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pivotCache/pivotCacheDefinition27.xml" ContentType="application/vnd.openxmlformats-officedocument.spreadsheetml.pivotCacheDefinition+xml"/>
  <Override PartName="/xl/pivotCache/pivotCacheRecords27.xml" ContentType="application/vnd.openxmlformats-officedocument.spreadsheetml.pivotCacheRecords+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5.xml" ContentType="application/vnd.openxmlformats-officedocument.spreadsheetml.pivotTab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4.xml" ContentType="application/vnd.openxmlformats-officedocument.drawing+xml"/>
  <Override PartName="/xl/charts/chartEx1.xml" ContentType="application/vnd.ms-office.chartex+xml"/>
  <Override PartName="/xl/charts/style12.xml" ContentType="application/vnd.ms-office.chartstyle+xml"/>
  <Override PartName="/xl/charts/colors12.xml" ContentType="application/vnd.ms-office.chartcolorstyle+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5.xml" ContentType="application/vnd.openxmlformats-officedocument.drawing+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charts/chart16.xml" ContentType="application/vnd.openxmlformats-officedocument.drawingml.chart+xml"/>
  <Override PartName="/xl/charts/style17.xml" ContentType="application/vnd.ms-office.chartstyle+xml"/>
  <Override PartName="/xl/charts/colors17.xml" ContentType="application/vnd.ms-office.chartcolorstyle+xml"/>
  <Override PartName="/xl/charts/chart17.xml" ContentType="application/vnd.openxmlformats-officedocument.drawingml.chart+xml"/>
  <Override PartName="/xl/charts/style18.xml" ContentType="application/vnd.ms-office.chartstyle+xml"/>
  <Override PartName="/xl/charts/colors18.xml" ContentType="application/vnd.ms-office.chartcolorstyle+xml"/>
  <Override PartName="/xl/charts/chart18.xml" ContentType="application/vnd.openxmlformats-officedocument.drawingml.chart+xml"/>
  <Override PartName="/xl/charts/style19.xml" ContentType="application/vnd.ms-office.chartstyle+xml"/>
  <Override PartName="/xl/charts/colors19.xml" ContentType="application/vnd.ms-office.chartcolorstyle+xml"/>
  <Override PartName="/xl/charts/chart19.xml" ContentType="application/vnd.openxmlformats-officedocument.drawingml.chart+xml"/>
  <Override PartName="/xl/charts/style20.xml" ContentType="application/vnd.ms-office.chartstyle+xml"/>
  <Override PartName="/xl/charts/colors20.xml" ContentType="application/vnd.ms-office.chartcolorstyle+xml"/>
  <Override PartName="/xl/charts/chart20.xml" ContentType="application/vnd.openxmlformats-officedocument.drawingml.chart+xml"/>
  <Override PartName="/xl/charts/style21.xml" ContentType="application/vnd.ms-office.chartstyle+xml"/>
  <Override PartName="/xl/charts/colors21.xml" ContentType="application/vnd.ms-office.chartcolorstyle+xml"/>
  <Override PartName="/xl/charts/chart21.xml" ContentType="application/vnd.openxmlformats-officedocument.drawingml.chart+xml"/>
  <Override PartName="/xl/charts/style22.xml" ContentType="application/vnd.ms-office.chartstyle+xml"/>
  <Override PartName="/xl/charts/colors22.xml" ContentType="application/vnd.ms-office.chartcolorstyle+xml"/>
  <Override PartName="/xl/charts/chart22.xml" ContentType="application/vnd.openxmlformats-officedocument.drawingml.chart+xml"/>
  <Override PartName="/xl/charts/style23.xml" ContentType="application/vnd.ms-office.chartstyle+xml"/>
  <Override PartName="/xl/charts/colors23.xml" ContentType="application/vnd.ms-office.chartcolorstyle+xml"/>
  <Override PartName="/xl/pivotTables/pivotTable19.xml" ContentType="application/vnd.openxmlformats-officedocument.spreadsheetml.pivotTable+xml"/>
  <Override PartName="/xl/drawings/drawing6.xml" ContentType="application/vnd.openxmlformats-officedocument.drawing+xml"/>
  <Override PartName="/xl/charts/chart23.xml" ContentType="application/vnd.openxmlformats-officedocument.drawingml.chart+xml"/>
  <Override PartName="/xl/charts/style24.xml" ContentType="application/vnd.ms-office.chartstyle+xml"/>
  <Override PartName="/xl/charts/colors24.xml" ContentType="application/vnd.ms-office.chartcolorsty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drawings/drawing7.xml" ContentType="application/vnd.openxmlformats-officedocument.drawing+xml"/>
  <Override PartName="/xl/charts/chart24.xml" ContentType="application/vnd.openxmlformats-officedocument.drawingml.chart+xml"/>
  <Override PartName="/xl/charts/style25.xml" ContentType="application/vnd.ms-office.chartstyle+xml"/>
  <Override PartName="/xl/charts/colors25.xml" ContentType="application/vnd.ms-office.chartcolorstyle+xml"/>
  <Override PartName="/xl/charts/chart25.xml" ContentType="application/vnd.openxmlformats-officedocument.drawingml.chart+xml"/>
  <Override PartName="/xl/charts/style26.xml" ContentType="application/vnd.ms-office.chartstyle+xml"/>
  <Override PartName="/xl/charts/colors26.xml" ContentType="application/vnd.ms-office.chartcolorstyle+xml"/>
  <Override PartName="/xl/pivotTables/pivotTable23.xml" ContentType="application/vnd.openxmlformats-officedocument.spreadsheetml.pivotTable+xml"/>
  <Override PartName="/xl/drawings/drawing8.xml" ContentType="application/vnd.openxmlformats-officedocument.drawing+xml"/>
  <Override PartName="/xl/charts/chart26.xml" ContentType="application/vnd.openxmlformats-officedocument.drawingml.chart+xml"/>
  <Override PartName="/xl/charts/style27.xml" ContentType="application/vnd.ms-office.chartstyle+xml"/>
  <Override PartName="/xl/charts/colors27.xml" ContentType="application/vnd.ms-office.chartcolorstyle+xml"/>
  <Override PartName="/xl/pivotTables/pivotTable24.xml" ContentType="application/vnd.openxmlformats-officedocument.spreadsheetml.pivotTable+xml"/>
  <Override PartName="/xl/pivotTables/pivotTable25.xml" ContentType="application/vnd.openxmlformats-officedocument.spreadsheetml.pivotTable+xml"/>
  <Override PartName="/xl/drawings/drawing9.xml" ContentType="application/vnd.openxmlformats-officedocument.drawing+xml"/>
  <Override PartName="/xl/charts/chart27.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26.xml" ContentType="application/vnd.openxmlformats-officedocument.spreadsheetml.pivotTable+xml"/>
  <Override PartName="/xl/pivotTables/pivotTable27.xml" ContentType="application/vnd.openxmlformats-officedocument.spreadsheetml.pivotTable+xml"/>
  <Override PartName="/xl/drawings/drawing10.xml" ContentType="application/vnd.openxmlformats-officedocument.drawing+xml"/>
  <Override PartName="/xl/charts/chart28.xml" ContentType="application/vnd.openxmlformats-officedocument.drawingml.chart+xml"/>
  <Override PartName="/xl/charts/style29.xml" ContentType="application/vnd.ms-office.chartstyle+xml"/>
  <Override PartName="/xl/charts/colors29.xml" ContentType="application/vnd.ms-office.chartcolorsty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drawings/drawing11.xml" ContentType="application/vnd.openxmlformats-officedocument.drawing+xml"/>
  <Override PartName="/xl/charts/chart29.xml" ContentType="application/vnd.openxmlformats-officedocument.drawingml.chart+xml"/>
  <Override PartName="/xl/charts/style30.xml" ContentType="application/vnd.ms-office.chartstyle+xml"/>
  <Override PartName="/xl/charts/colors30.xml" ContentType="application/vnd.ms-office.chartcolorstyle+xml"/>
  <Override PartName="/xl/charts/chart30.xml" ContentType="application/vnd.openxmlformats-officedocument.drawingml.chart+xml"/>
  <Override PartName="/xl/charts/style31.xml" ContentType="application/vnd.ms-office.chartstyle+xml"/>
  <Override PartName="/xl/charts/colors31.xml" ContentType="application/vnd.ms-office.chartcolorstyle+xml"/>
  <Override PartName="/xl/charts/chart31.xml" ContentType="application/vnd.openxmlformats-officedocument.drawingml.chart+xml"/>
  <Override PartName="/xl/charts/style32.xml" ContentType="application/vnd.ms-office.chartstyle+xml"/>
  <Override PartName="/xl/charts/colors32.xml" ContentType="application/vnd.ms-office.chartcolorstyle+xml"/>
  <Override PartName="/xl/charts/chart32.xml" ContentType="application/vnd.openxmlformats-officedocument.drawingml.chart+xml"/>
  <Override PartName="/xl/charts/style33.xml" ContentType="application/vnd.ms-office.chartstyle+xml"/>
  <Override PartName="/xl/charts/colors33.xml" ContentType="application/vnd.ms-office.chartcolorsty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drawings/drawing12.xml" ContentType="application/vnd.openxmlformats-officedocument.drawing+xml"/>
  <Override PartName="/xl/charts/chart33.xml" ContentType="application/vnd.openxmlformats-officedocument.drawingml.chart+xml"/>
  <Override PartName="/xl/charts/style34.xml" ContentType="application/vnd.ms-office.chartstyle+xml"/>
  <Override PartName="/xl/charts/colors34.xml" ContentType="application/vnd.ms-office.chartcolorstyle+xml"/>
  <Override PartName="/xl/charts/chart34.xml" ContentType="application/vnd.openxmlformats-officedocument.drawingml.chart+xml"/>
  <Override PartName="/xl/charts/style35.xml" ContentType="application/vnd.ms-office.chartstyle+xml"/>
  <Override PartName="/xl/charts/colors35.xml" ContentType="application/vnd.ms-office.chartcolorstyle+xml"/>
  <Override PartName="/xl/charts/chart35.xml" ContentType="application/vnd.openxmlformats-officedocument.drawingml.chart+xml"/>
  <Override PartName="/xl/charts/style36.xml" ContentType="application/vnd.ms-office.chartstyle+xml"/>
  <Override PartName="/xl/charts/colors36.xml" ContentType="application/vnd.ms-office.chartcolorstyle+xml"/>
  <Override PartName="/xl/charts/chart36.xml" ContentType="application/vnd.openxmlformats-officedocument.drawingml.chart+xml"/>
  <Override PartName="/xl/charts/style37.xml" ContentType="application/vnd.ms-office.chartstyle+xml"/>
  <Override PartName="/xl/charts/colors37.xml" ContentType="application/vnd.ms-office.chartcolorstyle+xml"/>
  <Override PartName="/xl/charts/chart37.xml" ContentType="application/vnd.openxmlformats-officedocument.drawingml.chart+xml"/>
  <Override PartName="/xl/charts/style38.xml" ContentType="application/vnd.ms-office.chartstyle+xml"/>
  <Override PartName="/xl/charts/colors38.xml" ContentType="application/vnd.ms-office.chartcolorstyle+xml"/>
  <Override PartName="/xl/pivotTables/pivotTable34.xml" ContentType="application/vnd.openxmlformats-officedocument.spreadsheetml.pivotTable+xml"/>
  <Override PartName="/xl/pivotTables/pivotTable35.xml" ContentType="application/vnd.openxmlformats-officedocument.spreadsheetml.pivotTable+xml"/>
  <Override PartName="/xl/drawings/drawing13.xml" ContentType="application/vnd.openxmlformats-officedocument.drawing+xml"/>
  <Override PartName="/xl/charts/chart38.xml" ContentType="application/vnd.openxmlformats-officedocument.drawingml.chart+xml"/>
  <Override PartName="/xl/charts/style39.xml" ContentType="application/vnd.ms-office.chartstyle+xml"/>
  <Override PartName="/xl/charts/colors39.xml" ContentType="application/vnd.ms-office.chartcolorstyle+xml"/>
  <Override PartName="/xl/charts/chart39.xml" ContentType="application/vnd.openxmlformats-officedocument.drawingml.chart+xml"/>
  <Override PartName="/xl/charts/style40.xml" ContentType="application/vnd.ms-office.chartstyle+xml"/>
  <Override PartName="/xl/charts/colors40.xml" ContentType="application/vnd.ms-office.chartcolorsty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drawings/drawing14.xml" ContentType="application/vnd.openxmlformats-officedocument.drawing+xml"/>
  <Override PartName="/xl/charts/chart40.xml" ContentType="application/vnd.openxmlformats-officedocument.drawingml.chart+xml"/>
  <Override PartName="/xl/charts/style41.xml" ContentType="application/vnd.ms-office.chartstyle+xml"/>
  <Override PartName="/xl/charts/colors41.xml" ContentType="application/vnd.ms-office.chartcolorstyle+xml"/>
  <Override PartName="/xl/charts/chart41.xml" ContentType="application/vnd.openxmlformats-officedocument.drawingml.chart+xml"/>
  <Override PartName="/xl/charts/style42.xml" ContentType="application/vnd.ms-office.chartstyle+xml"/>
  <Override PartName="/xl/charts/colors42.xml" ContentType="application/vnd.ms-office.chartcolorstyle+xml"/>
  <Override PartName="/xl/charts/chart42.xml" ContentType="application/vnd.openxmlformats-officedocument.drawingml.chart+xml"/>
  <Override PartName="/xl/charts/style43.xml" ContentType="application/vnd.ms-office.chartstyle+xml"/>
  <Override PartName="/xl/charts/colors43.xml" ContentType="application/vnd.ms-office.chartcolorstyle+xml"/>
  <Override PartName="/xl/pivotTables/pivotTable39.xml" ContentType="application/vnd.openxmlformats-officedocument.spreadsheetml.pivotTable+xml"/>
  <Override PartName="/xl/pivotTables/pivotTable40.xml" ContentType="application/vnd.openxmlformats-officedocument.spreadsheetml.pivotTable+xml"/>
  <Override PartName="/xl/drawings/drawing15.xml" ContentType="application/vnd.openxmlformats-officedocument.drawing+xml"/>
  <Override PartName="/xl/charts/chart43.xml" ContentType="application/vnd.openxmlformats-officedocument.drawingml.chart+xml"/>
  <Override PartName="/xl/charts/style44.xml" ContentType="application/vnd.ms-office.chartstyle+xml"/>
  <Override PartName="/xl/charts/colors44.xml" ContentType="application/vnd.ms-office.chartcolorstyle+xml"/>
  <Override PartName="/xl/charts/chart44.xml" ContentType="application/vnd.openxmlformats-officedocument.drawingml.chart+xml"/>
  <Override PartName="/xl/charts/style45.xml" ContentType="application/vnd.ms-office.chartstyle+xml"/>
  <Override PartName="/xl/charts/colors45.xml" ContentType="application/vnd.ms-office.chartcolorstyle+xml"/>
  <Override PartName="/xl/pivotTables/pivotTable41.xml" ContentType="application/vnd.openxmlformats-officedocument.spreadsheetml.pivotTable+xml"/>
  <Override PartName="/xl/pivotTables/pivotTable42.xml" ContentType="application/vnd.openxmlformats-officedocument.spreadsheetml.pivotTable+xml"/>
  <Override PartName="/xl/drawings/drawing16.xml" ContentType="application/vnd.openxmlformats-officedocument.drawing+xml"/>
  <Override PartName="/xl/charts/chart45.xml" ContentType="application/vnd.openxmlformats-officedocument.drawingml.chart+xml"/>
  <Override PartName="/xl/charts/style46.xml" ContentType="application/vnd.ms-office.chartstyle+xml"/>
  <Override PartName="/xl/charts/colors46.xml" ContentType="application/vnd.ms-office.chartcolorstyle+xml"/>
  <Override PartName="/xl/charts/chart46.xml" ContentType="application/vnd.openxmlformats-officedocument.drawingml.chart+xml"/>
  <Override PartName="/xl/charts/style47.xml" ContentType="application/vnd.ms-office.chartstyle+xml"/>
  <Override PartName="/xl/charts/colors47.xml" ContentType="application/vnd.ms-office.chartcolorstyle+xml"/>
  <Override PartName="/xl/pivotTables/pivotTable43.xml" ContentType="application/vnd.openxmlformats-officedocument.spreadsheetml.pivotTable+xml"/>
  <Override PartName="/xl/pivotTables/pivotTable44.xml" ContentType="application/vnd.openxmlformats-officedocument.spreadsheetml.pivotTable+xml"/>
  <Override PartName="/xl/drawings/drawing17.xml" ContentType="application/vnd.openxmlformats-officedocument.drawing+xml"/>
  <Override PartName="/xl/charts/chart47.xml" ContentType="application/vnd.openxmlformats-officedocument.drawingml.chart+xml"/>
  <Override PartName="/xl/charts/style48.xml" ContentType="application/vnd.ms-office.chartstyle+xml"/>
  <Override PartName="/xl/charts/colors48.xml" ContentType="application/vnd.ms-office.chartcolorstyle+xml"/>
  <Override PartName="/xl/charts/chart48.xml" ContentType="application/vnd.openxmlformats-officedocument.drawingml.chart+xml"/>
  <Override PartName="/xl/charts/style49.xml" ContentType="application/vnd.ms-office.chartstyle+xml"/>
  <Override PartName="/xl/charts/colors49.xml" ContentType="application/vnd.ms-office.chartcolorstyle+xml"/>
  <Override PartName="/xl/pivotTables/pivotTable45.xml" ContentType="application/vnd.openxmlformats-officedocument.spreadsheetml.pivotTable+xml"/>
  <Override PartName="/xl/pivotTables/pivotTable46.xml" ContentType="application/vnd.openxmlformats-officedocument.spreadsheetml.pivotTable+xml"/>
  <Override PartName="/xl/drawings/drawing18.xml" ContentType="application/vnd.openxmlformats-officedocument.drawing+xml"/>
  <Override PartName="/xl/charts/chart49.xml" ContentType="application/vnd.openxmlformats-officedocument.drawingml.chart+xml"/>
  <Override PartName="/xl/charts/style50.xml" ContentType="application/vnd.ms-office.chartstyle+xml"/>
  <Override PartName="/xl/charts/colors50.xml" ContentType="application/vnd.ms-office.chartcolorstyle+xml"/>
  <Override PartName="/xl/charts/chart50.xml" ContentType="application/vnd.openxmlformats-officedocument.drawingml.chart+xml"/>
  <Override PartName="/xl/charts/style51.xml" ContentType="application/vnd.ms-office.chartstyle+xml"/>
  <Override PartName="/xl/charts/colors51.xml" ContentType="application/vnd.ms-office.chartcolorsty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drawings/drawing19.xml" ContentType="application/vnd.openxmlformats-officedocument.drawing+xml"/>
  <Override PartName="/xl/charts/chart51.xml" ContentType="application/vnd.openxmlformats-officedocument.drawingml.chart+xml"/>
  <Override PartName="/xl/charts/style52.xml" ContentType="application/vnd.ms-office.chartstyle+xml"/>
  <Override PartName="/xl/charts/colors52.xml" ContentType="application/vnd.ms-office.chartcolorstyle+xml"/>
  <Override PartName="/xl/charts/chart52.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20.xml" ContentType="application/vnd.openxmlformats-officedocument.drawing+xml"/>
  <Override PartName="/xl/charts/chart53.xml" ContentType="application/vnd.openxmlformats-officedocument.drawingml.chart+xml"/>
  <Override PartName="/xl/charts/style54.xml" ContentType="application/vnd.ms-office.chartstyle+xml"/>
  <Override PartName="/xl/charts/colors5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labrahamova\Desktop\private\School\DP\"/>
    </mc:Choice>
  </mc:AlternateContent>
  <xr:revisionPtr revIDLastSave="0" documentId="13_ncr:1_{2DABBA47-EFD6-4CFE-A0F3-413ED5F815E2}" xr6:coauthVersionLast="47" xr6:coauthVersionMax="47" xr10:uidLastSave="{00000000-0000-0000-0000-000000000000}"/>
  <bookViews>
    <workbookView xWindow="1020" yWindow="-120" windowWidth="27900" windowHeight="16440" tabRatio="709" firstSheet="10" activeTab="23" xr2:uid="{BDF9FADD-94B0-403D-823D-9BB3CE19BA5B}"/>
  </bookViews>
  <sheets>
    <sheet name="OT 1-3" sheetId="5" r:id="rId1"/>
    <sheet name="OT 4" sheetId="15" r:id="rId2"/>
    <sheet name="OT 5" sheetId="8" r:id="rId3"/>
    <sheet name="OT 6" sheetId="9" r:id="rId4"/>
    <sheet name="OT 7" sheetId="10" r:id="rId5"/>
    <sheet name="OT 7 add. " sheetId="32" r:id="rId6"/>
    <sheet name="OT 8" sheetId="16" r:id="rId7"/>
    <sheet name="OT 9 graf" sheetId="18" r:id="rId8"/>
    <sheet name="OT 9 " sheetId="17" r:id="rId9"/>
    <sheet name="OT 10" sheetId="19" r:id="rId10"/>
    <sheet name="OT 11" sheetId="20" r:id="rId11"/>
    <sheet name="OT 12" sheetId="21" r:id="rId12"/>
    <sheet name="OT 13" sheetId="22" r:id="rId13"/>
    <sheet name="OT 14" sheetId="23" r:id="rId14"/>
    <sheet name="OT 15" sheetId="25" r:id="rId15"/>
    <sheet name="OT 16" sheetId="26" r:id="rId16"/>
    <sheet name="OT 17" sheetId="27" r:id="rId17"/>
    <sheet name="OT 18" sheetId="28" r:id="rId18"/>
    <sheet name="Sheet2" sheetId="34" r:id="rId19"/>
    <sheet name="OT 19" sheetId="33" r:id="rId20"/>
    <sheet name="RAW data" sheetId="1" r:id="rId21"/>
    <sheet name="PIVOTS" sheetId="3" r:id="rId22"/>
    <sheet name="DPH na menstruační pomůcky" sheetId="29" r:id="rId23"/>
    <sheet name="Životní náklady " sheetId="30" r:id="rId24"/>
  </sheets>
  <definedNames>
    <definedName name="_xlnm._FilterDatabase" localSheetId="1" hidden="1">'OT 4'!$A$1:$E$212</definedName>
    <definedName name="_xlnm._FilterDatabase" localSheetId="2" hidden="1">'OT 5'!$A$1:$G$337</definedName>
    <definedName name="_xlnm._FilterDatabase" localSheetId="3" hidden="1">'OT 6'!$A$1:$E$345</definedName>
    <definedName name="_xlnm._FilterDatabase" localSheetId="4" hidden="1">'OT 7'!$A$1:$G$345</definedName>
    <definedName name="_xlnm._FilterDatabase" localSheetId="6" hidden="1">'OT 8'!$A$253:$G$627</definedName>
    <definedName name="_xlnm._FilterDatabase" localSheetId="8" hidden="1">'OT 9 '!$A$2:$Q$340</definedName>
    <definedName name="_xlnm._FilterDatabase" localSheetId="7" hidden="1">'OT 9 graf'!$A$1:$A$346</definedName>
    <definedName name="_xlnm._FilterDatabase" localSheetId="21" hidden="1">PIVOTS!$E$88:$F$101</definedName>
    <definedName name="_xlnm._FilterDatabase" localSheetId="20" hidden="1">'RAW data'!$A$2:$T$213</definedName>
    <definedName name="_xlchart.v1.0" hidden="1">'OT 1-3'!$F$129:$F$156</definedName>
    <definedName name="_xlchart.v1.1" hidden="1">'OT 1-3'!$G$128</definedName>
    <definedName name="_xlchart.v1.2" hidden="1">'OT 1-3'!$G$129:$G$156</definedName>
  </definedNames>
  <calcPr calcId="191029" calcOnSave="0"/>
  <pivotCaches>
    <pivotCache cacheId="0" r:id="rId25"/>
    <pivotCache cacheId="1" r:id="rId26"/>
    <pivotCache cacheId="2" r:id="rId27"/>
    <pivotCache cacheId="3" r:id="rId28"/>
    <pivotCache cacheId="4" r:id="rId29"/>
    <pivotCache cacheId="5" r:id="rId30"/>
    <pivotCache cacheId="6" r:id="rId31"/>
    <pivotCache cacheId="7" r:id="rId32"/>
    <pivotCache cacheId="8" r:id="rId33"/>
    <pivotCache cacheId="9" r:id="rId34"/>
    <pivotCache cacheId="10" r:id="rId35"/>
    <pivotCache cacheId="11" r:id="rId36"/>
    <pivotCache cacheId="12" r:id="rId37"/>
    <pivotCache cacheId="13" r:id="rId38"/>
    <pivotCache cacheId="14" r:id="rId39"/>
    <pivotCache cacheId="15" r:id="rId40"/>
    <pivotCache cacheId="16" r:id="rId41"/>
    <pivotCache cacheId="17" r:id="rId42"/>
    <pivotCache cacheId="18" r:id="rId43"/>
    <pivotCache cacheId="19" r:id="rId44"/>
    <pivotCache cacheId="20" r:id="rId45"/>
    <pivotCache cacheId="21" r:id="rId46"/>
    <pivotCache cacheId="22" r:id="rId47"/>
    <pivotCache cacheId="23" r:id="rId48"/>
    <pivotCache cacheId="24" r:id="rId49"/>
    <pivotCache cacheId="25" r:id="rId50"/>
    <pivotCache cacheId="26" r:id="rId51"/>
    <pivotCache cacheId="27" r:id="rId52"/>
    <pivotCache cacheId="28" r:id="rId5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30" l="1"/>
  <c r="F25" i="30"/>
  <c r="F24" i="30"/>
  <c r="E26" i="30"/>
  <c r="E25" i="30"/>
  <c r="E24" i="30"/>
  <c r="D26" i="30"/>
  <c r="D25" i="30"/>
  <c r="D24" i="30"/>
  <c r="C28" i="34"/>
  <c r="B32" i="34"/>
  <c r="C31" i="34"/>
  <c r="C30" i="34"/>
  <c r="C29" i="34"/>
  <c r="C27" i="34"/>
  <c r="C26" i="34"/>
  <c r="C25" i="34"/>
  <c r="C7" i="5"/>
  <c r="C6" i="5"/>
  <c r="C5" i="5"/>
  <c r="C4" i="5"/>
  <c r="C3" i="5"/>
  <c r="H345" i="32"/>
  <c r="H344" i="32"/>
  <c r="H343" i="32"/>
  <c r="H342" i="32"/>
  <c r="H341" i="32"/>
  <c r="H340" i="32"/>
  <c r="H339" i="32"/>
  <c r="H338" i="32"/>
  <c r="H337" i="32"/>
  <c r="H336" i="32"/>
  <c r="H335" i="32"/>
  <c r="H334" i="32"/>
  <c r="H333" i="32"/>
  <c r="H332" i="32"/>
  <c r="H331" i="32"/>
  <c r="H330" i="32"/>
  <c r="H329" i="32"/>
  <c r="H328" i="32"/>
  <c r="H327" i="32"/>
  <c r="H326" i="32"/>
  <c r="H325" i="32"/>
  <c r="H324" i="32"/>
  <c r="H323" i="32"/>
  <c r="H322" i="32"/>
  <c r="H321" i="32"/>
  <c r="H320" i="32"/>
  <c r="H319" i="32"/>
  <c r="H318" i="32"/>
  <c r="H317" i="32"/>
  <c r="H316" i="32"/>
  <c r="H315" i="32"/>
  <c r="H314" i="32"/>
  <c r="H313" i="32"/>
  <c r="H312" i="32"/>
  <c r="H311" i="32"/>
  <c r="H310" i="32"/>
  <c r="H309" i="32"/>
  <c r="H308" i="32"/>
  <c r="H307" i="32"/>
  <c r="H306" i="32"/>
  <c r="H305" i="32"/>
  <c r="H304" i="32"/>
  <c r="H303" i="32"/>
  <c r="H302" i="32"/>
  <c r="H301" i="32"/>
  <c r="H300" i="32"/>
  <c r="H299" i="32"/>
  <c r="H298" i="32"/>
  <c r="H297" i="32"/>
  <c r="H296" i="32"/>
  <c r="H295" i="32"/>
  <c r="H294" i="32"/>
  <c r="H293" i="32"/>
  <c r="H292" i="32"/>
  <c r="H291" i="32"/>
  <c r="H290" i="32"/>
  <c r="H289" i="32"/>
  <c r="H288" i="32"/>
  <c r="H287" i="32"/>
  <c r="H286" i="32"/>
  <c r="H285" i="32"/>
  <c r="H284" i="32"/>
  <c r="H283" i="32"/>
  <c r="H282" i="32"/>
  <c r="H281" i="32"/>
  <c r="H280" i="32"/>
  <c r="H279" i="32"/>
  <c r="H278" i="32"/>
  <c r="H277" i="32"/>
  <c r="H276" i="32"/>
  <c r="H275" i="32"/>
  <c r="H274" i="32"/>
  <c r="H273" i="32"/>
  <c r="H272" i="32"/>
  <c r="H271" i="32"/>
  <c r="H270" i="32"/>
  <c r="H269" i="32"/>
  <c r="H268" i="32"/>
  <c r="H267" i="32"/>
  <c r="H266" i="32"/>
  <c r="H265" i="32"/>
  <c r="H264" i="32"/>
  <c r="H263" i="32"/>
  <c r="H262" i="32"/>
  <c r="H261" i="32"/>
  <c r="H260" i="32"/>
  <c r="H259" i="32"/>
  <c r="H258" i="32"/>
  <c r="H257" i="32"/>
  <c r="H256" i="32"/>
  <c r="H255" i="32"/>
  <c r="H254" i="32"/>
  <c r="H253" i="32"/>
  <c r="H252" i="32"/>
  <c r="H251" i="32"/>
  <c r="H250" i="32"/>
  <c r="H249" i="32"/>
  <c r="H248" i="32"/>
  <c r="H247" i="32"/>
  <c r="H246" i="32"/>
  <c r="H245" i="32"/>
  <c r="H244" i="32"/>
  <c r="H243" i="32"/>
  <c r="H242" i="32"/>
  <c r="H241" i="32"/>
  <c r="H240" i="32"/>
  <c r="H239" i="32"/>
  <c r="H238" i="32"/>
  <c r="H237" i="32"/>
  <c r="H236" i="32"/>
  <c r="H235" i="32"/>
  <c r="H234" i="32"/>
  <c r="H233" i="32"/>
  <c r="H232" i="32"/>
  <c r="H231" i="32"/>
  <c r="H230" i="32"/>
  <c r="H229" i="32"/>
  <c r="H228" i="32"/>
  <c r="H227" i="32"/>
  <c r="H226" i="32"/>
  <c r="H225" i="32"/>
  <c r="H224" i="32"/>
  <c r="H223" i="32"/>
  <c r="H222" i="32"/>
  <c r="H221" i="32"/>
  <c r="H220" i="32"/>
  <c r="H219" i="32"/>
  <c r="H218" i="32"/>
  <c r="H217" i="32"/>
  <c r="H216" i="32"/>
  <c r="H215" i="32"/>
  <c r="H214" i="32"/>
  <c r="H213" i="32"/>
  <c r="F345" i="32"/>
  <c r="F344" i="32"/>
  <c r="F343" i="32"/>
  <c r="F342" i="32"/>
  <c r="F341" i="32"/>
  <c r="F340" i="32"/>
  <c r="F339" i="32"/>
  <c r="F338" i="32"/>
  <c r="F337" i="32"/>
  <c r="F336" i="32"/>
  <c r="F335" i="32"/>
  <c r="F334" i="32"/>
  <c r="F333" i="32"/>
  <c r="F332" i="32"/>
  <c r="F331" i="32"/>
  <c r="F330" i="32"/>
  <c r="F329" i="32"/>
  <c r="F328" i="32"/>
  <c r="F327" i="32"/>
  <c r="F326" i="32"/>
  <c r="F325" i="32"/>
  <c r="F324" i="32"/>
  <c r="F323" i="32"/>
  <c r="F322" i="32"/>
  <c r="F321" i="32"/>
  <c r="F320" i="32"/>
  <c r="F319" i="32"/>
  <c r="F318" i="32"/>
  <c r="F317" i="32"/>
  <c r="F316" i="32"/>
  <c r="F315" i="32"/>
  <c r="F314" i="32"/>
  <c r="F313" i="32"/>
  <c r="F312" i="32"/>
  <c r="F311" i="32"/>
  <c r="F310" i="32"/>
  <c r="F309" i="32"/>
  <c r="F308" i="32"/>
  <c r="F307" i="32"/>
  <c r="F306" i="32"/>
  <c r="F305" i="32"/>
  <c r="F304" i="32"/>
  <c r="F303" i="32"/>
  <c r="F302" i="32"/>
  <c r="F301" i="32"/>
  <c r="F300" i="32"/>
  <c r="F299" i="32"/>
  <c r="F298" i="32"/>
  <c r="F297" i="32"/>
  <c r="F296" i="32"/>
  <c r="F295" i="32"/>
  <c r="F294" i="32"/>
  <c r="F293" i="32"/>
  <c r="F292" i="32"/>
  <c r="F291" i="32"/>
  <c r="F290" i="32"/>
  <c r="F289" i="32"/>
  <c r="F288" i="32"/>
  <c r="F287" i="32"/>
  <c r="F286" i="32"/>
  <c r="F285" i="32"/>
  <c r="F284" i="32"/>
  <c r="F283" i="32"/>
  <c r="F282" i="32"/>
  <c r="F281" i="32"/>
  <c r="F280" i="32"/>
  <c r="F279" i="32"/>
  <c r="F278" i="32"/>
  <c r="F277" i="32"/>
  <c r="F276" i="32"/>
  <c r="F275" i="32"/>
  <c r="F274" i="32"/>
  <c r="F273" i="32"/>
  <c r="F272" i="32"/>
  <c r="F271" i="32"/>
  <c r="F270" i="32"/>
  <c r="F269" i="32"/>
  <c r="F268" i="32"/>
  <c r="F267" i="32"/>
  <c r="F266" i="32"/>
  <c r="F265" i="32"/>
  <c r="F264" i="32"/>
  <c r="F263" i="32"/>
  <c r="F262" i="32"/>
  <c r="F261" i="32"/>
  <c r="F260" i="32"/>
  <c r="F259" i="32"/>
  <c r="F258" i="32"/>
  <c r="F257"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F215" i="32"/>
  <c r="F214" i="32"/>
  <c r="F213" i="32"/>
  <c r="C345" i="32"/>
  <c r="C344" i="32"/>
  <c r="C343" i="32"/>
  <c r="C342" i="32"/>
  <c r="C341" i="32"/>
  <c r="C340" i="32"/>
  <c r="C339" i="32"/>
  <c r="C338" i="32"/>
  <c r="C337" i="32"/>
  <c r="C336" i="32"/>
  <c r="C335" i="32"/>
  <c r="C334" i="32"/>
  <c r="C333" i="32"/>
  <c r="C332" i="32"/>
  <c r="C331" i="32"/>
  <c r="C330" i="32"/>
  <c r="C329" i="32"/>
  <c r="C328" i="32"/>
  <c r="C327" i="32"/>
  <c r="C326" i="32"/>
  <c r="C325" i="32"/>
  <c r="C324" i="32"/>
  <c r="C323" i="32"/>
  <c r="C322" i="32"/>
  <c r="C321" i="32"/>
  <c r="C320" i="32"/>
  <c r="C319" i="32"/>
  <c r="C318" i="32"/>
  <c r="C317" i="32"/>
  <c r="C316" i="32"/>
  <c r="C315" i="32"/>
  <c r="C314" i="32"/>
  <c r="C313" i="32"/>
  <c r="C312" i="32"/>
  <c r="C311" i="32"/>
  <c r="C310" i="32"/>
  <c r="C309" i="32"/>
  <c r="C308" i="32"/>
  <c r="C307" i="32"/>
  <c r="C306" i="32"/>
  <c r="C305" i="32"/>
  <c r="C304" i="32"/>
  <c r="C303" i="32"/>
  <c r="C302" i="32"/>
  <c r="C301" i="32"/>
  <c r="C300" i="32"/>
  <c r="C299" i="32"/>
  <c r="C298" i="32"/>
  <c r="C297" i="32"/>
  <c r="C296" i="32"/>
  <c r="C295" i="32"/>
  <c r="C294" i="32"/>
  <c r="C293" i="32"/>
  <c r="C292" i="32"/>
  <c r="C291" i="32"/>
  <c r="C290" i="32"/>
  <c r="C289" i="32"/>
  <c r="C288" i="32"/>
  <c r="C287" i="32"/>
  <c r="C286" i="32"/>
  <c r="C285" i="32"/>
  <c r="C284" i="32"/>
  <c r="C283" i="32"/>
  <c r="C282" i="32"/>
  <c r="C281" i="32"/>
  <c r="C280" i="32"/>
  <c r="C279" i="32"/>
  <c r="C278" i="32"/>
  <c r="C277" i="32"/>
  <c r="C276" i="32"/>
  <c r="C275" i="32"/>
  <c r="C274" i="32"/>
  <c r="C273" i="32"/>
  <c r="C272" i="32"/>
  <c r="C271" i="32"/>
  <c r="C270" i="32"/>
  <c r="C269" i="32"/>
  <c r="C268" i="32"/>
  <c r="C267" i="32"/>
  <c r="C266" i="32"/>
  <c r="C265" i="32"/>
  <c r="C264" i="32"/>
  <c r="C263" i="32"/>
  <c r="C262" i="32"/>
  <c r="C261" i="32"/>
  <c r="C260" i="32"/>
  <c r="C259" i="32"/>
  <c r="C258" i="32"/>
  <c r="C257" i="32"/>
  <c r="C256" i="32"/>
  <c r="C255" i="32"/>
  <c r="C254" i="32"/>
  <c r="C253" i="32"/>
  <c r="C252" i="32"/>
  <c r="C251" i="32"/>
  <c r="C250" i="32"/>
  <c r="C249" i="32"/>
  <c r="C248" i="32"/>
  <c r="C247" i="32"/>
  <c r="C246" i="32"/>
  <c r="C245" i="32"/>
  <c r="C244" i="32"/>
  <c r="C243" i="32"/>
  <c r="C242" i="32"/>
  <c r="C241" i="32"/>
  <c r="C240" i="32"/>
  <c r="C239" i="32"/>
  <c r="C238" i="32"/>
  <c r="C237" i="32"/>
  <c r="C236" i="32"/>
  <c r="C235" i="32"/>
  <c r="C234" i="32"/>
  <c r="C233" i="32"/>
  <c r="C232" i="32"/>
  <c r="C231" i="32"/>
  <c r="C230" i="32"/>
  <c r="C229" i="32"/>
  <c r="C228" i="32"/>
  <c r="C227" i="32"/>
  <c r="C226" i="32"/>
  <c r="C225" i="32"/>
  <c r="C224" i="32"/>
  <c r="C223" i="32"/>
  <c r="C222" i="32"/>
  <c r="C221" i="32"/>
  <c r="C220" i="32"/>
  <c r="C219" i="32"/>
  <c r="C218" i="32"/>
  <c r="C217" i="32"/>
  <c r="C216" i="32"/>
  <c r="C215" i="32"/>
  <c r="C214" i="32"/>
  <c r="C213" i="32"/>
  <c r="B345" i="32"/>
  <c r="B344" i="32"/>
  <c r="B343" i="32"/>
  <c r="B342" i="32"/>
  <c r="B341" i="32"/>
  <c r="B340" i="32"/>
  <c r="B339" i="32"/>
  <c r="B338" i="32"/>
  <c r="B337" i="32"/>
  <c r="B336" i="32"/>
  <c r="B335" i="32"/>
  <c r="B334" i="32"/>
  <c r="B333" i="32"/>
  <c r="B332" i="32"/>
  <c r="B331" i="32"/>
  <c r="B330" i="32"/>
  <c r="B329" i="32"/>
  <c r="B328" i="32"/>
  <c r="B327" i="32"/>
  <c r="B326" i="32"/>
  <c r="B325" i="32"/>
  <c r="B324" i="32"/>
  <c r="B323" i="32"/>
  <c r="B322" i="32"/>
  <c r="B321" i="32"/>
  <c r="B320" i="32"/>
  <c r="B319" i="32"/>
  <c r="B318" i="32"/>
  <c r="B317" i="32"/>
  <c r="B316" i="32"/>
  <c r="B315" i="32"/>
  <c r="B314" i="32"/>
  <c r="B313" i="32"/>
  <c r="B312" i="32"/>
  <c r="B311" i="32"/>
  <c r="B310" i="32"/>
  <c r="B309" i="32"/>
  <c r="B308" i="32"/>
  <c r="B307" i="32"/>
  <c r="B306" i="32"/>
  <c r="B305" i="32"/>
  <c r="B304" i="32"/>
  <c r="B303" i="32"/>
  <c r="B302" i="32"/>
  <c r="B301" i="32"/>
  <c r="B300" i="32"/>
  <c r="B299" i="32"/>
  <c r="B298" i="32"/>
  <c r="B297" i="32"/>
  <c r="B296" i="32"/>
  <c r="B295" i="32"/>
  <c r="B294" i="32"/>
  <c r="B293" i="32"/>
  <c r="B292" i="32"/>
  <c r="B291" i="32"/>
  <c r="B290" i="32"/>
  <c r="B289" i="32"/>
  <c r="B288" i="32"/>
  <c r="B287" i="32"/>
  <c r="B286" i="32"/>
  <c r="B285" i="32"/>
  <c r="B284" i="32"/>
  <c r="B283" i="32"/>
  <c r="B282" i="32"/>
  <c r="B281" i="32"/>
  <c r="B280" i="32"/>
  <c r="B279" i="32"/>
  <c r="B278" i="32"/>
  <c r="B277" i="32"/>
  <c r="B276" i="32"/>
  <c r="B275" i="32"/>
  <c r="B274" i="32"/>
  <c r="B273" i="32"/>
  <c r="B272" i="32"/>
  <c r="B271" i="32"/>
  <c r="B270" i="32"/>
  <c r="B269" i="32"/>
  <c r="B268" i="32"/>
  <c r="B267" i="32"/>
  <c r="B266" i="32"/>
  <c r="B265" i="32"/>
  <c r="B264" i="32"/>
  <c r="B263" i="32"/>
  <c r="B262" i="32"/>
  <c r="B261" i="32"/>
  <c r="B260" i="32"/>
  <c r="B259" i="32"/>
  <c r="B258" i="32"/>
  <c r="B257" i="32"/>
  <c r="B256" i="32"/>
  <c r="B255" i="32"/>
  <c r="B254" i="32"/>
  <c r="B253" i="32"/>
  <c r="B252" i="32"/>
  <c r="B251" i="32"/>
  <c r="B250" i="32"/>
  <c r="B249" i="32"/>
  <c r="B248" i="32"/>
  <c r="B247" i="32"/>
  <c r="B246" i="32"/>
  <c r="B245" i="32"/>
  <c r="B244" i="32"/>
  <c r="B243" i="32"/>
  <c r="B242" i="32"/>
  <c r="B241" i="32"/>
  <c r="B240" i="32"/>
  <c r="B239" i="32"/>
  <c r="B238" i="32"/>
  <c r="B237" i="32"/>
  <c r="B236" i="32"/>
  <c r="B235" i="32"/>
  <c r="B234" i="32"/>
  <c r="B233" i="32"/>
  <c r="B232" i="32"/>
  <c r="B231" i="32"/>
  <c r="B230" i="32"/>
  <c r="B229" i="32"/>
  <c r="B228" i="32"/>
  <c r="B227" i="32"/>
  <c r="B226" i="32"/>
  <c r="B225" i="32"/>
  <c r="B224" i="32"/>
  <c r="B223" i="32"/>
  <c r="B222" i="32"/>
  <c r="B221" i="32"/>
  <c r="B220" i="32"/>
  <c r="B219" i="32"/>
  <c r="B218" i="32"/>
  <c r="B217" i="32"/>
  <c r="B216" i="32"/>
  <c r="B215" i="32"/>
  <c r="B214" i="32"/>
  <c r="B213" i="32"/>
  <c r="I8" i="15"/>
  <c r="H3" i="30"/>
  <c r="C32" i="34" l="1"/>
  <c r="I5" i="30"/>
  <c r="I3" i="30"/>
  <c r="H5" i="30"/>
  <c r="V55" i="26"/>
  <c r="V54" i="26"/>
  <c r="V53" i="26"/>
  <c r="V52" i="26"/>
  <c r="W88" i="25"/>
  <c r="X96" i="23"/>
  <c r="X94" i="23"/>
  <c r="X93" i="23"/>
  <c r="Q21" i="17"/>
  <c r="E465" i="16"/>
  <c r="B2" i="16"/>
  <c r="B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K16" i="10"/>
  <c r="K18" i="10"/>
  <c r="K17" i="10"/>
  <c r="K15" i="10"/>
  <c r="K13" i="10"/>
  <c r="K14" i="10"/>
  <c r="J16" i="10"/>
  <c r="J18" i="10"/>
  <c r="J17" i="10"/>
  <c r="J15" i="10"/>
  <c r="J13" i="10"/>
  <c r="J14" i="10"/>
  <c r="G225" i="15"/>
  <c r="G224" i="15"/>
  <c r="G223" i="15"/>
  <c r="G222" i="15"/>
  <c r="B161" i="5" a="1"/>
  <c r="B161" i="5" s="1"/>
  <c r="B162" i="5" a="1"/>
  <c r="B162" i="5" s="1"/>
  <c r="B163" i="5" a="1"/>
  <c r="B163" i="5" s="1"/>
  <c r="B164" i="5" a="1"/>
  <c r="B164" i="5"/>
  <c r="B165" i="5" a="1"/>
  <c r="B165" i="5" s="1"/>
  <c r="B166" i="5" a="1"/>
  <c r="B166" i="5" s="1"/>
  <c r="B167" i="5" a="1"/>
  <c r="B167" i="5" s="1"/>
  <c r="B168" i="5" a="1"/>
  <c r="B168" i="5"/>
  <c r="B169" i="5" a="1"/>
  <c r="B169" i="5" s="1"/>
  <c r="B170" i="5" a="1"/>
  <c r="B170" i="5" s="1"/>
  <c r="B171" i="5" a="1"/>
  <c r="B171" i="5" s="1"/>
  <c r="B172" i="5" a="1"/>
  <c r="B172" i="5" s="1"/>
  <c r="B173" i="5" a="1"/>
  <c r="B173" i="5" s="1"/>
  <c r="B174" i="5" a="1"/>
  <c r="B174" i="5" s="1"/>
  <c r="B175" i="5" a="1"/>
  <c r="B175" i="5" s="1"/>
  <c r="B176" i="5" a="1"/>
  <c r="B176" i="5" s="1"/>
  <c r="B177" i="5" a="1"/>
  <c r="B177" i="5" s="1"/>
  <c r="B178" i="5" a="1"/>
  <c r="B178" i="5" s="1"/>
  <c r="B179" i="5" a="1"/>
  <c r="B179" i="5" s="1"/>
  <c r="B180" i="5" a="1"/>
  <c r="B180" i="5" s="1"/>
  <c r="B181" i="5" a="1"/>
  <c r="B181" i="5" s="1"/>
  <c r="B182" i="5" a="1"/>
  <c r="B182" i="5" s="1"/>
  <c r="B183" i="5" a="1"/>
  <c r="B183" i="5" s="1"/>
  <c r="B184" i="5" a="1"/>
  <c r="B184" i="5" s="1"/>
  <c r="B185" i="5" a="1"/>
  <c r="B185" i="5" s="1"/>
  <c r="B186" i="5" a="1"/>
  <c r="B186" i="5" s="1"/>
  <c r="B187" i="5" a="1"/>
  <c r="B187" i="5" s="1"/>
  <c r="B188" i="5" a="1"/>
  <c r="B188" i="5" s="1"/>
  <c r="B189" i="5" a="1"/>
  <c r="B189" i="5" s="1"/>
  <c r="B190" i="5" a="1"/>
  <c r="B190" i="5" s="1"/>
  <c r="B191" i="5" a="1"/>
  <c r="B191" i="5" s="1"/>
  <c r="B192" i="5" a="1"/>
  <c r="B192" i="5"/>
  <c r="B193" i="5" a="1"/>
  <c r="B193" i="5" s="1"/>
  <c r="B194" i="5" a="1"/>
  <c r="B194" i="5" s="1"/>
  <c r="B195" i="5" a="1"/>
  <c r="B195" i="5" s="1"/>
  <c r="B196" i="5" a="1"/>
  <c r="B196" i="5"/>
  <c r="B197" i="5" a="1"/>
  <c r="B197" i="5" s="1"/>
  <c r="B198" i="5" a="1"/>
  <c r="B198" i="5" s="1"/>
  <c r="B199" i="5" a="1"/>
  <c r="B199" i="5" s="1"/>
  <c r="B200" i="5" a="1"/>
  <c r="B200" i="5"/>
  <c r="B201" i="5" a="1"/>
  <c r="B201" i="5" s="1"/>
  <c r="B202" i="5" a="1"/>
  <c r="B202" i="5" s="1"/>
  <c r="B203" i="5" a="1"/>
  <c r="B203" i="5" s="1"/>
  <c r="B204" i="5" a="1"/>
  <c r="B204" i="5"/>
  <c r="B205" i="5" a="1"/>
  <c r="B205" i="5" s="1"/>
  <c r="B206" i="5" a="1"/>
  <c r="B206" i="5" s="1"/>
  <c r="B207" i="5" a="1"/>
  <c r="B207" i="5" s="1"/>
  <c r="B208" i="5" a="1"/>
  <c r="B208" i="5" s="1"/>
  <c r="B209" i="5" a="1"/>
  <c r="B209" i="5" s="1"/>
  <c r="B210" i="5" a="1"/>
  <c r="B210" i="5" s="1"/>
  <c r="B211" i="5" a="1"/>
  <c r="B211" i="5" s="1"/>
  <c r="B212" i="5" a="1"/>
  <c r="B212" i="5" s="1"/>
  <c r="B213" i="5" a="1"/>
  <c r="B213" i="5" s="1"/>
  <c r="B214" i="5" a="1"/>
  <c r="B214" i="5" s="1"/>
  <c r="B215" i="5" a="1"/>
  <c r="B215" i="5" s="1"/>
  <c r="B216" i="5" a="1"/>
  <c r="B216" i="5" s="1"/>
  <c r="B217" i="5" a="1"/>
  <c r="B217" i="5" s="1"/>
  <c r="B218" i="5" a="1"/>
  <c r="B218" i="5" s="1"/>
  <c r="B219" i="5" a="1"/>
  <c r="B219" i="5" s="1"/>
  <c r="B220" i="5" a="1"/>
  <c r="B220" i="5" s="1"/>
  <c r="B221" i="5" a="1"/>
  <c r="B221" i="5" s="1"/>
  <c r="B222" i="5" a="1"/>
  <c r="B222" i="5" s="1"/>
  <c r="B223" i="5" a="1"/>
  <c r="B223" i="5" s="1"/>
  <c r="B224" i="5" a="1"/>
  <c r="B224" i="5" s="1"/>
  <c r="B225" i="5" a="1"/>
  <c r="B225" i="5" s="1"/>
  <c r="B226" i="5" a="1"/>
  <c r="B226" i="5" s="1"/>
  <c r="B227" i="5" a="1"/>
  <c r="B227" i="5" s="1"/>
  <c r="B228" i="5" a="1"/>
  <c r="B228" i="5"/>
  <c r="B229" i="5" a="1"/>
  <c r="B229" i="5" s="1"/>
  <c r="B230" i="5" a="1"/>
  <c r="B230" i="5" s="1"/>
  <c r="B231" i="5" a="1"/>
  <c r="B231" i="5" s="1"/>
  <c r="B232" i="5" a="1"/>
  <c r="B232" i="5"/>
  <c r="B233" i="5" a="1"/>
  <c r="B233" i="5" s="1"/>
  <c r="B234" i="5" a="1"/>
  <c r="B234" i="5" s="1"/>
  <c r="B235" i="5" a="1"/>
  <c r="B235" i="5" s="1"/>
  <c r="B236" i="5" a="1"/>
  <c r="B236" i="5"/>
  <c r="B237" i="5" a="1"/>
  <c r="B237" i="5" s="1"/>
  <c r="B238" i="5" a="1"/>
  <c r="B238" i="5" s="1"/>
  <c r="B239" i="5" a="1"/>
  <c r="B239" i="5" s="1"/>
  <c r="B240" i="5" a="1"/>
  <c r="B240" i="5" s="1"/>
  <c r="B241" i="5" a="1"/>
  <c r="B241" i="5" s="1"/>
  <c r="B242" i="5" a="1"/>
  <c r="B242" i="5" s="1"/>
  <c r="B243" i="5" a="1"/>
  <c r="B243" i="5" s="1"/>
  <c r="B244" i="5" a="1"/>
  <c r="B244" i="5" s="1"/>
  <c r="B245" i="5" a="1"/>
  <c r="B245" i="5" s="1"/>
  <c r="B246" i="5" a="1"/>
  <c r="B246" i="5" s="1"/>
  <c r="B247" i="5" a="1"/>
  <c r="B247" i="5" s="1"/>
  <c r="B248" i="5" a="1"/>
  <c r="B248" i="5" s="1"/>
  <c r="B249" i="5" a="1"/>
  <c r="B249" i="5" s="1"/>
  <c r="B250" i="5" a="1"/>
  <c r="B250" i="5" s="1"/>
  <c r="B251" i="5" a="1"/>
  <c r="B251" i="5" s="1"/>
  <c r="B252" i="5" a="1"/>
  <c r="B252" i="5" s="1"/>
  <c r="B253" i="5" a="1"/>
  <c r="B253" i="5" s="1"/>
  <c r="B254" i="5" a="1"/>
  <c r="B254" i="5" s="1"/>
  <c r="B255" i="5" a="1"/>
  <c r="B255" i="5" s="1"/>
  <c r="B256" i="5" a="1"/>
  <c r="B256" i="5" s="1"/>
  <c r="B257" i="5" a="1"/>
  <c r="B257" i="5" s="1"/>
  <c r="B258" i="5" a="1"/>
  <c r="B258" i="5" s="1"/>
  <c r="B259" i="5" a="1"/>
  <c r="B259" i="5" s="1"/>
  <c r="B260" i="5" a="1"/>
  <c r="B260" i="5"/>
  <c r="B261" i="5" a="1"/>
  <c r="B261" i="5" s="1"/>
  <c r="B262" i="5" a="1"/>
  <c r="B262" i="5" s="1"/>
  <c r="B263" i="5" a="1"/>
  <c r="B263" i="5" s="1"/>
  <c r="B264" i="5" a="1"/>
  <c r="B264" i="5"/>
  <c r="B265" i="5" a="1"/>
  <c r="B265" i="5" s="1"/>
  <c r="B266" i="5" a="1"/>
  <c r="B266" i="5" s="1"/>
  <c r="B267" i="5" a="1"/>
  <c r="B267" i="5" s="1"/>
  <c r="B268" i="5" a="1"/>
  <c r="B268" i="5"/>
  <c r="B269" i="5" a="1"/>
  <c r="B269" i="5" s="1"/>
  <c r="B270" i="5" a="1"/>
  <c r="B270" i="5" s="1"/>
  <c r="B271" i="5" a="1"/>
  <c r="B271" i="5" s="1"/>
  <c r="B272" i="5" a="1"/>
  <c r="B272" i="5" s="1"/>
  <c r="B273" i="5" a="1"/>
  <c r="B273" i="5" s="1"/>
  <c r="B274" i="5" a="1"/>
  <c r="B274" i="5" s="1"/>
  <c r="B275" i="5" a="1"/>
  <c r="B275" i="5" s="1"/>
  <c r="B276" i="5" a="1"/>
  <c r="B276" i="5" s="1"/>
  <c r="B277" i="5" a="1"/>
  <c r="B277" i="5" s="1"/>
  <c r="B278" i="5" a="1"/>
  <c r="B278" i="5" s="1"/>
  <c r="B279" i="5" a="1"/>
  <c r="B279" i="5" s="1"/>
  <c r="B280" i="5" a="1"/>
  <c r="B280" i="5" s="1"/>
  <c r="B281" i="5" a="1"/>
  <c r="B281" i="5" s="1"/>
  <c r="B282" i="5" a="1"/>
  <c r="B282" i="5" s="1"/>
  <c r="B283" i="5" a="1"/>
  <c r="B283" i="5" s="1"/>
  <c r="B284" i="5" a="1"/>
  <c r="B284" i="5" s="1"/>
  <c r="B285" i="5" a="1"/>
  <c r="B285" i="5" s="1"/>
  <c r="B286" i="5" a="1"/>
  <c r="B286" i="5" s="1"/>
  <c r="B287" i="5" a="1"/>
  <c r="B287" i="5" s="1"/>
  <c r="B288" i="5" a="1"/>
  <c r="B288" i="5"/>
  <c r="B289" i="5" a="1"/>
  <c r="B289" i="5" s="1"/>
  <c r="B290" i="5" a="1"/>
  <c r="B290" i="5" s="1"/>
  <c r="B291" i="5" a="1"/>
  <c r="B291" i="5" s="1"/>
  <c r="B292" i="5" a="1"/>
  <c r="B292" i="5" s="1"/>
  <c r="B293" i="5" a="1"/>
  <c r="B293" i="5" s="1"/>
  <c r="B294" i="5" a="1"/>
  <c r="B294" i="5" s="1"/>
  <c r="B295" i="5" a="1"/>
  <c r="B295" i="5" s="1"/>
  <c r="B296" i="5" a="1"/>
  <c r="B296" i="5"/>
  <c r="B297" i="5" a="1"/>
  <c r="B297" i="5" s="1"/>
  <c r="B298" i="5" a="1"/>
  <c r="B298" i="5" s="1"/>
  <c r="B299" i="5" a="1"/>
  <c r="B299" i="5" s="1"/>
  <c r="B300" i="5" a="1"/>
  <c r="B300" i="5"/>
  <c r="B301" i="5" a="1"/>
  <c r="B301" i="5" s="1"/>
  <c r="B302" i="5" a="1"/>
  <c r="B302" i="5" s="1"/>
  <c r="B303" i="5" a="1"/>
  <c r="B303" i="5" s="1"/>
  <c r="B304" i="5" a="1"/>
  <c r="B304" i="5"/>
  <c r="B305" i="5" a="1"/>
  <c r="B305" i="5" s="1"/>
  <c r="B306" i="5" a="1"/>
  <c r="B306" i="5" s="1"/>
  <c r="B307" i="5" a="1"/>
  <c r="B307" i="5" s="1"/>
  <c r="B308" i="5" a="1"/>
  <c r="B308" i="5" s="1"/>
  <c r="B309" i="5" a="1"/>
  <c r="B309" i="5" s="1"/>
  <c r="B310" i="5" a="1"/>
  <c r="B310" i="5" s="1"/>
  <c r="B311" i="5" a="1"/>
  <c r="B311" i="5" s="1"/>
  <c r="B312" i="5" a="1"/>
  <c r="B312" i="5" s="1"/>
  <c r="B313" i="5" a="1"/>
  <c r="B313" i="5" s="1"/>
  <c r="B314" i="5" a="1"/>
  <c r="B314" i="5" s="1"/>
  <c r="B315" i="5" a="1"/>
  <c r="B315" i="5" s="1"/>
  <c r="B316" i="5" a="1"/>
  <c r="B316" i="5" s="1"/>
  <c r="B317" i="5" a="1"/>
  <c r="B317" i="5" s="1"/>
  <c r="B318" i="5" a="1"/>
  <c r="B318" i="5" s="1"/>
  <c r="B319" i="5" a="1"/>
  <c r="B319" i="5" s="1"/>
  <c r="B320" i="5" a="1"/>
  <c r="B320" i="5" s="1"/>
  <c r="B321" i="5" a="1"/>
  <c r="B321" i="5" s="1"/>
  <c r="B322" i="5" a="1"/>
  <c r="B322" i="5" s="1"/>
  <c r="B323" i="5" a="1"/>
  <c r="B323" i="5" s="1"/>
  <c r="B324" i="5" a="1"/>
  <c r="B324" i="5" s="1"/>
  <c r="B325" i="5" a="1"/>
  <c r="B325" i="5" s="1"/>
  <c r="B326" i="5" a="1"/>
  <c r="B326" i="5" s="1"/>
  <c r="B327" i="5" a="1"/>
  <c r="B327" i="5" s="1"/>
  <c r="B328" i="5" a="1"/>
  <c r="B328" i="5" s="1"/>
  <c r="B329" i="5" a="1"/>
  <c r="B329" i="5" s="1"/>
  <c r="B330" i="5" a="1"/>
  <c r="B330" i="5" s="1"/>
  <c r="B331" i="5" a="1"/>
  <c r="B331" i="5" s="1"/>
  <c r="B332" i="5" a="1"/>
  <c r="B332" i="5"/>
  <c r="B333" i="5" a="1"/>
  <c r="B333" i="5" s="1"/>
  <c r="B334" i="5" a="1"/>
  <c r="B334" i="5" s="1"/>
  <c r="B335" i="5" a="1"/>
  <c r="B335" i="5" s="1"/>
  <c r="B336" i="5" a="1"/>
  <c r="B336" i="5"/>
  <c r="B337" i="5" a="1"/>
  <c r="B337" i="5" s="1"/>
  <c r="B338" i="5" a="1"/>
  <c r="B338" i="5" s="1"/>
  <c r="B339" i="5" a="1"/>
  <c r="B339" i="5" s="1"/>
  <c r="B340" i="5" a="1"/>
  <c r="B340" i="5" s="1"/>
  <c r="B341" i="5" a="1"/>
  <c r="B341" i="5" s="1"/>
  <c r="B342" i="5" a="1"/>
  <c r="B342" i="5" s="1"/>
  <c r="B343" i="5" a="1"/>
  <c r="B343" i="5" s="1"/>
  <c r="B344" i="5" a="1"/>
  <c r="B344" i="5" s="1"/>
  <c r="B345" i="5" a="1"/>
  <c r="B345" i="5" s="1"/>
  <c r="B346" i="5" a="1"/>
  <c r="B346" i="5" s="1"/>
  <c r="B347" i="5" a="1"/>
  <c r="B347" i="5" s="1"/>
  <c r="B348" i="5" a="1"/>
  <c r="B348" i="5" s="1"/>
  <c r="B349" i="5" a="1"/>
  <c r="B349" i="5" s="1"/>
  <c r="B350" i="5" a="1"/>
  <c r="B350" i="5" s="1"/>
  <c r="B351" i="5" a="1"/>
  <c r="B351" i="5" s="1"/>
  <c r="B352" i="5" a="1"/>
  <c r="B352" i="5"/>
  <c r="B353" i="5" a="1"/>
  <c r="B353" i="5" s="1"/>
  <c r="B354" i="5" a="1"/>
  <c r="B354" i="5" s="1"/>
  <c r="B355" i="5" a="1"/>
  <c r="B355" i="5" s="1"/>
  <c r="B356" i="5" a="1"/>
  <c r="B356" i="5" s="1"/>
  <c r="B357" i="5" a="1"/>
  <c r="B357" i="5" s="1"/>
  <c r="B358" i="5" a="1"/>
  <c r="B358" i="5" s="1"/>
  <c r="B359" i="5" a="1"/>
  <c r="B359" i="5" s="1"/>
  <c r="B360" i="5" a="1"/>
  <c r="B360" i="5" s="1"/>
  <c r="B361" i="5" a="1"/>
  <c r="B361" i="5" s="1"/>
  <c r="B362" i="5" a="1"/>
  <c r="B362" i="5" s="1"/>
  <c r="B363" i="5" a="1"/>
  <c r="B363" i="5" s="1"/>
  <c r="B364" i="5" a="1"/>
  <c r="B364" i="5"/>
  <c r="B365" i="5" a="1"/>
  <c r="B365" i="5" s="1"/>
  <c r="B366" i="5" a="1"/>
  <c r="B366" i="5" s="1"/>
  <c r="B367" i="5" a="1"/>
  <c r="B367" i="5" s="1"/>
  <c r="B368" i="5" a="1"/>
  <c r="B368" i="5"/>
  <c r="B369" i="5" a="1"/>
  <c r="B369" i="5" s="1"/>
  <c r="B370" i="5" a="1"/>
  <c r="B370" i="5" s="1"/>
  <c r="B371" i="5" a="1"/>
  <c r="B371" i="5" s="1"/>
  <c r="B372" i="5" a="1"/>
  <c r="B372" i="5" s="1"/>
  <c r="B373" i="5" a="1"/>
  <c r="B373" i="5" s="1"/>
  <c r="B374" i="5" a="1"/>
  <c r="B374" i="5" s="1"/>
  <c r="B375" i="5" a="1"/>
  <c r="B375" i="5" s="1"/>
  <c r="B376" i="5" a="1"/>
  <c r="B376" i="5" s="1"/>
  <c r="B377" i="5" a="1"/>
  <c r="B377" i="5" s="1"/>
  <c r="B378" i="5" a="1"/>
  <c r="B378" i="5" s="1"/>
  <c r="B379" i="5" a="1"/>
  <c r="B379" i="5" s="1"/>
  <c r="B380" i="5" a="1"/>
  <c r="B380" i="5" s="1"/>
  <c r="B381" i="5" a="1"/>
  <c r="B381" i="5" s="1"/>
  <c r="B382" i="5" a="1"/>
  <c r="B382" i="5" s="1"/>
  <c r="B383" i="5" a="1"/>
  <c r="B383" i="5" s="1"/>
  <c r="B384" i="5" a="1"/>
  <c r="B384" i="5"/>
  <c r="B385" i="5" a="1"/>
  <c r="B385" i="5" s="1"/>
  <c r="B386" i="5" a="1"/>
  <c r="B386" i="5" s="1"/>
  <c r="B387" i="5" a="1"/>
  <c r="B387" i="5" s="1"/>
  <c r="B388" i="5" a="1"/>
  <c r="B388" i="5"/>
  <c r="B389" i="5" a="1"/>
  <c r="B389" i="5" s="1"/>
  <c r="B390" i="5" a="1"/>
  <c r="B390" i="5" s="1"/>
  <c r="B391" i="5" a="1"/>
  <c r="B391" i="5" s="1"/>
  <c r="B392" i="5" a="1"/>
  <c r="B392" i="5" s="1"/>
  <c r="B393" i="5" a="1"/>
  <c r="B393" i="5" s="1"/>
  <c r="B394" i="5" a="1"/>
  <c r="B394" i="5" s="1"/>
  <c r="B395" i="5" a="1"/>
  <c r="B395" i="5" s="1"/>
  <c r="B396" i="5" a="1"/>
  <c r="B396" i="5"/>
  <c r="B397" i="5" a="1"/>
  <c r="B397" i="5" s="1"/>
  <c r="B398" i="5" a="1"/>
  <c r="B398" i="5" s="1"/>
  <c r="B399" i="5" a="1"/>
  <c r="B399" i="5" s="1"/>
  <c r="B400" i="5" a="1"/>
  <c r="B400" i="5"/>
  <c r="B401" i="5" a="1"/>
  <c r="B401" i="5" s="1"/>
  <c r="B402" i="5" a="1"/>
  <c r="B402" i="5" s="1"/>
  <c r="B403" i="5" a="1"/>
  <c r="B403" i="5" s="1"/>
  <c r="B404" i="5" a="1"/>
  <c r="B404" i="5" s="1"/>
  <c r="B405" i="5" a="1"/>
  <c r="B405" i="5" s="1"/>
  <c r="B406" i="5" a="1"/>
  <c r="B406" i="5" s="1"/>
  <c r="B407" i="5" a="1"/>
  <c r="B407" i="5" s="1"/>
  <c r="B408" i="5" a="1"/>
  <c r="B408" i="5" s="1"/>
  <c r="B409" i="5" a="1"/>
  <c r="B409" i="5" s="1"/>
  <c r="B410" i="5" a="1"/>
  <c r="B410" i="5" s="1"/>
  <c r="B411" i="5" a="1"/>
  <c r="B411" i="5" s="1"/>
  <c r="B412" i="5" a="1"/>
  <c r="B412" i="5" s="1"/>
  <c r="B413" i="5" a="1"/>
  <c r="B413" i="5" s="1"/>
  <c r="B414" i="5" a="1"/>
  <c r="B414" i="5" s="1"/>
  <c r="B415" i="5" a="1"/>
  <c r="B415" i="5" s="1"/>
  <c r="B416" i="5" a="1"/>
  <c r="B416" i="5"/>
  <c r="B417" i="5" a="1"/>
  <c r="B417" i="5" s="1"/>
  <c r="B418" i="5" a="1"/>
  <c r="B418" i="5" s="1"/>
  <c r="B419" i="5" a="1"/>
  <c r="B419" i="5" s="1"/>
  <c r="B420" i="5" a="1"/>
  <c r="B420" i="5"/>
  <c r="B421" i="5" a="1"/>
  <c r="B421" i="5" s="1"/>
  <c r="B422" i="5" a="1"/>
  <c r="B422" i="5" s="1"/>
  <c r="B423" i="5" a="1"/>
  <c r="B423" i="5" s="1"/>
  <c r="B424" i="5" a="1"/>
  <c r="B424" i="5" s="1"/>
  <c r="B425" i="5" a="1"/>
  <c r="B425" i="5" s="1"/>
  <c r="B426" i="5" a="1"/>
  <c r="B426" i="5" s="1"/>
  <c r="B427" i="5" a="1"/>
  <c r="B427" i="5" s="1"/>
  <c r="B428" i="5" a="1"/>
  <c r="B428" i="5" s="1"/>
  <c r="B429" i="5" a="1"/>
  <c r="B429" i="5" s="1"/>
  <c r="B430" i="5" a="1"/>
  <c r="B430" i="5" s="1"/>
  <c r="B431" i="5" a="1"/>
  <c r="B431" i="5" s="1"/>
  <c r="B432" i="5" a="1"/>
  <c r="B432" i="5"/>
  <c r="B433" i="5" a="1"/>
  <c r="B433" i="5" s="1"/>
  <c r="B434" i="5" a="1"/>
  <c r="B434" i="5" s="1"/>
  <c r="B435" i="5" a="1"/>
  <c r="B435" i="5" s="1"/>
  <c r="B436" i="5" a="1"/>
  <c r="B436" i="5" s="1"/>
  <c r="B437" i="5" a="1"/>
  <c r="B437" i="5" s="1"/>
  <c r="B438" i="5" a="1"/>
  <c r="B438" i="5" s="1"/>
  <c r="B439" i="5" a="1"/>
  <c r="B439" i="5" s="1"/>
  <c r="B440" i="5" a="1"/>
  <c r="B440" i="5"/>
  <c r="B441" i="5" a="1"/>
  <c r="B441" i="5" s="1"/>
  <c r="B442" i="5" a="1"/>
  <c r="B442" i="5" s="1"/>
  <c r="B443" i="5" a="1"/>
  <c r="B443" i="5" s="1"/>
  <c r="B444" i="5" a="1"/>
  <c r="B444" i="5" s="1"/>
  <c r="B445" i="5" a="1"/>
  <c r="B445" i="5" s="1"/>
  <c r="B446" i="5" a="1"/>
  <c r="B446" i="5" s="1"/>
  <c r="B447" i="5" a="1"/>
  <c r="B447" i="5" s="1"/>
  <c r="B448" i="5" a="1"/>
  <c r="B448" i="5" s="1"/>
  <c r="B449" i="5" a="1"/>
  <c r="B449" i="5" s="1"/>
  <c r="B450" i="5" a="1"/>
  <c r="B450" i="5" s="1"/>
  <c r="B451" i="5" a="1"/>
  <c r="B451" i="5" s="1"/>
  <c r="B452" i="5" a="1"/>
  <c r="B452" i="5"/>
  <c r="B453" i="5" a="1"/>
  <c r="B453" i="5" s="1"/>
  <c r="B454" i="5" a="1"/>
  <c r="B454" i="5" s="1"/>
  <c r="B455" i="5" a="1"/>
  <c r="B455" i="5" s="1"/>
  <c r="B456" i="5" a="1"/>
  <c r="B456" i="5" s="1"/>
  <c r="B457" i="5" a="1"/>
  <c r="B457" i="5" s="1"/>
  <c r="B458" i="5" a="1"/>
  <c r="B458" i="5" s="1"/>
  <c r="B459" i="5" a="1"/>
  <c r="B459" i="5" s="1"/>
  <c r="B460" i="5" a="1"/>
  <c r="B460" i="5" s="1"/>
  <c r="B461" i="5" a="1"/>
  <c r="B461" i="5" s="1"/>
  <c r="B462" i="5" a="1"/>
  <c r="B462" i="5" s="1"/>
  <c r="B463" i="5" a="1"/>
  <c r="B463" i="5" s="1"/>
  <c r="B464" i="5" a="1"/>
  <c r="B464" i="5"/>
  <c r="B465" i="5" a="1"/>
  <c r="B465" i="5" s="1"/>
  <c r="B466" i="5" a="1"/>
  <c r="B466" i="5" s="1"/>
  <c r="B467" i="5" a="1"/>
  <c r="B467" i="5" s="1"/>
  <c r="B468" i="5" a="1"/>
  <c r="B468" i="5"/>
  <c r="B469" i="5" a="1"/>
  <c r="B469" i="5" s="1"/>
  <c r="B470" i="5" a="1"/>
  <c r="B470" i="5" s="1"/>
  <c r="B471" i="5" a="1"/>
  <c r="B471" i="5" s="1"/>
  <c r="B472" i="5" a="1"/>
  <c r="B472" i="5"/>
  <c r="B473" i="5" a="1"/>
  <c r="B473" i="5" s="1"/>
  <c r="B474" i="5" a="1"/>
  <c r="B474" i="5" s="1"/>
  <c r="B475" i="5" a="1"/>
  <c r="B475" i="5" s="1"/>
  <c r="B476" i="5" a="1"/>
  <c r="B476" i="5" s="1"/>
  <c r="B477" i="5" a="1"/>
  <c r="B477" i="5" s="1"/>
  <c r="B478" i="5" a="1"/>
  <c r="B478" i="5" s="1"/>
  <c r="B479" i="5" a="1"/>
  <c r="B479" i="5" s="1"/>
  <c r="B480" i="5" a="1"/>
  <c r="B480" i="5" s="1"/>
  <c r="B481" i="5" a="1"/>
  <c r="B481" i="5" s="1"/>
  <c r="B482" i="5" a="1"/>
  <c r="B482" i="5" s="1"/>
  <c r="B483" i="5" a="1"/>
  <c r="B483" i="5" s="1"/>
  <c r="B484" i="5" a="1"/>
  <c r="B484" i="5"/>
  <c r="B485" i="5" a="1"/>
  <c r="B485" i="5" s="1"/>
  <c r="B486" i="5" a="1"/>
  <c r="B486" i="5" s="1"/>
  <c r="B487" i="5" a="1"/>
  <c r="B487" i="5" s="1"/>
  <c r="B488" i="5" a="1"/>
  <c r="B488" i="5" s="1"/>
  <c r="B489" i="5" a="1"/>
  <c r="B489" i="5" s="1"/>
  <c r="B490" i="5" a="1"/>
  <c r="B490" i="5" s="1"/>
  <c r="B491" i="5" a="1"/>
  <c r="B491" i="5" s="1"/>
  <c r="B492" i="5" a="1"/>
  <c r="B492" i="5" s="1"/>
  <c r="B493" i="5" a="1"/>
  <c r="B493" i="5" s="1"/>
  <c r="B494" i="5" a="1"/>
  <c r="B494" i="5" s="1"/>
  <c r="B495" i="5" a="1"/>
  <c r="B495" i="5" s="1"/>
  <c r="B496" i="5" a="1"/>
  <c r="B496" i="5"/>
  <c r="B497" i="5" a="1"/>
  <c r="B497" i="5" s="1"/>
  <c r="B498" i="5" a="1"/>
  <c r="B498" i="5" s="1"/>
  <c r="B499" i="5" a="1"/>
  <c r="B499" i="5" s="1"/>
  <c r="B500" i="5" a="1"/>
  <c r="B500" i="5"/>
  <c r="B501" i="5" a="1"/>
  <c r="B501" i="5" s="1"/>
  <c r="B502" i="5" a="1"/>
  <c r="B502" i="5"/>
  <c r="B503" i="5" a="1"/>
  <c r="B503" i="5" s="1"/>
  <c r="B504" i="5" a="1"/>
  <c r="B504" i="5" s="1"/>
  <c r="F60" i="5"/>
  <c r="G60" i="5" s="1"/>
  <c r="F61" i="5"/>
  <c r="G61" i="5" s="1"/>
  <c r="F62" i="5"/>
  <c r="G62" i="5" s="1"/>
  <c r="F63" i="5"/>
  <c r="G63" i="5" s="1"/>
  <c r="G64" i="5" l="1"/>
  <c r="J104" i="5" l="1"/>
  <c r="J105" i="5"/>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<sst xmlns="http://schemas.openxmlformats.org/spreadsheetml/2006/main" count="56868" uniqueCount="338">
  <si>
    <t xml:space="preserve">Kolik Vám je let? </t>
  </si>
  <si>
    <t xml:space="preserve">Na kolik korun Vás vyjde jedna menstruace? </t>
  </si>
  <si>
    <t>Ano</t>
  </si>
  <si>
    <t>Cena, Ekologie</t>
  </si>
  <si>
    <t>Ano - v práci</t>
  </si>
  <si>
    <t>V drogérii</t>
  </si>
  <si>
    <t>Ne</t>
  </si>
  <si>
    <t>Standardní vložka, Standardní tampon</t>
  </si>
  <si>
    <t>Ekologie, Pohodlné</t>
  </si>
  <si>
    <t>Nechci</t>
  </si>
  <si>
    <t>Na internetu</t>
  </si>
  <si>
    <t>21-30</t>
  </si>
  <si>
    <t>41-50</t>
  </si>
  <si>
    <t>15-20</t>
  </si>
  <si>
    <t>Standardní tampon</t>
  </si>
  <si>
    <t>Cena, Používají ho ostatní v mém okolí</t>
  </si>
  <si>
    <t>Ne, používám standardní tampony nebo vložky.</t>
  </si>
  <si>
    <t>51-60</t>
  </si>
  <si>
    <t>Standardní vložka</t>
  </si>
  <si>
    <t>Cena, Zvyk</t>
  </si>
  <si>
    <t>Dostala bych ji zdarma.</t>
  </si>
  <si>
    <t>Ne - partner</t>
  </si>
  <si>
    <t>Zvyk, Spolehlivé</t>
  </si>
  <si>
    <t>Spíše ano</t>
  </si>
  <si>
    <t>Zvyk, Používají ho ostatní v mém okolí</t>
  </si>
  <si>
    <t>V supermarketu</t>
  </si>
  <si>
    <t>31-40</t>
  </si>
  <si>
    <t>Ekologie, Spolehlivé</t>
  </si>
  <si>
    <t>Pohodlné, Spolehlivé</t>
  </si>
  <si>
    <t>Spíš ne</t>
  </si>
  <si>
    <t>Nevím</t>
  </si>
  <si>
    <t>Nepoužívají nic</t>
  </si>
  <si>
    <t>Zvyk, Pohodlné</t>
  </si>
  <si>
    <t>Nevím co to je, nikdy jsem o tom neslyšela.</t>
  </si>
  <si>
    <t>Vyber vhodne velikosti kalisku</t>
  </si>
  <si>
    <t>Cena, Pohodlné</t>
  </si>
  <si>
    <t>Používají ho ostatní v mém okolí, Pohodlné</t>
  </si>
  <si>
    <t>Ano, protože standardní vložky nebo tampony nepoužívám.</t>
  </si>
  <si>
    <t>Ekologie, Zvyk</t>
  </si>
  <si>
    <t>Jen se odhodlavam kalhotky objednat jako doplnujici ke kalisku. Urcite kalisek neprestanj pouzivat.</t>
  </si>
  <si>
    <t>Složení, rozložitelnost, vliv na náš organismus</t>
  </si>
  <si>
    <t xml:space="preserve">Složení produktu a jeho udržitelnost </t>
  </si>
  <si>
    <t>Vyšší cena</t>
  </si>
  <si>
    <t xml:space="preserve">Zkusila jsem kalisek, protejkam, zkusila jsem morskou houbu, vyndavaní je fakt nechutne a krev vsude. Moc rada bych nasla pro sebe jinou variantu nez vlozky a tampony ale zatim mi nic nefungovalo. Uz jsem utratila za to hodne penez a vzdy se vratila ke klasice. </t>
  </si>
  <si>
    <t>Doporuceni</t>
  </si>
  <si>
    <t>Jaký je Váš čistý měsíční příjem?</t>
  </si>
  <si>
    <t xml:space="preserve">Jaké menstruační pomůcky během menstruace používáte? </t>
  </si>
  <si>
    <t xml:space="preserve">Jaké menstruační pomůcky během menstruace používají ženy ve Vašem okolí? </t>
  </si>
  <si>
    <t>Děláte pravidelně nějaký sport?</t>
  </si>
  <si>
    <t>Nakupujete si menstruační pomůcky sama?</t>
  </si>
  <si>
    <t xml:space="preserve">Jaké jsou dva hlavní důvody používání Vašich menstruačních pomůcek? </t>
  </si>
  <si>
    <t xml:space="preserve">Chtěla byste vyzkoušet některé z menstruačních pomůcek níže, pokud ano, které? </t>
  </si>
  <si>
    <t xml:space="preserve">Co by Vás přimělo zkusit jinou menstruační pomůcku, než jakou jste používala doposud? </t>
  </si>
  <si>
    <t xml:space="preserve">Máte ve svém okolí k dispozici menstruační pomůcky zdarma? </t>
  </si>
  <si>
    <t>Myslíte si, že by ženy měly mít menstruační pomůcky zdarma (standardní tampon a vložka)?</t>
  </si>
  <si>
    <t xml:space="preserve">Kde nejčastěji nakupujete menstruační pomůcky? </t>
  </si>
  <si>
    <t>Při nákupu menstruačních pomůcek</t>
  </si>
  <si>
    <t>Pokud byste měla standardní menstruační pomůcky zdarma (tampon, vložka), kupovala byste si i jiné menstruační pomůcky?</t>
  </si>
  <si>
    <t>Co je to "menstruační chudoba"?</t>
  </si>
  <si>
    <t>Byla jste někdy v situaci, kdy jste si menstruační pomůcky nemohla dovolit?</t>
  </si>
  <si>
    <t>Setkala jste se někdy s tím, že by někdo z Vašeho okolí neměl dostatek financí na menstruační pomůcky?</t>
  </si>
  <si>
    <t>Jaký aspekt je pro Vás synonymum kvality menstruační pomůcky?</t>
  </si>
  <si>
    <t>35 000 - 45 000 Kč</t>
  </si>
  <si>
    <t>Menstruační kalíšek</t>
  </si>
  <si>
    <t>Ano - alespoň 3x týdně</t>
  </si>
  <si>
    <t>Menstruační kalhotky</t>
  </si>
  <si>
    <t>Dostala bych ji zdarma., Někdo z okolí by ji začal používat.</t>
  </si>
  <si>
    <t>Rozhodně ano</t>
  </si>
  <si>
    <t>Používám ekologické produkty, které jsou použitelné na několik let</t>
  </si>
  <si>
    <t>Ano, protože jednorázové menstruační pomůcky nejsou ekologické.</t>
  </si>
  <si>
    <t>Menstruační chudoba je situace, při které žena nemá dostatečné finanční prostředky na pořízení menstruačních pomůcek.</t>
  </si>
  <si>
    <t>Současný produkt by mi přestal vyhovovat.</t>
  </si>
  <si>
    <t>Vím, co chci, ale občas se podívám na ostatní varianty jiných produktů, než používám normálně.</t>
  </si>
  <si>
    <t>Standardní tampon, Menstruační kalíšek</t>
  </si>
  <si>
    <t>45 000 Kč a více</t>
  </si>
  <si>
    <t>Menstruační kalíšek, Menstruační kalhotky</t>
  </si>
  <si>
    <t>Nic by mě nepřimělo.</t>
  </si>
  <si>
    <t>Mi nákup trvá pár vteřin, kupuji pořád to stejné.</t>
  </si>
  <si>
    <t>15 000 - 20 000 Kč</t>
  </si>
  <si>
    <t>Ne - někdo jiný z rodiny</t>
  </si>
  <si>
    <t>Pravidelně přemýšlím, jestli nezkusit něco nového a zvažuji možnosti.</t>
  </si>
  <si>
    <t>100 - 200 Kč</t>
  </si>
  <si>
    <t>Menstruační chudoba je situace, při které má žena slabou či žádnou menstruaci.</t>
  </si>
  <si>
    <t>Ano - jednou či výjimečně.</t>
  </si>
  <si>
    <t>25 000 - 35 000 Kč</t>
  </si>
  <si>
    <t>Ano - maximálně 3x týdně</t>
  </si>
  <si>
    <t>50 - 100 Kč</t>
  </si>
  <si>
    <t>20 000 - 25 000 Kč</t>
  </si>
  <si>
    <t>Mořská houba</t>
  </si>
  <si>
    <t>Byla by to levnější varianta., Současný produkt by mi přestal vyhovovat.</t>
  </si>
  <si>
    <t>Vím, co chci, ale podívám se na ostatní varianty stejného produktu (značky, velikosti, cena atd..)</t>
  </si>
  <si>
    <t>Standardní vložka, Standardní tampon, Menstruační kalhotky</t>
  </si>
  <si>
    <t>101 - 200 Kč</t>
  </si>
  <si>
    <t>Ano, vyzkoušela bych něco jiného, i když jsem doposud používala standardní vložku či tampon.</t>
  </si>
  <si>
    <t>Standardní vložka, Standardní tampon, Menstruační kalíšek, Menstruační kalhotky</t>
  </si>
  <si>
    <t>201 - 300 Kč</t>
  </si>
  <si>
    <t>Dostala bych ji zdarma., Byla by to ekologičtější varianta., Současný produkt by mi přestal vyhovovat.</t>
  </si>
  <si>
    <t>Tampon z přírodního materiálu</t>
  </si>
  <si>
    <t>Někdo z okolí by ji začal používat.</t>
  </si>
  <si>
    <t>Tampon z přírodního materiálu, Menstruační kalíšek</t>
  </si>
  <si>
    <t>Dostala bych ji zdarma., Současný produkt by mi přestal vyhovovat.</t>
  </si>
  <si>
    <t>Dostala bych ji zdarma., Byla by to levnější varianta., Současný produkt by mi přestal vyhovovat.</t>
  </si>
  <si>
    <t>Ne, začala bych používat produkty zdarma (doposud jsem používala jiné).</t>
  </si>
  <si>
    <t>Standardní tampon, Menstruační kalhotky</t>
  </si>
  <si>
    <t>Méně než 15 000 Kč</t>
  </si>
  <si>
    <t>Osamostatnění - vlastní příjem.</t>
  </si>
  <si>
    <t>Někdo z okolí by ji začal používat., Byla by to ekologičtější varianta.</t>
  </si>
  <si>
    <t>Ano, protože mám svůj oblíbený typ/značku/velikost a chci ho používat dál.</t>
  </si>
  <si>
    <t>Byla by to levnější varianta.</t>
  </si>
  <si>
    <t>Standardní vložka, Standardní tampon, Menstruační kalíšek</t>
  </si>
  <si>
    <t>Vložka z přírodního materiálu, Menstruační kalíšek</t>
  </si>
  <si>
    <t>Dostala bych ji zdarma., Osamostatnění - vlastní příjem.</t>
  </si>
  <si>
    <t>Byla by to ekologičtější varianta., Současný produkt by mi přestal vyhovovat.</t>
  </si>
  <si>
    <t>Ano - často.</t>
  </si>
  <si>
    <t>Vložka z přírodního materiálu, Látkové vložky, Standardní tampon, Menstruační kalhotky</t>
  </si>
  <si>
    <t>Standardní tampon, Tampon z přírodního materiálu</t>
  </si>
  <si>
    <t>Standardní vložka, Standardní tampon, Tampon z přírodního materiálu, Menstruační kalíšek, Menstruační kalhotky</t>
  </si>
  <si>
    <t>Dostala bych ji zdarma., Někdo z okolí by ji začal používat., Byla by to levnější varianta.</t>
  </si>
  <si>
    <t>Rozhodně ne</t>
  </si>
  <si>
    <t>Vložka z přírodního materiálu, Tampon z přírodního materiálu, Menstruační kalhotky</t>
  </si>
  <si>
    <t>Byla by to levnější varianta., Byla by to ekologičtější varianta.</t>
  </si>
  <si>
    <t>Standardní vložka, Menstruační kalíšek, Menstruační kalhotky</t>
  </si>
  <si>
    <t>Standardní tampon, Menstruační kalíšek, Menstruační kalhotky</t>
  </si>
  <si>
    <t>Standardní vložka, Vložka z přírodního materiálu, Látkové vložky, Standardní tampon, Tampon z přírodního materiálu, Menstruační kalíšek, Menstruační kalhotky</t>
  </si>
  <si>
    <t>Vložka z přírodního materiálu</t>
  </si>
  <si>
    <t>Dostala bych ji zdarma., Někdo z okolí by ji začal používat., Byla by to ekologičtější varianta., Současný produkt by mi přestal vyhovovat.</t>
  </si>
  <si>
    <t>Byla by to ekologičtější varianta.</t>
  </si>
  <si>
    <t>Standardní vložka, Menstruační kalíšek</t>
  </si>
  <si>
    <t>Vložka z přírodního materiálu, Menstruační kalhotky</t>
  </si>
  <si>
    <t>Dostala bych ji zdarma., Byla by to levnější varianta., Byla by to ekologičtější varianta., Současný produkt by mi přestal vyhovovat.</t>
  </si>
  <si>
    <t>Dostala bych ji zdarma., Byla by to levnější varianta.</t>
  </si>
  <si>
    <t>Dostala bych ji zdarma., Někdo z okolí by ji začal používat., Současný produkt by mi přestal vyhovovat.</t>
  </si>
  <si>
    <t>Někdo z okolí by ji začal používat., Současný produkt by mi přestal vyhovovat.</t>
  </si>
  <si>
    <t>Látkové vložky, Standardní tampon, Menstruační kalíšek, Menstruační kalhotky</t>
  </si>
  <si>
    <t>Standardní vložka, Látkové vložky, Standardní tampon, Menstruační kalíšek, Menstruační kalhotky</t>
  </si>
  <si>
    <t>Doporučení</t>
  </si>
  <si>
    <t>Standardní vložka, Látkové vložky, Standardní tampon, Tampon z přírodního materiálu, Menstruační kalíšek, Menstruační kalhotky</t>
  </si>
  <si>
    <t>Známá značka</t>
  </si>
  <si>
    <t>Standardní vložka, Standardní tampon, Menstruační kalíšek, Mořská houba</t>
  </si>
  <si>
    <t>Standardní vložka, Vložka z přírodního materiálu</t>
  </si>
  <si>
    <t>Standardní vložka, Látkové vložky, Standardní tampon, Menstruační kalíšek</t>
  </si>
  <si>
    <t>Vliv na pokožku, zdraví, přírodu</t>
  </si>
  <si>
    <t>Standardní tampon, Mořská houba</t>
  </si>
  <si>
    <t>Standardní tampon, Tampon z přírodního materiálu, Mořská houba</t>
  </si>
  <si>
    <t>plní dobře svou funkci</t>
  </si>
  <si>
    <t>V mém případě vysoká absorbce</t>
  </si>
  <si>
    <t>Standardní vložka, Látkové vložky, Menstruační kalíšek, Menstruační kalhotky</t>
  </si>
  <si>
    <t>Menstruační kalhotky, Mořská houba</t>
  </si>
  <si>
    <t>Standardní vložka, Standardní tampon, Menstruační kalíšek, Menstruační kalhotky, Mořská houba</t>
  </si>
  <si>
    <t>Někdo z okolí by ji začal používat., Byla by to levnější varianta., Byla by to ekologičtější varianta., Současný produkt by mi přestal vyhovovat.</t>
  </si>
  <si>
    <t>Vložka z přírodního materiálu, Standardní tampon, Menstruační kalíšek, Menstruační kalhotky</t>
  </si>
  <si>
    <t>bylo by to pohodlnější</t>
  </si>
  <si>
    <t>301 Kč a více</t>
  </si>
  <si>
    <t>Standardní vložka, Mořská houba</t>
  </si>
  <si>
    <t>Tampon z přírodního materiálu, Menstruační kalhotky</t>
  </si>
  <si>
    <t>Standardní vložka, Standardní tampon, Menstruační kalíšek, Menstruační kalhotky, Nevím</t>
  </si>
  <si>
    <t>Menstruační kalhotky, Látkové vložky</t>
  </si>
  <si>
    <t>Standardní vložka, Standardní tampon, Mořská houba</t>
  </si>
  <si>
    <t>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t>
  </si>
  <si>
    <t>Standardní vložka, Vložka z přírodního materiálu, Látkové vložky, Standardní tampon, Tampon z přírodního materiálu, Menstruační kalíšek, Menstruační kalhotky, Mořská houba, Nepoužívají nic</t>
  </si>
  <si>
    <t>Zkušenost</t>
  </si>
  <si>
    <t>Materiál</t>
  </si>
  <si>
    <t>kvalita</t>
  </si>
  <si>
    <t>Grand Total</t>
  </si>
  <si>
    <t>Count of Jaký je Váš čistý měsíční příjem?</t>
  </si>
  <si>
    <t>(blank)</t>
  </si>
  <si>
    <t>Číslo</t>
  </si>
  <si>
    <t xml:space="preserve">Count of Jaké menstruační pomůcky během menstruace používáte? </t>
  </si>
  <si>
    <t xml:space="preserve">Count of Jaké menstruační pomůcky během menstruace používají ženy ve Vašem okolí? </t>
  </si>
  <si>
    <t>Látkové vložky, Standardní tampon, Menstruační kalhotky</t>
  </si>
  <si>
    <t>Standardní tampon, , Menstruační kalhotky</t>
  </si>
  <si>
    <t>Count of Nakupujete si menstruační pomůcky sama?</t>
  </si>
  <si>
    <t xml:space="preserve">Count of Jaké jsou dva hlavní důvody používání Vašich menstruačních pomůcek? </t>
  </si>
  <si>
    <t>Používají ho ostatní v mém okolí</t>
  </si>
  <si>
    <t xml:space="preserve">Count of Chtěla byste vyzkoušet některé z menstruačních pomůcek níže, pokud ano, které? </t>
  </si>
  <si>
    <t xml:space="preserve">Count of Co by Vás přimělo zkusit jinou menstruační pomůcku, než jakou jste používala doposud? </t>
  </si>
  <si>
    <t xml:space="preserve">Count of Máte ve svém okolí k dispozici menstruační pomůcky zdarma? </t>
  </si>
  <si>
    <t>Standardní vložky</t>
  </si>
  <si>
    <t>Count of Myslíte si, že by ženy měly mít menstruační pomůcky zdarma (standardní tampon a vložka)?</t>
  </si>
  <si>
    <t xml:space="preserve">Count of Kde nejčastěji nakupujete menstruační pomůcky? </t>
  </si>
  <si>
    <t>Count of Při nákupu menstruačních pomůcek</t>
  </si>
  <si>
    <t xml:space="preserve">Count of Na kolik korun Vás vyjde jedna menstruace? </t>
  </si>
  <si>
    <t>Count of Pokud byste měla standardní menstruační pomůcky zdarma (tampon, vložka), kupovala byste si i jiné menstruační pomůcky?</t>
  </si>
  <si>
    <t>Count of Co je to "menstruační chudoba"?</t>
  </si>
  <si>
    <t>Count of Byla jste někdy v situaci, kdy jste si menstruační pomůcky nemohla dovolit?</t>
  </si>
  <si>
    <t>Count of Setkala jste se někdy s tím, že by někdo z Vašeho okolí neměl dostatek financí na menstruační pomůcky?</t>
  </si>
  <si>
    <t>Count of Jaký aspekt je pro Vás synonymum kvality menstruační pomůcky?</t>
  </si>
  <si>
    <t>Počet</t>
  </si>
  <si>
    <t xml:space="preserve"> Menstruační kalhotky</t>
  </si>
  <si>
    <t xml:space="preserve"> Menstruační kalíšek</t>
  </si>
  <si>
    <t xml:space="preserve"> Standardní tampon</t>
  </si>
  <si>
    <t xml:space="preserve"> Tampon z přírodního materiálu</t>
  </si>
  <si>
    <t>Látkové vložky</t>
  </si>
  <si>
    <t xml:space="preserve"> Vložka z přírodního materiálu</t>
  </si>
  <si>
    <t xml:space="preserve"> Mořská houba</t>
  </si>
  <si>
    <t>COUNT</t>
  </si>
  <si>
    <t>Sum of COUNT</t>
  </si>
  <si>
    <t>Počet pomůcek</t>
  </si>
  <si>
    <t>Celkem</t>
  </si>
  <si>
    <t>Jedna pomůcka</t>
  </si>
  <si>
    <t>Dvě pomůcky</t>
  </si>
  <si>
    <t>Tři pomůcky</t>
  </si>
  <si>
    <t>Row Labels</t>
  </si>
  <si>
    <t xml:space="preserve"> Látkové vložky</t>
  </si>
  <si>
    <t xml:space="preserve"> </t>
  </si>
  <si>
    <t>Čtyři pomůcky</t>
  </si>
  <si>
    <t>Standardnívložka</t>
  </si>
  <si>
    <t>Standardnítampon</t>
  </si>
  <si>
    <t>Menstruačníkalhotky</t>
  </si>
  <si>
    <t>Standardnívložky</t>
  </si>
  <si>
    <t>Menstruačníkalíšek</t>
  </si>
  <si>
    <t>Tamponzpřírodníhomateriálu</t>
  </si>
  <si>
    <t>Látkovévložky</t>
  </si>
  <si>
    <t>Mořskáhouba</t>
  </si>
  <si>
    <t>Vložkazpřírodníhomateriálu</t>
  </si>
  <si>
    <t>Počet pomůcek používaných při menstruaci</t>
  </si>
  <si>
    <t>Věk</t>
  </si>
  <si>
    <t>Jednorázová pomůcka</t>
  </si>
  <si>
    <t>Ekologická pomůcka</t>
  </si>
  <si>
    <t>věkové kategorie</t>
  </si>
  <si>
    <t>Eko vs. Jedno</t>
  </si>
  <si>
    <t>Count of Eko vs. Jedno</t>
  </si>
  <si>
    <t>Column Labels</t>
  </si>
  <si>
    <t>ANO</t>
  </si>
  <si>
    <t>NE</t>
  </si>
  <si>
    <t>NEVÍM</t>
  </si>
  <si>
    <t>NIC</t>
  </si>
  <si>
    <t xml:space="preserve">Používají ženy v okolí alespoň jeden stejný produkt co Vy? </t>
  </si>
  <si>
    <t>P1</t>
  </si>
  <si>
    <t>P2</t>
  </si>
  <si>
    <t>P3</t>
  </si>
  <si>
    <t>P4</t>
  </si>
  <si>
    <t>Count of Děláte pravidelně nějaký sport?</t>
  </si>
  <si>
    <t>Count of P1</t>
  </si>
  <si>
    <t>Používají ho ostatní v mém okolí, Spolehlivé</t>
  </si>
  <si>
    <t>Cena</t>
  </si>
  <si>
    <t>Ekologie</t>
  </si>
  <si>
    <t>Zvyk</t>
  </si>
  <si>
    <t>Pohodlné</t>
  </si>
  <si>
    <t>D1</t>
  </si>
  <si>
    <t>D2</t>
  </si>
  <si>
    <t>Spolehlivé</t>
  </si>
  <si>
    <t>Hlavní důvod</t>
  </si>
  <si>
    <t>Druhotný důvod</t>
  </si>
  <si>
    <t>Aspekt</t>
  </si>
  <si>
    <t>Total</t>
  </si>
  <si>
    <t>Látkové vložka, Standardní tampon, Menstruační kalíšek, Menstruační kalhotky</t>
  </si>
  <si>
    <t>Standardní vložka, Látkové vložka, Menstruační kalíšek, Menstruační kalhotky</t>
  </si>
  <si>
    <t>Standardní vložka, Látkové vložka, Standardní tampon, Menstruační kalíšek</t>
  </si>
  <si>
    <t>Látkové vložka, Standardní tampon, Menstruační kalhotky</t>
  </si>
  <si>
    <t>Vložka z přírodního materiálu, Látkové vložka, Standardní tampon, Menstruační kalhotky</t>
  </si>
  <si>
    <t>Standardní vložka, Vložka z přírodního materiálu, Látkové vložka, Standardní tampon, Tampon z přírodního materiálu, Menstruační kalíšek, Menstruační kalhotky</t>
  </si>
  <si>
    <t>Standardní vložka, Látkové vložka, Standardní tampon, Menstruační kalíšek, Menstruační kalhotky</t>
  </si>
  <si>
    <t>Standardní vložka, Látkové vložka, Standardní tampon, Tampon z přírodního materiálu, Menstruační kalíšek, Menstruační kalhotky</t>
  </si>
  <si>
    <t>Standardní vložka, Vložka z přírodního materiálu, Látkové vložka, Standardní tampon, Tampon z přírodního materiálu, Menstruační kalíšek, Menstruační kalhotky, Mořská houba, Nepoužívají nic</t>
  </si>
  <si>
    <t>Menstruační kalhotky, Látkové vložka</t>
  </si>
  <si>
    <t>Ne, používám standardní tampony nebo vložka.</t>
  </si>
  <si>
    <t>Ano, protože standardní vložka nebo tampony nepoužívám.</t>
  </si>
  <si>
    <t>Látkové vložka</t>
  </si>
  <si>
    <t xml:space="preserve"> Někdo z okolí by ji začal používat.</t>
  </si>
  <si>
    <t xml:space="preserve"> Současný produkt by mi přestal vyhovovat.</t>
  </si>
  <si>
    <t xml:space="preserve"> Byla by to ekologičtější varianta.</t>
  </si>
  <si>
    <t xml:space="preserve"> Byla by to levnější varianta.</t>
  </si>
  <si>
    <t xml:space="preserve"> Osamostatnění - vlastní příjem.</t>
  </si>
  <si>
    <t>Zkusila jsem kalisek</t>
  </si>
  <si>
    <t xml:space="preserve"> protejkam</t>
  </si>
  <si>
    <t xml:space="preserve"> zkusila jsem morskou houbu</t>
  </si>
  <si>
    <t xml:space="preserve"> vyndavaní je fakt nechutne a krev vsude. Moc rada bych nasla pro sebe jinou variantu nez vlozky a tampony ale zatim mi nic nefungovalo. Uz jsem utratila za to hodne penez a vzdy se vratila ke klasice. </t>
  </si>
  <si>
    <t xml:space="preserve"> Vyzkoušela jsem kalíšek i houbu. Kalíšek mi nesedí. Houbu moc nepoužívám</t>
  </si>
  <si>
    <t xml:space="preserve"> protože tampon je mi příjemnější</t>
  </si>
  <si>
    <t xml:space="preserve"> ale věřím</t>
  </si>
  <si>
    <t xml:space="preserve"> že si snad jednou na houbu zvyknu. Vím</t>
  </si>
  <si>
    <t xml:space="preserve"> že tampony nejdou moc zdravé</t>
  </si>
  <si>
    <t xml:space="preserve"> proto bych chtěla raději houbu. Ale tampony používám už asi od 13 let a jsem na ně zvyklá a můžu se na ně spolehnout.</t>
  </si>
  <si>
    <t xml:space="preserve">D3 </t>
  </si>
  <si>
    <t>D4</t>
  </si>
  <si>
    <t>Count of D1</t>
  </si>
  <si>
    <t>protejkam</t>
  </si>
  <si>
    <t>zkusila jsem morskou houbu</t>
  </si>
  <si>
    <t>Vyzkoušela jsem kalíšek i houbu. Kalíšek mi nesedí. Houbu moc nepoužívám</t>
  </si>
  <si>
    <t>vyndavaní je fakt nechutne a krev vsude. Moc rada bych nasla pro sebe jinou variantu nez vlozky a tampony ale zatim mi nic nefungovalo. Uz jsem utratila za to hodne penez a vzdy se vratila ke klasice.</t>
  </si>
  <si>
    <t>protože tampon je mi příjemnější</t>
  </si>
  <si>
    <t>EKO</t>
  </si>
  <si>
    <t xml:space="preserve">Správná odpověď </t>
  </si>
  <si>
    <t>Země</t>
  </si>
  <si>
    <t>Maďarsko</t>
  </si>
  <si>
    <t>Dánsko</t>
  </si>
  <si>
    <t>Chorvatsko</t>
  </si>
  <si>
    <t>Švědsko</t>
  </si>
  <si>
    <t>Finsko</t>
  </si>
  <si>
    <t>Itálie</t>
  </si>
  <si>
    <t>Česká republika</t>
  </si>
  <si>
    <t>Litva</t>
  </si>
  <si>
    <t>Lotyšsko</t>
  </si>
  <si>
    <t>Bulharsko</t>
  </si>
  <si>
    <t>Německo</t>
  </si>
  <si>
    <t>Rumunsko</t>
  </si>
  <si>
    <t>Lucembursko</t>
  </si>
  <si>
    <t>Řecko</t>
  </si>
  <si>
    <t>Španělsko</t>
  </si>
  <si>
    <t>Rakousko</t>
  </si>
  <si>
    <t>Slovensko</t>
  </si>
  <si>
    <t>Slovinsko</t>
  </si>
  <si>
    <t>Estonsko</t>
  </si>
  <si>
    <t>Polsko</t>
  </si>
  <si>
    <t>Belgie</t>
  </si>
  <si>
    <t>Nizozemí</t>
  </si>
  <si>
    <t>Portugalsko</t>
  </si>
  <si>
    <t>Francie</t>
  </si>
  <si>
    <t>Kypr</t>
  </si>
  <si>
    <t>Anglie</t>
  </si>
  <si>
    <t>Irsko</t>
  </si>
  <si>
    <t>Sazba DPH na menstruační pomůcky</t>
  </si>
  <si>
    <t>sazba DPH na cigarety, alkohol, šperky</t>
  </si>
  <si>
    <t>Menstruační pomůcka</t>
  </si>
  <si>
    <t>Životnost v letech</t>
  </si>
  <si>
    <t>Cena za kus</t>
  </si>
  <si>
    <t>Spotřeba za rok</t>
  </si>
  <si>
    <t xml:space="preserve">Náklady celkem </t>
  </si>
  <si>
    <t>Typ</t>
  </si>
  <si>
    <t xml:space="preserve">Jednorázová </t>
  </si>
  <si>
    <t>Standardní tampony</t>
  </si>
  <si>
    <t>Ekologická</t>
  </si>
  <si>
    <t>Korelace = cena za kus, náklady celkem</t>
  </si>
  <si>
    <t>korelace = životnost, náklady celkem</t>
  </si>
  <si>
    <t>Měsíční náklad</t>
  </si>
  <si>
    <t>Roční náklad</t>
  </si>
  <si>
    <t>Počet odpovědí</t>
  </si>
  <si>
    <t xml:space="preserve"> Nepoužívají nic</t>
  </si>
  <si>
    <t xml:space="preserve">Count of Kolik Vám je let? </t>
  </si>
  <si>
    <t>Vlastní odpověď</t>
  </si>
  <si>
    <t>Absolutní počet</t>
  </si>
  <si>
    <t>Relativní počet</t>
  </si>
  <si>
    <t>Kvalita</t>
  </si>
  <si>
    <t>Na základě dotazníku</t>
  </si>
  <si>
    <t>Z veřejně dostupných dat</t>
  </si>
  <si>
    <t>Absolutní rozdíl</t>
  </si>
  <si>
    <t>Relativní rozdíl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</si>
</sst>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43" formatCode="_-* #,##0.00_-;\-* #,##0.00_-;_-* &quot;-&quot;??_-;_-@_-"/>
    <numFmt numFmtId="164" formatCode="_-* #,##0_-;\-* #,##0_-;_-* &quot;-&quot;??_-;_-@_-"/>
    <numFmt numFmtId="165" formatCode="_-* #,##0.0\ &quot;Kč&quot;_-;\-* #,##0.0\ &quot;Kč&quot;_-;_-* &quot;-&quot;??\ &quot;Kč&quot;_-;_-@_-"/>
    <numFmt numFmtId="166" formatCode="_-* #,##0\ &quot;Kč&quot;_-;\-* #,##0\ &quot;Kč&quot;_-;_-* &quot;-&quot;??\ &quot;Kč&quot;_-;_-@_-"/>
    <numFmt numFmtId="167" formatCode="_-* #,##0\ [$Kč-405]_-;\-* #,##0\ [$Kč-405]_-;_-* &quot;-&quot;??\ [$Kč-405]_-;_-@_-"/>
  </numFmts>
  <fonts count="6" x14ac:knownFonts="1">
    <font>
      <sz val="11"/>
      <color theme="1"/>
      <name val="Aptos Narrow"/>
      <family val="2"/>
      <charset val="238"/>
      <scheme val="minor"/>
    </font>
    <font>
      <b/>
      <sz val="11"/>
      <color theme="1"/>
      <name val="Aptos Narrow"/>
      <family val="2"/>
      <scheme val="minor"/>
    </font>
    <font>
      <sz val="8"/>
      <name val="Aptos Narrow"/>
      <family val="2"/>
      <charset val="238"/>
      <scheme val="minor"/>
    </font>
    <font>
      <sz val="11"/>
      <color theme="1"/>
      <name val="Aptos Narrow"/>
      <family val="2"/>
      <charset val="238"/>
      <scheme val="minor"/>
    </font>
    <font>
      <b/>
      <sz val="11"/>
      <color theme="1"/>
      <name val="Aptos Narrow"/>
      <family val="2"/>
      <charset val="238"/>
      <scheme val="minor"/>
    </font>
    <font>
      <sz val="11"/>
      <color theme="1"/>
      <name val="Aptos Narrow"/>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88">
    <xf numFmtId="0" fontId="0" fillId="0" borderId="0" xfId="0"/>
    <xf numFmtId="0" fontId="1" fillId="0" borderId="0" xfId="0" applyFont="1"/>
    <xf numFmtId="0" fontId="0" fillId="0" borderId="0" xfId="0" pivotButton="1"/>
    <xf numFmtId="1" fontId="0" fillId="0" borderId="0" xfId="0" applyNumberFormat="1"/>
    <xf numFmtId="9" fontId="0" fillId="0" borderId="0" xfId="0" applyNumberFormat="1"/>
    <xf numFmtId="0" fontId="0" fillId="0" borderId="0" xfId="0" applyAlignment="1">
      <alignment horizontal="left"/>
    </xf>
    <xf numFmtId="0" fontId="0" fillId="0" borderId="0" xfId="0" pivotButton="1" applyAlignment="1">
      <alignment wrapText="1"/>
    </xf>
    <xf numFmtId="0" fontId="0" fillId="0" borderId="0" xfId="0" applyAlignment="1">
      <alignment wrapText="1"/>
    </xf>
    <xf numFmtId="9" fontId="0" fillId="0" borderId="0" xfId="0" applyNumberFormat="1" applyAlignment="1">
      <alignment wrapText="1"/>
    </xf>
    <xf numFmtId="0" fontId="0" fillId="0" borderId="1" xfId="0" applyBorder="1"/>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9" fontId="1" fillId="0" borderId="0" xfId="0" applyNumberFormat="1" applyFont="1"/>
    <xf numFmtId="0" fontId="0" fillId="0" borderId="0" xfId="0" applyAlignment="1">
      <alignment horizontal="left" wrapText="1"/>
    </xf>
    <xf numFmtId="9" fontId="0" fillId="0" borderId="0" xfId="1" applyFont="1"/>
    <xf numFmtId="0" fontId="4" fillId="2" borderId="13" xfId="0" applyFont="1" applyFill="1" applyBorder="1"/>
    <xf numFmtId="9" fontId="0" fillId="0" borderId="1" xfId="1" applyFont="1" applyBorder="1"/>
    <xf numFmtId="0" fontId="1" fillId="0" borderId="1" xfId="0" applyFont="1" applyBorder="1"/>
    <xf numFmtId="164" fontId="1" fillId="0" borderId="16" xfId="2" applyNumberFormat="1" applyFont="1" applyBorder="1" applyAlignment="1">
      <alignment horizontal="center" vertical="center"/>
    </xf>
    <xf numFmtId="0" fontId="0" fillId="0" borderId="18" xfId="0" applyBorder="1" applyAlignment="1">
      <alignment horizontal="center" vertical="center"/>
    </xf>
    <xf numFmtId="164" fontId="1" fillId="0" borderId="19" xfId="2" applyNumberFormat="1" applyFont="1" applyBorder="1" applyAlignment="1">
      <alignment horizontal="center" vertical="center"/>
    </xf>
    <xf numFmtId="167" fontId="1" fillId="0" borderId="16" xfId="2" applyNumberFormat="1" applyFont="1" applyBorder="1" applyAlignment="1">
      <alignment horizontal="center" vertical="center"/>
    </xf>
    <xf numFmtId="167" fontId="1" fillId="0" borderId="19" xfId="2" applyNumberFormat="1" applyFont="1" applyBorder="1" applyAlignment="1">
      <alignment horizontal="center" vertical="center"/>
    </xf>
    <xf numFmtId="166" fontId="0" fillId="0" borderId="0" xfId="3" applyNumberFormat="1" applyFont="1" applyBorder="1" applyAlignment="1">
      <alignment vertical="center"/>
    </xf>
    <xf numFmtId="165" fontId="0" fillId="0" borderId="18" xfId="3" applyNumberFormat="1" applyFont="1" applyBorder="1" applyAlignment="1">
      <alignment vertical="center"/>
    </xf>
    <xf numFmtId="166" fontId="0" fillId="0" borderId="18" xfId="3" applyNumberFormat="1" applyFont="1" applyBorder="1" applyAlignment="1">
      <alignment vertical="center"/>
    </xf>
    <xf numFmtId="0" fontId="0" fillId="0" borderId="0" xfId="0" applyAlignment="1">
      <alignment horizontal="center" vertical="center" wrapText="1"/>
    </xf>
    <xf numFmtId="0" fontId="0" fillId="0" borderId="18" xfId="0"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10" fontId="0" fillId="0" borderId="0" xfId="0" applyNumberFormat="1"/>
    <xf numFmtId="167" fontId="0" fillId="0" borderId="0" xfId="3" applyNumberFormat="1" applyFont="1" applyBorder="1" applyAlignment="1">
      <alignment vertical="center"/>
    </xf>
    <xf numFmtId="167" fontId="0" fillId="0" borderId="18" xfId="3" applyNumberFormat="1" applyFont="1" applyBorder="1" applyAlignment="1">
      <alignment vertical="center"/>
    </xf>
    <xf numFmtId="0" fontId="1" fillId="0" borderId="14" xfId="0" applyFont="1" applyBorder="1" applyAlignment="1">
      <alignment horizontal="center" vertical="center" wrapText="1"/>
    </xf>
    <xf numFmtId="0" fontId="0" fillId="3" borderId="0" xfId="0" applyFill="1"/>
    <xf numFmtId="0" fontId="1" fillId="0" borderId="8" xfId="0" applyFont="1" applyBorder="1" applyAlignment="1">
      <alignment vertical="center"/>
    </xf>
    <xf numFmtId="0" fontId="1" fillId="0" borderId="9" xfId="0" applyFont="1" applyBorder="1" applyAlignment="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1" fillId="0" borderId="10" xfId="0" applyFont="1" applyBorder="1" applyAlignment="1">
      <alignment horizontal="left" vertical="center"/>
    </xf>
    <xf numFmtId="9" fontId="0" fillId="0" borderId="6" xfId="1" applyFont="1" applyBorder="1" applyAlignment="1">
      <alignment horizontal="center" vertical="center"/>
    </xf>
    <xf numFmtId="9" fontId="0" fillId="0" borderId="9" xfId="1" applyFont="1" applyBorder="1" applyAlignment="1">
      <alignment horizontal="center" vertical="center"/>
    </xf>
    <xf numFmtId="0" fontId="1" fillId="0" borderId="11" xfId="0" applyFont="1" applyBorder="1" applyAlignment="1">
      <alignment horizontal="center" vertical="center"/>
    </xf>
    <xf numFmtId="9" fontId="1" fillId="0" borderId="12" xfId="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0" fillId="0" borderId="0" xfId="0" applyAlignment="1">
      <alignment horizontal="center"/>
    </xf>
    <xf numFmtId="0" fontId="1" fillId="0" borderId="15"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5"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23"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textRotation="90" wrapText="1"/>
    </xf>
    <xf numFmtId="0" fontId="0" fillId="0" borderId="0" xfId="0" applyBorder="1" applyAlignment="1">
      <alignment horizontal="center" vertical="center" wrapText="1"/>
    </xf>
    <xf numFmtId="0" fontId="1" fillId="0" borderId="14" xfId="0" applyFont="1" applyBorder="1" applyAlignment="1">
      <alignment horizontal="center" vertical="center" textRotation="90" wrapText="1"/>
    </xf>
    <xf numFmtId="0" fontId="1" fillId="0" borderId="14" xfId="0" applyFont="1" applyBorder="1" applyAlignment="1">
      <alignment vertical="center" textRotation="90"/>
    </xf>
    <xf numFmtId="167" fontId="5" fillId="0" borderId="27" xfId="2" applyNumberFormat="1" applyFont="1" applyBorder="1" applyAlignment="1">
      <alignment horizontal="center" vertical="center"/>
    </xf>
    <xf numFmtId="166" fontId="5" fillId="0" borderId="28" xfId="3" applyNumberFormat="1" applyFont="1" applyBorder="1" applyAlignment="1">
      <alignment horizontal="center" vertical="center"/>
    </xf>
    <xf numFmtId="167" fontId="5" fillId="0" borderId="15" xfId="2" applyNumberFormat="1" applyFont="1" applyBorder="1" applyAlignment="1">
      <alignment horizontal="center" vertical="center"/>
    </xf>
    <xf numFmtId="166" fontId="5" fillId="0" borderId="16" xfId="3" applyNumberFormat="1" applyFont="1" applyBorder="1" applyAlignment="1">
      <alignment horizontal="center" vertical="center"/>
    </xf>
    <xf numFmtId="167" fontId="5" fillId="0" borderId="17" xfId="2" applyNumberFormat="1" applyFont="1" applyBorder="1" applyAlignment="1">
      <alignment horizontal="center" vertical="center"/>
    </xf>
    <xf numFmtId="166" fontId="5" fillId="0" borderId="19" xfId="3" applyNumberFormat="1" applyFont="1" applyBorder="1" applyAlignment="1">
      <alignment horizontal="center" vertical="center"/>
    </xf>
    <xf numFmtId="167" fontId="1" fillId="0" borderId="25" xfId="0" applyNumberFormat="1" applyFont="1" applyBorder="1" applyAlignment="1">
      <alignment horizontal="center" vertical="center"/>
    </xf>
    <xf numFmtId="9" fontId="1" fillId="0" borderId="25" xfId="1" applyFont="1" applyBorder="1" applyAlignment="1">
      <alignment horizontal="center" vertical="center"/>
    </xf>
    <xf numFmtId="167" fontId="1" fillId="0" borderId="23" xfId="0" applyNumberFormat="1" applyFont="1" applyBorder="1" applyAlignment="1">
      <alignment horizontal="center" vertical="center"/>
    </xf>
    <xf numFmtId="9" fontId="1" fillId="0" borderId="23" xfId="1" applyFont="1" applyBorder="1" applyAlignment="1">
      <alignment horizontal="center" vertical="center"/>
    </xf>
    <xf numFmtId="167" fontId="1" fillId="0" borderId="24" xfId="0" applyNumberFormat="1" applyFont="1" applyBorder="1" applyAlignment="1">
      <alignment horizontal="center" vertical="center"/>
    </xf>
    <xf numFmtId="9" fontId="1" fillId="0" borderId="24" xfId="1" applyFont="1" applyBorder="1" applyAlignment="1">
      <alignment horizontal="center" vertical="center"/>
    </xf>
  </cellXfs>
  <cellStyles count="4">
    <cellStyle name="Comma" xfId="2" builtinId="3"/>
    <cellStyle name="Currency" xfId="3" builtinId="4"/>
    <cellStyle name="Normal" xfId="0" builtinId="0"/>
    <cellStyle name="Percent" xfId="1" builtinId="5"/>
  </cellStyles>
  <dxfs count="68">
    <dxf>
      <alignment wrapText="1"/>
    </dxf>
    <dxf>
      <alignment wrapText="1"/>
    </dxf>
    <dxf>
      <alignment wrapText="1"/>
    </dxf>
    <dxf>
      <alignment horizontal="left"/>
    </dxf>
    <dxf>
      <alignment wrapText="1"/>
    </dxf>
    <dxf>
      <alignment wrapText="1"/>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wrapText="1"/>
    </dxf>
    <dxf>
      <alignment wrapText="1"/>
    </dxf>
    <dxf>
      <alignment wrapText="1"/>
    </dxf>
    <dxf>
      <alignment horizontal="left"/>
    </dxf>
    <dxf>
      <alignment wrapText="1"/>
    </dxf>
    <dxf>
      <alignment wrapText="1"/>
    </dxf>
    <dxf>
      <alignment wrapText="1"/>
    </dxf>
    <dxf>
      <alignment horizontal="left"/>
    </dxf>
    <dxf>
      <alignment wrapText="1"/>
    </dxf>
    <dxf>
      <alignment wrapText="1"/>
    </dxf>
    <dxf>
      <alignment wrapText="1"/>
    </dxf>
    <dxf>
      <alignment wrapText="1"/>
    </dxf>
    <dxf>
      <alignment wrapText="1"/>
    </dxf>
    <dxf>
      <alignment horizontal="left"/>
    </dxf>
    <dxf>
      <alignment wrapText="1"/>
    </dxf>
    <dxf>
      <alignment wrapText="1"/>
    </dxf>
    <dxf>
      <alignment wrapText="1"/>
    </dxf>
    <dxf>
      <alignment wrapText="1"/>
    </dxf>
    <dxf>
      <alignment wrapText="1"/>
    </dxf>
    <dxf>
      <alignment wrapText="1"/>
    </dxf>
    <dxf>
      <alignment wrapText="1"/>
    </dxf>
    <dxf>
      <alignment horizontal="left"/>
    </dxf>
    <dxf>
      <alignment wrapText="1"/>
    </dxf>
    <dxf>
      <alignment wrapText="1"/>
    </dxf>
    <dxf>
      <alignment wrapText="1"/>
    </dxf>
    <dxf>
      <alignment wrapText="1"/>
    </dxf>
    <dxf>
      <alignment wrapText="1"/>
    </dxf>
    <dxf>
      <alignment wrapText="1"/>
    </dxf>
    <dxf>
      <alignment wrapText="1"/>
    </dxf>
    <dxf>
      <alignment wrapText="1"/>
    </dxf>
    <dxf>
      <alignment horizontal="left"/>
    </dxf>
    <dxf>
      <alignment wrapText="1"/>
    </dxf>
    <dxf>
      <alignment wrapText="1"/>
    </dxf>
    <dxf>
      <alignment wrapText="1"/>
    </dxf>
    <dxf>
      <alignment wrapText="1"/>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alignment wrapText="1"/>
    </dxf>
    <dxf>
      <alignment wrapText="1"/>
    </dxf>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9" Type="http://schemas.openxmlformats.org/officeDocument/2006/relationships/pivotCacheDefinition" Target="pivotCache/pivotCacheDefinition15.xml"/><Relationship Id="rId21" Type="http://schemas.openxmlformats.org/officeDocument/2006/relationships/worksheet" Target="worksheets/sheet21.xml"/><Relationship Id="rId34" Type="http://schemas.openxmlformats.org/officeDocument/2006/relationships/pivotCacheDefinition" Target="pivotCache/pivotCacheDefinition10.xml"/><Relationship Id="rId42" Type="http://schemas.openxmlformats.org/officeDocument/2006/relationships/pivotCacheDefinition" Target="pivotCache/pivotCacheDefinition18.xml"/><Relationship Id="rId47" Type="http://schemas.openxmlformats.org/officeDocument/2006/relationships/pivotCacheDefinition" Target="pivotCache/pivotCacheDefinition23.xml"/><Relationship Id="rId50" Type="http://schemas.openxmlformats.org/officeDocument/2006/relationships/pivotCacheDefinition" Target="pivotCache/pivotCacheDefinition26.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8.xml"/><Relationship Id="rId37" Type="http://schemas.openxmlformats.org/officeDocument/2006/relationships/pivotCacheDefinition" Target="pivotCache/pivotCacheDefinition13.xml"/><Relationship Id="rId40" Type="http://schemas.openxmlformats.org/officeDocument/2006/relationships/pivotCacheDefinition" Target="pivotCache/pivotCacheDefinition16.xml"/><Relationship Id="rId45" Type="http://schemas.openxmlformats.org/officeDocument/2006/relationships/pivotCacheDefinition" Target="pivotCache/pivotCacheDefinition21.xml"/><Relationship Id="rId53" Type="http://schemas.openxmlformats.org/officeDocument/2006/relationships/pivotCacheDefinition" Target="pivotCache/pivotCacheDefinition29.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pivotCacheDefinition" Target="pivotCache/pivotCacheDefinition6.xml"/><Relationship Id="rId35" Type="http://schemas.openxmlformats.org/officeDocument/2006/relationships/pivotCacheDefinition" Target="pivotCache/pivotCacheDefinition11.xml"/><Relationship Id="rId43" Type="http://schemas.openxmlformats.org/officeDocument/2006/relationships/pivotCacheDefinition" Target="pivotCache/pivotCacheDefinition19.xml"/><Relationship Id="rId48" Type="http://schemas.openxmlformats.org/officeDocument/2006/relationships/pivotCacheDefinition" Target="pivotCache/pivotCacheDefinition24.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pivotCacheDefinition" Target="pivotCache/pivotCacheDefinition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pivotCacheDefinition" Target="pivotCache/pivotCacheDefinition9.xml"/><Relationship Id="rId38" Type="http://schemas.openxmlformats.org/officeDocument/2006/relationships/pivotCacheDefinition" Target="pivotCache/pivotCacheDefinition14.xml"/><Relationship Id="rId46" Type="http://schemas.openxmlformats.org/officeDocument/2006/relationships/pivotCacheDefinition" Target="pivotCache/pivotCacheDefinition22.xml"/><Relationship Id="rId20" Type="http://schemas.openxmlformats.org/officeDocument/2006/relationships/worksheet" Target="worksheets/sheet20.xml"/><Relationship Id="rId41" Type="http://schemas.openxmlformats.org/officeDocument/2006/relationships/pivotCacheDefinition" Target="pivotCache/pivotCacheDefinition17.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4.xml"/><Relationship Id="rId36" Type="http://schemas.openxmlformats.org/officeDocument/2006/relationships/pivotCacheDefinition" Target="pivotCache/pivotCacheDefinition12.xml"/><Relationship Id="rId49" Type="http://schemas.openxmlformats.org/officeDocument/2006/relationships/pivotCacheDefinition" Target="pivotCache/pivotCacheDefinition25.xml"/><Relationship Id="rId57" Type="http://schemas.openxmlformats.org/officeDocument/2006/relationships/sheetMetadata" Target="metadata.xml"/><Relationship Id="rId10" Type="http://schemas.openxmlformats.org/officeDocument/2006/relationships/worksheet" Target="worksheets/sheet10.xml"/><Relationship Id="rId31" Type="http://schemas.openxmlformats.org/officeDocument/2006/relationships/pivotCacheDefinition" Target="pivotCache/pivotCacheDefinition7.xml"/><Relationship Id="rId44" Type="http://schemas.openxmlformats.org/officeDocument/2006/relationships/pivotCacheDefinition" Target="pivotCache/pivotCacheDefinition20.xml"/><Relationship Id="rId52" Type="http://schemas.openxmlformats.org/officeDocument/2006/relationships/pivotCacheDefinition" Target="pivotCache/pivotCacheDefinition2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9.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5.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6.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29.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1.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2.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3.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4.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5.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6.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7.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8.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39.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1.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2.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3.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4.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5.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6.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7.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8.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49.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1.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2.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3.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doughnutChart>
        <c:varyColors val="1"/>
        <c:ser>
          <c:idx val="0"/>
          <c:order val="0"/>
          <c:tx>
            <c:strRef>
              <c:f>'OT 1-3'!$E$2</c:f>
              <c:strCache>
                <c:ptCount val="1"/>
                <c:pt idx="0">
                  <c:v>Počet</c:v>
                </c:pt>
              </c:strCache>
            </c:strRef>
          </c:tx>
          <c:dPt>
            <c:idx val="0"/>
            <c:bubble3D val="0"/>
            <c:spPr>
              <a:solidFill>
                <a:schemeClr val="accent4">
                  <a:tint val="54000"/>
                </a:schemeClr>
              </a:solidFill>
              <a:ln w="19050">
                <a:solidFill>
                  <a:schemeClr val="lt1"/>
                </a:solidFill>
              </a:ln>
              <a:effectLst/>
            </c:spPr>
            <c:extLst>
              <c:ext xmlns:c16="http://schemas.microsoft.com/office/drawing/2014/chart" uri="{C3380CC4-5D6E-409C-BE32-E72D297353CC}">
                <c16:uniqueId val="{00000001-5D49-4C0C-94BB-0743AD1E5B25}"/>
              </c:ext>
            </c:extLst>
          </c:dPt>
          <c:dPt>
            <c:idx val="1"/>
            <c:bubble3D val="0"/>
            <c:spPr>
              <a:solidFill>
                <a:schemeClr val="accent4">
                  <a:tint val="77000"/>
                </a:schemeClr>
              </a:solidFill>
              <a:ln w="19050">
                <a:solidFill>
                  <a:schemeClr val="lt1"/>
                </a:solidFill>
              </a:ln>
              <a:effectLst/>
            </c:spPr>
            <c:extLst>
              <c:ext xmlns:c16="http://schemas.microsoft.com/office/drawing/2014/chart" uri="{C3380CC4-5D6E-409C-BE32-E72D297353CC}">
                <c16:uniqueId val="{00000005-5D49-4C0C-94BB-0743AD1E5B25}"/>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4-5D49-4C0C-94BB-0743AD1E5B25}"/>
              </c:ext>
            </c:extLst>
          </c:dPt>
          <c:dPt>
            <c:idx val="3"/>
            <c:bubble3D val="0"/>
            <c:spPr>
              <a:solidFill>
                <a:schemeClr val="accent4">
                  <a:shade val="76000"/>
                </a:schemeClr>
              </a:solidFill>
              <a:ln w="19050">
                <a:solidFill>
                  <a:schemeClr val="lt1"/>
                </a:solidFill>
              </a:ln>
              <a:effectLst/>
            </c:spPr>
            <c:extLst>
              <c:ext xmlns:c16="http://schemas.microsoft.com/office/drawing/2014/chart" uri="{C3380CC4-5D6E-409C-BE32-E72D297353CC}">
                <c16:uniqueId val="{00000003-5D49-4C0C-94BB-0743AD1E5B25}"/>
              </c:ext>
            </c:extLst>
          </c:dPt>
          <c:dPt>
            <c:idx val="4"/>
            <c:bubble3D val="0"/>
            <c:spPr>
              <a:solidFill>
                <a:schemeClr val="accent4">
                  <a:shade val="53000"/>
                </a:schemeClr>
              </a:solidFill>
              <a:ln w="19050">
                <a:solidFill>
                  <a:schemeClr val="lt1"/>
                </a:solidFill>
              </a:ln>
              <a:effectLst/>
            </c:spPr>
            <c:extLst>
              <c:ext xmlns:c16="http://schemas.microsoft.com/office/drawing/2014/chart" uri="{C3380CC4-5D6E-409C-BE32-E72D297353CC}">
                <c16:uniqueId val="{00000002-5D49-4C0C-94BB-0743AD1E5B25}"/>
              </c:ext>
            </c:extLst>
          </c:dPt>
          <c:dLbls>
            <c:dLbl>
              <c:idx val="0"/>
              <c:layout>
                <c:manualLayout>
                  <c:x val="0.11666666666666667"/>
                  <c:y val="-6.944444444444446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49-4C0C-94BB-0743AD1E5B25}"/>
                </c:ext>
              </c:extLst>
            </c:dLbl>
            <c:dLbl>
              <c:idx val="1"/>
              <c:layout>
                <c:manualLayout>
                  <c:x val="0.11111111111111101"/>
                  <c:y val="9.722222222222205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49-4C0C-94BB-0743AD1E5B25}"/>
                </c:ext>
              </c:extLst>
            </c:dLbl>
            <c:dLbl>
              <c:idx val="2"/>
              <c:layout>
                <c:manualLayout>
                  <c:x val="-0.10833333333333338"/>
                  <c:y val="2.777777777777769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49-4C0C-94BB-0743AD1E5B25}"/>
                </c:ext>
              </c:extLst>
            </c:dLbl>
            <c:dLbl>
              <c:idx val="3"/>
              <c:layout>
                <c:manualLayout>
                  <c:x val="-0.15000000000000005"/>
                  <c:y val="-4.16666666666667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49-4C0C-94BB-0743AD1E5B25}"/>
                </c:ext>
              </c:extLst>
            </c:dLbl>
            <c:dLbl>
              <c:idx val="4"/>
              <c:layout>
                <c:manualLayout>
                  <c:x val="-9.166666666666666E-2"/>
                  <c:y val="-9.25925925925925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49-4C0C-94BB-0743AD1E5B2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extLst>
                <c:ext xmlns:c15="http://schemas.microsoft.com/office/drawing/2012/chart" uri="{02D57815-91ED-43cb-92C2-25804820EDAC}">
                  <c15:fullRef>
                    <c15:sqref>'OT 1-3'!$D$3:$D$8</c15:sqref>
                  </c15:fullRef>
                </c:ext>
              </c:extLst>
              <c:f>'OT 1-3'!$D$3:$D$7</c:f>
              <c:strCache>
                <c:ptCount val="5"/>
                <c:pt idx="0">
                  <c:v>15 000 - 20 000 Kč</c:v>
                </c:pt>
                <c:pt idx="1">
                  <c:v>20 000 - 25 000 Kč</c:v>
                </c:pt>
                <c:pt idx="2">
                  <c:v>25 000 - 35 000 Kč</c:v>
                </c:pt>
                <c:pt idx="3">
                  <c:v>35 000 - 45 000 Kč</c:v>
                </c:pt>
                <c:pt idx="4">
                  <c:v>45 000 Kč a více</c:v>
                </c:pt>
              </c:strCache>
            </c:strRef>
          </c:cat>
          <c:val>
            <c:numRef>
              <c:extLst>
                <c:ext xmlns:c15="http://schemas.microsoft.com/office/drawing/2012/chart" uri="{02D57815-91ED-43cb-92C2-25804820EDAC}">
                  <c15:fullRef>
                    <c15:sqref>'OT 1-3'!$E$3:$E$8</c15:sqref>
                  </c15:fullRef>
                </c:ext>
              </c:extLst>
              <c:f>'OT 1-3'!$E$3:$E$7</c:f>
              <c:numCache>
                <c:formatCode>General</c:formatCode>
                <c:ptCount val="5"/>
                <c:pt idx="0">
                  <c:v>23</c:v>
                </c:pt>
                <c:pt idx="1">
                  <c:v>21</c:v>
                </c:pt>
                <c:pt idx="2">
                  <c:v>63</c:v>
                </c:pt>
                <c:pt idx="3">
                  <c:v>48</c:v>
                </c:pt>
                <c:pt idx="4">
                  <c:v>27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5D49-4C0C-94BB-0743AD1E5B25}"/>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'OT 5'!$K$59</c:f>
              <c:strCache>
                <c:ptCount val="1"/>
                <c:pt idx="0">
                  <c:v>Ne</c:v>
                </c:pt>
              </c:strCache>
            </c:strRef>
          </c:tx>
          <c:spPr>
            <a:solidFill>
              <a:schemeClr val="accent1"/>
            </a:solidFill>
            <a:ln>
              <a:noFill/>
            </a:ln>
            <a:effectLst/>
          </c:spPr>
          <c:invertIfNegative val="0"/>
          <c:cat>
            <c:strRef>
              <c:f>'OT 5'!$J$60:$J$68</c:f>
              <c:strCache>
                <c:ptCount val="9"/>
                <c:pt idx="0">
                  <c:v>Látkové vložky</c:v>
                </c:pt>
                <c:pt idx="1">
                  <c:v>Menstruační kalhotky</c:v>
                </c:pt>
                <c:pt idx="2">
                  <c:v>Menstruační kalíšek</c:v>
                </c:pt>
                <c:pt idx="3">
                  <c:v>Mořská houba</c:v>
                </c:pt>
                <c:pt idx="4">
                  <c:v>Standardní tampon</c:v>
                </c:pt>
                <c:pt idx="5">
                  <c:v>Standardní vložka</c:v>
                </c:pt>
                <c:pt idx="6">
                  <c:v>Standardní vložky</c:v>
                </c:pt>
                <c:pt idx="7">
                  <c:v>Tampon z přírodního materiálu</c:v>
                </c:pt>
                <c:pt idx="8">
                  <c:v>Vložka z přírodního materiálu</c:v>
                </c:pt>
              </c:strCache>
            </c:strRef>
          </c:cat>
          <c:val>
            <c:numRef>
              <c:f>'OT 5'!$K$60:$K$68</c:f>
              <c:numCache>
                <c:formatCode>General</c:formatCode>
                <c:ptCount val="9"/>
                <c:pt idx="0">
                  <c:v>3</c:v>
                </c:pt>
                <c:pt idx="1">
                  <c:v>27</c:v>
                </c:pt>
                <c:pt idx="2">
                  <c:v>42</c:v>
                </c:pt>
                <c:pt idx="3">
                  <c:v>5</c:v>
                </c:pt>
                <c:pt idx="4">
                  <c:v>49</c:v>
                </c:pt>
                <c:pt idx="5">
                  <c:v>43</c:v>
                </c:pt>
                <c:pt idx="8">
                  <c:v>8</c:v>
                </c:pt>
              </c:numCache>
            </c:numRef>
          </c:val>
          <c:extLst>
            <c:ext xmlns:c16="http://schemas.microsoft.com/office/drawing/2014/chart" uri="{C3380CC4-5D6E-409C-BE32-E72D297353CC}">
              <c16:uniqueId val="{00000000-318E-4CCF-A1EE-2DEA28BE3F99}"/>
            </c:ext>
          </c:extLst>
        </c:ser>
        <c:ser>
          <c:idx val="1"/>
          <c:order val="1"/>
          <c:tx>
            <c:strRef>
              <c:f>'OT 5'!$L$59</c:f>
              <c:strCache>
                <c:ptCount val="1"/>
                <c:pt idx="0">
                  <c:v>Ano - alespoň 3x týdně</c:v>
                </c:pt>
              </c:strCache>
            </c:strRef>
          </c:tx>
          <c:spPr>
            <a:solidFill>
              <a:schemeClr val="accent2"/>
            </a:solidFill>
            <a:ln>
              <a:noFill/>
            </a:ln>
            <a:effectLst/>
          </c:spPr>
          <c:invertIfNegative val="0"/>
          <c:cat>
            <c:strRef>
              <c:f>'OT 5'!$J$60:$J$68</c:f>
              <c:strCache>
                <c:ptCount val="9"/>
                <c:pt idx="0">
                  <c:v>Látkové vložky</c:v>
                </c:pt>
                <c:pt idx="1">
                  <c:v>Menstruační kalhotky</c:v>
                </c:pt>
                <c:pt idx="2">
                  <c:v>Menstruační kalíšek</c:v>
                </c:pt>
                <c:pt idx="3">
                  <c:v>Mořská houba</c:v>
                </c:pt>
                <c:pt idx="4">
                  <c:v>Standardní tampon</c:v>
                </c:pt>
                <c:pt idx="5">
                  <c:v>Standardní vložka</c:v>
                </c:pt>
                <c:pt idx="6">
                  <c:v>Standardní vložky</c:v>
                </c:pt>
                <c:pt idx="7">
                  <c:v>Tampon z přírodního materiálu</c:v>
                </c:pt>
                <c:pt idx="8">
                  <c:v>Vložka z přírodního materiálu</c:v>
                </c:pt>
              </c:strCache>
            </c:strRef>
          </c:cat>
          <c:val>
            <c:numRef>
              <c:f>'OT 5'!$L$60:$L$68</c:f>
              <c:numCache>
                <c:formatCode>General</c:formatCode>
                <c:ptCount val="9"/>
                <c:pt idx="1">
                  <c:v>16</c:v>
                </c:pt>
                <c:pt idx="2">
                  <c:v>27</c:v>
                </c:pt>
                <c:pt idx="3">
                  <c:v>2</c:v>
                </c:pt>
                <c:pt idx="4">
                  <c:v>31</c:v>
                </c:pt>
                <c:pt idx="5">
                  <c:v>4</c:v>
                </c:pt>
                <c:pt idx="6">
                  <c:v>3</c:v>
                </c:pt>
                <c:pt idx="7">
                  <c:v>4</c:v>
                </c:pt>
              </c:numCache>
            </c:numRef>
          </c:val>
          <c:extLst>
            <c:ext xmlns:c16="http://schemas.microsoft.com/office/drawing/2014/chart" uri="{C3380CC4-5D6E-409C-BE32-E72D297353CC}">
              <c16:uniqueId val="{00000001-318E-4CCF-A1EE-2DEA28BE3F99}"/>
            </c:ext>
          </c:extLst>
        </c:ser>
        <c:ser>
          <c:idx val="2"/>
          <c:order val="2"/>
          <c:tx>
            <c:strRef>
              <c:f>'OT 5'!$M$59</c:f>
              <c:strCache>
                <c:ptCount val="1"/>
                <c:pt idx="0">
                  <c:v>Ano - maximálně 3x týdně</c:v>
                </c:pt>
              </c:strCache>
            </c:strRef>
          </c:tx>
          <c:spPr>
            <a:solidFill>
              <a:schemeClr val="accent3"/>
            </a:solidFill>
            <a:ln>
              <a:noFill/>
            </a:ln>
            <a:effectLst/>
          </c:spPr>
          <c:invertIfNegative val="0"/>
          <c:cat>
            <c:strRef>
              <c:f>'OT 5'!$J$60:$J$68</c:f>
              <c:strCache>
                <c:ptCount val="9"/>
                <c:pt idx="0">
                  <c:v>Látkové vložky</c:v>
                </c:pt>
                <c:pt idx="1">
                  <c:v>Menstruační kalhotky</c:v>
                </c:pt>
                <c:pt idx="2">
                  <c:v>Menstruační kalíšek</c:v>
                </c:pt>
                <c:pt idx="3">
                  <c:v>Mořská houba</c:v>
                </c:pt>
                <c:pt idx="4">
                  <c:v>Standardní tampon</c:v>
                </c:pt>
                <c:pt idx="5">
                  <c:v>Standardní vložka</c:v>
                </c:pt>
                <c:pt idx="6">
                  <c:v>Standardní vložky</c:v>
                </c:pt>
                <c:pt idx="7">
                  <c:v>Tampon z přírodního materiálu</c:v>
                </c:pt>
                <c:pt idx="8">
                  <c:v>Vložka z přírodního materiálu</c:v>
                </c:pt>
              </c:strCache>
            </c:strRef>
          </c:cat>
          <c:val>
            <c:numRef>
              <c:f>'OT 5'!$M$60:$M$68</c:f>
              <c:numCache>
                <c:formatCode>General</c:formatCode>
                <c:ptCount val="9"/>
                <c:pt idx="0">
                  <c:v>1</c:v>
                </c:pt>
                <c:pt idx="1">
                  <c:v>20</c:v>
                </c:pt>
                <c:pt idx="2">
                  <c:v>20</c:v>
                </c:pt>
                <c:pt idx="3">
                  <c:v>9</c:v>
                </c:pt>
                <c:pt idx="4">
                  <c:v>20</c:v>
                </c:pt>
                <c:pt idx="5">
                  <c:v>7</c:v>
                </c:pt>
                <c:pt idx="7">
                  <c:v>1</c:v>
                </c:pt>
                <c:pt idx="8">
                  <c:v>2</c:v>
                </c:pt>
              </c:numCache>
            </c:numRef>
          </c:val>
          <c:extLst>
            <c:ext xmlns:c16="http://schemas.microsoft.com/office/drawing/2014/chart" uri="{C3380CC4-5D6E-409C-BE32-E72D297353CC}">
              <c16:uniqueId val="{00000002-318E-4CCF-A1EE-2DEA28BE3F99}"/>
            </c:ext>
          </c:extLst>
        </c:ser>
        <c:dLbls>
          <c:showLegendKey val="0"/>
          <c:showVal val="0"/>
          <c:showCatName val="0"/>
          <c:showSerName val="0"/>
          <c:showPercent val="0"/>
          <c:showBubbleSize val="0"/>
        </c:dLbls>
        <c:gapWidth val="150"/>
        <c:overlap val="100"/>
        <c:axId val="169682576"/>
        <c:axId val="169611920"/>
      </c:barChart>
      <c:catAx>
        <c:axId val="16968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11920"/>
        <c:crosses val="autoZero"/>
        <c:auto val="1"/>
        <c:lblAlgn val="ctr"/>
        <c:lblOffset val="100"/>
        <c:noMultiLvlLbl val="0"/>
      </c:catAx>
      <c:valAx>
        <c:axId val="169611920"/>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169682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5!PivotTable1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'OT 5'!$K$90:$K$91</c:f>
              <c:strCache>
                <c:ptCount val="1"/>
                <c:pt idx="0">
                  <c:v>15-20</c:v>
                </c:pt>
              </c:strCache>
            </c:strRef>
          </c:tx>
          <c:spPr>
            <a:solidFill>
              <a:schemeClr val="accent1"/>
            </a:solidFill>
            <a:ln>
              <a:noFill/>
            </a:ln>
            <a:effectLst/>
          </c:spPr>
          <c:invertIfNegative val="0"/>
          <c:cat>
            <c:multiLvlStrRef>
              <c:f>'OT 5'!$I$92:$J$114</c:f>
              <c:multiLvlStrCache>
                <c:ptCount val="22"/>
                <c:lvl>
                  <c:pt idx="0">
                    <c:v>Látkové vložky</c:v>
                  </c:pt>
                  <c:pt idx="1">
                    <c:v>Menstruační kalhotky</c:v>
                  </c:pt>
                  <c:pt idx="2">
                    <c:v>Menstruační kalíšek</c:v>
                  </c:pt>
                  <c:pt idx="3">
                    <c:v>Mořská houba</c:v>
                  </c:pt>
                  <c:pt idx="4">
                    <c:v>Standardní tampon</c:v>
                  </c:pt>
                  <c:pt idx="5">
                    <c:v>Standardní vložka</c:v>
                  </c:pt>
                  <c:pt idx="6">
                    <c:v>Vložka z přírodního materiálu</c:v>
                  </c:pt>
                  <c:pt idx="7">
                    <c:v>Menstruační kalhotky</c:v>
                  </c:pt>
                  <c:pt idx="8">
                    <c:v>Menstruační kalíšek</c:v>
                  </c:pt>
                  <c:pt idx="9">
                    <c:v>Mořská houba</c:v>
                  </c:pt>
                  <c:pt idx="10">
                    <c:v>Standardní tampon</c:v>
                  </c:pt>
                  <c:pt idx="11">
                    <c:v>Standardní vložka</c:v>
                  </c:pt>
                  <c:pt idx="12">
                    <c:v>Standardní vložky</c:v>
                  </c:pt>
                  <c:pt idx="13">
                    <c:v>Tampon z přírodního materiálu</c:v>
                  </c:pt>
                  <c:pt idx="14">
                    <c:v>Látkové vložky</c:v>
                  </c:pt>
                  <c:pt idx="15">
                    <c:v>Menstruační kalhotky</c:v>
                  </c:pt>
                  <c:pt idx="16">
                    <c:v>Menstruační kalíšek</c:v>
                  </c:pt>
                  <c:pt idx="17">
                    <c:v>Mořská houba</c:v>
                  </c:pt>
                  <c:pt idx="18">
                    <c:v>Standardní tampon</c:v>
                  </c:pt>
                  <c:pt idx="19">
                    <c:v>Standardní vložka</c:v>
                  </c:pt>
                  <c:pt idx="20">
                    <c:v>Tampon z přírodního materiálu</c:v>
                  </c:pt>
                  <c:pt idx="21">
                    <c:v>Vložka z přírodního materiálu</c:v>
                  </c:pt>
                </c:lvl>
                <c:lvl>
                  <c:pt idx="0">
                    <c:v>Ne</c:v>
                  </c:pt>
                  <c:pt idx="7">
                    <c:v>Ano - alespoň 3x týdně</c:v>
                  </c:pt>
                  <c:pt idx="14">
                    <c:v>Ano - maximálně 3x týdně</c:v>
                  </c:pt>
                </c:lvl>
              </c:multiLvlStrCache>
            </c:multiLvlStrRef>
          </c:cat>
          <c:val>
            <c:numRef>
              <c:f>'OT 5'!$K$92:$K$114</c:f>
              <c:numCache>
                <c:formatCode>General</c:formatCode>
                <c:ptCount val="22"/>
                <c:pt idx="1">
                  <c:v>4</c:v>
                </c:pt>
                <c:pt idx="4">
                  <c:v>4</c:v>
                </c:pt>
                <c:pt idx="5">
                  <c:v>1</c:v>
                </c:pt>
                <c:pt idx="6">
                  <c:v>1</c:v>
                </c:pt>
                <c:pt idx="7">
                  <c:v>2</c:v>
                </c:pt>
                <c:pt idx="8">
                  <c:v>1</c:v>
                </c:pt>
                <c:pt idx="10">
                  <c:v>12</c:v>
                </c:pt>
                <c:pt idx="11">
                  <c:v>4</c:v>
                </c:pt>
                <c:pt idx="16">
                  <c:v>1</c:v>
                </c:pt>
                <c:pt idx="18">
                  <c:v>2</c:v>
                </c:pt>
                <c:pt idx="19">
                  <c:v>3</c:v>
                </c:pt>
              </c:numCache>
            </c:numRef>
          </c:val>
          <c:extLst>
            <c:ext xmlns:c16="http://schemas.microsoft.com/office/drawing/2014/chart" uri="{C3380CC4-5D6E-409C-BE32-E72D297353CC}">
              <c16:uniqueId val="{00000000-E5A8-47EF-8EE0-8D6D98A7F03E}"/>
            </c:ext>
          </c:extLst>
        </c:ser>
        <c:ser>
          <c:idx val="1"/>
          <c:order val="1"/>
          <c:tx>
            <c:strRef>
              <c:f>'OT 5'!$L$90:$L$91</c:f>
              <c:strCache>
                <c:ptCount val="1"/>
                <c:pt idx="0">
                  <c:v>21-30</c:v>
                </c:pt>
              </c:strCache>
            </c:strRef>
          </c:tx>
          <c:spPr>
            <a:solidFill>
              <a:schemeClr val="accent2"/>
            </a:solidFill>
            <a:ln>
              <a:noFill/>
            </a:ln>
            <a:effectLst/>
          </c:spPr>
          <c:invertIfNegative val="0"/>
          <c:cat>
            <c:multiLvlStrRef>
              <c:f>'OT 5'!$I$92:$J$114</c:f>
              <c:multiLvlStrCache>
                <c:ptCount val="22"/>
                <c:lvl>
                  <c:pt idx="0">
                    <c:v>Látkové vložky</c:v>
                  </c:pt>
                  <c:pt idx="1">
                    <c:v>Menstruační kalhotky</c:v>
                  </c:pt>
                  <c:pt idx="2">
                    <c:v>Menstruační kalíšek</c:v>
                  </c:pt>
                  <c:pt idx="3">
                    <c:v>Mořská houba</c:v>
                  </c:pt>
                  <c:pt idx="4">
                    <c:v>Standardní tampon</c:v>
                  </c:pt>
                  <c:pt idx="5">
                    <c:v>Standardní vložka</c:v>
                  </c:pt>
                  <c:pt idx="6">
                    <c:v>Vložka z přírodního materiálu</c:v>
                  </c:pt>
                  <c:pt idx="7">
                    <c:v>Menstruační kalhotky</c:v>
                  </c:pt>
                  <c:pt idx="8">
                    <c:v>Menstruační kalíšek</c:v>
                  </c:pt>
                  <c:pt idx="9">
                    <c:v>Mořská houba</c:v>
                  </c:pt>
                  <c:pt idx="10">
                    <c:v>Standardní tampon</c:v>
                  </c:pt>
                  <c:pt idx="11">
                    <c:v>Standardní vložka</c:v>
                  </c:pt>
                  <c:pt idx="12">
                    <c:v>Standardní vložky</c:v>
                  </c:pt>
                  <c:pt idx="13">
                    <c:v>Tampon z přírodního materiálu</c:v>
                  </c:pt>
                  <c:pt idx="14">
                    <c:v>Látkové vložky</c:v>
                  </c:pt>
                  <c:pt idx="15">
                    <c:v>Menstruační kalhotky</c:v>
                  </c:pt>
                  <c:pt idx="16">
                    <c:v>Menstruační kalíšek</c:v>
                  </c:pt>
                  <c:pt idx="17">
                    <c:v>Mořská houba</c:v>
                  </c:pt>
                  <c:pt idx="18">
                    <c:v>Standardní tampon</c:v>
                  </c:pt>
                  <c:pt idx="19">
                    <c:v>Standardní vložka</c:v>
                  </c:pt>
                  <c:pt idx="20">
                    <c:v>Tampon z přírodního materiálu</c:v>
                  </c:pt>
                  <c:pt idx="21">
                    <c:v>Vložka z přírodního materiálu</c:v>
                  </c:pt>
                </c:lvl>
                <c:lvl>
                  <c:pt idx="0">
                    <c:v>Ne</c:v>
                  </c:pt>
                  <c:pt idx="7">
                    <c:v>Ano - alespoň 3x týdně</c:v>
                  </c:pt>
                  <c:pt idx="14">
                    <c:v>Ano - maximálně 3x týdně</c:v>
                  </c:pt>
                </c:lvl>
              </c:multiLvlStrCache>
            </c:multiLvlStrRef>
          </c:cat>
          <c:val>
            <c:numRef>
              <c:f>'OT 5'!$L$92:$L$114</c:f>
              <c:numCache>
                <c:formatCode>General</c:formatCode>
                <c:ptCount val="22"/>
                <c:pt idx="0">
                  <c:v>1</c:v>
                </c:pt>
                <c:pt idx="1">
                  <c:v>14</c:v>
                </c:pt>
                <c:pt idx="2">
                  <c:v>15</c:v>
                </c:pt>
                <c:pt idx="3">
                  <c:v>1</c:v>
                </c:pt>
                <c:pt idx="4">
                  <c:v>22</c:v>
                </c:pt>
                <c:pt idx="5">
                  <c:v>12</c:v>
                </c:pt>
                <c:pt idx="6">
                  <c:v>2</c:v>
                </c:pt>
                <c:pt idx="7">
                  <c:v>8</c:v>
                </c:pt>
                <c:pt idx="8">
                  <c:v>20</c:v>
                </c:pt>
                <c:pt idx="10">
                  <c:v>11</c:v>
                </c:pt>
                <c:pt idx="13">
                  <c:v>3</c:v>
                </c:pt>
                <c:pt idx="15">
                  <c:v>4</c:v>
                </c:pt>
                <c:pt idx="16">
                  <c:v>11</c:v>
                </c:pt>
                <c:pt idx="18">
                  <c:v>13</c:v>
                </c:pt>
                <c:pt idx="19">
                  <c:v>4</c:v>
                </c:pt>
                <c:pt idx="20">
                  <c:v>1</c:v>
                </c:pt>
              </c:numCache>
            </c:numRef>
          </c:val>
          <c:extLst>
            <c:ext xmlns:c16="http://schemas.microsoft.com/office/drawing/2014/chart" uri="{C3380CC4-5D6E-409C-BE32-E72D297353CC}">
              <c16:uniqueId val="{00000006-E5A8-47EF-8EE0-8D6D98A7F03E}"/>
            </c:ext>
          </c:extLst>
        </c:ser>
        <c:ser>
          <c:idx val="2"/>
          <c:order val="2"/>
          <c:tx>
            <c:strRef>
              <c:f>'OT 5'!$M$90:$M$91</c:f>
              <c:strCache>
                <c:ptCount val="1"/>
                <c:pt idx="0">
                  <c:v>31-40</c:v>
                </c:pt>
              </c:strCache>
            </c:strRef>
          </c:tx>
          <c:spPr>
            <a:solidFill>
              <a:schemeClr val="accent3"/>
            </a:solidFill>
            <a:ln>
              <a:noFill/>
            </a:ln>
            <a:effectLst/>
          </c:spPr>
          <c:invertIfNegative val="0"/>
          <c:cat>
            <c:multiLvlStrRef>
              <c:f>'OT 5'!$I$92:$J$114</c:f>
              <c:multiLvlStrCache>
                <c:ptCount val="22"/>
                <c:lvl>
                  <c:pt idx="0">
                    <c:v>Látkové vložky</c:v>
                  </c:pt>
                  <c:pt idx="1">
                    <c:v>Menstruační kalhotky</c:v>
                  </c:pt>
                  <c:pt idx="2">
                    <c:v>Menstruační kalíšek</c:v>
                  </c:pt>
                  <c:pt idx="3">
                    <c:v>Mořská houba</c:v>
                  </c:pt>
                  <c:pt idx="4">
                    <c:v>Standardní tampon</c:v>
                  </c:pt>
                  <c:pt idx="5">
                    <c:v>Standardní vložka</c:v>
                  </c:pt>
                  <c:pt idx="6">
                    <c:v>Vložka z přírodního materiálu</c:v>
                  </c:pt>
                  <c:pt idx="7">
                    <c:v>Menstruační kalhotky</c:v>
                  </c:pt>
                  <c:pt idx="8">
                    <c:v>Menstruační kalíšek</c:v>
                  </c:pt>
                  <c:pt idx="9">
                    <c:v>Mořská houba</c:v>
                  </c:pt>
                  <c:pt idx="10">
                    <c:v>Standardní tampon</c:v>
                  </c:pt>
                  <c:pt idx="11">
                    <c:v>Standardní vložka</c:v>
                  </c:pt>
                  <c:pt idx="12">
                    <c:v>Standardní vložky</c:v>
                  </c:pt>
                  <c:pt idx="13">
                    <c:v>Tampon z přírodního materiálu</c:v>
                  </c:pt>
                  <c:pt idx="14">
                    <c:v>Látkové vložky</c:v>
                  </c:pt>
                  <c:pt idx="15">
                    <c:v>Menstruační kalhotky</c:v>
                  </c:pt>
                  <c:pt idx="16">
                    <c:v>Menstruační kalíšek</c:v>
                  </c:pt>
                  <c:pt idx="17">
                    <c:v>Mořská houba</c:v>
                  </c:pt>
                  <c:pt idx="18">
                    <c:v>Standardní tampon</c:v>
                  </c:pt>
                  <c:pt idx="19">
                    <c:v>Standardní vložka</c:v>
                  </c:pt>
                  <c:pt idx="20">
                    <c:v>Tampon z přírodního materiálu</c:v>
                  </c:pt>
                  <c:pt idx="21">
                    <c:v>Vložka z přírodního materiálu</c:v>
                  </c:pt>
                </c:lvl>
                <c:lvl>
                  <c:pt idx="0">
                    <c:v>Ne</c:v>
                  </c:pt>
                  <c:pt idx="7">
                    <c:v>Ano - alespoň 3x týdně</c:v>
                  </c:pt>
                  <c:pt idx="14">
                    <c:v>Ano - maximálně 3x týdně</c:v>
                  </c:pt>
                </c:lvl>
              </c:multiLvlStrCache>
            </c:multiLvlStrRef>
          </c:cat>
          <c:val>
            <c:numRef>
              <c:f>'OT 5'!$M$92:$M$114</c:f>
              <c:numCache>
                <c:formatCode>General</c:formatCode>
                <c:ptCount val="22"/>
                <c:pt idx="0">
                  <c:v>2</c:v>
                </c:pt>
                <c:pt idx="1">
                  <c:v>8</c:v>
                </c:pt>
                <c:pt idx="2">
                  <c:v>17</c:v>
                </c:pt>
                <c:pt idx="3">
                  <c:v>4</c:v>
                </c:pt>
                <c:pt idx="4">
                  <c:v>14</c:v>
                </c:pt>
                <c:pt idx="5">
                  <c:v>10</c:v>
                </c:pt>
                <c:pt idx="7">
                  <c:v>6</c:v>
                </c:pt>
                <c:pt idx="8">
                  <c:v>6</c:v>
                </c:pt>
                <c:pt idx="9">
                  <c:v>2</c:v>
                </c:pt>
                <c:pt idx="10">
                  <c:v>7</c:v>
                </c:pt>
                <c:pt idx="12">
                  <c:v>1</c:v>
                </c:pt>
                <c:pt idx="13">
                  <c:v>1</c:v>
                </c:pt>
                <c:pt idx="14">
                  <c:v>1</c:v>
                </c:pt>
                <c:pt idx="15">
                  <c:v>15</c:v>
                </c:pt>
                <c:pt idx="16">
                  <c:v>8</c:v>
                </c:pt>
                <c:pt idx="17">
                  <c:v>9</c:v>
                </c:pt>
                <c:pt idx="18">
                  <c:v>5</c:v>
                </c:pt>
                <c:pt idx="21">
                  <c:v>2</c:v>
                </c:pt>
              </c:numCache>
            </c:numRef>
          </c:val>
          <c:extLst>
            <c:ext xmlns:c16="http://schemas.microsoft.com/office/drawing/2014/chart" uri="{C3380CC4-5D6E-409C-BE32-E72D297353CC}">
              <c16:uniqueId val="{00000007-E5A8-47EF-8EE0-8D6D98A7F03E}"/>
            </c:ext>
          </c:extLst>
        </c:ser>
        <c:ser>
          <c:idx val="3"/>
          <c:order val="3"/>
          <c:tx>
            <c:strRef>
              <c:f>'OT 5'!$N$90:$N$91</c:f>
              <c:strCache>
                <c:ptCount val="1"/>
                <c:pt idx="0">
                  <c:v>41-50</c:v>
                </c:pt>
              </c:strCache>
            </c:strRef>
          </c:tx>
          <c:spPr>
            <a:solidFill>
              <a:schemeClr val="accent4"/>
            </a:solidFill>
            <a:ln>
              <a:noFill/>
            </a:ln>
            <a:effectLst/>
          </c:spPr>
          <c:invertIfNegative val="0"/>
          <c:cat>
            <c:multiLvlStrRef>
              <c:f>'OT 5'!$I$92:$J$114</c:f>
              <c:multiLvlStrCache>
                <c:ptCount val="22"/>
                <c:lvl>
                  <c:pt idx="0">
                    <c:v>Látkové vložky</c:v>
                  </c:pt>
                  <c:pt idx="1">
                    <c:v>Menstruační kalhotky</c:v>
                  </c:pt>
                  <c:pt idx="2">
                    <c:v>Menstruační kalíšek</c:v>
                  </c:pt>
                  <c:pt idx="3">
                    <c:v>Mořská houba</c:v>
                  </c:pt>
                  <c:pt idx="4">
                    <c:v>Standardní tampon</c:v>
                  </c:pt>
                  <c:pt idx="5">
                    <c:v>Standardní vložka</c:v>
                  </c:pt>
                  <c:pt idx="6">
                    <c:v>Vložka z přírodního materiálu</c:v>
                  </c:pt>
                  <c:pt idx="7">
                    <c:v>Menstruační kalhotky</c:v>
                  </c:pt>
                  <c:pt idx="8">
                    <c:v>Menstruační kalíšek</c:v>
                  </c:pt>
                  <c:pt idx="9">
                    <c:v>Mořská houba</c:v>
                  </c:pt>
                  <c:pt idx="10">
                    <c:v>Standardní tampon</c:v>
                  </c:pt>
                  <c:pt idx="11">
                    <c:v>Standardní vložka</c:v>
                  </c:pt>
                  <c:pt idx="12">
                    <c:v>Standardní vložky</c:v>
                  </c:pt>
                  <c:pt idx="13">
                    <c:v>Tampon z přírodního materiálu</c:v>
                  </c:pt>
                  <c:pt idx="14">
                    <c:v>Látkové vložky</c:v>
                  </c:pt>
                  <c:pt idx="15">
                    <c:v>Menstruační kalhotky</c:v>
                  </c:pt>
                  <c:pt idx="16">
                    <c:v>Menstruační kalíšek</c:v>
                  </c:pt>
                  <c:pt idx="17">
                    <c:v>Mořská houba</c:v>
                  </c:pt>
                  <c:pt idx="18">
                    <c:v>Standardní tampon</c:v>
                  </c:pt>
                  <c:pt idx="19">
                    <c:v>Standardní vložka</c:v>
                  </c:pt>
                  <c:pt idx="20">
                    <c:v>Tampon z přírodního materiálu</c:v>
                  </c:pt>
                  <c:pt idx="21">
                    <c:v>Vložka z přírodního materiálu</c:v>
                  </c:pt>
                </c:lvl>
                <c:lvl>
                  <c:pt idx="0">
                    <c:v>Ne</c:v>
                  </c:pt>
                  <c:pt idx="7">
                    <c:v>Ano - alespoň 3x týdně</c:v>
                  </c:pt>
                  <c:pt idx="14">
                    <c:v>Ano - maximálně 3x týdně</c:v>
                  </c:pt>
                </c:lvl>
              </c:multiLvlStrCache>
            </c:multiLvlStrRef>
          </c:cat>
          <c:val>
            <c:numRef>
              <c:f>'OT 5'!$N$92:$N$114</c:f>
              <c:numCache>
                <c:formatCode>General</c:formatCode>
                <c:ptCount val="22"/>
                <c:pt idx="1">
                  <c:v>1</c:v>
                </c:pt>
                <c:pt idx="2">
                  <c:v>10</c:v>
                </c:pt>
                <c:pt idx="4">
                  <c:v>6</c:v>
                </c:pt>
                <c:pt idx="5">
                  <c:v>14</c:v>
                </c:pt>
                <c:pt idx="6">
                  <c:v>5</c:v>
                </c:pt>
                <c:pt idx="10">
                  <c:v>1</c:v>
                </c:pt>
                <c:pt idx="12">
                  <c:v>2</c:v>
                </c:pt>
              </c:numCache>
            </c:numRef>
          </c:val>
          <c:extLst>
            <c:ext xmlns:c16="http://schemas.microsoft.com/office/drawing/2014/chart" uri="{C3380CC4-5D6E-409C-BE32-E72D297353CC}">
              <c16:uniqueId val="{00000008-E5A8-47EF-8EE0-8D6D98A7F03E}"/>
            </c:ext>
          </c:extLst>
        </c:ser>
        <c:ser>
          <c:idx val="4"/>
          <c:order val="4"/>
          <c:tx>
            <c:strRef>
              <c:f>'OT 5'!$O$90:$O$91</c:f>
              <c:strCache>
                <c:ptCount val="1"/>
                <c:pt idx="0">
                  <c:v>51-60</c:v>
                </c:pt>
              </c:strCache>
            </c:strRef>
          </c:tx>
          <c:spPr>
            <a:solidFill>
              <a:schemeClr val="accent5"/>
            </a:solidFill>
            <a:ln>
              <a:noFill/>
            </a:ln>
            <a:effectLst/>
          </c:spPr>
          <c:invertIfNegative val="0"/>
          <c:cat>
            <c:multiLvlStrRef>
              <c:f>'OT 5'!$I$92:$J$114</c:f>
              <c:multiLvlStrCache>
                <c:ptCount val="22"/>
                <c:lvl>
                  <c:pt idx="0">
                    <c:v>Látkové vložky</c:v>
                  </c:pt>
                  <c:pt idx="1">
                    <c:v>Menstruační kalhotky</c:v>
                  </c:pt>
                  <c:pt idx="2">
                    <c:v>Menstruační kalíšek</c:v>
                  </c:pt>
                  <c:pt idx="3">
                    <c:v>Mořská houba</c:v>
                  </c:pt>
                  <c:pt idx="4">
                    <c:v>Standardní tampon</c:v>
                  </c:pt>
                  <c:pt idx="5">
                    <c:v>Standardní vložka</c:v>
                  </c:pt>
                  <c:pt idx="6">
                    <c:v>Vložka z přírodního materiálu</c:v>
                  </c:pt>
                  <c:pt idx="7">
                    <c:v>Menstruační kalhotky</c:v>
                  </c:pt>
                  <c:pt idx="8">
                    <c:v>Menstruační kalíšek</c:v>
                  </c:pt>
                  <c:pt idx="9">
                    <c:v>Mořská houba</c:v>
                  </c:pt>
                  <c:pt idx="10">
                    <c:v>Standardní tampon</c:v>
                  </c:pt>
                  <c:pt idx="11">
                    <c:v>Standardní vložka</c:v>
                  </c:pt>
                  <c:pt idx="12">
                    <c:v>Standardní vložky</c:v>
                  </c:pt>
                  <c:pt idx="13">
                    <c:v>Tampon z přírodního materiálu</c:v>
                  </c:pt>
                  <c:pt idx="14">
                    <c:v>Látkové vložky</c:v>
                  </c:pt>
                  <c:pt idx="15">
                    <c:v>Menstruační kalhotky</c:v>
                  </c:pt>
                  <c:pt idx="16">
                    <c:v>Menstruační kalíšek</c:v>
                  </c:pt>
                  <c:pt idx="17">
                    <c:v>Mořská houba</c:v>
                  </c:pt>
                  <c:pt idx="18">
                    <c:v>Standardní tampon</c:v>
                  </c:pt>
                  <c:pt idx="19">
                    <c:v>Standardní vložka</c:v>
                  </c:pt>
                  <c:pt idx="20">
                    <c:v>Tampon z přírodního materiálu</c:v>
                  </c:pt>
                  <c:pt idx="21">
                    <c:v>Vložka z přírodního materiálu</c:v>
                  </c:pt>
                </c:lvl>
                <c:lvl>
                  <c:pt idx="0">
                    <c:v>Ne</c:v>
                  </c:pt>
                  <c:pt idx="7">
                    <c:v>Ano - alespoň 3x týdně</c:v>
                  </c:pt>
                  <c:pt idx="14">
                    <c:v>Ano - maximálně 3x týdně</c:v>
                  </c:pt>
                </c:lvl>
              </c:multiLvlStrCache>
            </c:multiLvlStrRef>
          </c:cat>
          <c:val>
            <c:numRef>
              <c:f>'OT 5'!$O$92:$O$114</c:f>
              <c:numCache>
                <c:formatCode>General</c:formatCode>
                <c:ptCount val="22"/>
                <c:pt idx="4">
                  <c:v>3</c:v>
                </c:pt>
                <c:pt idx="5">
                  <c:v>6</c:v>
                </c:pt>
                <c:pt idx="15">
                  <c:v>1</c:v>
                </c:pt>
              </c:numCache>
            </c:numRef>
          </c:val>
          <c:extLst>
            <c:ext xmlns:c16="http://schemas.microsoft.com/office/drawing/2014/chart" uri="{C3380CC4-5D6E-409C-BE32-E72D297353CC}">
              <c16:uniqueId val="{00000009-E5A8-47EF-8EE0-8D6D98A7F03E}"/>
            </c:ext>
          </c:extLst>
        </c:ser>
        <c:dLbls>
          <c:showLegendKey val="0"/>
          <c:showVal val="0"/>
          <c:showCatName val="0"/>
          <c:showSerName val="0"/>
          <c:showPercent val="0"/>
          <c:showBubbleSize val="0"/>
        </c:dLbls>
        <c:gapWidth val="150"/>
        <c:overlap val="100"/>
        <c:axId val="760971952"/>
        <c:axId val="633612752"/>
      </c:barChart>
      <c:catAx>
        <c:axId val="76097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612752"/>
        <c:crosses val="autoZero"/>
        <c:auto val="1"/>
        <c:lblAlgn val="ctr"/>
        <c:lblOffset val="100"/>
        <c:noMultiLvlLbl val="0"/>
      </c:catAx>
      <c:valAx>
        <c:axId val="63361275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09719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1C6B-4833-AB0F-9CEA865B55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1C6B-4833-AB0F-9CEA865B55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1C6B-4833-AB0F-9CEA865B557B}"/>
              </c:ext>
            </c:extLst>
          </c:dPt>
          <c:dLbls>
            <c:dLbl>
              <c:idx val="0"/>
              <c:layout>
                <c:manualLayout>
                  <c:x val="0.20833333333333323"/>
                  <c:y val="8.3333333333333329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52714"/>
                        <a:gd name="adj2" fmla="val -141755"/>
                      </a:avLst>
                    </a:prstGeom>
                    <a:noFill/>
                    <a:ln>
                      <a:noFill/>
                    </a:ln>
                  </c15:spPr>
                </c:ext>
                <c:ext xmlns:c16="http://schemas.microsoft.com/office/drawing/2014/chart" uri="{C3380CC4-5D6E-409C-BE32-E72D297353CC}">
                  <c16:uniqueId val="{00000003-1C6B-4833-AB0F-9CEA865B557B}"/>
                </c:ext>
              </c:extLst>
            </c:dLbl>
            <c:dLbl>
              <c:idx val="1"/>
              <c:layout>
                <c:manualLayout>
                  <c:x val="-0.30000000000000004"/>
                  <c:y val="1.851851851851851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C6B-4833-AB0F-9CEA865B557B}"/>
                </c:ext>
              </c:extLst>
            </c:dLbl>
            <c:dLbl>
              <c:idx val="2"/>
              <c:layout>
                <c:manualLayout>
                  <c:x val="0.18888888888888888"/>
                  <c:y val="-5.092592592592592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C6B-4833-AB0F-9CEA865B557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6'!$N$3:$N$5</c:f>
              <c:strCache>
                <c:ptCount val="3"/>
                <c:pt idx="0">
                  <c:v>Ano</c:v>
                </c:pt>
                <c:pt idx="1">
                  <c:v>Ne - někdo jiný z rodiny</c:v>
                </c:pt>
                <c:pt idx="2">
                  <c:v>Ne - partner</c:v>
                </c:pt>
              </c:strCache>
            </c:strRef>
          </c:cat>
          <c:val>
            <c:numRef>
              <c:f>'OT 6'!$O$3:$O$5</c:f>
              <c:numCache>
                <c:formatCode>General</c:formatCode>
                <c:ptCount val="3"/>
                <c:pt idx="0">
                  <c:v>321</c:v>
                </c:pt>
                <c:pt idx="1">
                  <c:v>20</c:v>
                </c:pt>
                <c:pt idx="2">
                  <c:v>3</c:v>
                </c:pt>
              </c:numCache>
            </c:numRef>
          </c:val>
          <c:extLst>
            <c:ext xmlns:c16="http://schemas.microsoft.com/office/drawing/2014/chart" uri="{C3380CC4-5D6E-409C-BE32-E72D297353CC}">
              <c16:uniqueId val="{00000000-1C6B-4833-AB0F-9CEA865B557B}"/>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'OT 6'!$H$11</c:f>
              <c:strCache>
                <c:ptCount val="1"/>
                <c:pt idx="0">
                  <c:v>Ano</c:v>
                </c:pt>
              </c:strCache>
            </c:strRef>
          </c:tx>
          <c:spPr>
            <a:solidFill>
              <a:schemeClr val="accent1"/>
            </a:solidFill>
            <a:ln>
              <a:noFill/>
            </a:ln>
            <a:effectLst/>
          </c:spPr>
          <c:invertIfNegative val="0"/>
          <c:cat>
            <c:strRef>
              <c:f>'OT 6'!$G$12:$G$16</c:f>
              <c:strCache>
                <c:ptCount val="5"/>
                <c:pt idx="0">
                  <c:v>15-20</c:v>
                </c:pt>
                <c:pt idx="1">
                  <c:v>21-30</c:v>
                </c:pt>
                <c:pt idx="2">
                  <c:v>31-40</c:v>
                </c:pt>
                <c:pt idx="3">
                  <c:v>41-50</c:v>
                </c:pt>
                <c:pt idx="4">
                  <c:v>51-60</c:v>
                </c:pt>
              </c:strCache>
            </c:strRef>
          </c:cat>
          <c:val>
            <c:numRef>
              <c:f>'OT 6'!$H$12:$H$16</c:f>
              <c:numCache>
                <c:formatCode>General</c:formatCode>
                <c:ptCount val="5"/>
                <c:pt idx="0">
                  <c:v>15</c:v>
                </c:pt>
                <c:pt idx="1">
                  <c:v>142</c:v>
                </c:pt>
                <c:pt idx="2">
                  <c:v>118</c:v>
                </c:pt>
                <c:pt idx="3">
                  <c:v>36</c:v>
                </c:pt>
                <c:pt idx="4">
                  <c:v>10</c:v>
                </c:pt>
              </c:numCache>
            </c:numRef>
          </c:val>
          <c:extLst>
            <c:ext xmlns:c16="http://schemas.microsoft.com/office/drawing/2014/chart" uri="{C3380CC4-5D6E-409C-BE32-E72D297353CC}">
              <c16:uniqueId val="{00000000-D757-4B40-9D69-7E83BE1F616D}"/>
            </c:ext>
          </c:extLst>
        </c:ser>
        <c:ser>
          <c:idx val="1"/>
          <c:order val="1"/>
          <c:tx>
            <c:strRef>
              <c:f>'OT 6'!$I$11</c:f>
              <c:strCache>
                <c:ptCount val="1"/>
                <c:pt idx="0">
                  <c:v>Ne - někdo jiný z rodiny</c:v>
                </c:pt>
              </c:strCache>
            </c:strRef>
          </c:tx>
          <c:spPr>
            <a:solidFill>
              <a:schemeClr val="accent2"/>
            </a:solidFill>
            <a:ln>
              <a:noFill/>
            </a:ln>
            <a:effectLst/>
          </c:spPr>
          <c:invertIfNegative val="0"/>
          <c:cat>
            <c:strRef>
              <c:f>'OT 6'!$G$12:$G$16</c:f>
              <c:strCache>
                <c:ptCount val="5"/>
                <c:pt idx="0">
                  <c:v>15-20</c:v>
                </c:pt>
                <c:pt idx="1">
                  <c:v>21-30</c:v>
                </c:pt>
                <c:pt idx="2">
                  <c:v>31-40</c:v>
                </c:pt>
                <c:pt idx="3">
                  <c:v>41-50</c:v>
                </c:pt>
                <c:pt idx="4">
                  <c:v>51-60</c:v>
                </c:pt>
              </c:strCache>
            </c:strRef>
          </c:cat>
          <c:val>
            <c:numRef>
              <c:f>'OT 6'!$I$12:$I$16</c:f>
              <c:numCache>
                <c:formatCode>General</c:formatCode>
                <c:ptCount val="5"/>
                <c:pt idx="0">
                  <c:v>20</c:v>
                </c:pt>
              </c:numCache>
            </c:numRef>
          </c:val>
          <c:extLst>
            <c:ext xmlns:c16="http://schemas.microsoft.com/office/drawing/2014/chart" uri="{C3380CC4-5D6E-409C-BE32-E72D297353CC}">
              <c16:uniqueId val="{00000001-D757-4B40-9D69-7E83BE1F616D}"/>
            </c:ext>
          </c:extLst>
        </c:ser>
        <c:ser>
          <c:idx val="2"/>
          <c:order val="2"/>
          <c:tx>
            <c:strRef>
              <c:f>'OT 6'!$J$11</c:f>
              <c:strCache>
                <c:ptCount val="1"/>
                <c:pt idx="0">
                  <c:v>Ne - partner</c:v>
                </c:pt>
              </c:strCache>
            </c:strRef>
          </c:tx>
          <c:spPr>
            <a:solidFill>
              <a:schemeClr val="accent3"/>
            </a:solidFill>
            <a:ln>
              <a:noFill/>
            </a:ln>
            <a:effectLst/>
          </c:spPr>
          <c:invertIfNegative val="0"/>
          <c:cat>
            <c:strRef>
              <c:f>'OT 6'!$G$12:$G$16</c:f>
              <c:strCache>
                <c:ptCount val="5"/>
                <c:pt idx="0">
                  <c:v>15-20</c:v>
                </c:pt>
                <c:pt idx="1">
                  <c:v>21-30</c:v>
                </c:pt>
                <c:pt idx="2">
                  <c:v>31-40</c:v>
                </c:pt>
                <c:pt idx="3">
                  <c:v>41-50</c:v>
                </c:pt>
                <c:pt idx="4">
                  <c:v>51-60</c:v>
                </c:pt>
              </c:strCache>
            </c:strRef>
          </c:cat>
          <c:val>
            <c:numRef>
              <c:f>'OT 6'!$J$12:$J$16</c:f>
              <c:numCache>
                <c:formatCode>General</c:formatCode>
                <c:ptCount val="5"/>
                <c:pt idx="3">
                  <c:v>3</c:v>
                </c:pt>
              </c:numCache>
            </c:numRef>
          </c:val>
          <c:extLst>
            <c:ext xmlns:c16="http://schemas.microsoft.com/office/drawing/2014/chart" uri="{C3380CC4-5D6E-409C-BE32-E72D297353CC}">
              <c16:uniqueId val="{00000002-D757-4B40-9D69-7E83BE1F616D}"/>
            </c:ext>
          </c:extLst>
        </c:ser>
        <c:dLbls>
          <c:showLegendKey val="0"/>
          <c:showVal val="0"/>
          <c:showCatName val="0"/>
          <c:showSerName val="0"/>
          <c:showPercent val="0"/>
          <c:showBubbleSize val="0"/>
        </c:dLbls>
        <c:gapWidth val="150"/>
        <c:overlap val="100"/>
        <c:axId val="169684016"/>
        <c:axId val="310272816"/>
      </c:barChart>
      <c:catAx>
        <c:axId val="16968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272816"/>
        <c:crosses val="autoZero"/>
        <c:auto val="1"/>
        <c:lblAlgn val="ctr"/>
        <c:lblOffset val="100"/>
        <c:noMultiLvlLbl val="0"/>
      </c:catAx>
      <c:valAx>
        <c:axId val="31027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84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'OT 6'!$H$50</c:f>
              <c:strCache>
                <c:ptCount val="1"/>
                <c:pt idx="0">
                  <c:v>Ano</c:v>
                </c:pt>
              </c:strCache>
            </c:strRef>
          </c:tx>
          <c:spPr>
            <a:solidFill>
              <a:schemeClr val="accent1"/>
            </a:solidFill>
            <a:ln>
              <a:noFill/>
            </a:ln>
            <a:effectLst/>
          </c:spPr>
          <c:invertIfNegative val="0"/>
          <c:cat>
            <c:strRef>
              <c:f>'OT 6'!$G$51:$G$56</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6'!$H$51:$H$56</c:f>
              <c:numCache>
                <c:formatCode>General</c:formatCode>
                <c:ptCount val="6"/>
                <c:pt idx="0">
                  <c:v>32</c:v>
                </c:pt>
                <c:pt idx="1">
                  <c:v>27</c:v>
                </c:pt>
                <c:pt idx="2">
                  <c:v>110</c:v>
                </c:pt>
                <c:pt idx="3">
                  <c:v>78</c:v>
                </c:pt>
                <c:pt idx="4">
                  <c:v>42</c:v>
                </c:pt>
                <c:pt idx="5">
                  <c:v>32</c:v>
                </c:pt>
              </c:numCache>
            </c:numRef>
          </c:val>
          <c:extLst>
            <c:ext xmlns:c16="http://schemas.microsoft.com/office/drawing/2014/chart" uri="{C3380CC4-5D6E-409C-BE32-E72D297353CC}">
              <c16:uniqueId val="{00000000-F6C9-4CF5-B401-37995AE81436}"/>
            </c:ext>
          </c:extLst>
        </c:ser>
        <c:ser>
          <c:idx val="1"/>
          <c:order val="1"/>
          <c:tx>
            <c:strRef>
              <c:f>'OT 6'!$I$50</c:f>
              <c:strCache>
                <c:ptCount val="1"/>
                <c:pt idx="0">
                  <c:v>Ne - někdo jiný z rodiny</c:v>
                </c:pt>
              </c:strCache>
            </c:strRef>
          </c:tx>
          <c:spPr>
            <a:solidFill>
              <a:schemeClr val="accent2"/>
            </a:solidFill>
            <a:ln>
              <a:noFill/>
            </a:ln>
            <a:effectLst/>
          </c:spPr>
          <c:invertIfNegative val="0"/>
          <c:cat>
            <c:strRef>
              <c:f>'OT 6'!$G$51:$G$56</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6'!$I$51:$I$56</c:f>
              <c:numCache>
                <c:formatCode>General</c:formatCode>
                <c:ptCount val="6"/>
                <c:pt idx="0">
                  <c:v>10</c:v>
                </c:pt>
                <c:pt idx="5">
                  <c:v>10</c:v>
                </c:pt>
              </c:numCache>
            </c:numRef>
          </c:val>
          <c:extLst>
            <c:ext xmlns:c16="http://schemas.microsoft.com/office/drawing/2014/chart" uri="{C3380CC4-5D6E-409C-BE32-E72D297353CC}">
              <c16:uniqueId val="{00000001-F6C9-4CF5-B401-37995AE81436}"/>
            </c:ext>
          </c:extLst>
        </c:ser>
        <c:ser>
          <c:idx val="2"/>
          <c:order val="2"/>
          <c:tx>
            <c:strRef>
              <c:f>'OT 6'!$J$50</c:f>
              <c:strCache>
                <c:ptCount val="1"/>
                <c:pt idx="0">
                  <c:v>Ne - partner</c:v>
                </c:pt>
              </c:strCache>
            </c:strRef>
          </c:tx>
          <c:spPr>
            <a:solidFill>
              <a:schemeClr val="accent3"/>
            </a:solidFill>
            <a:ln>
              <a:noFill/>
            </a:ln>
            <a:effectLst/>
          </c:spPr>
          <c:invertIfNegative val="0"/>
          <c:cat>
            <c:strRef>
              <c:f>'OT 6'!$G$51:$G$56</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6'!$J$51:$J$56</c:f>
              <c:numCache>
                <c:formatCode>General</c:formatCode>
                <c:ptCount val="6"/>
                <c:pt idx="2">
                  <c:v>3</c:v>
                </c:pt>
              </c:numCache>
            </c:numRef>
          </c:val>
          <c:extLst>
            <c:ext xmlns:c16="http://schemas.microsoft.com/office/drawing/2014/chart" uri="{C3380CC4-5D6E-409C-BE32-E72D297353CC}">
              <c16:uniqueId val="{00000002-F6C9-4CF5-B401-37995AE81436}"/>
            </c:ext>
          </c:extLst>
        </c:ser>
        <c:dLbls>
          <c:showLegendKey val="0"/>
          <c:showVal val="0"/>
          <c:showCatName val="0"/>
          <c:showSerName val="0"/>
          <c:showPercent val="0"/>
          <c:showBubbleSize val="0"/>
        </c:dLbls>
        <c:gapWidth val="150"/>
        <c:overlap val="100"/>
        <c:axId val="169693136"/>
        <c:axId val="169613904"/>
      </c:barChart>
      <c:catAx>
        <c:axId val="16969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13904"/>
        <c:crosses val="autoZero"/>
        <c:auto val="1"/>
        <c:lblAlgn val="ctr"/>
        <c:lblOffset val="100"/>
        <c:noMultiLvlLbl val="0"/>
      </c:catAx>
      <c:valAx>
        <c:axId val="16961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9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'OT 7'!$J$12</c:f>
              <c:strCache>
                <c:ptCount val="1"/>
                <c:pt idx="0">
                  <c:v>Hlavní důvod</c:v>
                </c:pt>
              </c:strCache>
            </c:strRef>
          </c:tx>
          <c:spPr>
            <a:solidFill>
              <a:schemeClr val="accent1"/>
            </a:solidFill>
            <a:ln>
              <a:noFill/>
            </a:ln>
            <a:effectLst/>
          </c:spPr>
          <c:invertIfNegative val="0"/>
          <c:cat>
            <c:strRef>
              <c:f>'OT 7'!$I$13:$I$18</c:f>
              <c:strCache>
                <c:ptCount val="6"/>
                <c:pt idx="0">
                  <c:v>Ekologie</c:v>
                </c:pt>
                <c:pt idx="1">
                  <c:v>Cena</c:v>
                </c:pt>
                <c:pt idx="2">
                  <c:v>Pohodlné</c:v>
                </c:pt>
                <c:pt idx="3">
                  <c:v>Zvyk</c:v>
                </c:pt>
                <c:pt idx="4">
                  <c:v>Používají ho ostatní v mém okolí</c:v>
                </c:pt>
                <c:pt idx="5">
                  <c:v>Spolehlivé</c:v>
                </c:pt>
              </c:strCache>
            </c:strRef>
          </c:cat>
          <c:val>
            <c:numRef>
              <c:f>'OT 7'!$J$13:$J$18</c:f>
              <c:numCache>
                <c:formatCode>General</c:formatCode>
                <c:ptCount val="6"/>
                <c:pt idx="0">
                  <c:v>72</c:v>
                </c:pt>
                <c:pt idx="1">
                  <c:v>60</c:v>
                </c:pt>
                <c:pt idx="2">
                  <c:v>42</c:v>
                </c:pt>
                <c:pt idx="3">
                  <c:v>32</c:v>
                </c:pt>
                <c:pt idx="4">
                  <c:v>5</c:v>
                </c:pt>
                <c:pt idx="5">
                  <c:v>0</c:v>
                </c:pt>
              </c:numCache>
            </c:numRef>
          </c:val>
          <c:extLst>
            <c:ext xmlns:c16="http://schemas.microsoft.com/office/drawing/2014/chart" uri="{C3380CC4-5D6E-409C-BE32-E72D297353CC}">
              <c16:uniqueId val="{00000000-FD34-43EF-AA8A-35E77AB8A704}"/>
            </c:ext>
          </c:extLst>
        </c:ser>
        <c:ser>
          <c:idx val="1"/>
          <c:order val="1"/>
          <c:tx>
            <c:strRef>
              <c:f>'OT 7'!$K$12</c:f>
              <c:strCache>
                <c:ptCount val="1"/>
                <c:pt idx="0">
                  <c:v>Druhotný důvod</c:v>
                </c:pt>
              </c:strCache>
            </c:strRef>
          </c:tx>
          <c:spPr>
            <a:solidFill>
              <a:schemeClr val="accent2"/>
            </a:solidFill>
            <a:ln>
              <a:noFill/>
            </a:ln>
            <a:effectLst/>
          </c:spPr>
          <c:invertIfNegative val="0"/>
          <c:cat>
            <c:strRef>
              <c:f>'OT 7'!$I$13:$I$18</c:f>
              <c:strCache>
                <c:ptCount val="6"/>
                <c:pt idx="0">
                  <c:v>Ekologie</c:v>
                </c:pt>
                <c:pt idx="1">
                  <c:v>Cena</c:v>
                </c:pt>
                <c:pt idx="2">
                  <c:v>Pohodlné</c:v>
                </c:pt>
                <c:pt idx="3">
                  <c:v>Zvyk</c:v>
                </c:pt>
                <c:pt idx="4">
                  <c:v>Používají ho ostatní v mém okolí</c:v>
                </c:pt>
                <c:pt idx="5">
                  <c:v>Spolehlivé</c:v>
                </c:pt>
              </c:strCache>
            </c:strRef>
          </c:cat>
          <c:val>
            <c:numRef>
              <c:f>'OT 7'!$K$13:$K$18</c:f>
              <c:numCache>
                <c:formatCode>General</c:formatCode>
                <c:ptCount val="6"/>
                <c:pt idx="0">
                  <c:v>30</c:v>
                </c:pt>
                <c:pt idx="1">
                  <c:v>0</c:v>
                </c:pt>
                <c:pt idx="2">
                  <c:v>66</c:v>
                </c:pt>
                <c:pt idx="3">
                  <c:v>25</c:v>
                </c:pt>
                <c:pt idx="4">
                  <c:v>17</c:v>
                </c:pt>
                <c:pt idx="5">
                  <c:v>73</c:v>
                </c:pt>
              </c:numCache>
            </c:numRef>
          </c:val>
          <c:extLst>
            <c:ext xmlns:c16="http://schemas.microsoft.com/office/drawing/2014/chart" uri="{C3380CC4-5D6E-409C-BE32-E72D297353CC}">
              <c16:uniqueId val="{00000001-FD34-43EF-AA8A-35E77AB8A704}"/>
            </c:ext>
          </c:extLst>
        </c:ser>
        <c:dLbls>
          <c:showLegendKey val="0"/>
          <c:showVal val="0"/>
          <c:showCatName val="0"/>
          <c:showSerName val="0"/>
          <c:showPercent val="0"/>
          <c:showBubbleSize val="0"/>
        </c:dLbls>
        <c:gapWidth val="219"/>
        <c:overlap val="-27"/>
        <c:axId val="2061052751"/>
        <c:axId val="558330912"/>
      </c:barChart>
      <c:catAx>
        <c:axId val="2061052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330912"/>
        <c:crosses val="autoZero"/>
        <c:auto val="1"/>
        <c:lblAlgn val="ctr"/>
        <c:lblOffset val="100"/>
        <c:noMultiLvlLbl val="0"/>
      </c:catAx>
      <c:valAx>
        <c:axId val="55833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1052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'OT 7'!$I$52</c:f>
              <c:strCache>
                <c:ptCount val="1"/>
                <c:pt idx="0">
                  <c:v>Cena</c:v>
                </c:pt>
              </c:strCache>
            </c:strRef>
          </c:tx>
          <c:spPr>
            <a:solidFill>
              <a:schemeClr val="accent1"/>
            </a:solidFill>
            <a:ln>
              <a:noFill/>
            </a:ln>
            <a:effectLst/>
          </c:spPr>
          <c:invertIfNegative val="0"/>
          <c:cat>
            <c:strRef>
              <c:f>'OT 7'!$J$51:$O$51</c:f>
              <c:strCache>
                <c:ptCount val="6"/>
                <c:pt idx="0">
                  <c:v>Látkové vložky</c:v>
                </c:pt>
                <c:pt idx="1">
                  <c:v>Menstruační kalhotky</c:v>
                </c:pt>
                <c:pt idx="2">
                  <c:v>Menstruační kalíšek</c:v>
                </c:pt>
                <c:pt idx="3">
                  <c:v>Mořská houba</c:v>
                </c:pt>
                <c:pt idx="4">
                  <c:v>Tampon z přírodního materiálu</c:v>
                </c:pt>
                <c:pt idx="5">
                  <c:v>Vložka z přírodního materiálu</c:v>
                </c:pt>
              </c:strCache>
            </c:strRef>
          </c:cat>
          <c:val>
            <c:numRef>
              <c:f>'OT 7'!$J$52:$O$52</c:f>
              <c:numCache>
                <c:formatCode>General</c:formatCode>
                <c:ptCount val="6"/>
                <c:pt idx="0">
                  <c:v>1</c:v>
                </c:pt>
                <c:pt idx="1">
                  <c:v>13</c:v>
                </c:pt>
                <c:pt idx="2">
                  <c:v>22</c:v>
                </c:pt>
                <c:pt idx="3">
                  <c:v>3</c:v>
                </c:pt>
                <c:pt idx="4">
                  <c:v>1</c:v>
                </c:pt>
                <c:pt idx="5">
                  <c:v>2</c:v>
                </c:pt>
              </c:numCache>
            </c:numRef>
          </c:val>
          <c:extLst>
            <c:ext xmlns:c16="http://schemas.microsoft.com/office/drawing/2014/chart" uri="{C3380CC4-5D6E-409C-BE32-E72D297353CC}">
              <c16:uniqueId val="{00000000-FB6A-4430-9E21-6BD9996BA17C}"/>
            </c:ext>
          </c:extLst>
        </c:ser>
        <c:ser>
          <c:idx val="1"/>
          <c:order val="1"/>
          <c:tx>
            <c:strRef>
              <c:f>'OT 7'!$I$53</c:f>
              <c:strCache>
                <c:ptCount val="1"/>
                <c:pt idx="0">
                  <c:v>Ekologie</c:v>
                </c:pt>
              </c:strCache>
            </c:strRef>
          </c:tx>
          <c:spPr>
            <a:solidFill>
              <a:schemeClr val="accent2"/>
            </a:solidFill>
            <a:ln>
              <a:noFill/>
            </a:ln>
            <a:effectLst/>
          </c:spPr>
          <c:invertIfNegative val="0"/>
          <c:cat>
            <c:strRef>
              <c:f>'OT 7'!$J$51:$O$51</c:f>
              <c:strCache>
                <c:ptCount val="6"/>
                <c:pt idx="0">
                  <c:v>Látkové vložky</c:v>
                </c:pt>
                <c:pt idx="1">
                  <c:v>Menstruační kalhotky</c:v>
                </c:pt>
                <c:pt idx="2">
                  <c:v>Menstruační kalíšek</c:v>
                </c:pt>
                <c:pt idx="3">
                  <c:v>Mořská houba</c:v>
                </c:pt>
                <c:pt idx="4">
                  <c:v>Tampon z přírodního materiálu</c:v>
                </c:pt>
                <c:pt idx="5">
                  <c:v>Vložka z přírodního materiálu</c:v>
                </c:pt>
              </c:strCache>
            </c:strRef>
          </c:cat>
          <c:val>
            <c:numRef>
              <c:f>'OT 7'!$J$53:$O$53</c:f>
              <c:numCache>
                <c:formatCode>General</c:formatCode>
                <c:ptCount val="6"/>
                <c:pt idx="0">
                  <c:v>2</c:v>
                </c:pt>
                <c:pt idx="1">
                  <c:v>36</c:v>
                </c:pt>
                <c:pt idx="2">
                  <c:v>40</c:v>
                </c:pt>
                <c:pt idx="3">
                  <c:v>11</c:v>
                </c:pt>
                <c:pt idx="5">
                  <c:v>6</c:v>
                </c:pt>
              </c:numCache>
            </c:numRef>
          </c:val>
          <c:extLst>
            <c:ext xmlns:c16="http://schemas.microsoft.com/office/drawing/2014/chart" uri="{C3380CC4-5D6E-409C-BE32-E72D297353CC}">
              <c16:uniqueId val="{00000001-FB6A-4430-9E21-6BD9996BA17C}"/>
            </c:ext>
          </c:extLst>
        </c:ser>
        <c:ser>
          <c:idx val="2"/>
          <c:order val="2"/>
          <c:tx>
            <c:strRef>
              <c:f>'OT 7'!$I$54</c:f>
              <c:strCache>
                <c:ptCount val="1"/>
                <c:pt idx="0">
                  <c:v>Pohodlné</c:v>
                </c:pt>
              </c:strCache>
            </c:strRef>
          </c:tx>
          <c:spPr>
            <a:solidFill>
              <a:schemeClr val="accent3"/>
            </a:solidFill>
            <a:ln>
              <a:noFill/>
            </a:ln>
            <a:effectLst/>
          </c:spPr>
          <c:invertIfNegative val="0"/>
          <c:cat>
            <c:strRef>
              <c:f>'OT 7'!$J$51:$O$51</c:f>
              <c:strCache>
                <c:ptCount val="6"/>
                <c:pt idx="0">
                  <c:v>Látkové vložky</c:v>
                </c:pt>
                <c:pt idx="1">
                  <c:v>Menstruační kalhotky</c:v>
                </c:pt>
                <c:pt idx="2">
                  <c:v>Menstruační kalíšek</c:v>
                </c:pt>
                <c:pt idx="3">
                  <c:v>Mořská houba</c:v>
                </c:pt>
                <c:pt idx="4">
                  <c:v>Tampon z přírodního materiálu</c:v>
                </c:pt>
                <c:pt idx="5">
                  <c:v>Vložka z přírodního materiálu</c:v>
                </c:pt>
              </c:strCache>
            </c:strRef>
          </c:cat>
          <c:val>
            <c:numRef>
              <c:f>'OT 7'!$J$54:$O$54</c:f>
              <c:numCache>
                <c:formatCode>General</c:formatCode>
                <c:ptCount val="6"/>
                <c:pt idx="0">
                  <c:v>1</c:v>
                </c:pt>
                <c:pt idx="1">
                  <c:v>10</c:v>
                </c:pt>
                <c:pt idx="2">
                  <c:v>19</c:v>
                </c:pt>
                <c:pt idx="3">
                  <c:v>2</c:v>
                </c:pt>
                <c:pt idx="4">
                  <c:v>4</c:v>
                </c:pt>
                <c:pt idx="5">
                  <c:v>2</c:v>
                </c:pt>
              </c:numCache>
            </c:numRef>
          </c:val>
          <c:extLst>
            <c:ext xmlns:c16="http://schemas.microsoft.com/office/drawing/2014/chart" uri="{C3380CC4-5D6E-409C-BE32-E72D297353CC}">
              <c16:uniqueId val="{00000002-FB6A-4430-9E21-6BD9996BA17C}"/>
            </c:ext>
          </c:extLst>
        </c:ser>
        <c:ser>
          <c:idx val="3"/>
          <c:order val="3"/>
          <c:tx>
            <c:strRef>
              <c:f>'OT 7'!$I$55</c:f>
              <c:strCache>
                <c:ptCount val="1"/>
                <c:pt idx="0">
                  <c:v>Používají ho ostatní v mém okolí</c:v>
                </c:pt>
              </c:strCache>
            </c:strRef>
          </c:tx>
          <c:spPr>
            <a:solidFill>
              <a:schemeClr val="accent4"/>
            </a:solidFill>
            <a:ln>
              <a:noFill/>
            </a:ln>
            <a:effectLst/>
          </c:spPr>
          <c:invertIfNegative val="0"/>
          <c:cat>
            <c:strRef>
              <c:f>'OT 7'!$J$51:$O$51</c:f>
              <c:strCache>
                <c:ptCount val="6"/>
                <c:pt idx="0">
                  <c:v>Látkové vložky</c:v>
                </c:pt>
                <c:pt idx="1">
                  <c:v>Menstruační kalhotky</c:v>
                </c:pt>
                <c:pt idx="2">
                  <c:v>Menstruační kalíšek</c:v>
                </c:pt>
                <c:pt idx="3">
                  <c:v>Mořská houba</c:v>
                </c:pt>
                <c:pt idx="4">
                  <c:v>Tampon z přírodního materiálu</c:v>
                </c:pt>
                <c:pt idx="5">
                  <c:v>Vložka z přírodního materiálu</c:v>
                </c:pt>
              </c:strCache>
            </c:strRef>
          </c:cat>
          <c:val>
            <c:numRef>
              <c:f>'OT 7'!$J$55:$O$55</c:f>
              <c:numCache>
                <c:formatCode>General</c:formatCode>
                <c:ptCount val="6"/>
                <c:pt idx="2">
                  <c:v>1</c:v>
                </c:pt>
              </c:numCache>
            </c:numRef>
          </c:val>
          <c:extLst>
            <c:ext xmlns:c16="http://schemas.microsoft.com/office/drawing/2014/chart" uri="{C3380CC4-5D6E-409C-BE32-E72D297353CC}">
              <c16:uniqueId val="{00000003-FB6A-4430-9E21-6BD9996BA17C}"/>
            </c:ext>
          </c:extLst>
        </c:ser>
        <c:ser>
          <c:idx val="4"/>
          <c:order val="4"/>
          <c:tx>
            <c:strRef>
              <c:f>'OT 7'!$I$56</c:f>
              <c:strCache>
                <c:ptCount val="1"/>
                <c:pt idx="0">
                  <c:v>Zvyk</c:v>
                </c:pt>
              </c:strCache>
            </c:strRef>
          </c:tx>
          <c:spPr>
            <a:solidFill>
              <a:schemeClr val="accent5"/>
            </a:solidFill>
            <a:ln>
              <a:noFill/>
            </a:ln>
            <a:effectLst/>
          </c:spPr>
          <c:invertIfNegative val="0"/>
          <c:cat>
            <c:strRef>
              <c:f>'OT 7'!$J$51:$O$51</c:f>
              <c:strCache>
                <c:ptCount val="6"/>
                <c:pt idx="0">
                  <c:v>Látkové vložky</c:v>
                </c:pt>
                <c:pt idx="1">
                  <c:v>Menstruační kalhotky</c:v>
                </c:pt>
                <c:pt idx="2">
                  <c:v>Menstruační kalíšek</c:v>
                </c:pt>
                <c:pt idx="3">
                  <c:v>Mořská houba</c:v>
                </c:pt>
                <c:pt idx="4">
                  <c:v>Tampon z přírodního materiálu</c:v>
                </c:pt>
                <c:pt idx="5">
                  <c:v>Vložka z přírodního materiálu</c:v>
                </c:pt>
              </c:strCache>
            </c:strRef>
          </c:cat>
          <c:val>
            <c:numRef>
              <c:f>'OT 7'!$J$56:$O$56</c:f>
              <c:numCache>
                <c:formatCode>General</c:formatCode>
                <c:ptCount val="6"/>
                <c:pt idx="1">
                  <c:v>4</c:v>
                </c:pt>
                <c:pt idx="2">
                  <c:v>7</c:v>
                </c:pt>
              </c:numCache>
            </c:numRef>
          </c:val>
          <c:extLst>
            <c:ext xmlns:c16="http://schemas.microsoft.com/office/drawing/2014/chart" uri="{C3380CC4-5D6E-409C-BE32-E72D297353CC}">
              <c16:uniqueId val="{00000004-FB6A-4430-9E21-6BD9996BA17C}"/>
            </c:ext>
          </c:extLst>
        </c:ser>
        <c:dLbls>
          <c:showLegendKey val="0"/>
          <c:showVal val="0"/>
          <c:showCatName val="0"/>
          <c:showSerName val="0"/>
          <c:showPercent val="0"/>
          <c:showBubbleSize val="0"/>
        </c:dLbls>
        <c:gapWidth val="219"/>
        <c:overlap val="-27"/>
        <c:axId val="1570810415"/>
        <c:axId val="1567868799"/>
      </c:barChart>
      <c:catAx>
        <c:axId val="1570810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7868799"/>
        <c:crosses val="autoZero"/>
        <c:auto val="1"/>
        <c:lblAlgn val="ctr"/>
        <c:lblOffset val="100"/>
        <c:noMultiLvlLbl val="0"/>
      </c:catAx>
      <c:valAx>
        <c:axId val="15678687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0810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'OT 7'!$M$61</c:f>
              <c:strCache>
                <c:ptCount val="1"/>
                <c:pt idx="0">
                  <c:v>Cena</c:v>
                </c:pt>
              </c:strCache>
            </c:strRef>
          </c:tx>
          <c:spPr>
            <a:solidFill>
              <a:schemeClr val="accent1"/>
            </a:solidFill>
            <a:ln>
              <a:noFill/>
            </a:ln>
            <a:effectLst/>
          </c:spPr>
          <c:invertIfNegative val="0"/>
          <c:cat>
            <c:strRef>
              <c:extLst>
                <c:ext xmlns:c15="http://schemas.microsoft.com/office/drawing/2012/chart" uri="{02D57815-91ED-43cb-92C2-25804820EDAC}">
                  <c15:fullRef>
                    <c15:sqref>'OT 7'!$N$60:$P$60</c15:sqref>
                  </c15:fullRef>
                </c:ext>
              </c:extLst>
              <c:f>'OT 7'!$N$60:$O$60</c:f>
              <c:strCache>
                <c:ptCount val="2"/>
                <c:pt idx="0">
                  <c:v>Standardní tampon</c:v>
                </c:pt>
                <c:pt idx="1">
                  <c:v>Standardní vložka</c:v>
                </c:pt>
              </c:strCache>
            </c:strRef>
          </c:cat>
          <c:val>
            <c:numRef>
              <c:extLst>
                <c:ext xmlns:c15="http://schemas.microsoft.com/office/drawing/2012/chart" uri="{02D57815-91ED-43cb-92C2-25804820EDAC}">
                  <c15:fullRef>
                    <c15:sqref>'OT 7'!$N$61:$P$61</c15:sqref>
                  </c15:fullRef>
                </c:ext>
              </c:extLst>
              <c:f>'OT 7'!$N$61:$O$61</c:f>
              <c:numCache>
                <c:formatCode>General</c:formatCode>
                <c:ptCount val="2"/>
                <c:pt idx="0">
                  <c:v>0</c:v>
                </c:pt>
                <c:pt idx="1">
                  <c:v>16</c:v>
                </c:pt>
              </c:numCache>
            </c:numRef>
          </c:val>
          <c:extLst>
            <c:ext xmlns:c16="http://schemas.microsoft.com/office/drawing/2014/chart" uri="{C3380CC4-5D6E-409C-BE32-E72D297353CC}">
              <c16:uniqueId val="{00000000-AF32-4060-8A8F-0ABB7A02BCC5}"/>
            </c:ext>
          </c:extLst>
        </c:ser>
        <c:ser>
          <c:idx val="1"/>
          <c:order val="1"/>
          <c:tx>
            <c:strRef>
              <c:f>'OT 7'!$M$62</c:f>
              <c:strCache>
                <c:ptCount val="1"/>
                <c:pt idx="0">
                  <c:v>Ekologie</c:v>
                </c:pt>
              </c:strCache>
            </c:strRef>
          </c:tx>
          <c:spPr>
            <a:solidFill>
              <a:schemeClr val="accent2"/>
            </a:solidFill>
            <a:ln>
              <a:noFill/>
            </a:ln>
            <a:effectLst/>
          </c:spPr>
          <c:invertIfNegative val="0"/>
          <c:cat>
            <c:strRef>
              <c:extLst>
                <c:ext xmlns:c15="http://schemas.microsoft.com/office/drawing/2012/chart" uri="{02D57815-91ED-43cb-92C2-25804820EDAC}">
                  <c15:fullRef>
                    <c15:sqref>'OT 7'!$N$60:$P$60</c15:sqref>
                  </c15:fullRef>
                </c:ext>
              </c:extLst>
              <c:f>'OT 7'!$N$60:$O$60</c:f>
              <c:strCache>
                <c:ptCount val="2"/>
                <c:pt idx="0">
                  <c:v>Standardní tampon</c:v>
                </c:pt>
                <c:pt idx="1">
                  <c:v>Standardní vložka</c:v>
                </c:pt>
              </c:strCache>
            </c:strRef>
          </c:cat>
          <c:val>
            <c:numRef>
              <c:extLst>
                <c:ext xmlns:c15="http://schemas.microsoft.com/office/drawing/2012/chart" uri="{02D57815-91ED-43cb-92C2-25804820EDAC}">
                  <c15:fullRef>
                    <c15:sqref>'OT 7'!$N$62:$P$62</c15:sqref>
                  </c15:fullRef>
                </c:ext>
              </c:extLst>
              <c:f>'OT 7'!$N$62:$O$62</c:f>
              <c:numCache>
                <c:formatCode>General</c:formatCode>
                <c:ptCount val="2"/>
                <c:pt idx="0">
                  <c:v>19</c:v>
                </c:pt>
                <c:pt idx="1">
                  <c:v>9</c:v>
                </c:pt>
              </c:numCache>
            </c:numRef>
          </c:val>
          <c:extLst>
            <c:ext xmlns:c16="http://schemas.microsoft.com/office/drawing/2014/chart" uri="{C3380CC4-5D6E-409C-BE32-E72D297353CC}">
              <c16:uniqueId val="{00000001-AF32-4060-8A8F-0ABB7A02BCC5}"/>
            </c:ext>
          </c:extLst>
        </c:ser>
        <c:ser>
          <c:idx val="2"/>
          <c:order val="2"/>
          <c:tx>
            <c:strRef>
              <c:f>'OT 7'!$M$63</c:f>
              <c:strCache>
                <c:ptCount val="1"/>
                <c:pt idx="0">
                  <c:v>Pohodlné</c:v>
                </c:pt>
              </c:strCache>
            </c:strRef>
          </c:tx>
          <c:spPr>
            <a:solidFill>
              <a:schemeClr val="accent3"/>
            </a:solidFill>
            <a:ln>
              <a:noFill/>
            </a:ln>
            <a:effectLst/>
          </c:spPr>
          <c:invertIfNegative val="0"/>
          <c:cat>
            <c:strRef>
              <c:extLst>
                <c:ext xmlns:c15="http://schemas.microsoft.com/office/drawing/2012/chart" uri="{02D57815-91ED-43cb-92C2-25804820EDAC}">
                  <c15:fullRef>
                    <c15:sqref>'OT 7'!$N$60:$P$60</c15:sqref>
                  </c15:fullRef>
                </c:ext>
              </c:extLst>
              <c:f>'OT 7'!$N$60:$O$60</c:f>
              <c:strCache>
                <c:ptCount val="2"/>
                <c:pt idx="0">
                  <c:v>Standardní tampon</c:v>
                </c:pt>
                <c:pt idx="1">
                  <c:v>Standardní vložka</c:v>
                </c:pt>
              </c:strCache>
            </c:strRef>
          </c:cat>
          <c:val>
            <c:numRef>
              <c:extLst>
                <c:ext xmlns:c15="http://schemas.microsoft.com/office/drawing/2012/chart" uri="{02D57815-91ED-43cb-92C2-25804820EDAC}">
                  <c15:fullRef>
                    <c15:sqref>'OT 7'!$N$63:$P$63</c15:sqref>
                  </c15:fullRef>
                </c:ext>
              </c:extLst>
              <c:f>'OT 7'!$N$63:$O$63</c:f>
              <c:numCache>
                <c:formatCode>General</c:formatCode>
                <c:ptCount val="2"/>
                <c:pt idx="0">
                  <c:v>23</c:v>
                </c:pt>
                <c:pt idx="1">
                  <c:v>20</c:v>
                </c:pt>
              </c:numCache>
            </c:numRef>
          </c:val>
          <c:extLst>
            <c:ext xmlns:c16="http://schemas.microsoft.com/office/drawing/2014/chart" uri="{C3380CC4-5D6E-409C-BE32-E72D297353CC}">
              <c16:uniqueId val="{00000002-AF32-4060-8A8F-0ABB7A02BCC5}"/>
            </c:ext>
          </c:extLst>
        </c:ser>
        <c:ser>
          <c:idx val="3"/>
          <c:order val="3"/>
          <c:tx>
            <c:strRef>
              <c:f>'OT 7'!$M$64</c:f>
              <c:strCache>
                <c:ptCount val="1"/>
                <c:pt idx="0">
                  <c:v>Používají ho ostatní v mém okolí</c:v>
                </c:pt>
              </c:strCache>
            </c:strRef>
          </c:tx>
          <c:spPr>
            <a:solidFill>
              <a:schemeClr val="accent4"/>
            </a:solidFill>
            <a:ln>
              <a:noFill/>
            </a:ln>
            <a:effectLst/>
          </c:spPr>
          <c:invertIfNegative val="0"/>
          <c:cat>
            <c:strRef>
              <c:extLst>
                <c:ext xmlns:c15="http://schemas.microsoft.com/office/drawing/2012/chart" uri="{02D57815-91ED-43cb-92C2-25804820EDAC}">
                  <c15:fullRef>
                    <c15:sqref>'OT 7'!$N$60:$P$60</c15:sqref>
                  </c15:fullRef>
                </c:ext>
              </c:extLst>
              <c:f>'OT 7'!$N$60:$O$60</c:f>
              <c:strCache>
                <c:ptCount val="2"/>
                <c:pt idx="0">
                  <c:v>Standardní tampon</c:v>
                </c:pt>
                <c:pt idx="1">
                  <c:v>Standardní vložka</c:v>
                </c:pt>
              </c:strCache>
            </c:strRef>
          </c:cat>
          <c:val>
            <c:numRef>
              <c:extLst>
                <c:ext xmlns:c15="http://schemas.microsoft.com/office/drawing/2012/chart" uri="{02D57815-91ED-43cb-92C2-25804820EDAC}">
                  <c15:fullRef>
                    <c15:sqref>'OT 7'!$N$64:$P$64</c15:sqref>
                  </c15:fullRef>
                </c:ext>
              </c:extLst>
              <c:f>'OT 7'!$N$64:$O$64</c:f>
              <c:numCache>
                <c:formatCode>General</c:formatCode>
                <c:ptCount val="2"/>
                <c:pt idx="0">
                  <c:v>4</c:v>
                </c:pt>
                <c:pt idx="1">
                  <c:v>2</c:v>
                </c:pt>
              </c:numCache>
            </c:numRef>
          </c:val>
          <c:extLst>
            <c:ext xmlns:c16="http://schemas.microsoft.com/office/drawing/2014/chart" uri="{C3380CC4-5D6E-409C-BE32-E72D297353CC}">
              <c16:uniqueId val="{00000003-AF32-4060-8A8F-0ABB7A02BCC5}"/>
            </c:ext>
          </c:extLst>
        </c:ser>
        <c:ser>
          <c:idx val="4"/>
          <c:order val="4"/>
          <c:tx>
            <c:strRef>
              <c:f>'OT 7'!$M$65</c:f>
              <c:strCache>
                <c:ptCount val="1"/>
                <c:pt idx="0">
                  <c:v>Zvyk</c:v>
                </c:pt>
              </c:strCache>
            </c:strRef>
          </c:tx>
          <c:spPr>
            <a:solidFill>
              <a:schemeClr val="accent5"/>
            </a:solidFill>
            <a:ln>
              <a:noFill/>
            </a:ln>
            <a:effectLst/>
          </c:spPr>
          <c:invertIfNegative val="0"/>
          <c:cat>
            <c:strRef>
              <c:extLst>
                <c:ext xmlns:c15="http://schemas.microsoft.com/office/drawing/2012/chart" uri="{02D57815-91ED-43cb-92C2-25804820EDAC}">
                  <c15:fullRef>
                    <c15:sqref>'OT 7'!$N$60:$P$60</c15:sqref>
                  </c15:fullRef>
                </c:ext>
              </c:extLst>
              <c:f>'OT 7'!$N$60:$O$60</c:f>
              <c:strCache>
                <c:ptCount val="2"/>
                <c:pt idx="0">
                  <c:v>Standardní tampon</c:v>
                </c:pt>
                <c:pt idx="1">
                  <c:v>Standardní vložka</c:v>
                </c:pt>
              </c:strCache>
            </c:strRef>
          </c:cat>
          <c:val>
            <c:numRef>
              <c:extLst>
                <c:ext xmlns:c15="http://schemas.microsoft.com/office/drawing/2012/chart" uri="{02D57815-91ED-43cb-92C2-25804820EDAC}">
                  <c15:fullRef>
                    <c15:sqref>'OT 7'!$N$65:$P$65</c15:sqref>
                  </c15:fullRef>
                </c:ext>
              </c:extLst>
              <c:f>'OT 7'!$N$65:$O$65</c:f>
              <c:numCache>
                <c:formatCode>General</c:formatCode>
                <c:ptCount val="2"/>
                <c:pt idx="0">
                  <c:v>28</c:v>
                </c:pt>
                <c:pt idx="1">
                  <c:v>10</c:v>
                </c:pt>
              </c:numCache>
            </c:numRef>
          </c:val>
          <c:extLst>
            <c:ext xmlns:c16="http://schemas.microsoft.com/office/drawing/2014/chart" uri="{C3380CC4-5D6E-409C-BE32-E72D297353CC}">
              <c16:uniqueId val="{00000004-AF32-4060-8A8F-0ABB7A02BCC5}"/>
            </c:ext>
          </c:extLst>
        </c:ser>
        <c:dLbls>
          <c:showLegendKey val="0"/>
          <c:showVal val="0"/>
          <c:showCatName val="0"/>
          <c:showSerName val="0"/>
          <c:showPercent val="0"/>
          <c:showBubbleSize val="0"/>
        </c:dLbls>
        <c:gapWidth val="219"/>
        <c:overlap val="-27"/>
        <c:axId val="245583808"/>
        <c:axId val="238646416"/>
      </c:barChart>
      <c:catAx>
        <c:axId val="2455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646416"/>
        <c:crosses val="autoZero"/>
        <c:auto val="1"/>
        <c:lblAlgn val="ctr"/>
        <c:lblOffset val="100"/>
        <c:noMultiLvlLbl val="0"/>
      </c:catAx>
      <c:valAx>
        <c:axId val="238646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83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7!PivotTable10</c:name>
    <c:fmtId val="4"/>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7150817686250752E-2"/>
          <c:y val="6.1066432229951832E-2"/>
          <c:w val="0.79593478699777909"/>
          <c:h val="0.42786025533216115"/>
        </c:manualLayout>
      </c:layout>
      <c:barChart>
        <c:barDir val="col"/>
        <c:grouping val="clustered"/>
        <c:varyColors val="0"/>
        <c:ser>
          <c:idx val="0"/>
          <c:order val="0"/>
          <c:tx>
            <c:strRef>
              <c:f>'OT 7'!$K$107:$K$108</c:f>
              <c:strCache>
                <c:ptCount val="1"/>
                <c:pt idx="0">
                  <c:v>Cena</c:v>
                </c:pt>
              </c:strCache>
            </c:strRef>
          </c:tx>
          <c:spPr>
            <a:solidFill>
              <a:schemeClr val="accent1"/>
            </a:solidFill>
            <a:ln>
              <a:noFill/>
            </a:ln>
            <a:effectLst/>
          </c:spPr>
          <c:invertIfNegative val="0"/>
          <c:cat>
            <c:multiLvlStrRef>
              <c:f>'OT 7'!$I$109:$J$131</c:f>
              <c:multiLvlStrCache>
                <c:ptCount val="22"/>
                <c:lvl>
                  <c:pt idx="0">
                    <c:v>Menstruační kalhotky</c:v>
                  </c:pt>
                  <c:pt idx="1">
                    <c:v>Standardní tampon</c:v>
                  </c:pt>
                  <c:pt idx="2">
                    <c:v>Standardní vložka</c:v>
                  </c:pt>
                  <c:pt idx="3">
                    <c:v>Vložka z přírodního materiálu</c:v>
                  </c:pt>
                  <c:pt idx="4">
                    <c:v>Menstruační kalhotky</c:v>
                  </c:pt>
                  <c:pt idx="5">
                    <c:v>Menstruační kalíšek</c:v>
                  </c:pt>
                  <c:pt idx="6">
                    <c:v>Mořská houba</c:v>
                  </c:pt>
                  <c:pt idx="7">
                    <c:v>Standardní tampon</c:v>
                  </c:pt>
                  <c:pt idx="8">
                    <c:v>Standardní vložka</c:v>
                  </c:pt>
                  <c:pt idx="9">
                    <c:v>Tampon z přírodního materiálu</c:v>
                  </c:pt>
                  <c:pt idx="10">
                    <c:v>Vložka z přírodního materiálu</c:v>
                  </c:pt>
                  <c:pt idx="11">
                    <c:v>Látkové vložky</c:v>
                  </c:pt>
                  <c:pt idx="12">
                    <c:v>Menstruační kalhotky</c:v>
                  </c:pt>
                  <c:pt idx="13">
                    <c:v>Menstruační kalíšek</c:v>
                  </c:pt>
                  <c:pt idx="14">
                    <c:v>Mořská houba</c:v>
                  </c:pt>
                  <c:pt idx="15">
                    <c:v>Standardní tampon</c:v>
                  </c:pt>
                  <c:pt idx="16">
                    <c:v>Standardní vložka</c:v>
                  </c:pt>
                  <c:pt idx="17">
                    <c:v>Menstruační kalíšek</c:v>
                  </c:pt>
                  <c:pt idx="18">
                    <c:v>Standardní tampon</c:v>
                  </c:pt>
                  <c:pt idx="19">
                    <c:v>Standardní vložka</c:v>
                  </c:pt>
                  <c:pt idx="20">
                    <c:v>Menstruační kalhotky</c:v>
                  </c:pt>
                  <c:pt idx="21">
                    <c:v>Standardní vložka</c:v>
                  </c:pt>
                </c:lvl>
                <c:lvl>
                  <c:pt idx="0">
                    <c:v>15-20</c:v>
                  </c:pt>
                  <c:pt idx="4">
                    <c:v>21-30</c:v>
                  </c:pt>
                  <c:pt idx="11">
                    <c:v>31-40</c:v>
                  </c:pt>
                  <c:pt idx="17">
                    <c:v>41-50</c:v>
                  </c:pt>
                  <c:pt idx="20">
                    <c:v>51-60</c:v>
                  </c:pt>
                </c:lvl>
              </c:multiLvlStrCache>
            </c:multiLvlStrRef>
          </c:cat>
          <c:val>
            <c:numRef>
              <c:f>'OT 7'!$K$109:$K$131</c:f>
              <c:numCache>
                <c:formatCode>General</c:formatCode>
                <c:ptCount val="22"/>
                <c:pt idx="0">
                  <c:v>2</c:v>
                </c:pt>
                <c:pt idx="1">
                  <c:v>4</c:v>
                </c:pt>
                <c:pt idx="2">
                  <c:v>1</c:v>
                </c:pt>
                <c:pt idx="3">
                  <c:v>1</c:v>
                </c:pt>
                <c:pt idx="4">
                  <c:v>9</c:v>
                </c:pt>
                <c:pt idx="5">
                  <c:v>18</c:v>
                </c:pt>
                <c:pt idx="6">
                  <c:v>1</c:v>
                </c:pt>
                <c:pt idx="7">
                  <c:v>11</c:v>
                </c:pt>
                <c:pt idx="8">
                  <c:v>3</c:v>
                </c:pt>
                <c:pt idx="9">
                  <c:v>1</c:v>
                </c:pt>
                <c:pt idx="10">
                  <c:v>1</c:v>
                </c:pt>
                <c:pt idx="11">
                  <c:v>1</c:v>
                </c:pt>
                <c:pt idx="12">
                  <c:v>1</c:v>
                </c:pt>
                <c:pt idx="13">
                  <c:v>2</c:v>
                </c:pt>
                <c:pt idx="14">
                  <c:v>2</c:v>
                </c:pt>
                <c:pt idx="15">
                  <c:v>8</c:v>
                </c:pt>
                <c:pt idx="16">
                  <c:v>3</c:v>
                </c:pt>
                <c:pt idx="17">
                  <c:v>2</c:v>
                </c:pt>
                <c:pt idx="18">
                  <c:v>3</c:v>
                </c:pt>
                <c:pt idx="19">
                  <c:v>6</c:v>
                </c:pt>
                <c:pt idx="20">
                  <c:v>1</c:v>
                </c:pt>
                <c:pt idx="21">
                  <c:v>3</c:v>
                </c:pt>
              </c:numCache>
            </c:numRef>
          </c:val>
          <c:extLst>
            <c:ext xmlns:c16="http://schemas.microsoft.com/office/drawing/2014/chart" uri="{C3380CC4-5D6E-409C-BE32-E72D297353CC}">
              <c16:uniqueId val="{00000000-9F3A-4276-A06C-54A0CDB80DE4}"/>
            </c:ext>
          </c:extLst>
        </c:ser>
        <c:dLbls>
          <c:showLegendKey val="0"/>
          <c:showVal val="0"/>
          <c:showCatName val="0"/>
          <c:showSerName val="0"/>
          <c:showPercent val="0"/>
          <c:showBubbleSize val="0"/>
        </c:dLbls>
        <c:gapWidth val="219"/>
        <c:overlap val="-27"/>
        <c:axId val="483534880"/>
        <c:axId val="929613200"/>
      </c:barChart>
      <c:catAx>
        <c:axId val="48353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613200"/>
        <c:crosses val="autoZero"/>
        <c:auto val="1"/>
        <c:lblAlgn val="ctr"/>
        <c:lblOffset val="100"/>
        <c:noMultiLvlLbl val="0"/>
      </c:catAx>
      <c:valAx>
        <c:axId val="929613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534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7!PivotTable12</c:name>
    <c:fmtId val="9"/>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'OT 7'!$K$135:$K$136</c:f>
              <c:strCache>
                <c:ptCount val="1"/>
                <c:pt idx="0">
                  <c:v>Pohodlné</c:v>
                </c:pt>
              </c:strCache>
            </c:strRef>
          </c:tx>
          <c:spPr>
            <a:solidFill>
              <a:schemeClr val="accent1"/>
            </a:solidFill>
            <a:ln>
              <a:noFill/>
            </a:ln>
            <a:effectLst/>
          </c:spPr>
          <c:invertIfNegative val="0"/>
          <c:cat>
            <c:multiLvlStrRef>
              <c:f>'OT 7'!$I$137:$J$158</c:f>
              <c:multiLvlStrCache>
                <c:ptCount val="21"/>
                <c:lvl>
                  <c:pt idx="0">
                    <c:v>Menstruační kalhotky</c:v>
                  </c:pt>
                  <c:pt idx="1">
                    <c:v>Menstruační kalíšek</c:v>
                  </c:pt>
                  <c:pt idx="2">
                    <c:v>Standardní tampon</c:v>
                  </c:pt>
                  <c:pt idx="3">
                    <c:v>Standardní vložka</c:v>
                  </c:pt>
                  <c:pt idx="4">
                    <c:v>Menstruační kalhotky</c:v>
                  </c:pt>
                  <c:pt idx="5">
                    <c:v>Menstruační kalíšek</c:v>
                  </c:pt>
                  <c:pt idx="6">
                    <c:v>Standardní tampon</c:v>
                  </c:pt>
                  <c:pt idx="7">
                    <c:v>Standardní vložka</c:v>
                  </c:pt>
                  <c:pt idx="8">
                    <c:v>Tampon z přírodního materiálu</c:v>
                  </c:pt>
                  <c:pt idx="9">
                    <c:v>Látkové vložky</c:v>
                  </c:pt>
                  <c:pt idx="10">
                    <c:v>Menstruační kalhotky</c:v>
                  </c:pt>
                  <c:pt idx="11">
                    <c:v>Menstruační kalíšek</c:v>
                  </c:pt>
                  <c:pt idx="12">
                    <c:v>Mořská houba</c:v>
                  </c:pt>
                  <c:pt idx="13">
                    <c:v>Standardní tampon</c:v>
                  </c:pt>
                  <c:pt idx="14">
                    <c:v>Standardní vložka</c:v>
                  </c:pt>
                  <c:pt idx="15">
                    <c:v>Tampon z přírodního materiálu</c:v>
                  </c:pt>
                  <c:pt idx="16">
                    <c:v>Vložka z přírodního materiálu</c:v>
                  </c:pt>
                  <c:pt idx="17">
                    <c:v>Menstruační kalíšek</c:v>
                  </c:pt>
                  <c:pt idx="18">
                    <c:v>Standardní vložka</c:v>
                  </c:pt>
                  <c:pt idx="19">
                    <c:v>Standardní tampon</c:v>
                  </c:pt>
                  <c:pt idx="20">
                    <c:v>Standardní vložka</c:v>
                  </c:pt>
                </c:lvl>
                <c:lvl>
                  <c:pt idx="0">
                    <c:v>15-20</c:v>
                  </c:pt>
                  <c:pt idx="4">
                    <c:v>21-30</c:v>
                  </c:pt>
                  <c:pt idx="9">
                    <c:v>31-40</c:v>
                  </c:pt>
                  <c:pt idx="17">
                    <c:v>41-50</c:v>
                  </c:pt>
                  <c:pt idx="19">
                    <c:v>51-60</c:v>
                  </c:pt>
                </c:lvl>
              </c:multiLvlStrCache>
            </c:multiLvlStrRef>
          </c:cat>
          <c:val>
            <c:numRef>
              <c:f>'OT 7'!$K$137:$K$158</c:f>
              <c:numCache>
                <c:formatCode>General</c:formatCode>
                <c:ptCount val="21"/>
                <c:pt idx="0">
                  <c:v>3</c:v>
                </c:pt>
                <c:pt idx="1">
                  <c:v>1</c:v>
                </c:pt>
                <c:pt idx="2">
                  <c:v>4</c:v>
                </c:pt>
                <c:pt idx="3">
                  <c:v>2</c:v>
                </c:pt>
                <c:pt idx="4">
                  <c:v>3</c:v>
                </c:pt>
                <c:pt idx="5">
                  <c:v>4</c:v>
                </c:pt>
                <c:pt idx="6">
                  <c:v>9</c:v>
                </c:pt>
                <c:pt idx="7">
                  <c:v>5</c:v>
                </c:pt>
                <c:pt idx="8">
                  <c:v>3</c:v>
                </c:pt>
                <c:pt idx="9">
                  <c:v>1</c:v>
                </c:pt>
                <c:pt idx="10">
                  <c:v>4</c:v>
                </c:pt>
                <c:pt idx="11">
                  <c:v>10</c:v>
                </c:pt>
                <c:pt idx="12">
                  <c:v>2</c:v>
                </c:pt>
                <c:pt idx="13">
                  <c:v>7</c:v>
                </c:pt>
                <c:pt idx="14">
                  <c:v>7</c:v>
                </c:pt>
                <c:pt idx="15">
                  <c:v>1</c:v>
                </c:pt>
                <c:pt idx="16">
                  <c:v>2</c:v>
                </c:pt>
                <c:pt idx="17">
                  <c:v>4</c:v>
                </c:pt>
                <c:pt idx="18">
                  <c:v>5</c:v>
                </c:pt>
                <c:pt idx="19">
                  <c:v>3</c:v>
                </c:pt>
                <c:pt idx="20">
                  <c:v>1</c:v>
                </c:pt>
              </c:numCache>
            </c:numRef>
          </c:val>
          <c:extLst>
            <c:ext xmlns:c16="http://schemas.microsoft.com/office/drawing/2014/chart" uri="{C3380CC4-5D6E-409C-BE32-E72D297353CC}">
              <c16:uniqueId val="{00000000-81DE-43D4-84E4-273FF6F189BB}"/>
            </c:ext>
          </c:extLst>
        </c:ser>
        <c:dLbls>
          <c:showLegendKey val="0"/>
          <c:showVal val="0"/>
          <c:showCatName val="0"/>
          <c:showSerName val="0"/>
          <c:showPercent val="0"/>
          <c:showBubbleSize val="0"/>
        </c:dLbls>
        <c:gapWidth val="219"/>
        <c:overlap val="-27"/>
        <c:axId val="1067991471"/>
        <c:axId val="789269328"/>
      </c:barChart>
      <c:catAx>
        <c:axId val="1067991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9328"/>
        <c:crosses val="autoZero"/>
        <c:auto val="1"/>
        <c:lblAlgn val="ctr"/>
        <c:lblOffset val="100"/>
        <c:noMultiLvlLbl val="0"/>
      </c:catAx>
      <c:valAx>
        <c:axId val="789269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9914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doughnutChart>
        <c:varyColors val="1"/>
        <c:ser>
          <c:idx val="0"/>
          <c:order val="0"/>
          <c:tx>
            <c:strRef>
              <c:f>'OT 1-3'!$E$2</c:f>
              <c:strCache>
                <c:ptCount val="1"/>
                <c:pt idx="0">
                  <c:v>Počet</c:v>
                </c:pt>
              </c:strCache>
            </c:strRef>
          </c:tx>
          <c:dPt>
            <c:idx val="0"/>
            <c:bubble3D val="0"/>
            <c:spPr>
              <a:solidFill>
                <a:schemeClr val="accent4">
                  <a:shade val="50000"/>
                </a:schemeClr>
              </a:solidFill>
              <a:ln w="19050">
                <a:solidFill>
                  <a:schemeClr val="lt1"/>
                </a:solidFill>
              </a:ln>
              <a:effectLst/>
            </c:spPr>
            <c:extLst>
              <c:ext xmlns:c16="http://schemas.microsoft.com/office/drawing/2014/chart" uri="{C3380CC4-5D6E-409C-BE32-E72D297353CC}">
                <c16:uniqueId val="{00000005-3C5D-4419-9BD7-B745B1E6748C}"/>
              </c:ext>
            </c:extLst>
          </c:dPt>
          <c:dPt>
            <c:idx val="1"/>
            <c:bubble3D val="0"/>
            <c:spPr>
              <a:solidFill>
                <a:schemeClr val="accent4">
                  <a:shade val="70000"/>
                </a:schemeClr>
              </a:solidFill>
              <a:ln w="19050">
                <a:solidFill>
                  <a:schemeClr val="lt1"/>
                </a:solidFill>
              </a:ln>
              <a:effectLst/>
            </c:spPr>
            <c:extLst>
              <c:ext xmlns:c16="http://schemas.microsoft.com/office/drawing/2014/chart" uri="{C3380CC4-5D6E-409C-BE32-E72D297353CC}">
                <c16:uniqueId val="{00000006-3C5D-4419-9BD7-B745B1E6748C}"/>
              </c:ext>
            </c:extLst>
          </c:dPt>
          <c:dPt>
            <c:idx val="2"/>
            <c:bubble3D val="0"/>
            <c:spPr>
              <a:solidFill>
                <a:schemeClr val="accent4">
                  <a:shade val="90000"/>
                </a:schemeClr>
              </a:solidFill>
              <a:ln w="19050">
                <a:solidFill>
                  <a:schemeClr val="lt1"/>
                </a:solidFill>
              </a:ln>
              <a:effectLst/>
            </c:spPr>
            <c:extLst>
              <c:ext xmlns:c16="http://schemas.microsoft.com/office/drawing/2014/chart" uri="{C3380CC4-5D6E-409C-BE32-E72D297353CC}">
                <c16:uniqueId val="{00000001-3C5D-4419-9BD7-B745B1E6748C}"/>
              </c:ext>
            </c:extLst>
          </c:dPt>
          <c:dPt>
            <c:idx val="3"/>
            <c:bubble3D val="0"/>
            <c:spPr>
              <a:solidFill>
                <a:schemeClr val="accent4">
                  <a:tint val="90000"/>
                </a:schemeClr>
              </a:solidFill>
              <a:ln w="19050">
                <a:solidFill>
                  <a:schemeClr val="lt1"/>
                </a:solidFill>
              </a:ln>
              <a:effectLst/>
            </c:spPr>
            <c:extLst>
              <c:ext xmlns:c16="http://schemas.microsoft.com/office/drawing/2014/chart" uri="{C3380CC4-5D6E-409C-BE32-E72D297353CC}">
                <c16:uniqueId val="{00000002-3C5D-4419-9BD7-B745B1E6748C}"/>
              </c:ext>
            </c:extLst>
          </c:dPt>
          <c:dPt>
            <c:idx val="4"/>
            <c:bubble3D val="0"/>
            <c:spPr>
              <a:solidFill>
                <a:schemeClr val="accent4">
                  <a:tint val="70000"/>
                </a:schemeClr>
              </a:solidFill>
              <a:ln w="19050">
                <a:solidFill>
                  <a:schemeClr val="lt1"/>
                </a:solidFill>
              </a:ln>
              <a:effectLst/>
            </c:spPr>
            <c:extLst>
              <c:ext xmlns:c16="http://schemas.microsoft.com/office/drawing/2014/chart" uri="{C3380CC4-5D6E-409C-BE32-E72D297353CC}">
                <c16:uniqueId val="{00000003-3C5D-4419-9BD7-B745B1E6748C}"/>
              </c:ext>
            </c:extLst>
          </c:dPt>
          <c:dPt>
            <c:idx val="5"/>
            <c:bubble3D val="0"/>
            <c:spPr>
              <a:solidFill>
                <a:schemeClr val="accent4">
                  <a:tint val="50000"/>
                </a:schemeClr>
              </a:solidFill>
              <a:ln w="19050">
                <a:solidFill>
                  <a:schemeClr val="lt1"/>
                </a:solidFill>
              </a:ln>
              <a:effectLst/>
            </c:spPr>
            <c:extLst>
              <c:ext xmlns:c16="http://schemas.microsoft.com/office/drawing/2014/chart" uri="{C3380CC4-5D6E-409C-BE32-E72D297353CC}">
                <c16:uniqueId val="{00000004-3C5D-4419-9BD7-B745B1E6748C}"/>
              </c:ext>
            </c:extLst>
          </c:dPt>
          <c:dLbls>
            <c:dLbl>
              <c:idx val="0"/>
              <c:layout>
                <c:manualLayout>
                  <c:x val="6.6666666666666666E-2"/>
                  <c:y val="-0.1388888888888889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C5D-4419-9BD7-B745B1E6748C}"/>
                </c:ext>
              </c:extLst>
            </c:dLbl>
            <c:dLbl>
              <c:idx val="1"/>
              <c:layout>
                <c:manualLayout>
                  <c:x val="9.9999999999999895E-2"/>
                  <c:y val="-1.38888888888889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C5D-4419-9BD7-B745B1E6748C}"/>
                </c:ext>
              </c:extLst>
            </c:dLbl>
            <c:dLbl>
              <c:idx val="2"/>
              <c:layout>
                <c:manualLayout>
                  <c:x val="6.9444444444444448E-2"/>
                  <c:y val="6.94444444444443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5D-4419-9BD7-B745B1E6748C}"/>
                </c:ext>
              </c:extLst>
            </c:dLbl>
            <c:dLbl>
              <c:idx val="3"/>
              <c:layout>
                <c:manualLayout>
                  <c:x val="-8.611111111111111E-2"/>
                  <c:y val="5.0925925925925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C5D-4419-9BD7-B745B1E6748C}"/>
                </c:ext>
              </c:extLst>
            </c:dLbl>
            <c:dLbl>
              <c:idx val="4"/>
              <c:layout>
                <c:manualLayout>
                  <c:x val="-0.10833333333333334"/>
                  <c:y val="-1.38888888888888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C5D-4419-9BD7-B745B1E6748C}"/>
                </c:ext>
              </c:extLst>
            </c:dLbl>
            <c:dLbl>
              <c:idx val="5"/>
              <c:layout>
                <c:manualLayout>
                  <c:x val="-6.4075328661613876E-2"/>
                  <c:y val="-9.4423011366622761E-2"/>
                </c:manualLayout>
              </c:layout>
              <c:showLegendKey val="0"/>
              <c:showVal val="0"/>
              <c:showCatName val="0"/>
              <c:showSerName val="0"/>
              <c:showPercent val="1"/>
              <c:showBubbleSize val="0"/>
              <c:extLst>
                <c:ext xmlns:c15="http://schemas.microsoft.com/office/drawing/2012/chart" uri="{CE6537A1-D6FC-4f65-9D91-7224C49458BB}">
                  <c15:layout>
                    <c:manualLayout>
                      <c:w val="4.994504868375297E-2"/>
                      <c:h val="7.7491714184025465E-2"/>
                    </c:manualLayout>
                  </c15:layout>
                </c:ext>
                <c:ext xmlns:c16="http://schemas.microsoft.com/office/drawing/2014/chart" uri="{C3380CC4-5D6E-409C-BE32-E72D297353CC}">
                  <c16:uniqueId val="{00000004-3C5D-4419-9BD7-B745B1E6748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1-3'!$D$3:$D$8</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1-3'!$E$3:$E$8</c:f>
              <c:numCache>
                <c:formatCode>General</c:formatCode>
                <c:ptCount val="6"/>
                <c:pt idx="0">
                  <c:v>23</c:v>
                </c:pt>
                <c:pt idx="1">
                  <c:v>21</c:v>
                </c:pt>
                <c:pt idx="2">
                  <c:v>63</c:v>
                </c:pt>
                <c:pt idx="3">
                  <c:v>48</c:v>
                </c:pt>
                <c:pt idx="4">
                  <c:v>27</c:v>
                </c:pt>
                <c:pt idx="5">
                  <c:v>29</c:v>
                </c:pt>
              </c:numCache>
            </c:numRef>
          </c:val>
          <c:extLst>
            <c:ext xmlns:c16="http://schemas.microsoft.com/office/drawing/2014/chart" uri="{C3380CC4-5D6E-409C-BE32-E72D297353CC}">
              <c16:uniqueId val="{00000000-3C5D-4419-9BD7-B745B1E6748C}"/>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7!PivotTable13</c:name>
    <c:fmtId val="15"/>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'OT 7'!$J$161:$J$162</c:f>
              <c:strCache>
                <c:ptCount val="1"/>
                <c:pt idx="0">
                  <c:v>Cena</c:v>
                </c:pt>
              </c:strCache>
            </c:strRef>
          </c:tx>
          <c:spPr>
            <a:solidFill>
              <a:schemeClr val="accent1"/>
            </a:solidFill>
            <a:ln>
              <a:noFill/>
            </a:ln>
            <a:effectLst/>
          </c:spPr>
          <c:invertIfNegative val="0"/>
          <c:cat>
            <c:strRef>
              <c:f>'OT 7'!$I$163:$I$168</c:f>
              <c:strCache>
                <c:ptCount val="5"/>
                <c:pt idx="0">
                  <c:v>15-20</c:v>
                </c:pt>
                <c:pt idx="1">
                  <c:v>21-30</c:v>
                </c:pt>
                <c:pt idx="2">
                  <c:v>31-40</c:v>
                </c:pt>
                <c:pt idx="3">
                  <c:v>41-50</c:v>
                </c:pt>
                <c:pt idx="4">
                  <c:v>51-60</c:v>
                </c:pt>
              </c:strCache>
            </c:strRef>
          </c:cat>
          <c:val>
            <c:numRef>
              <c:f>'OT 7'!$J$163:$J$168</c:f>
              <c:numCache>
                <c:formatCode>General</c:formatCode>
                <c:ptCount val="5"/>
                <c:pt idx="0">
                  <c:v>8</c:v>
                </c:pt>
                <c:pt idx="1">
                  <c:v>44</c:v>
                </c:pt>
                <c:pt idx="2">
                  <c:v>17</c:v>
                </c:pt>
                <c:pt idx="3">
                  <c:v>11</c:v>
                </c:pt>
                <c:pt idx="4">
                  <c:v>4</c:v>
                </c:pt>
              </c:numCache>
            </c:numRef>
          </c:val>
          <c:extLst>
            <c:ext xmlns:c16="http://schemas.microsoft.com/office/drawing/2014/chart" uri="{C3380CC4-5D6E-409C-BE32-E72D297353CC}">
              <c16:uniqueId val="{00000000-5DFF-4D6A-BD8C-1E474B4A2235}"/>
            </c:ext>
          </c:extLst>
        </c:ser>
        <c:ser>
          <c:idx val="1"/>
          <c:order val="1"/>
          <c:tx>
            <c:strRef>
              <c:f>'OT 7'!$K$161:$K$162</c:f>
              <c:strCache>
                <c:ptCount val="1"/>
                <c:pt idx="0">
                  <c:v>Ekologie</c:v>
                </c:pt>
              </c:strCache>
            </c:strRef>
          </c:tx>
          <c:spPr>
            <a:solidFill>
              <a:schemeClr val="accent2"/>
            </a:solidFill>
            <a:ln>
              <a:noFill/>
            </a:ln>
            <a:effectLst/>
          </c:spPr>
          <c:invertIfNegative val="0"/>
          <c:cat>
            <c:strRef>
              <c:f>'OT 7'!$I$163:$I$168</c:f>
              <c:strCache>
                <c:ptCount val="5"/>
                <c:pt idx="0">
                  <c:v>15-20</c:v>
                </c:pt>
                <c:pt idx="1">
                  <c:v>21-30</c:v>
                </c:pt>
                <c:pt idx="2">
                  <c:v>31-40</c:v>
                </c:pt>
                <c:pt idx="3">
                  <c:v>41-50</c:v>
                </c:pt>
                <c:pt idx="4">
                  <c:v>51-60</c:v>
                </c:pt>
              </c:strCache>
            </c:strRef>
          </c:cat>
          <c:val>
            <c:numRef>
              <c:f>'OT 7'!$K$163:$K$168</c:f>
              <c:numCache>
                <c:formatCode>General</c:formatCode>
                <c:ptCount val="5"/>
                <c:pt idx="1">
                  <c:v>51</c:v>
                </c:pt>
                <c:pt idx="2">
                  <c:v>62</c:v>
                </c:pt>
                <c:pt idx="3">
                  <c:v>10</c:v>
                </c:pt>
              </c:numCache>
            </c:numRef>
          </c:val>
          <c:extLst>
            <c:ext xmlns:c16="http://schemas.microsoft.com/office/drawing/2014/chart" uri="{C3380CC4-5D6E-409C-BE32-E72D297353CC}">
              <c16:uniqueId val="{0000001E-5DFF-4D6A-BD8C-1E474B4A2235}"/>
            </c:ext>
          </c:extLst>
        </c:ser>
        <c:ser>
          <c:idx val="2"/>
          <c:order val="2"/>
          <c:tx>
            <c:strRef>
              <c:f>'OT 7'!$L$161:$L$162</c:f>
              <c:strCache>
                <c:ptCount val="1"/>
                <c:pt idx="0">
                  <c:v>Pohodlné</c:v>
                </c:pt>
              </c:strCache>
            </c:strRef>
          </c:tx>
          <c:spPr>
            <a:solidFill>
              <a:schemeClr val="accent3"/>
            </a:solidFill>
            <a:ln>
              <a:noFill/>
            </a:ln>
            <a:effectLst/>
          </c:spPr>
          <c:invertIfNegative val="0"/>
          <c:cat>
            <c:strRef>
              <c:f>'OT 7'!$I$163:$I$168</c:f>
              <c:strCache>
                <c:ptCount val="5"/>
                <c:pt idx="0">
                  <c:v>15-20</c:v>
                </c:pt>
                <c:pt idx="1">
                  <c:v>21-30</c:v>
                </c:pt>
                <c:pt idx="2">
                  <c:v>31-40</c:v>
                </c:pt>
                <c:pt idx="3">
                  <c:v>41-50</c:v>
                </c:pt>
                <c:pt idx="4">
                  <c:v>51-60</c:v>
                </c:pt>
              </c:strCache>
            </c:strRef>
          </c:cat>
          <c:val>
            <c:numRef>
              <c:f>'OT 7'!$L$163:$L$168</c:f>
              <c:numCache>
                <c:formatCode>General</c:formatCode>
                <c:ptCount val="5"/>
                <c:pt idx="0">
                  <c:v>10</c:v>
                </c:pt>
                <c:pt idx="1">
                  <c:v>24</c:v>
                </c:pt>
                <c:pt idx="2">
                  <c:v>34</c:v>
                </c:pt>
                <c:pt idx="3">
                  <c:v>9</c:v>
                </c:pt>
                <c:pt idx="4">
                  <c:v>4</c:v>
                </c:pt>
              </c:numCache>
            </c:numRef>
          </c:val>
          <c:extLst>
            <c:ext xmlns:c16="http://schemas.microsoft.com/office/drawing/2014/chart" uri="{C3380CC4-5D6E-409C-BE32-E72D297353CC}">
              <c16:uniqueId val="{0000001F-5DFF-4D6A-BD8C-1E474B4A2235}"/>
            </c:ext>
          </c:extLst>
        </c:ser>
        <c:ser>
          <c:idx val="3"/>
          <c:order val="3"/>
          <c:tx>
            <c:strRef>
              <c:f>'OT 7'!$M$161:$M$162</c:f>
              <c:strCache>
                <c:ptCount val="1"/>
                <c:pt idx="0">
                  <c:v>Používají ho ostatní v mém okolí</c:v>
                </c:pt>
              </c:strCache>
            </c:strRef>
          </c:tx>
          <c:spPr>
            <a:solidFill>
              <a:schemeClr val="accent4"/>
            </a:solidFill>
            <a:ln>
              <a:noFill/>
            </a:ln>
            <a:effectLst/>
          </c:spPr>
          <c:invertIfNegative val="0"/>
          <c:cat>
            <c:strRef>
              <c:f>'OT 7'!$I$163:$I$168</c:f>
              <c:strCache>
                <c:ptCount val="5"/>
                <c:pt idx="0">
                  <c:v>15-20</c:v>
                </c:pt>
                <c:pt idx="1">
                  <c:v>21-30</c:v>
                </c:pt>
                <c:pt idx="2">
                  <c:v>31-40</c:v>
                </c:pt>
                <c:pt idx="3">
                  <c:v>41-50</c:v>
                </c:pt>
                <c:pt idx="4">
                  <c:v>51-60</c:v>
                </c:pt>
              </c:strCache>
            </c:strRef>
          </c:cat>
          <c:val>
            <c:numRef>
              <c:f>'OT 7'!$M$163:$M$168</c:f>
              <c:numCache>
                <c:formatCode>General</c:formatCode>
                <c:ptCount val="5"/>
                <c:pt idx="0">
                  <c:v>6</c:v>
                </c:pt>
                <c:pt idx="1">
                  <c:v>1</c:v>
                </c:pt>
              </c:numCache>
            </c:numRef>
          </c:val>
          <c:extLst>
            <c:ext xmlns:c16="http://schemas.microsoft.com/office/drawing/2014/chart" uri="{C3380CC4-5D6E-409C-BE32-E72D297353CC}">
              <c16:uniqueId val="{00000020-5DFF-4D6A-BD8C-1E474B4A2235}"/>
            </c:ext>
          </c:extLst>
        </c:ser>
        <c:ser>
          <c:idx val="4"/>
          <c:order val="4"/>
          <c:tx>
            <c:strRef>
              <c:f>'OT 7'!$N$161:$N$162</c:f>
              <c:strCache>
                <c:ptCount val="1"/>
                <c:pt idx="0">
                  <c:v>Zvyk</c:v>
                </c:pt>
              </c:strCache>
            </c:strRef>
          </c:tx>
          <c:spPr>
            <a:solidFill>
              <a:schemeClr val="accent5"/>
            </a:solidFill>
            <a:ln>
              <a:noFill/>
            </a:ln>
            <a:effectLst/>
          </c:spPr>
          <c:invertIfNegative val="0"/>
          <c:cat>
            <c:strRef>
              <c:f>'OT 7'!$I$163:$I$168</c:f>
              <c:strCache>
                <c:ptCount val="5"/>
                <c:pt idx="0">
                  <c:v>15-20</c:v>
                </c:pt>
                <c:pt idx="1">
                  <c:v>21-30</c:v>
                </c:pt>
                <c:pt idx="2">
                  <c:v>31-40</c:v>
                </c:pt>
                <c:pt idx="3">
                  <c:v>41-50</c:v>
                </c:pt>
                <c:pt idx="4">
                  <c:v>51-60</c:v>
                </c:pt>
              </c:strCache>
            </c:strRef>
          </c:cat>
          <c:val>
            <c:numRef>
              <c:f>'OT 7'!$N$163:$N$168</c:f>
              <c:numCache>
                <c:formatCode>General</c:formatCode>
                <c:ptCount val="5"/>
                <c:pt idx="0">
                  <c:v>11</c:v>
                </c:pt>
                <c:pt idx="1">
                  <c:v>22</c:v>
                </c:pt>
                <c:pt idx="2">
                  <c:v>5</c:v>
                </c:pt>
                <c:pt idx="3">
                  <c:v>9</c:v>
                </c:pt>
                <c:pt idx="4">
                  <c:v>2</c:v>
                </c:pt>
              </c:numCache>
            </c:numRef>
          </c:val>
          <c:extLst>
            <c:ext xmlns:c16="http://schemas.microsoft.com/office/drawing/2014/chart" uri="{C3380CC4-5D6E-409C-BE32-E72D297353CC}">
              <c16:uniqueId val="{00000021-5DFF-4D6A-BD8C-1E474B4A2235}"/>
            </c:ext>
          </c:extLst>
        </c:ser>
        <c:dLbls>
          <c:showLegendKey val="0"/>
          <c:showVal val="0"/>
          <c:showCatName val="0"/>
          <c:showSerName val="0"/>
          <c:showPercent val="0"/>
          <c:showBubbleSize val="0"/>
        </c:dLbls>
        <c:gapWidth val="219"/>
        <c:overlap val="-27"/>
        <c:axId val="483383456"/>
        <c:axId val="934047968"/>
      </c:barChart>
      <c:catAx>
        <c:axId val="48338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47968"/>
        <c:crosses val="autoZero"/>
        <c:auto val="1"/>
        <c:lblAlgn val="ctr"/>
        <c:lblOffset val="100"/>
        <c:noMultiLvlLbl val="0"/>
      </c:catAx>
      <c:valAx>
        <c:axId val="934047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3834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7!PivotTable2</c:name>
    <c:fmtId val="0"/>
  </c:pivotSource>
  <c:chart>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tx>
            <c:strRef>
              <c:f>'OT 7'!$K$213:$K$214</c:f>
              <c:strCache>
                <c:ptCount val="1"/>
                <c:pt idx="0">
                  <c:v>Cena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'OT 7'!$I$215:$J$225</c:f>
              <c:multiLvlStrCache>
                <c:ptCount val="10"/>
                <c:lvl>
                  <c:pt idx="0">
                    <c:v>Standardní tampon</c:v>
                  </c:pt>
                  <c:pt idx="1">
                    <c:v>Standardní vložka</c:v>
                  </c:pt>
                  <c:pt idx="2">
                    <c:v>Standardní tampon</c:v>
                  </c:pt>
                  <c:pt idx="3">
                    <c:v>Standardní vložka</c:v>
                  </c:pt>
                  <c:pt idx="4">
                    <c:v>Standardní tampon</c:v>
                  </c:pt>
                  <c:pt idx="5">
                    <c:v>Standardní vložka</c:v>
                  </c:pt>
                  <c:pt idx="6">
                    <c:v>Standardní tampon</c:v>
                  </c:pt>
                  <c:pt idx="7">
                    <c:v>Standardní vložka</c:v>
                  </c:pt>
                  <c:pt idx="8">
                    <c:v>Standardní tampon</c:v>
                  </c:pt>
                  <c:pt idx="9">
                    <c:v>Standardní vložka</c:v>
                  </c:pt>
                </c:lvl>
                <c:lvl>
                  <c:pt idx="0">
                    <c:v>15-20</c:v>
                  </c:pt>
                  <c:pt idx="2">
                    <c:v>21-30</c:v>
                  </c:pt>
                  <c:pt idx="4">
                    <c:v>31-40</c:v>
                  </c:pt>
                  <c:pt idx="6">
                    <c:v>41-50</c:v>
                  </c:pt>
                  <c:pt idx="8">
                    <c:v>51-60</c:v>
                  </c:pt>
                </c:lvl>
              </c:multiLvlStrCache>
            </c:multiLvlStrRef>
          </c:cat>
          <c:val>
            <c:numRef>
              <c:f>'OT 7'!$K$215:$K$225</c:f>
              <c:numCache>
                <c:formatCode>General</c:formatCode>
                <c:ptCount val="10"/>
                <c:pt idx="0">
                  <c:v>4</c:v>
                </c:pt>
                <c:pt idx="1">
                  <c:v>1</c:v>
                </c:pt>
                <c:pt idx="2">
                  <c:v>11</c:v>
                </c:pt>
                <c:pt idx="3">
                  <c:v>3</c:v>
                </c:pt>
                <c:pt idx="4">
                  <c:v>8</c:v>
                </c:pt>
                <c:pt idx="5">
                  <c:v>3</c:v>
                </c:pt>
                <c:pt idx="6">
                  <c:v>3</c:v>
                </c:pt>
                <c:pt idx="7">
                  <c:v>6</c:v>
                </c:pt>
                <c:pt idx="9">
                  <c:v>3</c:v>
                </c:pt>
              </c:numCache>
            </c:numRef>
          </c:val>
          <c:smooth val="0"/>
          <c:extLst>
            <c:ext xmlns:c16="http://schemas.microsoft.com/office/drawing/2014/chart" uri="{C3380CC4-5D6E-409C-BE32-E72D297353CC}">
              <c16:uniqueId val="{00000000-6E98-474E-B090-6D47B3A062C8}"/>
            </c:ext>
          </c:extLst>
        </c:ser>
        <c:ser>
          <c:idx val="1"/>
          <c:order val="1"/>
          <c:tx>
            <c:strRef>
              <c:f>'OT 7'!$L$213:$L$214</c:f>
              <c:strCache>
                <c:ptCount val="1"/>
                <c:pt idx="0">
                  <c:v>Ekologie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'OT 7'!$I$215:$J$225</c:f>
              <c:multiLvlStrCache>
                <c:ptCount val="10"/>
                <c:lvl>
                  <c:pt idx="0">
                    <c:v>Standardní tampon</c:v>
                  </c:pt>
                  <c:pt idx="1">
                    <c:v>Standardní vložka</c:v>
                  </c:pt>
                  <c:pt idx="2">
                    <c:v>Standardní tampon</c:v>
                  </c:pt>
                  <c:pt idx="3">
                    <c:v>Standardní vložka</c:v>
                  </c:pt>
                  <c:pt idx="4">
                    <c:v>Standardní tampon</c:v>
                  </c:pt>
                  <c:pt idx="5">
                    <c:v>Standardní vložka</c:v>
                  </c:pt>
                  <c:pt idx="6">
                    <c:v>Standardní tampon</c:v>
                  </c:pt>
                  <c:pt idx="7">
                    <c:v>Standardní vložka</c:v>
                  </c:pt>
                  <c:pt idx="8">
                    <c:v>Standardní tampon</c:v>
                  </c:pt>
                  <c:pt idx="9">
                    <c:v>Standardní vložka</c:v>
                  </c:pt>
                </c:lvl>
                <c:lvl>
                  <c:pt idx="0">
                    <c:v>15-20</c:v>
                  </c:pt>
                  <c:pt idx="2">
                    <c:v>21-30</c:v>
                  </c:pt>
                  <c:pt idx="4">
                    <c:v>31-40</c:v>
                  </c:pt>
                  <c:pt idx="6">
                    <c:v>41-50</c:v>
                  </c:pt>
                  <c:pt idx="8">
                    <c:v>51-60</c:v>
                  </c:pt>
                </c:lvl>
              </c:multiLvlStrCache>
            </c:multiLvlStrRef>
          </c:cat>
          <c:val>
            <c:numRef>
              <c:f>'OT 7'!$L$215:$L$225</c:f>
              <c:numCache>
                <c:formatCode>General</c:formatCode>
                <c:ptCount val="10"/>
                <c:pt idx="2">
                  <c:v>10</c:v>
                </c:pt>
                <c:pt idx="3">
                  <c:v>7</c:v>
                </c:pt>
                <c:pt idx="4">
                  <c:v>8</c:v>
                </c:pt>
                <c:pt idx="6">
                  <c:v>1</c:v>
                </c:pt>
                <c:pt idx="7">
                  <c:v>2</c:v>
                </c:pt>
              </c:numCache>
            </c:numRef>
          </c:val>
          <c:smooth val="0"/>
          <c:extLst>
            <c:ext xmlns:c16="http://schemas.microsoft.com/office/drawing/2014/chart" uri="{C3380CC4-5D6E-409C-BE32-E72D297353CC}">
              <c16:uniqueId val="{00000001-6E98-474E-B090-6D47B3A062C8}"/>
            </c:ext>
          </c:extLst>
        </c:ser>
        <c:ser>
          <c:idx val="2"/>
          <c:order val="2"/>
          <c:tx>
            <c:strRef>
              <c:f>'OT 7'!$M$213:$M$214</c:f>
              <c:strCache>
                <c:ptCount val="1"/>
                <c:pt idx="0">
                  <c:v>Pohodlné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'OT 7'!$I$215:$J$225</c:f>
              <c:multiLvlStrCache>
                <c:ptCount val="10"/>
                <c:lvl>
                  <c:pt idx="0">
                    <c:v>Standardní tampon</c:v>
                  </c:pt>
                  <c:pt idx="1">
                    <c:v>Standardní vložka</c:v>
                  </c:pt>
                  <c:pt idx="2">
                    <c:v>Standardní tampon</c:v>
                  </c:pt>
                  <c:pt idx="3">
                    <c:v>Standardní vložka</c:v>
                  </c:pt>
                  <c:pt idx="4">
                    <c:v>Standardní tampon</c:v>
                  </c:pt>
                  <c:pt idx="5">
                    <c:v>Standardní vložka</c:v>
                  </c:pt>
                  <c:pt idx="6">
                    <c:v>Standardní tampon</c:v>
                  </c:pt>
                  <c:pt idx="7">
                    <c:v>Standardní vložka</c:v>
                  </c:pt>
                  <c:pt idx="8">
                    <c:v>Standardní tampon</c:v>
                  </c:pt>
                  <c:pt idx="9">
                    <c:v>Standardní vložka</c:v>
                  </c:pt>
                </c:lvl>
                <c:lvl>
                  <c:pt idx="0">
                    <c:v>15-20</c:v>
                  </c:pt>
                  <c:pt idx="2">
                    <c:v>21-30</c:v>
                  </c:pt>
                  <c:pt idx="4">
                    <c:v>31-40</c:v>
                  </c:pt>
                  <c:pt idx="6">
                    <c:v>41-50</c:v>
                  </c:pt>
                  <c:pt idx="8">
                    <c:v>51-60</c:v>
                  </c:pt>
                </c:lvl>
              </c:multiLvlStrCache>
            </c:multiLvlStrRef>
          </c:cat>
          <c:val>
            <c:numRef>
              <c:f>'OT 7'!$M$215:$M$225</c:f>
              <c:numCache>
                <c:formatCode>General</c:formatCode>
                <c:ptCount val="10"/>
                <c:pt idx="0">
                  <c:v>4</c:v>
                </c:pt>
                <c:pt idx="1">
                  <c:v>2</c:v>
                </c:pt>
                <c:pt idx="2">
                  <c:v>9</c:v>
                </c:pt>
                <c:pt idx="3">
                  <c:v>5</c:v>
                </c:pt>
                <c:pt idx="4">
                  <c:v>7</c:v>
                </c:pt>
                <c:pt idx="5">
                  <c:v>7</c:v>
                </c:pt>
                <c:pt idx="7">
                  <c:v>5</c:v>
                </c:pt>
                <c:pt idx="8">
                  <c:v>3</c:v>
                </c:pt>
                <c:pt idx="9">
                  <c:v>1</c:v>
                </c:pt>
              </c:numCache>
            </c:numRef>
          </c:val>
          <c:smooth val="0"/>
          <c:extLst>
            <c:ext xmlns:c16="http://schemas.microsoft.com/office/drawing/2014/chart" uri="{C3380CC4-5D6E-409C-BE32-E72D297353CC}">
              <c16:uniqueId val="{0000000B-6E98-474E-B090-6D47B3A062C8}"/>
            </c:ext>
          </c:extLst>
        </c:ser>
        <c:ser>
          <c:idx val="3"/>
          <c:order val="3"/>
          <c:tx>
            <c:strRef>
              <c:f>'OT 7'!$N$213:$N$214</c:f>
              <c:strCache>
                <c:ptCount val="1"/>
                <c:pt idx="0">
                  <c:v>Používají ho ostatní v mém okolí</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'OT 7'!$I$215:$J$225</c:f>
              <c:multiLvlStrCache>
                <c:ptCount val="10"/>
                <c:lvl>
                  <c:pt idx="0">
                    <c:v>Standardní tampon</c:v>
                  </c:pt>
                  <c:pt idx="1">
                    <c:v>Standardní vložka</c:v>
                  </c:pt>
                  <c:pt idx="2">
                    <c:v>Standardní tampon</c:v>
                  </c:pt>
                  <c:pt idx="3">
                    <c:v>Standardní vložka</c:v>
                  </c:pt>
                  <c:pt idx="4">
                    <c:v>Standardní tampon</c:v>
                  </c:pt>
                  <c:pt idx="5">
                    <c:v>Standardní vložka</c:v>
                  </c:pt>
                  <c:pt idx="6">
                    <c:v>Standardní tampon</c:v>
                  </c:pt>
                  <c:pt idx="7">
                    <c:v>Standardní vložka</c:v>
                  </c:pt>
                  <c:pt idx="8">
                    <c:v>Standardní tampon</c:v>
                  </c:pt>
                  <c:pt idx="9">
                    <c:v>Standardní vložka</c:v>
                  </c:pt>
                </c:lvl>
                <c:lvl>
                  <c:pt idx="0">
                    <c:v>15-20</c:v>
                  </c:pt>
                  <c:pt idx="2">
                    <c:v>21-30</c:v>
                  </c:pt>
                  <c:pt idx="4">
                    <c:v>31-40</c:v>
                  </c:pt>
                  <c:pt idx="6">
                    <c:v>41-50</c:v>
                  </c:pt>
                  <c:pt idx="8">
                    <c:v>51-60</c:v>
                  </c:pt>
                </c:lvl>
              </c:multiLvlStrCache>
            </c:multiLvlStrRef>
          </c:cat>
          <c:val>
            <c:numRef>
              <c:f>'OT 7'!$N$215:$N$225</c:f>
              <c:numCache>
                <c:formatCode>General</c:formatCode>
                <c:ptCount val="10"/>
                <c:pt idx="0">
                  <c:v>4</c:v>
                </c:pt>
                <c:pt idx="1">
                  <c:v>2</c:v>
                </c:pt>
              </c:numCache>
            </c:numRef>
          </c:val>
          <c:smooth val="0"/>
          <c:extLst>
            <c:ext xmlns:c16="http://schemas.microsoft.com/office/drawing/2014/chart" uri="{C3380CC4-5D6E-409C-BE32-E72D297353CC}">
              <c16:uniqueId val="{0000000C-6E98-474E-B090-6D47B3A062C8}"/>
            </c:ext>
          </c:extLst>
        </c:ser>
        <c:ser>
          <c:idx val="4"/>
          <c:order val="4"/>
          <c:tx>
            <c:strRef>
              <c:f>'OT 7'!$O$213:$O$214</c:f>
              <c:strCache>
                <c:ptCount val="1"/>
                <c:pt idx="0">
                  <c:v>Zvyk</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multiLvlStrRef>
              <c:f>'OT 7'!$I$215:$J$225</c:f>
              <c:multiLvlStrCache>
                <c:ptCount val="10"/>
                <c:lvl>
                  <c:pt idx="0">
                    <c:v>Standardní tampon</c:v>
                  </c:pt>
                  <c:pt idx="1">
                    <c:v>Standardní vložka</c:v>
                  </c:pt>
                  <c:pt idx="2">
                    <c:v>Standardní tampon</c:v>
                  </c:pt>
                  <c:pt idx="3">
                    <c:v>Standardní vložka</c:v>
                  </c:pt>
                  <c:pt idx="4">
                    <c:v>Standardní tampon</c:v>
                  </c:pt>
                  <c:pt idx="5">
                    <c:v>Standardní vložka</c:v>
                  </c:pt>
                  <c:pt idx="6">
                    <c:v>Standardní tampon</c:v>
                  </c:pt>
                  <c:pt idx="7">
                    <c:v>Standardní vložka</c:v>
                  </c:pt>
                  <c:pt idx="8">
                    <c:v>Standardní tampon</c:v>
                  </c:pt>
                  <c:pt idx="9">
                    <c:v>Standardní vložka</c:v>
                  </c:pt>
                </c:lvl>
                <c:lvl>
                  <c:pt idx="0">
                    <c:v>15-20</c:v>
                  </c:pt>
                  <c:pt idx="2">
                    <c:v>21-30</c:v>
                  </c:pt>
                  <c:pt idx="4">
                    <c:v>31-40</c:v>
                  </c:pt>
                  <c:pt idx="6">
                    <c:v>41-50</c:v>
                  </c:pt>
                  <c:pt idx="8">
                    <c:v>51-60</c:v>
                  </c:pt>
                </c:lvl>
              </c:multiLvlStrCache>
            </c:multiLvlStrRef>
          </c:cat>
          <c:val>
            <c:numRef>
              <c:f>'OT 7'!$O$215:$O$225</c:f>
              <c:numCache>
                <c:formatCode>General</c:formatCode>
                <c:ptCount val="10"/>
                <c:pt idx="0">
                  <c:v>6</c:v>
                </c:pt>
                <c:pt idx="1">
                  <c:v>3</c:v>
                </c:pt>
                <c:pt idx="2">
                  <c:v>16</c:v>
                </c:pt>
                <c:pt idx="3">
                  <c:v>1</c:v>
                </c:pt>
                <c:pt idx="4">
                  <c:v>3</c:v>
                </c:pt>
                <c:pt idx="5">
                  <c:v>1</c:v>
                </c:pt>
                <c:pt idx="6">
                  <c:v>3</c:v>
                </c:pt>
                <c:pt idx="7">
                  <c:v>3</c:v>
                </c:pt>
                <c:pt idx="9">
                  <c:v>2</c:v>
                </c:pt>
              </c:numCache>
            </c:numRef>
          </c:val>
          <c:smooth val="0"/>
          <c:extLst>
            <c:ext xmlns:c16="http://schemas.microsoft.com/office/drawing/2014/chart" uri="{C3380CC4-5D6E-409C-BE32-E72D297353CC}">
              <c16:uniqueId val="{0000000D-6E98-474E-B090-6D47B3A062C8}"/>
            </c:ext>
          </c:extLst>
        </c:ser>
        <c:dLbls>
          <c:showLegendKey val="0"/>
          <c:showVal val="0"/>
          <c:showCatName val="0"/>
          <c:showSerName val="0"/>
          <c:showPercent val="0"/>
          <c:showBubbleSize val="0"/>
        </c:dLbls>
        <c:marker val="1"/>
        <c:smooth val="0"/>
        <c:axId val="1135589840"/>
        <c:axId val="1980139392"/>
      </c:lineChart>
      <c:catAx>
        <c:axId val="113558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0139392"/>
        <c:crosses val="autoZero"/>
        <c:auto val="1"/>
        <c:lblAlgn val="ctr"/>
        <c:lblOffset val="100"/>
        <c:noMultiLvlLbl val="0"/>
      </c:catAx>
      <c:valAx>
        <c:axId val="1980139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5898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7!PivotTable3</c:name>
    <c:fmtId val="5"/>
  </c:pivotSource>
  <c:chart>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tx>
            <c:strRef>
              <c:f>'OT 7'!$J$253:$J$254</c:f>
              <c:strCache>
                <c:ptCount val="1"/>
                <c:pt idx="0">
                  <c:v>Cena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'OT 7'!$I$255:$I$260</c:f>
              <c:strCache>
                <c:ptCount val="5"/>
                <c:pt idx="0">
                  <c:v>15-20</c:v>
                </c:pt>
                <c:pt idx="1">
                  <c:v>21-30</c:v>
                </c:pt>
                <c:pt idx="2">
                  <c:v>31-40</c:v>
                </c:pt>
                <c:pt idx="3">
                  <c:v>41-50</c:v>
                </c:pt>
                <c:pt idx="4">
                  <c:v>51-60</c:v>
                </c:pt>
              </c:strCache>
            </c:strRef>
          </c:cat>
          <c:val>
            <c:numRef>
              <c:f>'OT 7'!$J$255:$J$260</c:f>
              <c:numCache>
                <c:formatCode>General</c:formatCode>
                <c:ptCount val="5"/>
                <c:pt idx="0">
                  <c:v>8</c:v>
                </c:pt>
                <c:pt idx="1">
                  <c:v>44</c:v>
                </c:pt>
                <c:pt idx="2">
                  <c:v>17</c:v>
                </c:pt>
                <c:pt idx="3">
                  <c:v>11</c:v>
                </c:pt>
                <c:pt idx="4">
                  <c:v>4</c:v>
                </c:pt>
              </c:numCache>
            </c:numRef>
          </c:val>
          <c:smooth val="0"/>
          <c:extLst>
            <c:ext xmlns:c16="http://schemas.microsoft.com/office/drawing/2014/chart" uri="{C3380CC4-5D6E-409C-BE32-E72D297353CC}">
              <c16:uniqueId val="{00000000-3D11-42FA-B466-0690CA833E12}"/>
            </c:ext>
          </c:extLst>
        </c:ser>
        <c:ser>
          <c:idx val="1"/>
          <c:order val="1"/>
          <c:tx>
            <c:strRef>
              <c:f>'OT 7'!$K$253:$K$254</c:f>
              <c:strCache>
                <c:ptCount val="1"/>
                <c:pt idx="0">
                  <c:v>Ekologie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'OT 7'!$I$255:$I$260</c:f>
              <c:strCache>
                <c:ptCount val="5"/>
                <c:pt idx="0">
                  <c:v>15-20</c:v>
                </c:pt>
                <c:pt idx="1">
                  <c:v>21-30</c:v>
                </c:pt>
                <c:pt idx="2">
                  <c:v>31-40</c:v>
                </c:pt>
                <c:pt idx="3">
                  <c:v>41-50</c:v>
                </c:pt>
                <c:pt idx="4">
                  <c:v>51-60</c:v>
                </c:pt>
              </c:strCache>
            </c:strRef>
          </c:cat>
          <c:val>
            <c:numRef>
              <c:f>'OT 7'!$K$255:$K$260</c:f>
              <c:numCache>
                <c:formatCode>General</c:formatCode>
                <c:ptCount val="5"/>
                <c:pt idx="1">
                  <c:v>51</c:v>
                </c:pt>
                <c:pt idx="2">
                  <c:v>62</c:v>
                </c:pt>
                <c:pt idx="3">
                  <c:v>10</c:v>
                </c:pt>
              </c:numCache>
            </c:numRef>
          </c:val>
          <c:smooth val="0"/>
          <c:extLst>
            <c:ext xmlns:c16="http://schemas.microsoft.com/office/drawing/2014/chart" uri="{C3380CC4-5D6E-409C-BE32-E72D297353CC}">
              <c16:uniqueId val="{00000001-3D11-42FA-B466-0690CA833E12}"/>
            </c:ext>
          </c:extLst>
        </c:ser>
        <c:ser>
          <c:idx val="2"/>
          <c:order val="2"/>
          <c:tx>
            <c:strRef>
              <c:f>'OT 7'!$L$253:$L$254</c:f>
              <c:strCache>
                <c:ptCount val="1"/>
                <c:pt idx="0">
                  <c:v>Pohodlné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'OT 7'!$I$255:$I$260</c:f>
              <c:strCache>
                <c:ptCount val="5"/>
                <c:pt idx="0">
                  <c:v>15-20</c:v>
                </c:pt>
                <c:pt idx="1">
                  <c:v>21-30</c:v>
                </c:pt>
                <c:pt idx="2">
                  <c:v>31-40</c:v>
                </c:pt>
                <c:pt idx="3">
                  <c:v>41-50</c:v>
                </c:pt>
                <c:pt idx="4">
                  <c:v>51-60</c:v>
                </c:pt>
              </c:strCache>
            </c:strRef>
          </c:cat>
          <c:val>
            <c:numRef>
              <c:f>'OT 7'!$L$255:$L$260</c:f>
              <c:numCache>
                <c:formatCode>General</c:formatCode>
                <c:ptCount val="5"/>
                <c:pt idx="0">
                  <c:v>10</c:v>
                </c:pt>
                <c:pt idx="1">
                  <c:v>24</c:v>
                </c:pt>
                <c:pt idx="2">
                  <c:v>34</c:v>
                </c:pt>
                <c:pt idx="3">
                  <c:v>9</c:v>
                </c:pt>
                <c:pt idx="4">
                  <c:v>4</c:v>
                </c:pt>
              </c:numCache>
            </c:numRef>
          </c:val>
          <c:smooth val="0"/>
          <c:extLst>
            <c:ext xmlns:c16="http://schemas.microsoft.com/office/drawing/2014/chart" uri="{C3380CC4-5D6E-409C-BE32-E72D297353CC}">
              <c16:uniqueId val="{00000002-3D11-42FA-B466-0690CA833E12}"/>
            </c:ext>
          </c:extLst>
        </c:ser>
        <c:ser>
          <c:idx val="3"/>
          <c:order val="3"/>
          <c:tx>
            <c:strRef>
              <c:f>'OT 7'!$M$253:$M$254</c:f>
              <c:strCache>
                <c:ptCount val="1"/>
                <c:pt idx="0">
                  <c:v>Používají ho ostatní v mém okolí</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'OT 7'!$I$255:$I$260</c:f>
              <c:strCache>
                <c:ptCount val="5"/>
                <c:pt idx="0">
                  <c:v>15-20</c:v>
                </c:pt>
                <c:pt idx="1">
                  <c:v>21-30</c:v>
                </c:pt>
                <c:pt idx="2">
                  <c:v>31-40</c:v>
                </c:pt>
                <c:pt idx="3">
                  <c:v>41-50</c:v>
                </c:pt>
                <c:pt idx="4">
                  <c:v>51-60</c:v>
                </c:pt>
              </c:strCache>
            </c:strRef>
          </c:cat>
          <c:val>
            <c:numRef>
              <c:f>'OT 7'!$M$255:$M$260</c:f>
              <c:numCache>
                <c:formatCode>General</c:formatCode>
                <c:ptCount val="5"/>
                <c:pt idx="0">
                  <c:v>6</c:v>
                </c:pt>
                <c:pt idx="1">
                  <c:v>1</c:v>
                </c:pt>
              </c:numCache>
            </c:numRef>
          </c:val>
          <c:smooth val="0"/>
          <c:extLst>
            <c:ext xmlns:c16="http://schemas.microsoft.com/office/drawing/2014/chart" uri="{C3380CC4-5D6E-409C-BE32-E72D297353CC}">
              <c16:uniqueId val="{00000003-3D11-42FA-B466-0690CA833E12}"/>
            </c:ext>
          </c:extLst>
        </c:ser>
        <c:ser>
          <c:idx val="4"/>
          <c:order val="4"/>
          <c:tx>
            <c:strRef>
              <c:f>'OT 7'!$N$253:$N$254</c:f>
              <c:strCache>
                <c:ptCount val="1"/>
                <c:pt idx="0">
                  <c:v>Zvyk</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'OT 7'!$I$255:$I$260</c:f>
              <c:strCache>
                <c:ptCount val="5"/>
                <c:pt idx="0">
                  <c:v>15-20</c:v>
                </c:pt>
                <c:pt idx="1">
                  <c:v>21-30</c:v>
                </c:pt>
                <c:pt idx="2">
                  <c:v>31-40</c:v>
                </c:pt>
                <c:pt idx="3">
                  <c:v>41-50</c:v>
                </c:pt>
                <c:pt idx="4">
                  <c:v>51-60</c:v>
                </c:pt>
              </c:strCache>
            </c:strRef>
          </c:cat>
          <c:val>
            <c:numRef>
              <c:f>'OT 7'!$N$255:$N$260</c:f>
              <c:numCache>
                <c:formatCode>General</c:formatCode>
                <c:ptCount val="5"/>
                <c:pt idx="0">
                  <c:v>11</c:v>
                </c:pt>
                <c:pt idx="1">
                  <c:v>22</c:v>
                </c:pt>
                <c:pt idx="2">
                  <c:v>5</c:v>
                </c:pt>
                <c:pt idx="3">
                  <c:v>9</c:v>
                </c:pt>
                <c:pt idx="4">
                  <c:v>2</c:v>
                </c:pt>
              </c:numCache>
            </c:numRef>
          </c:val>
          <c:smooth val="0"/>
          <c:extLst>
            <c:ext xmlns:c16="http://schemas.microsoft.com/office/drawing/2014/chart" uri="{C3380CC4-5D6E-409C-BE32-E72D297353CC}">
              <c16:uniqueId val="{00000004-3D11-42FA-B466-0690CA833E12}"/>
            </c:ext>
          </c:extLst>
        </c:ser>
        <c:dLbls>
          <c:showLegendKey val="0"/>
          <c:showVal val="0"/>
          <c:showCatName val="0"/>
          <c:showSerName val="0"/>
          <c:showPercent val="0"/>
          <c:showBubbleSize val="0"/>
        </c:dLbls>
        <c:marker val="1"/>
        <c:smooth val="0"/>
        <c:axId val="1135572560"/>
        <c:axId val="1215925311"/>
      </c:lineChart>
      <c:catAx>
        <c:axId val="113557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925311"/>
        <c:crosses val="autoZero"/>
        <c:auto val="1"/>
        <c:lblAlgn val="ctr"/>
        <c:lblOffset val="100"/>
        <c:noMultiLvlLbl val="0"/>
      </c:catAx>
      <c:valAx>
        <c:axId val="1215925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572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7 add. !PivotTable1</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'OT 7 add. '!$K$4:$K$5</c:f>
              <c:strCache>
                <c:ptCount val="1"/>
                <c:pt idx="0">
                  <c:v>Ekologie, Pohodlné</c:v>
                </c:pt>
              </c:strCache>
            </c:strRef>
          </c:tx>
          <c:spPr>
            <a:solidFill>
              <a:schemeClr val="accent1"/>
            </a:solidFill>
            <a:ln>
              <a:noFill/>
            </a:ln>
            <a:effectLst/>
          </c:spPr>
          <c:invertIfNegative val="0"/>
          <c:cat>
            <c:strRef>
              <c:f>'OT 7 add. '!$J$6:$J$14</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7 add. '!$K$6:$K$14</c:f>
              <c:numCache>
                <c:formatCode>General</c:formatCode>
                <c:ptCount val="8"/>
                <c:pt idx="0">
                  <c:v>2</c:v>
                </c:pt>
                <c:pt idx="1">
                  <c:v>26</c:v>
                </c:pt>
                <c:pt idx="2">
                  <c:v>31</c:v>
                </c:pt>
                <c:pt idx="3">
                  <c:v>11</c:v>
                </c:pt>
                <c:pt idx="4">
                  <c:v>16</c:v>
                </c:pt>
                <c:pt idx="5">
                  <c:v>8</c:v>
                </c:pt>
                <c:pt idx="7">
                  <c:v>1</c:v>
                </c:pt>
              </c:numCache>
            </c:numRef>
          </c:val>
          <c:extLst>
            <c:ext xmlns:c16="http://schemas.microsoft.com/office/drawing/2014/chart" uri="{C3380CC4-5D6E-409C-BE32-E72D297353CC}">
              <c16:uniqueId val="{00000000-6B6C-4B16-BB0E-8521646B18C5}"/>
            </c:ext>
          </c:extLst>
        </c:ser>
        <c:ser>
          <c:idx val="1"/>
          <c:order val="1"/>
          <c:tx>
            <c:strRef>
              <c:f>'OT 7 add. '!$L$4:$L$5</c:f>
              <c:strCache>
                <c:ptCount val="1"/>
                <c:pt idx="0">
                  <c:v>Pohodlné, Spolehlivé</c:v>
                </c:pt>
              </c:strCache>
            </c:strRef>
          </c:tx>
          <c:spPr>
            <a:solidFill>
              <a:schemeClr val="accent2"/>
            </a:solidFill>
            <a:ln>
              <a:noFill/>
            </a:ln>
            <a:effectLst/>
          </c:spPr>
          <c:invertIfNegative val="0"/>
          <c:cat>
            <c:strRef>
              <c:f>'OT 7 add. '!$J$6:$J$14</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7 add. '!$L$6:$L$14</c:f>
              <c:numCache>
                <c:formatCode>General</c:formatCode>
                <c:ptCount val="8"/>
                <c:pt idx="0">
                  <c:v>1</c:v>
                </c:pt>
                <c:pt idx="1">
                  <c:v>10</c:v>
                </c:pt>
                <c:pt idx="2">
                  <c:v>19</c:v>
                </c:pt>
                <c:pt idx="3">
                  <c:v>2</c:v>
                </c:pt>
                <c:pt idx="4">
                  <c:v>23</c:v>
                </c:pt>
                <c:pt idx="5">
                  <c:v>20</c:v>
                </c:pt>
                <c:pt idx="6">
                  <c:v>4</c:v>
                </c:pt>
                <c:pt idx="7">
                  <c:v>2</c:v>
                </c:pt>
              </c:numCache>
            </c:numRef>
          </c:val>
          <c:extLst>
            <c:ext xmlns:c16="http://schemas.microsoft.com/office/drawing/2014/chart" uri="{C3380CC4-5D6E-409C-BE32-E72D297353CC}">
              <c16:uniqueId val="{00000001-6B6C-4B16-BB0E-8521646B18C5}"/>
            </c:ext>
          </c:extLst>
        </c:ser>
        <c:dLbls>
          <c:showLegendKey val="0"/>
          <c:showVal val="0"/>
          <c:showCatName val="0"/>
          <c:showSerName val="0"/>
          <c:showPercent val="0"/>
          <c:showBubbleSize val="0"/>
        </c:dLbls>
        <c:gapWidth val="300"/>
        <c:overlap val="100"/>
        <c:serLines>
          <c:spPr>
            <a:ln w="9525" cap="flat" cmpd="sng" algn="ctr">
              <a:solidFill>
                <a:schemeClr val="tx1">
                  <a:lumMod val="35000"/>
                  <a:lumOff val="65000"/>
                </a:schemeClr>
              </a:solidFill>
              <a:round/>
            </a:ln>
            <a:effectLst/>
          </c:spPr>
        </c:serLines>
        <c:axId val="1135575440"/>
        <c:axId val="1135474032"/>
      </c:barChart>
      <c:catAx>
        <c:axId val="1135575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a:t>Menstruační pomůcka</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474032"/>
        <c:crosses val="autoZero"/>
        <c:auto val="1"/>
        <c:lblAlgn val="ctr"/>
        <c:lblOffset val="100"/>
        <c:noMultiLvlLbl val="0"/>
      </c:catAx>
      <c:valAx>
        <c:axId val="1135474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a:t>
                </a:r>
                <a:r>
                  <a:rPr lang="cs-CZ"/>
                  <a:t>díl jednotlivých faktorů</a:t>
                </a:r>
                <a:r>
                  <a:rPr lang="cs-CZ"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575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'OT 8'!$E$23</c:f>
              <c:strCache>
                <c:ptCount val="1"/>
                <c:pt idx="0">
                  <c:v>Count of Chtěla byste vyzkoušet některé z menstruačních pomůcek níže, pokud ano, které? </c:v>
                </c:pt>
              </c:strCache>
            </c:strRef>
          </c:tx>
          <c:spPr>
            <a:solidFill>
              <a:schemeClr val="accent1"/>
            </a:solidFill>
            <a:ln>
              <a:noFill/>
            </a:ln>
            <a:effectLst/>
          </c:spPr>
          <c:invertIfNegative val="0"/>
          <c:cat>
            <c:strRef>
              <c:f>'OT 8'!$D$24:$D$31</c:f>
              <c:strCache>
                <c:ptCount val="8"/>
                <c:pt idx="0">
                  <c:v>Standardní tampon</c:v>
                </c:pt>
                <c:pt idx="1">
                  <c:v>Látkové vložky</c:v>
                </c:pt>
                <c:pt idx="2">
                  <c:v>Vložka z přírodního materiálu</c:v>
                </c:pt>
                <c:pt idx="3">
                  <c:v>Mořská houba</c:v>
                </c:pt>
                <c:pt idx="4">
                  <c:v>Tampon z přírodního materiálu</c:v>
                </c:pt>
                <c:pt idx="5">
                  <c:v>Menstruační kalíšek</c:v>
                </c:pt>
                <c:pt idx="6">
                  <c:v>Menstruační kalhotky</c:v>
                </c:pt>
                <c:pt idx="7">
                  <c:v>Nechci</c:v>
                </c:pt>
              </c:strCache>
            </c:strRef>
          </c:cat>
          <c:val>
            <c:numRef>
              <c:f>'OT 8'!$E$24:$E$31</c:f>
              <c:numCache>
                <c:formatCode>General</c:formatCode>
                <c:ptCount val="8"/>
                <c:pt idx="0">
                  <c:v>1</c:v>
                </c:pt>
                <c:pt idx="1">
                  <c:v>2</c:v>
                </c:pt>
                <c:pt idx="2">
                  <c:v>8</c:v>
                </c:pt>
                <c:pt idx="3">
                  <c:v>12</c:v>
                </c:pt>
                <c:pt idx="4">
                  <c:v>13</c:v>
                </c:pt>
                <c:pt idx="5">
                  <c:v>32</c:v>
                </c:pt>
                <c:pt idx="6">
                  <c:v>69</c:v>
                </c:pt>
                <c:pt idx="7">
                  <c:v>107</c:v>
                </c:pt>
              </c:numCache>
            </c:numRef>
          </c:val>
          <c:extLst>
            <c:ext xmlns:c16="http://schemas.microsoft.com/office/drawing/2014/chart" uri="{C3380CC4-5D6E-409C-BE32-E72D297353CC}">
              <c16:uniqueId val="{00000000-6C2C-44F3-9BDF-BCD10CC7DDD3}"/>
            </c:ext>
          </c:extLst>
        </c:ser>
        <c:dLbls>
          <c:showLegendKey val="0"/>
          <c:showVal val="0"/>
          <c:showCatName val="0"/>
          <c:showSerName val="0"/>
          <c:showPercent val="0"/>
          <c:showBubbleSize val="0"/>
        </c:dLbls>
        <c:gapWidth val="182"/>
        <c:axId val="1002062703"/>
        <c:axId val="1360350447"/>
      </c:barChart>
      <c:catAx>
        <c:axId val="10020627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350447"/>
        <c:crosses val="autoZero"/>
        <c:auto val="1"/>
        <c:lblAlgn val="ctr"/>
        <c:lblOffset val="100"/>
        <c:noMultiLvlLbl val="0"/>
      </c:catAx>
      <c:valAx>
        <c:axId val="13603504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0627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'OT 8'!$G$269</c:f>
              <c:strCache>
                <c:ptCount val="1"/>
                <c:pt idx="0">
                  <c:v>Total</c:v>
                </c:pt>
              </c:strCache>
            </c:strRef>
          </c:tx>
          <c:spPr>
            <a:solidFill>
              <a:schemeClr val="accent1"/>
            </a:solidFill>
            <a:ln>
              <a:noFill/>
            </a:ln>
            <a:effectLst/>
          </c:spPr>
          <c:invertIfNegative val="0"/>
          <c:cat>
            <c:strRef>
              <c:f>'OT 8'!$F$270:$F$277</c:f>
              <c:strCache>
                <c:ptCount val="8"/>
                <c:pt idx="0">
                  <c:v>Standardní tampon</c:v>
                </c:pt>
                <c:pt idx="1">
                  <c:v>Menstruační kalíšek</c:v>
                </c:pt>
                <c:pt idx="2">
                  <c:v>Standardní vložka</c:v>
                </c:pt>
                <c:pt idx="3">
                  <c:v>Menstruační kalhotky</c:v>
                </c:pt>
                <c:pt idx="4">
                  <c:v>Mořská houba</c:v>
                </c:pt>
                <c:pt idx="5">
                  <c:v>Vložka z přírodního materiálu</c:v>
                </c:pt>
                <c:pt idx="6">
                  <c:v>Tampon z přírodního materiálu</c:v>
                </c:pt>
                <c:pt idx="7">
                  <c:v>Látkové vložky</c:v>
                </c:pt>
              </c:strCache>
            </c:strRef>
          </c:cat>
          <c:val>
            <c:numRef>
              <c:f>'OT 8'!$G$270:$G$277</c:f>
              <c:numCache>
                <c:formatCode>General</c:formatCode>
                <c:ptCount val="8"/>
                <c:pt idx="0">
                  <c:v>118</c:v>
                </c:pt>
                <c:pt idx="1">
                  <c:v>89</c:v>
                </c:pt>
                <c:pt idx="2">
                  <c:v>68</c:v>
                </c:pt>
                <c:pt idx="3">
                  <c:v>63</c:v>
                </c:pt>
                <c:pt idx="4">
                  <c:v>16</c:v>
                </c:pt>
                <c:pt idx="5">
                  <c:v>12</c:v>
                </c:pt>
                <c:pt idx="6">
                  <c:v>5</c:v>
                </c:pt>
                <c:pt idx="7">
                  <c:v>4</c:v>
                </c:pt>
              </c:numCache>
            </c:numRef>
          </c:val>
          <c:extLst>
            <c:ext xmlns:c16="http://schemas.microsoft.com/office/drawing/2014/chart" uri="{C3380CC4-5D6E-409C-BE32-E72D297353CC}">
              <c16:uniqueId val="{00000000-07B9-4387-BCA1-1E1D0D14E2F3}"/>
            </c:ext>
          </c:extLst>
        </c:ser>
        <c:dLbls>
          <c:showLegendKey val="0"/>
          <c:showVal val="0"/>
          <c:showCatName val="0"/>
          <c:showSerName val="0"/>
          <c:showPercent val="0"/>
          <c:showBubbleSize val="0"/>
        </c:dLbls>
        <c:gapWidth val="182"/>
        <c:axId val="917086575"/>
        <c:axId val="1360380207"/>
      </c:barChart>
      <c:catAx>
        <c:axId val="917086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380207"/>
        <c:crosses val="autoZero"/>
        <c:auto val="1"/>
        <c:lblAlgn val="ctr"/>
        <c:lblOffset val="100"/>
        <c:noMultiLvlLbl val="0"/>
      </c:catAx>
      <c:valAx>
        <c:axId val="13603802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0865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'OT 9 graf'!$D$23</c:f>
              <c:strCache>
                <c:ptCount val="1"/>
                <c:pt idx="0">
                  <c:v>Count of D1</c:v>
                </c:pt>
              </c:strCache>
            </c:strRef>
          </c:tx>
          <c:spPr>
            <a:solidFill>
              <a:schemeClr val="accent1"/>
            </a:solidFill>
            <a:ln>
              <a:noFill/>
            </a:ln>
            <a:effectLst/>
          </c:spPr>
          <c:invertIfNegative val="0"/>
          <c:cat>
            <c:strRef>
              <c:f>'OT 9 graf'!$C$24:$C$34</c:f>
              <c:strCache>
                <c:ptCount val="11"/>
                <c:pt idx="0">
                  <c:v>Současný produkt by mi přestal vyhovovat.</c:v>
                </c:pt>
                <c:pt idx="1">
                  <c:v>Dostala bych ji zdarma.</c:v>
                </c:pt>
                <c:pt idx="2">
                  <c:v>Byla by to ekologičtější varianta.</c:v>
                </c:pt>
                <c:pt idx="3">
                  <c:v>Někdo z okolí by ji začal používat.</c:v>
                </c:pt>
                <c:pt idx="4">
                  <c:v>Byla by to levnější varianta.</c:v>
                </c:pt>
                <c:pt idx="5">
                  <c:v>Nic by mě nepřimělo.</c:v>
                </c:pt>
                <c:pt idx="6">
                  <c:v>Osamostatnění - vlastní příjem.</c:v>
                </c:pt>
                <c:pt idx="7">
                  <c:v>Doporuceni</c:v>
                </c:pt>
                <c:pt idx="8">
                  <c:v>bylo by to pohodlnější</c:v>
                </c:pt>
                <c:pt idx="9">
                  <c:v>Jen se odhodlavam kalhotky objednat jako doplnujici ke kalisku. Urcite kalisek neprestanj pouzivat.</c:v>
                </c:pt>
                <c:pt idx="10">
                  <c:v>Vyber vhodne velikosti kalisku</c:v>
                </c:pt>
              </c:strCache>
            </c:strRef>
          </c:cat>
          <c:val>
            <c:numRef>
              <c:f>'OT 9 graf'!$D$24:$D$34</c:f>
              <c:numCache>
                <c:formatCode>General</c:formatCode>
                <c:ptCount val="11"/>
                <c:pt idx="0">
                  <c:v>105</c:v>
                </c:pt>
                <c:pt idx="1">
                  <c:v>76</c:v>
                </c:pt>
                <c:pt idx="2">
                  <c:v>48</c:v>
                </c:pt>
                <c:pt idx="3">
                  <c:v>44</c:v>
                </c:pt>
                <c:pt idx="4">
                  <c:v>40</c:v>
                </c:pt>
                <c:pt idx="5">
                  <c:v>20</c:v>
                </c:pt>
                <c:pt idx="6">
                  <c:v>5</c:v>
                </c:pt>
                <c:pt idx="7">
                  <c:v>2</c:v>
                </c:pt>
                <c:pt idx="8">
                  <c:v>2</c:v>
                </c:pt>
                <c:pt idx="9">
                  <c:v>2</c:v>
                </c:pt>
                <c:pt idx="10">
                  <c:v>1</c:v>
                </c:pt>
              </c:numCache>
            </c:numRef>
          </c:val>
          <c:extLst>
            <c:ext xmlns:c16="http://schemas.microsoft.com/office/drawing/2014/chart" uri="{C3380CC4-5D6E-409C-BE32-E72D297353CC}">
              <c16:uniqueId val="{00000000-B9A4-4316-8690-5E1A21D34BCA}"/>
            </c:ext>
          </c:extLst>
        </c:ser>
        <c:dLbls>
          <c:showLegendKey val="0"/>
          <c:showVal val="0"/>
          <c:showCatName val="0"/>
          <c:showSerName val="0"/>
          <c:showPercent val="0"/>
          <c:showBubbleSize val="0"/>
        </c:dLbls>
        <c:gapWidth val="182"/>
        <c:axId val="1299403743"/>
        <c:axId val="1384070751"/>
      </c:barChart>
      <c:catAx>
        <c:axId val="12994037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4070751"/>
        <c:crosses val="autoZero"/>
        <c:auto val="1"/>
        <c:lblAlgn val="ctr"/>
        <c:lblOffset val="100"/>
        <c:noMultiLvlLbl val="0"/>
      </c:catAx>
      <c:valAx>
        <c:axId val="13840707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4037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10'!$N$8</c:f>
              <c:strCache>
                <c:ptCount val="1"/>
                <c:pt idx="0">
                  <c:v>Count of Máte ve svém okolí k dispozici menstruační pomůcky zdarma?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3FB-4A01-989B-0794B98295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53FB-4A01-989B-0794B9829537}"/>
              </c:ext>
            </c:extLst>
          </c:dPt>
          <c:dLbls>
            <c:dLbl>
              <c:idx val="0"/>
              <c:layout>
                <c:manualLayout>
                  <c:x val="0.23333333333333334"/>
                  <c:y val="4.1666666666666664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169076"/>
                        <a:gd name="adj2" fmla="val -133855"/>
                      </a:avLst>
                    </a:prstGeom>
                    <a:noFill/>
                    <a:ln>
                      <a:noFill/>
                    </a:ln>
                  </c15:spPr>
                </c:ext>
                <c:ext xmlns:c16="http://schemas.microsoft.com/office/drawing/2014/chart" uri="{C3380CC4-5D6E-409C-BE32-E72D297353CC}">
                  <c16:uniqueId val="{00000002-53FB-4A01-989B-0794B9829537}"/>
                </c:ext>
              </c:extLst>
            </c:dLbl>
            <c:dLbl>
              <c:idx val="1"/>
              <c:layout>
                <c:manualLayout>
                  <c:x val="-0.20555555555555555"/>
                  <c:y val="-6.94444444444444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FB-4A01-989B-0794B982953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10'!$M$9:$M$10</c:f>
              <c:strCache>
                <c:ptCount val="2"/>
                <c:pt idx="0">
                  <c:v>Ne</c:v>
                </c:pt>
                <c:pt idx="1">
                  <c:v>Ano - v práci</c:v>
                </c:pt>
              </c:strCache>
            </c:strRef>
          </c:cat>
          <c:val>
            <c:numRef>
              <c:f>'OT 10'!$N$9:$N$10</c:f>
              <c:numCache>
                <c:formatCode>General</c:formatCode>
                <c:ptCount val="2"/>
                <c:pt idx="0">
                  <c:v>201</c:v>
                </c:pt>
                <c:pt idx="1">
                  <c:v>10</c:v>
                </c:pt>
              </c:numCache>
            </c:numRef>
          </c:val>
          <c:extLst>
            <c:ext xmlns:c16="http://schemas.microsoft.com/office/drawing/2014/chart" uri="{C3380CC4-5D6E-409C-BE32-E72D297353CC}">
              <c16:uniqueId val="{00000000-53FB-4A01-989B-0794B9829537}"/>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11'!$O$12</c:f>
              <c:strCache>
                <c:ptCount val="1"/>
                <c:pt idx="0">
                  <c:v>Count of Myslíte si, že by ženy měly mít menstruační pomůcky zdarma (standardní tampon a vložka)?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FB-480A-8DD0-DCBF73F9B0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5CFB-480A-8DD0-DCBF73F9B0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5CFB-480A-8DD0-DCBF73F9B0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5CFB-480A-8DD0-DCBF73F9B0ED}"/>
              </c:ext>
            </c:extLst>
          </c:dPt>
          <c:dLbls>
            <c:dLbl>
              <c:idx val="0"/>
              <c:layout>
                <c:manualLayout>
                  <c:x val="0.10833333333333323"/>
                  <c:y val="-3.24074074074074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FB-480A-8DD0-DCBF73F9B0ED}"/>
                </c:ext>
              </c:extLst>
            </c:dLbl>
            <c:dLbl>
              <c:idx val="1"/>
              <c:layout>
                <c:manualLayout>
                  <c:x val="-0.125"/>
                  <c:y val="0.1805555555555553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CFB-480A-8DD0-DCBF73F9B0ED}"/>
                </c:ext>
              </c:extLst>
            </c:dLbl>
            <c:dLbl>
              <c:idx val="2"/>
              <c:layout>
                <c:manualLayout>
                  <c:x val="-0.15833333333333338"/>
                  <c:y val="-6.48148148148148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FB-480A-8DD0-DCBF73F9B0ED}"/>
                </c:ext>
              </c:extLst>
            </c:dLbl>
            <c:dLbl>
              <c:idx val="3"/>
              <c:layout>
                <c:manualLayout>
                  <c:x val="0.22222222222222221"/>
                  <c:y val="-7.40740740740740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CFB-480A-8DD0-DCBF73F9B0E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11'!$N$13:$N$16</c:f>
              <c:strCache>
                <c:ptCount val="4"/>
                <c:pt idx="0">
                  <c:v>Spíše ano</c:v>
                </c:pt>
                <c:pt idx="1">
                  <c:v>Rozhodně ano</c:v>
                </c:pt>
                <c:pt idx="2">
                  <c:v>Spíš ne</c:v>
                </c:pt>
                <c:pt idx="3">
                  <c:v>Rozhodně ne</c:v>
                </c:pt>
              </c:strCache>
            </c:strRef>
          </c:cat>
          <c:val>
            <c:numRef>
              <c:f>'OT 11'!$O$13:$O$16</c:f>
              <c:numCache>
                <c:formatCode>General</c:formatCode>
                <c:ptCount val="4"/>
                <c:pt idx="0">
                  <c:v>99</c:v>
                </c:pt>
                <c:pt idx="1">
                  <c:v>85</c:v>
                </c:pt>
                <c:pt idx="2">
                  <c:v>22</c:v>
                </c:pt>
                <c:pt idx="3">
                  <c:v>5</c:v>
                </c:pt>
              </c:numCache>
            </c:numRef>
          </c:val>
          <c:extLst>
            <c:ext xmlns:c16="http://schemas.microsoft.com/office/drawing/2014/chart" uri="{C3380CC4-5D6E-409C-BE32-E72D297353CC}">
              <c16:uniqueId val="{00000000-5CFB-480A-8DD0-DCBF73F9B0ED}"/>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12'!$Q$48</c:f>
              <c:strCache>
                <c:ptCount val="1"/>
                <c:pt idx="0">
                  <c:v>Count of Kde nejčastěji nakupujete menstruační pomůcky?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DE81-46C9-8426-07A21902E4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81-46C9-8426-07A21902E4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DE81-46C9-8426-07A21902E48B}"/>
              </c:ext>
            </c:extLst>
          </c:dPt>
          <c:dLbls>
            <c:dLbl>
              <c:idx val="0"/>
              <c:layout>
                <c:manualLayout>
                  <c:x val="0.16666666666666657"/>
                  <c:y val="-4.16666666666666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E81-46C9-8426-07A21902E48B}"/>
                </c:ext>
              </c:extLst>
            </c:dLbl>
            <c:dLbl>
              <c:idx val="1"/>
              <c:layout>
                <c:manualLayout>
                  <c:x val="-0.23333333333333339"/>
                  <c:y val="3.24074074074074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E81-46C9-8426-07A21902E48B}"/>
                </c:ext>
              </c:extLst>
            </c:dLbl>
            <c:dLbl>
              <c:idx val="2"/>
              <c:layout>
                <c:manualLayout>
                  <c:x val="-0.24444444444444455"/>
                  <c:y val="2.77777777777777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E81-46C9-8426-07A21902E48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12'!$P$49:$P$51</c:f>
              <c:strCache>
                <c:ptCount val="3"/>
                <c:pt idx="0">
                  <c:v>Na internetu</c:v>
                </c:pt>
                <c:pt idx="1">
                  <c:v>V drogérii</c:v>
                </c:pt>
                <c:pt idx="2">
                  <c:v>V supermarketu</c:v>
                </c:pt>
              </c:strCache>
            </c:strRef>
          </c:cat>
          <c:val>
            <c:numRef>
              <c:f>'OT 12'!$Q$49:$Q$51</c:f>
              <c:numCache>
                <c:formatCode>General</c:formatCode>
                <c:ptCount val="3"/>
                <c:pt idx="0">
                  <c:v>39</c:v>
                </c:pt>
                <c:pt idx="1">
                  <c:v>148</c:v>
                </c:pt>
                <c:pt idx="2">
                  <c:v>24</c:v>
                </c:pt>
              </c:numCache>
            </c:numRef>
          </c:val>
          <c:extLst>
            <c:ext xmlns:c16="http://schemas.microsoft.com/office/drawing/2014/chart" uri="{C3380CC4-5D6E-409C-BE32-E72D297353CC}">
              <c16:uniqueId val="{00000000-DE81-46C9-8426-07A21902E48B}"/>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'OT 1-3'!$C$32</c:f>
              <c:strCache>
                <c:ptCount val="1"/>
                <c:pt idx="0">
                  <c:v>Počet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B5-44A2-8069-B6A1AA6409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B5-44A2-8069-B6A1AA64096C}"/>
              </c:ext>
            </c:extLst>
          </c:dPt>
          <c:cat>
            <c:multiLvlStrRef>
              <c:f>'OT 1-3'!$A$33:$B$34</c:f>
              <c:multiLvlStrCache>
                <c:ptCount val="2"/>
                <c:lvl>
                  <c:pt idx="0">
                    <c:v>15 000 - 20 000 Kč</c:v>
                  </c:pt>
                  <c:pt idx="1">
                    <c:v>Méně než 15 000 Kč</c:v>
                  </c:pt>
                </c:lvl>
                <c:lvl>
                  <c:pt idx="0">
                    <c:v>15-20</c:v>
                  </c:pt>
                  <c:pt idx="1">
                    <c:v>15-20</c:v>
                  </c:pt>
                </c:lvl>
              </c:multiLvlStrCache>
            </c:multiLvlStrRef>
          </c:cat>
          <c:val>
            <c:numRef>
              <c:f>'OT 1-3'!$C$33:$C$34</c:f>
              <c:numCache>
                <c:formatCode>General</c:formatCode>
                <c:ptCount val="2"/>
                <c:pt idx="0">
                  <c:v>7</c:v>
                </c:pt>
                <c:pt idx="1">
                  <c:v>16</c:v>
                </c:pt>
              </c:numCache>
            </c:numRef>
          </c:val>
          <c:extLst>
            <c:ext xmlns:c16="http://schemas.microsoft.com/office/drawing/2014/chart" uri="{C3380CC4-5D6E-409C-BE32-E72D297353CC}">
              <c16:uniqueId val="{00000000-B6D0-4B84-92F5-2F3EF1D2141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'OT 12'!$Q$62</c:f>
              <c:strCache>
                <c:ptCount val="1"/>
                <c:pt idx="0">
                  <c:v>Na internetu</c:v>
                </c:pt>
              </c:strCache>
            </c:strRef>
          </c:tx>
          <c:spPr>
            <a:solidFill>
              <a:schemeClr val="accent1"/>
            </a:solidFill>
            <a:ln>
              <a:noFill/>
            </a:ln>
            <a:effectLst/>
          </c:spPr>
          <c:invertIfNegative val="0"/>
          <c:cat>
            <c:strRef>
              <c:f>'OT 12'!$P$63:$P$67</c:f>
              <c:strCache>
                <c:ptCount val="5"/>
                <c:pt idx="0">
                  <c:v>15-20</c:v>
                </c:pt>
                <c:pt idx="1">
                  <c:v>21-30</c:v>
                </c:pt>
                <c:pt idx="2">
                  <c:v>31-40</c:v>
                </c:pt>
                <c:pt idx="3">
                  <c:v>41-50</c:v>
                </c:pt>
                <c:pt idx="4">
                  <c:v>51-60</c:v>
                </c:pt>
              </c:strCache>
            </c:strRef>
          </c:cat>
          <c:val>
            <c:numRef>
              <c:f>'OT 12'!$Q$63:$Q$67</c:f>
              <c:numCache>
                <c:formatCode>General</c:formatCode>
                <c:ptCount val="5"/>
                <c:pt idx="0">
                  <c:v>3</c:v>
                </c:pt>
                <c:pt idx="1">
                  <c:v>21</c:v>
                </c:pt>
                <c:pt idx="2">
                  <c:v>14</c:v>
                </c:pt>
                <c:pt idx="3">
                  <c:v>1</c:v>
                </c:pt>
              </c:numCache>
            </c:numRef>
          </c:val>
          <c:extLst>
            <c:ext xmlns:c16="http://schemas.microsoft.com/office/drawing/2014/chart" uri="{C3380CC4-5D6E-409C-BE32-E72D297353CC}">
              <c16:uniqueId val="{00000000-93A5-44B1-A714-E4D0CD0B13EC}"/>
            </c:ext>
          </c:extLst>
        </c:ser>
        <c:ser>
          <c:idx val="1"/>
          <c:order val="1"/>
          <c:tx>
            <c:strRef>
              <c:f>'OT 12'!$R$62</c:f>
              <c:strCache>
                <c:ptCount val="1"/>
                <c:pt idx="0">
                  <c:v>V drogérii</c:v>
                </c:pt>
              </c:strCache>
            </c:strRef>
          </c:tx>
          <c:spPr>
            <a:solidFill>
              <a:schemeClr val="accent2"/>
            </a:solidFill>
            <a:ln>
              <a:noFill/>
            </a:ln>
            <a:effectLst/>
          </c:spPr>
          <c:invertIfNegative val="0"/>
          <c:cat>
            <c:strRef>
              <c:f>'OT 12'!$P$63:$P$67</c:f>
              <c:strCache>
                <c:ptCount val="5"/>
                <c:pt idx="0">
                  <c:v>15-20</c:v>
                </c:pt>
                <c:pt idx="1">
                  <c:v>21-30</c:v>
                </c:pt>
                <c:pt idx="2">
                  <c:v>31-40</c:v>
                </c:pt>
                <c:pt idx="3">
                  <c:v>41-50</c:v>
                </c:pt>
                <c:pt idx="4">
                  <c:v>51-60</c:v>
                </c:pt>
              </c:strCache>
            </c:strRef>
          </c:cat>
          <c:val>
            <c:numRef>
              <c:f>'OT 12'!$R$63:$R$67</c:f>
              <c:numCache>
                <c:formatCode>General</c:formatCode>
                <c:ptCount val="5"/>
                <c:pt idx="0">
                  <c:v>19</c:v>
                </c:pt>
                <c:pt idx="1">
                  <c:v>59</c:v>
                </c:pt>
                <c:pt idx="2">
                  <c:v>40</c:v>
                </c:pt>
                <c:pt idx="3">
                  <c:v>21</c:v>
                </c:pt>
                <c:pt idx="4">
                  <c:v>9</c:v>
                </c:pt>
              </c:numCache>
            </c:numRef>
          </c:val>
          <c:extLst>
            <c:ext xmlns:c16="http://schemas.microsoft.com/office/drawing/2014/chart" uri="{C3380CC4-5D6E-409C-BE32-E72D297353CC}">
              <c16:uniqueId val="{00000001-93A5-44B1-A714-E4D0CD0B13EC}"/>
            </c:ext>
          </c:extLst>
        </c:ser>
        <c:ser>
          <c:idx val="2"/>
          <c:order val="2"/>
          <c:tx>
            <c:strRef>
              <c:f>'OT 12'!$S$62</c:f>
              <c:strCache>
                <c:ptCount val="1"/>
                <c:pt idx="0">
                  <c:v>V supermarketu</c:v>
                </c:pt>
              </c:strCache>
            </c:strRef>
          </c:tx>
          <c:spPr>
            <a:solidFill>
              <a:schemeClr val="accent3"/>
            </a:solidFill>
            <a:ln>
              <a:noFill/>
            </a:ln>
            <a:effectLst/>
          </c:spPr>
          <c:invertIfNegative val="0"/>
          <c:cat>
            <c:strRef>
              <c:f>'OT 12'!$P$63:$P$67</c:f>
              <c:strCache>
                <c:ptCount val="5"/>
                <c:pt idx="0">
                  <c:v>15-20</c:v>
                </c:pt>
                <c:pt idx="1">
                  <c:v>21-30</c:v>
                </c:pt>
                <c:pt idx="2">
                  <c:v>31-40</c:v>
                </c:pt>
                <c:pt idx="3">
                  <c:v>41-50</c:v>
                </c:pt>
                <c:pt idx="4">
                  <c:v>51-60</c:v>
                </c:pt>
              </c:strCache>
            </c:strRef>
          </c:cat>
          <c:val>
            <c:numRef>
              <c:f>'OT 12'!$S$63:$S$67</c:f>
              <c:numCache>
                <c:formatCode>General</c:formatCode>
                <c:ptCount val="5"/>
                <c:pt idx="0">
                  <c:v>1</c:v>
                </c:pt>
                <c:pt idx="1">
                  <c:v>8</c:v>
                </c:pt>
                <c:pt idx="2">
                  <c:v>11</c:v>
                </c:pt>
                <c:pt idx="3">
                  <c:v>4</c:v>
                </c:pt>
              </c:numCache>
            </c:numRef>
          </c:val>
          <c:extLst>
            <c:ext xmlns:c16="http://schemas.microsoft.com/office/drawing/2014/chart" uri="{C3380CC4-5D6E-409C-BE32-E72D297353CC}">
              <c16:uniqueId val="{00000002-93A5-44B1-A714-E4D0CD0B13EC}"/>
            </c:ext>
          </c:extLst>
        </c:ser>
        <c:dLbls>
          <c:showLegendKey val="0"/>
          <c:showVal val="0"/>
          <c:showCatName val="0"/>
          <c:showSerName val="0"/>
          <c:showPercent val="0"/>
          <c:showBubbleSize val="0"/>
        </c:dLbls>
        <c:gapWidth val="219"/>
        <c:overlap val="-27"/>
        <c:axId val="1584491391"/>
        <c:axId val="1771421503"/>
      </c:barChart>
      <c:catAx>
        <c:axId val="1584491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1421503"/>
        <c:crosses val="autoZero"/>
        <c:auto val="1"/>
        <c:lblAlgn val="ctr"/>
        <c:lblOffset val="100"/>
        <c:noMultiLvlLbl val="0"/>
      </c:catAx>
      <c:valAx>
        <c:axId val="17714215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4913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'OT 12'!$F$230</c:f>
              <c:strCache>
                <c:ptCount val="1"/>
                <c:pt idx="0">
                  <c:v>Na internetu</c:v>
                </c:pt>
              </c:strCache>
            </c:strRef>
          </c:tx>
          <c:spPr>
            <a:solidFill>
              <a:schemeClr val="accent1"/>
            </a:solidFill>
            <a:ln>
              <a:noFill/>
            </a:ln>
            <a:effectLst/>
          </c:spPr>
          <c:invertIfNegative val="0"/>
          <c:cat>
            <c:strRef>
              <c:f>'OT 12'!$E$231:$E$238</c:f>
              <c:strCache>
                <c:ptCount val="8"/>
                <c:pt idx="0">
                  <c:v>Standardní tampon</c:v>
                </c:pt>
                <c:pt idx="1">
                  <c:v>Menstruační kalíšek</c:v>
                </c:pt>
                <c:pt idx="2">
                  <c:v>Menstruační kalhotky</c:v>
                </c:pt>
                <c:pt idx="3">
                  <c:v>Standardní vložka</c:v>
                </c:pt>
                <c:pt idx="4">
                  <c:v>Mořská houba</c:v>
                </c:pt>
                <c:pt idx="5">
                  <c:v>Vložka z přírodního materiálu</c:v>
                </c:pt>
                <c:pt idx="6">
                  <c:v>Tampon z přírodního materiálu</c:v>
                </c:pt>
                <c:pt idx="7">
                  <c:v>Látkové vložky</c:v>
                </c:pt>
              </c:strCache>
            </c:strRef>
          </c:cat>
          <c:val>
            <c:numRef>
              <c:f>'OT 12'!$F$231:$F$238</c:f>
              <c:numCache>
                <c:formatCode>General</c:formatCode>
                <c:ptCount val="8"/>
                <c:pt idx="0">
                  <c:v>7</c:v>
                </c:pt>
                <c:pt idx="1">
                  <c:v>25</c:v>
                </c:pt>
                <c:pt idx="2">
                  <c:v>22</c:v>
                </c:pt>
                <c:pt idx="3">
                  <c:v>1</c:v>
                </c:pt>
                <c:pt idx="4">
                  <c:v>6</c:v>
                </c:pt>
                <c:pt idx="5">
                  <c:v>1</c:v>
                </c:pt>
              </c:numCache>
            </c:numRef>
          </c:val>
          <c:extLst>
            <c:ext xmlns:c16="http://schemas.microsoft.com/office/drawing/2014/chart" uri="{C3380CC4-5D6E-409C-BE32-E72D297353CC}">
              <c16:uniqueId val="{00000000-3DAC-4966-B088-1B3420AC34FC}"/>
            </c:ext>
          </c:extLst>
        </c:ser>
        <c:ser>
          <c:idx val="1"/>
          <c:order val="1"/>
          <c:tx>
            <c:strRef>
              <c:f>'OT 12'!$G$230</c:f>
              <c:strCache>
                <c:ptCount val="1"/>
                <c:pt idx="0">
                  <c:v>V drogérii</c:v>
                </c:pt>
              </c:strCache>
            </c:strRef>
          </c:tx>
          <c:spPr>
            <a:solidFill>
              <a:schemeClr val="accent2"/>
            </a:solidFill>
            <a:ln>
              <a:noFill/>
            </a:ln>
            <a:effectLst/>
          </c:spPr>
          <c:invertIfNegative val="0"/>
          <c:cat>
            <c:strRef>
              <c:f>'OT 12'!$E$231:$E$238</c:f>
              <c:strCache>
                <c:ptCount val="8"/>
                <c:pt idx="0">
                  <c:v>Standardní tampon</c:v>
                </c:pt>
                <c:pt idx="1">
                  <c:v>Menstruační kalíšek</c:v>
                </c:pt>
                <c:pt idx="2">
                  <c:v>Menstruační kalhotky</c:v>
                </c:pt>
                <c:pt idx="3">
                  <c:v>Standardní vložka</c:v>
                </c:pt>
                <c:pt idx="4">
                  <c:v>Mořská houba</c:v>
                </c:pt>
                <c:pt idx="5">
                  <c:v>Vložka z přírodního materiálu</c:v>
                </c:pt>
                <c:pt idx="6">
                  <c:v>Tampon z přírodního materiálu</c:v>
                </c:pt>
                <c:pt idx="7">
                  <c:v>Látkové vložky</c:v>
                </c:pt>
              </c:strCache>
            </c:strRef>
          </c:cat>
          <c:val>
            <c:numRef>
              <c:f>'OT 12'!$G$231:$G$238</c:f>
              <c:numCache>
                <c:formatCode>General</c:formatCode>
                <c:ptCount val="8"/>
                <c:pt idx="0">
                  <c:v>76</c:v>
                </c:pt>
                <c:pt idx="1">
                  <c:v>51</c:v>
                </c:pt>
                <c:pt idx="2">
                  <c:v>39</c:v>
                </c:pt>
                <c:pt idx="3">
                  <c:v>46</c:v>
                </c:pt>
                <c:pt idx="4">
                  <c:v>8</c:v>
                </c:pt>
                <c:pt idx="5">
                  <c:v>9</c:v>
                </c:pt>
                <c:pt idx="6">
                  <c:v>5</c:v>
                </c:pt>
                <c:pt idx="7">
                  <c:v>4</c:v>
                </c:pt>
              </c:numCache>
            </c:numRef>
          </c:val>
          <c:extLst>
            <c:ext xmlns:c16="http://schemas.microsoft.com/office/drawing/2014/chart" uri="{C3380CC4-5D6E-409C-BE32-E72D297353CC}">
              <c16:uniqueId val="{00000001-3DAC-4966-B088-1B3420AC34FC}"/>
            </c:ext>
          </c:extLst>
        </c:ser>
        <c:ser>
          <c:idx val="2"/>
          <c:order val="2"/>
          <c:tx>
            <c:strRef>
              <c:f>'OT 12'!$H$230</c:f>
              <c:strCache>
                <c:ptCount val="1"/>
                <c:pt idx="0">
                  <c:v>V supermarketu</c:v>
                </c:pt>
              </c:strCache>
            </c:strRef>
          </c:tx>
          <c:spPr>
            <a:solidFill>
              <a:schemeClr val="accent3"/>
            </a:solidFill>
            <a:ln>
              <a:noFill/>
            </a:ln>
            <a:effectLst/>
          </c:spPr>
          <c:invertIfNegative val="0"/>
          <c:cat>
            <c:strRef>
              <c:f>'OT 12'!$E$231:$E$238</c:f>
              <c:strCache>
                <c:ptCount val="8"/>
                <c:pt idx="0">
                  <c:v>Standardní tampon</c:v>
                </c:pt>
                <c:pt idx="1">
                  <c:v>Menstruační kalíšek</c:v>
                </c:pt>
                <c:pt idx="2">
                  <c:v>Menstruační kalhotky</c:v>
                </c:pt>
                <c:pt idx="3">
                  <c:v>Standardní vložka</c:v>
                </c:pt>
                <c:pt idx="4">
                  <c:v>Mořská houba</c:v>
                </c:pt>
                <c:pt idx="5">
                  <c:v>Vložka z přírodního materiálu</c:v>
                </c:pt>
                <c:pt idx="6">
                  <c:v>Tampon z přírodního materiálu</c:v>
                </c:pt>
                <c:pt idx="7">
                  <c:v>Látkové vložky</c:v>
                </c:pt>
              </c:strCache>
            </c:strRef>
          </c:cat>
          <c:val>
            <c:numRef>
              <c:f>'OT 12'!$H$231:$H$238</c:f>
              <c:numCache>
                <c:formatCode>General</c:formatCode>
                <c:ptCount val="8"/>
                <c:pt idx="0">
                  <c:v>17</c:v>
                </c:pt>
                <c:pt idx="1">
                  <c:v>13</c:v>
                </c:pt>
                <c:pt idx="2">
                  <c:v>2</c:v>
                </c:pt>
                <c:pt idx="3">
                  <c:v>10</c:v>
                </c:pt>
                <c:pt idx="4">
                  <c:v>2</c:v>
                </c:pt>
              </c:numCache>
            </c:numRef>
          </c:val>
          <c:extLst>
            <c:ext xmlns:c16="http://schemas.microsoft.com/office/drawing/2014/chart" uri="{C3380CC4-5D6E-409C-BE32-E72D297353CC}">
              <c16:uniqueId val="{00000002-3DAC-4966-B088-1B3420AC34FC}"/>
            </c:ext>
          </c:extLst>
        </c:ser>
        <c:dLbls>
          <c:showLegendKey val="0"/>
          <c:showVal val="0"/>
          <c:showCatName val="0"/>
          <c:showSerName val="0"/>
          <c:showPercent val="0"/>
          <c:showBubbleSize val="0"/>
        </c:dLbls>
        <c:gapWidth val="150"/>
        <c:overlap val="100"/>
        <c:axId val="1428868239"/>
        <c:axId val="1771438367"/>
      </c:barChart>
      <c:catAx>
        <c:axId val="14288682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1438367"/>
        <c:crosses val="autoZero"/>
        <c:auto val="1"/>
        <c:lblAlgn val="ctr"/>
        <c:lblOffset val="100"/>
        <c:noMultiLvlLbl val="0"/>
      </c:catAx>
      <c:valAx>
        <c:axId val="177143836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88682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DP.xlsx]OT 12!PivotTable6</c:name>
    <c:fmtId val="0"/>
  </c:pivotSource>
  <c:chart>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'OT 12'!$Q$92:$Q$93</c:f>
              <c:strCache>
                <c:ptCount val="1"/>
                <c:pt idx="0">
                  <c:v>Na internetu</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'OT 12'!$P$94:$P$99</c:f>
              <c:strCache>
                <c:ptCount val="5"/>
                <c:pt idx="0">
                  <c:v>15-20</c:v>
                </c:pt>
                <c:pt idx="1">
                  <c:v>21-30</c:v>
                </c:pt>
                <c:pt idx="2">
                  <c:v>31-40</c:v>
                </c:pt>
                <c:pt idx="3">
                  <c:v>41-50</c:v>
                </c:pt>
                <c:pt idx="4">
                  <c:v>51-60</c:v>
                </c:pt>
              </c:strCache>
            </c:strRef>
          </c:cat>
          <c:val>
            <c:numRef>
              <c:f>'OT 12'!$Q$94:$Q$99</c:f>
              <c:numCache>
                <c:formatCode>General</c:formatCode>
                <c:ptCount val="5"/>
                <c:pt idx="0">
                  <c:v>3</c:v>
                </c:pt>
                <c:pt idx="1">
                  <c:v>21</c:v>
                </c:pt>
                <c:pt idx="2">
                  <c:v>14</c:v>
                </c:pt>
                <c:pt idx="3">
                  <c:v>1</c:v>
                </c:pt>
              </c:numCache>
            </c:numRef>
          </c:val>
          <c:smooth val="0"/>
          <c:extLst>
            <c:ext xmlns:c16="http://schemas.microsoft.com/office/drawing/2014/chart" uri="{C3380CC4-5D6E-409C-BE32-E72D297353CC}">
              <c16:uniqueId val="{00000000-1896-4973-91F4-18CE26B11749}"/>
            </c:ext>
          </c:extLst>
        </c:ser>
        <c:ser>
          <c:idx val="1"/>
          <c:order val="1"/>
          <c:tx>
            <c:strRef>
              <c:f>'OT 12'!$R$92:$R$93</c:f>
              <c:strCache>
                <c:ptCount val="1"/>
                <c:pt idx="0">
                  <c:v>V drogérii</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'OT 12'!$P$94:$P$99</c:f>
              <c:strCache>
                <c:ptCount val="5"/>
                <c:pt idx="0">
                  <c:v>15-20</c:v>
                </c:pt>
                <c:pt idx="1">
                  <c:v>21-30</c:v>
                </c:pt>
                <c:pt idx="2">
                  <c:v>31-40</c:v>
                </c:pt>
                <c:pt idx="3">
                  <c:v>41-50</c:v>
                </c:pt>
                <c:pt idx="4">
                  <c:v>51-60</c:v>
                </c:pt>
              </c:strCache>
            </c:strRef>
          </c:cat>
          <c:val>
            <c:numRef>
              <c:f>'OT 12'!$R$94:$R$99</c:f>
              <c:numCache>
                <c:formatCode>General</c:formatCode>
                <c:ptCount val="5"/>
                <c:pt idx="0">
                  <c:v>19</c:v>
                </c:pt>
                <c:pt idx="1">
                  <c:v>59</c:v>
                </c:pt>
                <c:pt idx="2">
                  <c:v>40</c:v>
                </c:pt>
                <c:pt idx="3">
                  <c:v>21</c:v>
                </c:pt>
                <c:pt idx="4">
                  <c:v>9</c:v>
                </c:pt>
              </c:numCache>
            </c:numRef>
          </c:val>
          <c:smooth val="0"/>
          <c:extLst>
            <c:ext xmlns:c16="http://schemas.microsoft.com/office/drawing/2014/chart" uri="{C3380CC4-5D6E-409C-BE32-E72D297353CC}">
              <c16:uniqueId val="{00000001-1896-4973-91F4-18CE26B11749}"/>
            </c:ext>
          </c:extLst>
        </c:ser>
        <c:ser>
          <c:idx val="2"/>
          <c:order val="2"/>
          <c:tx>
            <c:strRef>
              <c:f>'OT 12'!$S$92:$S$93</c:f>
              <c:strCache>
                <c:ptCount val="1"/>
                <c:pt idx="0">
                  <c:v>V supermarketu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'OT 12'!$P$94:$P$99</c:f>
              <c:strCache>
                <c:ptCount val="5"/>
                <c:pt idx="0">
                  <c:v>15-20</c:v>
                </c:pt>
                <c:pt idx="1">
                  <c:v>21-30</c:v>
                </c:pt>
                <c:pt idx="2">
                  <c:v>31-40</c:v>
                </c:pt>
                <c:pt idx="3">
                  <c:v>41-50</c:v>
                </c:pt>
                <c:pt idx="4">
                  <c:v>51-60</c:v>
                </c:pt>
              </c:strCache>
            </c:strRef>
          </c:cat>
          <c:val>
            <c:numRef>
              <c:f>'OT 12'!$S$94:$S$99</c:f>
              <c:numCache>
                <c:formatCode>General</c:formatCode>
                <c:ptCount val="5"/>
                <c:pt idx="0">
                  <c:v>1</c:v>
                </c:pt>
                <c:pt idx="1">
                  <c:v>8</c:v>
                </c:pt>
                <c:pt idx="2">
                  <c:v>11</c:v>
                </c:pt>
                <c:pt idx="3">
                  <c:v>4</c:v>
                </c:pt>
              </c:numCache>
            </c:numRef>
          </c:val>
          <c:smooth val="0"/>
          <c:extLst>
            <c:ext xmlns:c16="http://schemas.microsoft.com/office/drawing/2014/chart" uri="{C3380CC4-5D6E-409C-BE32-E72D297353CC}">
              <c16:uniqueId val="{00000002-1896-4973-91F4-18CE26B11749}"/>
            </c:ext>
          </c:extLst>
        </c:ser>
        <c:dLbls>
          <c:showLegendKey val="0"/>
          <c:showVal val="0"/>
          <c:showCatName val="0"/>
          <c:showSerName val="0"/>
          <c:showPercent val="0"/>
          <c:showBubbleSize val="0"/>
        </c:dLbls>
        <c:marker val="1"/>
        <c:smooth val="0"/>
        <c:axId val="1991560528"/>
        <c:axId val="635472479"/>
      </c:lineChart>
      <c:catAx>
        <c:axId val="199156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472479"/>
        <c:crosses val="autoZero"/>
        <c:auto val="1"/>
        <c:lblAlgn val="ctr"/>
        <c:lblOffset val="100"/>
        <c:noMultiLvlLbl val="0"/>
      </c:catAx>
      <c:valAx>
        <c:axId val="6354724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15605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13'!$T$33</c:f>
              <c:strCache>
                <c:ptCount val="1"/>
                <c:pt idx="0">
                  <c:v>Count of Při nákupu menstruačních pomůcek</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5F43-4F93-92EE-1B7B5B2848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43-4F93-92EE-1B7B5B2848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5F43-4F93-92EE-1B7B5B2848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5F43-4F93-92EE-1B7B5B2848A2}"/>
              </c:ext>
            </c:extLst>
          </c:dPt>
          <c:dLbls>
            <c:dLbl>
              <c:idx val="0"/>
              <c:layout>
                <c:manualLayout>
                  <c:x val="7.5012026206301236E-2"/>
                  <c:y val="-5.2880075542965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F43-4F93-92EE-1B7B5B2848A2}"/>
                </c:ext>
              </c:extLst>
            </c:dLbl>
            <c:dLbl>
              <c:idx val="1"/>
              <c:layout>
                <c:manualLayout>
                  <c:x val="-3.3338678313911657E-2"/>
                  <c:y val="0.1133144475920678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F43-4F93-92EE-1B7B5B2848A2}"/>
                </c:ext>
              </c:extLst>
            </c:dLbl>
            <c:dLbl>
              <c:idx val="2"/>
              <c:layout>
                <c:manualLayout>
                  <c:x val="-5.83426870493454E-2"/>
                  <c:y val="-0.1284230406043436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F43-4F93-92EE-1B7B5B2848A2}"/>
                </c:ext>
              </c:extLst>
            </c:dLbl>
            <c:dLbl>
              <c:idx val="3"/>
              <c:layout>
                <c:manualLayout>
                  <c:x val="-1.1112892771303886E-2"/>
                  <c:y val="-0.128423040604343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F43-4F93-92EE-1B7B5B2848A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13'!$S$34:$S$37</c:f>
              <c:strCache>
                <c:ptCount val="4"/>
                <c:pt idx="0">
                  <c:v>Mi nákup trvá pár vteřin, kupuji pořád to stejné.</c:v>
                </c:pt>
                <c:pt idx="1">
                  <c:v>Vím, co chci, ale podívám se na ostatní varianty stejného produktu (značky, velikosti, cena atd..)</c:v>
                </c:pt>
                <c:pt idx="2">
                  <c:v>Pravidelně přemýšlím, jestli nezkusit něco nového a zvažuji možnosti.</c:v>
                </c:pt>
                <c:pt idx="3">
                  <c:v>Vím, co chci, ale občas se podívám na ostatní varianty jiných produktů, než používám normálně.</c:v>
                </c:pt>
              </c:strCache>
            </c:strRef>
          </c:cat>
          <c:val>
            <c:numRef>
              <c:f>'OT 13'!$T$34:$T$37</c:f>
              <c:numCache>
                <c:formatCode>General</c:formatCode>
                <c:ptCount val="4"/>
                <c:pt idx="0">
                  <c:v>85</c:v>
                </c:pt>
                <c:pt idx="1">
                  <c:v>57</c:v>
                </c:pt>
                <c:pt idx="2">
                  <c:v>41</c:v>
                </c:pt>
                <c:pt idx="3">
                  <c:v>28</c:v>
                </c:pt>
              </c:numCache>
            </c:numRef>
          </c:val>
          <c:extLst>
            <c:ext xmlns:c16="http://schemas.microsoft.com/office/drawing/2014/chart" uri="{C3380CC4-5D6E-409C-BE32-E72D297353CC}">
              <c16:uniqueId val="{00000000-5F43-4F93-92EE-1B7B5B2848A2}"/>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'OT 13'!$Z$5</c:f>
              <c:strCache>
                <c:ptCount val="1"/>
                <c:pt idx="0">
                  <c:v>Mi nákup trvá pár vteřin, kupuji pořád to stejné.</c:v>
                </c:pt>
              </c:strCache>
            </c:strRef>
          </c:tx>
          <c:spPr>
            <a:solidFill>
              <a:schemeClr val="accent1"/>
            </a:solidFill>
            <a:ln>
              <a:noFill/>
            </a:ln>
            <a:effectLst/>
          </c:spPr>
          <c:invertIfNegative val="0"/>
          <c:cat>
            <c:strRef>
              <c:f>'OT 13'!$AA$4:$AC$4</c:f>
              <c:strCache>
                <c:ptCount val="3"/>
                <c:pt idx="0">
                  <c:v>Na internetu</c:v>
                </c:pt>
                <c:pt idx="1">
                  <c:v>V drogérii</c:v>
                </c:pt>
                <c:pt idx="2">
                  <c:v>V supermarketu</c:v>
                </c:pt>
              </c:strCache>
            </c:strRef>
          </c:cat>
          <c:val>
            <c:numRef>
              <c:f>'OT 13'!$AA$5:$AC$5</c:f>
              <c:numCache>
                <c:formatCode>General</c:formatCode>
                <c:ptCount val="3"/>
                <c:pt idx="0">
                  <c:v>14</c:v>
                </c:pt>
                <c:pt idx="1">
                  <c:v>60</c:v>
                </c:pt>
                <c:pt idx="2">
                  <c:v>11</c:v>
                </c:pt>
              </c:numCache>
            </c:numRef>
          </c:val>
          <c:extLst>
            <c:ext xmlns:c16="http://schemas.microsoft.com/office/drawing/2014/chart" uri="{C3380CC4-5D6E-409C-BE32-E72D297353CC}">
              <c16:uniqueId val="{00000000-A48C-4CDE-BA9A-2977A5DBA5DE}"/>
            </c:ext>
          </c:extLst>
        </c:ser>
        <c:ser>
          <c:idx val="1"/>
          <c:order val="1"/>
          <c:tx>
            <c:strRef>
              <c:f>'OT 13'!$Z$6</c:f>
              <c:strCache>
                <c:ptCount val="1"/>
                <c:pt idx="0">
                  <c:v>Vím, co chci, ale podívám se na ostatní varianty stejného produktu (značky, velikosti, cena atd..)</c:v>
                </c:pt>
              </c:strCache>
            </c:strRef>
          </c:tx>
          <c:spPr>
            <a:solidFill>
              <a:schemeClr val="accent2"/>
            </a:solidFill>
            <a:ln>
              <a:noFill/>
            </a:ln>
            <a:effectLst/>
          </c:spPr>
          <c:invertIfNegative val="0"/>
          <c:cat>
            <c:strRef>
              <c:f>'OT 13'!$AA$4:$AC$4</c:f>
              <c:strCache>
                <c:ptCount val="3"/>
                <c:pt idx="0">
                  <c:v>Na internetu</c:v>
                </c:pt>
                <c:pt idx="1">
                  <c:v>V drogérii</c:v>
                </c:pt>
                <c:pt idx="2">
                  <c:v>V supermarketu</c:v>
                </c:pt>
              </c:strCache>
            </c:strRef>
          </c:cat>
          <c:val>
            <c:numRef>
              <c:f>'OT 13'!$AA$6:$AC$6</c:f>
              <c:numCache>
                <c:formatCode>General</c:formatCode>
                <c:ptCount val="3"/>
                <c:pt idx="0">
                  <c:v>17</c:v>
                </c:pt>
                <c:pt idx="1">
                  <c:v>37</c:v>
                </c:pt>
                <c:pt idx="2">
                  <c:v>3</c:v>
                </c:pt>
              </c:numCache>
            </c:numRef>
          </c:val>
          <c:extLst>
            <c:ext xmlns:c16="http://schemas.microsoft.com/office/drawing/2014/chart" uri="{C3380CC4-5D6E-409C-BE32-E72D297353CC}">
              <c16:uniqueId val="{00000001-A48C-4CDE-BA9A-2977A5DBA5DE}"/>
            </c:ext>
          </c:extLst>
        </c:ser>
        <c:ser>
          <c:idx val="2"/>
          <c:order val="2"/>
          <c:tx>
            <c:strRef>
              <c:f>'OT 13'!$Z$7</c:f>
              <c:strCache>
                <c:ptCount val="1"/>
                <c:pt idx="0">
                  <c:v>Pravidelně přemýšlím, jestli nezkusit něco nového a zvažuji možnosti.</c:v>
                </c:pt>
              </c:strCache>
            </c:strRef>
          </c:tx>
          <c:spPr>
            <a:solidFill>
              <a:schemeClr val="accent3"/>
            </a:solidFill>
            <a:ln>
              <a:noFill/>
            </a:ln>
            <a:effectLst/>
          </c:spPr>
          <c:invertIfNegative val="0"/>
          <c:cat>
            <c:strRef>
              <c:f>'OT 13'!$AA$4:$AC$4</c:f>
              <c:strCache>
                <c:ptCount val="3"/>
                <c:pt idx="0">
                  <c:v>Na internetu</c:v>
                </c:pt>
                <c:pt idx="1">
                  <c:v>V drogérii</c:v>
                </c:pt>
                <c:pt idx="2">
                  <c:v>V supermarketu</c:v>
                </c:pt>
              </c:strCache>
            </c:strRef>
          </c:cat>
          <c:val>
            <c:numRef>
              <c:f>'OT 13'!$AA$7:$AC$7</c:f>
              <c:numCache>
                <c:formatCode>General</c:formatCode>
                <c:ptCount val="3"/>
                <c:pt idx="0">
                  <c:v>1</c:v>
                </c:pt>
                <c:pt idx="1">
                  <c:v>33</c:v>
                </c:pt>
                <c:pt idx="2">
                  <c:v>7</c:v>
                </c:pt>
              </c:numCache>
            </c:numRef>
          </c:val>
          <c:extLst>
            <c:ext xmlns:c16="http://schemas.microsoft.com/office/drawing/2014/chart" uri="{C3380CC4-5D6E-409C-BE32-E72D297353CC}">
              <c16:uniqueId val="{00000002-A48C-4CDE-BA9A-2977A5DBA5DE}"/>
            </c:ext>
          </c:extLst>
        </c:ser>
        <c:ser>
          <c:idx val="3"/>
          <c:order val="3"/>
          <c:tx>
            <c:strRef>
              <c:f>'OT 13'!$Z$8</c:f>
              <c:strCache>
                <c:ptCount val="1"/>
                <c:pt idx="0">
                  <c:v>Vím, co chci, ale občas se podívám na ostatní varianty jiných produktů, než používám normálně.</c:v>
                </c:pt>
              </c:strCache>
            </c:strRef>
          </c:tx>
          <c:spPr>
            <a:solidFill>
              <a:schemeClr val="accent4"/>
            </a:solidFill>
            <a:ln>
              <a:noFill/>
            </a:ln>
            <a:effectLst/>
          </c:spPr>
          <c:invertIfNegative val="0"/>
          <c:cat>
            <c:strRef>
              <c:f>'OT 13'!$AA$4:$AC$4</c:f>
              <c:strCache>
                <c:ptCount val="3"/>
                <c:pt idx="0">
                  <c:v>Na internetu</c:v>
                </c:pt>
                <c:pt idx="1">
                  <c:v>V drogérii</c:v>
                </c:pt>
                <c:pt idx="2">
                  <c:v>V supermarketu</c:v>
                </c:pt>
              </c:strCache>
            </c:strRef>
          </c:cat>
          <c:val>
            <c:numRef>
              <c:f>'OT 13'!$AA$8:$AC$8</c:f>
              <c:numCache>
                <c:formatCode>General</c:formatCode>
                <c:ptCount val="3"/>
                <c:pt idx="0">
                  <c:v>7</c:v>
                </c:pt>
                <c:pt idx="1">
                  <c:v>18</c:v>
                </c:pt>
                <c:pt idx="2">
                  <c:v>3</c:v>
                </c:pt>
              </c:numCache>
            </c:numRef>
          </c:val>
          <c:extLst>
            <c:ext xmlns:c16="http://schemas.microsoft.com/office/drawing/2014/chart" uri="{C3380CC4-5D6E-409C-BE32-E72D297353CC}">
              <c16:uniqueId val="{00000003-A48C-4CDE-BA9A-2977A5DBA5DE}"/>
            </c:ext>
          </c:extLst>
        </c:ser>
        <c:dLbls>
          <c:showLegendKey val="0"/>
          <c:showVal val="0"/>
          <c:showCatName val="0"/>
          <c:showSerName val="0"/>
          <c:showPercent val="0"/>
          <c:showBubbleSize val="0"/>
        </c:dLbls>
        <c:gapWidth val="219"/>
        <c:overlap val="-27"/>
        <c:axId val="196471215"/>
        <c:axId val="1042252288"/>
      </c:barChart>
      <c:catAx>
        <c:axId val="196471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52288"/>
        <c:crosses val="autoZero"/>
        <c:auto val="1"/>
        <c:lblAlgn val="ctr"/>
        <c:lblOffset val="100"/>
        <c:noMultiLvlLbl val="0"/>
      </c:catAx>
      <c:valAx>
        <c:axId val="1042252288"/>
        <c:scaling>
          <c:orientation val="minMax"/>
          <c:max val="6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71215"/>
        <c:crosses val="autoZero"/>
        <c:crossBetween val="between"/>
        <c:majorUnit val="1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69816272965873E-2"/>
          <c:y val="5.0925925925925923E-2"/>
          <c:w val="0.90297462817147855"/>
          <c:h val="0.4234323419526882"/>
        </c:manualLayout>
      </c:layout>
      <c:barChart>
        <c:barDir val="col"/>
        <c:grouping val="clustered"/>
        <c:varyColors val="0"/>
        <c:ser>
          <c:idx val="0"/>
          <c:order val="0"/>
          <c:tx>
            <c:strRef>
              <c:f>'OT 13'!$AU$15</c:f>
              <c:strCache>
                <c:ptCount val="1"/>
                <c:pt idx="0">
                  <c:v>Mi nákup trvá pár vteřin, kupuji pořád to stejné.</c:v>
                </c:pt>
              </c:strCache>
            </c:strRef>
          </c:tx>
          <c:spPr>
            <a:solidFill>
              <a:schemeClr val="accent1"/>
            </a:solidFill>
            <a:ln>
              <a:noFill/>
            </a:ln>
            <a:effectLst/>
          </c:spPr>
          <c:invertIfNegative val="0"/>
          <c:cat>
            <c:strRef>
              <c:f>'OT 13'!$AT$16:$AT$21</c:f>
              <c:strCache>
                <c:ptCount val="6"/>
                <c:pt idx="0">
                  <c:v>Menstruační kalíšek</c:v>
                </c:pt>
                <c:pt idx="1">
                  <c:v>Menstruační kalhotky</c:v>
                </c:pt>
                <c:pt idx="2">
                  <c:v>Mořská houba</c:v>
                </c:pt>
                <c:pt idx="3">
                  <c:v>Vložka z přírodního materiálu</c:v>
                </c:pt>
                <c:pt idx="4">
                  <c:v>Tampon z přírodního materiálu</c:v>
                </c:pt>
                <c:pt idx="5">
                  <c:v>Látkové vložky</c:v>
                </c:pt>
              </c:strCache>
            </c:strRef>
          </c:cat>
          <c:val>
            <c:numRef>
              <c:f>'OT 13'!$AU$16:$AU$21</c:f>
              <c:numCache>
                <c:formatCode>General</c:formatCode>
                <c:ptCount val="6"/>
                <c:pt idx="0">
                  <c:v>36</c:v>
                </c:pt>
                <c:pt idx="1">
                  <c:v>24</c:v>
                </c:pt>
                <c:pt idx="2">
                  <c:v>5</c:v>
                </c:pt>
                <c:pt idx="3">
                  <c:v>6</c:v>
                </c:pt>
                <c:pt idx="4">
                  <c:v>1</c:v>
                </c:pt>
                <c:pt idx="5">
                  <c:v>2</c:v>
                </c:pt>
              </c:numCache>
            </c:numRef>
          </c:val>
          <c:extLst>
            <c:ext xmlns:c16="http://schemas.microsoft.com/office/drawing/2014/chart" uri="{C3380CC4-5D6E-409C-BE32-E72D297353CC}">
              <c16:uniqueId val="{00000000-AD5C-4AAC-A279-21DDFDA9D359}"/>
            </c:ext>
          </c:extLst>
        </c:ser>
        <c:ser>
          <c:idx val="1"/>
          <c:order val="1"/>
          <c:tx>
            <c:strRef>
              <c:f>'OT 13'!$AV$15</c:f>
              <c:strCache>
                <c:ptCount val="1"/>
                <c:pt idx="0">
                  <c:v>Pravidelně přemýšlím, jestli nezkusit něco nového a zvažuji možnosti.</c:v>
                </c:pt>
              </c:strCache>
            </c:strRef>
          </c:tx>
          <c:spPr>
            <a:solidFill>
              <a:schemeClr val="accent2"/>
            </a:solidFill>
            <a:ln>
              <a:noFill/>
            </a:ln>
            <a:effectLst/>
          </c:spPr>
          <c:invertIfNegative val="0"/>
          <c:cat>
            <c:strRef>
              <c:f>'OT 13'!$AT$16:$AT$21</c:f>
              <c:strCache>
                <c:ptCount val="6"/>
                <c:pt idx="0">
                  <c:v>Menstruační kalíšek</c:v>
                </c:pt>
                <c:pt idx="1">
                  <c:v>Menstruační kalhotky</c:v>
                </c:pt>
                <c:pt idx="2">
                  <c:v>Mořská houba</c:v>
                </c:pt>
                <c:pt idx="3">
                  <c:v>Vložka z přírodního materiálu</c:v>
                </c:pt>
                <c:pt idx="4">
                  <c:v>Tampon z přírodního materiálu</c:v>
                </c:pt>
                <c:pt idx="5">
                  <c:v>Látkové vložky</c:v>
                </c:pt>
              </c:strCache>
            </c:strRef>
          </c:cat>
          <c:val>
            <c:numRef>
              <c:f>'OT 13'!$AV$16:$AV$21</c:f>
              <c:numCache>
                <c:formatCode>General</c:formatCode>
                <c:ptCount val="6"/>
                <c:pt idx="0">
                  <c:v>2</c:v>
                </c:pt>
                <c:pt idx="1">
                  <c:v>3</c:v>
                </c:pt>
                <c:pt idx="2">
                  <c:v>5</c:v>
                </c:pt>
                <c:pt idx="3">
                  <c:v>2</c:v>
                </c:pt>
                <c:pt idx="4">
                  <c:v>1</c:v>
                </c:pt>
              </c:numCache>
            </c:numRef>
          </c:val>
          <c:extLst>
            <c:ext xmlns:c16="http://schemas.microsoft.com/office/drawing/2014/chart" uri="{C3380CC4-5D6E-409C-BE32-E72D297353CC}">
              <c16:uniqueId val="{00000001-AD5C-4AAC-A279-21DDFDA9D359}"/>
            </c:ext>
          </c:extLst>
        </c:ser>
        <c:ser>
          <c:idx val="2"/>
          <c:order val="2"/>
          <c:tx>
            <c:strRef>
              <c:f>'OT 13'!$AW$15</c:f>
              <c:strCache>
                <c:ptCount val="1"/>
                <c:pt idx="0">
                  <c:v>Vím, co chci, ale občas se podívám na ostatní varianty jiných produktů, než používám normálně.</c:v>
                </c:pt>
              </c:strCache>
            </c:strRef>
          </c:tx>
          <c:spPr>
            <a:solidFill>
              <a:schemeClr val="accent3"/>
            </a:solidFill>
            <a:ln>
              <a:noFill/>
            </a:ln>
            <a:effectLst/>
          </c:spPr>
          <c:invertIfNegative val="0"/>
          <c:cat>
            <c:strRef>
              <c:f>'OT 13'!$AT$16:$AT$21</c:f>
              <c:strCache>
                <c:ptCount val="6"/>
                <c:pt idx="0">
                  <c:v>Menstruační kalíšek</c:v>
                </c:pt>
                <c:pt idx="1">
                  <c:v>Menstruační kalhotky</c:v>
                </c:pt>
                <c:pt idx="2">
                  <c:v>Mořská houba</c:v>
                </c:pt>
                <c:pt idx="3">
                  <c:v>Vložka z přírodního materiálu</c:v>
                </c:pt>
                <c:pt idx="4">
                  <c:v>Tampon z přírodního materiálu</c:v>
                </c:pt>
                <c:pt idx="5">
                  <c:v>Látkové vložky</c:v>
                </c:pt>
              </c:strCache>
            </c:strRef>
          </c:cat>
          <c:val>
            <c:numRef>
              <c:f>'OT 13'!$AW$16:$AW$21</c:f>
              <c:numCache>
                <c:formatCode>General</c:formatCode>
                <c:ptCount val="6"/>
                <c:pt idx="0">
                  <c:v>16</c:v>
                </c:pt>
                <c:pt idx="1">
                  <c:v>13</c:v>
                </c:pt>
                <c:pt idx="2">
                  <c:v>2</c:v>
                </c:pt>
              </c:numCache>
            </c:numRef>
          </c:val>
          <c:extLst>
            <c:ext xmlns:c16="http://schemas.microsoft.com/office/drawing/2014/chart" uri="{C3380CC4-5D6E-409C-BE32-E72D297353CC}">
              <c16:uniqueId val="{00000002-AD5C-4AAC-A279-21DDFDA9D359}"/>
            </c:ext>
          </c:extLst>
        </c:ser>
        <c:ser>
          <c:idx val="3"/>
          <c:order val="3"/>
          <c:tx>
            <c:strRef>
              <c:f>'OT 13'!$AX$15</c:f>
              <c:strCache>
                <c:ptCount val="1"/>
                <c:pt idx="0">
                  <c:v>Vím, co chci, ale podívám se na ostatní varianty stejného produktu (značky, velikosti, cena atd..)</c:v>
                </c:pt>
              </c:strCache>
            </c:strRef>
          </c:tx>
          <c:spPr>
            <a:solidFill>
              <a:schemeClr val="accent4"/>
            </a:solidFill>
            <a:ln>
              <a:noFill/>
            </a:ln>
            <a:effectLst/>
          </c:spPr>
          <c:invertIfNegative val="0"/>
          <c:cat>
            <c:strRef>
              <c:f>'OT 13'!$AT$16:$AT$21</c:f>
              <c:strCache>
                <c:ptCount val="6"/>
                <c:pt idx="0">
                  <c:v>Menstruační kalíšek</c:v>
                </c:pt>
                <c:pt idx="1">
                  <c:v>Menstruační kalhotky</c:v>
                </c:pt>
                <c:pt idx="2">
                  <c:v>Mořská houba</c:v>
                </c:pt>
                <c:pt idx="3">
                  <c:v>Vložka z přírodního materiálu</c:v>
                </c:pt>
                <c:pt idx="4">
                  <c:v>Tampon z přírodního materiálu</c:v>
                </c:pt>
                <c:pt idx="5">
                  <c:v>Látkové vložky</c:v>
                </c:pt>
              </c:strCache>
            </c:strRef>
          </c:cat>
          <c:val>
            <c:numRef>
              <c:f>'OT 13'!$AX$16:$AX$21</c:f>
              <c:numCache>
                <c:formatCode>General</c:formatCode>
                <c:ptCount val="6"/>
                <c:pt idx="0">
                  <c:v>35</c:v>
                </c:pt>
                <c:pt idx="1">
                  <c:v>23</c:v>
                </c:pt>
                <c:pt idx="2">
                  <c:v>4</c:v>
                </c:pt>
                <c:pt idx="3">
                  <c:v>2</c:v>
                </c:pt>
                <c:pt idx="4">
                  <c:v>3</c:v>
                </c:pt>
                <c:pt idx="5">
                  <c:v>2</c:v>
                </c:pt>
              </c:numCache>
            </c:numRef>
          </c:val>
          <c:extLst>
            <c:ext xmlns:c16="http://schemas.microsoft.com/office/drawing/2014/chart" uri="{C3380CC4-5D6E-409C-BE32-E72D297353CC}">
              <c16:uniqueId val="{00000003-AD5C-4AAC-A279-21DDFDA9D359}"/>
            </c:ext>
          </c:extLst>
        </c:ser>
        <c:dLbls>
          <c:showLegendKey val="0"/>
          <c:showVal val="0"/>
          <c:showCatName val="0"/>
          <c:showSerName val="0"/>
          <c:showPercent val="0"/>
          <c:showBubbleSize val="0"/>
        </c:dLbls>
        <c:gapWidth val="219"/>
        <c:overlap val="-27"/>
        <c:axId val="196477935"/>
        <c:axId val="189584831"/>
      </c:barChart>
      <c:catAx>
        <c:axId val="196477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89584831"/>
        <c:crosses val="autoZero"/>
        <c:auto val="1"/>
        <c:lblAlgn val="ctr"/>
        <c:lblOffset val="100"/>
        <c:noMultiLvlLbl val="0"/>
      </c:catAx>
      <c:valAx>
        <c:axId val="189584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77935"/>
        <c:crosses val="autoZero"/>
        <c:crossBetween val="between"/>
      </c:valAx>
      <c:spPr>
        <a:noFill/>
        <a:ln>
          <a:noFill/>
        </a:ln>
        <a:effectLst/>
      </c:spPr>
    </c:plotArea>
    <c:legend>
      <c:legendPos val="b"/>
      <c:layout>
        <c:manualLayout>
          <c:xMode val="edge"/>
          <c:yMode val="edge"/>
          <c:x val="6.7265310586176727E-2"/>
          <c:y val="0.64010651145992925"/>
          <c:w val="0.86546937882764652"/>
          <c:h val="0.332115553104727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69816272965873E-2"/>
          <c:y val="5.0925925925925923E-2"/>
          <c:w val="0.90297462817147855"/>
          <c:h val="0.32525882181393995"/>
        </c:manualLayout>
      </c:layout>
      <c:barChart>
        <c:barDir val="col"/>
        <c:grouping val="clustered"/>
        <c:varyColors val="0"/>
        <c:ser>
          <c:idx val="0"/>
          <c:order val="0"/>
          <c:tx>
            <c:strRef>
              <c:f>'OT 13'!$AU$26</c:f>
              <c:strCache>
                <c:ptCount val="1"/>
                <c:pt idx="0">
                  <c:v>Mi nákup trvá pár vteřin, kupuji pořád to stejné.</c:v>
                </c:pt>
              </c:strCache>
            </c:strRef>
          </c:tx>
          <c:spPr>
            <a:solidFill>
              <a:schemeClr val="accent1"/>
            </a:solidFill>
            <a:ln>
              <a:noFill/>
            </a:ln>
            <a:effectLst/>
          </c:spPr>
          <c:invertIfNegative val="0"/>
          <c:cat>
            <c:strRef>
              <c:f>'OT 13'!$AT$27:$AT$28</c:f>
              <c:strCache>
                <c:ptCount val="2"/>
                <c:pt idx="0">
                  <c:v>Standardní tampon</c:v>
                </c:pt>
                <c:pt idx="1">
                  <c:v>Standardní vložka</c:v>
                </c:pt>
              </c:strCache>
            </c:strRef>
          </c:cat>
          <c:val>
            <c:numRef>
              <c:f>'OT 13'!$AU$27:$AU$28</c:f>
              <c:numCache>
                <c:formatCode>General</c:formatCode>
                <c:ptCount val="2"/>
                <c:pt idx="0">
                  <c:v>27</c:v>
                </c:pt>
                <c:pt idx="1">
                  <c:v>19</c:v>
                </c:pt>
              </c:numCache>
            </c:numRef>
          </c:val>
          <c:extLst>
            <c:ext xmlns:c16="http://schemas.microsoft.com/office/drawing/2014/chart" uri="{C3380CC4-5D6E-409C-BE32-E72D297353CC}">
              <c16:uniqueId val="{00000000-01F2-4C87-BFA3-7B691A4AD377}"/>
            </c:ext>
          </c:extLst>
        </c:ser>
        <c:ser>
          <c:idx val="1"/>
          <c:order val="1"/>
          <c:tx>
            <c:strRef>
              <c:f>'OT 13'!$AV$26</c:f>
              <c:strCache>
                <c:ptCount val="1"/>
                <c:pt idx="0">
                  <c:v>Pravidelně přemýšlím, jestli nezkusit něco nového a zvažuji možnosti.</c:v>
                </c:pt>
              </c:strCache>
            </c:strRef>
          </c:tx>
          <c:spPr>
            <a:solidFill>
              <a:schemeClr val="accent2"/>
            </a:solidFill>
            <a:ln>
              <a:noFill/>
            </a:ln>
            <a:effectLst/>
          </c:spPr>
          <c:invertIfNegative val="0"/>
          <c:cat>
            <c:strRef>
              <c:f>'OT 13'!$AT$27:$AT$28</c:f>
              <c:strCache>
                <c:ptCount val="2"/>
                <c:pt idx="0">
                  <c:v>Standardní tampon</c:v>
                </c:pt>
                <c:pt idx="1">
                  <c:v>Standardní vložka</c:v>
                </c:pt>
              </c:strCache>
            </c:strRef>
          </c:cat>
          <c:val>
            <c:numRef>
              <c:f>'OT 13'!$AV$27:$AV$28</c:f>
              <c:numCache>
                <c:formatCode>General</c:formatCode>
                <c:ptCount val="2"/>
                <c:pt idx="0">
                  <c:v>35</c:v>
                </c:pt>
                <c:pt idx="1">
                  <c:v>8</c:v>
                </c:pt>
              </c:numCache>
            </c:numRef>
          </c:val>
          <c:extLst>
            <c:ext xmlns:c16="http://schemas.microsoft.com/office/drawing/2014/chart" uri="{C3380CC4-5D6E-409C-BE32-E72D297353CC}">
              <c16:uniqueId val="{00000001-01F2-4C87-BFA3-7B691A4AD377}"/>
            </c:ext>
          </c:extLst>
        </c:ser>
        <c:ser>
          <c:idx val="2"/>
          <c:order val="2"/>
          <c:tx>
            <c:strRef>
              <c:f>'OT 13'!$AW$26</c:f>
              <c:strCache>
                <c:ptCount val="1"/>
                <c:pt idx="0">
                  <c:v>Vím, co chci, ale občas se podívám na ostatní varianty jiných produktů, než používám normálně.</c:v>
                </c:pt>
              </c:strCache>
            </c:strRef>
          </c:tx>
          <c:spPr>
            <a:solidFill>
              <a:schemeClr val="accent3"/>
            </a:solidFill>
            <a:ln>
              <a:noFill/>
            </a:ln>
            <a:effectLst/>
          </c:spPr>
          <c:invertIfNegative val="0"/>
          <c:cat>
            <c:strRef>
              <c:f>'OT 13'!$AT$27:$AT$28</c:f>
              <c:strCache>
                <c:ptCount val="2"/>
                <c:pt idx="0">
                  <c:v>Standardní tampon</c:v>
                </c:pt>
                <c:pt idx="1">
                  <c:v>Standardní vložka</c:v>
                </c:pt>
              </c:strCache>
            </c:strRef>
          </c:cat>
          <c:val>
            <c:numRef>
              <c:f>'OT 13'!$AW$27:$AW$28</c:f>
              <c:numCache>
                <c:formatCode>General</c:formatCode>
                <c:ptCount val="2"/>
                <c:pt idx="0">
                  <c:v>13</c:v>
                </c:pt>
                <c:pt idx="1">
                  <c:v>13</c:v>
                </c:pt>
              </c:numCache>
            </c:numRef>
          </c:val>
          <c:extLst>
            <c:ext xmlns:c16="http://schemas.microsoft.com/office/drawing/2014/chart" uri="{C3380CC4-5D6E-409C-BE32-E72D297353CC}">
              <c16:uniqueId val="{00000002-01F2-4C87-BFA3-7B691A4AD377}"/>
            </c:ext>
          </c:extLst>
        </c:ser>
        <c:ser>
          <c:idx val="3"/>
          <c:order val="3"/>
          <c:tx>
            <c:strRef>
              <c:f>'OT 13'!$AX$26</c:f>
              <c:strCache>
                <c:ptCount val="1"/>
                <c:pt idx="0">
                  <c:v>Vím, co chci, ale podívám se na ostatní varianty stejného produktu (značky, velikosti, cena atd..)</c:v>
                </c:pt>
              </c:strCache>
            </c:strRef>
          </c:tx>
          <c:spPr>
            <a:solidFill>
              <a:schemeClr val="accent4"/>
            </a:solidFill>
            <a:ln>
              <a:noFill/>
            </a:ln>
            <a:effectLst/>
          </c:spPr>
          <c:invertIfNegative val="0"/>
          <c:cat>
            <c:strRef>
              <c:f>'OT 13'!$AT$27:$AT$28</c:f>
              <c:strCache>
                <c:ptCount val="2"/>
                <c:pt idx="0">
                  <c:v>Standardní tampon</c:v>
                </c:pt>
                <c:pt idx="1">
                  <c:v>Standardní vložka</c:v>
                </c:pt>
              </c:strCache>
            </c:strRef>
          </c:cat>
          <c:val>
            <c:numRef>
              <c:f>'OT 13'!$AX$27:$AX$28</c:f>
              <c:numCache>
                <c:formatCode>General</c:formatCode>
                <c:ptCount val="2"/>
                <c:pt idx="0">
                  <c:v>25</c:v>
                </c:pt>
                <c:pt idx="1">
                  <c:v>17</c:v>
                </c:pt>
              </c:numCache>
            </c:numRef>
          </c:val>
          <c:extLst>
            <c:ext xmlns:c16="http://schemas.microsoft.com/office/drawing/2014/chart" uri="{C3380CC4-5D6E-409C-BE32-E72D297353CC}">
              <c16:uniqueId val="{00000003-01F2-4C87-BFA3-7B691A4AD377}"/>
            </c:ext>
          </c:extLst>
        </c:ser>
        <c:dLbls>
          <c:showLegendKey val="0"/>
          <c:showVal val="0"/>
          <c:showCatName val="0"/>
          <c:showSerName val="0"/>
          <c:showPercent val="0"/>
          <c:showBubbleSize val="0"/>
        </c:dLbls>
        <c:gapWidth val="219"/>
        <c:overlap val="-27"/>
        <c:axId val="196464015"/>
        <c:axId val="1042204624"/>
      </c:barChart>
      <c:catAx>
        <c:axId val="196464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04624"/>
        <c:crosses val="autoZero"/>
        <c:auto val="1"/>
        <c:lblAlgn val="ctr"/>
        <c:lblOffset val="100"/>
        <c:noMultiLvlLbl val="0"/>
      </c:catAx>
      <c:valAx>
        <c:axId val="1042204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64015"/>
        <c:crosses val="autoZero"/>
        <c:crossBetween val="between"/>
      </c:valAx>
      <c:spPr>
        <a:noFill/>
        <a:ln>
          <a:noFill/>
        </a:ln>
        <a:effectLst/>
      </c:spPr>
    </c:plotArea>
    <c:legend>
      <c:legendPos val="b"/>
      <c:layout>
        <c:manualLayout>
          <c:xMode val="edge"/>
          <c:yMode val="edge"/>
          <c:x val="6.7265310586176727E-2"/>
          <c:y val="0.49247302420530759"/>
          <c:w val="0.86546937882764652"/>
          <c:h val="0.479749198016914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75087489063865"/>
          <c:y val="3.4785492781200994E-2"/>
          <c:w val="0.48869356955380577"/>
          <c:h val="0.60551956378942251"/>
        </c:manualLayout>
      </c:layout>
      <c:barChart>
        <c:barDir val="bar"/>
        <c:grouping val="percentStacked"/>
        <c:varyColors val="0"/>
        <c:ser>
          <c:idx val="0"/>
          <c:order val="0"/>
          <c:tx>
            <c:strRef>
              <c:f>'OT 13'!$BZ$17</c:f>
              <c:strCache>
                <c:ptCount val="1"/>
                <c:pt idx="0">
                  <c:v>Mi nákup trvá pár vteřin, kupuji pořád to stejné.</c:v>
                </c:pt>
              </c:strCache>
            </c:strRef>
          </c:tx>
          <c:spPr>
            <a:solidFill>
              <a:schemeClr val="accent1"/>
            </a:solidFill>
            <a:ln>
              <a:noFill/>
            </a:ln>
            <a:effectLst/>
          </c:spPr>
          <c:invertIfNegative val="0"/>
          <c:cat>
            <c:strRef>
              <c:f>'OT 13'!$BY$18:$BY$26</c:f>
              <c:strCache>
                <c:ptCount val="9"/>
                <c:pt idx="0">
                  <c:v>Současný produkt by mi přestal vyhovovat.</c:v>
                </c:pt>
                <c:pt idx="1">
                  <c:v>Dostala bych ji zdarma.</c:v>
                </c:pt>
                <c:pt idx="2">
                  <c:v>Byla by to ekologičtější varianta.</c:v>
                </c:pt>
                <c:pt idx="3">
                  <c:v>Někdo z okolí by ji začal používat.</c:v>
                </c:pt>
                <c:pt idx="4">
                  <c:v>Byla by to levnější varianta.</c:v>
                </c:pt>
                <c:pt idx="5">
                  <c:v>Nic by mě nepřimělo.</c:v>
                </c:pt>
                <c:pt idx="6">
                  <c:v>Osamostatnění - vlastní příjem.</c:v>
                </c:pt>
                <c:pt idx="7">
                  <c:v>bylo by to pohodlnější</c:v>
                </c:pt>
                <c:pt idx="8">
                  <c:v>Doporuceni</c:v>
                </c:pt>
              </c:strCache>
            </c:strRef>
          </c:cat>
          <c:val>
            <c:numRef>
              <c:f>'OT 13'!$BZ$18:$BZ$26</c:f>
              <c:numCache>
                <c:formatCode>General</c:formatCode>
                <c:ptCount val="9"/>
                <c:pt idx="0">
                  <c:v>41</c:v>
                </c:pt>
                <c:pt idx="1">
                  <c:v>26</c:v>
                </c:pt>
                <c:pt idx="2">
                  <c:v>23</c:v>
                </c:pt>
                <c:pt idx="3">
                  <c:v>11</c:v>
                </c:pt>
                <c:pt idx="4">
                  <c:v>10</c:v>
                </c:pt>
                <c:pt idx="5">
                  <c:v>11</c:v>
                </c:pt>
                <c:pt idx="6">
                  <c:v>5</c:v>
                </c:pt>
                <c:pt idx="8">
                  <c:v>2</c:v>
                </c:pt>
              </c:numCache>
            </c:numRef>
          </c:val>
          <c:extLst>
            <c:ext xmlns:c16="http://schemas.microsoft.com/office/drawing/2014/chart" uri="{C3380CC4-5D6E-409C-BE32-E72D297353CC}">
              <c16:uniqueId val="{00000000-4AC5-4ABF-9B27-9F831715F6F0}"/>
            </c:ext>
          </c:extLst>
        </c:ser>
        <c:ser>
          <c:idx val="1"/>
          <c:order val="1"/>
          <c:tx>
            <c:strRef>
              <c:f>'OT 13'!$CA$17</c:f>
              <c:strCache>
                <c:ptCount val="1"/>
                <c:pt idx="0">
                  <c:v>Pravidelně přemýšlím, jestli nezkusit něco nového a zvažuji možnosti.</c:v>
                </c:pt>
              </c:strCache>
            </c:strRef>
          </c:tx>
          <c:spPr>
            <a:solidFill>
              <a:schemeClr val="accent2"/>
            </a:solidFill>
            <a:ln>
              <a:noFill/>
            </a:ln>
            <a:effectLst/>
          </c:spPr>
          <c:invertIfNegative val="0"/>
          <c:cat>
            <c:strRef>
              <c:f>'OT 13'!$BY$18:$BY$26</c:f>
              <c:strCache>
                <c:ptCount val="9"/>
                <c:pt idx="0">
                  <c:v>Současný produkt by mi přestal vyhovovat.</c:v>
                </c:pt>
                <c:pt idx="1">
                  <c:v>Dostala bych ji zdarma.</c:v>
                </c:pt>
                <c:pt idx="2">
                  <c:v>Byla by to ekologičtější varianta.</c:v>
                </c:pt>
                <c:pt idx="3">
                  <c:v>Někdo z okolí by ji začal používat.</c:v>
                </c:pt>
                <c:pt idx="4">
                  <c:v>Byla by to levnější varianta.</c:v>
                </c:pt>
                <c:pt idx="5">
                  <c:v>Nic by mě nepřimělo.</c:v>
                </c:pt>
                <c:pt idx="6">
                  <c:v>Osamostatnění - vlastní příjem.</c:v>
                </c:pt>
                <c:pt idx="7">
                  <c:v>bylo by to pohodlnější</c:v>
                </c:pt>
                <c:pt idx="8">
                  <c:v>Doporuceni</c:v>
                </c:pt>
              </c:strCache>
            </c:strRef>
          </c:cat>
          <c:val>
            <c:numRef>
              <c:f>'OT 13'!$CA$18:$CA$26</c:f>
              <c:numCache>
                <c:formatCode>General</c:formatCode>
                <c:ptCount val="9"/>
                <c:pt idx="0">
                  <c:v>14</c:v>
                </c:pt>
                <c:pt idx="1">
                  <c:v>30</c:v>
                </c:pt>
                <c:pt idx="2">
                  <c:v>3</c:v>
                </c:pt>
                <c:pt idx="3">
                  <c:v>17</c:v>
                </c:pt>
                <c:pt idx="4">
                  <c:v>6</c:v>
                </c:pt>
                <c:pt idx="5">
                  <c:v>3</c:v>
                </c:pt>
              </c:numCache>
            </c:numRef>
          </c:val>
          <c:extLst>
            <c:ext xmlns:c16="http://schemas.microsoft.com/office/drawing/2014/chart" uri="{C3380CC4-5D6E-409C-BE32-E72D297353CC}">
              <c16:uniqueId val="{00000001-4AC5-4ABF-9B27-9F831715F6F0}"/>
            </c:ext>
          </c:extLst>
        </c:ser>
        <c:ser>
          <c:idx val="2"/>
          <c:order val="2"/>
          <c:tx>
            <c:strRef>
              <c:f>'OT 13'!$CB$17</c:f>
              <c:strCache>
                <c:ptCount val="1"/>
                <c:pt idx="0">
                  <c:v>Vím, co chci, ale občas se podívám na ostatní varianty jiných produktů, než používám normálně.</c:v>
                </c:pt>
              </c:strCache>
            </c:strRef>
          </c:tx>
          <c:spPr>
            <a:solidFill>
              <a:schemeClr val="accent3"/>
            </a:solidFill>
            <a:ln>
              <a:noFill/>
            </a:ln>
            <a:effectLst/>
          </c:spPr>
          <c:invertIfNegative val="0"/>
          <c:cat>
            <c:strRef>
              <c:f>'OT 13'!$BY$18:$BY$26</c:f>
              <c:strCache>
                <c:ptCount val="9"/>
                <c:pt idx="0">
                  <c:v>Současný produkt by mi přestal vyhovovat.</c:v>
                </c:pt>
                <c:pt idx="1">
                  <c:v>Dostala bych ji zdarma.</c:v>
                </c:pt>
                <c:pt idx="2">
                  <c:v>Byla by to ekologičtější varianta.</c:v>
                </c:pt>
                <c:pt idx="3">
                  <c:v>Někdo z okolí by ji začal používat.</c:v>
                </c:pt>
                <c:pt idx="4">
                  <c:v>Byla by to levnější varianta.</c:v>
                </c:pt>
                <c:pt idx="5">
                  <c:v>Nic by mě nepřimělo.</c:v>
                </c:pt>
                <c:pt idx="6">
                  <c:v>Osamostatnění - vlastní příjem.</c:v>
                </c:pt>
                <c:pt idx="7">
                  <c:v>bylo by to pohodlnější</c:v>
                </c:pt>
                <c:pt idx="8">
                  <c:v>Doporuceni</c:v>
                </c:pt>
              </c:strCache>
            </c:strRef>
          </c:cat>
          <c:val>
            <c:numRef>
              <c:f>'OT 13'!$CB$18:$CB$26</c:f>
              <c:numCache>
                <c:formatCode>General</c:formatCode>
                <c:ptCount val="9"/>
                <c:pt idx="0">
                  <c:v>18</c:v>
                </c:pt>
                <c:pt idx="1">
                  <c:v>12</c:v>
                </c:pt>
                <c:pt idx="2">
                  <c:v>6</c:v>
                </c:pt>
                <c:pt idx="3">
                  <c:v>7</c:v>
                </c:pt>
                <c:pt idx="4">
                  <c:v>8</c:v>
                </c:pt>
                <c:pt idx="5">
                  <c:v>2</c:v>
                </c:pt>
              </c:numCache>
            </c:numRef>
          </c:val>
          <c:extLst>
            <c:ext xmlns:c16="http://schemas.microsoft.com/office/drawing/2014/chart" uri="{C3380CC4-5D6E-409C-BE32-E72D297353CC}">
              <c16:uniqueId val="{00000002-4AC5-4ABF-9B27-9F831715F6F0}"/>
            </c:ext>
          </c:extLst>
        </c:ser>
        <c:ser>
          <c:idx val="3"/>
          <c:order val="3"/>
          <c:tx>
            <c:strRef>
              <c:f>'OT 13'!$CC$17</c:f>
              <c:strCache>
                <c:ptCount val="1"/>
                <c:pt idx="0">
                  <c:v>Vím, co chci, ale podívám se na ostatní varianty stejného produktu (značky, velikosti, cena atd..)</c:v>
                </c:pt>
              </c:strCache>
            </c:strRef>
          </c:tx>
          <c:spPr>
            <a:solidFill>
              <a:schemeClr val="accent4"/>
            </a:solidFill>
            <a:ln>
              <a:noFill/>
            </a:ln>
            <a:effectLst/>
          </c:spPr>
          <c:invertIfNegative val="0"/>
          <c:cat>
            <c:strRef>
              <c:f>'OT 13'!$BY$18:$BY$26</c:f>
              <c:strCache>
                <c:ptCount val="9"/>
                <c:pt idx="0">
                  <c:v>Současný produkt by mi přestal vyhovovat.</c:v>
                </c:pt>
                <c:pt idx="1">
                  <c:v>Dostala bych ji zdarma.</c:v>
                </c:pt>
                <c:pt idx="2">
                  <c:v>Byla by to ekologičtější varianta.</c:v>
                </c:pt>
                <c:pt idx="3">
                  <c:v>Někdo z okolí by ji začal používat.</c:v>
                </c:pt>
                <c:pt idx="4">
                  <c:v>Byla by to levnější varianta.</c:v>
                </c:pt>
                <c:pt idx="5">
                  <c:v>Nic by mě nepřimělo.</c:v>
                </c:pt>
                <c:pt idx="6">
                  <c:v>Osamostatnění - vlastní příjem.</c:v>
                </c:pt>
                <c:pt idx="7">
                  <c:v>bylo by to pohodlnější</c:v>
                </c:pt>
                <c:pt idx="8">
                  <c:v>Doporuceni</c:v>
                </c:pt>
              </c:strCache>
            </c:strRef>
          </c:cat>
          <c:val>
            <c:numRef>
              <c:f>'OT 13'!$CC$18:$CC$26</c:f>
              <c:numCache>
                <c:formatCode>General</c:formatCode>
                <c:ptCount val="9"/>
                <c:pt idx="0">
                  <c:v>32</c:v>
                </c:pt>
                <c:pt idx="1">
                  <c:v>8</c:v>
                </c:pt>
                <c:pt idx="2">
                  <c:v>16</c:v>
                </c:pt>
                <c:pt idx="3">
                  <c:v>9</c:v>
                </c:pt>
                <c:pt idx="4">
                  <c:v>16</c:v>
                </c:pt>
                <c:pt idx="5">
                  <c:v>4</c:v>
                </c:pt>
                <c:pt idx="7">
                  <c:v>2</c:v>
                </c:pt>
              </c:numCache>
            </c:numRef>
          </c:val>
          <c:extLst>
            <c:ext xmlns:c16="http://schemas.microsoft.com/office/drawing/2014/chart" uri="{C3380CC4-5D6E-409C-BE32-E72D297353CC}">
              <c16:uniqueId val="{00000003-4AC5-4ABF-9B27-9F831715F6F0}"/>
            </c:ext>
          </c:extLst>
        </c:ser>
        <c:dLbls>
          <c:showLegendKey val="0"/>
          <c:showVal val="0"/>
          <c:showCatName val="0"/>
          <c:showSerName val="0"/>
          <c:showPercent val="0"/>
          <c:showBubbleSize val="0"/>
        </c:dLbls>
        <c:gapWidth val="150"/>
        <c:overlap val="100"/>
        <c:axId val="102163263"/>
        <c:axId val="1042213552"/>
      </c:barChart>
      <c:catAx>
        <c:axId val="1021632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13552"/>
        <c:crosses val="autoZero"/>
        <c:auto val="1"/>
        <c:lblAlgn val="ctr"/>
        <c:lblOffset val="100"/>
        <c:noMultiLvlLbl val="0"/>
      </c:catAx>
      <c:valAx>
        <c:axId val="10422135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63263"/>
        <c:crosses val="autoZero"/>
        <c:crossBetween val="between"/>
      </c:valAx>
      <c:spPr>
        <a:noFill/>
        <a:ln>
          <a:noFill/>
        </a:ln>
        <a:effectLst/>
      </c:spPr>
    </c:plotArea>
    <c:legend>
      <c:legendPos val="b"/>
      <c:layout>
        <c:manualLayout>
          <c:xMode val="edge"/>
          <c:yMode val="edge"/>
          <c:x val="6.7265310586176727E-2"/>
          <c:y val="0.70557952332171825"/>
          <c:w val="0.86546937882764652"/>
          <c:h val="0.240661078743698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14'!$S$11</c:f>
              <c:strCache>
                <c:ptCount val="1"/>
                <c:pt idx="0">
                  <c:v>Count of Na kolik korun Vás vyjde jedna menstruace?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8B-4BD1-9FD3-58468EFEDD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8B-4BD1-9FD3-58468EFEDD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8B-4BD1-9FD3-58468EFEDD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8B-4BD1-9FD3-58468EFEDD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8B-4BD1-9FD3-58468EFEDD6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14'!$R$12:$R$16</c:f>
              <c:strCache>
                <c:ptCount val="5"/>
                <c:pt idx="0">
                  <c:v>50 - 100 Kč</c:v>
                </c:pt>
                <c:pt idx="1">
                  <c:v>101 - 200 Kč</c:v>
                </c:pt>
                <c:pt idx="2">
                  <c:v>201 - 300 Kč</c:v>
                </c:pt>
                <c:pt idx="3">
                  <c:v>301 Kč a více</c:v>
                </c:pt>
                <c:pt idx="4">
                  <c:v>Používám ekologické produkty, které jsou použitelné na několik let</c:v>
                </c:pt>
              </c:strCache>
            </c:strRef>
          </c:cat>
          <c:val>
            <c:numRef>
              <c:f>'OT 14'!$S$12:$S$16</c:f>
              <c:numCache>
                <c:formatCode>General</c:formatCode>
                <c:ptCount val="5"/>
                <c:pt idx="0">
                  <c:v>30</c:v>
                </c:pt>
                <c:pt idx="1">
                  <c:v>68</c:v>
                </c:pt>
                <c:pt idx="2">
                  <c:v>32</c:v>
                </c:pt>
                <c:pt idx="3">
                  <c:v>2</c:v>
                </c:pt>
                <c:pt idx="4">
                  <c:v>79</c:v>
                </c:pt>
              </c:numCache>
            </c:numRef>
          </c:val>
          <c:extLst>
            <c:ext xmlns:c16="http://schemas.microsoft.com/office/drawing/2014/chart" uri="{C3380CC4-5D6E-409C-BE32-E72D297353CC}">
              <c16:uniqueId val="{00000000-6C34-4A83-86D7-7C0F920EC011}"/>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'OT 14'!$S$88</c:f>
              <c:strCache>
                <c:ptCount val="1"/>
                <c:pt idx="0">
                  <c:v>101 - 200 Kč</c:v>
                </c:pt>
              </c:strCache>
            </c:strRef>
          </c:tx>
          <c:spPr>
            <a:solidFill>
              <a:schemeClr val="accent1"/>
            </a:solidFill>
            <a:ln>
              <a:noFill/>
            </a:ln>
            <a:effectLst/>
          </c:spPr>
          <c:invertIfNegative val="0"/>
          <c:cat>
            <c:strRef>
              <c:f>'OT 14'!$R$89:$R$96</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14'!$S$89:$S$96</c:f>
              <c:numCache>
                <c:formatCode>General</c:formatCode>
                <c:ptCount val="8"/>
                <c:pt idx="0">
                  <c:v>1</c:v>
                </c:pt>
                <c:pt idx="4">
                  <c:v>28</c:v>
                </c:pt>
                <c:pt idx="5">
                  <c:v>37</c:v>
                </c:pt>
                <c:pt idx="7">
                  <c:v>2</c:v>
                </c:pt>
              </c:numCache>
            </c:numRef>
          </c:val>
          <c:extLst>
            <c:ext xmlns:c16="http://schemas.microsoft.com/office/drawing/2014/chart" uri="{C3380CC4-5D6E-409C-BE32-E72D297353CC}">
              <c16:uniqueId val="{00000000-000E-481E-9464-D40D1A53B625}"/>
            </c:ext>
          </c:extLst>
        </c:ser>
        <c:ser>
          <c:idx val="1"/>
          <c:order val="1"/>
          <c:tx>
            <c:strRef>
              <c:f>'OT 14'!$T$88</c:f>
              <c:strCache>
                <c:ptCount val="1"/>
                <c:pt idx="0">
                  <c:v>201 - 300 Kč</c:v>
                </c:pt>
              </c:strCache>
            </c:strRef>
          </c:tx>
          <c:spPr>
            <a:solidFill>
              <a:schemeClr val="accent2"/>
            </a:solidFill>
            <a:ln>
              <a:noFill/>
            </a:ln>
            <a:effectLst/>
          </c:spPr>
          <c:invertIfNegative val="0"/>
          <c:cat>
            <c:strRef>
              <c:f>'OT 14'!$R$89:$R$96</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14'!$T$89:$T$96</c:f>
              <c:numCache>
                <c:formatCode>General</c:formatCode>
                <c:ptCount val="8"/>
                <c:pt idx="0">
                  <c:v>1</c:v>
                </c:pt>
                <c:pt idx="4">
                  <c:v>16</c:v>
                </c:pt>
                <c:pt idx="5">
                  <c:v>14</c:v>
                </c:pt>
                <c:pt idx="7">
                  <c:v>1</c:v>
                </c:pt>
              </c:numCache>
            </c:numRef>
          </c:val>
          <c:extLst>
            <c:ext xmlns:c16="http://schemas.microsoft.com/office/drawing/2014/chart" uri="{C3380CC4-5D6E-409C-BE32-E72D297353CC}">
              <c16:uniqueId val="{00000001-000E-481E-9464-D40D1A53B625}"/>
            </c:ext>
          </c:extLst>
        </c:ser>
        <c:ser>
          <c:idx val="2"/>
          <c:order val="2"/>
          <c:tx>
            <c:strRef>
              <c:f>'OT 14'!$U$88</c:f>
              <c:strCache>
                <c:ptCount val="1"/>
                <c:pt idx="0">
                  <c:v>301 Kč a více</c:v>
                </c:pt>
              </c:strCache>
            </c:strRef>
          </c:tx>
          <c:spPr>
            <a:solidFill>
              <a:schemeClr val="accent3"/>
            </a:solidFill>
            <a:ln>
              <a:noFill/>
            </a:ln>
            <a:effectLst/>
          </c:spPr>
          <c:invertIfNegative val="0"/>
          <c:cat>
            <c:strRef>
              <c:f>'OT 14'!$R$89:$R$96</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14'!$U$89:$U$96</c:f>
              <c:numCache>
                <c:formatCode>General</c:formatCode>
                <c:ptCount val="8"/>
                <c:pt idx="4">
                  <c:v>1</c:v>
                </c:pt>
                <c:pt idx="5">
                  <c:v>1</c:v>
                </c:pt>
              </c:numCache>
            </c:numRef>
          </c:val>
          <c:extLst>
            <c:ext xmlns:c16="http://schemas.microsoft.com/office/drawing/2014/chart" uri="{C3380CC4-5D6E-409C-BE32-E72D297353CC}">
              <c16:uniqueId val="{00000002-000E-481E-9464-D40D1A53B625}"/>
            </c:ext>
          </c:extLst>
        </c:ser>
        <c:ser>
          <c:idx val="3"/>
          <c:order val="3"/>
          <c:tx>
            <c:strRef>
              <c:f>'OT 14'!$V$88</c:f>
              <c:strCache>
                <c:ptCount val="1"/>
                <c:pt idx="0">
                  <c:v>50 - 100 Kč</c:v>
                </c:pt>
              </c:strCache>
            </c:strRef>
          </c:tx>
          <c:spPr>
            <a:solidFill>
              <a:schemeClr val="accent4"/>
            </a:solidFill>
            <a:ln>
              <a:noFill/>
            </a:ln>
            <a:effectLst/>
          </c:spPr>
          <c:invertIfNegative val="0"/>
          <c:cat>
            <c:strRef>
              <c:f>'OT 14'!$R$89:$R$96</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14'!$V$89:$V$96</c:f>
              <c:numCache>
                <c:formatCode>General</c:formatCode>
                <c:ptCount val="8"/>
                <c:pt idx="4">
                  <c:v>25</c:v>
                </c:pt>
                <c:pt idx="5">
                  <c:v>5</c:v>
                </c:pt>
              </c:numCache>
            </c:numRef>
          </c:val>
          <c:extLst>
            <c:ext xmlns:c16="http://schemas.microsoft.com/office/drawing/2014/chart" uri="{C3380CC4-5D6E-409C-BE32-E72D297353CC}">
              <c16:uniqueId val="{00000003-000E-481E-9464-D40D1A53B625}"/>
            </c:ext>
          </c:extLst>
        </c:ser>
        <c:ser>
          <c:idx val="4"/>
          <c:order val="4"/>
          <c:tx>
            <c:strRef>
              <c:f>'OT 14'!$W$88</c:f>
              <c:strCache>
                <c:ptCount val="1"/>
                <c:pt idx="0">
                  <c:v>Používám ekologické produkty, které jsou použitelné na několik let</c:v>
                </c:pt>
              </c:strCache>
            </c:strRef>
          </c:tx>
          <c:spPr>
            <a:solidFill>
              <a:schemeClr val="accent5"/>
            </a:solidFill>
            <a:ln>
              <a:noFill/>
            </a:ln>
            <a:effectLst/>
          </c:spPr>
          <c:invertIfNegative val="0"/>
          <c:cat>
            <c:strRef>
              <c:f>'OT 14'!$R$89:$R$96</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'OT 14'!$W$89:$W$96</c:f>
              <c:numCache>
                <c:formatCode>General</c:formatCode>
                <c:ptCount val="8"/>
                <c:pt idx="1">
                  <c:v>19</c:v>
                </c:pt>
                <c:pt idx="2">
                  <c:v>48</c:v>
                </c:pt>
                <c:pt idx="3">
                  <c:v>3</c:v>
                </c:pt>
                <c:pt idx="6">
                  <c:v>4</c:v>
                </c:pt>
                <c:pt idx="7">
                  <c:v>5</c:v>
                </c:pt>
              </c:numCache>
            </c:numRef>
          </c:val>
          <c:extLst>
            <c:ext xmlns:c16="http://schemas.microsoft.com/office/drawing/2014/chart" uri="{C3380CC4-5D6E-409C-BE32-E72D297353CC}">
              <c16:uniqueId val="{00000004-000E-481E-9464-D40D1A53B625}"/>
            </c:ext>
          </c:extLst>
        </c:ser>
        <c:dLbls>
          <c:showLegendKey val="0"/>
          <c:showVal val="0"/>
          <c:showCatName val="0"/>
          <c:showSerName val="0"/>
          <c:showPercent val="0"/>
          <c:showBubbleSize val="0"/>
        </c:dLbls>
        <c:gapWidth val="150"/>
        <c:overlap val="100"/>
        <c:axId val="1138737871"/>
        <c:axId val="339331151"/>
      </c:barChart>
      <c:catAx>
        <c:axId val="11387378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331151"/>
        <c:crosses val="autoZero"/>
        <c:auto val="1"/>
        <c:lblAlgn val="ctr"/>
        <c:lblOffset val="100"/>
        <c:noMultiLvlLbl val="0"/>
      </c:catAx>
      <c:valAx>
        <c:axId val="33933115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7378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A6-44ED-95DF-97EE595C6C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A6-44ED-95DF-97EE595C6C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A6-44ED-95DF-97EE595C6C1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FA6-44ED-95DF-97EE595C6C15}"/>
              </c:ext>
            </c:extLst>
          </c:dPt>
          <c:dLbls>
            <c:dLbl>
              <c:idx val="0"/>
              <c:layout>
                <c:manualLayout>
                  <c:x val="0.1111111111111111"/>
                  <c:y val="8.33333333333332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FA6-44ED-95DF-97EE595C6C15}"/>
                </c:ext>
              </c:extLst>
            </c:dLbl>
            <c:dLbl>
              <c:idx val="1"/>
              <c:layout>
                <c:manualLayout>
                  <c:x val="-8.611111111111111E-2"/>
                  <c:y val="0.1944444444444444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FA6-44ED-95DF-97EE595C6C15}"/>
                </c:ext>
              </c:extLst>
            </c:dLbl>
            <c:dLbl>
              <c:idx val="2"/>
              <c:layout>
                <c:manualLayout>
                  <c:x val="-0.16388888888888889"/>
                  <c:y val="-5.555555555555555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FA6-44ED-95DF-97EE595C6C15}"/>
                </c:ext>
              </c:extLst>
            </c:dLbl>
            <c:dLbl>
              <c:idx val="3"/>
              <c:layout>
                <c:manualLayout>
                  <c:x val="0.1888888888888888"/>
                  <c:y val="-0.1018518518518518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FA6-44ED-95DF-97EE595C6C1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1-3'!$E$60:$E$63</c:f>
              <c:strCache>
                <c:ptCount val="4"/>
                <c:pt idx="0">
                  <c:v>Jedna pomůcka</c:v>
                </c:pt>
                <c:pt idx="1">
                  <c:v>Dvě pomůcky</c:v>
                </c:pt>
                <c:pt idx="2">
                  <c:v>Tři pomůcky</c:v>
                </c:pt>
                <c:pt idx="3">
                  <c:v>Čtyři pomůcky</c:v>
                </c:pt>
              </c:strCache>
            </c:strRef>
          </c:cat>
          <c:val>
            <c:numRef>
              <c:f>'OT 1-3'!$F$60:$F$63</c:f>
              <c:numCache>
                <c:formatCode>General</c:formatCode>
                <c:ptCount val="4"/>
                <c:pt idx="0">
                  <c:v>38</c:v>
                </c:pt>
                <c:pt idx="1">
                  <c:v>19</c:v>
                </c:pt>
                <c:pt idx="2">
                  <c:v>6</c:v>
                </c:pt>
                <c:pt idx="3">
                  <c:v>2</c:v>
                </c:pt>
              </c:numCache>
            </c:numRef>
          </c:val>
          <c:extLst>
            <c:ext xmlns:c16="http://schemas.microsoft.com/office/drawing/2014/chart" uri="{C3380CC4-5D6E-409C-BE32-E72D297353CC}">
              <c16:uniqueId val="{00000008-5FA6-44ED-95DF-97EE595C6C15}"/>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15'!$W$11</c:f>
              <c:strCache>
                <c:ptCount val="1"/>
                <c:pt idx="0">
                  <c:v>Count of Pokud byste měla standardní menstruační pomůcky zdarma (tampon, vložka), kupovala byste si i jiné menstruační pomůcky?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9B-49AF-9116-FA16AE26208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9B-49AF-9116-FA16AE26208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79B-49AF-9116-FA16AE2620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79B-49AF-9116-FA16AE26208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79B-49AF-9116-FA16AE26208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79B-49AF-9116-FA16AE262082}"/>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15'!$V$12:$V$17</c:f>
              <c:strCache>
                <c:ptCount val="6"/>
                <c:pt idx="0">
                  <c:v>Ano, protože jednorázové menstruační pomůcky nejsou ekologické.</c:v>
                </c:pt>
                <c:pt idx="1">
                  <c:v>Ano, protože mám svůj oblíbený typ/značku/velikost a chci ho používat dál.</c:v>
                </c:pt>
                <c:pt idx="2">
                  <c:v>Ano, protože standardní vložka nebo tampony nepoužívám.</c:v>
                </c:pt>
                <c:pt idx="3">
                  <c:v>Ano, vyzkoušela bych něco jiného, i když jsem doposud používala standardní vložku či tampon.</c:v>
                </c:pt>
                <c:pt idx="4">
                  <c:v>Ne, používám standardní tampony nebo vložka.</c:v>
                </c:pt>
                <c:pt idx="5">
                  <c:v>Ne, začala bych používat produkty zdarma (doposud jsem používala jiné).</c:v>
                </c:pt>
              </c:strCache>
            </c:strRef>
          </c:cat>
          <c:val>
            <c:numRef>
              <c:f>'OT 15'!$W$12:$W$17</c:f>
              <c:numCache>
                <c:formatCode>General</c:formatCode>
                <c:ptCount val="6"/>
                <c:pt idx="0">
                  <c:v>53</c:v>
                </c:pt>
                <c:pt idx="1">
                  <c:v>24</c:v>
                </c:pt>
                <c:pt idx="2">
                  <c:v>33</c:v>
                </c:pt>
                <c:pt idx="3">
                  <c:v>53</c:v>
                </c:pt>
                <c:pt idx="4">
                  <c:v>38</c:v>
                </c:pt>
                <c:pt idx="5">
                  <c:v>10</c:v>
                </c:pt>
              </c:numCache>
            </c:numRef>
          </c:val>
          <c:extLst>
            <c:ext xmlns:c16="http://schemas.microsoft.com/office/drawing/2014/chart" uri="{C3380CC4-5D6E-409C-BE32-E72D297353CC}">
              <c16:uniqueId val="{00000000-E682-4A81-B6DD-26166FCA7BBB}"/>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15'!$V$64</c:f>
              <c:strCache>
                <c:ptCount val="1"/>
                <c:pt idx="0">
                  <c:v>Ne, začala bych používat produkty zdarma (doposud jsem používala jiné).</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0BAB-4B92-B693-0996FD9DD84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0BAB-4B92-B693-0996FD9DD842}"/>
              </c:ext>
            </c:extLst>
          </c:dPt>
          <c:dLbls>
            <c:dLbl>
              <c:idx val="0"/>
              <c:layout>
                <c:manualLayout>
                  <c:x val="8.333333333333344E-2"/>
                  <c:y val="0.236111111111111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BAB-4B92-B693-0996FD9DD842}"/>
                </c:ext>
              </c:extLst>
            </c:dLbl>
            <c:dLbl>
              <c:idx val="1"/>
              <c:layout>
                <c:manualLayout>
                  <c:x val="-0.13055555555555562"/>
                  <c:y val="-0.1250000000000000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BAB-4B92-B693-0996FD9DD84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15'!$W$63:$X$63</c:f>
              <c:strCache>
                <c:ptCount val="2"/>
                <c:pt idx="0">
                  <c:v>Menstruační kalhotky</c:v>
                </c:pt>
                <c:pt idx="1">
                  <c:v>Menstruační kalíšek</c:v>
                </c:pt>
              </c:strCache>
            </c:strRef>
          </c:cat>
          <c:val>
            <c:numRef>
              <c:f>'OT 15'!$W$64:$X$64</c:f>
              <c:numCache>
                <c:formatCode>General</c:formatCode>
                <c:ptCount val="2"/>
                <c:pt idx="0">
                  <c:v>3</c:v>
                </c:pt>
                <c:pt idx="1">
                  <c:v>2</c:v>
                </c:pt>
              </c:numCache>
            </c:numRef>
          </c:val>
          <c:extLst>
            <c:ext xmlns:c16="http://schemas.microsoft.com/office/drawing/2014/chart" uri="{C3380CC4-5D6E-409C-BE32-E72D297353CC}">
              <c16:uniqueId val="{00000000-0BAB-4B92-B693-0996FD9DD842}"/>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26441706537931"/>
          <c:y val="5.0925925925925923E-2"/>
          <c:w val="0.43478771775511882"/>
          <c:h val="0.84204505686789155"/>
        </c:manualLayout>
      </c:layout>
      <c:barChart>
        <c:barDir val="bar"/>
        <c:grouping val="clustered"/>
        <c:varyColors val="0"/>
        <c:ser>
          <c:idx val="0"/>
          <c:order val="0"/>
          <c:tx>
            <c:strRef>
              <c:f>'OT 15'!$W$89</c:f>
              <c:strCache>
                <c:ptCount val="1"/>
                <c:pt idx="0">
                  <c:v>Ano, vyzkoušela bych něco jiného, i když jsem doposud používala standardní vložku či tampon.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'OT 15'!$V$90:$V$98</c:f>
              <c:strCache>
                <c:ptCount val="9"/>
                <c:pt idx="0">
                  <c:v>Menstruační kalhotky</c:v>
                </c:pt>
                <c:pt idx="1">
                  <c:v>Menstruační kalhotky, Látkové vložka</c:v>
                </c:pt>
                <c:pt idx="2">
                  <c:v>Menstruační kalíšek</c:v>
                </c:pt>
                <c:pt idx="3">
                  <c:v>Menstruační kalíšek, Menstruační kalhotky</c:v>
                </c:pt>
                <c:pt idx="4">
                  <c:v>Mořská houba</c:v>
                </c:pt>
                <c:pt idx="5">
                  <c:v>Tampon z přírodního materiálu, Menstruační kalíšek</c:v>
                </c:pt>
                <c:pt idx="6">
                  <c:v>Vložka z přírodního materiálu, Menstruační kalhotky</c:v>
                </c:pt>
                <c:pt idx="7">
                  <c:v>Vložka z přírodního materiálu, Menstruační kalíšek</c:v>
                </c:pt>
                <c:pt idx="8">
                  <c:v>Vložka z přírodního materiálu, Tampon z přírodního materiálu, Menstruační kalhotky</c:v>
                </c:pt>
              </c:strCache>
            </c:strRef>
          </c:cat>
          <c:val>
            <c:numRef>
              <c:f>'OT 15'!$W$90:$W$98</c:f>
              <c:numCache>
                <c:formatCode>General</c:formatCode>
                <c:ptCount val="9"/>
                <c:pt idx="0">
                  <c:v>26</c:v>
                </c:pt>
                <c:pt idx="1">
                  <c:v>8</c:v>
                </c:pt>
                <c:pt idx="2">
                  <c:v>12</c:v>
                </c:pt>
                <c:pt idx="3">
                  <c:v>8</c:v>
                </c:pt>
                <c:pt idx="4">
                  <c:v>2</c:v>
                </c:pt>
                <c:pt idx="5">
                  <c:v>1</c:v>
                </c:pt>
                <c:pt idx="6">
                  <c:v>6</c:v>
                </c:pt>
                <c:pt idx="7">
                  <c:v>3</c:v>
                </c:pt>
                <c:pt idx="8">
                  <c:v>4</c:v>
                </c:pt>
              </c:numCache>
            </c:numRef>
          </c:val>
          <c:extLst>
            <c:ext xmlns:c16="http://schemas.microsoft.com/office/drawing/2014/chart" uri="{C3380CC4-5D6E-409C-BE32-E72D297353CC}">
              <c16:uniqueId val="{00000000-D89A-43DA-AB5F-9EC7A9344AA3}"/>
            </c:ext>
          </c:extLst>
        </c:ser>
        <c:dLbls>
          <c:dLblPos val="outEnd"/>
          <c:showLegendKey val="0"/>
          <c:showVal val="1"/>
          <c:showCatName val="0"/>
          <c:showSerName val="0"/>
          <c:showPercent val="0"/>
          <c:showBubbleSize val="0"/>
        </c:dLbls>
        <c:gapWidth val="182"/>
        <c:axId val="1328326448"/>
        <c:axId val="1505711984"/>
      </c:barChart>
      <c:catAx>
        <c:axId val="1328326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5711984"/>
        <c:crosses val="autoZero"/>
        <c:auto val="1"/>
        <c:lblAlgn val="ctr"/>
        <c:lblOffset val="100"/>
        <c:noMultiLvlLbl val="0"/>
      </c:catAx>
      <c:valAx>
        <c:axId val="1505711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326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16'!$V$9</c:f>
              <c:strCache>
                <c:ptCount val="1"/>
                <c:pt idx="0">
                  <c:v>Count of Co je to "menstruační chudoba"?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D9-47F3-B272-85C8603F949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D9-47F3-B272-85C8603F949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D9-47F3-B272-85C8603F949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16'!$U$10:$U$12</c:f>
              <c:strCache>
                <c:ptCount val="3"/>
                <c:pt idx="0">
                  <c:v>Menstruační chudoba je situace, při které má žena slabou či žádnou menstruaci.</c:v>
                </c:pt>
                <c:pt idx="1">
                  <c:v>Menstruační chudoba je situace, při které žena nemá dostatečné finanční prostředky na pořízení menstruačních pomůcek.</c:v>
                </c:pt>
                <c:pt idx="2">
                  <c:v>Nevím co to je, nikdy jsem o tom neslyšela.</c:v>
                </c:pt>
              </c:strCache>
            </c:strRef>
          </c:cat>
          <c:val>
            <c:numRef>
              <c:f>'OT 16'!$V$10:$V$12</c:f>
              <c:numCache>
                <c:formatCode>General</c:formatCode>
                <c:ptCount val="3"/>
                <c:pt idx="0">
                  <c:v>16</c:v>
                </c:pt>
                <c:pt idx="1">
                  <c:v>149</c:v>
                </c:pt>
                <c:pt idx="2">
                  <c:v>46</c:v>
                </c:pt>
              </c:numCache>
            </c:numRef>
          </c:val>
          <c:extLst>
            <c:ext xmlns:c16="http://schemas.microsoft.com/office/drawing/2014/chart" uri="{C3380CC4-5D6E-409C-BE32-E72D297353CC}">
              <c16:uniqueId val="{00000000-9628-4405-8FA8-43E583040BD3}"/>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'OT 16'!$V$59</c:f>
              <c:strCache>
                <c:ptCount val="1"/>
                <c:pt idx="0">
                  <c:v>Menstruační chudoba je situace, při které má žena slabou či žádnou menstruaci.</c:v>
                </c:pt>
              </c:strCache>
            </c:strRef>
          </c:tx>
          <c:spPr>
            <a:solidFill>
              <a:schemeClr val="accent1"/>
            </a:solidFill>
            <a:ln>
              <a:noFill/>
            </a:ln>
            <a:effectLst/>
          </c:spPr>
          <c:invertIfNegative val="0"/>
          <c:cat>
            <c:strRef>
              <c:f>'OT 16'!$U$60:$U$63</c:f>
              <c:strCache>
                <c:ptCount val="4"/>
                <c:pt idx="0">
                  <c:v>15-20</c:v>
                </c:pt>
                <c:pt idx="1">
                  <c:v>21-30</c:v>
                </c:pt>
                <c:pt idx="2">
                  <c:v>31-40</c:v>
                </c:pt>
                <c:pt idx="3">
                  <c:v>41-50</c:v>
                </c:pt>
              </c:strCache>
            </c:strRef>
          </c:cat>
          <c:val>
            <c:numRef>
              <c:f>'OT 16'!$V$60:$V$63</c:f>
              <c:numCache>
                <c:formatCode>General</c:formatCode>
                <c:ptCount val="4"/>
                <c:pt idx="0">
                  <c:v>7</c:v>
                </c:pt>
                <c:pt idx="1">
                  <c:v>6</c:v>
                </c:pt>
                <c:pt idx="3">
                  <c:v>3</c:v>
                </c:pt>
              </c:numCache>
            </c:numRef>
          </c:val>
          <c:extLst>
            <c:ext xmlns:c16="http://schemas.microsoft.com/office/drawing/2014/chart" uri="{C3380CC4-5D6E-409C-BE32-E72D297353CC}">
              <c16:uniqueId val="{00000000-BE95-48A1-8286-504FC47B75B6}"/>
            </c:ext>
          </c:extLst>
        </c:ser>
        <c:ser>
          <c:idx val="1"/>
          <c:order val="1"/>
          <c:tx>
            <c:strRef>
              <c:f>'OT 16'!$W$59</c:f>
              <c:strCache>
                <c:ptCount val="1"/>
                <c:pt idx="0">
                  <c:v>Nevím co to je, nikdy jsem o tom neslyšela.</c:v>
                </c:pt>
              </c:strCache>
            </c:strRef>
          </c:tx>
          <c:spPr>
            <a:solidFill>
              <a:schemeClr val="accent2"/>
            </a:solidFill>
            <a:ln>
              <a:noFill/>
            </a:ln>
            <a:effectLst/>
          </c:spPr>
          <c:invertIfNegative val="0"/>
          <c:cat>
            <c:strRef>
              <c:f>'OT 16'!$U$60:$U$63</c:f>
              <c:strCache>
                <c:ptCount val="4"/>
                <c:pt idx="0">
                  <c:v>15-20</c:v>
                </c:pt>
                <c:pt idx="1">
                  <c:v>21-30</c:v>
                </c:pt>
                <c:pt idx="2">
                  <c:v>31-40</c:v>
                </c:pt>
                <c:pt idx="3">
                  <c:v>41-50</c:v>
                </c:pt>
              </c:strCache>
            </c:strRef>
          </c:cat>
          <c:val>
            <c:numRef>
              <c:f>'OT 16'!$W$60:$W$63</c:f>
              <c:numCache>
                <c:formatCode>General</c:formatCode>
                <c:ptCount val="4"/>
                <c:pt idx="0">
                  <c:v>11</c:v>
                </c:pt>
                <c:pt idx="1">
                  <c:v>12</c:v>
                </c:pt>
                <c:pt idx="2">
                  <c:v>12</c:v>
                </c:pt>
                <c:pt idx="3">
                  <c:v>11</c:v>
                </c:pt>
              </c:numCache>
            </c:numRef>
          </c:val>
          <c:extLst>
            <c:ext xmlns:c16="http://schemas.microsoft.com/office/drawing/2014/chart" uri="{C3380CC4-5D6E-409C-BE32-E72D297353CC}">
              <c16:uniqueId val="{00000001-BE95-48A1-8286-504FC47B75B6}"/>
            </c:ext>
          </c:extLst>
        </c:ser>
        <c:dLbls>
          <c:showLegendKey val="0"/>
          <c:showVal val="0"/>
          <c:showCatName val="0"/>
          <c:showSerName val="0"/>
          <c:showPercent val="0"/>
          <c:showBubbleSize val="0"/>
        </c:dLbls>
        <c:gapWidth val="182"/>
        <c:axId val="1328336048"/>
        <c:axId val="1501578944"/>
      </c:barChart>
      <c:catAx>
        <c:axId val="1328336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1578944"/>
        <c:crosses val="autoZero"/>
        <c:auto val="1"/>
        <c:lblAlgn val="ctr"/>
        <c:lblOffset val="100"/>
        <c:noMultiLvlLbl val="0"/>
      </c:catAx>
      <c:valAx>
        <c:axId val="150157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33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17'!$W$8</c:f>
              <c:strCache>
                <c:ptCount val="1"/>
                <c:pt idx="0">
                  <c:v>Count of Byla jste někdy v situaci, kdy jste si menstruační pomůcky nemohla dovolit?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404-4E8D-96CB-D654322AA9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404-4E8D-96CB-D654322AA9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404-4E8D-96CB-D654322AA96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17'!$V$9:$V$11</c:f>
              <c:strCache>
                <c:ptCount val="3"/>
                <c:pt idx="0">
                  <c:v>Ne</c:v>
                </c:pt>
                <c:pt idx="1">
                  <c:v>Ano - často.</c:v>
                </c:pt>
                <c:pt idx="2">
                  <c:v>Ano - jednou či výjimečně.</c:v>
                </c:pt>
              </c:strCache>
            </c:strRef>
          </c:cat>
          <c:val>
            <c:numRef>
              <c:f>'OT 17'!$W$9:$W$11</c:f>
              <c:numCache>
                <c:formatCode>General</c:formatCode>
                <c:ptCount val="3"/>
                <c:pt idx="0">
                  <c:v>195</c:v>
                </c:pt>
                <c:pt idx="1">
                  <c:v>2</c:v>
                </c:pt>
                <c:pt idx="2">
                  <c:v>14</c:v>
                </c:pt>
              </c:numCache>
            </c:numRef>
          </c:val>
          <c:extLst>
            <c:ext xmlns:c16="http://schemas.microsoft.com/office/drawing/2014/chart" uri="{C3380CC4-5D6E-409C-BE32-E72D297353CC}">
              <c16:uniqueId val="{00000000-1622-4441-B79E-1DFF4C2523D3}"/>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'OT 17'!$W$43</c:f>
              <c:strCache>
                <c:ptCount val="1"/>
                <c:pt idx="0">
                  <c:v>Ne</c:v>
                </c:pt>
              </c:strCache>
            </c:strRef>
          </c:tx>
          <c:spPr>
            <a:solidFill>
              <a:schemeClr val="accent1"/>
            </a:solidFill>
            <a:ln>
              <a:noFill/>
            </a:ln>
            <a:effectLst/>
          </c:spPr>
          <c:invertIfNegative val="0"/>
          <c:cat>
            <c:strRef>
              <c:f>'OT 17'!$V$44:$V$49</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17'!$W$44:$W$49</c:f>
              <c:numCache>
                <c:formatCode>General</c:formatCode>
                <c:ptCount val="6"/>
                <c:pt idx="0">
                  <c:v>18</c:v>
                </c:pt>
                <c:pt idx="1">
                  <c:v>18</c:v>
                </c:pt>
                <c:pt idx="2">
                  <c:v>61</c:v>
                </c:pt>
                <c:pt idx="3">
                  <c:v>48</c:v>
                </c:pt>
                <c:pt idx="4">
                  <c:v>27</c:v>
                </c:pt>
                <c:pt idx="5">
                  <c:v>23</c:v>
                </c:pt>
              </c:numCache>
            </c:numRef>
          </c:val>
          <c:extLst>
            <c:ext xmlns:c16="http://schemas.microsoft.com/office/drawing/2014/chart" uri="{C3380CC4-5D6E-409C-BE32-E72D297353CC}">
              <c16:uniqueId val="{00000000-5174-412B-BE51-198322299BDD}"/>
            </c:ext>
          </c:extLst>
        </c:ser>
        <c:ser>
          <c:idx val="1"/>
          <c:order val="1"/>
          <c:tx>
            <c:strRef>
              <c:f>'OT 17'!$X$43</c:f>
              <c:strCache>
                <c:ptCount val="1"/>
                <c:pt idx="0">
                  <c:v>Ano - často.</c:v>
                </c:pt>
              </c:strCache>
            </c:strRef>
          </c:tx>
          <c:spPr>
            <a:solidFill>
              <a:schemeClr val="accent2"/>
            </a:solidFill>
            <a:ln>
              <a:noFill/>
            </a:ln>
            <a:effectLst/>
          </c:spPr>
          <c:invertIfNegative val="0"/>
          <c:cat>
            <c:strRef>
              <c:f>'OT 17'!$V$44:$V$49</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17'!$X$44:$X$49</c:f>
              <c:numCache>
                <c:formatCode>General</c:formatCode>
                <c:ptCount val="6"/>
                <c:pt idx="5">
                  <c:v>2</c:v>
                </c:pt>
              </c:numCache>
            </c:numRef>
          </c:val>
          <c:extLst>
            <c:ext xmlns:c16="http://schemas.microsoft.com/office/drawing/2014/chart" uri="{C3380CC4-5D6E-409C-BE32-E72D297353CC}">
              <c16:uniqueId val="{00000001-5174-412B-BE51-198322299BDD}"/>
            </c:ext>
          </c:extLst>
        </c:ser>
        <c:ser>
          <c:idx val="2"/>
          <c:order val="2"/>
          <c:tx>
            <c:strRef>
              <c:f>'OT 17'!$Y$43</c:f>
              <c:strCache>
                <c:ptCount val="1"/>
                <c:pt idx="0">
                  <c:v>Ano - jednou či výjimečně.</c:v>
                </c:pt>
              </c:strCache>
            </c:strRef>
          </c:tx>
          <c:spPr>
            <a:solidFill>
              <a:schemeClr val="accent3"/>
            </a:solidFill>
            <a:ln>
              <a:noFill/>
            </a:ln>
            <a:effectLst/>
          </c:spPr>
          <c:invertIfNegative val="0"/>
          <c:cat>
            <c:strRef>
              <c:f>'OT 17'!$V$44:$V$49</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'OT 17'!$Y$44:$Y$49</c:f>
              <c:numCache>
                <c:formatCode>General</c:formatCode>
                <c:ptCount val="6"/>
                <c:pt idx="0">
                  <c:v>5</c:v>
                </c:pt>
                <c:pt idx="1">
                  <c:v>3</c:v>
                </c:pt>
                <c:pt idx="2">
                  <c:v>2</c:v>
                </c:pt>
                <c:pt idx="5">
                  <c:v>4</c:v>
                </c:pt>
              </c:numCache>
            </c:numRef>
          </c:val>
          <c:extLst>
            <c:ext xmlns:c16="http://schemas.microsoft.com/office/drawing/2014/chart" uri="{C3380CC4-5D6E-409C-BE32-E72D297353CC}">
              <c16:uniqueId val="{00000002-5174-412B-BE51-198322299BDD}"/>
            </c:ext>
          </c:extLst>
        </c:ser>
        <c:dLbls>
          <c:showLegendKey val="0"/>
          <c:showVal val="0"/>
          <c:showCatName val="0"/>
          <c:showSerName val="0"/>
          <c:showPercent val="0"/>
          <c:showBubbleSize val="0"/>
        </c:dLbls>
        <c:gapWidth val="150"/>
        <c:overlap val="100"/>
        <c:axId val="1328346608"/>
        <c:axId val="925334863"/>
      </c:barChart>
      <c:catAx>
        <c:axId val="132834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334863"/>
        <c:crosses val="autoZero"/>
        <c:auto val="1"/>
        <c:lblAlgn val="ctr"/>
        <c:lblOffset val="100"/>
        <c:noMultiLvlLbl val="0"/>
      </c:catAx>
      <c:valAx>
        <c:axId val="9253348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34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'OT 18'!$W$9</c:f>
              <c:strCache>
                <c:ptCount val="1"/>
                <c:pt idx="0">
                  <c:v>Count of Setkala jste se někdy s tím, že by někdo z Vašeho okolí neměl dostatek financí na menstruační pomůcky?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62-4E97-BE79-6BBAD1BD21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62-4E97-BE79-6BBAD1BD21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062-4E97-BE79-6BBAD1BD214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18'!$V$10:$V$12</c:f>
              <c:strCache>
                <c:ptCount val="3"/>
                <c:pt idx="0">
                  <c:v>Ne</c:v>
                </c:pt>
                <c:pt idx="1">
                  <c:v>Ano - často.</c:v>
                </c:pt>
                <c:pt idx="2">
                  <c:v>Ano - jednou či výjimečně.</c:v>
                </c:pt>
              </c:strCache>
            </c:strRef>
          </c:cat>
          <c:val>
            <c:numRef>
              <c:f>'OT 18'!$W$10:$W$12</c:f>
              <c:numCache>
                <c:formatCode>General</c:formatCode>
                <c:ptCount val="3"/>
                <c:pt idx="0">
                  <c:v>184</c:v>
                </c:pt>
                <c:pt idx="1">
                  <c:v>5</c:v>
                </c:pt>
                <c:pt idx="2">
                  <c:v>22</c:v>
                </c:pt>
              </c:numCache>
            </c:numRef>
          </c:val>
          <c:extLst>
            <c:ext xmlns:c16="http://schemas.microsoft.com/office/drawing/2014/chart" uri="{C3380CC4-5D6E-409C-BE32-E72D297353CC}">
              <c16:uniqueId val="{00000000-ED4A-4FBA-8EF9-817666062B99}"/>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'OT 18'!$V$26</c:f>
              <c:strCache>
                <c:ptCount val="1"/>
                <c:pt idx="0">
                  <c:v>Ne</c:v>
                </c:pt>
              </c:strCache>
            </c:strRef>
          </c:tx>
          <c:spPr>
            <a:solidFill>
              <a:schemeClr val="accent1"/>
            </a:solidFill>
            <a:ln>
              <a:noFill/>
            </a:ln>
            <a:effectLst/>
          </c:spPr>
          <c:invertIfNegative val="0"/>
          <c:cat>
            <c:strRef>
              <c:f>'OT 18'!$W$25:$Y$25</c:f>
              <c:strCache>
                <c:ptCount val="3"/>
                <c:pt idx="0">
                  <c:v>Ne</c:v>
                </c:pt>
                <c:pt idx="1">
                  <c:v>Ano - často.</c:v>
                </c:pt>
                <c:pt idx="2">
                  <c:v>Ano - jednou či výjimečně.</c:v>
                </c:pt>
              </c:strCache>
            </c:strRef>
          </c:cat>
          <c:val>
            <c:numRef>
              <c:f>'OT 18'!$W$26:$Y$26</c:f>
              <c:numCache>
                <c:formatCode>General</c:formatCode>
                <c:ptCount val="3"/>
                <c:pt idx="0">
                  <c:v>177</c:v>
                </c:pt>
                <c:pt idx="1">
                  <c:v>3</c:v>
                </c:pt>
                <c:pt idx="2">
                  <c:v>15</c:v>
                </c:pt>
              </c:numCache>
            </c:numRef>
          </c:val>
          <c:extLst>
            <c:ext xmlns:c16="http://schemas.microsoft.com/office/drawing/2014/chart" uri="{C3380CC4-5D6E-409C-BE32-E72D297353CC}">
              <c16:uniqueId val="{00000000-812E-4897-9E24-9FA7C05E3C14}"/>
            </c:ext>
          </c:extLst>
        </c:ser>
        <c:ser>
          <c:idx val="1"/>
          <c:order val="1"/>
          <c:tx>
            <c:strRef>
              <c:f>'OT 18'!$V$27</c:f>
              <c:strCache>
                <c:ptCount val="1"/>
                <c:pt idx="0">
                  <c:v>Ano - často.</c:v>
                </c:pt>
              </c:strCache>
            </c:strRef>
          </c:tx>
          <c:spPr>
            <a:solidFill>
              <a:schemeClr val="accent2"/>
            </a:solidFill>
            <a:ln>
              <a:noFill/>
            </a:ln>
            <a:effectLst/>
          </c:spPr>
          <c:invertIfNegative val="0"/>
          <c:cat>
            <c:strRef>
              <c:f>'OT 18'!$W$25:$Y$25</c:f>
              <c:strCache>
                <c:ptCount val="3"/>
                <c:pt idx="0">
                  <c:v>Ne</c:v>
                </c:pt>
                <c:pt idx="1">
                  <c:v>Ano - často.</c:v>
                </c:pt>
                <c:pt idx="2">
                  <c:v>Ano - jednou či výjimečně.</c:v>
                </c:pt>
              </c:strCache>
            </c:strRef>
          </c:cat>
          <c:val>
            <c:numRef>
              <c:f>'OT 18'!$W$27:$Y$27</c:f>
              <c:numCache>
                <c:formatCode>General</c:formatCode>
                <c:ptCount val="3"/>
                <c:pt idx="0">
                  <c:v>2</c:v>
                </c:pt>
              </c:numCache>
            </c:numRef>
          </c:val>
          <c:extLst>
            <c:ext xmlns:c16="http://schemas.microsoft.com/office/drawing/2014/chart" uri="{C3380CC4-5D6E-409C-BE32-E72D297353CC}">
              <c16:uniqueId val="{00000001-812E-4897-9E24-9FA7C05E3C14}"/>
            </c:ext>
          </c:extLst>
        </c:ser>
        <c:ser>
          <c:idx val="2"/>
          <c:order val="2"/>
          <c:tx>
            <c:strRef>
              <c:f>'OT 18'!$V$28</c:f>
              <c:strCache>
                <c:ptCount val="1"/>
                <c:pt idx="0">
                  <c:v>Ano - jednou či výjimečně.</c:v>
                </c:pt>
              </c:strCache>
            </c:strRef>
          </c:tx>
          <c:spPr>
            <a:solidFill>
              <a:schemeClr val="accent3"/>
            </a:solidFill>
            <a:ln>
              <a:noFill/>
            </a:ln>
            <a:effectLst/>
          </c:spPr>
          <c:invertIfNegative val="0"/>
          <c:cat>
            <c:strRef>
              <c:f>'OT 18'!$W$25:$Y$25</c:f>
              <c:strCache>
                <c:ptCount val="3"/>
                <c:pt idx="0">
                  <c:v>Ne</c:v>
                </c:pt>
                <c:pt idx="1">
                  <c:v>Ano - často.</c:v>
                </c:pt>
                <c:pt idx="2">
                  <c:v>Ano - jednou či výjimečně.</c:v>
                </c:pt>
              </c:strCache>
            </c:strRef>
          </c:cat>
          <c:val>
            <c:numRef>
              <c:f>'OT 18'!$W$28:$Y$28</c:f>
              <c:numCache>
                <c:formatCode>General</c:formatCode>
                <c:ptCount val="3"/>
                <c:pt idx="0">
                  <c:v>5</c:v>
                </c:pt>
                <c:pt idx="1">
                  <c:v>2</c:v>
                </c:pt>
                <c:pt idx="2">
                  <c:v>7</c:v>
                </c:pt>
              </c:numCache>
            </c:numRef>
          </c:val>
          <c:extLst>
            <c:ext xmlns:c16="http://schemas.microsoft.com/office/drawing/2014/chart" uri="{C3380CC4-5D6E-409C-BE32-E72D297353CC}">
              <c16:uniqueId val="{00000002-812E-4897-9E24-9FA7C05E3C14}"/>
            </c:ext>
          </c:extLst>
        </c:ser>
        <c:dLbls>
          <c:showLegendKey val="0"/>
          <c:showVal val="0"/>
          <c:showCatName val="0"/>
          <c:showSerName val="0"/>
          <c:showPercent val="0"/>
          <c:showBubbleSize val="0"/>
        </c:dLbls>
        <c:gapWidth val="150"/>
        <c:overlap val="100"/>
        <c:axId val="1328332208"/>
        <c:axId val="1231664288"/>
      </c:barChart>
      <c:catAx>
        <c:axId val="13283322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a:t>Setkala</a:t>
                </a:r>
                <a:r>
                  <a:rPr lang="cs-CZ" baseline="0"/>
                  <a:t> jste se někdy s tím, že by někdo z Vašeho okolí neměl dostatek financí na menstruační pomůcku?</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1664288"/>
        <c:crosses val="autoZero"/>
        <c:auto val="1"/>
        <c:lblAlgn val="ctr"/>
        <c:lblOffset val="100"/>
        <c:noMultiLvlLbl val="0"/>
      </c:catAx>
      <c:valAx>
        <c:axId val="1231664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Byla jste někdy v situaci, kdy jste si menstruační pomůcky nemohla dovolit?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332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Sheet2!$B$18</c:f>
              <c:strCache>
                <c:ptCount val="1"/>
                <c:pt idx="0">
                  <c:v>Count of Jaký aspekt je pro Vás synonymum kvality menstruační pomůcky?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AED8-4AE0-900E-2B69F775A4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D8-4AE0-900E-2B69F775A4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AED8-4AE0-900E-2B69F775A41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AED8-4AE0-900E-2B69F775A412}"/>
              </c:ext>
            </c:extLst>
          </c:dPt>
          <c:dLbls>
            <c:dLbl>
              <c:idx val="0"/>
              <c:layout>
                <c:manualLayout>
                  <c:x val="9.5947063688999176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ED8-4AE0-900E-2B69F775A412}"/>
                </c:ext>
              </c:extLst>
            </c:dLbl>
            <c:dLbl>
              <c:idx val="1"/>
              <c:layout>
                <c:manualLayout>
                  <c:x val="1.6542597187758357E-2"/>
                  <c:y val="0.113333333333333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D8-4AE0-900E-2B69F775A412}"/>
                </c:ext>
              </c:extLst>
            </c:dLbl>
            <c:dLbl>
              <c:idx val="2"/>
              <c:layout>
                <c:manualLayout>
                  <c:x val="-5.9553349875930521E-2"/>
                  <c:y val="-6.66666666666666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ED8-4AE0-900E-2B69F775A412}"/>
                </c:ext>
              </c:extLst>
            </c:dLbl>
            <c:dLbl>
              <c:idx val="3"/>
              <c:layout>
                <c:manualLayout>
                  <c:x val="9.5947063688999051E-2"/>
                  <c:y val="-0.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ED8-4AE0-900E-2B69F775A41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Sheet2!$A$19:$A$22</c:f>
              <c:strCache>
                <c:ptCount val="4"/>
                <c:pt idx="0">
                  <c:v>Doporučení</c:v>
                </c:pt>
                <c:pt idx="1">
                  <c:v>Známá značka</c:v>
                </c:pt>
                <c:pt idx="2">
                  <c:v>Vlastní odpověď</c:v>
                </c:pt>
                <c:pt idx="3">
                  <c:v>Vyšší cena</c:v>
                </c:pt>
              </c:strCache>
            </c:strRef>
          </c:cat>
          <c:val>
            <c:numRef>
              <c:f>Sheet2!$B$19:$B$22</c:f>
              <c:numCache>
                <c:formatCode>General</c:formatCode>
                <c:ptCount val="4"/>
                <c:pt idx="0">
                  <c:v>87</c:v>
                </c:pt>
                <c:pt idx="1">
                  <c:v>48</c:v>
                </c:pt>
                <c:pt idx="2">
                  <c:v>75</c:v>
                </c:pt>
                <c:pt idx="3">
                  <c:v>1</c:v>
                </c:pt>
              </c:numCache>
            </c:numRef>
          </c:val>
          <c:extLst>
            <c:ext xmlns:c16="http://schemas.microsoft.com/office/drawing/2014/chart" uri="{C3380CC4-5D6E-409C-BE32-E72D297353CC}">
              <c16:uniqueId val="{00000000-AED8-4AE0-900E-2B69F775A412}"/>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86707881224057"/>
          <c:y val="0.11109524749041903"/>
          <c:w val="0.57316915353270659"/>
          <c:h val="0.80818156272607156"/>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22-46BD-B3B0-2EE05A07D2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22-46BD-B3B0-2EE05A07D2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22-46BD-B3B0-2EE05A07D2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D22-46BD-B3B0-2EE05A07D2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D22-46BD-B3B0-2EE05A07D21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D22-46BD-B3B0-2EE05A07D21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D22-46BD-B3B0-2EE05A07D21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D22-46BD-B3B0-2EE05A07D21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D22-46BD-B3B0-2EE05A07D21A}"/>
              </c:ext>
            </c:extLst>
          </c:dPt>
          <c:dLbls>
            <c:dLbl>
              <c:idx val="0"/>
              <c:layout>
                <c:manualLayout>
                  <c:x val="6.0312331717824449E-2"/>
                  <c:y val="-8.37761794582055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22-46BD-B3B0-2EE05A07D21A}"/>
                </c:ext>
              </c:extLst>
            </c:dLbl>
            <c:dLbl>
              <c:idx val="1"/>
              <c:layout>
                <c:manualLayout>
                  <c:x val="0.13785675821217"/>
                  <c:y val="5.09259259259257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22-46BD-B3B0-2EE05A07D21A}"/>
                </c:ext>
              </c:extLst>
            </c:dLbl>
            <c:dLbl>
              <c:idx val="2"/>
              <c:layout>
                <c:manualLayout>
                  <c:x val="5.3850296176628974E-2"/>
                  <c:y val="9.25926855953938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22-46BD-B3B0-2EE05A07D21A}"/>
                </c:ext>
              </c:extLst>
            </c:dLbl>
            <c:dLbl>
              <c:idx val="3"/>
              <c:layout>
                <c:manualLayout>
                  <c:x val="-0.10123855681206247"/>
                  <c:y val="6.018518518518509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22-46BD-B3B0-2EE05A07D21A}"/>
                </c:ext>
              </c:extLst>
            </c:dLbl>
            <c:dLbl>
              <c:idx val="4"/>
              <c:layout>
                <c:manualLayout>
                  <c:x val="-9.2622509423801874E-2"/>
                  <c:y val="-8.282723201741018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D22-46BD-B3B0-2EE05A07D21A}"/>
                </c:ext>
              </c:extLst>
            </c:dLbl>
            <c:dLbl>
              <c:idx val="5"/>
              <c:layout>
                <c:manualLayout>
                  <c:x val="-9.6930533117932149E-2"/>
                  <c:y val="-9.02303612959541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D22-46BD-B3B0-2EE05A07D21A}"/>
                </c:ext>
              </c:extLst>
            </c:dLbl>
            <c:dLbl>
              <c:idx val="6"/>
              <c:layout>
                <c:manualLayout>
                  <c:x val="-6.8928379106085083E-2"/>
                  <c:y val="-0.1017043029074668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D22-46BD-B3B0-2EE05A07D21A}"/>
                </c:ext>
              </c:extLst>
            </c:dLbl>
            <c:dLbl>
              <c:idx val="7"/>
              <c:layout>
                <c:manualLayout>
                  <c:x val="-4.3080236941303175E-2"/>
                  <c:y val="-9.60727972784723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D22-46BD-B3B0-2EE05A07D21A}"/>
                </c:ext>
              </c:extLst>
            </c:dLbl>
            <c:dLbl>
              <c:idx val="8"/>
              <c:layout>
                <c:manualLayout>
                  <c:x val="-7.8979522014211261E-17"/>
                  <c:y val="-0.1060386586073096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5D22-46BD-B3B0-2EE05A07D21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1-3'!$L$61:$L$69</c:f>
              <c:strCache>
                <c:ptCount val="9"/>
                <c:pt idx="0">
                  <c:v>Standardní tampon</c:v>
                </c:pt>
                <c:pt idx="1">
                  <c:v>Menstruační kalhotky</c:v>
                </c:pt>
                <c:pt idx="2">
                  <c:v>Standardní vložky</c:v>
                </c:pt>
                <c:pt idx="3">
                  <c:v>Menstruační kalíšek</c:v>
                </c:pt>
                <c:pt idx="4">
                  <c:v>Standardní vložka</c:v>
                </c:pt>
                <c:pt idx="5">
                  <c:v>Tampon z přírodního materiálu</c:v>
                </c:pt>
                <c:pt idx="6">
                  <c:v>Látkové vložky</c:v>
                </c:pt>
                <c:pt idx="7">
                  <c:v>Mořská houba</c:v>
                </c:pt>
                <c:pt idx="8">
                  <c:v>Vložka z přírodního materiálu</c:v>
                </c:pt>
              </c:strCache>
            </c:strRef>
          </c:cat>
          <c:val>
            <c:numRef>
              <c:f>'OT 1-3'!$M$61:$M$69</c:f>
              <c:numCache>
                <c:formatCode>General</c:formatCode>
                <c:ptCount val="9"/>
                <c:pt idx="0">
                  <c:v>100</c:v>
                </c:pt>
                <c:pt idx="1">
                  <c:v>62</c:v>
                </c:pt>
                <c:pt idx="2">
                  <c:v>3</c:v>
                </c:pt>
                <c:pt idx="3">
                  <c:v>89</c:v>
                </c:pt>
                <c:pt idx="4">
                  <c:v>55</c:v>
                </c:pt>
                <c:pt idx="5">
                  <c:v>5</c:v>
                </c:pt>
                <c:pt idx="6">
                  <c:v>4</c:v>
                </c:pt>
                <c:pt idx="7">
                  <c:v>16</c:v>
                </c:pt>
                <c:pt idx="8">
                  <c:v>10</c:v>
                </c:pt>
              </c:numCache>
            </c:numRef>
          </c:val>
          <c:extLst>
            <c:ext xmlns:c16="http://schemas.microsoft.com/office/drawing/2014/chart" uri="{C3380CC4-5D6E-409C-BE32-E72D297353CC}">
              <c16:uniqueId val="{00000012-5D22-46BD-B3B0-2EE05A07D21A}"/>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layout>
        <c:manualLayout>
          <c:xMode val="edge"/>
          <c:yMode val="edge"/>
          <c:x val="6.462035541195477E-3"/>
          <c:y val="0.34832780298818"/>
          <c:w val="0.26951488091452219"/>
          <c:h val="0.461278854949509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 k DP.xlsx]Sheet2!PivotTable7</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Sheet2!$B$37:$B$38</c:f>
              <c:strCache>
                <c:ptCount val="1"/>
                <c:pt idx="0">
                  <c:v>Doporučení</c:v>
                </c:pt>
              </c:strCache>
            </c:strRef>
          </c:tx>
          <c:spPr>
            <a:solidFill>
              <a:schemeClr val="accent1"/>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Sheet2!$B$39:$B$47</c:f>
              <c:numCache>
                <c:formatCode>General</c:formatCode>
                <c:ptCount val="8"/>
                <c:pt idx="0">
                  <c:v>1</c:v>
                </c:pt>
                <c:pt idx="1">
                  <c:v>7</c:v>
                </c:pt>
                <c:pt idx="2">
                  <c:v>29</c:v>
                </c:pt>
                <c:pt idx="3">
                  <c:v>2</c:v>
                </c:pt>
                <c:pt idx="4">
                  <c:v>23</c:v>
                </c:pt>
                <c:pt idx="5">
                  <c:v>18</c:v>
                </c:pt>
                <c:pt idx="7">
                  <c:v>7</c:v>
                </c:pt>
              </c:numCache>
            </c:numRef>
          </c:val>
          <c:extLst>
            <c:ext xmlns:c16="http://schemas.microsoft.com/office/drawing/2014/chart" uri="{C3380CC4-5D6E-409C-BE32-E72D297353CC}">
              <c16:uniqueId val="{00000000-F56C-49C4-8944-714F16C3B019}"/>
            </c:ext>
          </c:extLst>
        </c:ser>
        <c:ser>
          <c:idx val="1"/>
          <c:order val="1"/>
          <c:tx>
            <c:strRef>
              <c:f>Sheet2!$C$37:$C$38</c:f>
              <c:strCache>
                <c:ptCount val="1"/>
                <c:pt idx="0">
                  <c:v>kvalita</c:v>
                </c:pt>
              </c:strCache>
            </c:strRef>
          </c:tx>
          <c:spPr>
            <a:solidFill>
              <a:schemeClr val="accent2"/>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Sheet2!$C$39:$C$47</c:f>
              <c:numCache>
                <c:formatCode>General</c:formatCode>
                <c:ptCount val="8"/>
                <c:pt idx="1">
                  <c:v>1</c:v>
                </c:pt>
                <c:pt idx="2">
                  <c:v>1</c:v>
                </c:pt>
                <c:pt idx="3">
                  <c:v>1</c:v>
                </c:pt>
                <c:pt idx="4">
                  <c:v>12</c:v>
                </c:pt>
                <c:pt idx="5">
                  <c:v>3</c:v>
                </c:pt>
              </c:numCache>
            </c:numRef>
          </c:val>
          <c:extLst>
            <c:ext xmlns:c16="http://schemas.microsoft.com/office/drawing/2014/chart" uri="{C3380CC4-5D6E-409C-BE32-E72D297353CC}">
              <c16:uniqueId val="{00000001-F56C-49C4-8944-714F16C3B019}"/>
            </c:ext>
          </c:extLst>
        </c:ser>
        <c:ser>
          <c:idx val="2"/>
          <c:order val="2"/>
          <c:tx>
            <c:strRef>
              <c:f>Sheet2!$D$37:$D$38</c:f>
              <c:strCache>
                <c:ptCount val="1"/>
                <c:pt idx="0">
                  <c:v>Materiál</c:v>
                </c:pt>
              </c:strCache>
            </c:strRef>
          </c:tx>
          <c:spPr>
            <a:solidFill>
              <a:schemeClr val="accent3"/>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Sheet2!$D$39:$D$47</c:f>
              <c:numCache>
                <c:formatCode>General</c:formatCode>
                <c:ptCount val="8"/>
                <c:pt idx="1">
                  <c:v>2</c:v>
                </c:pt>
                <c:pt idx="2">
                  <c:v>4</c:v>
                </c:pt>
                <c:pt idx="4">
                  <c:v>7</c:v>
                </c:pt>
                <c:pt idx="5">
                  <c:v>6</c:v>
                </c:pt>
              </c:numCache>
            </c:numRef>
          </c:val>
          <c:extLst>
            <c:ext xmlns:c16="http://schemas.microsoft.com/office/drawing/2014/chart" uri="{C3380CC4-5D6E-409C-BE32-E72D297353CC}">
              <c16:uniqueId val="{00000002-F56C-49C4-8944-714F16C3B019}"/>
            </c:ext>
          </c:extLst>
        </c:ser>
        <c:ser>
          <c:idx val="3"/>
          <c:order val="3"/>
          <c:tx>
            <c:strRef>
              <c:f>Sheet2!$E$37:$E$38</c:f>
              <c:strCache>
                <c:ptCount val="1"/>
                <c:pt idx="0">
                  <c:v>plní dobře svou funkci</c:v>
                </c:pt>
              </c:strCache>
            </c:strRef>
          </c:tx>
          <c:spPr>
            <a:solidFill>
              <a:schemeClr val="accent4"/>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Sheet2!$E$39:$E$47</c:f>
              <c:numCache>
                <c:formatCode>General</c:formatCode>
                <c:ptCount val="8"/>
                <c:pt idx="5">
                  <c:v>1</c:v>
                </c:pt>
              </c:numCache>
            </c:numRef>
          </c:val>
          <c:extLst>
            <c:ext xmlns:c16="http://schemas.microsoft.com/office/drawing/2014/chart" uri="{C3380CC4-5D6E-409C-BE32-E72D297353CC}">
              <c16:uniqueId val="{00000003-F56C-49C4-8944-714F16C3B019}"/>
            </c:ext>
          </c:extLst>
        </c:ser>
        <c:ser>
          <c:idx val="4"/>
          <c:order val="4"/>
          <c:tx>
            <c:strRef>
              <c:f>Sheet2!$F$37:$F$38</c:f>
              <c:strCache>
                <c:ptCount val="1"/>
                <c:pt idx="0">
                  <c:v>Složení produktu a jeho udržitelnost </c:v>
                </c:pt>
              </c:strCache>
            </c:strRef>
          </c:tx>
          <c:spPr>
            <a:solidFill>
              <a:schemeClr val="accent5"/>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Sheet2!$F$39:$F$47</c:f>
              <c:numCache>
                <c:formatCode>General</c:formatCode>
                <c:ptCount val="8"/>
                <c:pt idx="2">
                  <c:v>1</c:v>
                </c:pt>
              </c:numCache>
            </c:numRef>
          </c:val>
          <c:extLst>
            <c:ext xmlns:c16="http://schemas.microsoft.com/office/drawing/2014/chart" uri="{C3380CC4-5D6E-409C-BE32-E72D297353CC}">
              <c16:uniqueId val="{00000004-F56C-49C4-8944-714F16C3B019}"/>
            </c:ext>
          </c:extLst>
        </c:ser>
        <c:ser>
          <c:idx val="5"/>
          <c:order val="5"/>
          <c:tx>
            <c:strRef>
              <c:f>Sheet2!$G$37:$G$38</c:f>
              <c:strCache>
                <c:ptCount val="1"/>
                <c:pt idx="0">
                  <c:v>Složení, rozložitelnost, vliv na náš organismus</c:v>
                </c:pt>
              </c:strCache>
            </c:strRef>
          </c:tx>
          <c:spPr>
            <a:solidFill>
              <a:schemeClr val="accent6"/>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Sheet2!$G$39:$G$47</c:f>
              <c:numCache>
                <c:formatCode>General</c:formatCode>
                <c:ptCount val="8"/>
                <c:pt idx="7">
                  <c:v>1</c:v>
                </c:pt>
              </c:numCache>
            </c:numRef>
          </c:val>
          <c:extLst>
            <c:ext xmlns:c16="http://schemas.microsoft.com/office/drawing/2014/chart" uri="{C3380CC4-5D6E-409C-BE32-E72D297353CC}">
              <c16:uniqueId val="{00000005-F56C-49C4-8944-714F16C3B019}"/>
            </c:ext>
          </c:extLst>
        </c:ser>
        <c:ser>
          <c:idx val="6"/>
          <c:order val="6"/>
          <c:tx>
            <c:strRef>
              <c:f>Sheet2!$H$37:$H$38</c:f>
              <c:strCache>
                <c:ptCount val="1"/>
                <c:pt idx="0">
                  <c:v>V mém případě vysoká absorbce</c:v>
                </c:pt>
              </c:strCache>
            </c:strRef>
          </c:tx>
          <c:spPr>
            <a:solidFill>
              <a:schemeClr val="accent1">
                <a:lumMod val="60000"/>
              </a:schemeClr>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Sheet2!$H$39:$H$47</c:f>
              <c:numCache>
                <c:formatCode>General</c:formatCode>
                <c:ptCount val="8"/>
                <c:pt idx="5">
                  <c:v>1</c:v>
                </c:pt>
              </c:numCache>
            </c:numRef>
          </c:val>
          <c:extLst>
            <c:ext xmlns:c16="http://schemas.microsoft.com/office/drawing/2014/chart" uri="{C3380CC4-5D6E-409C-BE32-E72D297353CC}">
              <c16:uniqueId val="{00000006-F56C-49C4-8944-714F16C3B019}"/>
            </c:ext>
          </c:extLst>
        </c:ser>
        <c:ser>
          <c:idx val="7"/>
          <c:order val="7"/>
          <c:tx>
            <c:strRef>
              <c:f>Sheet2!$I$37:$I$38</c:f>
              <c:strCache>
                <c:ptCount val="1"/>
                <c:pt idx="0">
                  <c:v>Vliv na pokožku, zdraví, přírodu</c:v>
                </c:pt>
              </c:strCache>
            </c:strRef>
          </c:tx>
          <c:spPr>
            <a:solidFill>
              <a:schemeClr val="accent2">
                <a:lumMod val="60000"/>
              </a:schemeClr>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Sheet2!$I$39:$I$47</c:f>
              <c:numCache>
                <c:formatCode>General</c:formatCode>
                <c:ptCount val="8"/>
                <c:pt idx="1">
                  <c:v>2</c:v>
                </c:pt>
              </c:numCache>
            </c:numRef>
          </c:val>
          <c:extLst>
            <c:ext xmlns:c16="http://schemas.microsoft.com/office/drawing/2014/chart" uri="{C3380CC4-5D6E-409C-BE32-E72D297353CC}">
              <c16:uniqueId val="{00000007-F56C-49C4-8944-714F16C3B019}"/>
            </c:ext>
          </c:extLst>
        </c:ser>
        <c:ser>
          <c:idx val="8"/>
          <c:order val="8"/>
          <c:tx>
            <c:strRef>
              <c:f>Sheet2!$J$37:$J$38</c:f>
              <c:strCache>
                <c:ptCount val="1"/>
                <c:pt idx="0">
                  <c:v>Vyšší cena</c:v>
                </c:pt>
              </c:strCache>
            </c:strRef>
          </c:tx>
          <c:spPr>
            <a:solidFill>
              <a:schemeClr val="accent3">
                <a:lumMod val="60000"/>
              </a:schemeClr>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Sheet2!$J$39:$J$47</c:f>
              <c:numCache>
                <c:formatCode>General</c:formatCode>
                <c:ptCount val="8"/>
                <c:pt idx="2">
                  <c:v>1</c:v>
                </c:pt>
              </c:numCache>
            </c:numRef>
          </c:val>
          <c:extLst>
            <c:ext xmlns:c16="http://schemas.microsoft.com/office/drawing/2014/chart" uri="{C3380CC4-5D6E-409C-BE32-E72D297353CC}">
              <c16:uniqueId val="{00000008-F56C-49C4-8944-714F16C3B019}"/>
            </c:ext>
          </c:extLst>
        </c:ser>
        <c:ser>
          <c:idx val="9"/>
          <c:order val="9"/>
          <c:tx>
            <c:strRef>
              <c:f>Sheet2!$K$37:$K$38</c:f>
              <c:strCache>
                <c:ptCount val="1"/>
                <c:pt idx="0">
                  <c:v>Zkušenost</c:v>
                </c:pt>
              </c:strCache>
            </c:strRef>
          </c:tx>
          <c:spPr>
            <a:solidFill>
              <a:schemeClr val="accent4">
                <a:lumMod val="60000"/>
              </a:schemeClr>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Sheet2!$K$39:$K$47</c:f>
              <c:numCache>
                <c:formatCode>General</c:formatCode>
                <c:ptCount val="8"/>
                <c:pt idx="0">
                  <c:v>1</c:v>
                </c:pt>
                <c:pt idx="1">
                  <c:v>4</c:v>
                </c:pt>
                <c:pt idx="2">
                  <c:v>2</c:v>
                </c:pt>
                <c:pt idx="4">
                  <c:v>11</c:v>
                </c:pt>
                <c:pt idx="5">
                  <c:v>10</c:v>
                </c:pt>
                <c:pt idx="6">
                  <c:v>4</c:v>
                </c:pt>
              </c:numCache>
            </c:numRef>
          </c:val>
          <c:extLst>
            <c:ext xmlns:c16="http://schemas.microsoft.com/office/drawing/2014/chart" uri="{C3380CC4-5D6E-409C-BE32-E72D297353CC}">
              <c16:uniqueId val="{00000009-F56C-49C4-8944-714F16C3B019}"/>
            </c:ext>
          </c:extLst>
        </c:ser>
        <c:ser>
          <c:idx val="10"/>
          <c:order val="10"/>
          <c:tx>
            <c:strRef>
              <c:f>Sheet2!$L$37:$L$38</c:f>
              <c:strCache>
                <c:ptCount val="1"/>
                <c:pt idx="0">
                  <c:v>Známá značka</c:v>
                </c:pt>
              </c:strCache>
            </c:strRef>
          </c:tx>
          <c:spPr>
            <a:solidFill>
              <a:schemeClr val="accent5">
                <a:lumMod val="60000"/>
              </a:schemeClr>
            </a:solidFill>
            <a:ln>
              <a:noFill/>
            </a:ln>
            <a:effectLst/>
          </c:spPr>
          <c:invertIfNegative val="0"/>
          <c:cat>
            <c:strRef>
              <c:f>Sheet2!$A$39:$A$47</c:f>
              <c:strCache>
                <c:ptCount val="8"/>
                <c:pt idx="0">
                  <c:v>Látkové vložky</c:v>
                </c:pt>
                <c:pt idx="1">
                  <c:v>Menstruační kalhotky</c:v>
                </c:pt>
                <c:pt idx="2">
                  <c:v>Menstruační kalíšek</c:v>
                </c:pt>
                <c:pt idx="3">
                  <c:v>Mořská houba</c:v>
                </c:pt>
                <c:pt idx="4">
                  <c:v>Standardní tampon</c:v>
                </c:pt>
                <c:pt idx="5">
                  <c:v>Standardní vložka</c:v>
                </c:pt>
                <c:pt idx="6">
                  <c:v>Tampon z přírodního materiálu</c:v>
                </c:pt>
                <c:pt idx="7">
                  <c:v>Vložka z přírodního materiálu</c:v>
                </c:pt>
              </c:strCache>
            </c:strRef>
          </c:cat>
          <c:val>
            <c:numRef>
              <c:f>Sheet2!$L$39:$L$47</c:f>
              <c:numCache>
                <c:formatCode>General</c:formatCode>
                <c:ptCount val="8"/>
                <c:pt idx="1">
                  <c:v>3</c:v>
                </c:pt>
                <c:pt idx="2">
                  <c:v>10</c:v>
                </c:pt>
                <c:pt idx="4">
                  <c:v>17</c:v>
                </c:pt>
                <c:pt idx="5">
                  <c:v>18</c:v>
                </c:pt>
              </c:numCache>
            </c:numRef>
          </c:val>
          <c:extLst>
            <c:ext xmlns:c16="http://schemas.microsoft.com/office/drawing/2014/chart" uri="{C3380CC4-5D6E-409C-BE32-E72D297353CC}">
              <c16:uniqueId val="{0000000A-F56C-49C4-8944-714F16C3B019}"/>
            </c:ext>
          </c:extLst>
        </c:ser>
        <c:dLbls>
          <c:showLegendKey val="0"/>
          <c:showVal val="0"/>
          <c:showCatName val="0"/>
          <c:showSerName val="0"/>
          <c:showPercent val="0"/>
          <c:showBubbleSize val="0"/>
        </c:dLbls>
        <c:gapWidth val="150"/>
        <c:overlap val="100"/>
        <c:axId val="1374634847"/>
        <c:axId val="1945230672"/>
      </c:barChart>
      <c:catAx>
        <c:axId val="13746348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5230672"/>
        <c:crosses val="autoZero"/>
        <c:auto val="1"/>
        <c:lblAlgn val="ctr"/>
        <c:lblOffset val="100"/>
        <c:noMultiLvlLbl val="0"/>
      </c:catAx>
      <c:valAx>
        <c:axId val="1945230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46348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PIVOTS!$E$15</c:f>
              <c:strCache>
                <c:ptCount val="1"/>
                <c:pt idx="0">
                  <c:v>15-20</c:v>
                </c:pt>
              </c:strCache>
            </c:strRef>
          </c:tx>
          <c:spPr>
            <a:solidFill>
              <a:schemeClr val="accent1"/>
            </a:solidFill>
            <a:ln>
              <a:noFill/>
            </a:ln>
            <a:effectLst/>
          </c:spPr>
          <c:invertIfNegative val="0"/>
          <c:cat>
            <c:strRef>
              <c:extLst>
                <c:ext xmlns:c15="http://schemas.microsoft.com/office/drawing/2012/chart" uri="{02D57815-91ED-43cb-92C2-25804820EDAC}">
                  <c15:fullRef>
                    <c15:sqref>PIVOTS!$F$13:$K$14</c15:sqref>
                  </c15:fullRef>
                  <c15:levelRef>
                    <c15:sqref>PIVOTS!$F$14:$K$14</c15:sqref>
                  </c15:levelRef>
                </c:ext>
              </c:extLst>
              <c:f>PIVOTS!$F$14:$K$14</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PIVOTS!$F$15:$K$15</c:f>
              <c:numCache>
                <c:formatCode>General</c:formatCode>
                <c:ptCount val="6"/>
                <c:pt idx="0">
                  <c:v>7</c:v>
                </c:pt>
                <c:pt idx="5">
                  <c:v>16</c:v>
                </c:pt>
              </c:numCache>
            </c:numRef>
          </c:val>
          <c:extLst>
            <c:ext xmlns:c16="http://schemas.microsoft.com/office/drawing/2014/chart" uri="{C3380CC4-5D6E-409C-BE32-E72D297353CC}">
              <c16:uniqueId val="{00000000-5247-45AF-901F-4065368D7AEE}"/>
            </c:ext>
          </c:extLst>
        </c:ser>
        <c:ser>
          <c:idx val="1"/>
          <c:order val="1"/>
          <c:tx>
            <c:strRef>
              <c:f>PIVOTS!$E$16</c:f>
              <c:strCache>
                <c:ptCount val="1"/>
                <c:pt idx="0">
                  <c:v>21-30</c:v>
                </c:pt>
              </c:strCache>
            </c:strRef>
          </c:tx>
          <c:spPr>
            <a:solidFill>
              <a:schemeClr val="accent2"/>
            </a:solidFill>
            <a:ln>
              <a:noFill/>
            </a:ln>
            <a:effectLst/>
          </c:spPr>
          <c:invertIfNegative val="0"/>
          <c:cat>
            <c:strRef>
              <c:extLst>
                <c:ext xmlns:c15="http://schemas.microsoft.com/office/drawing/2012/chart" uri="{02D57815-91ED-43cb-92C2-25804820EDAC}">
                  <c15:fullRef>
                    <c15:sqref>PIVOTS!$F$13:$K$14</c15:sqref>
                  </c15:fullRef>
                  <c15:levelRef>
                    <c15:sqref>PIVOTS!$F$14:$K$14</c15:sqref>
                  </c15:levelRef>
                </c:ext>
              </c:extLst>
              <c:f>PIVOTS!$F$14:$K$14</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PIVOTS!$F$16:$K$16</c:f>
              <c:numCache>
                <c:formatCode>General</c:formatCode>
                <c:ptCount val="6"/>
                <c:pt idx="0">
                  <c:v>11</c:v>
                </c:pt>
                <c:pt idx="1">
                  <c:v>11</c:v>
                </c:pt>
                <c:pt idx="2">
                  <c:v>35</c:v>
                </c:pt>
                <c:pt idx="3" formatCode="0%">
                  <c:v>14</c:v>
                </c:pt>
                <c:pt idx="4">
                  <c:v>4</c:v>
                </c:pt>
                <c:pt idx="5">
                  <c:v>13</c:v>
                </c:pt>
              </c:numCache>
            </c:numRef>
          </c:val>
          <c:extLst>
            <c:ext xmlns:c16="http://schemas.microsoft.com/office/drawing/2014/chart" uri="{C3380CC4-5D6E-409C-BE32-E72D297353CC}">
              <c16:uniqueId val="{00000001-5247-45AF-901F-4065368D7AEE}"/>
            </c:ext>
          </c:extLst>
        </c:ser>
        <c:ser>
          <c:idx val="2"/>
          <c:order val="2"/>
          <c:tx>
            <c:strRef>
              <c:f>PIVOTS!$E$17</c:f>
              <c:strCache>
                <c:ptCount val="1"/>
                <c:pt idx="0">
                  <c:v>31-40</c:v>
                </c:pt>
              </c:strCache>
            </c:strRef>
          </c:tx>
          <c:spPr>
            <a:solidFill>
              <a:schemeClr val="accent3"/>
            </a:solidFill>
            <a:ln>
              <a:noFill/>
            </a:ln>
            <a:effectLst/>
          </c:spPr>
          <c:invertIfNegative val="0"/>
          <c:cat>
            <c:strRef>
              <c:extLst>
                <c:ext xmlns:c15="http://schemas.microsoft.com/office/drawing/2012/chart" uri="{02D57815-91ED-43cb-92C2-25804820EDAC}">
                  <c15:fullRef>
                    <c15:sqref>PIVOTS!$F$13:$K$14</c15:sqref>
                  </c15:fullRef>
                  <c15:levelRef>
                    <c15:sqref>PIVOTS!$F$14:$K$14</c15:sqref>
                  </c15:levelRef>
                </c:ext>
              </c:extLst>
              <c:f>PIVOTS!$F$14:$K$14</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PIVOTS!$F$17:$K$17</c:f>
              <c:numCache>
                <c:formatCode>General</c:formatCode>
                <c:ptCount val="6"/>
                <c:pt idx="0">
                  <c:v>5</c:v>
                </c:pt>
                <c:pt idx="1">
                  <c:v>10</c:v>
                </c:pt>
                <c:pt idx="2">
                  <c:v>14</c:v>
                </c:pt>
                <c:pt idx="3" formatCode="0%">
                  <c:v>19</c:v>
                </c:pt>
                <c:pt idx="4">
                  <c:v>17</c:v>
                </c:pt>
              </c:numCache>
            </c:numRef>
          </c:val>
          <c:extLst>
            <c:ext xmlns:c16="http://schemas.microsoft.com/office/drawing/2014/chart" uri="{C3380CC4-5D6E-409C-BE32-E72D297353CC}">
              <c16:uniqueId val="{00000002-5247-45AF-901F-4065368D7AEE}"/>
            </c:ext>
          </c:extLst>
        </c:ser>
        <c:ser>
          <c:idx val="3"/>
          <c:order val="3"/>
          <c:tx>
            <c:strRef>
              <c:f>PIVOTS!$E$18</c:f>
              <c:strCache>
                <c:ptCount val="1"/>
                <c:pt idx="0">
                  <c:v>41-50</c:v>
                </c:pt>
              </c:strCache>
            </c:strRef>
          </c:tx>
          <c:spPr>
            <a:solidFill>
              <a:schemeClr val="accent4"/>
            </a:solidFill>
            <a:ln>
              <a:noFill/>
            </a:ln>
            <a:effectLst/>
          </c:spPr>
          <c:invertIfNegative val="0"/>
          <c:cat>
            <c:strRef>
              <c:extLst>
                <c:ext xmlns:c15="http://schemas.microsoft.com/office/drawing/2012/chart" uri="{02D57815-91ED-43cb-92C2-25804820EDAC}">
                  <c15:fullRef>
                    <c15:sqref>PIVOTS!$F$13:$K$14</c15:sqref>
                  </c15:fullRef>
                  <c15:levelRef>
                    <c15:sqref>PIVOTS!$F$14:$K$14</c15:sqref>
                  </c15:levelRef>
                </c:ext>
              </c:extLst>
              <c:f>PIVOTS!$F$14:$K$14</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PIVOTS!$F$18:$K$18</c:f>
              <c:numCache>
                <c:formatCode>General</c:formatCode>
                <c:ptCount val="6"/>
                <c:pt idx="2">
                  <c:v>7</c:v>
                </c:pt>
                <c:pt idx="3" formatCode="0%">
                  <c:v>15</c:v>
                </c:pt>
                <c:pt idx="4">
                  <c:v>4</c:v>
                </c:pt>
              </c:numCache>
            </c:numRef>
          </c:val>
          <c:extLst>
            <c:ext xmlns:c16="http://schemas.microsoft.com/office/drawing/2014/chart" uri="{C3380CC4-5D6E-409C-BE32-E72D297353CC}">
              <c16:uniqueId val="{00000003-5247-45AF-901F-4065368D7AEE}"/>
            </c:ext>
          </c:extLst>
        </c:ser>
        <c:ser>
          <c:idx val="4"/>
          <c:order val="4"/>
          <c:tx>
            <c:strRef>
              <c:f>PIVOTS!$E$19</c:f>
              <c:strCache>
                <c:ptCount val="1"/>
                <c:pt idx="0">
                  <c:v>51-60</c:v>
                </c:pt>
              </c:strCache>
            </c:strRef>
          </c:tx>
          <c:spPr>
            <a:solidFill>
              <a:schemeClr val="accent5"/>
            </a:solidFill>
            <a:ln>
              <a:noFill/>
            </a:ln>
            <a:effectLst/>
          </c:spPr>
          <c:invertIfNegative val="0"/>
          <c:cat>
            <c:strRef>
              <c:extLst>
                <c:ext xmlns:c15="http://schemas.microsoft.com/office/drawing/2012/chart" uri="{02D57815-91ED-43cb-92C2-25804820EDAC}">
                  <c15:fullRef>
                    <c15:sqref>PIVOTS!$F$13:$K$14</c15:sqref>
                  </c15:fullRef>
                  <c15:levelRef>
                    <c15:sqref>PIVOTS!$F$14:$K$14</c15:sqref>
                  </c15:levelRef>
                </c:ext>
              </c:extLst>
              <c:f>PIVOTS!$F$14:$K$14</c:f>
              <c:strCache>
                <c:ptCount val="6"/>
                <c:pt idx="0">
                  <c:v>15 000 - 20 000 Kč</c:v>
                </c:pt>
                <c:pt idx="1">
                  <c:v>20 000 - 25 000 Kč</c:v>
                </c:pt>
                <c:pt idx="2">
                  <c:v>25 000 - 35 000 Kč</c:v>
                </c:pt>
                <c:pt idx="3">
                  <c:v>35 000 - 45 000 Kč</c:v>
                </c:pt>
                <c:pt idx="4">
                  <c:v>45 000 Kč a více</c:v>
                </c:pt>
                <c:pt idx="5">
                  <c:v>Méně než 15 000 Kč</c:v>
                </c:pt>
              </c:strCache>
            </c:strRef>
          </c:cat>
          <c:val>
            <c:numRef>
              <c:f>PIVOTS!$F$19:$K$19</c:f>
              <c:numCache>
                <c:formatCode>General</c:formatCode>
                <c:ptCount val="6"/>
                <c:pt idx="2">
                  <c:v>7</c:v>
                </c:pt>
                <c:pt idx="4">
                  <c:v>2</c:v>
                </c:pt>
              </c:numCache>
            </c:numRef>
          </c:val>
          <c:extLst>
            <c:ext xmlns:c16="http://schemas.microsoft.com/office/drawing/2014/chart" uri="{C3380CC4-5D6E-409C-BE32-E72D297353CC}">
              <c16:uniqueId val="{00000004-5247-45AF-901F-4065368D7AEE}"/>
            </c:ext>
          </c:extLst>
        </c:ser>
        <c:dLbls>
          <c:showLegendKey val="0"/>
          <c:showVal val="0"/>
          <c:showCatName val="0"/>
          <c:showSerName val="0"/>
          <c:showPercent val="0"/>
          <c:showBubbleSize val="0"/>
        </c:dLbls>
        <c:gapWidth val="150"/>
        <c:overlap val="100"/>
        <c:axId val="654989376"/>
        <c:axId val="567974912"/>
      </c:barChart>
      <c:catAx>
        <c:axId val="654989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74912"/>
        <c:crosses val="autoZero"/>
        <c:auto val="1"/>
        <c:lblAlgn val="ctr"/>
        <c:lblOffset val="100"/>
        <c:noMultiLvlLbl val="0"/>
      </c:catAx>
      <c:valAx>
        <c:axId val="567974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98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PIVOTS!$F$88</c:f>
              <c:strCache>
                <c:ptCount val="1"/>
                <c:pt idx="0">
                  <c:v>Count of Jaké jsou dva hlavní důvody používání Vašich menstruačních pomůcek? </c:v>
                </c:pt>
              </c:strCache>
            </c:strRef>
          </c:tx>
          <c:spPr>
            <a:solidFill>
              <a:schemeClr val="accent1"/>
            </a:solidFill>
            <a:ln>
              <a:noFill/>
            </a:ln>
            <a:effectLst/>
          </c:spPr>
          <c:invertIfNegative val="0"/>
          <c:cat>
            <c:strRef>
              <c:f>PIVOTS!$E$89:$E$101</c:f>
              <c:strCache>
                <c:ptCount val="13"/>
                <c:pt idx="0">
                  <c:v>Ekologie, Pohodlné</c:v>
                </c:pt>
                <c:pt idx="1">
                  <c:v>Pohodlné, Spolehlivé</c:v>
                </c:pt>
                <c:pt idx="2">
                  <c:v>Cena, Ekologie</c:v>
                </c:pt>
                <c:pt idx="3">
                  <c:v>Cena, Zvyk</c:v>
                </c:pt>
                <c:pt idx="4">
                  <c:v>Zvyk, Spolehlivé</c:v>
                </c:pt>
                <c:pt idx="5">
                  <c:v>Ekologie, Spolehlivé</c:v>
                </c:pt>
                <c:pt idx="6">
                  <c:v>Zvyk, Používají ho ostatní v mém okolí</c:v>
                </c:pt>
                <c:pt idx="7">
                  <c:v>Cena, Používají ho ostatní v mém okolí</c:v>
                </c:pt>
                <c:pt idx="8">
                  <c:v>Ekologie, Zvyk</c:v>
                </c:pt>
                <c:pt idx="9">
                  <c:v>Zvyk, Pohodlné</c:v>
                </c:pt>
                <c:pt idx="10">
                  <c:v>Cena, Pohodlné</c:v>
                </c:pt>
                <c:pt idx="11">
                  <c:v>Používají ho ostatní v mém okolí, Spolehlivé</c:v>
                </c:pt>
                <c:pt idx="12">
                  <c:v>Používají ho ostatní v mém okolí, Pohodlné</c:v>
                </c:pt>
              </c:strCache>
            </c:strRef>
          </c:cat>
          <c:val>
            <c:numRef>
              <c:f>PIVOTS!$F$89:$F$101</c:f>
              <c:numCache>
                <c:formatCode>General</c:formatCode>
                <c:ptCount val="13"/>
                <c:pt idx="0">
                  <c:v>54</c:v>
                </c:pt>
                <c:pt idx="1">
                  <c:v>42</c:v>
                </c:pt>
                <c:pt idx="2">
                  <c:v>30</c:v>
                </c:pt>
                <c:pt idx="3">
                  <c:v>19</c:v>
                </c:pt>
                <c:pt idx="4">
                  <c:v>15</c:v>
                </c:pt>
                <c:pt idx="5">
                  <c:v>12</c:v>
                </c:pt>
                <c:pt idx="6">
                  <c:v>11</c:v>
                </c:pt>
                <c:pt idx="7">
                  <c:v>6</c:v>
                </c:pt>
                <c:pt idx="8">
                  <c:v>6</c:v>
                </c:pt>
                <c:pt idx="9">
                  <c:v>6</c:v>
                </c:pt>
                <c:pt idx="10">
                  <c:v>5</c:v>
                </c:pt>
                <c:pt idx="11">
                  <c:v>4</c:v>
                </c:pt>
                <c:pt idx="12">
                  <c:v>1</c:v>
                </c:pt>
              </c:numCache>
            </c:numRef>
          </c:val>
          <c:extLst>
            <c:ext xmlns:c16="http://schemas.microsoft.com/office/drawing/2014/chart" uri="{C3380CC4-5D6E-409C-BE32-E72D297353CC}">
              <c16:uniqueId val="{00000000-98F3-4FF1-BF5C-5B83BA8ABDE8}"/>
            </c:ext>
          </c:extLst>
        </c:ser>
        <c:dLbls>
          <c:showLegendKey val="0"/>
          <c:showVal val="0"/>
          <c:showCatName val="0"/>
          <c:showSerName val="0"/>
          <c:showPercent val="0"/>
          <c:showBubbleSize val="0"/>
        </c:dLbls>
        <c:gapWidth val="182"/>
        <c:axId val="2061053231"/>
        <c:axId val="1570691151"/>
      </c:barChart>
      <c:catAx>
        <c:axId val="20610532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0691151"/>
        <c:crosses val="autoZero"/>
        <c:auto val="1"/>
        <c:lblAlgn val="ctr"/>
        <c:lblOffset val="100"/>
        <c:noMultiLvlLbl val="0"/>
      </c:catAx>
      <c:valAx>
        <c:axId val="15706911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1053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'DPH na menstruační pomůcky'!$M$4:$M$5</c:f>
              <c:strCache>
                <c:ptCount val="2"/>
                <c:pt idx="1">
                  <c:v>Sazba DPH na menstruační pomůcky</c:v>
                </c:pt>
              </c:strCache>
            </c:strRef>
          </c:tx>
          <c:spPr>
            <a:solidFill>
              <a:schemeClr val="accent1"/>
            </a:solidFill>
            <a:ln w="25400">
              <a:noFill/>
            </a:ln>
            <a:effectLst/>
          </c:spPr>
          <c:invertIfNegative val="0"/>
          <c:cat>
            <c:strRef>
              <c:f>'DPH na menstruační pomůcky'!$L$6:$L$32</c:f>
              <c:strCache>
                <c:ptCount val="27"/>
                <c:pt idx="0">
                  <c:v>Maďarsko</c:v>
                </c:pt>
                <c:pt idx="1">
                  <c:v>Dánsko</c:v>
                </c:pt>
                <c:pt idx="2">
                  <c:v>Chorvatsko</c:v>
                </c:pt>
                <c:pt idx="3">
                  <c:v>Švědsko</c:v>
                </c:pt>
                <c:pt idx="4">
                  <c:v>Finsko</c:v>
                </c:pt>
                <c:pt idx="5">
                  <c:v>Itálie</c:v>
                </c:pt>
                <c:pt idx="6">
                  <c:v>Česká republika</c:v>
                </c:pt>
                <c:pt idx="7">
                  <c:v>Litva</c:v>
                </c:pt>
                <c:pt idx="8">
                  <c:v>Lotyšsko</c:v>
                </c:pt>
                <c:pt idx="9">
                  <c:v>Bulharsko</c:v>
                </c:pt>
                <c:pt idx="10">
                  <c:v>Německo</c:v>
                </c:pt>
                <c:pt idx="11">
                  <c:v>Rumunsko</c:v>
                </c:pt>
                <c:pt idx="12">
                  <c:v>Lucembursko</c:v>
                </c:pt>
                <c:pt idx="13">
                  <c:v>Řecko</c:v>
                </c:pt>
                <c:pt idx="14">
                  <c:v>Španělsko</c:v>
                </c:pt>
                <c:pt idx="15">
                  <c:v>Rakousko</c:v>
                </c:pt>
                <c:pt idx="16">
                  <c:v>Slovensko</c:v>
                </c:pt>
                <c:pt idx="17">
                  <c:v>Slovinsko</c:v>
                </c:pt>
                <c:pt idx="18">
                  <c:v>Estonsko</c:v>
                </c:pt>
                <c:pt idx="19">
                  <c:v>Polsko</c:v>
                </c:pt>
                <c:pt idx="20">
                  <c:v>Belgie</c:v>
                </c:pt>
                <c:pt idx="21">
                  <c:v>Nizozemí</c:v>
                </c:pt>
                <c:pt idx="22">
                  <c:v>Portugalsko</c:v>
                </c:pt>
                <c:pt idx="23">
                  <c:v>Francie</c:v>
                </c:pt>
                <c:pt idx="24">
                  <c:v>Kypr</c:v>
                </c:pt>
                <c:pt idx="25">
                  <c:v>Anglie</c:v>
                </c:pt>
                <c:pt idx="26">
                  <c:v>Irsko</c:v>
                </c:pt>
              </c:strCache>
            </c:strRef>
          </c:cat>
          <c:val>
            <c:numRef>
              <c:f>'DPH na menstruační pomůcky'!$M$6:$M$32</c:f>
              <c:numCache>
                <c:formatCode>0%</c:formatCode>
                <c:ptCount val="27"/>
                <c:pt idx="0">
                  <c:v>0.26</c:v>
                </c:pt>
                <c:pt idx="1">
                  <c:v>0.25</c:v>
                </c:pt>
                <c:pt idx="2">
                  <c:v>0.25</c:v>
                </c:pt>
                <c:pt idx="3">
                  <c:v>0.25</c:v>
                </c:pt>
                <c:pt idx="4">
                  <c:v>0.24</c:v>
                </c:pt>
                <c:pt idx="5">
                  <c:v>0.22</c:v>
                </c:pt>
                <c:pt idx="6">
                  <c:v>0.21</c:v>
                </c:pt>
                <c:pt idx="7">
                  <c:v>0.21</c:v>
                </c:pt>
                <c:pt idx="8">
                  <c:v>0.21</c:v>
                </c:pt>
                <c:pt idx="9">
                  <c:v>0.2</c:v>
                </c:pt>
                <c:pt idx="10">
                  <c:v>0.19</c:v>
                </c:pt>
                <c:pt idx="11">
                  <c:v>0.19</c:v>
                </c:pt>
                <c:pt idx="12">
                  <c:v>0.17</c:v>
                </c:pt>
                <c:pt idx="13">
                  <c:v>0.13</c:v>
                </c:pt>
                <c:pt idx="14">
                  <c:v>0.1</c:v>
                </c:pt>
                <c:pt idx="15">
                  <c:v>0.1</c:v>
                </c:pt>
                <c:pt idx="16">
                  <c:v>0.1</c:v>
                </c:pt>
                <c:pt idx="17">
                  <c:v>0.09</c:v>
                </c:pt>
                <c:pt idx="18">
                  <c:v>0.08</c:v>
                </c:pt>
                <c:pt idx="19">
                  <c:v>7.0000000000000007E-2</c:v>
                </c:pt>
                <c:pt idx="20">
                  <c:v>0.06</c:v>
                </c:pt>
                <c:pt idx="21">
                  <c:v>0.06</c:v>
                </c:pt>
                <c:pt idx="22">
                  <c:v>0.06</c:v>
                </c:pt>
                <c:pt idx="23">
                  <c:v>0.06</c:v>
                </c:pt>
                <c:pt idx="24">
                  <c:v>0.05</c:v>
                </c:pt>
                <c:pt idx="25">
                  <c:v>0.05</c:v>
                </c:pt>
                <c:pt idx="26">
                  <c:v>0</c:v>
                </c:pt>
              </c:numCache>
            </c:numRef>
          </c:val>
          <c:extLst>
            <c:ext xmlns:c16="http://schemas.microsoft.com/office/drawing/2014/chart" uri="{C3380CC4-5D6E-409C-BE32-E72D297353CC}">
              <c16:uniqueId val="{00000000-6D7B-42C4-9A81-C6514C591EB0}"/>
            </c:ext>
          </c:extLst>
        </c:ser>
        <c:ser>
          <c:idx val="1"/>
          <c:order val="1"/>
          <c:tx>
            <c:strRef>
              <c:f>'DPH na menstruační pomůcky'!$N$4:$N$5</c:f>
              <c:strCache>
                <c:ptCount val="2"/>
                <c:pt idx="1">
                  <c:v>sazba DPH na cigarety, alkohol, šperky</c:v>
                </c:pt>
              </c:strCache>
            </c:strRef>
          </c:tx>
          <c:spPr>
            <a:solidFill>
              <a:schemeClr val="accent2"/>
            </a:solidFill>
            <a:ln w="25400">
              <a:noFill/>
            </a:ln>
            <a:effectLst/>
          </c:spPr>
          <c:invertIfNegative val="0"/>
          <c:cat>
            <c:strRef>
              <c:f>'DPH na menstruační pomůcky'!$L$6:$L$32</c:f>
              <c:strCache>
                <c:ptCount val="27"/>
                <c:pt idx="0">
                  <c:v>Maďarsko</c:v>
                </c:pt>
                <c:pt idx="1">
                  <c:v>Dánsko</c:v>
                </c:pt>
                <c:pt idx="2">
                  <c:v>Chorvatsko</c:v>
                </c:pt>
                <c:pt idx="3">
                  <c:v>Švědsko</c:v>
                </c:pt>
                <c:pt idx="4">
                  <c:v>Finsko</c:v>
                </c:pt>
                <c:pt idx="5">
                  <c:v>Itálie</c:v>
                </c:pt>
                <c:pt idx="6">
                  <c:v>Česká republika</c:v>
                </c:pt>
                <c:pt idx="7">
                  <c:v>Litva</c:v>
                </c:pt>
                <c:pt idx="8">
                  <c:v>Lotyšsko</c:v>
                </c:pt>
                <c:pt idx="9">
                  <c:v>Bulharsko</c:v>
                </c:pt>
                <c:pt idx="10">
                  <c:v>Německo</c:v>
                </c:pt>
                <c:pt idx="11">
                  <c:v>Rumunsko</c:v>
                </c:pt>
                <c:pt idx="12">
                  <c:v>Lucembursko</c:v>
                </c:pt>
                <c:pt idx="13">
                  <c:v>Řecko</c:v>
                </c:pt>
                <c:pt idx="14">
                  <c:v>Španělsko</c:v>
                </c:pt>
                <c:pt idx="15">
                  <c:v>Rakousko</c:v>
                </c:pt>
                <c:pt idx="16">
                  <c:v>Slovensko</c:v>
                </c:pt>
                <c:pt idx="17">
                  <c:v>Slovinsko</c:v>
                </c:pt>
                <c:pt idx="18">
                  <c:v>Estonsko</c:v>
                </c:pt>
                <c:pt idx="19">
                  <c:v>Polsko</c:v>
                </c:pt>
                <c:pt idx="20">
                  <c:v>Belgie</c:v>
                </c:pt>
                <c:pt idx="21">
                  <c:v>Nizozemí</c:v>
                </c:pt>
                <c:pt idx="22">
                  <c:v>Portugalsko</c:v>
                </c:pt>
                <c:pt idx="23">
                  <c:v>Francie</c:v>
                </c:pt>
                <c:pt idx="24">
                  <c:v>Kypr</c:v>
                </c:pt>
                <c:pt idx="25">
                  <c:v>Anglie</c:v>
                </c:pt>
                <c:pt idx="26">
                  <c:v>Irsko</c:v>
                </c:pt>
              </c:strCache>
            </c:strRef>
          </c:cat>
          <c:val>
            <c:numRef>
              <c:f>'DPH na menstruační pomůcky'!$N$6:$N$32</c:f>
              <c:numCache>
                <c:formatCode>0%</c:formatCode>
                <c:ptCount val="27"/>
                <c:pt idx="0">
                  <c:v>0.26</c:v>
                </c:pt>
                <c:pt idx="1">
                  <c:v>0.25</c:v>
                </c:pt>
                <c:pt idx="2">
                  <c:v>0.25</c:v>
                </c:pt>
                <c:pt idx="3">
                  <c:v>0.25</c:v>
                </c:pt>
                <c:pt idx="4">
                  <c:v>0.24</c:v>
                </c:pt>
                <c:pt idx="5">
                  <c:v>0.22</c:v>
                </c:pt>
                <c:pt idx="6">
                  <c:v>0.21</c:v>
                </c:pt>
                <c:pt idx="7">
                  <c:v>0.21</c:v>
                </c:pt>
                <c:pt idx="8">
                  <c:v>0.21</c:v>
                </c:pt>
                <c:pt idx="9">
                  <c:v>0.2</c:v>
                </c:pt>
                <c:pt idx="10">
                  <c:v>0.19</c:v>
                </c:pt>
                <c:pt idx="11">
                  <c:v>0.19</c:v>
                </c:pt>
                <c:pt idx="12">
                  <c:v>0.17</c:v>
                </c:pt>
                <c:pt idx="13">
                  <c:v>0.24</c:v>
                </c:pt>
                <c:pt idx="14">
                  <c:v>0.21</c:v>
                </c:pt>
                <c:pt idx="15">
                  <c:v>0.2</c:v>
                </c:pt>
                <c:pt idx="16">
                  <c:v>0.2</c:v>
                </c:pt>
                <c:pt idx="17">
                  <c:v>0.22</c:v>
                </c:pt>
                <c:pt idx="18">
                  <c:v>0.2</c:v>
                </c:pt>
                <c:pt idx="19">
                  <c:v>0.26</c:v>
                </c:pt>
                <c:pt idx="20">
                  <c:v>0.21</c:v>
                </c:pt>
                <c:pt idx="21">
                  <c:v>0.21</c:v>
                </c:pt>
                <c:pt idx="22">
                  <c:v>0.23</c:v>
                </c:pt>
                <c:pt idx="23">
                  <c:v>0.2</c:v>
                </c:pt>
                <c:pt idx="24">
                  <c:v>0.19</c:v>
                </c:pt>
                <c:pt idx="25">
                  <c:v>0.2</c:v>
                </c:pt>
                <c:pt idx="26">
                  <c:v>0.23</c:v>
                </c:pt>
              </c:numCache>
            </c:numRef>
          </c:val>
          <c:extLst>
            <c:ext xmlns:c16="http://schemas.microsoft.com/office/drawing/2014/chart" uri="{C3380CC4-5D6E-409C-BE32-E72D297353CC}">
              <c16:uniqueId val="{00000001-6D7B-42C4-9A81-C6514C591EB0}"/>
            </c:ext>
          </c:extLst>
        </c:ser>
        <c:dLbls>
          <c:showLegendKey val="0"/>
          <c:showVal val="0"/>
          <c:showCatName val="0"/>
          <c:showSerName val="0"/>
          <c:showPercent val="0"/>
          <c:showBubbleSize val="0"/>
        </c:dLbls>
        <c:gapWidth val="150"/>
        <c:axId val="287998063"/>
        <c:axId val="286773439"/>
      </c:barChart>
      <c:catAx>
        <c:axId val="2879980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6773439"/>
        <c:crosses val="autoZero"/>
        <c:auto val="1"/>
        <c:lblAlgn val="ctr"/>
        <c:lblOffset val="100"/>
        <c:noMultiLvlLbl val="0"/>
      </c:catAx>
      <c:valAx>
        <c:axId val="2867734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7998063"/>
        <c:crosses val="autoZero"/>
        <c:crossBetween val="between"/>
      </c:valAx>
      <c:spPr>
        <a:noFill/>
        <a:ln>
          <a:noFill/>
        </a:ln>
        <a:effectLst/>
      </c:spPr>
    </c:plotArea>
    <c:legend>
      <c:legendPos val="b"/>
      <c:layout>
        <c:manualLayout>
          <c:xMode val="edge"/>
          <c:yMode val="edge"/>
          <c:x val="9.7986657917760261E-2"/>
          <c:y val="0.87553157982911722"/>
          <c:w val="0.83918012194001046"/>
          <c:h val="0.124468420170882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B2-4447-ABA4-3502F5D1B8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B2-4447-ABA4-3502F5D1B800}"/>
              </c:ext>
            </c:extLst>
          </c:dPt>
          <c:dLbls>
            <c:dLbl>
              <c:idx val="0"/>
              <c:layout>
                <c:manualLayout>
                  <c:x val="8.8888888888888781E-2"/>
                  <c:y val="-6.94444444444444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B2-4447-ABA4-3502F5D1B800}"/>
                </c:ext>
              </c:extLst>
            </c:dLbl>
            <c:dLbl>
              <c:idx val="1"/>
              <c:layout>
                <c:manualLayout>
                  <c:x val="-0.10833333333333334"/>
                  <c:y val="4.16666666666665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5B2-4447-ABA4-3502F5D1B80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1-3'!$I$104:$I$105</c:f>
              <c:strCache>
                <c:ptCount val="2"/>
                <c:pt idx="0">
                  <c:v>Jednorázová pomůcka</c:v>
                </c:pt>
                <c:pt idx="1">
                  <c:v>Ekologická pomůcka</c:v>
                </c:pt>
              </c:strCache>
            </c:strRef>
          </c:cat>
          <c:val>
            <c:numRef>
              <c:f>'OT 1-3'!$J$104:$J$105</c:f>
              <c:numCache>
                <c:formatCode>General</c:formatCode>
                <c:ptCount val="2"/>
                <c:pt idx="0">
                  <c:v>158</c:v>
                </c:pt>
                <c:pt idx="1">
                  <c:v>186</c:v>
                </c:pt>
              </c:numCache>
            </c:numRef>
          </c:val>
          <c:extLst>
            <c:ext xmlns:c16="http://schemas.microsoft.com/office/drawing/2014/chart" uri="{C3380CC4-5D6E-409C-BE32-E72D297353CC}">
              <c16:uniqueId val="{00000004-55B2-4447-ABA4-3502F5D1B800}"/>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'OT 1-3'!$F$173</c:f>
              <c:strCache>
                <c:ptCount val="1"/>
                <c:pt idx="0">
                  <c:v>Ekologická pomůcka</c:v>
                </c:pt>
              </c:strCache>
            </c:strRef>
          </c:tx>
          <c:spPr>
            <a:solidFill>
              <a:schemeClr val="accent1"/>
            </a:solidFill>
            <a:ln>
              <a:noFill/>
            </a:ln>
            <a:effectLst/>
          </c:spPr>
          <c:invertIfNegative val="0"/>
          <c:cat>
            <c:strRef>
              <c:f>'OT 1-3'!$E$174:$E$178</c:f>
              <c:strCache>
                <c:ptCount val="5"/>
                <c:pt idx="0">
                  <c:v>15-20</c:v>
                </c:pt>
                <c:pt idx="1">
                  <c:v>21-30</c:v>
                </c:pt>
                <c:pt idx="2">
                  <c:v>31-40</c:v>
                </c:pt>
                <c:pt idx="3">
                  <c:v>41-50</c:v>
                </c:pt>
                <c:pt idx="4">
                  <c:v>51-60</c:v>
                </c:pt>
              </c:strCache>
            </c:strRef>
          </c:cat>
          <c:val>
            <c:numRef>
              <c:f>'OT 1-3'!$F$174:$F$178</c:f>
              <c:numCache>
                <c:formatCode>General</c:formatCode>
                <c:ptCount val="5"/>
                <c:pt idx="0">
                  <c:v>9</c:v>
                </c:pt>
                <c:pt idx="1">
                  <c:v>79</c:v>
                </c:pt>
                <c:pt idx="2">
                  <c:v>81</c:v>
                </c:pt>
                <c:pt idx="3">
                  <c:v>16</c:v>
                </c:pt>
                <c:pt idx="4">
                  <c:v>1</c:v>
                </c:pt>
              </c:numCache>
            </c:numRef>
          </c:val>
          <c:extLst>
            <c:ext xmlns:c16="http://schemas.microsoft.com/office/drawing/2014/chart" uri="{C3380CC4-5D6E-409C-BE32-E72D297353CC}">
              <c16:uniqueId val="{00000000-17AA-4FCD-B3B4-A056F0C70338}"/>
            </c:ext>
          </c:extLst>
        </c:ser>
        <c:ser>
          <c:idx val="1"/>
          <c:order val="1"/>
          <c:tx>
            <c:strRef>
              <c:f>'OT 1-3'!$G$173</c:f>
              <c:strCache>
                <c:ptCount val="1"/>
                <c:pt idx="0">
                  <c:v>Jednorázová pomůcka</c:v>
                </c:pt>
              </c:strCache>
            </c:strRef>
          </c:tx>
          <c:spPr>
            <a:solidFill>
              <a:schemeClr val="accent2"/>
            </a:solidFill>
            <a:ln>
              <a:noFill/>
            </a:ln>
            <a:effectLst/>
          </c:spPr>
          <c:invertIfNegative val="0"/>
          <c:cat>
            <c:strRef>
              <c:f>'OT 1-3'!$E$174:$E$178</c:f>
              <c:strCache>
                <c:ptCount val="5"/>
                <c:pt idx="0">
                  <c:v>15-20</c:v>
                </c:pt>
                <c:pt idx="1">
                  <c:v>21-30</c:v>
                </c:pt>
                <c:pt idx="2">
                  <c:v>31-40</c:v>
                </c:pt>
                <c:pt idx="3">
                  <c:v>41-50</c:v>
                </c:pt>
                <c:pt idx="4">
                  <c:v>51-60</c:v>
                </c:pt>
              </c:strCache>
            </c:strRef>
          </c:cat>
          <c:val>
            <c:numRef>
              <c:f>'OT 1-3'!$G$174:$G$178</c:f>
              <c:numCache>
                <c:formatCode>General</c:formatCode>
                <c:ptCount val="5"/>
                <c:pt idx="0">
                  <c:v>26</c:v>
                </c:pt>
                <c:pt idx="1">
                  <c:v>63</c:v>
                </c:pt>
                <c:pt idx="2">
                  <c:v>37</c:v>
                </c:pt>
                <c:pt idx="3">
                  <c:v>23</c:v>
                </c:pt>
                <c:pt idx="4">
                  <c:v>9</c:v>
                </c:pt>
              </c:numCache>
            </c:numRef>
          </c:val>
          <c:extLst>
            <c:ext xmlns:c16="http://schemas.microsoft.com/office/drawing/2014/chart" uri="{C3380CC4-5D6E-409C-BE32-E72D297353CC}">
              <c16:uniqueId val="{00000001-17AA-4FCD-B3B4-A056F0C70338}"/>
            </c:ext>
          </c:extLst>
        </c:ser>
        <c:dLbls>
          <c:showLegendKey val="0"/>
          <c:showVal val="0"/>
          <c:showCatName val="0"/>
          <c:showSerName val="0"/>
          <c:showPercent val="0"/>
          <c:showBubbleSize val="0"/>
        </c:dLbls>
        <c:gapWidth val="182"/>
        <c:axId val="906794752"/>
        <c:axId val="1250760015"/>
      </c:barChart>
      <c:catAx>
        <c:axId val="90679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0760015"/>
        <c:crosses val="autoZero"/>
        <c:auto val="1"/>
        <c:lblAlgn val="ctr"/>
        <c:lblOffset val="100"/>
        <c:noMultiLvlLbl val="0"/>
      </c:catAx>
      <c:valAx>
        <c:axId val="12507600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794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62-4315-BCC5-F69D06F49A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A962-4315-BCC5-F69D06F49AB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A962-4315-BCC5-F69D06F49AB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A962-4315-BCC5-F69D06F49ABB}"/>
              </c:ext>
            </c:extLst>
          </c:dPt>
          <c:dLbls>
            <c:dLbl>
              <c:idx val="0"/>
              <c:layout>
                <c:manualLayout>
                  <c:x val="7.2222222222222326E-2"/>
                  <c:y val="7.914704487149877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962-4315-BCC5-F69D06F49ABB}"/>
                </c:ext>
              </c:extLst>
            </c:dLbl>
            <c:dLbl>
              <c:idx val="1"/>
              <c:layout>
                <c:manualLayout>
                  <c:x val="-8.8888888888888892E-2"/>
                  <c:y val="-4.2676835110543683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962-4315-BCC5-F69D06F49ABB}"/>
                </c:ext>
              </c:extLst>
            </c:dLbl>
            <c:dLbl>
              <c:idx val="2"/>
              <c:layout>
                <c:manualLayout>
                  <c:x val="-9.7222222222222224E-2"/>
                  <c:y val="-7.44913363496459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962-4315-BCC5-F69D06F49ABB}"/>
                </c:ext>
              </c:extLst>
            </c:dLbl>
            <c:dLbl>
              <c:idx val="3"/>
              <c:layout>
                <c:manualLayout>
                  <c:x val="0.15972222222222221"/>
                  <c:y val="-5.8196356523160866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6.9103237095363076E-2"/>
                      <c:h val="0.12204408332765117"/>
                    </c:manualLayout>
                  </c15:layout>
                </c:ext>
                <c:ext xmlns:c16="http://schemas.microsoft.com/office/drawing/2014/chart" uri="{C3380CC4-5D6E-409C-BE32-E72D297353CC}">
                  <c16:uniqueId val="{00000004-A962-4315-BCC5-F69D06F49AB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'OT 4'!$F$222:$F$225</c:f>
              <c:strCache>
                <c:ptCount val="4"/>
                <c:pt idx="0">
                  <c:v>ANO</c:v>
                </c:pt>
                <c:pt idx="1">
                  <c:v>NE</c:v>
                </c:pt>
                <c:pt idx="2">
                  <c:v>NEVÍM</c:v>
                </c:pt>
                <c:pt idx="3">
                  <c:v>NIC</c:v>
                </c:pt>
              </c:strCache>
            </c:strRef>
          </c:cat>
          <c:val>
            <c:numRef>
              <c:f>'OT 4'!$G$222:$G$225</c:f>
              <c:numCache>
                <c:formatCode>General</c:formatCode>
                <c:ptCount val="4"/>
                <c:pt idx="0">
                  <c:v>152</c:v>
                </c:pt>
                <c:pt idx="1">
                  <c:v>38</c:v>
                </c:pt>
                <c:pt idx="2">
                  <c:v>19</c:v>
                </c:pt>
                <c:pt idx="3">
                  <c:v>2</c:v>
                </c:pt>
              </c:numCache>
            </c:numRef>
          </c:val>
          <c:extLst>
            <c:ext xmlns:c16="http://schemas.microsoft.com/office/drawing/2014/chart" uri="{C3380CC4-5D6E-409C-BE32-E72D297353CC}">
              <c16:uniqueId val="{00000000-A962-4315-BCC5-F69D06F49ABB}"/>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1393306689697"/>
          <c:y val="0.14042916000503988"/>
          <c:w val="0.86500171311788554"/>
          <c:h val="0.43949273493699825"/>
        </c:manualLayout>
      </c:layout>
      <c:barChart>
        <c:barDir val="col"/>
        <c:grouping val="percentStacked"/>
        <c:varyColors val="0"/>
        <c:ser>
          <c:idx val="0"/>
          <c:order val="0"/>
          <c:tx>
            <c:strRef>
              <c:f>'OT 5'!$K$24</c:f>
              <c:strCache>
                <c:ptCount val="1"/>
                <c:pt idx="0">
                  <c:v>Ne</c:v>
                </c:pt>
              </c:strCache>
            </c:strRef>
          </c:tx>
          <c:spPr>
            <a:solidFill>
              <a:schemeClr val="accent1"/>
            </a:solidFill>
            <a:ln>
              <a:noFill/>
            </a:ln>
            <a:effectLst/>
          </c:spPr>
          <c:invertIfNegative val="0"/>
          <c:cat>
            <c:strRef>
              <c:f>'OT 5'!$J$25:$J$40</c:f>
              <c:strCache>
                <c:ptCount val="16"/>
                <c:pt idx="0">
                  <c:v> Látkové vložky</c:v>
                </c:pt>
                <c:pt idx="1">
                  <c:v> Menstruační kalhotky</c:v>
                </c:pt>
                <c:pt idx="2">
                  <c:v> Menstruační kalíšek</c:v>
                </c:pt>
                <c:pt idx="3">
                  <c:v> Mořská houba</c:v>
                </c:pt>
                <c:pt idx="4">
                  <c:v> Standardní tampon</c:v>
                </c:pt>
                <c:pt idx="5">
                  <c:v> Tampon z přírodního materiálu</c:v>
                </c:pt>
                <c:pt idx="6">
                  <c:v> Vložka z přírodního materiálu</c:v>
                </c:pt>
                <c:pt idx="7">
                  <c:v>Látkové vložky</c:v>
                </c:pt>
                <c:pt idx="8">
                  <c:v>Menstruační kalhotky</c:v>
                </c:pt>
                <c:pt idx="9">
                  <c:v>Menstruační kalíšek</c:v>
                </c:pt>
                <c:pt idx="10">
                  <c:v>Mořská houba</c:v>
                </c:pt>
                <c:pt idx="11">
                  <c:v>Standardní tampon</c:v>
                </c:pt>
                <c:pt idx="12">
                  <c:v>Standardní vložka</c:v>
                </c:pt>
                <c:pt idx="13">
                  <c:v>Standardní vložky</c:v>
                </c:pt>
                <c:pt idx="14">
                  <c:v>Tampon z přírodního materiálu</c:v>
                </c:pt>
                <c:pt idx="15">
                  <c:v>Vložka z přírodního materiálu</c:v>
                </c:pt>
              </c:strCache>
            </c:strRef>
          </c:cat>
          <c:val>
            <c:numRef>
              <c:f>'OT 5'!$K$25:$K$40</c:f>
              <c:numCache>
                <c:formatCode>General</c:formatCode>
                <c:ptCount val="16"/>
                <c:pt idx="0">
                  <c:v>2</c:v>
                </c:pt>
                <c:pt idx="1">
                  <c:v>24</c:v>
                </c:pt>
                <c:pt idx="2">
                  <c:v>25</c:v>
                </c:pt>
                <c:pt idx="3">
                  <c:v>3</c:v>
                </c:pt>
                <c:pt idx="4">
                  <c:v>19</c:v>
                </c:pt>
                <c:pt idx="6">
                  <c:v>2</c:v>
                </c:pt>
                <c:pt idx="7">
                  <c:v>1</c:v>
                </c:pt>
                <c:pt idx="8">
                  <c:v>3</c:v>
                </c:pt>
                <c:pt idx="9">
                  <c:v>17</c:v>
                </c:pt>
                <c:pt idx="10">
                  <c:v>2</c:v>
                </c:pt>
                <c:pt idx="11">
                  <c:v>30</c:v>
                </c:pt>
                <c:pt idx="12">
                  <c:v>43</c:v>
                </c:pt>
                <c:pt idx="15">
                  <c:v>6</c:v>
                </c:pt>
              </c:numCache>
            </c:numRef>
          </c:val>
          <c:extLst>
            <c:ext xmlns:c16="http://schemas.microsoft.com/office/drawing/2014/chart" uri="{C3380CC4-5D6E-409C-BE32-E72D297353CC}">
              <c16:uniqueId val="{00000000-3A9D-4DE2-A575-A83F174AF5FD}"/>
            </c:ext>
          </c:extLst>
        </c:ser>
        <c:ser>
          <c:idx val="1"/>
          <c:order val="1"/>
          <c:tx>
            <c:strRef>
              <c:f>'OT 5'!$L$24</c:f>
              <c:strCache>
                <c:ptCount val="1"/>
                <c:pt idx="0">
                  <c:v>Ano - alespoň 3x týdně</c:v>
                </c:pt>
              </c:strCache>
            </c:strRef>
          </c:tx>
          <c:spPr>
            <a:solidFill>
              <a:schemeClr val="accent2"/>
            </a:solidFill>
            <a:ln>
              <a:noFill/>
            </a:ln>
            <a:effectLst/>
          </c:spPr>
          <c:invertIfNegative val="0"/>
          <c:cat>
            <c:strRef>
              <c:f>'OT 5'!$J$25:$J$40</c:f>
              <c:strCache>
                <c:ptCount val="16"/>
                <c:pt idx="0">
                  <c:v> Látkové vložky</c:v>
                </c:pt>
                <c:pt idx="1">
                  <c:v> Menstruační kalhotky</c:v>
                </c:pt>
                <c:pt idx="2">
                  <c:v> Menstruační kalíšek</c:v>
                </c:pt>
                <c:pt idx="3">
                  <c:v> Mořská houba</c:v>
                </c:pt>
                <c:pt idx="4">
                  <c:v> Standardní tampon</c:v>
                </c:pt>
                <c:pt idx="5">
                  <c:v> Tampon z přírodního materiálu</c:v>
                </c:pt>
                <c:pt idx="6">
                  <c:v> Vložka z přírodního materiálu</c:v>
                </c:pt>
                <c:pt idx="7">
                  <c:v>Látkové vložky</c:v>
                </c:pt>
                <c:pt idx="8">
                  <c:v>Menstruační kalhotky</c:v>
                </c:pt>
                <c:pt idx="9">
                  <c:v>Menstruační kalíšek</c:v>
                </c:pt>
                <c:pt idx="10">
                  <c:v>Mořská houba</c:v>
                </c:pt>
                <c:pt idx="11">
                  <c:v>Standardní tampon</c:v>
                </c:pt>
                <c:pt idx="12">
                  <c:v>Standardní vložka</c:v>
                </c:pt>
                <c:pt idx="13">
                  <c:v>Standardní vložky</c:v>
                </c:pt>
                <c:pt idx="14">
                  <c:v>Tampon z přírodního materiálu</c:v>
                </c:pt>
                <c:pt idx="15">
                  <c:v>Vložka z přírodního materiálu</c:v>
                </c:pt>
              </c:strCache>
            </c:strRef>
          </c:cat>
          <c:val>
            <c:numRef>
              <c:f>'OT 5'!$L$25:$L$40</c:f>
              <c:numCache>
                <c:formatCode>General</c:formatCode>
                <c:ptCount val="16"/>
                <c:pt idx="1">
                  <c:v>13</c:v>
                </c:pt>
                <c:pt idx="2">
                  <c:v>8</c:v>
                </c:pt>
                <c:pt idx="3">
                  <c:v>2</c:v>
                </c:pt>
                <c:pt idx="4">
                  <c:v>4</c:v>
                </c:pt>
                <c:pt idx="8">
                  <c:v>3</c:v>
                </c:pt>
                <c:pt idx="9">
                  <c:v>19</c:v>
                </c:pt>
                <c:pt idx="11">
                  <c:v>27</c:v>
                </c:pt>
                <c:pt idx="12">
                  <c:v>4</c:v>
                </c:pt>
                <c:pt idx="13">
                  <c:v>3</c:v>
                </c:pt>
                <c:pt idx="14">
                  <c:v>4</c:v>
                </c:pt>
              </c:numCache>
            </c:numRef>
          </c:val>
          <c:extLst>
            <c:ext xmlns:c16="http://schemas.microsoft.com/office/drawing/2014/chart" uri="{C3380CC4-5D6E-409C-BE32-E72D297353CC}">
              <c16:uniqueId val="{00000001-3A9D-4DE2-A575-A83F174AF5FD}"/>
            </c:ext>
          </c:extLst>
        </c:ser>
        <c:ser>
          <c:idx val="2"/>
          <c:order val="2"/>
          <c:tx>
            <c:strRef>
              <c:f>'OT 5'!$M$24</c:f>
              <c:strCache>
                <c:ptCount val="1"/>
                <c:pt idx="0">
                  <c:v>Ano - maximálně 3x týdně</c:v>
                </c:pt>
              </c:strCache>
            </c:strRef>
          </c:tx>
          <c:spPr>
            <a:solidFill>
              <a:schemeClr val="accent3"/>
            </a:solidFill>
            <a:ln>
              <a:noFill/>
            </a:ln>
            <a:effectLst/>
          </c:spPr>
          <c:invertIfNegative val="0"/>
          <c:cat>
            <c:strRef>
              <c:f>'OT 5'!$J$25:$J$40</c:f>
              <c:strCache>
                <c:ptCount val="16"/>
                <c:pt idx="0">
                  <c:v> Látkové vložky</c:v>
                </c:pt>
                <c:pt idx="1">
                  <c:v> Menstruační kalhotky</c:v>
                </c:pt>
                <c:pt idx="2">
                  <c:v> Menstruační kalíšek</c:v>
                </c:pt>
                <c:pt idx="3">
                  <c:v> Mořská houba</c:v>
                </c:pt>
                <c:pt idx="4">
                  <c:v> Standardní tampon</c:v>
                </c:pt>
                <c:pt idx="5">
                  <c:v> Tampon z přírodního materiálu</c:v>
                </c:pt>
                <c:pt idx="6">
                  <c:v> Vložka z přírodního materiálu</c:v>
                </c:pt>
                <c:pt idx="7">
                  <c:v>Látkové vložky</c:v>
                </c:pt>
                <c:pt idx="8">
                  <c:v>Menstruační kalhotky</c:v>
                </c:pt>
                <c:pt idx="9">
                  <c:v>Menstruační kalíšek</c:v>
                </c:pt>
                <c:pt idx="10">
                  <c:v>Mořská houba</c:v>
                </c:pt>
                <c:pt idx="11">
                  <c:v>Standardní tampon</c:v>
                </c:pt>
                <c:pt idx="12">
                  <c:v>Standardní vložka</c:v>
                </c:pt>
                <c:pt idx="13">
                  <c:v>Standardní vložky</c:v>
                </c:pt>
                <c:pt idx="14">
                  <c:v>Tampon z přírodního materiálu</c:v>
                </c:pt>
                <c:pt idx="15">
                  <c:v>Vložka z přírodního materiálu</c:v>
                </c:pt>
              </c:strCache>
            </c:strRef>
          </c:cat>
          <c:val>
            <c:numRef>
              <c:f>'OT 5'!$M$25:$M$40</c:f>
              <c:numCache>
                <c:formatCode>General</c:formatCode>
                <c:ptCount val="16"/>
                <c:pt idx="1">
                  <c:v>7</c:v>
                </c:pt>
                <c:pt idx="2">
                  <c:v>8</c:v>
                </c:pt>
                <c:pt idx="3">
                  <c:v>8</c:v>
                </c:pt>
                <c:pt idx="4">
                  <c:v>7</c:v>
                </c:pt>
                <c:pt idx="5">
                  <c:v>1</c:v>
                </c:pt>
                <c:pt idx="7">
                  <c:v>1</c:v>
                </c:pt>
                <c:pt idx="8">
                  <c:v>13</c:v>
                </c:pt>
                <c:pt idx="9">
                  <c:v>12</c:v>
                </c:pt>
                <c:pt idx="10">
                  <c:v>1</c:v>
                </c:pt>
                <c:pt idx="11">
                  <c:v>13</c:v>
                </c:pt>
                <c:pt idx="12">
                  <c:v>7</c:v>
                </c:pt>
                <c:pt idx="15">
                  <c:v>2</c:v>
                </c:pt>
              </c:numCache>
            </c:numRef>
          </c:val>
          <c:extLst>
            <c:ext xmlns:c16="http://schemas.microsoft.com/office/drawing/2014/chart" uri="{C3380CC4-5D6E-409C-BE32-E72D297353CC}">
              <c16:uniqueId val="{00000002-3A9D-4DE2-A575-A83F174AF5FD}"/>
            </c:ext>
          </c:extLst>
        </c:ser>
        <c:dLbls>
          <c:showLegendKey val="0"/>
          <c:showVal val="0"/>
          <c:showCatName val="0"/>
          <c:showSerName val="0"/>
          <c:showPercent val="0"/>
          <c:showBubbleSize val="0"/>
        </c:dLbls>
        <c:gapWidth val="150"/>
        <c:overlap val="100"/>
        <c:axId val="785792752"/>
        <c:axId val="217753120"/>
      </c:barChart>
      <c:catAx>
        <c:axId val="78579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753120"/>
        <c:crosses val="autoZero"/>
        <c:auto val="1"/>
        <c:lblAlgn val="ctr"/>
        <c:lblOffset val="100"/>
        <c:noMultiLvlLbl val="0"/>
      </c:catAx>
      <c:valAx>
        <c:axId val="21775312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85792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chartData>
  <cx:chart>
    <cx:plotArea>
      <cx:plotAreaRegion>
        <cx:series layoutId="boxWhisker" uniqueId="{2829F912-A656-4D7D-A4B2-A07F28CA16F2}">
          <cx:tx>
            <cx:txData>
              <cx:f>_xlchart.v1.1</cx:f>
              <cx:v>Count of Jaké menstruační pomůcky během menstruace používáte? </cx:v>
            </cx:txData>
          </cx:tx>
          <cx:dataId val="0"/>
          <cx:layoutPr>
            <cx:visibility meanLine="0" meanMarker="1" nonoutliers="0" outliers="1"/>
            <cx:statistics quartileMethod="exclusive"/>
          </cx:layoutPr>
        </cx:series>
      </cx:plotAreaRegion>
      <cx:axis id="0">
        <cx:catScaling gapWidth="1"/>
        <cx:tickLabels/>
        <cx:numFmt formatCode="@" sourceLinked="0"/>
      </cx:axis>
      <cx:axis id="1" hidden="1">
        <cx:valScaling/>
        <cx:tickLabels/>
      </cx:axis>
    </cx:plotArea>
  </cx:chart>
</cx: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chart" Target="../charts/chart37.xml"/><Relationship Id="rId4" Type="http://schemas.openxmlformats.org/officeDocument/2006/relationships/chart" Target="../charts/chart3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microsoft.com/office/2014/relationships/chartEx" Target="../charts/chartEx1.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9</xdr:col>
      <xdr:colOff>266700</xdr:colOff>
      <xdr:row>10</xdr:row>
      <xdr:rowOff>95250</xdr:rowOff>
    </xdr:from>
    <xdr:to>
      <xdr:col>16</xdr:col>
      <xdr:colOff>571500</xdr:colOff>
      <xdr:row>24</xdr:row>
      <xdr:rowOff>171450</xdr:rowOff>
    </xdr:to>
    <xdr:graphicFrame macro="">
      <xdr:nvGraphicFramePr>
        <xdr:cNvPr id="2" name="Chart 1">
          <a:extLst>
            <a:ext uri="{FF2B5EF4-FFF2-40B4-BE49-F238E27FC236}">
              <a16:creationId xmlns:a16="http://schemas.microsoft.com/office/drawing/2014/main" id="{DD069F25-75DD-A4C6-5BA1-87E7AE4654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1663320</xdr:colOff>
      <xdr:row>12</xdr:row>
      <xdr:rowOff>57150</xdr:rowOff>
    </xdr:from>
    <xdr:to>
      <xdr:col>6</xdr:col>
      <xdr:colOff>1563805</xdr:colOff>
      <xdr:row>26</xdr:row>
      <xdr:rowOff>133350</xdr:rowOff>
    </xdr:to>
    <xdr:graphicFrame macro="">
      <xdr:nvGraphicFramePr>
        <xdr:cNvPr id="3" name="Chart 2">
          <a:extLst>
            <a:ext uri="{FF2B5EF4-FFF2-40B4-BE49-F238E27FC236}">
              <a16:creationId xmlns:a16="http://schemas.microsoft.com/office/drawing/2014/main" id="{8224C480-3403-6FAE-8B79-EC730AA33B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628650</xdr:colOff>
      <xdr:row>30</xdr:row>
      <xdr:rowOff>142875</xdr:rowOff>
    </xdr:from>
    <xdr:to>
      <xdr:col>10</xdr:col>
      <xdr:colOff>476250</xdr:colOff>
      <xdr:row>45</xdr:row>
      <xdr:rowOff>28575</xdr:rowOff>
    </xdr:to>
    <xdr:graphicFrame macro="">
      <xdr:nvGraphicFramePr>
        <xdr:cNvPr id="4" name="Chart 3">
          <a:extLst>
            <a:ext uri="{FF2B5EF4-FFF2-40B4-BE49-F238E27FC236}">
              <a16:creationId xmlns:a16="http://schemas.microsoft.com/office/drawing/2014/main" id="{5738182F-9AC9-9F66-993E-5430EE06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314325</xdr:colOff>
      <xdr:row>66</xdr:row>
      <xdr:rowOff>76200</xdr:rowOff>
    </xdr:from>
    <xdr:to>
      <xdr:col>9</xdr:col>
      <xdr:colOff>228600</xdr:colOff>
      <xdr:row>80</xdr:row>
      <xdr:rowOff>152400</xdr:rowOff>
    </xdr:to>
    <xdr:graphicFrame macro="">
      <xdr:nvGraphicFramePr>
        <xdr:cNvPr id="5" name="Chart 4">
          <a:extLst>
            <a:ext uri="{FF2B5EF4-FFF2-40B4-BE49-F238E27FC236}">
              <a16:creationId xmlns:a16="http://schemas.microsoft.com/office/drawing/2014/main" id="{7BFCED4F-7B46-4335-8E16-9D6689D73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552449</xdr:colOff>
      <xdr:row>60</xdr:row>
      <xdr:rowOff>95249</xdr:rowOff>
    </xdr:from>
    <xdr:to>
      <xdr:col>23</xdr:col>
      <xdr:colOff>352424</xdr:colOff>
      <xdr:row>82</xdr:row>
      <xdr:rowOff>85724</xdr:rowOff>
    </xdr:to>
    <xdr:graphicFrame macro="">
      <xdr:nvGraphicFramePr>
        <xdr:cNvPr id="6" name="Chart 5">
          <a:extLst>
            <a:ext uri="{FF2B5EF4-FFF2-40B4-BE49-F238E27FC236}">
              <a16:creationId xmlns:a16="http://schemas.microsoft.com/office/drawing/2014/main" id="{546DD663-1E4D-49DD-B1D0-58F5C8D3C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180975</xdr:colOff>
      <xdr:row>107</xdr:row>
      <xdr:rowOff>0</xdr:rowOff>
    </xdr:from>
    <xdr:to>
      <xdr:col>11</xdr:col>
      <xdr:colOff>285750</xdr:colOff>
      <xdr:row>121</xdr:row>
      <xdr:rowOff>76200</xdr:rowOff>
    </xdr:to>
    <xdr:graphicFrame macro="">
      <xdr:nvGraphicFramePr>
        <xdr:cNvPr id="7" name="Chart 6">
          <a:extLst>
            <a:ext uri="{FF2B5EF4-FFF2-40B4-BE49-F238E27FC236}">
              <a16:creationId xmlns:a16="http://schemas.microsoft.com/office/drawing/2014/main" id="{0537415C-8792-4F31-BAA2-7D32019F03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962167</xdr:colOff>
      <xdr:row>180</xdr:row>
      <xdr:rowOff>146997</xdr:rowOff>
    </xdr:from>
    <xdr:to>
      <xdr:col>9</xdr:col>
      <xdr:colOff>267410</xdr:colOff>
      <xdr:row>195</xdr:row>
      <xdr:rowOff>38384</xdr:rowOff>
    </xdr:to>
    <xdr:graphicFrame macro="">
      <xdr:nvGraphicFramePr>
        <xdr:cNvPr id="8" name="Chart 7">
          <a:extLst>
            <a:ext uri="{FF2B5EF4-FFF2-40B4-BE49-F238E27FC236}">
              <a16:creationId xmlns:a16="http://schemas.microsoft.com/office/drawing/2014/main" id="{57DDCC0C-EA2D-469B-9A36-9E09D1A47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390525</xdr:colOff>
      <xdr:row>11</xdr:row>
      <xdr:rowOff>19050</xdr:rowOff>
    </xdr:from>
    <xdr:to>
      <xdr:col>23</xdr:col>
      <xdr:colOff>85725</xdr:colOff>
      <xdr:row>25</xdr:row>
      <xdr:rowOff>95250</xdr:rowOff>
    </xdr:to>
    <xdr:graphicFrame macro="">
      <xdr:nvGraphicFramePr>
        <xdr:cNvPr id="2" name="Chart 1">
          <a:extLst>
            <a:ext uri="{FF2B5EF4-FFF2-40B4-BE49-F238E27FC236}">
              <a16:creationId xmlns:a16="http://schemas.microsoft.com/office/drawing/2014/main" id="{5FC621B0-6CA8-C263-0B1F-A69434CCE6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581025</xdr:colOff>
      <xdr:row>48</xdr:row>
      <xdr:rowOff>104775</xdr:rowOff>
    </xdr:from>
    <xdr:to>
      <xdr:col>23</xdr:col>
      <xdr:colOff>0</xdr:colOff>
      <xdr:row>62</xdr:row>
      <xdr:rowOff>180975</xdr:rowOff>
    </xdr:to>
    <xdr:graphicFrame macro="">
      <xdr:nvGraphicFramePr>
        <xdr:cNvPr id="2" name="Chart 1">
          <a:extLst>
            <a:ext uri="{FF2B5EF4-FFF2-40B4-BE49-F238E27FC236}">
              <a16:creationId xmlns:a16="http://schemas.microsoft.com/office/drawing/2014/main" id="{F841CE73-372C-63AC-B78D-2C7960B2CA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1905000</xdr:colOff>
      <xdr:row>72</xdr:row>
      <xdr:rowOff>180975</xdr:rowOff>
    </xdr:from>
    <xdr:to>
      <xdr:col>18</xdr:col>
      <xdr:colOff>990600</xdr:colOff>
      <xdr:row>87</xdr:row>
      <xdr:rowOff>66675</xdr:rowOff>
    </xdr:to>
    <xdr:graphicFrame macro="">
      <xdr:nvGraphicFramePr>
        <xdr:cNvPr id="3" name="Chart 2">
          <a:extLst>
            <a:ext uri="{FF2B5EF4-FFF2-40B4-BE49-F238E27FC236}">
              <a16:creationId xmlns:a16="http://schemas.microsoft.com/office/drawing/2014/main" id="{5AC03FBA-A25D-7F61-7498-09D8A05EC9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220</xdr:row>
      <xdr:rowOff>85725</xdr:rowOff>
    </xdr:from>
    <xdr:to>
      <xdr:col>15</xdr:col>
      <xdr:colOff>1485900</xdr:colOff>
      <xdr:row>234</xdr:row>
      <xdr:rowOff>161925</xdr:rowOff>
    </xdr:to>
    <xdr:graphicFrame macro="">
      <xdr:nvGraphicFramePr>
        <xdr:cNvPr id="4" name="Chart 3">
          <a:extLst>
            <a:ext uri="{FF2B5EF4-FFF2-40B4-BE49-F238E27FC236}">
              <a16:creationId xmlns:a16="http://schemas.microsoft.com/office/drawing/2014/main" id="{F9C22259-1AAD-9B16-4838-D673D38DF1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390525</xdr:colOff>
      <xdr:row>101</xdr:row>
      <xdr:rowOff>171450</xdr:rowOff>
    </xdr:from>
    <xdr:to>
      <xdr:col>17</xdr:col>
      <xdr:colOff>114300</xdr:colOff>
      <xdr:row>116</xdr:row>
      <xdr:rowOff>57150</xdr:rowOff>
    </xdr:to>
    <xdr:graphicFrame macro="">
      <xdr:nvGraphicFramePr>
        <xdr:cNvPr id="5" name="Chart 4">
          <a:extLst>
            <a:ext uri="{FF2B5EF4-FFF2-40B4-BE49-F238E27FC236}">
              <a16:creationId xmlns:a16="http://schemas.microsoft.com/office/drawing/2014/main" id="{97322769-8D38-907C-B955-76DD546D33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103940</xdr:colOff>
      <xdr:row>38</xdr:row>
      <xdr:rowOff>189497</xdr:rowOff>
    </xdr:from>
    <xdr:to>
      <xdr:col>25</xdr:col>
      <xdr:colOff>408239</xdr:colOff>
      <xdr:row>56</xdr:row>
      <xdr:rowOff>122822</xdr:rowOff>
    </xdr:to>
    <xdr:graphicFrame macro="">
      <xdr:nvGraphicFramePr>
        <xdr:cNvPr id="2" name="Chart 1">
          <a:extLst>
            <a:ext uri="{FF2B5EF4-FFF2-40B4-BE49-F238E27FC236}">
              <a16:creationId xmlns:a16="http://schemas.microsoft.com/office/drawing/2014/main" id="{DBEF0E88-D939-DA69-DD20-762843D66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5183605</xdr:colOff>
      <xdr:row>9</xdr:row>
      <xdr:rowOff>27907</xdr:rowOff>
    </xdr:from>
    <xdr:to>
      <xdr:col>23</xdr:col>
      <xdr:colOff>355934</xdr:colOff>
      <xdr:row>23</xdr:row>
      <xdr:rowOff>80712</xdr:rowOff>
    </xdr:to>
    <xdr:graphicFrame macro="">
      <xdr:nvGraphicFramePr>
        <xdr:cNvPr id="3" name="Chart 2">
          <a:extLst>
            <a:ext uri="{FF2B5EF4-FFF2-40B4-BE49-F238E27FC236}">
              <a16:creationId xmlns:a16="http://schemas.microsoft.com/office/drawing/2014/main" id="{062449CA-6EA7-12A7-30BB-A324CA2D34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51</xdr:col>
      <xdr:colOff>479592</xdr:colOff>
      <xdr:row>11</xdr:row>
      <xdr:rowOff>161588</xdr:rowOff>
    </xdr:from>
    <xdr:to>
      <xdr:col>59</xdr:col>
      <xdr:colOff>172119</xdr:colOff>
      <xdr:row>29</xdr:row>
      <xdr:rowOff>50130</xdr:rowOff>
    </xdr:to>
    <xdr:graphicFrame macro="">
      <xdr:nvGraphicFramePr>
        <xdr:cNvPr id="5" name="Chart 4">
          <a:extLst>
            <a:ext uri="{FF2B5EF4-FFF2-40B4-BE49-F238E27FC236}">
              <a16:creationId xmlns:a16="http://schemas.microsoft.com/office/drawing/2014/main" id="{5E8D7DDD-C216-F56C-6B1E-592D644F0F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49</xdr:col>
      <xdr:colOff>3228474</xdr:colOff>
      <xdr:row>18</xdr:row>
      <xdr:rowOff>161590</xdr:rowOff>
    </xdr:from>
    <xdr:to>
      <xdr:col>52</xdr:col>
      <xdr:colOff>506329</xdr:colOff>
      <xdr:row>33</xdr:row>
      <xdr:rowOff>22224</xdr:rowOff>
    </xdr:to>
    <xdr:graphicFrame macro="">
      <xdr:nvGraphicFramePr>
        <xdr:cNvPr id="6" name="Chart 5">
          <a:extLst>
            <a:ext uri="{FF2B5EF4-FFF2-40B4-BE49-F238E27FC236}">
              <a16:creationId xmlns:a16="http://schemas.microsoft.com/office/drawing/2014/main" id="{DD6ACC40-BA65-0354-2F55-7E51D4B3D9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76</xdr:col>
      <xdr:colOff>1916697</xdr:colOff>
      <xdr:row>7</xdr:row>
      <xdr:rowOff>100264</xdr:rowOff>
    </xdr:from>
    <xdr:to>
      <xdr:col>78</xdr:col>
      <xdr:colOff>715210</xdr:colOff>
      <xdr:row>31</xdr:row>
      <xdr:rowOff>100263</xdr:rowOff>
    </xdr:to>
    <xdr:graphicFrame macro="">
      <xdr:nvGraphicFramePr>
        <xdr:cNvPr id="8" name="Chart 7">
          <a:extLst>
            <a:ext uri="{FF2B5EF4-FFF2-40B4-BE49-F238E27FC236}">
              <a16:creationId xmlns:a16="http://schemas.microsoft.com/office/drawing/2014/main" id="{1452750A-EB53-06EC-C998-CCF9C92F19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3867150</xdr:colOff>
      <xdr:row>16</xdr:row>
      <xdr:rowOff>95250</xdr:rowOff>
    </xdr:from>
    <xdr:to>
      <xdr:col>17</xdr:col>
      <xdr:colOff>3181350</xdr:colOff>
      <xdr:row>30</xdr:row>
      <xdr:rowOff>171450</xdr:rowOff>
    </xdr:to>
    <xdr:graphicFrame macro="">
      <xdr:nvGraphicFramePr>
        <xdr:cNvPr id="2" name="Chart 1">
          <a:extLst>
            <a:ext uri="{FF2B5EF4-FFF2-40B4-BE49-F238E27FC236}">
              <a16:creationId xmlns:a16="http://schemas.microsoft.com/office/drawing/2014/main" id="{1D528513-8FF7-A8CC-0FF7-580C40622D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247650</xdr:colOff>
      <xdr:row>87</xdr:row>
      <xdr:rowOff>9525</xdr:rowOff>
    </xdr:from>
    <xdr:to>
      <xdr:col>33</xdr:col>
      <xdr:colOff>552450</xdr:colOff>
      <xdr:row>101</xdr:row>
      <xdr:rowOff>85725</xdr:rowOff>
    </xdr:to>
    <xdr:graphicFrame macro="">
      <xdr:nvGraphicFramePr>
        <xdr:cNvPr id="3" name="Chart 2">
          <a:extLst>
            <a:ext uri="{FF2B5EF4-FFF2-40B4-BE49-F238E27FC236}">
              <a16:creationId xmlns:a16="http://schemas.microsoft.com/office/drawing/2014/main" id="{6658A2DA-2F8D-5F49-1E3E-0487C9FD7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485775</xdr:colOff>
      <xdr:row>11</xdr:row>
      <xdr:rowOff>114300</xdr:rowOff>
    </xdr:from>
    <xdr:to>
      <xdr:col>22</xdr:col>
      <xdr:colOff>5057775</xdr:colOff>
      <xdr:row>26</xdr:row>
      <xdr:rowOff>0</xdr:rowOff>
    </xdr:to>
    <xdr:graphicFrame macro="">
      <xdr:nvGraphicFramePr>
        <xdr:cNvPr id="2" name="Chart 1">
          <a:extLst>
            <a:ext uri="{FF2B5EF4-FFF2-40B4-BE49-F238E27FC236}">
              <a16:creationId xmlns:a16="http://schemas.microsoft.com/office/drawing/2014/main" id="{AEA4B14B-0EC4-139A-46C0-BCEAF33161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5476875</xdr:colOff>
      <xdr:row>53</xdr:row>
      <xdr:rowOff>133349</xdr:rowOff>
    </xdr:from>
    <xdr:to>
      <xdr:col>22</xdr:col>
      <xdr:colOff>533400</xdr:colOff>
      <xdr:row>62</xdr:row>
      <xdr:rowOff>123824</xdr:rowOff>
    </xdr:to>
    <xdr:graphicFrame macro="">
      <xdr:nvGraphicFramePr>
        <xdr:cNvPr id="4" name="Chart 3">
          <a:extLst>
            <a:ext uri="{FF2B5EF4-FFF2-40B4-BE49-F238E27FC236}">
              <a16:creationId xmlns:a16="http://schemas.microsoft.com/office/drawing/2014/main" id="{3288D621-336E-C0CD-EAD7-E440CF5BA1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7913685</xdr:colOff>
      <xdr:row>101</xdr:row>
      <xdr:rowOff>23132</xdr:rowOff>
    </xdr:from>
    <xdr:to>
      <xdr:col>22</xdr:col>
      <xdr:colOff>5714999</xdr:colOff>
      <xdr:row>115</xdr:row>
      <xdr:rowOff>67582</xdr:rowOff>
    </xdr:to>
    <xdr:graphicFrame macro="">
      <xdr:nvGraphicFramePr>
        <xdr:cNvPr id="5" name="Chart 4">
          <a:extLst>
            <a:ext uri="{FF2B5EF4-FFF2-40B4-BE49-F238E27FC236}">
              <a16:creationId xmlns:a16="http://schemas.microsoft.com/office/drawing/2014/main" id="{3CD7BE77-8230-C806-B79A-21B7CC9167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5657850</xdr:colOff>
      <xdr:row>12</xdr:row>
      <xdr:rowOff>114300</xdr:rowOff>
    </xdr:from>
    <xdr:to>
      <xdr:col>22</xdr:col>
      <xdr:colOff>142875</xdr:colOff>
      <xdr:row>27</xdr:row>
      <xdr:rowOff>0</xdr:rowOff>
    </xdr:to>
    <xdr:graphicFrame macro="">
      <xdr:nvGraphicFramePr>
        <xdr:cNvPr id="2" name="Chart 1">
          <a:extLst>
            <a:ext uri="{FF2B5EF4-FFF2-40B4-BE49-F238E27FC236}">
              <a16:creationId xmlns:a16="http://schemas.microsoft.com/office/drawing/2014/main" id="{F9E319A5-596C-964D-69D0-71775C37B5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2905125</xdr:colOff>
      <xdr:row>44</xdr:row>
      <xdr:rowOff>123825</xdr:rowOff>
    </xdr:from>
    <xdr:to>
      <xdr:col>22</xdr:col>
      <xdr:colOff>2524125</xdr:colOff>
      <xdr:row>59</xdr:row>
      <xdr:rowOff>9525</xdr:rowOff>
    </xdr:to>
    <xdr:graphicFrame macro="">
      <xdr:nvGraphicFramePr>
        <xdr:cNvPr id="3" name="Chart 2">
          <a:extLst>
            <a:ext uri="{FF2B5EF4-FFF2-40B4-BE49-F238E27FC236}">
              <a16:creationId xmlns:a16="http://schemas.microsoft.com/office/drawing/2014/main" id="{6C5048E4-0461-38A2-72A8-F5E5C06792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1562100</xdr:colOff>
      <xdr:row>11</xdr:row>
      <xdr:rowOff>114300</xdr:rowOff>
    </xdr:from>
    <xdr:to>
      <xdr:col>24</xdr:col>
      <xdr:colOff>247650</xdr:colOff>
      <xdr:row>26</xdr:row>
      <xdr:rowOff>0</xdr:rowOff>
    </xdr:to>
    <xdr:graphicFrame macro="">
      <xdr:nvGraphicFramePr>
        <xdr:cNvPr id="2" name="Chart 1">
          <a:extLst>
            <a:ext uri="{FF2B5EF4-FFF2-40B4-BE49-F238E27FC236}">
              <a16:creationId xmlns:a16="http://schemas.microsoft.com/office/drawing/2014/main" id="{6981C4BA-7975-0D8D-FD36-6D2DC536B3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76200</xdr:colOff>
      <xdr:row>31</xdr:row>
      <xdr:rowOff>180975</xdr:rowOff>
    </xdr:from>
    <xdr:to>
      <xdr:col>33</xdr:col>
      <xdr:colOff>238125</xdr:colOff>
      <xdr:row>46</xdr:row>
      <xdr:rowOff>66675</xdr:rowOff>
    </xdr:to>
    <xdr:graphicFrame macro="">
      <xdr:nvGraphicFramePr>
        <xdr:cNvPr id="4" name="Chart 3">
          <a:extLst>
            <a:ext uri="{FF2B5EF4-FFF2-40B4-BE49-F238E27FC236}">
              <a16:creationId xmlns:a16="http://schemas.microsoft.com/office/drawing/2014/main" id="{9029D7BC-4FAB-4357-8207-B59259765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200025</xdr:colOff>
      <xdr:row>0</xdr:row>
      <xdr:rowOff>57150</xdr:rowOff>
    </xdr:from>
    <xdr:to>
      <xdr:col>31</xdr:col>
      <xdr:colOff>504825</xdr:colOff>
      <xdr:row>14</xdr:row>
      <xdr:rowOff>133350</xdr:rowOff>
    </xdr:to>
    <xdr:graphicFrame macro="">
      <xdr:nvGraphicFramePr>
        <xdr:cNvPr id="2" name="Chart 1">
          <a:extLst>
            <a:ext uri="{FF2B5EF4-FFF2-40B4-BE49-F238E27FC236}">
              <a16:creationId xmlns:a16="http://schemas.microsoft.com/office/drawing/2014/main" id="{51562164-AF0B-E763-44E1-30ABA9FC49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504824</xdr:colOff>
      <xdr:row>19</xdr:row>
      <xdr:rowOff>133350</xdr:rowOff>
    </xdr:from>
    <xdr:to>
      <xdr:col>37</xdr:col>
      <xdr:colOff>523875</xdr:colOff>
      <xdr:row>34</xdr:row>
      <xdr:rowOff>19050</xdr:rowOff>
    </xdr:to>
    <xdr:graphicFrame macro="">
      <xdr:nvGraphicFramePr>
        <xdr:cNvPr id="3" name="Chart 2">
          <a:extLst>
            <a:ext uri="{FF2B5EF4-FFF2-40B4-BE49-F238E27FC236}">
              <a16:creationId xmlns:a16="http://schemas.microsoft.com/office/drawing/2014/main" id="{4406BAF3-B5C1-5094-5EA4-0186013C71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314325</xdr:colOff>
      <xdr:row>13</xdr:row>
      <xdr:rowOff>28575</xdr:rowOff>
    </xdr:from>
    <xdr:to>
      <xdr:col>11</xdr:col>
      <xdr:colOff>495300</xdr:colOff>
      <xdr:row>22</xdr:row>
      <xdr:rowOff>28575</xdr:rowOff>
    </xdr:to>
    <xdr:graphicFrame macro="">
      <xdr:nvGraphicFramePr>
        <xdr:cNvPr id="2" name="Chart 1">
          <a:extLst>
            <a:ext uri="{FF2B5EF4-FFF2-40B4-BE49-F238E27FC236}">
              <a16:creationId xmlns:a16="http://schemas.microsoft.com/office/drawing/2014/main" id="{98F730EC-E1EE-5C90-F2F5-BF58639D1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161925</xdr:colOff>
      <xdr:row>49</xdr:row>
      <xdr:rowOff>104775</xdr:rowOff>
    </xdr:from>
    <xdr:to>
      <xdr:col>10</xdr:col>
      <xdr:colOff>66675</xdr:colOff>
      <xdr:row>63</xdr:row>
      <xdr:rowOff>180975</xdr:rowOff>
    </xdr:to>
    <xdr:graphicFrame macro="">
      <xdr:nvGraphicFramePr>
        <xdr:cNvPr id="3" name="Chart 2">
          <a:extLst>
            <a:ext uri="{FF2B5EF4-FFF2-40B4-BE49-F238E27FC236}">
              <a16:creationId xmlns:a16="http://schemas.microsoft.com/office/drawing/2014/main" id="{2FBBAD5A-0195-0AC4-AFAB-6B4ACBC206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726378</xdr:colOff>
      <xdr:row>20</xdr:row>
      <xdr:rowOff>14558</xdr:rowOff>
    </xdr:from>
    <xdr:to>
      <xdr:col>10</xdr:col>
      <xdr:colOff>899841</xdr:colOff>
      <xdr:row>33</xdr:row>
      <xdr:rowOff>55136</xdr:rowOff>
    </xdr:to>
    <xdr:graphicFrame macro="">
      <xdr:nvGraphicFramePr>
        <xdr:cNvPr id="2" name="Chart 1">
          <a:extLst>
            <a:ext uri="{FF2B5EF4-FFF2-40B4-BE49-F238E27FC236}">
              <a16:creationId xmlns:a16="http://schemas.microsoft.com/office/drawing/2014/main" id="{CD1C9DB8-9D7C-CE65-497E-A08760E1C2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1251857</xdr:colOff>
      <xdr:row>74</xdr:row>
      <xdr:rowOff>84364</xdr:rowOff>
    </xdr:from>
    <xdr:to>
      <xdr:col>8</xdr:col>
      <xdr:colOff>408214</xdr:colOff>
      <xdr:row>88</xdr:row>
      <xdr:rowOff>160564</xdr:rowOff>
    </xdr:to>
    <xdr:graphicFrame macro="">
      <xdr:nvGraphicFramePr>
        <xdr:cNvPr id="4" name="Chart 3">
          <a:extLst>
            <a:ext uri="{FF2B5EF4-FFF2-40B4-BE49-F238E27FC236}">
              <a16:creationId xmlns:a16="http://schemas.microsoft.com/office/drawing/2014/main" id="{74DD9B34-1F6B-627D-C97D-717BFD47E1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5353307</xdr:colOff>
      <xdr:row>217</xdr:row>
      <xdr:rowOff>115072</xdr:rowOff>
    </xdr:from>
    <xdr:to>
      <xdr:col>4</xdr:col>
      <xdr:colOff>9925307</xdr:colOff>
      <xdr:row>231</xdr:row>
      <xdr:rowOff>155231</xdr:rowOff>
    </xdr:to>
    <xdr:graphicFrame macro="">
      <xdr:nvGraphicFramePr>
        <xdr:cNvPr id="2" name="Chart 1">
          <a:extLst>
            <a:ext uri="{FF2B5EF4-FFF2-40B4-BE49-F238E27FC236}">
              <a16:creationId xmlns:a16="http://schemas.microsoft.com/office/drawing/2014/main" id="{E770CFAF-6326-D27D-5826-00924B8B39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93980</xdr:colOff>
      <xdr:row>38</xdr:row>
      <xdr:rowOff>13970</xdr:rowOff>
    </xdr:to>
    <xdr:pic>
      <xdr:nvPicPr>
        <xdr:cNvPr id="2" name="Picture 1" descr="A graph with orange dots and white text&#10;&#10;Description automatically generated">
          <a:extLst>
            <a:ext uri="{FF2B5EF4-FFF2-40B4-BE49-F238E27FC236}">
              <a16:creationId xmlns:a16="http://schemas.microsoft.com/office/drawing/2014/main" id="{A180341F-1532-CE9A-F298-1EEC065D725C}"/>
            </a:ext>
          </a:extLst>
        </xdr:cNvPr>
        <xdr:cNvPicPr>
          <a:picLocks noChangeAspect="1"/>
        </xdr:cNvPicPr>
      </xdr:nvPicPr>
      <xdr:blipFill>
        <a:blip xmlns:r="http://schemas.openxmlformats.org/officeDocument/2006/relationships" r:embed="rId1"/>
        <a:stretch>
          <a:fillRect/>
        </a:stretch>
      </xdr:blipFill>
      <xdr:spPr>
        <a:xfrm>
          <a:off x="0" y="0"/>
          <a:ext cx="5580380" cy="7252970"/>
        </a:xfrm>
        <a:prstGeom prst="rect">
          <a:avLst/>
        </a:prstGeom>
        <a:ln>
          <a:solidFill>
            <a:schemeClr val="accent1"/>
          </a:solidFill>
        </a:ln>
      </xdr:spPr>
    </xdr:pic>
    <xdr:clientData/>
  </xdr:twoCellAnchor>
  <xdr:twoCellAnchor>
    <xdr:from>
      <xdr:col>15</xdr:col>
      <xdr:colOff>485775</xdr:colOff>
      <xdr:row>5</xdr:row>
      <xdr:rowOff>104775</xdr:rowOff>
    </xdr:from>
    <xdr:to>
      <xdr:col>23</xdr:col>
      <xdr:colOff>504825</xdr:colOff>
      <xdr:row>29</xdr:row>
      <xdr:rowOff>9525</xdr:rowOff>
    </xdr:to>
    <xdr:graphicFrame macro="">
      <xdr:nvGraphicFramePr>
        <xdr:cNvPr id="3" name="Chart 2">
          <a:extLst>
            <a:ext uri="{FF2B5EF4-FFF2-40B4-BE49-F238E27FC236}">
              <a16:creationId xmlns:a16="http://schemas.microsoft.com/office/drawing/2014/main" id="{2E087584-73FB-BF64-60AB-7F4ED4B5C5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1226344</xdr:colOff>
      <xdr:row>9</xdr:row>
      <xdr:rowOff>116682</xdr:rowOff>
    </xdr:from>
    <xdr:to>
      <xdr:col>18</xdr:col>
      <xdr:colOff>157758</xdr:colOff>
      <xdr:row>25</xdr:row>
      <xdr:rowOff>157439</xdr:rowOff>
    </xdr:to>
    <xdr:graphicFrame macro="">
      <xdr:nvGraphicFramePr>
        <xdr:cNvPr id="2" name="Chart 1">
          <a:extLst>
            <a:ext uri="{FF2B5EF4-FFF2-40B4-BE49-F238E27FC236}">
              <a16:creationId xmlns:a16="http://schemas.microsoft.com/office/drawing/2014/main" id="{FBC908BA-9460-95D5-F4D7-4818775485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1862492</xdr:colOff>
      <xdr:row>68</xdr:row>
      <xdr:rowOff>100445</xdr:rowOff>
    </xdr:from>
    <xdr:to>
      <xdr:col>12</xdr:col>
      <xdr:colOff>2104947</xdr:colOff>
      <xdr:row>83</xdr:row>
      <xdr:rowOff>9761</xdr:rowOff>
    </xdr:to>
    <xdr:graphicFrame macro="">
      <xdr:nvGraphicFramePr>
        <xdr:cNvPr id="3" name="Chart 2">
          <a:extLst>
            <a:ext uri="{FF2B5EF4-FFF2-40B4-BE49-F238E27FC236}">
              <a16:creationId xmlns:a16="http://schemas.microsoft.com/office/drawing/2014/main" id="{2CE8BE32-BB4C-EFCE-EB17-961DF5DBE9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634476</xdr:colOff>
      <xdr:row>115</xdr:row>
      <xdr:rowOff>147677</xdr:rowOff>
    </xdr:from>
    <xdr:to>
      <xdr:col>11</xdr:col>
      <xdr:colOff>440828</xdr:colOff>
      <xdr:row>131</xdr:row>
      <xdr:rowOff>78719</xdr:rowOff>
    </xdr:to>
    <xdr:graphicFrame macro="">
      <xdr:nvGraphicFramePr>
        <xdr:cNvPr id="4" name="Chart 3">
          <a:extLst>
            <a:ext uri="{FF2B5EF4-FFF2-40B4-BE49-F238E27FC236}">
              <a16:creationId xmlns:a16="http://schemas.microsoft.com/office/drawing/2014/main" id="{C7FDFC48-48DE-CF07-F6F6-AB850347B7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368710</xdr:colOff>
      <xdr:row>35</xdr:row>
      <xdr:rowOff>143387</xdr:rowOff>
    </xdr:from>
    <xdr:to>
      <xdr:col>34</xdr:col>
      <xdr:colOff>307258</xdr:colOff>
      <xdr:row>70</xdr:row>
      <xdr:rowOff>15874</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C25E8AF5-D773-46C0-817C-056A0141EE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4619360" y="6810887"/>
              <a:ext cx="6644148" cy="653998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15</xdr:col>
      <xdr:colOff>458838</xdr:colOff>
      <xdr:row>2</xdr:row>
      <xdr:rowOff>57149</xdr:rowOff>
    </xdr:from>
    <xdr:to>
      <xdr:col>23</xdr:col>
      <xdr:colOff>114709</xdr:colOff>
      <xdr:row>16</xdr:row>
      <xdr:rowOff>75995</xdr:rowOff>
    </xdr:to>
    <xdr:graphicFrame macro="">
      <xdr:nvGraphicFramePr>
        <xdr:cNvPr id="2" name="Chart 1">
          <a:extLst>
            <a:ext uri="{FF2B5EF4-FFF2-40B4-BE49-F238E27FC236}">
              <a16:creationId xmlns:a16="http://schemas.microsoft.com/office/drawing/2014/main" id="{2B9989DA-7DA5-AF2F-6666-450C6E67FF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2896420</xdr:colOff>
      <xdr:row>20</xdr:row>
      <xdr:rowOff>46908</xdr:rowOff>
    </xdr:from>
    <xdr:to>
      <xdr:col>11</xdr:col>
      <xdr:colOff>32774</xdr:colOff>
      <xdr:row>34</xdr:row>
      <xdr:rowOff>65753</xdr:rowOff>
    </xdr:to>
    <xdr:graphicFrame macro="">
      <xdr:nvGraphicFramePr>
        <xdr:cNvPr id="4" name="Chart 3">
          <a:extLst>
            <a:ext uri="{FF2B5EF4-FFF2-40B4-BE49-F238E27FC236}">
              <a16:creationId xmlns:a16="http://schemas.microsoft.com/office/drawing/2014/main" id="{3FA2E701-9D59-1B78-2FF1-C62F04A928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183639</xdr:colOff>
      <xdr:row>50</xdr:row>
      <xdr:rowOff>149327</xdr:rowOff>
    </xdr:from>
    <xdr:to>
      <xdr:col>14</xdr:col>
      <xdr:colOff>579899</xdr:colOff>
      <xdr:row>64</xdr:row>
      <xdr:rowOff>168172</xdr:rowOff>
    </xdr:to>
    <xdr:graphicFrame macro="">
      <xdr:nvGraphicFramePr>
        <xdr:cNvPr id="5" name="Chart 4">
          <a:extLst>
            <a:ext uri="{FF2B5EF4-FFF2-40B4-BE49-F238E27FC236}">
              <a16:creationId xmlns:a16="http://schemas.microsoft.com/office/drawing/2014/main" id="{66583B77-D1E5-DAC8-E915-083F35FD0C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20</xdr:row>
      <xdr:rowOff>9525</xdr:rowOff>
    </xdr:from>
    <xdr:to>
      <xdr:col>12</xdr:col>
      <xdr:colOff>333375</xdr:colOff>
      <xdr:row>34</xdr:row>
      <xdr:rowOff>85725</xdr:rowOff>
    </xdr:to>
    <xdr:graphicFrame macro="">
      <xdr:nvGraphicFramePr>
        <xdr:cNvPr id="2" name="Chart 1">
          <a:extLst>
            <a:ext uri="{FF2B5EF4-FFF2-40B4-BE49-F238E27FC236}">
              <a16:creationId xmlns:a16="http://schemas.microsoft.com/office/drawing/2014/main" id="{999BC5A3-5914-A022-9ABC-B5EF5C2A77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58</xdr:row>
      <xdr:rowOff>66675</xdr:rowOff>
    </xdr:from>
    <xdr:to>
      <xdr:col>11</xdr:col>
      <xdr:colOff>1066800</xdr:colOff>
      <xdr:row>72</xdr:row>
      <xdr:rowOff>142875</xdr:rowOff>
    </xdr:to>
    <xdr:graphicFrame macro="">
      <xdr:nvGraphicFramePr>
        <xdr:cNvPr id="5" name="Chart 4">
          <a:extLst>
            <a:ext uri="{FF2B5EF4-FFF2-40B4-BE49-F238E27FC236}">
              <a16:creationId xmlns:a16="http://schemas.microsoft.com/office/drawing/2014/main" id="{75341E95-E5F4-3B65-C884-259546CCC7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152400</xdr:colOff>
      <xdr:row>65</xdr:row>
      <xdr:rowOff>104775</xdr:rowOff>
    </xdr:from>
    <xdr:to>
      <xdr:col>14</xdr:col>
      <xdr:colOff>876300</xdr:colOff>
      <xdr:row>79</xdr:row>
      <xdr:rowOff>180975</xdr:rowOff>
    </xdr:to>
    <xdr:graphicFrame macro="">
      <xdr:nvGraphicFramePr>
        <xdr:cNvPr id="6" name="Chart 5">
          <a:extLst>
            <a:ext uri="{FF2B5EF4-FFF2-40B4-BE49-F238E27FC236}">
              <a16:creationId xmlns:a16="http://schemas.microsoft.com/office/drawing/2014/main" id="{4371194C-2A01-11B4-7909-D944CFFC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790575</xdr:colOff>
      <xdr:row>105</xdr:row>
      <xdr:rowOff>38100</xdr:rowOff>
    </xdr:from>
    <xdr:to>
      <xdr:col>15</xdr:col>
      <xdr:colOff>533400</xdr:colOff>
      <xdr:row>125</xdr:row>
      <xdr:rowOff>152400</xdr:rowOff>
    </xdr:to>
    <xdr:graphicFrame macro="">
      <xdr:nvGraphicFramePr>
        <xdr:cNvPr id="7" name="Chart 6">
          <a:extLst>
            <a:ext uri="{FF2B5EF4-FFF2-40B4-BE49-F238E27FC236}">
              <a16:creationId xmlns:a16="http://schemas.microsoft.com/office/drawing/2014/main" id="{5F40E954-B77D-74CF-2C13-302CAB7D64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866774</xdr:colOff>
      <xdr:row>132</xdr:row>
      <xdr:rowOff>80962</xdr:rowOff>
    </xdr:from>
    <xdr:to>
      <xdr:col>16</xdr:col>
      <xdr:colOff>1438275</xdr:colOff>
      <xdr:row>146</xdr:row>
      <xdr:rowOff>157162</xdr:rowOff>
    </xdr:to>
    <xdr:graphicFrame macro="">
      <xdr:nvGraphicFramePr>
        <xdr:cNvPr id="8" name="Chart 7">
          <a:extLst>
            <a:ext uri="{FF2B5EF4-FFF2-40B4-BE49-F238E27FC236}">
              <a16:creationId xmlns:a16="http://schemas.microsoft.com/office/drawing/2014/main" id="{1AF96567-C8F9-3C38-6B01-D1DD93A1D8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1161898</xdr:colOff>
      <xdr:row>182</xdr:row>
      <xdr:rowOff>68110</xdr:rowOff>
    </xdr:from>
    <xdr:to>
      <xdr:col>12</xdr:col>
      <xdr:colOff>1156606</xdr:colOff>
      <xdr:row>202</xdr:row>
      <xdr:rowOff>166309</xdr:rowOff>
    </xdr:to>
    <xdr:graphicFrame macro="">
      <xdr:nvGraphicFramePr>
        <xdr:cNvPr id="9" name="Chart 8">
          <a:extLst>
            <a:ext uri="{FF2B5EF4-FFF2-40B4-BE49-F238E27FC236}">
              <a16:creationId xmlns:a16="http://schemas.microsoft.com/office/drawing/2014/main" id="{98D47A6C-7F62-BCC8-95CD-28D87E4E7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491478</xdr:colOff>
      <xdr:row>238</xdr:row>
      <xdr:rowOff>80163</xdr:rowOff>
    </xdr:from>
    <xdr:to>
      <xdr:col>14</xdr:col>
      <xdr:colOff>1544569</xdr:colOff>
      <xdr:row>253</xdr:row>
      <xdr:rowOff>19274</xdr:rowOff>
    </xdr:to>
    <xdr:graphicFrame macro="">
      <xdr:nvGraphicFramePr>
        <xdr:cNvPr id="3" name="Chart 2">
          <a:extLst>
            <a:ext uri="{FF2B5EF4-FFF2-40B4-BE49-F238E27FC236}">
              <a16:creationId xmlns:a16="http://schemas.microsoft.com/office/drawing/2014/main" id="{F9D1B41F-6B03-B4B8-D9B9-01F58A4CC3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834104</xdr:colOff>
      <xdr:row>282</xdr:row>
      <xdr:rowOff>83855</xdr:rowOff>
    </xdr:from>
    <xdr:to>
      <xdr:col>14</xdr:col>
      <xdr:colOff>338270</xdr:colOff>
      <xdr:row>297</xdr:row>
      <xdr:rowOff>22966</xdr:rowOff>
    </xdr:to>
    <xdr:graphicFrame macro="">
      <xdr:nvGraphicFramePr>
        <xdr:cNvPr id="4" name="Chart 3">
          <a:extLst>
            <a:ext uri="{FF2B5EF4-FFF2-40B4-BE49-F238E27FC236}">
              <a16:creationId xmlns:a16="http://schemas.microsoft.com/office/drawing/2014/main" id="{509955C7-C7A9-7F80-957F-9AD4F01AE5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847725</xdr:colOff>
      <xdr:row>17</xdr:row>
      <xdr:rowOff>85725</xdr:rowOff>
    </xdr:from>
    <xdr:to>
      <xdr:col>11</xdr:col>
      <xdr:colOff>504825</xdr:colOff>
      <xdr:row>36</xdr:row>
      <xdr:rowOff>66675</xdr:rowOff>
    </xdr:to>
    <xdr:graphicFrame macro="">
      <xdr:nvGraphicFramePr>
        <xdr:cNvPr id="3" name="Chart 2">
          <a:extLst>
            <a:ext uri="{FF2B5EF4-FFF2-40B4-BE49-F238E27FC236}">
              <a16:creationId xmlns:a16="http://schemas.microsoft.com/office/drawing/2014/main" id="{C857F85B-AD02-C50B-3BEE-99BBEA8D36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1336813</xdr:colOff>
      <xdr:row>34</xdr:row>
      <xdr:rowOff>91522</xdr:rowOff>
    </xdr:from>
    <xdr:to>
      <xdr:col>4</xdr:col>
      <xdr:colOff>3975238</xdr:colOff>
      <xdr:row>48</xdr:row>
      <xdr:rowOff>167723</xdr:rowOff>
    </xdr:to>
    <xdr:graphicFrame macro="">
      <xdr:nvGraphicFramePr>
        <xdr:cNvPr id="5" name="Chart 4">
          <a:extLst>
            <a:ext uri="{FF2B5EF4-FFF2-40B4-BE49-F238E27FC236}">
              <a16:creationId xmlns:a16="http://schemas.microsoft.com/office/drawing/2014/main" id="{62DA50E7-0C6D-EDAB-27BF-58D56FE31F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84897</xdr:colOff>
      <xdr:row>277</xdr:row>
      <xdr:rowOff>150330</xdr:rowOff>
    </xdr:from>
    <xdr:to>
      <xdr:col>6</xdr:col>
      <xdr:colOff>4656898</xdr:colOff>
      <xdr:row>292</xdr:row>
      <xdr:rowOff>98150</xdr:rowOff>
    </xdr:to>
    <xdr:graphicFrame macro="">
      <xdr:nvGraphicFramePr>
        <xdr:cNvPr id="8" name="Chart 7">
          <a:extLst>
            <a:ext uri="{FF2B5EF4-FFF2-40B4-BE49-F238E27FC236}">
              <a16:creationId xmlns:a16="http://schemas.microsoft.com/office/drawing/2014/main" id="{79F6CA25-C08D-364C-F58B-397CEC52C1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95249</xdr:colOff>
      <xdr:row>11</xdr:row>
      <xdr:rowOff>133350</xdr:rowOff>
    </xdr:from>
    <xdr:to>
      <xdr:col>15</xdr:col>
      <xdr:colOff>238124</xdr:colOff>
      <xdr:row>30</xdr:row>
      <xdr:rowOff>57150</xdr:rowOff>
    </xdr:to>
    <xdr:graphicFrame macro="">
      <xdr:nvGraphicFramePr>
        <xdr:cNvPr id="2" name="Chart 1">
          <a:extLst>
            <a:ext uri="{FF2B5EF4-FFF2-40B4-BE49-F238E27FC236}">
              <a16:creationId xmlns:a16="http://schemas.microsoft.com/office/drawing/2014/main" id="{8755D57E-B693-4877-9CB0-F16A0227F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590550</xdr:colOff>
      <xdr:row>11</xdr:row>
      <xdr:rowOff>19050</xdr:rowOff>
    </xdr:from>
    <xdr:to>
      <xdr:col>15</xdr:col>
      <xdr:colOff>104775</xdr:colOff>
      <xdr:row>25</xdr:row>
      <xdr:rowOff>95250</xdr:rowOff>
    </xdr:to>
    <xdr:graphicFrame macro="">
      <xdr:nvGraphicFramePr>
        <xdr:cNvPr id="4" name="Chart 3">
          <a:extLst>
            <a:ext uri="{FF2B5EF4-FFF2-40B4-BE49-F238E27FC236}">
              <a16:creationId xmlns:a16="http://schemas.microsoft.com/office/drawing/2014/main" id="{271DB1DE-E3FC-D00C-EEC9-3691DE077A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26.xml.rels><?xml version="1.0" encoding="UTF-8" standalone="yes"?>
<Relationships xmlns="http://schemas.openxmlformats.org/package/2006/relationships"><Relationship Id="rId1" Type="http://schemas.openxmlformats.org/officeDocument/2006/relationships/pivotCacheRecords" Target="pivotCacheRecords26.xml"/></Relationships>
</file>

<file path=xl/pivotCache/_rels/pivotCacheDefinition27.xml.rels><?xml version="1.0" encoding="UTF-8" standalone="yes"?>
<Relationships xmlns="http://schemas.openxmlformats.org/package/2006/relationships"><Relationship Id="rId1" Type="http://schemas.openxmlformats.org/officeDocument/2006/relationships/pivotCacheRecords" Target="pivotCacheRecords27.xml"/></Relationships>
</file>

<file path=xl/pivotCache/_rels/pivotCacheDefinition28.xml.rels><?xml version="1.0" encoding="UTF-8" standalone="yes"?>
<Relationships xmlns="http://schemas.openxmlformats.org/package/2006/relationships"><Relationship Id="rId1" Type="http://schemas.openxmlformats.org/officeDocument/2006/relationships/pivotCacheRecords" Target="pivotCacheRecords28.xml"/></Relationships>
</file>

<file path=xl/pivotCache/_rels/pivotCacheDefinition29.xml.rels><?xml version="1.0" encoding="UTF-8" standalone="yes"?>
<Relationships xmlns="http://schemas.openxmlformats.org/package/2006/relationships"><Relationship Id="rId1" Type="http://schemas.openxmlformats.org/officeDocument/2006/relationships/pivotCacheRecords" Target="pivotCacheRecords29.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4.83619884259" createdVersion="8" refreshedVersion="8" minRefreshableVersion="3" recordCount="212" xr:uid="{5CFAC3EC-C306-4990-BFD3-EC953EBE34E3}">
  <cacheSource type="worksheet">
    <worksheetSource ref="D1:D1048576" sheet="V drogérii"/>
  </cacheSource>
  <cacheFields count="1">
    <cacheField name="Jaké menstruační pomůcky během menstruace používáte? " numFmtId="0">
      <sharedItems containsBlank="1" count="29">
        <s v="Standardní tampon"/>
        <s v="Menstruační kalhotky"/>
        <s v="Standardní vložky"/>
        <s v="Menstruační kalíšek, Menstruační kalhotky"/>
        <s v="Standardní vložka"/>
        <s v="Menstruační kalíšek"/>
        <s v="Tampon z přírodního materiálu, Menstruační kalíšek"/>
        <s v="Standardní tampon, Menstruační kalhotky"/>
        <s v="Standardní vložka, Standardní tampon"/>
        <s v="Standardní tampon, Tampon z přírodního materiálu"/>
        <s v="Standardní tampon, Menstruační kalíšek, Menstruační kalhotky"/>
        <s v="Standardní tampon, Menstruační kalíšek"/>
        <s v="Standardní vložka, Standardní tampon, Menstruační kalhotky"/>
        <s v="Standardní vložka, Menstruační kalíšek"/>
        <s v="Standardní vložka, Standardní tampon, Menstruační kalíšek"/>
        <s v="Látkové vložky, Standardní tampon, Menstruační kalíšek, Menstruační kalhotky"/>
        <s v="Mořská houba"/>
        <s v="Standardní vložka, Standardní tampon, Menstruační kalíšek, Menstruační kalhotky"/>
        <s v="Vložka z přírodního materiálu, Menstruační kalíšek"/>
        <s v="Standardní vložka, Vložka z přírodního materiálu"/>
        <s v="Standardní tampon, Mořská houba"/>
        <s v="Vložka z přírodního materiálu, Menstruační kalhotky"/>
        <s v="Standardní vložka, Látkové vložky, Menstruační kalíšek, Menstruační kalhotky"/>
        <s v="Menstruační kalhotky, Mořská houba"/>
        <s v="Vložka z přírodního materiálu"/>
        <s v="Standardní vložka, Látkové vložky, Standardní tampon, Menstruační kalíšek"/>
        <s v="Standardní vložka, Standardní tampon, Menstruační kalíšek, Mořská houba"/>
        <s v="Látkové vložky, Standardní tampon, Menstruační kalhotky"/>
        <m/>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8.778759490742" createdVersion="8" refreshedVersion="8" minRefreshableVersion="3" recordCount="211" xr:uid="{8C658E17-AC95-48CA-82F5-D23059723DE6}">
  <cacheSource type="worksheet">
    <worksheetSource ref="A2:J213" sheet="OT 9 "/>
  </cacheSource>
  <cacheFields count="10">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acheField>
    <cacheField name="Jaké menstruační pomůcky během menstruace používáte? " numFmtId="0">
      <sharedItems count="28">
        <s v="Standardní tampon"/>
        <s v="Menstruační kalhotky"/>
        <s v="Standardní vložka"/>
        <s v="Menstruační kalíšek, Menstruační kalhotky"/>
        <s v="Menstruační kalíšek"/>
        <s v="Tampon z přírodního materiálu, Menstruační kalíšek"/>
        <s v="Standardní tampon, Menstruační kalhotky"/>
        <s v="Standardní vložka, Standardní tampon"/>
        <s v="Standardní tampon, , Menstruační kalhotky"/>
        <s v="Standardní tampon, Tampon z přírodního materiálu"/>
        <s v="Standardní tampon, Menstruační kalíšek, Menstruační kalhotky"/>
        <s v="Standardní tampon, Menstruační kalíšek"/>
        <s v="Standardní vložka, Standardní tampon, Menstruační kalhotky"/>
        <s v="Standardní vložka, Menstruační kalíšek"/>
        <s v="Standardní vložka, Standardní tampon, Menstruační kalíšek"/>
        <s v="Látkové vložka, Standardní tampon, Menstruační kalíšek, Menstruační kalhotky"/>
        <s v="Mořská houba"/>
        <s v="Standardní vložka, Standardní tampon, Menstruační kalíšek, Menstruační kalhotky"/>
        <s v="Vložka z přírodního materiálu, Menstruační kalíšek"/>
        <s v="Standardní vložka, Vložka z přírodního materiálu"/>
        <s v="Standardní tampon, Mořská houba"/>
        <s v="Vložka z přírodního materiálu, Menstruační kalhotky"/>
        <s v="Standardní vložka, Látkové vložka, Menstruační kalíšek, Menstruační kalhotky"/>
        <s v="Menstruační kalhotky, Mořská houba"/>
        <s v="Vložka z přírodního materiálu"/>
        <s v="Standardní vložka, Látkové vložka, Standardní tampon, Menstruační kalíšek"/>
        <s v="Standardní vložka, Standardní tampon, Menstruační kalíšek, Mořská houba"/>
        <s v="Látkové vložka, Standardní tampon, Menstruační kalhotky"/>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ount="13">
        <s v="Cena, Ekologie"/>
        <s v="Ekologie, Pohodlné"/>
        <s v="Cena, Používají ho ostatní v mém okolí"/>
        <s v="Cena, Zvyk"/>
        <s v="Zvyk, Spolehlivé"/>
        <s v="Zvyk, Používají ho ostatní v mém okolí"/>
        <s v="Ekologie, Spolehlivé"/>
        <s v="Pohodlné, Spolehlivé"/>
        <s v="Zvyk, Pohodlné"/>
        <s v="Používají ho ostatní v mém okolí, Spolehlivé"/>
        <s v="Cena, Pohodlné"/>
        <s v="Používají ho ostatní v mém okolí, Pohodlné"/>
        <s v="Ekologie, Zvyk"/>
      </sharedItems>
    </cacheField>
    <cacheField name="Chtěla byste vyzkoušet některé z menstruačních pomůcek níže, pokud ano, které? " numFmtId="0">
      <sharedItems/>
    </cacheField>
    <cacheField name="D1" numFmtId="0">
      <sharedItems count="12">
        <s v="Dostala bych ji zdarma."/>
        <s v="Současný produkt by mi přestal vyhovovat."/>
        <s v="Nic by mě nepřimělo."/>
        <s v="Byla by to levnější varianta."/>
        <s v="Někdo z okolí by ji začal používat."/>
        <s v="Osamostatnění - vlastní příjem."/>
        <s v="Byla by to ekologičtější varianta."/>
        <s v="Vyber vhodne velikosti kalisku"/>
        <s v="Jen se odhodlavam kalhotky objednat jako doplnujici ke kalisku. Urcite kalisek neprestanj pouzivat."/>
        <s v="bylo by to pohodlnější"/>
        <s v="Zkusila jsem kalisek"/>
        <s v="Doporuceni"/>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8.805802546296" createdVersion="8" refreshedVersion="8" minRefreshableVersion="3" recordCount="211" xr:uid="{3EAA1EE5-EB2E-4981-AFD6-2596786C3AFC}">
  <cacheSource type="worksheet">
    <worksheetSource ref="A1:L212" sheet="OT 11"/>
  </cacheSource>
  <cacheFields count="12">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ount="6">
        <s v="35 000 - 45 000 Kč"/>
        <s v="45 000 Kč a více"/>
        <s v="15 000 - 20 000 Kč"/>
        <s v="25 000 - 35 000 Kč"/>
        <s v="20 000 - 25 000 Kč"/>
        <s v="Méně než 15 000 Kč"/>
      </sharedItems>
    </cacheField>
    <cacheField name="Jaké menstruační pomůcky během menstruace používáte? " numFmtId="0">
      <sharedItems count="28">
        <s v="Standardní tampon"/>
        <s v="Menstruační kalhotky"/>
        <s v="Standardní vložka"/>
        <s v="Menstruační kalíšek, Menstruační kalhotky"/>
        <s v="Menstruační kalíšek"/>
        <s v="Tampon z přírodního materiálu, Menstruační kalíšek"/>
        <s v="Standardní tampon, Menstruační kalhotky"/>
        <s v="Standardní vložka, Standardní tampon"/>
        <s v="Standardní tampon, , Menstruační kalhotky"/>
        <s v="Standardní tampon, Tampon z přírodního materiálu"/>
        <s v="Standardní tampon, Menstruační kalíšek, Menstruační kalhotky"/>
        <s v="Standardní tampon, Menstruační kalíšek"/>
        <s v="Standardní vložka, Standardní tampon, Menstruační kalhotky"/>
        <s v="Standardní vložka, Menstruační kalíšek"/>
        <s v="Standardní vložka, Standardní tampon, Menstruační kalíšek"/>
        <s v="Látkové vložka, Standardní tampon, Menstruační kalíšek, Menstruační kalhotky"/>
        <s v="Mořská houba"/>
        <s v="Standardní vložka, Standardní tampon, Menstruační kalíšek, Menstruační kalhotky"/>
        <s v="Vložka z přírodního materiálu, Menstruační kalíšek"/>
        <s v="Standardní vložka, Vložka z přírodního materiálu"/>
        <s v="Standardní tampon, Mořská houba"/>
        <s v="Vložka z přírodního materiálu, Menstruační kalhotky"/>
        <s v="Standardní vložka, Látkové vložka, Menstruační kalíšek, Menstruační kalhotky"/>
        <s v="Menstruační kalhotky, Mořská houba"/>
        <s v="Vložka z přírodního materiálu"/>
        <s v="Standardní vložka, Látkové vložka, Standardní tampon, Menstruační kalíšek"/>
        <s v="Standardní vložka, Standardní tampon, Menstruační kalíšek, Mořská houba"/>
        <s v="Látkové vložka, Standardní tampon, Menstruační kalhotky"/>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ount="13">
        <s v="Cena, Ekologie"/>
        <s v="Ekologie, Pohodlné"/>
        <s v="Cena, Používají ho ostatní v mém okolí"/>
        <s v="Cena, Zvyk"/>
        <s v="Zvyk, Spolehlivé"/>
        <s v="Zvyk, Používají ho ostatní v mém okolí"/>
        <s v="Ekologie, Spolehlivé"/>
        <s v="Pohodlné, Spolehlivé"/>
        <s v="Zvyk, Pohodlné"/>
        <s v="Používají ho ostatní v mém okolí, Spolehlivé"/>
        <s v="Cena, Pohodlné"/>
        <s v="Používají ho ostatní v mém okolí, Pohodlné"/>
        <s v="Ekologie, Zvyk"/>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count="29" longText="1">
        <s v="Dostala bych ji zdarma., Někdo z okolí by ji začal používat."/>
        <s v="Současný produkt by mi přestal vyhovovat."/>
        <s v="Nic by mě nepřimělo."/>
        <s v="Dostala bych ji zdarma."/>
        <s v="Byla by to levnější varianta., Současný produkt by mi přestal vyhovovat."/>
        <s v="Dostala bych ji zdarma., Byla by to ekologičtější varianta., Současný produkt by mi přestal vyhovovat."/>
        <s v="Někdo z okolí by ji začal používat."/>
        <s v="Dostala bych ji zdarma., Současný produkt by mi přestal vyhovovat."/>
        <s v="Dostala bych ji zdarma., Byla by to levnější varianta., Současný produkt by mi přestal vyhovovat."/>
        <s v="Osamostatnění - vlastní příjem."/>
        <s v="Někdo z okolí by ji začal používat., Byla by to ekologičtější varianta."/>
        <s v="Byla by to levnější varianta."/>
        <s v="Dostala bych ji zdarma., Osamostatnění - vlastní příjem."/>
        <s v="Byla by to ekologičtější varianta., Současný produkt by mi přestal vyhovovat."/>
        <s v="Vyber vhodne velikosti kalisku"/>
        <s v="Dostala bych ji zdarma., Někdo z okolí by ji začal používat., Byla by to levnější varianta."/>
        <s v="Byla by to levnější varianta., Byla by to ekologičtější varianta."/>
        <s v="Dostala bych ji zdarma., Někdo z okolí by ji začal používat., Byla by to ekologičtější varianta., Současný produkt by mi přestal vyhovovat."/>
        <s v="Byla by to ekologičtější varianta."/>
        <s v="Dostala bych ji zdarma., Byla by to levnější varianta., Byla by to ekologičtější varianta., Současný produkt by mi přestal vyhovovat."/>
        <s v="Dostala bych ji zdarma., Byla by to levnější varianta."/>
        <s v="Dostala bych ji zdarma., Někdo z okolí by ji začal používat., Současný produkt by mi přestal vyhovovat."/>
        <s v="Někdo z okolí by ji začal používat., Současný produkt by mi přestal vyhovovat."/>
        <s v="Jen se odhodlavam kalhotky objednat jako doplnujici ke kalisku. Urcite kalisek neprestanj pouzivat."/>
        <s v="Někdo z okolí by ji začal používat., Byla by to levnější varianta., Byla by to ekologičtější varianta., Současný produkt by mi přestal vyhovovat."/>
        <s v="bylo by to pohodlnější"/>
        <s v="Zkusila jsem kalisek, protejkam, zkusila jsem morskou houbu, vyndavaní je fakt nechutne a krev vsude. Moc rada bych nasla pro sebe jinou variantu nez vlozky a tampony ale zatim mi nic nefungovalo. Uz jsem utratila za to hodne penez a vzdy se vratila ke klasice. "/>
        <s v="Doporucen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haredItems>
    </cacheField>
    <cacheField name="Máte ve svém okolí k dispozici menstruační pomůcky zdarma? " numFmtId="0">
      <sharedItems count="2">
        <s v="Ano - v práci"/>
        <s v="Ne"/>
      </sharedItems>
    </cacheField>
    <cacheField name="Myslíte si, že by ženy měly mít menstruační pomůcky zdarma (standardní tampon a vložka)?" numFmtId="0">
      <sharedItems count="4">
        <s v="Rozhodně ano"/>
        <s v="Spíše ano"/>
        <s v="Spíš ne"/>
        <s v="Rozhodně ne"/>
      </sharedItems>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8.897765972222" createdVersion="8" refreshedVersion="8" minRefreshableVersion="3" recordCount="211" xr:uid="{E5518002-CAC0-4CB9-ABA5-E9E4DB71D54D}">
  <cacheSource type="worksheet">
    <worksheetSource ref="A1:M212" sheet="OT 12"/>
  </cacheSource>
  <cacheFields count="13">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acheField>
    <cacheField name="Jaké menstruační pomůcky během menstruace používáte? " numFmtId="0">
      <sharedItems count="28">
        <s v="Standardní tampon"/>
        <s v="Menstruační kalhotky"/>
        <s v="Standardní vložka"/>
        <s v="Menstruační kalíšek, Menstruační kalhotky"/>
        <s v="Menstruační kalíšek"/>
        <s v="Tampon z přírodního materiálu, Menstruační kalíšek"/>
        <s v="Standardní tampon, Menstruační kalhotky"/>
        <s v="Standardní vložka, Standardní tampon"/>
        <s v="Standardní tampon, , Menstruační kalhotky"/>
        <s v="Standardní tampon, Tampon z přírodního materiálu"/>
        <s v="Standardní tampon, Menstruační kalíšek, Menstruační kalhotky"/>
        <s v="Standardní tampon, Menstruační kalíšek"/>
        <s v="Standardní vložka, Standardní tampon, Menstruační kalhotky"/>
        <s v="Standardní vložka, Menstruační kalíšek"/>
        <s v="Standardní vložka, Standardní tampon, Menstruační kalíšek"/>
        <s v="Látkové vložka, Standardní tampon, Menstruační kalíšek, Menstruační kalhotky"/>
        <s v="Mořská houba"/>
        <s v="Standardní vložka, Standardní tampon, Menstruační kalíšek, Menstruační kalhotky"/>
        <s v="Vložka z přírodního materiálu, Menstruační kalíšek"/>
        <s v="Standardní vložka, Vložka z přírodního materiálu"/>
        <s v="Standardní tampon, Mořská houba"/>
        <s v="Vložka z přírodního materiálu, Menstruační kalhotky"/>
        <s v="Standardní vložka, Látkové vložka, Menstruační kalíšek, Menstruační kalhotky"/>
        <s v="Menstruační kalhotky, Mořská houba"/>
        <s v="Vložka z přírodního materiálu"/>
        <s v="Standardní vložka, Látkové vložka, Standardní tampon, Menstruační kalíšek"/>
        <s v="Standardní vložka, Standardní tampon, Menstruační kalíšek, Mořská houba"/>
        <s v="Látkové vložka, Standardní tampon, Menstruační kalhotky"/>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ount="3">
        <s v="V drogérii"/>
        <s v="Na internetu"/>
        <s v="V supermarketu"/>
      </sharedItems>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8.917033912039" createdVersion="8" refreshedVersion="8" minRefreshableVersion="3" recordCount="344" xr:uid="{56A86430-8360-497C-B0AB-4CF3116054AE}">
  <cacheSource type="worksheet">
    <worksheetSource ref="A216:C560" sheet="OT 12"/>
  </cacheSource>
  <cacheFields count="3">
    <cacheField name="Číslo" numFmtId="1">
      <sharedItems containsSemiMixedTypes="0" containsString="0" containsNumber="1" containsInteger="1" minValue="1" maxValue="211"/>
    </cacheField>
    <cacheField name="P1" numFmtId="9">
      <sharedItems count="9">
        <s v="Standardní tampon"/>
        <s v="Menstruační kalhotky"/>
        <s v="Standardní vložka"/>
        <s v="Menstruační kalíšek"/>
        <s v="Tampon z přírodního materiálu"/>
        <s v="Látkové vložky"/>
        <s v="Mořská houba"/>
        <s v="Vložka z přírodního materiálu"/>
        <s v="Standardní vložky" u="1"/>
      </sharedItems>
    </cacheField>
    <cacheField name="Kde nejčastěji nakupujete menstruační pomůcky? " numFmtId="0">
      <sharedItems count="3">
        <s v="V drogérii"/>
        <s v="Na internetu"/>
        <s v="V supermarketu"/>
      </sharedItems>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9.793561921295" createdVersion="8" refreshedVersion="8" minRefreshableVersion="3" recordCount="211" xr:uid="{B847755D-5A25-4EE1-81AE-9FB1F6B911E1}">
  <cacheSource type="worksheet">
    <worksheetSource ref="A1:N212" sheet="OT 13"/>
  </cacheSource>
  <cacheFields count="14">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ount="3">
        <s v="V drogérii"/>
        <s v="Na internetu"/>
        <s v="V supermarketu"/>
      </sharedItems>
    </cacheField>
    <cacheField name="Při nákupu menstruačních pomůcek" numFmtId="0">
      <sharedItems count="4">
        <s v="Pravidelně přemýšlím, jestli nezkusit něco nového a zvažuji možnosti."/>
        <s v="Vím, co chci, ale občas se podívám na ostatní varianty jiných produktů, než používám normálně."/>
        <s v="Mi nákup trvá pár vteřin, kupuji pořád to stejné."/>
        <s v="Vím, co chci, ale podívám se na ostatní varianty stejného produktu (značky, velikosti, cena atd..)"/>
      </sharedItems>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9.870084259259" createdVersion="8" refreshedVersion="8" minRefreshableVersion="3" recordCount="344" xr:uid="{09FA9D66-4A2E-4FB0-B899-CBC121569EA9}">
  <cacheSource type="worksheet">
    <worksheetSource ref="AK1:AQ345" sheet="OT 13"/>
  </cacheSource>
  <cacheFields count="7">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P1" numFmtId="9">
      <sharedItems count="9">
        <s v="Standardní tampon"/>
        <s v="Menstruační kalhotky"/>
        <s v="Standardní vložka"/>
        <s v="Menstruační kalíšek"/>
        <s v="Tampon z přírodního materiálu"/>
        <s v="Látkové vložky"/>
        <s v="Mořská houba"/>
        <s v="Vložka z přírodního materiálu"/>
        <s v="Standardní vložky" u="1"/>
      </sharedItems>
    </cacheField>
    <cacheField name="Co by Vás přimělo zkusit jinou menstruační pomůcku, než jakou jste používala doposud? " numFmtId="0">
      <sharedItems longText="1"/>
    </cacheField>
    <cacheField name="Kde nejčastěji nakupujete menstruační pomůcky? " numFmtId="0">
      <sharedItems/>
    </cacheField>
    <cacheField name="Při nákupu menstruačních pomůcek" numFmtId="0">
      <sharedItems count="4">
        <s v="Pravidelně přemýšlím, jestli nezkusit něco nového a zvažuji možnosti."/>
        <s v="Vím, co chci, ale občas se podívám na ostatní varianty jiných produktů, než používám normálně."/>
        <s v="Mi nákup trvá pár vteřin, kupuji pořád to stejné."/>
        <s v="Vím, co chci, ale podívám se na ostatní varianty stejného produktu (značky, velikosti, cena atd..)"/>
      </sharedItems>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9.92680601852" createdVersion="8" refreshedVersion="8" minRefreshableVersion="3" recordCount="351" xr:uid="{F7C47F03-0D21-4913-8ADB-7A9BFEF8C818}">
  <cacheSource type="worksheet">
    <worksheetSource ref="BL1:BV352" sheet="OT 13"/>
  </cacheSource>
  <cacheFields count="11">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D1" numFmtId="0">
      <sharedItems count="27">
        <s v="Dostala bych ji zdarma."/>
        <s v="Současný produkt by mi přestal vyhovovat."/>
        <s v="Nic by mě nepřimělo."/>
        <s v="Byla by to levnější varianta."/>
        <s v="Někdo z okolí by ji začal používat."/>
        <s v="Osamostatnění - vlastní příjem."/>
        <s v="Byla by to ekologičtější varianta."/>
        <s v="Vyber vhodne velikosti kalisku"/>
        <s v="Jen se odhodlavam kalhotky objednat jako doplnujici ke kalisku. Urcite kalisek neprestanj pouzivat."/>
        <s v="bylo by to pohodlnější"/>
        <s v="Zkusila jsem kalisek"/>
        <s v="Doporuceni"/>
        <s v="protejkam"/>
        <s v="zkusila jsem morskou houbu"/>
        <s v="Vyzkoušela jsem kalíšek i houbu. Kalíšek mi nesedí. Houbu moc nepoužívám"/>
        <s v="vyndavaní je fakt nechutne a krev vsude. Moc rada bych nasla pro sebe jinou variantu nez vlozky a tampony ale zatim mi nic nefungovalo. Uz jsem utratila za to hodne penez a vzdy se vratila ke klasice."/>
        <s v="protože tampon je mi příjemnější"/>
        <s v=" Někdo z okolí by ji začal používat." u="1"/>
        <s v=" Současný produkt by mi přestal vyhovovat." u="1"/>
        <s v=" Byla by to ekologičtější varianta." u="1"/>
        <s v=" Byla by to levnější varianta." u="1"/>
        <s v=" Osamostatnění - vlastní příjem." u="1"/>
        <s v=" protejkam" u="1"/>
        <s v=" zkusila jsem morskou houbu" u="1"/>
        <s v=" Vyzkoušela jsem kalíšek i houbu. Kalíšek mi nesedí. Houbu moc nepoužívám" u="1"/>
        <s v=" vyndavaní je fakt nechutne a krev vsude. Moc rada bych nasla pro sebe jinou variantu nez vlozky a tampony ale zatim mi nic nefungovalo. Uz jsem utratila za to hodne penez a vzdy se vratila ke klasice. " u="1"/>
        <s v=" protože tampon je mi příjemnější" u="1"/>
      </sharedItems>
    </cacheField>
    <cacheField name="Při nákupu menstruačních pomůcek" numFmtId="0">
      <sharedItems count="4">
        <s v="Pravidelně přemýšlím, jestli nezkusit něco nového a zvažuji možnosti."/>
        <s v="Vím, co chci, ale občas se podívám na ostatní varianty jiných produktů, než používám normálně."/>
        <s v="Mi nákup trvá pár vteřin, kupuji pořád to stejné."/>
        <s v="Vím, co chci, ale podívám se na ostatní varianty stejného produktu (značky, velikosti, cena atd..)"/>
      </sharedItems>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0.86880196759" createdVersion="8" refreshedVersion="8" minRefreshableVersion="3" recordCount="211" xr:uid="{1568D48F-DF82-4ED3-B0EB-10902B25708F}">
  <cacheSource type="worksheet">
    <worksheetSource ref="A1:O212" sheet="OT 14"/>
  </cacheSource>
  <cacheFields count="15">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acheField>
    <cacheField name="Při nákupu menstruačních pomůcek" numFmtId="0">
      <sharedItems/>
    </cacheField>
    <cacheField name="Na kolik korun Vás vyjde jedna menstruace? " numFmtId="0">
      <sharedItems count="6">
        <s v="101 - 200 Kč"/>
        <s v="Používám ekologické produkty, které jsou použitelné na několik let"/>
        <s v="50 - 100 Kč"/>
        <s v="201 - 300 Kč"/>
        <s v="301 Kč a více"/>
        <s v="100 - 200 Kč" u="1"/>
      </sharedItems>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0.898884953705" createdVersion="8" refreshedVersion="8" minRefreshableVersion="3" recordCount="344" xr:uid="{42976C13-5B03-4757-B6C0-EEB4DA5EE443}">
  <cacheSource type="worksheet">
    <worksheetSource ref="A1:O345" sheet="OT 14"/>
  </cacheSource>
  <cacheFields count="15">
    <cacheField name="Číslo" numFmtId="1">
      <sharedItems containsSemiMixedTypes="0" containsString="0" containsNumber="1" containsInteger="1" minValue="1" maxValue="211"/>
    </cacheField>
    <cacheField name="Kolik Vám je let? " numFmtId="0">
      <sharedItems containsBlank="1"/>
    </cacheField>
    <cacheField name="Jaký je Váš čistý měsíční příjem?" numFmtId="0">
      <sharedItems containsBlank="1"/>
    </cacheField>
    <cacheField name="P1" numFmtId="9">
      <sharedItems count="8">
        <s v="Standardní tampon"/>
        <s v="Menstruační kalhotky"/>
        <s v="Standardní vložka"/>
        <s v="Menstruační kalíšek"/>
        <s v="Tampon z přírodního materiálu"/>
        <s v="Látkové vložky"/>
        <s v="Mořská houba"/>
        <s v="Vložka z přírodního materiálu"/>
      </sharedItems>
    </cacheField>
    <cacheField name="Jaké menstruační pomůcky během menstruace používají ženy ve Vašem okolí? " numFmtId="0">
      <sharedItems containsBlank="1"/>
    </cacheField>
    <cacheField name="Děláte pravidelně nějaký sport?" numFmtId="0">
      <sharedItems containsBlank="1"/>
    </cacheField>
    <cacheField name="Nakupujete si menstruační pomůcky sama?" numFmtId="0">
      <sharedItems containsBlank="1"/>
    </cacheField>
    <cacheField name="Jaké jsou dva hlavní důvody používání Vašich menstruačních pomůcek? " numFmtId="0">
      <sharedItems containsBlank="1"/>
    </cacheField>
    <cacheField name="Chtěla byste vyzkoušet některé z menstruačních pomůcek níže, pokud ano, které? " numFmtId="0">
      <sharedItems containsBlank="1"/>
    </cacheField>
    <cacheField name="Co by Vás přimělo zkusit jinou menstruační pomůcku, než jakou jste používala doposud? " numFmtId="0">
      <sharedItems containsBlank="1" longText="1"/>
    </cacheField>
    <cacheField name="Máte ve svém okolí k dispozici menstruační pomůcky zdarma? " numFmtId="0">
      <sharedItems containsBlank="1"/>
    </cacheField>
    <cacheField name="Myslíte si, že by ženy měly mít menstruační pomůcky zdarma (standardní tampon a vložka)?" numFmtId="0">
      <sharedItems containsBlank="1"/>
    </cacheField>
    <cacheField name="Kde nejčastěji nakupujete menstruační pomůcky? " numFmtId="0">
      <sharedItems containsBlank="1"/>
    </cacheField>
    <cacheField name="Při nákupu menstruačních pomůcek" numFmtId="0">
      <sharedItems containsBlank="1"/>
    </cacheField>
    <cacheField name="Na kolik korun Vás vyjde jedna menstruace? " numFmtId="0">
      <sharedItems containsBlank="1" count="6">
        <s v="101 - 200 Kč"/>
        <s v="Používám ekologické produkty, které jsou použitelné na několik let"/>
        <s v="50 - 100 Kč"/>
        <s v="201 - 300 Kč"/>
        <s v="301 Kč a více"/>
        <m/>
      </sharedItems>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1.821931481485" createdVersion="8" refreshedVersion="8" minRefreshableVersion="3" recordCount="211" xr:uid="{7D78EC11-D920-42EB-A0B1-03157B774C65}">
  <cacheSource type="worksheet">
    <worksheetSource ref="A1:P212" sheet="OT 15"/>
  </cacheSource>
  <cacheFields count="16">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acheField>
    <cacheField name="Při nákupu menstruačních pomůcek" numFmtId="0">
      <sharedItems/>
    </cacheField>
    <cacheField name="Na kolik korun Vás vyjde jedna menstruace? " numFmtId="0">
      <sharedItems/>
    </cacheField>
    <cacheField name="Pokud byste měla standardní menstruační pomůcky zdarma (tampon, vložka), kupovala byste si i jiné menstruační pomůcky?" numFmtId="0">
      <sharedItems count="6">
        <s v="Ano, protože jednorázové menstruační pomůcky nejsou ekologické."/>
        <s v="Ne, používám standardní tampony nebo vložka."/>
        <s v="Ano, vyzkoušela bych něco jiného, i když jsem doposud používala standardní vložku či tampon."/>
        <s v="Ne, začala bych používat produkty zdarma (doposud jsem používala jiné)."/>
        <s v="Ano, protože mám svůj oblíbený typ/značku/velikost a chci ho používat dál."/>
        <s v="Ano, protože standardní vložka nebo tampony nepoužívá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4.863975810185" createdVersion="8" refreshedVersion="8" minRefreshableVersion="3" recordCount="211" xr:uid="{D3AA0852-59F1-4DB3-A314-14D01C997EF9}">
  <cacheSource type="worksheet">
    <worksheetSource ref="A67:B212" sheet="OT 5"/>
  </cacheSource>
  <cacheFields count="2">
    <cacheField name="Kolik Vám je let? " numFmtId="0">
      <sharedItems count="5">
        <s v="21-30"/>
        <s v="31-40"/>
        <s v="41-50"/>
        <s v="15-20"/>
        <s v="51-60"/>
      </sharedItems>
    </cacheField>
    <cacheField name="COUNT" numFmtId="0">
      <sharedItems containsSemiMixedTypes="0" containsString="0" containsNumber="1" containsInteger="1" minValue="1" maxValue="4" count="4">
        <n v="1"/>
        <n v="2"/>
        <n v="3"/>
        <n v="4"/>
      </sharedItems>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1.84322696759" createdVersion="8" refreshedVersion="8" minRefreshableVersion="3" recordCount="344" xr:uid="{5D2E4332-D84C-4EB9-87B9-492A65310F26}">
  <cacheSource type="worksheet">
    <worksheetSource ref="A1:P345" sheet="OT 15"/>
  </cacheSource>
  <cacheFields count="16">
    <cacheField name="Číslo" numFmtId="1">
      <sharedItems containsSemiMixedTypes="0" containsString="0" containsNumber="1" containsInteger="1" minValue="1" maxValue="211"/>
    </cacheField>
    <cacheField name="Kolik Vám je let? " numFmtId="0">
      <sharedItems containsBlank="1"/>
    </cacheField>
    <cacheField name="Jaký je Váš čistý měsíční příjem?" numFmtId="0">
      <sharedItems containsBlank="1"/>
    </cacheField>
    <cacheField name="P1" numFmtId="9">
      <sharedItems count="8">
        <s v="Standardní tampon"/>
        <s v="Menstruační kalhotky"/>
        <s v="Standardní vložka"/>
        <s v="Menstruační kalíšek"/>
        <s v="Tampon z přírodního materiálu"/>
        <s v="Látkové vložky"/>
        <s v="Mořská houba"/>
        <s v="Vložka z přírodního materiálu"/>
      </sharedItems>
    </cacheField>
    <cacheField name="Jaké menstruační pomůcky během menstruace používají ženy ve Vašem okolí? " numFmtId="0">
      <sharedItems containsBlank="1"/>
    </cacheField>
    <cacheField name="Děláte pravidelně nějaký sport?" numFmtId="0">
      <sharedItems containsBlank="1"/>
    </cacheField>
    <cacheField name="Nakupujete si menstruační pomůcky sama?" numFmtId="0">
      <sharedItems containsBlank="1"/>
    </cacheField>
    <cacheField name="Jaké jsou dva hlavní důvody používání Vašich menstruačních pomůcek? " numFmtId="0">
      <sharedItems containsBlank="1"/>
    </cacheField>
    <cacheField name="Chtěla byste vyzkoušet některé z menstruačních pomůcek níže, pokud ano, které? " numFmtId="0">
      <sharedItems containsBlank="1" count="15">
        <s v="Menstruační kalhotky"/>
        <s v="Nechci"/>
        <s v="Menstruační kalíšek, Menstruační kalhotky"/>
        <s v="Mořská houba"/>
        <s v="Tampon z přírodního materiálu"/>
        <s v="Vložka z přírodního materiálu, Menstruační kalíšek"/>
        <s v="Menstruační kalíšek"/>
        <s v="Vložka z přírodního materiálu, Tampon z přírodního materiálu, Menstruační kalhotky"/>
        <s v="Vložka z přírodního materiálu"/>
        <s v="Vložka z přírodního materiálu, Menstruační kalhotky"/>
        <s v="Tampon z přírodního materiálu, Menstruační kalíšek"/>
        <s v="Standardní tampon, Tampon z přírodního materiálu, Mořská houba"/>
        <s v="Tampon z přírodního materiálu, Menstruační kalhotky"/>
        <s v="Menstruační kalhotky, Látkové vložka"/>
        <m u="1"/>
      </sharedItems>
    </cacheField>
    <cacheField name="Co by Vás přimělo zkusit jinou menstruační pomůcku, než jakou jste používala doposud? " numFmtId="0">
      <sharedItems containsBlank="1" longText="1"/>
    </cacheField>
    <cacheField name="Máte ve svém okolí k dispozici menstruační pomůcky zdarma? " numFmtId="0">
      <sharedItems containsBlank="1"/>
    </cacheField>
    <cacheField name="Myslíte si, že by ženy měly mít menstruační pomůcky zdarma (standardní tampon a vložka)?" numFmtId="0">
      <sharedItems containsBlank="1"/>
    </cacheField>
    <cacheField name="Kde nejčastěji nakupujete menstruační pomůcky? " numFmtId="0">
      <sharedItems containsBlank="1"/>
    </cacheField>
    <cacheField name="Při nákupu menstruačních pomůcek" numFmtId="0">
      <sharedItems containsBlank="1"/>
    </cacheField>
    <cacheField name="Na kolik korun Vás vyjde jedna menstruace? " numFmtId="0">
      <sharedItems containsBlank="1"/>
    </cacheField>
    <cacheField name="Pokud byste měla standardní menstruační pomůcky zdarma (tampon, vložka), kupovala byste si i jiné menstruační pomůcky?" numFmtId="0">
      <sharedItems count="6">
        <s v="Ano, protože jednorázové menstruační pomůcky nejsou ekologické."/>
        <s v="Ne, používám standardní tampony nebo vložka."/>
        <s v="Ano, vyzkoušela bych něco jiného, i když jsem doposud používala standardní vložku či tampon."/>
        <s v="Ne, začala bych používat produkty zdarma (doposud jsem používala jiné)."/>
        <s v="Ano, protože mám svůj oblíbený typ/značku/velikost a chci ho používat dál."/>
        <s v="Ano, protože standardní vložka nebo tampony nepoužívám."/>
      </sharedItems>
    </cacheField>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1.88131527778" createdVersion="8" refreshedVersion="8" minRefreshableVersion="3" recordCount="211" xr:uid="{7E17BE70-6504-41FF-BDFE-4C707E6D3121}">
  <cacheSource type="worksheet">
    <worksheetSource ref="A2:Q213" sheet="OT 16"/>
  </cacheSource>
  <cacheFields count="17">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ount="6">
        <s v="35 000 - 45 000 Kč"/>
        <s v="45 000 Kč a více"/>
        <s v="15 000 - 20 000 Kč"/>
        <s v="25 000 - 35 000 Kč"/>
        <s v="20 000 - 25 000 Kč"/>
        <s v="Méně než 15 000 Kč"/>
      </sharedItems>
    </cacheField>
    <cacheField name="Jaké menstruační pomůcky během menstruace používáte? " numFmtId="0">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acheField>
    <cacheField name="Při nákupu menstruačních pomůcek" numFmtId="0">
      <sharedItems/>
    </cacheField>
    <cacheField name="Na kolik korun Vás vyjde jedna menstruace? " numFmtId="0">
      <sharedItems/>
    </cacheField>
    <cacheField name="Pokud byste měla standardní menstruační pomůcky zdarma (tampon, vložka), kupovala byste si i jiné menstruační pomůcky?" numFmtId="0">
      <sharedItems/>
    </cacheField>
    <cacheField name="Co je to &quot;menstruační chudoba&quot;?" numFmtId="0">
      <sharedItems count="3">
        <s v="Menstruační chudoba je situace, při které žena nemá dostatečné finanční prostředky na pořízení menstruačních pomůcek."/>
        <s v="Menstruační chudoba je situace, při které má žena slabou či žádnou menstruaci."/>
        <s v="Nevím co to je, nikdy jsem o tom neslyšela."/>
      </sharedItems>
    </cacheField>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1.905298726851" createdVersion="8" refreshedVersion="8" minRefreshableVersion="3" recordCount="211" xr:uid="{E8183B92-6463-4A2A-B550-2C1E288D1B9D}">
  <cacheSource type="worksheet">
    <worksheetSource ref="A1:R212" sheet="OT 17"/>
  </cacheSource>
  <cacheFields count="18">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ount="6">
        <s v="35 000 - 45 000 Kč"/>
        <s v="45 000 Kč a více"/>
        <s v="15 000 - 20 000 Kč"/>
        <s v="25 000 - 35 000 Kč"/>
        <s v="20 000 - 25 000 Kč"/>
        <s v="Méně než 15 000 Kč"/>
      </sharedItems>
    </cacheField>
    <cacheField name="P1" numFmtId="9">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acheField>
    <cacheField name="Při nákupu menstruačních pomůcek" numFmtId="0">
      <sharedItems/>
    </cacheField>
    <cacheField name="Na kolik korun Vás vyjde jedna menstruace? " numFmtId="0">
      <sharedItems/>
    </cacheField>
    <cacheField name="Pokud byste měla standardní menstruační pomůcky zdarma (tampon, vložka), kupovala byste si i jiné menstruační pomůcky?" numFmtId="0">
      <sharedItems/>
    </cacheField>
    <cacheField name="Co je to &quot;menstruační chudoba&quot;?" numFmtId="0">
      <sharedItems/>
    </cacheField>
    <cacheField name="Byla jste někdy v situaci, kdy jste si menstruační pomůcky nemohla dovolit?" numFmtId="0">
      <sharedItems count="3">
        <s v="Ne"/>
        <s v="Ano - jednou či výjimečně."/>
        <s v="Ano - často."/>
      </sharedItems>
    </cacheField>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1.916616550923" createdVersion="8" refreshedVersion="8" minRefreshableVersion="3" recordCount="211" xr:uid="{18ED3E1D-EE50-470E-9A42-99226F873FCD}">
  <cacheSource type="worksheet">
    <worksheetSource ref="A1:S212" sheet="OT 18"/>
  </cacheSource>
  <cacheFields count="19">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P1" numFmtId="9">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acheField>
    <cacheField name="Při nákupu menstruačních pomůcek" numFmtId="0">
      <sharedItems/>
    </cacheField>
    <cacheField name="Na kolik korun Vás vyjde jedna menstruace? " numFmtId="0">
      <sharedItems/>
    </cacheField>
    <cacheField name="Pokud byste měla standardní menstruační pomůcky zdarma (tampon, vložka), kupovala byste si i jiné menstruační pomůcky?" numFmtId="0">
      <sharedItems/>
    </cacheField>
    <cacheField name="Co je to &quot;menstruační chudoba&quot;?" numFmtId="0">
      <sharedItems/>
    </cacheField>
    <cacheField name="Byla jste někdy v situaci, kdy jste si menstruační pomůcky nemohla dovolit?" numFmtId="0">
      <sharedItems count="3">
        <s v="Ne"/>
        <s v="Ano - jednou či výjimečně."/>
        <s v="Ano - často."/>
      </sharedItems>
    </cacheField>
    <cacheField name="Setkala jste se někdy s tím, že by někdo z Vašeho okolí neměl dostatek financí na menstruační pomůcky?" numFmtId="0">
      <sharedItems count="3">
        <s v="Ne"/>
        <s v="Ano - jednou či výjimečně."/>
        <s v="Ano - často."/>
      </sharedItems>
    </cacheField>
  </cacheFields>
  <extLst>
    <ext xmlns:x14="http://schemas.microsoft.com/office/spreadsheetml/2009/9/main" uri="{725AE2AE-9491-48be-B2B4-4EB974FC3084}">
      <x14:pivotCacheDefinition/>
    </ext>
  </extLst>
</pivotCacheDefinition>
</file>

<file path=xl/pivotCache/pivotCacheDefinition2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5.854707407409" createdVersion="8" refreshedVersion="8" minRefreshableVersion="3" recordCount="211" xr:uid="{BA6A8FF7-8011-4847-92AE-2E9253BE708B}">
  <cacheSource type="worksheet">
    <worksheetSource ref="A1:E212" sheet="OT 4"/>
  </cacheSource>
  <cacheFields count="5">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acheField>
    <cacheField name="Jaké menstruační pomůcky během menstruace používají ženy ve Vašem okolí? " numFmtId="0">
      <sharedItems count="32">
        <s v="Menstruační kalíšek"/>
        <s v="Standardní vložka, Standardní tampon"/>
        <s v="Standardní tampon, Menstruační kalíšek"/>
        <s v="Menstruační kalíšek, Menstruační kalhotky"/>
        <s v="Standardní tampon"/>
        <s v="Standardní vložka"/>
        <s v="Standardní vložka, Standardní tampon, Menstruační kalhotky"/>
        <s v="Standardní vložka, Standardní tampon, Menstruační kalíšek, Menstruační kalhotky"/>
        <s v="Tampon z přírodního materiálu, Menstruační kalíšek"/>
        <s v="Nevím"/>
        <s v="Nepoužívají nic"/>
        <s v="Standardní vložka, Standardní tampon, Menstruační kalíšek"/>
        <s v="Vložka z přírodního materiálu, Látkové vložky, Standardní tampon, Menstruační kalhotky"/>
        <s v="Standardní vložka, Standardní tampon, Tampon z přírodního materiálu, Menstruační kalíšek, Menstruační kalhotky"/>
        <s v="Standardní vložka, Menstruační kalíšek, Menstruační kalhotky"/>
        <s v="Standardní tampon, Menstruační kalíšek, Menstruační kalhotky"/>
        <s v="Standardní vložka, Vložka z přírodního materiálu, Látkové vložky, Standardní tampon, Tampon z přírodního materiálu, Menstruační kalíšek, Menstruační kalhotky"/>
        <s v="Standardní tampon, Menstruační kalhotky"/>
        <s v="Standardní vložka, Látkové vložky, Standardní tampon, Menstruační kalíšek, Menstruační kalhotky"/>
        <s v="Standardní vložka, Látkové vložky, Standardní tampon, Tampon z přírodního materiálu, Menstruační kalíšek, Menstruační kalhotky"/>
        <s v="Standardní vložka, Standardní tampon, Menstruační kalíšek, Mořská houba"/>
        <s v="Standardní vložka, Látkové vložky, Standardní tampon, Menstruační kalíšek"/>
        <s v="Standardní vložka, Menstruační kalíšek"/>
        <s v="Standardní tampon, Mořská houba"/>
        <s v="Vložka z přírodního materiálu"/>
        <s v="Vložka z přírodního materiálu, Standardní tampon, Menstruační kalíšek, Menstruační kalhotky"/>
        <s v="Menstruační kalhotky"/>
        <s v="Standardní vložka, Mořská houba"/>
        <s v="Standardní vložka, Standardní tampon, Menstruační kalíšek, Menstruační kalhotky, Nevím"/>
        <s v="Standardní vložka, Standardní tampon, Menstruační kalíšek, Menstruační kalhotky, Mořská houba"/>
        <s v="Standardní vložka, Standardní tampon, Mořská houba"/>
        <s v="Standardní vložka, Vložka z přírodního materiálu, Látkové vložky, Standardní tampon, Tampon z přírodního materiálu, Menstruační kalíšek, Menstruační kalhotky, Mořská houba, Nepoužívají nic"/>
      </sharedItems>
    </cacheField>
  </cacheFields>
  <extLst>
    <ext xmlns:x14="http://schemas.microsoft.com/office/spreadsheetml/2009/9/main" uri="{725AE2AE-9491-48be-B2B4-4EB974FC3084}">
      <x14:pivotCacheDefinition/>
    </ext>
  </extLst>
</pivotCacheDefinition>
</file>

<file path=xl/pivotCache/pivotCacheDefinition2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6.90490671296" createdVersion="8" refreshedVersion="8" minRefreshableVersion="3" recordCount="344" xr:uid="{6AB1B86F-6998-4EA4-841D-C0EEA184288B}">
  <cacheSource type="worksheet">
    <worksheetSource ref="A1:G345" sheet="OT 7"/>
  </cacheSource>
  <cacheFields count="7">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ount="6">
        <s v="35 000 - 45 000 Kč"/>
        <s v="45 000 Kč a více"/>
        <s v="15 000 - 20 000 Kč"/>
        <s v="25 000 - 35 000 Kč"/>
        <s v="20 000 - 25 000 Kč"/>
        <s v="Méně než 15 000 Kč"/>
      </sharedItems>
    </cacheField>
    <cacheField name="P1" numFmtId="9">
      <sharedItems count="9">
        <s v="Standardní tampon"/>
        <s v="Menstruační kalhotky"/>
        <s v="Standardní vložka"/>
        <s v="Menstruační kalíšek"/>
        <s v="Tampon z přírodního materiálu"/>
        <s v="Látkové vložky"/>
        <s v="Mořská houba"/>
        <s v="Vložka z přírodního materiálu"/>
        <s v="Standardní vložky" u="1"/>
      </sharedItems>
    </cacheField>
    <cacheField name="Děláte pravidelně nějaký sport?" numFmtId="0">
      <sharedItems count="3">
        <s v="Ano - alespoň 3x týdně"/>
        <s v="Ne"/>
        <s v="Ano - maximálně 3x týdně"/>
      </sharedItems>
    </cacheField>
    <cacheField name="D1" numFmtId="0">
      <sharedItems count="5">
        <s v="Cena"/>
        <s v="Ekologie"/>
        <s v="Zvyk"/>
        <s v="Pohodlné"/>
        <s v="Používají ho ostatní v mém okolí"/>
      </sharedItems>
    </cacheField>
    <cacheField name="D2" numFmtId="0">
      <sharedItems count="5">
        <s v="Ekologie"/>
        <s v="Pohodlné"/>
        <s v="Používají ho ostatní v mém okolí"/>
        <s v="Zvyk"/>
        <s v="Spolehlivé"/>
      </sharedItems>
    </cacheField>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7.335571296295" createdVersion="8" refreshedVersion="8" minRefreshableVersion="3" recordCount="344" xr:uid="{665385D4-B4F1-40DE-98D3-F0AEB7A7277F}">
  <cacheSource type="worksheet">
    <worksheetSource ref="A1:H345" sheet="OT 7 add. "/>
  </cacheSource>
  <cacheFields count="8">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ount="9">
        <s v="Standardní tampon"/>
        <s v="Menstruační kalhotky"/>
        <s v="Standardní vložka"/>
        <s v="Menstruační kalíšek"/>
        <s v="Tampon z přírodního materiálu"/>
        <s v="Látkové vložky"/>
        <s v="Mořská houba"/>
        <s v="Vložka z přírodního materiálu"/>
        <s v="Standardní vložky" u="1"/>
      </sharedItems>
    </cacheField>
    <cacheField name="Jaké menstruační pomůcky během menstruace používají ženy ve Vašem okolí? " numFmtId="0">
      <sharedItems containsBlank="1"/>
    </cacheField>
    <cacheField name="Děláte pravidelně nějaký sport?" numFmtId="0">
      <sharedItems/>
    </cacheField>
    <cacheField name="Nakupujete si menstruační pomůcky sama?" numFmtId="0">
      <sharedItems containsBlank="1"/>
    </cacheField>
    <cacheField name="Jaké jsou dva hlavní důvody používání Vašich menstruačních pomůcek? " numFmtId="0">
      <sharedItems count="13">
        <s v="Cena, Ekologie"/>
        <s v="Ekologie, Pohodlné"/>
        <s v="Cena, Používají ho ostatní v mém okolí"/>
        <s v="Cena, Zvyk"/>
        <s v="Zvyk, Spolehlivé"/>
        <s v="Zvyk, Používají ho ostatní v mém okolí"/>
        <s v="Ekologie, Spolehlivé"/>
        <s v="Pohodlné, Spolehlivé"/>
        <s v="Zvyk, Pohodlné"/>
        <s v="Používají ho ostatní v mém okolí, Spolehlivé"/>
        <s v="Cena, Pohodlné"/>
        <s v="Používají ho ostatní v mém okolí, Pohodlné"/>
        <s v="Ekologie, Zvyk"/>
      </sharedItems>
    </cacheField>
  </cacheFields>
  <extLst>
    <ext xmlns:x14="http://schemas.microsoft.com/office/spreadsheetml/2009/9/main" uri="{725AE2AE-9491-48be-B2B4-4EB974FC3084}">
      <x14:pivotCacheDefinition/>
    </ext>
  </extLst>
</pivotCacheDefinition>
</file>

<file path=xl/pivotCache/pivotCacheDefinition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77.484209374998" createdVersion="8" refreshedVersion="8" minRefreshableVersion="3" recordCount="377" xr:uid="{BAD6EF9E-6CB1-4FF8-90D4-C7A34CF64B5C}">
  <cacheSource type="worksheet">
    <worksheetSource ref="A253:E630" sheet="OT 8"/>
  </cacheSource>
  <cacheFields count="5">
    <cacheField name="Číslo" numFmtId="0">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acheField>
    <cacheField name="P1" numFmtId="0">
      <sharedItems count="10">
        <s v="Standardní tampon"/>
        <s v="Menstruační kalhotky"/>
        <s v="Standardní vložka"/>
        <s v="Menstruační kalíšek"/>
        <s v="Tampon z přírodního materiálu"/>
        <s v="Látkové vložka"/>
        <s v="Mořská houba"/>
        <s v="Vložka z přírodního materiálu"/>
        <s v="Standardní vložky" u="1"/>
        <s v="Látkové vložky" u="1"/>
      </sharedItems>
    </cacheField>
    <cacheField name="Chtěla byste vyzkoušet některé z menstruačních pomůcek níže, pokud ano, které? " numFmtId="0">
      <sharedItems containsBlank="1" count="14">
        <s v="Menstruační kalhotky"/>
        <s v="Nechci"/>
        <s v="Menstruační kalíšek"/>
        <s v="Mořská houba"/>
        <s v="Tampon z přírodního materiálu"/>
        <s v="Vložka z přírodního materiálu"/>
        <s v="Standardní tampon"/>
        <s v=" Menstruační kalhotky"/>
        <s v=" Menstruační kalíšek"/>
        <s v=" Tampon z přírodního materiálu"/>
        <s v=" Látkové vložky"/>
        <s v=" Mořská houba"/>
        <s v=" Látkové vložka" u="1"/>
        <m u="1"/>
      </sharedItems>
    </cacheField>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81.919174768518" createdVersion="8" refreshedVersion="8" minRefreshableVersion="3" recordCount="211" xr:uid="{D1E30F1A-9DB8-4E22-983D-7FBCBA4DF538}">
  <cacheSource type="worksheet">
    <worksheetSource ref="A1:T212" sheet="OT 19"/>
  </cacheSource>
  <cacheFields count="20">
    <cacheField name="Číslo" numFmtId="1">
      <sharedItems containsSemiMixedTypes="0" containsString="0" containsNumber="1" containsInteger="1" minValue="1" maxValue="211"/>
    </cacheField>
    <cacheField name="Kolik Vám je let? " numFmtId="0">
      <sharedItems/>
    </cacheField>
    <cacheField name="Jaký je Váš čistý měsíční příjem?" numFmtId="0">
      <sharedItems/>
    </cacheField>
    <cacheField name="Jaké menstruační pomůcky během menstruace používáte? " numFmtId="0">
      <sharedItems/>
    </cacheField>
    <cacheField name="Jaké menstruační pomůcky během menstruace používají ženy ve Vašem okolí? " numFmtId="0">
      <sharedItems/>
    </cacheField>
    <cacheField name="Děláte pravidelně nějaký sport?" numFmtId="0">
      <sharedItems/>
    </cacheField>
    <cacheField name="Nakupujete si menstruační pomůcky sama?" numFmtId="0">
      <sharedItems/>
    </cacheField>
    <cacheField name="Jaké jsou dva hlavní důvody používání Vašich menstruačních pomůcek? " numFmtId="0">
      <sharedItems/>
    </cacheField>
    <cacheField name="Chtěla byste vyzkoušet některé z menstruačních pomůcek níže, pokud ano, které? " numFmtId="0">
      <sharedItems/>
    </cacheField>
    <cacheField name="Co by Vás přimělo zkusit jinou menstruační pomůcku, než jakou jste používala doposud? " numFmtId="0">
      <sharedItems longText="1"/>
    </cacheField>
    <cacheField name="Máte ve svém okolí k dispozici menstruační pomůcky zdarma? " numFmtId="0">
      <sharedItems/>
    </cacheField>
    <cacheField name="Myslíte si, že by ženy měly mít menstruační pomůcky zdarma (standardní tampon a vložka)?" numFmtId="0">
      <sharedItems/>
    </cacheField>
    <cacheField name="Kde nejčastěji nakupujete menstruační pomůcky? " numFmtId="0">
      <sharedItems/>
    </cacheField>
    <cacheField name="Při nákupu menstruačních pomůcek" numFmtId="0">
      <sharedItems/>
    </cacheField>
    <cacheField name="Na kolik korun Vás vyjde jedna menstruace? " numFmtId="0">
      <sharedItems/>
    </cacheField>
    <cacheField name="Pokud byste měla standardní menstruační pomůcky zdarma (tampon, vložka), kupovala byste si i jiné menstruační pomůcky?" numFmtId="0">
      <sharedItems/>
    </cacheField>
    <cacheField name="Co je to &quot;menstruační chudoba&quot;?" numFmtId="0">
      <sharedItems/>
    </cacheField>
    <cacheField name="Byla jste někdy v situaci, kdy jste si menstruační pomůcky nemohla dovolit?" numFmtId="0">
      <sharedItems/>
    </cacheField>
    <cacheField name="Setkala jste se někdy s tím, že by někdo z Vašeho okolí neměl dostatek financí na menstruační pomůcky?" numFmtId="0">
      <sharedItems/>
    </cacheField>
    <cacheField name="Jaký aspekt je pro Vás synonymum kvality menstruační pomůcky?" numFmtId="0">
      <sharedItems count="11">
        <s v="Doporučení"/>
        <s v="Zkušenost"/>
        <s v="Známá značka"/>
        <s v="Materiál"/>
        <s v="kvalita"/>
        <s v="Vliv na pokožku, zdraví, přírodu"/>
        <s v="Složení, rozložitelnost, vliv na náš organismus"/>
        <s v="Složení produktu a jeho udržitelnost "/>
        <s v="plní dobře svou funkci"/>
        <s v="V mém případě vysoká absorbce"/>
        <s v="Vyšší cena"/>
      </sharedItems>
    </cacheField>
  </cacheFields>
  <extLst>
    <ext xmlns:x14="http://schemas.microsoft.com/office/spreadsheetml/2009/9/main" uri="{725AE2AE-9491-48be-B2B4-4EB974FC3084}">
      <x14:pivotCacheDefinition/>
    </ext>
  </extLst>
</pivotCacheDefinition>
</file>

<file path=xl/pivotCache/pivotCacheDefinition2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81.954871643517" createdVersion="8" refreshedVersion="8" minRefreshableVersion="3" recordCount="345" xr:uid="{F761F0D4-F3FA-420C-8167-53697F89AB54}">
  <cacheSource type="worksheet">
    <worksheetSource ref="A1:T1048576" sheet="OT 19"/>
  </cacheSource>
  <cacheFields count="20">
    <cacheField name="Číslo" numFmtId="0">
      <sharedItems containsString="0" containsBlank="1" containsNumber="1" containsInteger="1" minValue="1" maxValue="211"/>
    </cacheField>
    <cacheField name="Kolik Vám je let? " numFmtId="0">
      <sharedItems containsBlank="1"/>
    </cacheField>
    <cacheField name="Jaký je Váš čistý měsíční příjem?" numFmtId="0">
      <sharedItems containsBlank="1"/>
    </cacheField>
    <cacheField name="P1" numFmtId="0">
      <sharedItems containsBlank="1" count="9">
        <s v="Standardní tampon"/>
        <s v="Menstruační kalhotky"/>
        <s v="Standardní vložka"/>
        <s v="Menstruační kalíšek"/>
        <s v="Tampon z přírodního materiálu"/>
        <s v="Látkové vložky"/>
        <s v="Mořská houba"/>
        <s v="Vložka z přírodního materiálu"/>
        <m/>
      </sharedItems>
    </cacheField>
    <cacheField name="Jaké menstruační pomůcky během menstruace používají ženy ve Vašem okolí? " numFmtId="0">
      <sharedItems containsBlank="1"/>
    </cacheField>
    <cacheField name="Děláte pravidelně nějaký sport?" numFmtId="0">
      <sharedItems containsBlank="1"/>
    </cacheField>
    <cacheField name="Nakupujete si menstruační pomůcky sama?" numFmtId="0">
      <sharedItems containsBlank="1"/>
    </cacheField>
    <cacheField name="Jaké jsou dva hlavní důvody používání Vašich menstruačních pomůcek? " numFmtId="0">
      <sharedItems containsBlank="1"/>
    </cacheField>
    <cacheField name="Chtěla byste vyzkoušet některé z menstruačních pomůcek níže, pokud ano, které? " numFmtId="0">
      <sharedItems containsBlank="1"/>
    </cacheField>
    <cacheField name="Co by Vás přimělo zkusit jinou menstruační pomůcku, než jakou jste používala doposud? " numFmtId="0">
      <sharedItems containsBlank="1" longText="1"/>
    </cacheField>
    <cacheField name="Máte ve svém okolí k dispozici menstruační pomůcky zdarma? " numFmtId="0">
      <sharedItems containsBlank="1"/>
    </cacheField>
    <cacheField name="Myslíte si, že by ženy měly mít menstruační pomůcky zdarma (standardní tampon a vložka)?" numFmtId="0">
      <sharedItems containsBlank="1"/>
    </cacheField>
    <cacheField name="Kde nejčastěji nakupujete menstruační pomůcky? " numFmtId="0">
      <sharedItems containsBlank="1"/>
    </cacheField>
    <cacheField name="Při nákupu menstruačních pomůcek" numFmtId="0">
      <sharedItems containsBlank="1"/>
    </cacheField>
    <cacheField name="Na kolik korun Vás vyjde jedna menstruace? " numFmtId="0">
      <sharedItems containsBlank="1"/>
    </cacheField>
    <cacheField name="Pokud byste měla standardní menstruační pomůcky zdarma (tampon, vložka), kupovala byste si i jiné menstruační pomůcky?" numFmtId="0">
      <sharedItems containsBlank="1"/>
    </cacheField>
    <cacheField name="Co je to &quot;menstruační chudoba&quot;?" numFmtId="0">
      <sharedItems containsBlank="1"/>
    </cacheField>
    <cacheField name="Byla jste někdy v situaci, kdy jste si menstruační pomůcky nemohla dovolit?" numFmtId="0">
      <sharedItems containsBlank="1"/>
    </cacheField>
    <cacheField name="Setkala jste se někdy s tím, že by někdo z Vašeho okolí neměl dostatek financí na menstruační pomůcky?" numFmtId="0">
      <sharedItems containsBlank="1"/>
    </cacheField>
    <cacheField name="Jaký aspekt je pro Vás synonymum kvality menstruační pomůcky?" numFmtId="0">
      <sharedItems containsBlank="1" count="12">
        <s v="Doporučení"/>
        <s v="Zkušenost"/>
        <s v="Známá značka"/>
        <s v="Materiál"/>
        <s v="kvalita"/>
        <s v="Vliv na pokožku, zdraví, přírodu"/>
        <s v="Složení, rozložitelnost, vliv na náš organismus"/>
        <s v="Složení produktu a jeho udržitelnost "/>
        <s v="plní dobře svou funkci"/>
        <s v="V mém případě vysoká absorbce"/>
        <s v="Vyšší cena"/>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4.916032407411" createdVersion="8" refreshedVersion="8" minRefreshableVersion="3" recordCount="344" xr:uid="{9856C5B0-170E-4B9E-930C-B7D694B1660C}">
  <cacheSource type="worksheet">
    <worksheetSource ref="B319:C504" sheet="OT 7"/>
  </cacheSource>
  <cacheFields count="2">
    <cacheField name="Eko vs. Jedno" numFmtId="0">
      <sharedItems count="2">
        <s v="Jednorázová pomůcka"/>
        <s v="Ekologická pomůcka"/>
      </sharedItems>
    </cacheField>
    <cacheField name="věkové kategorie" numFmtId="0">
      <sharedItems count="5">
        <s v="21-30"/>
        <s v="31-40"/>
        <s v="41-50"/>
        <s v="15-20"/>
        <s v="51-6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5.809670138886" createdVersion="8" refreshedVersion="8" minRefreshableVersion="3" recordCount="344" xr:uid="{39CC1790-85AE-4FDA-A439-9B88426A539E}">
  <cacheSource type="worksheet">
    <worksheetSource ref="A1:G345" sheet="OT 5"/>
  </cacheSource>
  <cacheFields count="7">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P1" numFmtId="9">
      <sharedItems count="16">
        <s v="Standardní tampon"/>
        <s v="Menstruační kalhotky"/>
        <s v="Standardní vložky"/>
        <s v="Menstruační kalíšek"/>
        <s v="Standardní vložka"/>
        <s v="Tampon z přírodního materiálu"/>
        <s v="Látkové vložky"/>
        <s v="Mořská houba"/>
        <s v="Vložka z přírodního materiálu"/>
        <s v=" Menstruační kalhotky" u="1"/>
        <s v=" Menstruační kalíšek" u="1"/>
        <s v=" Standardní tampon" u="1"/>
        <s v=" Tampon z přírodního materiálu" u="1"/>
        <s v=" Vložka z přírodního materiálu" u="1"/>
        <s v=" Mořská houba" u="1"/>
        <s v=" Látkové vložky" u="1"/>
      </sharedItems>
    </cacheField>
    <cacheField name="P2" numFmtId="0">
      <sharedItems containsBlank="1"/>
    </cacheField>
    <cacheField name="P3" numFmtId="0">
      <sharedItems containsBlank="1"/>
    </cacheField>
    <cacheField name="P4" numFmtId="0">
      <sharedItems containsBlank="1"/>
    </cacheField>
    <cacheField name="Děláte pravidelně nějaký sport?" numFmtId="0">
      <sharedItems count="3">
        <s v="Ano - alespoň 3x týdně"/>
        <s v="Ne"/>
        <s v="Ano - maximálně 3x týdně"/>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5.825474305559" createdVersion="8" refreshedVersion="8" minRefreshableVersion="3" recordCount="344" xr:uid="{C9CB84AC-2E5B-48EC-AEB2-C72CFF3BCC09}">
  <cacheSource type="worksheet">
    <worksheetSource ref="A1:E345" sheet="OT 6"/>
  </cacheSource>
  <cacheFields count="5">
    <cacheField name="Číslo" numFmtId="1">
      <sharedItems containsSemiMixedTypes="0" containsString="0" containsNumber="1" containsInteger="1" minValue="1" maxValue="211"/>
    </cacheField>
    <cacheField name="Kolik Vám je let? " numFmtId="0">
      <sharedItems count="5">
        <s v="21-30"/>
        <s v="31-40"/>
        <s v="41-50"/>
        <s v="15-20"/>
        <s v="51-60"/>
      </sharedItems>
    </cacheField>
    <cacheField name="Jaký je Váš čistý měsíční příjem?" numFmtId="0">
      <sharedItems count="6">
        <s v="35 000 - 45 000 Kč"/>
        <s v="45 000 Kč a více"/>
        <s v="15 000 - 20 000 Kč"/>
        <s v="25 000 - 35 000 Kč"/>
        <s v="20 000 - 25 000 Kč"/>
        <s v="Méně než 15 000 Kč"/>
      </sharedItems>
    </cacheField>
    <cacheField name="P1" numFmtId="9">
      <sharedItems count="9">
        <s v="Standardní tampon"/>
        <s v="Menstruační kalhotky"/>
        <s v="Standardní vložky"/>
        <s v="Menstruační kalíšek"/>
        <s v="Standardní vložka"/>
        <s v="Tampon z přírodního materiálu"/>
        <s v="Látkové vložky"/>
        <s v="Mořská houba"/>
        <s v="Vložka z přírodního materiálu"/>
      </sharedItems>
    </cacheField>
    <cacheField name="Nakupujete si menstruační pomůcky sama?" numFmtId="0">
      <sharedItems count="3">
        <s v="Ano"/>
        <s v="Ne - někdo jiný z rodiny"/>
        <s v="Ne - partner"/>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5.845015393519" createdVersion="8" refreshedVersion="8" minRefreshableVersion="3" recordCount="212" xr:uid="{DBF83411-FA0B-4986-B20B-F2CA04028BA1}">
  <cacheSource type="worksheet">
    <worksheetSource ref="A1:T1048576" sheet="RAW data"/>
  </cacheSource>
  <cacheFields count="20">
    <cacheField name="Číslo" numFmtId="0">
      <sharedItems containsString="0" containsBlank="1" containsNumber="1" containsInteger="1" minValue="1" maxValue="211"/>
    </cacheField>
    <cacheField name="Kolik Vám je let? " numFmtId="0">
      <sharedItems containsBlank="1" count="7">
        <s v="21-30"/>
        <s v="31-40"/>
        <s v="41-50"/>
        <s v="15-20"/>
        <s v="51-60"/>
        <m/>
        <s v="20-30" u="1"/>
      </sharedItems>
    </cacheField>
    <cacheField name="Jaký je Váš čistý měsíční příjem?" numFmtId="0">
      <sharedItems containsBlank="1" count="7">
        <s v="35 000 - 45 000 Kč"/>
        <s v="45 000 Kč a více"/>
        <s v="15 000 - 20 000 Kč"/>
        <s v="25 000 - 35 000 Kč"/>
        <s v="20 000 - 25 000 Kč"/>
        <s v="Méně než 15 000 Kč"/>
        <m/>
      </sharedItems>
    </cacheField>
    <cacheField name="Jaké menstruační pomůcky během menstruace používáte? " numFmtId="0">
      <sharedItems containsBlank="1" count="36">
        <s v="Standardní tampon"/>
        <s v="Menstruační kalhotky"/>
        <s v="Standardní vložky"/>
        <s v="Menstruační kalíšek, Menstruační kalhotky"/>
        <s v="Standardní vložka"/>
        <s v="Menstruační kalíšek"/>
        <s v="Tampon z přírodního materiálu, Menstruační kalíšek"/>
        <s v="Standardní tampon, Menstruační kalhotky"/>
        <s v="Standardní vložka, Standardní tampon"/>
        <s v="Standardní tampon, , Menstruační kalhotky"/>
        <s v="Standardní tampon, Tampon z přírodního materiálu"/>
        <s v="Standardní tampon, Menstruační kalíšek, Menstruační kalhotky"/>
        <s v="Standardní tampon, Menstruační kalíšek"/>
        <s v="Standardní vložka, Standardní tampon, Menstruační kalhotky"/>
        <s v="Standardní vložka, Menstruační kalíšek"/>
        <s v="Standardní vložka, Standardní tampon, Menstruační kalíšek"/>
        <s v="Látkové vložky, Standardní tampon, Menstruační kalíšek, Menstruační kalhotky"/>
        <s v="Mořská houba"/>
        <s v="Standardní vložka, Standardní tampon, Menstruační kalíšek, Menstruační kalhotky"/>
        <s v="Vložka z přírodního materiálu, Menstruační kalíšek"/>
        <s v="Standardní vložka, Vložka z přírodního materiálu"/>
        <s v="Standardní tampon, Mořská houba"/>
        <s v="Vložka z přírodního materiálu, Menstruační kalhotky"/>
        <s v="Standardní vložka, Látkové vložky, Menstruační kalíšek, Menstruační kalhotky"/>
        <s v="Menstruační kalhotky, Mořská houba"/>
        <s v="Vložka z přírodního materiálu"/>
        <s v="Standardní vložka, Látkové vložky, Standardní tampon, Menstruační kalíšek"/>
        <s v="Standardní vložka, Standardní tampon, Menstruační kalíšek, Mořská houba"/>
        <s v="Látkové vložky, Standardní tampon, Menstruační kalhotky"/>
        <m/>
        <s v="Látkové vložky" u="1"/>
        <s v="Látkové vložky, Menstruační kalíšek, Menstruační kalhotky" u="1"/>
        <s v="Látkové vložky, Standardní tampon, Menstruační kalhotky, Mořská houba" u="1"/>
        <s v="Standardní vložka, Standardní tampon, Menstruační kalíšek, Menstruační kalhotky, Mořská houba" u="1"/>
        <s v="Látkové vložky, Mořská houba" u="1"/>
        <s v="Standardní vložka, Standardní tampon, Mořská houba" u="1"/>
      </sharedItems>
    </cacheField>
    <cacheField name="Jaké menstruační pomůcky během menstruace používají ženy ve Vašem okolí? " numFmtId="0">
      <sharedItems containsBlank="1" count="33">
        <s v="Menstruační kalíšek"/>
        <s v="Standardní vložka, Standardní tampon"/>
        <s v="Standardní tampon, Menstruační kalíšek"/>
        <s v="Menstruační kalíšek, Menstruační kalhotky"/>
        <s v="Standardní tampon"/>
        <s v="Standardní vložka"/>
        <s v="Standardní vložka, Standardní tampon, Menstruační kalhotky"/>
        <s v="Standardní vložka, Standardní tampon, Menstruační kalíšek, Menstruační kalhotky"/>
        <s v="Tampon z přírodního materiálu, Menstruační kalíšek"/>
        <s v="Nevím"/>
        <s v="Nepoužívají nic"/>
        <s v="Standardní vložka, Standardní tampon, Menstruační kalíšek"/>
        <s v="Vložka z přírodního materiálu, Látkové vložky, Standardní tampon, Menstruační kalhotky"/>
        <s v="Standardní vložka, Standardní tampon, Tampon z přírodního materiálu, Menstruační kalíšek, Menstruační kalhotky"/>
        <s v="Standardní vložka, Menstruační kalíšek, Menstruační kalhotky"/>
        <s v="Standardní tampon, Menstruační kalíšek, Menstruační kalhotky"/>
        <s v="Standardní vložka, Vložka z přírodního materiálu, Látkové vložky, Standardní tampon, Tampon z přírodního materiálu, Menstruační kalíšek, Menstruační kalhotky"/>
        <s v="Standardní tampon, Menstruační kalhotky"/>
        <s v="Standardní vložka, Látkové vložky, Standardní tampon, Menstruační kalíšek, Menstruační kalhotky"/>
        <s v="Standardní vložka, Látkové vložky, Standardní tampon, Tampon z přírodního materiálu, Menstruační kalíšek, Menstruační kalhotky"/>
        <s v="Standardní vložka, Standardní tampon, Menstruační kalíšek, Mořská houba"/>
        <s v="Standardní vložka, Látkové vložky, Standardní tampon, Menstruační kalíšek"/>
        <s v="Standardní vložka, Menstruační kalíšek"/>
        <s v="Standardní tampon, Mořská houba"/>
        <s v="Vložka z přírodního materiálu"/>
        <s v="Vložka z přírodního materiálu, Standardní tampon, Menstruační kalíšek, Menstruační kalhotky"/>
        <s v="Menstruační kalhotky"/>
        <s v="Standardní vložka, Mořská houba"/>
        <s v="Standardní vložka, Standardní tampon, Menstruační kalíšek, Menstruační kalhotky, Nevím"/>
        <s v="Standardní vložka, Standardní tampon, Menstruační kalíšek, Menstruační kalhotky, Mořská houba"/>
        <s v="Standardní vložka, Standardní tampon, Mořská houba"/>
        <s v="Standardní vložka, Vložka z přírodního materiálu, Látkové vložky, Standardní tampon, Tampon z přírodního materiálu, Menstruační kalíšek, Menstruační kalhotky, Mořská houba, Nepoužívají nic"/>
        <m/>
      </sharedItems>
    </cacheField>
    <cacheField name="Děláte pravidelně nějaký sport?" numFmtId="0">
      <sharedItems containsBlank="1" count="4">
        <s v="Ano - alespoň 3x týdně"/>
        <s v="Ne"/>
        <s v="Ano - maximálně 3x týdně"/>
        <m/>
      </sharedItems>
    </cacheField>
    <cacheField name="Nakupujete si menstruační pomůcky sama?" numFmtId="0">
      <sharedItems containsBlank="1" count="4">
        <s v="Ano"/>
        <s v="Ne - někdo jiný z rodiny"/>
        <s v="Ne - partner"/>
        <m/>
      </sharedItems>
    </cacheField>
    <cacheField name="Jaké jsou dva hlavní důvody používání Vašich menstruačních pomůcek? " numFmtId="0">
      <sharedItems containsBlank="1" count="16">
        <s v="Cena, Ekologie"/>
        <s v="Ekologie, Pohodlné"/>
        <s v="Cena, Používají ho ostatní v mém okolí"/>
        <s v="Cena, Zvyk"/>
        <s v="Zvyk, Spolehlivé"/>
        <s v="Zvyk, Používají ho ostatní v mém okolí"/>
        <s v="Ekologie, Spolehlivé"/>
        <s v="Pohodlné, Spolehlivé"/>
        <s v="Zvyk, Pohodlné"/>
        <s v="Používají ho ostatní v mém okolí, Spolehlivé"/>
        <s v="Cena, Pohodlné"/>
        <s v="Používají ho ostatní v mém okolí, Pohodlné"/>
        <s v="Ekologie, Zvyk"/>
        <m/>
        <s v="Používají ho ostatní v mém okolí" u="1"/>
        <s v="Ekologie, Používají ho ostatní v mém okolí" u="1"/>
      </sharedItems>
    </cacheField>
    <cacheField name="Chtěla byste vyzkoušet některé z menstruačních pomůcek níže, pokud ano, které? " numFmtId="0">
      <sharedItems containsBlank="1" count="15">
        <s v="Menstruační kalhotky"/>
        <s v="Nechci"/>
        <s v="Menstruační kalíšek, Menstruační kalhotky"/>
        <s v="Mořská houba"/>
        <s v="Tampon z přírodního materiálu"/>
        <s v="Vložka z přírodního materiálu, Menstruační kalíšek"/>
        <s v="Menstruační kalíšek"/>
        <s v="Vložka z přírodního materiálu, Tampon z přírodního materiálu, Menstruační kalhotky"/>
        <s v="Vložka z přírodního materiálu"/>
        <s v="Vložka z přírodního materiálu, Menstruační kalhotky"/>
        <s v="Tampon z přírodního materiálu, Menstruační kalíšek"/>
        <s v="Standardní tampon, Tampon z přírodního materiálu, Mořská houba"/>
        <s v="Tampon z přírodního materiálu, Menstruační kalhotky"/>
        <s v="Menstruační kalhotky, Látkové vložky"/>
        <m/>
      </sharedItems>
    </cacheField>
    <cacheField name="Co by Vás přimělo zkusit jinou menstruační pomůcku, než jakou jste používala doposud? " numFmtId="0">
      <sharedItems containsBlank="1" count="30" longText="1">
        <s v="Dostala bych ji zdarma., Někdo z okolí by ji začal používat."/>
        <s v="Současný produkt by mi přestal vyhovovat."/>
        <s v="Nic by mě nepřimělo."/>
        <s v="Dostala bych ji zdarma."/>
        <s v="Byla by to levnější varianta., Současný produkt by mi přestal vyhovovat."/>
        <s v="Dostala bych ji zdarma., Byla by to ekologičtější varianta., Současný produkt by mi přestal vyhovovat."/>
        <s v="Někdo z okolí by ji začal používat."/>
        <s v="Dostala bych ji zdarma., Současný produkt by mi přestal vyhovovat."/>
        <s v="Dostala bych ji zdarma., Byla by to levnější varianta., Současný produkt by mi přestal vyhovovat."/>
        <s v="Osamostatnění - vlastní příjem."/>
        <s v="Někdo z okolí by ji začal používat., Byla by to ekologičtější varianta."/>
        <s v="Byla by to levnější varianta."/>
        <s v="Dostala bych ji zdarma., Osamostatnění - vlastní příjem."/>
        <s v="Byla by to ekologičtější varianta., Současný produkt by mi přestal vyhovovat."/>
        <s v="Vyber vhodne velikosti kalisku"/>
        <s v="Dostala bych ji zdarma., Někdo z okolí by ji začal používat., Byla by to levnější varianta."/>
        <s v="Byla by to levnější varianta., Byla by to ekologičtější varianta."/>
        <s v="Dostala bych ji zdarma., Někdo z okolí by ji začal používat., Byla by to ekologičtější varianta., Současný produkt by mi přestal vyhovovat."/>
        <s v="Byla by to ekologičtější varianta."/>
        <s v="Dostala bych ji zdarma., Byla by to levnější varianta., Byla by to ekologičtější varianta., Současný produkt by mi přestal vyhovovat."/>
        <s v="Dostala bych ji zdarma., Byla by to levnější varianta."/>
        <s v="Dostala bych ji zdarma., Někdo z okolí by ji začal používat., Současný produkt by mi přestal vyhovovat."/>
        <s v="Někdo z okolí by ji začal používat., Současný produkt by mi přestal vyhovovat."/>
        <s v="Jen se odhodlavam kalhotky objednat jako doplnujici ke kalisku. Urcite kalisek neprestanj pouzivat."/>
        <s v="Někdo z okolí by ji začal používat., Byla by to levnější varianta., Byla by to ekologičtější varianta., Současný produkt by mi přestal vyhovovat."/>
        <s v="bylo by to pohodlnější"/>
        <s v="Zkusila jsem kalisek, protejkam, zkusila jsem morskou houbu, vyndavaní je fakt nechutne a krev vsude. Moc rada bych nasla pro sebe jinou variantu nez vlozky a tampony ale zatim mi nic nefungovalo. Uz jsem utratila za to hodne penez a vzdy se vratila ke klasice. "/>
        <s v="Doporucen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m/>
      </sharedItems>
    </cacheField>
    <cacheField name="Máte ve svém okolí k dispozici menstruační pomůcky zdarma? " numFmtId="0">
      <sharedItems containsBlank="1" count="3">
        <s v="Ano - v práci"/>
        <s v="Ne"/>
        <m/>
      </sharedItems>
    </cacheField>
    <cacheField name="Myslíte si, že by ženy měly mít menstruační pomůcky zdarma (standardní tampon a vložka)?" numFmtId="0">
      <sharedItems containsBlank="1" count="6">
        <s v="Rozhodně ano"/>
        <s v="Spíše ano"/>
        <s v="Spíš ne"/>
        <s v="Rozhodně ne"/>
        <m/>
        <s v="Spíš ano" u="1"/>
      </sharedItems>
    </cacheField>
    <cacheField name="Kde nejčastěji nakupujete menstruační pomůcky? " numFmtId="0">
      <sharedItems containsBlank="1" count="4">
        <s v="V drogérii"/>
        <s v="Na internetu"/>
        <s v="V supermarketu"/>
        <m/>
      </sharedItems>
    </cacheField>
    <cacheField name="Při nákupu menstruačních pomůcek" numFmtId="0">
      <sharedItems containsBlank="1" count="6">
        <s v="Pravidelně přemýšlím, jestli nezkusit něco nového a zvažuji možnosti."/>
        <s v="Vím, co chci, ale občas se podívám na ostatní varianty jiných produktů, než používám normálně."/>
        <s v="Mi nákup trvá pár vteřin, kupuji pořád to stejné."/>
        <s v="Vím, co chci, ale podívám se na ostatní varianty stejného produktu (značky, velikosti, cena atd..)"/>
        <m/>
        <s v="Vím, co chci, ale podívám se na ostatní varianty stejného produktu (značky, velikosti, atd..)" u="1"/>
      </sharedItems>
    </cacheField>
    <cacheField name="Na kolik korun Vás vyjde jedna menstruace? " numFmtId="0">
      <sharedItems containsBlank="1" count="7">
        <s v="101 - 200 Kč"/>
        <s v="Používám ekologické produkty, které jsou použitelné na několik let"/>
        <s v="50 - 100 Kč"/>
        <s v="201 - 300 Kč"/>
        <s v="100 - 200 Kč"/>
        <s v="301 Kč a více"/>
        <m/>
      </sharedItems>
    </cacheField>
    <cacheField name="Pokud byste měla standardní menstruační pomůcky zdarma (tampon, vložka), kupovala byste si i jiné menstruační pomůcky?" numFmtId="0">
      <sharedItems containsBlank="1" count="7">
        <s v="Ano, protože jednorázové menstruační pomůcky nejsou ekologické."/>
        <s v="Ne, používám standardní tampony nebo vložky."/>
        <s v="Ano, vyzkoušela bych něco jiného, i když jsem doposud používala standardní vložku či tampon."/>
        <s v="Ne, začala bych používat produkty zdarma (doposud jsem používala jiné)."/>
        <s v="Ano, protože mám svůj oblíbený typ/značku/velikost a chci ho používat dál."/>
        <s v="Ano, protože standardní vložky nebo tampony nepoužívám."/>
        <m/>
      </sharedItems>
    </cacheField>
    <cacheField name="Co je to &quot;menstruační chudoba&quot;?" numFmtId="0">
      <sharedItems containsBlank="1" count="4">
        <s v="Menstruační chudoba je situace, při které žena nemá dostatečné finanční prostředky na pořízení menstruačních pomůcek."/>
        <s v="Menstruační chudoba je situace, při které má žena slabou či žádnou menstruaci."/>
        <s v="Nevím co to je, nikdy jsem o tom neslyšela."/>
        <m/>
      </sharedItems>
    </cacheField>
    <cacheField name="Byla jste někdy v situaci, kdy jste si menstruační pomůcky nemohla dovolit?" numFmtId="0">
      <sharedItems containsBlank="1" count="4">
        <s v="Ne"/>
        <s v="Ano - jednou či výjimečně."/>
        <s v="Ano - často."/>
        <m/>
      </sharedItems>
    </cacheField>
    <cacheField name="Setkala jste se někdy s tím, že by někdo z Vašeho okolí neměl dostatek financí na menstruační pomůcky?" numFmtId="0">
      <sharedItems containsBlank="1" count="4">
        <s v="Ne"/>
        <s v="Ano - jednou či výjimečně."/>
        <s v="Ano - často."/>
        <m/>
      </sharedItems>
    </cacheField>
    <cacheField name="Jaký aspekt je pro Vás synonymum kvality menstruační pomůcky?" numFmtId="0">
      <sharedItems containsBlank="1" count="16">
        <s v="Doporučení"/>
        <s v="Zkušenost"/>
        <s v="Známá značka"/>
        <s v="Materiál"/>
        <s v="kvalita"/>
        <s v="Vliv na pokožku, zdraví, přírodu"/>
        <s v="Složení, rozložitelnost, vliv na náš organismus"/>
        <s v="Složení produktu a jeho udržitelnost "/>
        <s v="plní dobře svou funkci"/>
        <s v="V mém případě vysoká absorbce"/>
        <s v="Vyšší cena"/>
        <m/>
        <s v="materiál a spolehlivost pomůcky " u="1"/>
        <s v="kvalita a odolnost/výdrž" u="1"/>
        <s v="Recenze" u="1"/>
        <s v="Značka" u="1"/>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7.81905914352" createdVersion="8" refreshedVersion="8" minRefreshableVersion="3" recordCount="244" xr:uid="{4E2C4E75-9575-4018-8C2F-664A6301CEC4}">
  <cacheSource type="worksheet">
    <worksheetSource ref="A246:A492" sheet="OT 8"/>
  </cacheSource>
  <cacheFields count="1">
    <cacheField name="Chtěla byste vyzkoušet některé z menstruačních pomůcek níže, pokud ano, které? " numFmtId="0">
      <sharedItems count="13">
        <s v="Menstruační kalhotky"/>
        <s v="Nechci"/>
        <s v="Menstruační kalíšek"/>
        <s v="Mořská houba"/>
        <s v="Tampon z přírodního materiálu"/>
        <s v="Vložka z přírodního materiálu"/>
        <s v="Standardní tampon"/>
        <s v="Látkové vložky"/>
        <s v=" Menstruační kalhotky" u="1"/>
        <s v=" Menstruační kalíšek" u="1"/>
        <s v=" Tampon z přírodního materiálu" u="1"/>
        <s v=" Látkové vložky" u="1"/>
        <s v=" Mořská houba" u="1"/>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8.735575347222" createdVersion="8" refreshedVersion="8" minRefreshableVersion="3" recordCount="346" xr:uid="{6EBC7AA2-01FC-41AE-B131-B0043BBC9BC0}">
  <cacheSource type="worksheet">
    <worksheetSource ref="A1:A1048576" sheet="OT 9 graf"/>
  </cacheSource>
  <cacheFields count="1">
    <cacheField name="D1" numFmtId="0">
      <sharedItems containsBlank="1" count="17">
        <s v="Dostala bych ji zdarma."/>
        <s v="Současný produkt by mi přestal vyhovovat."/>
        <s v="Nic by mě nepřimělo."/>
        <s v="Byla by to levnější varianta."/>
        <s v="Někdo z okolí by ji začal používat."/>
        <s v="Osamostatnění - vlastní příjem."/>
        <s v="Byla by to ekologičtější varianta."/>
        <s v="Vyber vhodne velikosti kalisku"/>
        <s v="Jen se odhodlavam kalhotky objednat jako doplnujici ke kalisku. Urcite kalisek neprestanj pouzivat."/>
        <s v="bylo by to pohodlnější"/>
        <s v="Doporuceni"/>
        <m/>
        <s v=" Někdo z okolí by ji začal používat." u="1"/>
        <s v=" Současný produkt by mi přestal vyhovovat." u="1"/>
        <s v=" Byla by to ekologičtější varianta." u="1"/>
        <s v=" Byla by to levnější varianta." u="1"/>
        <s v=" Osamostatnění - vlastní příjem." u="1"/>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e Abrahamova" refreshedDate="45368.777032986109" createdVersion="8" refreshedVersion="8" minRefreshableVersion="3" recordCount="211" xr:uid="{BAF95735-1C2E-4624-A2B8-0D801541C72E}">
  <cacheSource type="worksheet">
    <worksheetSource ref="K1:K212" sheet="OT 10"/>
  </cacheSource>
  <cacheFields count="1">
    <cacheField name="Máte ve svém okolí k dispozici menstruační pomůcky zdarma? " numFmtId="0">
      <sharedItems count="2">
        <s v="Ano - v práci"/>
        <s v="N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
  <r>
    <x v="0"/>
  </r>
  <r>
    <x v="1"/>
  </r>
  <r>
    <x v="0"/>
  </r>
  <r>
    <x v="2"/>
  </r>
  <r>
    <x v="0"/>
  </r>
  <r>
    <x v="1"/>
  </r>
  <r>
    <x v="3"/>
  </r>
  <r>
    <x v="0"/>
  </r>
  <r>
    <x v="4"/>
  </r>
  <r>
    <x v="0"/>
  </r>
  <r>
    <x v="5"/>
  </r>
  <r>
    <x v="3"/>
  </r>
  <r>
    <x v="6"/>
  </r>
  <r>
    <x v="0"/>
  </r>
  <r>
    <x v="4"/>
  </r>
  <r>
    <x v="0"/>
  </r>
  <r>
    <x v="0"/>
  </r>
  <r>
    <x v="7"/>
  </r>
  <r>
    <x v="0"/>
  </r>
  <r>
    <x v="5"/>
  </r>
  <r>
    <x v="8"/>
  </r>
  <r>
    <x v="7"/>
  </r>
  <r>
    <x v="0"/>
  </r>
  <r>
    <x v="4"/>
  </r>
  <r>
    <x v="0"/>
  </r>
  <r>
    <x v="0"/>
  </r>
  <r>
    <x v="7"/>
  </r>
  <r>
    <x v="8"/>
  </r>
  <r>
    <x v="1"/>
  </r>
  <r>
    <x v="1"/>
  </r>
  <r>
    <x v="9"/>
  </r>
  <r>
    <x v="0"/>
  </r>
  <r>
    <x v="0"/>
  </r>
  <r>
    <x v="10"/>
  </r>
  <r>
    <x v="0"/>
  </r>
  <r>
    <x v="0"/>
  </r>
  <r>
    <x v="3"/>
  </r>
  <r>
    <x v="5"/>
  </r>
  <r>
    <x v="5"/>
  </r>
  <r>
    <x v="8"/>
  </r>
  <r>
    <x v="0"/>
  </r>
  <r>
    <x v="10"/>
  </r>
  <r>
    <x v="0"/>
  </r>
  <r>
    <x v="11"/>
  </r>
  <r>
    <x v="5"/>
  </r>
  <r>
    <x v="12"/>
  </r>
  <r>
    <x v="5"/>
  </r>
  <r>
    <x v="10"/>
  </r>
  <r>
    <x v="8"/>
  </r>
  <r>
    <x v="13"/>
  </r>
  <r>
    <x v="14"/>
  </r>
  <r>
    <x v="3"/>
  </r>
  <r>
    <x v="4"/>
  </r>
  <r>
    <x v="5"/>
  </r>
  <r>
    <x v="5"/>
  </r>
  <r>
    <x v="0"/>
  </r>
  <r>
    <x v="8"/>
  </r>
  <r>
    <x v="15"/>
  </r>
  <r>
    <x v="13"/>
  </r>
  <r>
    <x v="16"/>
  </r>
  <r>
    <x v="3"/>
  </r>
  <r>
    <x v="17"/>
  </r>
  <r>
    <x v="18"/>
  </r>
  <r>
    <x v="5"/>
  </r>
  <r>
    <x v="19"/>
  </r>
  <r>
    <x v="1"/>
  </r>
  <r>
    <x v="13"/>
  </r>
  <r>
    <x v="20"/>
  </r>
  <r>
    <x v="21"/>
  </r>
  <r>
    <x v="13"/>
  </r>
  <r>
    <x v="5"/>
  </r>
  <r>
    <x v="5"/>
  </r>
  <r>
    <x v="8"/>
  </r>
  <r>
    <x v="3"/>
  </r>
  <r>
    <x v="14"/>
  </r>
  <r>
    <x v="22"/>
  </r>
  <r>
    <x v="14"/>
  </r>
  <r>
    <x v="5"/>
  </r>
  <r>
    <x v="23"/>
  </r>
  <r>
    <x v="13"/>
  </r>
  <r>
    <x v="3"/>
  </r>
  <r>
    <x v="5"/>
  </r>
  <r>
    <x v="23"/>
  </r>
  <r>
    <x v="10"/>
  </r>
  <r>
    <x v="1"/>
  </r>
  <r>
    <x v="24"/>
  </r>
  <r>
    <x v="3"/>
  </r>
  <r>
    <x v="4"/>
  </r>
  <r>
    <x v="4"/>
  </r>
  <r>
    <x v="20"/>
  </r>
  <r>
    <x v="25"/>
  </r>
  <r>
    <x v="16"/>
  </r>
  <r>
    <x v="5"/>
  </r>
  <r>
    <x v="26"/>
  </r>
  <r>
    <x v="10"/>
  </r>
  <r>
    <x v="16"/>
  </r>
  <r>
    <x v="8"/>
  </r>
  <r>
    <x v="20"/>
  </r>
  <r>
    <x v="27"/>
  </r>
  <r>
    <x v="2"/>
  </r>
  <r>
    <x v="1"/>
  </r>
  <r>
    <x v="0"/>
  </r>
  <r>
    <x v="5"/>
  </r>
  <r>
    <x v="1"/>
  </r>
  <r>
    <x v="0"/>
  </r>
  <r>
    <x v="13"/>
  </r>
  <r>
    <x v="23"/>
  </r>
  <r>
    <x v="23"/>
  </r>
  <r>
    <x v="14"/>
  </r>
  <r>
    <x v="13"/>
  </r>
  <r>
    <x v="24"/>
  </r>
  <r>
    <x v="0"/>
  </r>
  <r>
    <x v="8"/>
  </r>
  <r>
    <x v="8"/>
  </r>
  <r>
    <x v="0"/>
  </r>
  <r>
    <x v="8"/>
  </r>
  <r>
    <x v="0"/>
  </r>
  <r>
    <x v="5"/>
  </r>
  <r>
    <x v="6"/>
  </r>
  <r>
    <x v="0"/>
  </r>
  <r>
    <x v="3"/>
  </r>
  <r>
    <x v="5"/>
  </r>
  <r>
    <x v="12"/>
  </r>
  <r>
    <x v="5"/>
  </r>
  <r>
    <x v="3"/>
  </r>
  <r>
    <x v="0"/>
  </r>
  <r>
    <x v="0"/>
  </r>
  <r>
    <x v="0"/>
  </r>
  <r>
    <x v="4"/>
  </r>
  <r>
    <x v="0"/>
  </r>
  <r>
    <x v="0"/>
  </r>
  <r>
    <x v="7"/>
  </r>
  <r>
    <x v="14"/>
  </r>
  <r>
    <x v="3"/>
  </r>
  <r>
    <x v="4"/>
  </r>
  <r>
    <x v="3"/>
  </r>
  <r>
    <x v="5"/>
  </r>
  <r>
    <x v="12"/>
  </r>
  <r>
    <x v="5"/>
  </r>
  <r>
    <x v="5"/>
  </r>
  <r>
    <x v="26"/>
  </r>
  <r>
    <x v="10"/>
  </r>
  <r>
    <x v="0"/>
  </r>
  <r>
    <x v="2"/>
  </r>
  <r>
    <x v="5"/>
  </r>
  <r>
    <x v="12"/>
  </r>
  <r>
    <x v="5"/>
  </r>
  <r>
    <x v="23"/>
  </r>
  <r>
    <x v="10"/>
  </r>
  <r>
    <x v="1"/>
  </r>
  <r>
    <x v="24"/>
  </r>
  <r>
    <x v="0"/>
  </r>
  <r>
    <x v="4"/>
  </r>
  <r>
    <x v="0"/>
  </r>
  <r>
    <x v="3"/>
  </r>
  <r>
    <x v="5"/>
  </r>
  <r>
    <x v="5"/>
  </r>
  <r>
    <x v="10"/>
  </r>
  <r>
    <x v="1"/>
  </r>
  <r>
    <x v="24"/>
  </r>
  <r>
    <x v="3"/>
  </r>
  <r>
    <x v="3"/>
  </r>
  <r>
    <x v="17"/>
  </r>
  <r>
    <x v="18"/>
  </r>
  <r>
    <x v="5"/>
  </r>
  <r>
    <x v="19"/>
  </r>
  <r>
    <x v="1"/>
  </r>
  <r>
    <x v="13"/>
  </r>
  <r>
    <x v="20"/>
  </r>
  <r>
    <x v="0"/>
  </r>
  <r>
    <x v="3"/>
  </r>
  <r>
    <x v="5"/>
  </r>
  <r>
    <x v="5"/>
  </r>
  <r>
    <x v="8"/>
  </r>
  <r>
    <x v="0"/>
  </r>
  <r>
    <x v="10"/>
  </r>
  <r>
    <x v="0"/>
  </r>
  <r>
    <x v="11"/>
  </r>
  <r>
    <x v="0"/>
  </r>
  <r>
    <x v="4"/>
  </r>
  <r>
    <x v="0"/>
  </r>
  <r>
    <x v="5"/>
  </r>
  <r>
    <x v="3"/>
  </r>
  <r>
    <x v="6"/>
  </r>
  <r>
    <x v="0"/>
  </r>
  <r>
    <x v="4"/>
  </r>
  <r>
    <x v="0"/>
  </r>
  <r>
    <x v="0"/>
  </r>
  <r>
    <x v="7"/>
  </r>
  <r>
    <x v="1"/>
  </r>
  <r>
    <x v="0"/>
  </r>
  <r>
    <x v="0"/>
  </r>
  <r>
    <x v="4"/>
  </r>
  <r>
    <x v="0"/>
  </r>
  <r>
    <x v="0"/>
  </r>
  <r>
    <x v="7"/>
  </r>
  <r>
    <x v="14"/>
  </r>
  <r>
    <x v="3"/>
  </r>
  <r>
    <x v="4"/>
  </r>
  <r>
    <x v="13"/>
  </r>
  <r>
    <x v="23"/>
  </r>
  <r>
    <x v="23"/>
  </r>
  <r>
    <x v="14"/>
  </r>
  <r>
    <x v="13"/>
  </r>
  <r>
    <x v="24"/>
  </r>
  <r>
    <x v="0"/>
  </r>
  <r>
    <x v="0"/>
  </r>
  <r>
    <x v="0"/>
  </r>
  <r>
    <x v="5"/>
  </r>
  <r>
    <x v="6"/>
  </r>
  <r>
    <x v="8"/>
  </r>
  <r>
    <x v="28"/>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x v="0"/>
    <s v="35 000 - 45 000 Kč"/>
    <x v="0"/>
    <s v="Menstruační kalíšek"/>
    <s v="Ano - alespoň 3x týdně"/>
    <s v="Ano"/>
    <x v="0"/>
    <s v="Menstruační kalhotky"/>
    <x v="0"/>
  </r>
  <r>
    <n v="2"/>
    <x v="1"/>
    <s v="35 000 - 45 000 Kč"/>
    <x v="1"/>
    <s v="Standardní vložka, Standardní tampon"/>
    <s v="Ne"/>
    <s v="Ano"/>
    <x v="1"/>
    <s v="Nechci"/>
    <x v="1"/>
  </r>
  <r>
    <n v="3"/>
    <x v="1"/>
    <s v="35 000 - 45 000 Kč"/>
    <x v="0"/>
    <s v="Standardní tampon, Menstruační kalíšek"/>
    <s v="Ano - alespoň 3x týdně"/>
    <s v="Ano"/>
    <x v="0"/>
    <s v="Menstruační kalhotky"/>
    <x v="0"/>
  </r>
  <r>
    <n v="4"/>
    <x v="2"/>
    <s v="45 000 Kč a více"/>
    <x v="2"/>
    <s v="Menstruační kalíšek, Menstruační kalhotky"/>
    <s v="Ano - alespoň 3x týdně"/>
    <s v="Ano"/>
    <x v="1"/>
    <s v="Nechci"/>
    <x v="2"/>
  </r>
  <r>
    <n v="5"/>
    <x v="3"/>
    <s v="15 000 - 20 000 Kč"/>
    <x v="0"/>
    <s v="Standardní tampon"/>
    <s v="Ano - alespoň 3x týdně"/>
    <s v="Ne - někdo jiný z rodiny"/>
    <x v="2"/>
    <s v="Menstruační kalíšek, Menstruační kalhotky"/>
    <x v="0"/>
  </r>
  <r>
    <n v="6"/>
    <x v="4"/>
    <s v="25 000 - 35 000 Kč"/>
    <x v="1"/>
    <s v="Standardní vložka"/>
    <s v="Ano - maximálně 3x týdně"/>
    <s v="Ano"/>
    <x v="3"/>
    <s v="Nechci"/>
    <x v="0"/>
  </r>
  <r>
    <n v="7"/>
    <x v="0"/>
    <s v="20 000 - 25 000 Kč"/>
    <x v="3"/>
    <s v="Standardní tampon, Menstruační kalíšek"/>
    <s v="Ano - maximálně 3x týdně"/>
    <s v="Ano"/>
    <x v="0"/>
    <s v="Mořská houba"/>
    <x v="3"/>
  </r>
  <r>
    <n v="8"/>
    <x v="2"/>
    <s v="25 000 - 35 000 Kč"/>
    <x v="0"/>
    <s v="Standardní tampon"/>
    <s v="Ne"/>
    <s v="Ne - partner"/>
    <x v="3"/>
    <s v="Nechci"/>
    <x v="3"/>
  </r>
  <r>
    <n v="9"/>
    <x v="4"/>
    <s v="25 000 - 35 000 Kč"/>
    <x v="2"/>
    <s v="Standardní vložka, Standardní tampon, Menstruační kalhotky"/>
    <s v="Ne"/>
    <s v="Ano"/>
    <x v="4"/>
    <s v="Menstruační kalhotky"/>
    <x v="0"/>
  </r>
  <r>
    <n v="10"/>
    <x v="0"/>
    <s v="15 000 - 20 000 Kč"/>
    <x v="0"/>
    <s v="Standardní vložka, Standardní tampon, Menstruační kalíšek, Menstruační kalhotky"/>
    <s v="Ne"/>
    <s v="Ano"/>
    <x v="5"/>
    <s v="Menstruační kalíšek, Menstruační kalhotky"/>
    <x v="0"/>
  </r>
  <r>
    <n v="11"/>
    <x v="0"/>
    <s v="45 000 Kč a více"/>
    <x v="4"/>
    <s v="Standardní vložka, Standardní tampon, Menstruační kalíšek, Menstruační kalhotky"/>
    <s v="Ano - maximálně 3x týdně"/>
    <s v="Ano"/>
    <x v="1"/>
    <s v="Nechci"/>
    <x v="0"/>
  </r>
  <r>
    <n v="12"/>
    <x v="1"/>
    <s v="45 000 Kč a více"/>
    <x v="3"/>
    <s v="Menstruační kalíšek, Menstruační kalhotky"/>
    <s v="Ano - alespoň 3x týdně"/>
    <s v="Ano"/>
    <x v="6"/>
    <s v="Tampon z přírodního materiálu"/>
    <x v="4"/>
  </r>
  <r>
    <n v="13"/>
    <x v="0"/>
    <s v="35 000 - 45 000 Kč"/>
    <x v="5"/>
    <s v="Tampon z přírodního materiálu, Menstruační kalíšek"/>
    <s v="Ano - alespoň 3x týdně"/>
    <s v="Ano"/>
    <x v="7"/>
    <s v="Nechci"/>
    <x v="4"/>
  </r>
  <r>
    <n v="14"/>
    <x v="1"/>
    <s v="35 000 - 45 000 Kč"/>
    <x v="0"/>
    <s v="Standardní vložka, Standardní tampon, Menstruační kalhotky"/>
    <s v="Ne"/>
    <s v="Ano"/>
    <x v="3"/>
    <s v="Tampon z přírodního materiálu"/>
    <x v="0"/>
  </r>
  <r>
    <n v="15"/>
    <x v="2"/>
    <s v="35 000 - 45 000 Kč"/>
    <x v="2"/>
    <s v="Nevím"/>
    <s v="Ne"/>
    <s v="Ano"/>
    <x v="3"/>
    <s v="Nechci"/>
    <x v="2"/>
  </r>
  <r>
    <n v="16"/>
    <x v="0"/>
    <s v="25 000 - 35 000 Kč"/>
    <x v="0"/>
    <s v="Standardní vložka, Standardní tampon, Menstruační kalíšek, Menstruační kalhotky"/>
    <s v="Ne"/>
    <s v="Ano"/>
    <x v="0"/>
    <s v="Menstruační kalhotky"/>
    <x v="0"/>
  </r>
  <r>
    <n v="17"/>
    <x v="0"/>
    <s v="35 000 - 45 000 Kč"/>
    <x v="0"/>
    <s v="Nepoužívají nic"/>
    <s v="Ano - alespoň 3x týdně"/>
    <s v="Ano"/>
    <x v="8"/>
    <s v="Menstruační kalhotky"/>
    <x v="0"/>
  </r>
  <r>
    <n v="18"/>
    <x v="0"/>
    <s v="25 000 - 35 000 Kč"/>
    <x v="6"/>
    <s v="Standardní vložka, Standardní tampon"/>
    <s v="Ne"/>
    <s v="Ano"/>
    <x v="0"/>
    <s v="Nechci"/>
    <x v="1"/>
  </r>
  <r>
    <n v="19"/>
    <x v="3"/>
    <s v="Méně než 15 000 Kč"/>
    <x v="0"/>
    <s v="Standardní vložka, Standardní tampon"/>
    <s v="Ano - alespoň 3x týdně"/>
    <s v="Ne - někdo jiný z rodiny"/>
    <x v="5"/>
    <s v="Menstruační kalíšek, Menstruační kalhotky"/>
    <x v="5"/>
  </r>
  <r>
    <n v="20"/>
    <x v="1"/>
    <s v="20 000 - 25 000 Kč"/>
    <x v="4"/>
    <s v="Nevím"/>
    <s v="Ne"/>
    <s v="Ano"/>
    <x v="1"/>
    <s v="Nechci"/>
    <x v="4"/>
  </r>
  <r>
    <n v="21"/>
    <x v="0"/>
    <s v="25 000 - 35 000 Kč"/>
    <x v="7"/>
    <s v="Standardní vložka, Standardní tampon"/>
    <s v="Ano - maximálně 3x týdně"/>
    <s v="Ano"/>
    <x v="0"/>
    <s v="Menstruační kalhotky"/>
    <x v="3"/>
  </r>
  <r>
    <n v="22"/>
    <x v="0"/>
    <s v="25 000 - 35 000 Kč"/>
    <x v="8"/>
    <s v="Standardní vložka, Standardní tampon, Menstruační kalíšek"/>
    <s v="Ano - alespoň 3x týdně"/>
    <s v="Ano"/>
    <x v="1"/>
    <s v="Vložka z přírodního materiálu, Menstruační kalíšek"/>
    <x v="0"/>
  </r>
  <r>
    <n v="23"/>
    <x v="3"/>
    <s v="Méně než 15 000 Kč"/>
    <x v="0"/>
    <s v="Standardní tampon"/>
    <s v="Ano - alespoň 3x týdně"/>
    <s v="Ne - někdo jiný z rodiny"/>
    <x v="9"/>
    <s v="Menstruační kalíšek, Menstruační kalhotky"/>
    <x v="0"/>
  </r>
  <r>
    <n v="24"/>
    <x v="4"/>
    <s v="25 000 - 35 000 Kč"/>
    <x v="2"/>
    <s v="Nevím"/>
    <s v="Ne"/>
    <s v="Ano"/>
    <x v="3"/>
    <s v="Nechci"/>
    <x v="2"/>
  </r>
  <r>
    <n v="25"/>
    <x v="0"/>
    <s v="Méně než 15 000 Kč"/>
    <x v="0"/>
    <s v="Standardní vložka, Standardní tampon"/>
    <s v="Ne"/>
    <s v="Ano"/>
    <x v="4"/>
    <s v="Menstruační kalhotky"/>
    <x v="0"/>
  </r>
  <r>
    <n v="26"/>
    <x v="0"/>
    <s v="Méně než 15 000 Kč"/>
    <x v="0"/>
    <s v="Standardní vložka, Standardní tampon, Menstruační kalíšek, Menstruační kalhotky"/>
    <s v="Ano - maximálně 3x týdně"/>
    <s v="Ano"/>
    <x v="4"/>
    <s v="Menstruační kalhotky"/>
    <x v="2"/>
  </r>
  <r>
    <n v="27"/>
    <x v="3"/>
    <s v="Méně než 15 000 Kč"/>
    <x v="6"/>
    <s v="Standardní vložka, Standardní tampon"/>
    <s v="Ne"/>
    <s v="Ano"/>
    <x v="7"/>
    <s v="Nechci"/>
    <x v="6"/>
  </r>
  <r>
    <n v="28"/>
    <x v="3"/>
    <s v="Méně než 15 000 Kč"/>
    <x v="7"/>
    <s v="Standardní vložka, Standardní tampon"/>
    <s v="Ne"/>
    <s v="Ano"/>
    <x v="8"/>
    <s v="Menstruační kalíšek"/>
    <x v="3"/>
  </r>
  <r>
    <n v="29"/>
    <x v="1"/>
    <s v="35 000 - 45 000 Kč"/>
    <x v="1"/>
    <s v="Vložka z přírodního materiálu, Látkové vložka, Standardní tampon, Menstruační kalhotky"/>
    <s v="Ano - maximálně 3x týdně"/>
    <s v="Ano"/>
    <x v="6"/>
    <s v="Nechci"/>
    <x v="2"/>
  </r>
  <r>
    <n v="30"/>
    <x v="0"/>
    <s v="Méně než 15 000 Kč"/>
    <x v="1"/>
    <s v="Menstruační kalíšek, Menstruační kalhotky"/>
    <s v="Ne"/>
    <s v="Ano"/>
    <x v="7"/>
    <s v="Menstruační kalíšek"/>
    <x v="7"/>
  </r>
  <r>
    <n v="31"/>
    <x v="0"/>
    <s v="25 000 - 35 000 Kč"/>
    <x v="9"/>
    <s v="Standardní vložka, Standardní tampon, Tampon z přírodního materiálu, Menstruační kalíšek, Menstruační kalhotky"/>
    <s v="Ano - maximálně 3x týdně"/>
    <s v="Ano"/>
    <x v="0"/>
    <s v="Menstruační kalíšek, Menstruační kalhotky"/>
    <x v="1"/>
  </r>
  <r>
    <n v="32"/>
    <x v="0"/>
    <s v="Méně než 15 000 Kč"/>
    <x v="0"/>
    <s v="Standardní vložka, Standardní tampon, Menstruační kalhotky"/>
    <s v="Ano - alespoň 3x týdně"/>
    <s v="Ano"/>
    <x v="10"/>
    <s v="Menstruační kalíšek, Menstruační kalhotky"/>
    <x v="0"/>
  </r>
  <r>
    <n v="33"/>
    <x v="0"/>
    <s v="15 000 - 20 000 Kč"/>
    <x v="0"/>
    <s v="Standardní vložka, Standardní tampon"/>
    <s v="Ano - maximálně 3x týdně"/>
    <s v="Ano"/>
    <x v="7"/>
    <s v="Nechci"/>
    <x v="1"/>
  </r>
  <r>
    <n v="34"/>
    <x v="0"/>
    <s v="35 000 - 45 000 Kč"/>
    <x v="10"/>
    <s v="Standardní vložka, Standardní tampon"/>
    <s v="Ano - maximálně 3x týdně"/>
    <s v="Ano"/>
    <x v="4"/>
    <s v="Nechci"/>
    <x v="2"/>
  </r>
  <r>
    <n v="35"/>
    <x v="1"/>
    <s v="45 000 Kč a více"/>
    <x v="0"/>
    <s v="Standardní vložka, Standardní tampon, Menstruační kalhotky"/>
    <s v="Ano - alespoň 3x týdně"/>
    <s v="Ano"/>
    <x v="7"/>
    <s v="Nechci"/>
    <x v="1"/>
  </r>
  <r>
    <n v="36"/>
    <x v="4"/>
    <s v="45 000 Kč a více"/>
    <x v="0"/>
    <s v="Menstruační kalíšek"/>
    <s v="Ne"/>
    <s v="Ano"/>
    <x v="7"/>
    <s v="Tampon z přírodního materiálu"/>
    <x v="3"/>
  </r>
  <r>
    <n v="37"/>
    <x v="0"/>
    <s v="25 000 - 35 000 Kč"/>
    <x v="3"/>
    <s v="Standardní vložka, Standardní tampon"/>
    <s v="Ne"/>
    <s v="Ano"/>
    <x v="0"/>
    <s v="Nechci"/>
    <x v="0"/>
  </r>
  <r>
    <n v="38"/>
    <x v="0"/>
    <s v="20 000 - 25 000 Kč"/>
    <x v="4"/>
    <s v="Standardní vložka, Standardní tampon"/>
    <s v="Ano - alespoň 3x týdně"/>
    <s v="Ano"/>
    <x v="1"/>
    <s v="Nechci"/>
    <x v="1"/>
  </r>
  <r>
    <n v="39"/>
    <x v="0"/>
    <s v="25 000 - 35 000 Kč"/>
    <x v="4"/>
    <s v="Menstruační kalíšek"/>
    <s v="Ano - maximálně 3x týdně"/>
    <s v="Ano"/>
    <x v="0"/>
    <s v="Mořská houba"/>
    <x v="6"/>
  </r>
  <r>
    <n v="40"/>
    <x v="0"/>
    <s v="Méně než 15 000 Kč"/>
    <x v="7"/>
    <s v="Standardní tampon, Menstruační kalíšek"/>
    <s v="Ano - maximálně 3x týdně"/>
    <s v="Ano"/>
    <x v="7"/>
    <s v="Vložka z přírodního materiálu, Tampon z přírodního materiálu, Menstruační kalhotky"/>
    <x v="3"/>
  </r>
  <r>
    <n v="41"/>
    <x v="0"/>
    <s v="45 000 Kč a více"/>
    <x v="0"/>
    <s v="Standardní vložka, Menstruační kalíšek, Menstruační kalhotky"/>
    <s v="Ano - maximálně 3x týdně"/>
    <s v="Ano"/>
    <x v="0"/>
    <s v="Menstruační kalhotky"/>
    <x v="1"/>
  </r>
  <r>
    <n v="42"/>
    <x v="0"/>
    <s v="25 000 - 35 000 Kč"/>
    <x v="10"/>
    <s v="Standardní tampon, Menstruační kalíšek, Menstruační kalhotky"/>
    <s v="Ano - alespoň 3x týdně"/>
    <s v="Ano"/>
    <x v="0"/>
    <s v="Nechci"/>
    <x v="1"/>
  </r>
  <r>
    <n v="43"/>
    <x v="0"/>
    <s v="Méně než 15 000 Kč"/>
    <x v="0"/>
    <s v="Standardní vložka, Standardní tampon"/>
    <s v="Ne"/>
    <s v="Ano"/>
    <x v="7"/>
    <s v="Menstruační kalhotky"/>
    <x v="0"/>
  </r>
  <r>
    <n v="44"/>
    <x v="0"/>
    <s v="25 000 - 35 000 Kč"/>
    <x v="11"/>
    <s v="Standardní tampon, Menstruační kalíšek, Menstruační kalhotky"/>
    <s v="Ano - alespoň 3x týdně"/>
    <s v="Ano"/>
    <x v="1"/>
    <s v="Menstruační kalhotky"/>
    <x v="0"/>
  </r>
  <r>
    <n v="45"/>
    <x v="0"/>
    <s v="35 000 - 45 000 Kč"/>
    <x v="4"/>
    <s v="Standardní vložka, Standardní tampon, Menstruační kalíšek"/>
    <s v="Ano - alespoň 3x týdně"/>
    <s v="Ano"/>
    <x v="11"/>
    <s v="Menstruační kalhotky"/>
    <x v="1"/>
  </r>
  <r>
    <n v="46"/>
    <x v="0"/>
    <s v="35 000 - 45 000 Kč"/>
    <x v="12"/>
    <s v="Standardní vložka, Vložka z přírodního materiálu, Látkové vložka, Standardní tampon, Tampon z přírodního materiálu, Menstruační kalíšek, Menstruační kalhotky"/>
    <s v="Ne"/>
    <s v="Ano"/>
    <x v="7"/>
    <s v="Menstruační kalíšek"/>
    <x v="0"/>
  </r>
  <r>
    <n v="47"/>
    <x v="0"/>
    <s v="25 000 - 35 000 Kč"/>
    <x v="4"/>
    <s v="Standardní vložka, Standardní tampon, Menstruační kalhotky"/>
    <s v="Ne"/>
    <s v="Ano"/>
    <x v="1"/>
    <s v="Nechci"/>
    <x v="1"/>
  </r>
  <r>
    <n v="48"/>
    <x v="0"/>
    <s v="Méně než 15 000 Kč"/>
    <x v="10"/>
    <s v="Standardní vložka, Menstruační kalíšek, Menstruační kalhotky"/>
    <s v="Ano - maximálně 3x týdně"/>
    <s v="Ano"/>
    <x v="4"/>
    <s v="Vložka z přírodního materiálu"/>
    <x v="0"/>
  </r>
  <r>
    <n v="49"/>
    <x v="0"/>
    <s v="15 000 - 20 000 Kč"/>
    <x v="7"/>
    <s v="Standardní vložka, Standardní tampon, Menstruační kalhotky"/>
    <s v="Ano - maximálně 3x týdně"/>
    <s v="Ano"/>
    <x v="8"/>
    <s v="Menstruační kalhotky"/>
    <x v="6"/>
  </r>
  <r>
    <n v="50"/>
    <x v="1"/>
    <s v="25 000 - 35 000 Kč"/>
    <x v="13"/>
    <s v="Standardní vložka, Menstruační kalíšek, Menstruační kalhotky"/>
    <s v="Ne"/>
    <s v="Ano"/>
    <x v="7"/>
    <s v="Vložka z přírodního materiálu, Menstruační kalhotky"/>
    <x v="0"/>
  </r>
  <r>
    <n v="51"/>
    <x v="0"/>
    <s v="35 000 - 45 000 Kč"/>
    <x v="14"/>
    <s v="Standardní vložka, Standardní tampon, Menstruační kalíšek, Menstruační kalhotky"/>
    <s v="Ne"/>
    <s v="Ano"/>
    <x v="1"/>
    <s v="Menstruační kalhotky"/>
    <x v="0"/>
  </r>
  <r>
    <n v="52"/>
    <x v="0"/>
    <s v="15 000 - 20 000 Kč"/>
    <x v="3"/>
    <s v="Standardní vložka, Standardní tampon, Menstruační kalíšek, Menstruační kalhotky"/>
    <s v="Ano - alespoň 3x týdně"/>
    <s v="Ano"/>
    <x v="12"/>
    <s v="Nechci"/>
    <x v="0"/>
  </r>
  <r>
    <n v="53"/>
    <x v="0"/>
    <s v="25 000 - 35 000 Kč"/>
    <x v="2"/>
    <s v="Nevím"/>
    <s v="Ne"/>
    <s v="Ano"/>
    <x v="7"/>
    <s v="Nechci"/>
    <x v="1"/>
  </r>
  <r>
    <n v="54"/>
    <x v="0"/>
    <s v="25 000 - 35 000 Kč"/>
    <x v="4"/>
    <s v="Standardní vložka, Standardní tampon, Menstruační kalíšek"/>
    <s v="Ano - alespoň 3x týdně"/>
    <s v="Ano"/>
    <x v="0"/>
    <s v="Menstruační kalhotky"/>
    <x v="0"/>
  </r>
  <r>
    <n v="55"/>
    <x v="1"/>
    <s v="45 000 Kč a více"/>
    <x v="4"/>
    <s v="Standardní vložka, Standardní tampon, Menstruační kalíšek, Menstruační kalhotky"/>
    <s v="Ano - maximálně 3x týdně"/>
    <s v="Ano"/>
    <x v="1"/>
    <s v="Nechci"/>
    <x v="1"/>
  </r>
  <r>
    <n v="56"/>
    <x v="1"/>
    <s v="35 000 - 45 000 Kč"/>
    <x v="0"/>
    <s v="Nevím"/>
    <s v="Ano - alespoň 3x týdně"/>
    <s v="Ano"/>
    <x v="3"/>
    <s v="Tampon z přírodního materiálu, Menstruační kalíšek"/>
    <x v="4"/>
  </r>
  <r>
    <n v="57"/>
    <x v="3"/>
    <s v="Méně než 15 000 Kč"/>
    <x v="7"/>
    <s v="Standardní tampon, Menstruační kalhotky"/>
    <s v="Ano - maximálně 3x týdně"/>
    <s v="Ne - někdo jiný z rodiny"/>
    <x v="9"/>
    <s v="Nechci"/>
    <x v="2"/>
  </r>
  <r>
    <n v="58"/>
    <x v="1"/>
    <s v="45 000 Kč a více"/>
    <x v="15"/>
    <s v="Standardní vložka, Látkové vložka, Standardní tampon, Menstruační kalíšek, Menstruační kalhotky"/>
    <s v="Ano - maximálně 3x týdně"/>
    <s v="Ano"/>
    <x v="7"/>
    <s v="Nechci"/>
    <x v="1"/>
  </r>
  <r>
    <n v="59"/>
    <x v="3"/>
    <s v="Méně než 15 000 Kč"/>
    <x v="13"/>
    <s v="Standardní vložka"/>
    <s v="Ano - maximálně 3x týdně"/>
    <s v="Ano"/>
    <x v="7"/>
    <s v="Menstruační kalhotky"/>
    <x v="4"/>
  </r>
  <r>
    <n v="60"/>
    <x v="1"/>
    <s v="20 000 - 25 000 Kč"/>
    <x v="16"/>
    <s v="Nevím"/>
    <s v="Ne"/>
    <s v="Ano"/>
    <x v="1"/>
    <s v="Nechci"/>
    <x v="1"/>
  </r>
  <r>
    <n v="61"/>
    <x v="0"/>
    <s v="25 000 - 35 000 Kč"/>
    <x v="3"/>
    <s v="Standardní vložka, Látkové vložka, Standardní tampon, Tampon z přírodního materiálu, Menstruační kalíšek, Menstruační kalhotky"/>
    <s v="Ano - alespoň 3x týdně"/>
    <s v="Ano"/>
    <x v="1"/>
    <s v="Nechci"/>
    <x v="1"/>
  </r>
  <r>
    <n v="62"/>
    <x v="0"/>
    <s v="15 000 - 20 000 Kč"/>
    <x v="17"/>
    <s v="Standardní vložka, Standardní tampon"/>
    <s v="Ne"/>
    <s v="Ano"/>
    <x v="1"/>
    <s v="Nechci"/>
    <x v="6"/>
  </r>
  <r>
    <n v="63"/>
    <x v="1"/>
    <s v="25 000 - 35 000 Kč"/>
    <x v="18"/>
    <s v="Standardní vložka, Standardní tampon, Menstruační kalíšek, Menstruační kalhotky"/>
    <s v="Ano - maximálně 3x týdně"/>
    <s v="Ano"/>
    <x v="7"/>
    <s v="Mořská houba"/>
    <x v="1"/>
  </r>
  <r>
    <n v="64"/>
    <x v="1"/>
    <s v="20 000 - 25 000 Kč"/>
    <x v="4"/>
    <s v="Standardní vložka, Standardní tampon, Menstruační kalíšek, Mořská houba"/>
    <s v="Ne"/>
    <s v="Ano"/>
    <x v="1"/>
    <s v="Menstruační kalhotky"/>
    <x v="8"/>
  </r>
  <r>
    <n v="65"/>
    <x v="0"/>
    <s v="25 000 - 35 000 Kč"/>
    <x v="19"/>
    <s v="Nevím"/>
    <s v="Ne"/>
    <s v="Ano"/>
    <x v="1"/>
    <s v="Mořská houba"/>
    <x v="4"/>
  </r>
  <r>
    <n v="66"/>
    <x v="3"/>
    <s v="Méně než 15 000 Kč"/>
    <x v="1"/>
    <s v="Standardní vložka, Látkové vložka, Standardní tampon, Menstruační kalíšek"/>
    <s v="Ano - alespoň 3x týdně"/>
    <s v="Ano"/>
    <x v="5"/>
    <s v="Nechci"/>
    <x v="1"/>
  </r>
  <r>
    <n v="67"/>
    <x v="2"/>
    <s v="35 000 - 45 000 Kč"/>
    <x v="13"/>
    <s v="Standardní tampon, Menstruační kalíšek, Menstruační kalhotky"/>
    <s v="Ne"/>
    <s v="Ano"/>
    <x v="3"/>
    <s v="Nechci"/>
    <x v="1"/>
  </r>
  <r>
    <n v="68"/>
    <x v="1"/>
    <s v="45 000 Kč a více"/>
    <x v="20"/>
    <s v="Standardní vložka, Standardní tampon"/>
    <s v="Ano - alespoň 3x týdně"/>
    <s v="Ano"/>
    <x v="1"/>
    <s v="Menstruační kalíšek"/>
    <x v="6"/>
  </r>
  <r>
    <n v="69"/>
    <x v="3"/>
    <s v="Méně než 15 000 Kč"/>
    <x v="21"/>
    <s v="Standardní vložka, Látkové vložka, Standardní tampon, Menstruační kalíšek"/>
    <s v="Ne"/>
    <s v="Ano"/>
    <x v="2"/>
    <s v="Standardní tampon, Tampon z přírodního materiálu, Mořská houba"/>
    <x v="0"/>
  </r>
  <r>
    <n v="70"/>
    <x v="2"/>
    <s v="35 000 - 45 000 Kč"/>
    <x v="13"/>
    <s v="Standardní vložka, Menstruační kalíšek"/>
    <s v="Ne"/>
    <s v="Ano"/>
    <x v="7"/>
    <s v="Nechci"/>
    <x v="1"/>
  </r>
  <r>
    <n v="71"/>
    <x v="1"/>
    <s v="15 000 - 20 000 Kč"/>
    <x v="4"/>
    <s v="Standardní vložka, Standardní tampon"/>
    <s v="Ne"/>
    <s v="Ano"/>
    <x v="1"/>
    <s v="Nechci"/>
    <x v="1"/>
  </r>
  <r>
    <n v="72"/>
    <x v="1"/>
    <s v="20 000 - 25 000 Kč"/>
    <x v="4"/>
    <s v="Standardní vložka, Standardní tampon"/>
    <s v="Ne"/>
    <s v="Ano"/>
    <x v="6"/>
    <s v="Mořská houba"/>
    <x v="0"/>
  </r>
  <r>
    <n v="73"/>
    <x v="4"/>
    <s v="25 000 - 35 000 Kč"/>
    <x v="7"/>
    <s v="Standardní vložka, Standardní tampon, Menstruační kalíšek, Menstruační kalhotky"/>
    <s v="Ne"/>
    <s v="Ano"/>
    <x v="7"/>
    <s v="Mořská houba"/>
    <x v="4"/>
  </r>
  <r>
    <n v="74"/>
    <x v="2"/>
    <s v="45 000 Kč a více"/>
    <x v="3"/>
    <s v="Nevím"/>
    <s v="Ne"/>
    <s v="Ano"/>
    <x v="12"/>
    <s v="Nechci"/>
    <x v="1"/>
  </r>
  <r>
    <n v="75"/>
    <x v="1"/>
    <s v="15 000 - 20 000 Kč"/>
    <x v="14"/>
    <s v="Standardní vložka, Standardní tampon"/>
    <s v="Ne"/>
    <s v="Ano"/>
    <x v="8"/>
    <s v="Menstruační kalhotky"/>
    <x v="1"/>
  </r>
  <r>
    <n v="76"/>
    <x v="1"/>
    <s v="25 000 - 35 000 Kč"/>
    <x v="22"/>
    <s v="Standardní vložka, Látkové vložka, Standardní tampon, Menstruační kalíšek, Menstruační kalhotky"/>
    <s v="Ne"/>
    <s v="Ano"/>
    <x v="0"/>
    <s v="Nechci"/>
    <x v="1"/>
  </r>
  <r>
    <n v="77"/>
    <x v="2"/>
    <s v="25 000 - 35 000 Kč"/>
    <x v="14"/>
    <s v="Standardní tampon"/>
    <s v="Ne"/>
    <s v="Ano"/>
    <x v="4"/>
    <s v="Menstruační kalhotky"/>
    <x v="3"/>
  </r>
  <r>
    <n v="78"/>
    <x v="3"/>
    <s v="Méně než 15 000 Kč"/>
    <x v="4"/>
    <s v="Standardní vložka, Standardní tampon"/>
    <s v="Ano - alespoň 3x týdně"/>
    <s v="Ano"/>
    <x v="5"/>
    <s v="Menstruační kalhotky"/>
    <x v="3"/>
  </r>
  <r>
    <n v="79"/>
    <x v="1"/>
    <s v="15 000 - 20 000 Kč"/>
    <x v="23"/>
    <s v="Nevím"/>
    <s v="Ano - maximálně 3x týdně"/>
    <s v="Ano"/>
    <x v="1"/>
    <s v="Menstruační kalíšek"/>
    <x v="0"/>
  </r>
  <r>
    <n v="80"/>
    <x v="2"/>
    <s v="35 000 - 45 000 Kč"/>
    <x v="13"/>
    <s v="Standardní vložka, Standardní tampon"/>
    <s v="Ne"/>
    <s v="Ano"/>
    <x v="7"/>
    <s v="Nechci"/>
    <x v="4"/>
  </r>
  <r>
    <n v="81"/>
    <x v="1"/>
    <s v="45 000 Kč a více"/>
    <x v="3"/>
    <s v="Standardní vložka, Standardní tampon, Menstruační kalíšek"/>
    <s v="Ano - alespoň 3x týdně"/>
    <s v="Ano"/>
    <x v="7"/>
    <s v="Nechci"/>
    <x v="1"/>
  </r>
  <r>
    <n v="82"/>
    <x v="0"/>
    <s v="25 000 - 35 000 Kč"/>
    <x v="4"/>
    <s v="Standardní vložka, Standardní tampon, Menstruační kalíšek"/>
    <s v="Ano - maximálně 3x týdně"/>
    <s v="Ano"/>
    <x v="0"/>
    <s v="Nechci"/>
    <x v="4"/>
  </r>
  <r>
    <n v="83"/>
    <x v="1"/>
    <s v="25 000 - 35 000 Kč"/>
    <x v="23"/>
    <s v="Standardní tampon, Mořská houba"/>
    <s v="Ano - maximálně 3x týdně"/>
    <s v="Ano"/>
    <x v="1"/>
    <s v="Nechci"/>
    <x v="6"/>
  </r>
  <r>
    <n v="84"/>
    <x v="1"/>
    <s v="45 000 Kč a více"/>
    <x v="10"/>
    <s v="Standardní vložka, Standardní tampon"/>
    <s v="Ne"/>
    <s v="Ano"/>
    <x v="1"/>
    <s v="Nechci"/>
    <x v="0"/>
  </r>
  <r>
    <n v="85"/>
    <x v="1"/>
    <s v="45 000 Kč a více"/>
    <x v="1"/>
    <s v="Standardní tampon, Menstruační kalhotky"/>
    <s v="Ano - maximálně 3x týdně"/>
    <s v="Ano"/>
    <x v="1"/>
    <s v="Nechci"/>
    <x v="2"/>
  </r>
  <r>
    <n v="86"/>
    <x v="2"/>
    <s v="35 000 - 45 000 Kč"/>
    <x v="24"/>
    <s v="Vložka z přírodního materiálu"/>
    <s v="Ne"/>
    <s v="Ano"/>
    <x v="6"/>
    <s v="Nechci"/>
    <x v="0"/>
  </r>
  <r>
    <n v="87"/>
    <x v="1"/>
    <s v="20 000 - 25 000 Kč"/>
    <x v="3"/>
    <s v="Vložka z přírodního materiálu, Standardní tampon, Menstruační kalíšek, Menstruační kalhotky"/>
    <s v="Ano - alespoň 3x týdně"/>
    <s v="Ano"/>
    <x v="1"/>
    <s v="Nechci"/>
    <x v="9"/>
  </r>
  <r>
    <n v="88"/>
    <x v="2"/>
    <s v="35 000 - 45 000 Kč"/>
    <x v="2"/>
    <s v="Standardní vložka"/>
    <s v="Ne"/>
    <s v="Ano"/>
    <x v="3"/>
    <s v="Menstruační kalhotky"/>
    <x v="4"/>
  </r>
  <r>
    <n v="89"/>
    <x v="2"/>
    <s v="25 000 - 35 000 Kč"/>
    <x v="2"/>
    <s v="Menstruační kalhotky"/>
    <s v="Ne"/>
    <s v="Ano"/>
    <x v="7"/>
    <s v="Menstruační kalhotky"/>
    <x v="0"/>
  </r>
  <r>
    <n v="90"/>
    <x v="0"/>
    <s v="20 000 - 25 000 Kč"/>
    <x v="20"/>
    <s v="Standardní vložka, Mořská houba"/>
    <s v="Ne"/>
    <s v="Ano"/>
    <x v="10"/>
    <s v="Tampon z přírodního materiálu, Menstruační kalhotky"/>
    <x v="3"/>
  </r>
  <r>
    <n v="91"/>
    <x v="0"/>
    <s v="25 000 - 35 000 Kč"/>
    <x v="25"/>
    <s v="Standardní vložka, Standardní tampon, Menstruační kalíšek, Menstruační kalhotky"/>
    <s v="Ne"/>
    <s v="Ano"/>
    <x v="1"/>
    <s v="Nechci"/>
    <x v="4"/>
  </r>
  <r>
    <n v="92"/>
    <x v="1"/>
    <s v="20 000 - 25 000 Kč"/>
    <x v="16"/>
    <s v="Standardní vložka, Standardní tampon, Menstruační kalíšek, Menstruační kalhotky, Nevím"/>
    <s v="Ne"/>
    <s v="Ano"/>
    <x v="10"/>
    <s v="Nechci"/>
    <x v="0"/>
  </r>
  <r>
    <n v="93"/>
    <x v="0"/>
    <s v="20 000 - 25 000 Kč"/>
    <x v="4"/>
    <s v="Standardní vložka, Standardní tampon"/>
    <s v="Ne"/>
    <s v="Ano"/>
    <x v="0"/>
    <s v="Nechci"/>
    <x v="6"/>
  </r>
  <r>
    <n v="94"/>
    <x v="1"/>
    <s v="25 000 - 35 000 Kč"/>
    <x v="26"/>
    <s v="Standardní vložka, Standardní tampon"/>
    <s v="Ne"/>
    <s v="Ano"/>
    <x v="7"/>
    <s v="Menstruační kalhotky, Látkové vložka"/>
    <x v="10"/>
  </r>
  <r>
    <n v="95"/>
    <x v="1"/>
    <s v="35 000 - 45 000 Kč"/>
    <x v="10"/>
    <s v="Standardní vložka, Standardní tampon, Menstruační kalíšek, Menstruační kalhotky, Mořská houba"/>
    <s v="Ano - maximálně 3x týdně"/>
    <s v="Ano"/>
    <x v="6"/>
    <s v="Nechci"/>
    <x v="11"/>
  </r>
  <r>
    <n v="96"/>
    <x v="1"/>
    <s v="25 000 - 35 000 Kč"/>
    <x v="16"/>
    <s v="Standardní vložka, Standardní tampon, Mořská houba"/>
    <s v="Ano - maximálně 3x týdně"/>
    <s v="Ano"/>
    <x v="1"/>
    <s v="Menstruační kalhotky"/>
    <x v="0"/>
  </r>
  <r>
    <n v="97"/>
    <x v="3"/>
    <s v="Méně než 15 000 Kč"/>
    <x v="7"/>
    <s v="Standardní vložka"/>
    <s v="Ano - maximálně 3x týdně"/>
    <s v="Ne - někdo jiný z rodiny"/>
    <x v="7"/>
    <s v="Nechci"/>
    <x v="6"/>
  </r>
  <r>
    <n v="98"/>
    <x v="1"/>
    <s v="20 000 - 25 000 Kč"/>
    <x v="20"/>
    <s v="Standardní vložka, Standardní tampon"/>
    <s v="Ano - maximálně 3x týdně"/>
    <s v="Ano"/>
    <x v="0"/>
    <s v="Menstruační kalhotky"/>
    <x v="1"/>
  </r>
  <r>
    <n v="99"/>
    <x v="1"/>
    <s v="25 000 - 35 000 Kč"/>
    <x v="27"/>
    <s v="Standardní vložka, Vložka z přírodního materiálu, Látkové vložka, Standardní tampon, Tampon z přírodního materiálu, Menstruační kalíšek, Menstruační kalhotky, Mořská houba, Nepoužívají nic"/>
    <s v="Ne"/>
    <s v="Ano"/>
    <x v="1"/>
    <s v="Nechci"/>
    <x v="1"/>
  </r>
  <r>
    <n v="100"/>
    <x v="1"/>
    <s v="35 000 - 45 000 Kč"/>
    <x v="2"/>
    <s v="Menstruační kalíšek"/>
    <s v="Ano - alespoň 3x týdně"/>
    <s v="Ano"/>
    <x v="0"/>
    <s v="Menstruační kalhotky"/>
    <x v="0"/>
  </r>
  <r>
    <n v="101"/>
    <x v="1"/>
    <s v="35 000 - 45 000 Kč"/>
    <x v="1"/>
    <s v="Menstruační kalíšek"/>
    <s v="Ano - alespoň 3x týdně"/>
    <s v="Ano"/>
    <x v="1"/>
    <s v="Nechci"/>
    <x v="1"/>
  </r>
  <r>
    <n v="102"/>
    <x v="1"/>
    <s v="35 000 - 45 000 Kč"/>
    <x v="0"/>
    <s v="Standardní vložka, Standardní tampon, Menstruační kalhotky"/>
    <s v="Ne"/>
    <s v="Ano"/>
    <x v="3"/>
    <s v="Tampon z přírodního materiálu"/>
    <x v="0"/>
  </r>
  <r>
    <n v="103"/>
    <x v="1"/>
    <s v="20 000 - 25 000 Kč"/>
    <x v="4"/>
    <s v="Nevím"/>
    <s v="Ne"/>
    <s v="Ano"/>
    <x v="1"/>
    <s v="Nechci"/>
    <x v="4"/>
  </r>
  <r>
    <n v="104"/>
    <x v="1"/>
    <s v="35 000 - 45 000 Kč"/>
    <x v="1"/>
    <s v="Vložka z přírodního materiálu, Látkové vložka, Standardní tampon, Menstruační kalhotky"/>
    <s v="Ano - maximálně 3x týdně"/>
    <s v="Ano"/>
    <x v="6"/>
    <s v="Nechci"/>
    <x v="2"/>
  </r>
  <r>
    <n v="105"/>
    <x v="1"/>
    <s v="45 000 Kč a více"/>
    <x v="0"/>
    <s v="Standardní vložka, Standardní tampon, Menstruační kalhotky"/>
    <s v="Ano - alespoň 3x týdně"/>
    <s v="Ano"/>
    <x v="7"/>
    <s v="Nechci"/>
    <x v="1"/>
  </r>
  <r>
    <n v="106"/>
    <x v="1"/>
    <s v="25 000 - 35 000 Kč"/>
    <x v="13"/>
    <s v="Standardní vložka, Menstruační kalíšek, Menstruační kalhotky"/>
    <s v="Ne"/>
    <s v="Ano"/>
    <x v="7"/>
    <s v="Vložka z přírodního materiálu, Menstruační kalhotky"/>
    <x v="0"/>
  </r>
  <r>
    <n v="107"/>
    <x v="1"/>
    <s v="15 000 - 20 000 Kč"/>
    <x v="23"/>
    <s v="Nevím"/>
    <s v="Ano - maximálně 3x týdně"/>
    <s v="Ano"/>
    <x v="1"/>
    <s v="Menstruační kalíšek"/>
    <x v="0"/>
  </r>
  <r>
    <n v="108"/>
    <x v="1"/>
    <s v="25 000 - 35 000 Kč"/>
    <x v="23"/>
    <s v="Standardní tampon, Mořská houba"/>
    <s v="Ano - maximálně 3x týdně"/>
    <s v="Ano"/>
    <x v="1"/>
    <s v="Nechci"/>
    <x v="6"/>
  </r>
  <r>
    <n v="109"/>
    <x v="2"/>
    <s v="25 000 - 35 000 Kč"/>
    <x v="14"/>
    <s v="Standardní tampon"/>
    <s v="Ne"/>
    <s v="Ano"/>
    <x v="4"/>
    <s v="Menstruační kalhotky"/>
    <x v="3"/>
  </r>
  <r>
    <n v="110"/>
    <x v="2"/>
    <s v="35 000 - 45 000 Kč"/>
    <x v="13"/>
    <s v="Standardní vložka, Standardní tampon"/>
    <s v="Ne"/>
    <s v="Ano"/>
    <x v="7"/>
    <s v="Nechci"/>
    <x v="4"/>
  </r>
  <r>
    <n v="111"/>
    <x v="2"/>
    <s v="35 000 - 45 000 Kč"/>
    <x v="24"/>
    <s v="Vložka z přírodního materiálu"/>
    <s v="Ne"/>
    <s v="Ano"/>
    <x v="6"/>
    <s v="Nechci"/>
    <x v="0"/>
  </r>
  <r>
    <n v="112"/>
    <x v="3"/>
    <s v="15 000 - 20 000 Kč"/>
    <x v="0"/>
    <s v="Standardní tampon"/>
    <s v="Ano - alespoň 3x týdně"/>
    <s v="Ne - někdo jiný z rodiny"/>
    <x v="2"/>
    <s v="Menstruační kalíšek, Menstruační kalhotky"/>
    <x v="0"/>
  </r>
  <r>
    <n v="113"/>
    <x v="3"/>
    <s v="15 000 - 20 000 Kč"/>
    <x v="7"/>
    <s v="Standardní tampon"/>
    <s v="Ano - alespoň 3x týdně"/>
    <s v="Ne - někdo jiný z rodiny"/>
    <x v="9"/>
    <s v="Menstruační kalíšek, Menstruační kalhotky"/>
    <x v="0"/>
  </r>
  <r>
    <n v="114"/>
    <x v="3"/>
    <s v="15 000 - 20 000 Kč"/>
    <x v="7"/>
    <s v="Standardní tampon"/>
    <s v="Ano - alespoň 3x týdně"/>
    <s v="Ne - někdo jiný z rodiny"/>
    <x v="5"/>
    <s v="Menstruační kalíšek, Menstruační kalhotky"/>
    <x v="0"/>
  </r>
  <r>
    <n v="115"/>
    <x v="3"/>
    <s v="15 000 - 20 000 Kč"/>
    <x v="0"/>
    <s v="Standardní tampon"/>
    <s v="Ano - alespoň 3x týdně"/>
    <s v="Ne - někdo jiný z rodiny"/>
    <x v="9"/>
    <s v="Menstruační kalíšek, Menstruační kalhotky"/>
    <x v="0"/>
  </r>
  <r>
    <n v="116"/>
    <x v="3"/>
    <s v="Méně než 15 000 Kč"/>
    <x v="7"/>
    <s v="Standardní vložka, Standardní tampon"/>
    <s v="Ano - alespoň 3x týdně"/>
    <s v="Ne - někdo jiný z rodiny"/>
    <x v="5"/>
    <s v="Menstruační kalíšek, Menstruační kalhotky"/>
    <x v="5"/>
  </r>
  <r>
    <n v="117"/>
    <x v="0"/>
    <s v="15 000 - 20 000 Kč"/>
    <x v="0"/>
    <s v="Standardní vložka, Standardní tampon, Menstruační kalíšek, Menstruační kalhotky"/>
    <s v="Ne"/>
    <s v="Ano"/>
    <x v="5"/>
    <s v="Menstruační kalíšek, Menstruační kalhotky"/>
    <x v="0"/>
  </r>
  <r>
    <n v="118"/>
    <x v="1"/>
    <s v="45 000 Kč a více"/>
    <x v="4"/>
    <s v="Standardní vložka, Standardní tampon, Menstruační kalíšek, Menstruační kalhotky"/>
    <s v="Ano - maximálně 3x týdně"/>
    <s v="Ano"/>
    <x v="1"/>
    <s v="Nechci"/>
    <x v="0"/>
  </r>
  <r>
    <n v="119"/>
    <x v="1"/>
    <s v="35 000 - 45 000 Kč"/>
    <x v="5"/>
    <s v="Tampon z přírodního materiálu, Menstruační kalíšek"/>
    <s v="Ano - alespoň 3x týdně"/>
    <s v="Ano"/>
    <x v="7"/>
    <s v="Nechci"/>
    <x v="4"/>
  </r>
  <r>
    <n v="120"/>
    <x v="1"/>
    <s v="35 000 - 45 000 Kč"/>
    <x v="0"/>
    <s v="Standardní vložka, Standardní tampon"/>
    <s v="Ano - maximálně 3x týdně"/>
    <s v="Ano"/>
    <x v="4"/>
    <s v="Nechci"/>
    <x v="2"/>
  </r>
  <r>
    <n v="121"/>
    <x v="0"/>
    <s v="25 000 - 35 000 Kč"/>
    <x v="3"/>
    <s v="Standardní vložka, Standardní tampon"/>
    <s v="Ne"/>
    <s v="Ano"/>
    <x v="0"/>
    <s v="Nechci"/>
    <x v="1"/>
  </r>
  <r>
    <n v="122"/>
    <x v="0"/>
    <s v="20 000 - 25 000 Kč"/>
    <x v="4"/>
    <s v="Standardní vložka, Standardní tampon"/>
    <s v="Ano - alespoň 3x týdně"/>
    <s v="Ano"/>
    <x v="1"/>
    <s v="Nechci"/>
    <x v="0"/>
  </r>
  <r>
    <n v="123"/>
    <x v="1"/>
    <s v="35 000 - 45 000 Kč"/>
    <x v="12"/>
    <s v="Standardní vložka, Vložka z přírodního materiálu, Látkové vložka, Standardní tampon, Tampon z přírodního materiálu, Menstruační kalíšek, Menstruační kalhotky"/>
    <s v="Ne"/>
    <s v="Ano"/>
    <x v="7"/>
    <s v="Menstruační kalíšek"/>
    <x v="1"/>
  </r>
  <r>
    <n v="124"/>
    <x v="0"/>
    <s v="25 000 - 35 000 Kč"/>
    <x v="4"/>
    <s v="Standardní vložka, Standardní tampon, Menstruační kalhotky"/>
    <s v="Ne"/>
    <s v="Ano"/>
    <x v="1"/>
    <s v="Nechci"/>
    <x v="4"/>
  </r>
  <r>
    <n v="125"/>
    <x v="0"/>
    <s v="20 000 - 25 000 Kč"/>
    <x v="3"/>
    <s v="Standardní tampon, Menstruační kalíšek"/>
    <s v="Ano - maximálně 3x týdně"/>
    <s v="Ano"/>
    <x v="0"/>
    <s v="Mořská houba"/>
    <x v="3"/>
  </r>
  <r>
    <n v="126"/>
    <x v="2"/>
    <s v="25 000 - 35 000 Kč"/>
    <x v="0"/>
    <s v="Standardní tampon"/>
    <s v="Ne"/>
    <s v="Ne - partner"/>
    <x v="3"/>
    <s v="Nechci"/>
    <x v="3"/>
  </r>
  <r>
    <n v="127"/>
    <x v="0"/>
    <s v="25 000 - 35 000 Kč"/>
    <x v="0"/>
    <s v="Standardní vložka, Standardní tampon, Menstruační kalíšek"/>
    <s v="Ano - alespoň 3x týdně"/>
    <s v="Ano"/>
    <x v="8"/>
    <s v="Vložka z přírodního materiálu, Menstruační kalíšek"/>
    <x v="0"/>
  </r>
  <r>
    <n v="128"/>
    <x v="3"/>
    <s v="Méně než 15 000 Kč"/>
    <x v="0"/>
    <s v="Standardní tampon"/>
    <s v="Ano - alespoň 3x týdně"/>
    <s v="Ne - někdo jiný z rodiny"/>
    <x v="5"/>
    <s v="Menstruační kalíšek, Menstruační kalhotky"/>
    <x v="0"/>
  </r>
  <r>
    <n v="129"/>
    <x v="4"/>
    <s v="25 000 - 35 000 Kč"/>
    <x v="2"/>
    <s v="Nevím"/>
    <s v="Ne"/>
    <s v="Ano"/>
    <x v="3"/>
    <s v="Nechci"/>
    <x v="2"/>
  </r>
  <r>
    <n v="130"/>
    <x v="0"/>
    <s v="Méně než 15 000 Kč"/>
    <x v="0"/>
    <s v="Standardní vložka, Standardní tampon"/>
    <s v="Ne"/>
    <s v="Ano"/>
    <x v="4"/>
    <s v="Menstruační kalhotky"/>
    <x v="0"/>
  </r>
  <r>
    <n v="131"/>
    <x v="0"/>
    <s v="Méně než 15 000 Kč"/>
    <x v="0"/>
    <s v="Standardní vložka, Standardní tampon, Menstruační kalíšek, Menstruační kalhotky"/>
    <s v="Ano - maximálně 3x týdně"/>
    <s v="Ano"/>
    <x v="4"/>
    <s v="Menstruační kalhotky"/>
    <x v="2"/>
  </r>
  <r>
    <n v="132"/>
    <x v="3"/>
    <s v="Méně než 15 000 Kč"/>
    <x v="6"/>
    <s v="Standardní vložka, Standardní tampon"/>
    <s v="Ne"/>
    <s v="Ano"/>
    <x v="7"/>
    <s v="Nechci"/>
    <x v="6"/>
  </r>
  <r>
    <n v="133"/>
    <x v="1"/>
    <s v="35 000 - 45 000 Kč"/>
    <x v="14"/>
    <s v="Standardní vložka, Standardní tampon, Menstruační kalíšek, Menstruační kalhotky"/>
    <s v="Ne"/>
    <s v="Ano"/>
    <x v="3"/>
    <s v="Menstruační kalhotky"/>
    <x v="0"/>
  </r>
  <r>
    <n v="134"/>
    <x v="0"/>
    <s v="15 000 - 20 000 Kč"/>
    <x v="3"/>
    <s v="Standardní vložka, Standardní tampon, Menstruační kalíšek, Menstruační kalhotky"/>
    <s v="Ano - alespoň 3x týdně"/>
    <s v="Ano"/>
    <x v="12"/>
    <s v="Nechci"/>
    <x v="0"/>
  </r>
  <r>
    <n v="135"/>
    <x v="0"/>
    <s v="25 000 - 35 000 Kč"/>
    <x v="2"/>
    <s v="Nevím"/>
    <s v="Ne"/>
    <s v="Ano"/>
    <x v="7"/>
    <s v="Nechci"/>
    <x v="1"/>
  </r>
  <r>
    <n v="136"/>
    <x v="0"/>
    <s v="25 000 - 35 000 Kč"/>
    <x v="3"/>
    <s v="Standardní vložka, Standardní tampon"/>
    <s v="Ne"/>
    <s v="Ano"/>
    <x v="0"/>
    <s v="Nechci"/>
    <x v="4"/>
  </r>
  <r>
    <n v="137"/>
    <x v="0"/>
    <s v="20 000 - 25 000 Kč"/>
    <x v="4"/>
    <s v="Standardní vložka, Standardní tampon"/>
    <s v="Ano - alespoň 3x týdně"/>
    <s v="Ano"/>
    <x v="1"/>
    <s v="Nechci"/>
    <x v="1"/>
  </r>
  <r>
    <n v="138"/>
    <x v="1"/>
    <s v="35 000 - 45 000 Kč"/>
    <x v="12"/>
    <s v="Standardní vložka, Vložka z přírodního materiálu, Látkové vložka, Standardní tampon, Tampon z přírodního materiálu, Menstruační kalíšek, Menstruační kalhotky"/>
    <s v="Ne"/>
    <s v="Ano"/>
    <x v="7"/>
    <s v="Menstruační kalíšek"/>
    <x v="1"/>
  </r>
  <r>
    <n v="139"/>
    <x v="0"/>
    <s v="25 000 - 35 000 Kč"/>
    <x v="4"/>
    <s v="Standardní vložka, Standardní tampon, Menstruační kalhotky"/>
    <s v="Ne"/>
    <s v="Ano"/>
    <x v="1"/>
    <s v="Nechci"/>
    <x v="1"/>
  </r>
  <r>
    <n v="140"/>
    <x v="0"/>
    <s v="20 000 - 25 000 Kč"/>
    <x v="4"/>
    <s v="Standardní vložka, Standardní tampon"/>
    <s v="Ne"/>
    <s v="Ano"/>
    <x v="0"/>
    <s v="Nechci"/>
    <x v="6"/>
  </r>
  <r>
    <n v="141"/>
    <x v="1"/>
    <s v="25 000 - 35 000 Kč"/>
    <x v="26"/>
    <s v="Standardní vložka, Standardní tampon"/>
    <s v="Ne"/>
    <s v="Ano"/>
    <x v="7"/>
    <s v="Menstruační kalhotky, Látkové vložka"/>
    <x v="6"/>
  </r>
  <r>
    <n v="142"/>
    <x v="1"/>
    <s v="35 000 - 45 000 Kč"/>
    <x v="10"/>
    <s v="Standardní vložka, Standardní tampon, Menstruační kalíšek, Menstruační kalhotky, Mořská houba"/>
    <s v="Ano - maximálně 3x týdně"/>
    <s v="Ano"/>
    <x v="6"/>
    <s v="Nechci"/>
    <x v="11"/>
  </r>
  <r>
    <n v="143"/>
    <x v="0"/>
    <s v="35 000 - 45 000 Kč"/>
    <x v="0"/>
    <s v="Standardní tampon, Menstruační kalíšek"/>
    <s v="Ano - alespoň 3x týdně"/>
    <s v="Ano"/>
    <x v="1"/>
    <s v="Menstruační kalhotky"/>
    <x v="0"/>
  </r>
  <r>
    <n v="144"/>
    <x v="2"/>
    <s v="45 000 Kč a více"/>
    <x v="2"/>
    <s v="Menstruační kalíšek, Menstruační kalhotky"/>
    <s v="Ano - alespoň 3x týdně"/>
    <s v="Ano"/>
    <x v="12"/>
    <s v="Nechci"/>
    <x v="2"/>
  </r>
  <r>
    <n v="145"/>
    <x v="0"/>
    <s v="20 000 - 25 000 Kč"/>
    <x v="4"/>
    <s v="Standardní vložka, Standardní tampon"/>
    <s v="Ano - alespoň 3x týdně"/>
    <s v="Ano"/>
    <x v="0"/>
    <s v="Nechci"/>
    <x v="4"/>
  </r>
  <r>
    <n v="146"/>
    <x v="0"/>
    <s v="35 000 - 45 000 Kč"/>
    <x v="12"/>
    <s v="Standardní vložka, Vložka z přírodního materiálu, Látkové vložka, Standardní tampon, Tampon z přírodního materiálu, Menstruační kalíšek, Menstruační kalhotky"/>
    <s v="Ne"/>
    <s v="Ano"/>
    <x v="1"/>
    <s v="Menstruační kalíšek"/>
    <x v="1"/>
  </r>
  <r>
    <n v="147"/>
    <x v="0"/>
    <s v="25 000 - 35 000 Kč"/>
    <x v="4"/>
    <s v="Standardní vložka, Standardní tampon, Menstruační kalíšek"/>
    <s v="Ano - maximálně 3x týdně"/>
    <s v="Ano"/>
    <x v="0"/>
    <s v="Nechci"/>
    <x v="4"/>
  </r>
  <r>
    <n v="148"/>
    <x v="1"/>
    <s v="25 000 - 35 000 Kč"/>
    <x v="23"/>
    <s v="Standardní tampon, Mořská houba"/>
    <s v="Ano - maximálně 3x týdně"/>
    <s v="Ano"/>
    <x v="1"/>
    <s v="Nechci"/>
    <x v="6"/>
  </r>
  <r>
    <n v="149"/>
    <x v="1"/>
    <s v="45 000 Kč a více"/>
    <x v="10"/>
    <s v="Standardní vložka, Standardní tampon"/>
    <s v="Ne"/>
    <s v="Ano"/>
    <x v="1"/>
    <s v="Nechci"/>
    <x v="0"/>
  </r>
  <r>
    <n v="150"/>
    <x v="1"/>
    <s v="45 000 Kč a více"/>
    <x v="1"/>
    <s v="Standardní tampon, Menstruační kalhotky"/>
    <s v="Ano - maximálně 3x týdně"/>
    <s v="Ano"/>
    <x v="1"/>
    <s v="Nechci"/>
    <x v="2"/>
  </r>
  <r>
    <n v="151"/>
    <x v="2"/>
    <s v="35 000 - 45 000 Kč"/>
    <x v="24"/>
    <s v="Vložka z přírodního materiálu"/>
    <s v="Ne"/>
    <s v="Ano"/>
    <x v="6"/>
    <s v="Nechci"/>
    <x v="0"/>
  </r>
  <r>
    <n v="152"/>
    <x v="1"/>
    <s v="35 000 - 45 000 Kč"/>
    <x v="0"/>
    <s v="Standardní vložka, Standardní tampon, Menstruační kalhotky"/>
    <s v="Ne"/>
    <s v="Ano"/>
    <x v="3"/>
    <s v="Tampon z přírodního materiálu"/>
    <x v="0"/>
  </r>
  <r>
    <n v="153"/>
    <x v="2"/>
    <s v="35 000 - 45 000 Kč"/>
    <x v="2"/>
    <s v="Nevím"/>
    <s v="Ne"/>
    <s v="Ano"/>
    <x v="3"/>
    <s v="Nechci"/>
    <x v="2"/>
  </r>
  <r>
    <n v="154"/>
    <x v="0"/>
    <s v="25 000 - 35 000 Kč"/>
    <x v="0"/>
    <s v="Standardní vložka, Standardní tampon, Menstruační kalíšek, Menstruační kalhotky"/>
    <s v="Ne"/>
    <s v="Ano"/>
    <x v="7"/>
    <s v="Menstruační kalhotky"/>
    <x v="0"/>
  </r>
  <r>
    <n v="155"/>
    <x v="0"/>
    <s v="25 000 - 35 000 Kč"/>
    <x v="3"/>
    <s v="Standardní vložka, Standardní tampon"/>
    <s v="Ne"/>
    <s v="Ano"/>
    <x v="0"/>
    <s v="Nechci"/>
    <x v="0"/>
  </r>
  <r>
    <n v="156"/>
    <x v="0"/>
    <s v="20 000 - 25 000 Kč"/>
    <x v="4"/>
    <s v="Standardní vložka, Standardní tampon"/>
    <s v="Ano - alespoň 3x týdně"/>
    <s v="Ano"/>
    <x v="1"/>
    <s v="Nechci"/>
    <x v="1"/>
  </r>
  <r>
    <n v="157"/>
    <x v="0"/>
    <s v="25 000 - 35 000 Kč"/>
    <x v="4"/>
    <s v="Menstruační kalíšek"/>
    <s v="Ano - maximálně 3x týdně"/>
    <s v="Ano"/>
    <x v="10"/>
    <s v="Mořská houba"/>
    <x v="6"/>
  </r>
  <r>
    <n v="158"/>
    <x v="1"/>
    <s v="45 000 Kč a více"/>
    <x v="10"/>
    <s v="Standardní vložka, Standardní tampon"/>
    <s v="Ne"/>
    <s v="Ano"/>
    <x v="1"/>
    <s v="Nechci"/>
    <x v="0"/>
  </r>
  <r>
    <n v="159"/>
    <x v="1"/>
    <s v="45 000 Kč a více"/>
    <x v="1"/>
    <s v="Standardní tampon, Menstruační kalhotky"/>
    <s v="Ano - maximálně 3x týdně"/>
    <s v="Ano"/>
    <x v="1"/>
    <s v="Nechci"/>
    <x v="2"/>
  </r>
  <r>
    <n v="160"/>
    <x v="2"/>
    <s v="35 000 - 45 000 Kč"/>
    <x v="24"/>
    <s v="Vložka z přírodního materiálu"/>
    <s v="Ne"/>
    <s v="Ano"/>
    <x v="6"/>
    <s v="Nechci"/>
    <x v="0"/>
  </r>
  <r>
    <n v="161"/>
    <x v="1"/>
    <s v="20 000 - 25 000 Kč"/>
    <x v="3"/>
    <s v="Vložka z přírodního materiálu, Standardní tampon, Menstruační kalíšek, Menstruační kalhotky"/>
    <s v="Ano - alespoň 3x týdně"/>
    <s v="Ano"/>
    <x v="1"/>
    <s v="Nechci"/>
    <x v="9"/>
  </r>
  <r>
    <n v="162"/>
    <x v="0"/>
    <s v="25 000 - 35 000 Kč"/>
    <x v="3"/>
    <s v="Standardní vložka, Látkové vložka, Standardní tampon, Tampon z přírodního materiálu, Menstruační kalíšek, Menstruační kalhotky"/>
    <s v="Ano - alespoň 3x týdně"/>
    <s v="Ano"/>
    <x v="1"/>
    <s v="Nechci"/>
    <x v="0"/>
  </r>
  <r>
    <n v="163"/>
    <x v="0"/>
    <s v="15 000 - 20 000 Kč"/>
    <x v="17"/>
    <s v="Standardní vložka, Standardní tampon"/>
    <s v="Ne"/>
    <s v="Ano"/>
    <x v="1"/>
    <s v="Nechci"/>
    <x v="6"/>
  </r>
  <r>
    <n v="164"/>
    <x v="1"/>
    <s v="25 000 - 35 000 Kč"/>
    <x v="18"/>
    <s v="Standardní vložka, Standardní tampon, Menstruační kalíšek, Menstruační kalhotky"/>
    <s v="Ano - maximálně 3x týdně"/>
    <s v="Ano"/>
    <x v="7"/>
    <s v="Mořská houba"/>
    <x v="1"/>
  </r>
  <r>
    <n v="165"/>
    <x v="1"/>
    <s v="20 000 - 25 000 Kč"/>
    <x v="4"/>
    <s v="Standardní vložka, Standardní tampon, Menstruační kalíšek, Mořská houba"/>
    <s v="Ne"/>
    <s v="Ano"/>
    <x v="1"/>
    <s v="Menstruační kalhotky"/>
    <x v="8"/>
  </r>
  <r>
    <n v="166"/>
    <x v="0"/>
    <s v="25 000 - 35 000 Kč"/>
    <x v="19"/>
    <s v="Nevím"/>
    <s v="Ne"/>
    <s v="Ano"/>
    <x v="0"/>
    <s v="Mořská houba"/>
    <x v="0"/>
  </r>
  <r>
    <n v="167"/>
    <x v="3"/>
    <s v="Méně než 15 000 Kč"/>
    <x v="1"/>
    <s v="Standardní vložka, Látkové vložka, Standardní tampon, Menstruační kalíšek"/>
    <s v="Ano - alespoň 3x týdně"/>
    <s v="Ano"/>
    <x v="2"/>
    <s v="Nechci"/>
    <x v="1"/>
  </r>
  <r>
    <n v="168"/>
    <x v="2"/>
    <s v="35 000 - 45 000 Kč"/>
    <x v="13"/>
    <s v="Standardní tampon, Menstruační kalíšek, Menstruační kalhotky"/>
    <s v="Ne"/>
    <s v="Ano"/>
    <x v="3"/>
    <s v="Nechci"/>
    <x v="1"/>
  </r>
  <r>
    <n v="169"/>
    <x v="1"/>
    <s v="45 000 Kč a více"/>
    <x v="20"/>
    <s v="Standardní vložka, Standardní tampon"/>
    <s v="Ano - alespoň 3x týdně"/>
    <s v="Ano"/>
    <x v="1"/>
    <s v="Menstruační kalíšek"/>
    <x v="6"/>
  </r>
  <r>
    <n v="170"/>
    <x v="4"/>
    <s v="45 000 Kč a více"/>
    <x v="0"/>
    <s v="Menstruační kalíšek"/>
    <s v="Ne"/>
    <s v="Ano"/>
    <x v="7"/>
    <s v="Tampon z přírodního materiálu"/>
    <x v="3"/>
  </r>
  <r>
    <n v="171"/>
    <x v="0"/>
    <s v="25 000 - 35 000 Kč"/>
    <x v="3"/>
    <s v="Standardní vložka, Standardní tampon"/>
    <s v="Ne"/>
    <s v="Ano"/>
    <x v="0"/>
    <s v="Nechci"/>
    <x v="1"/>
  </r>
  <r>
    <n v="172"/>
    <x v="0"/>
    <s v="20 000 - 25 000 Kč"/>
    <x v="4"/>
    <s v="Standardní vložka, Standardní tampon"/>
    <s v="Ano - alespoň 3x týdně"/>
    <s v="Ano"/>
    <x v="1"/>
    <s v="Nechci"/>
    <x v="1"/>
  </r>
  <r>
    <n v="173"/>
    <x v="0"/>
    <s v="25 000 - 35 000 Kč"/>
    <x v="4"/>
    <s v="Menstruační kalíšek"/>
    <s v="Ano - maximálně 3x týdně"/>
    <s v="Ano"/>
    <x v="10"/>
    <s v="Mořská houba"/>
    <x v="6"/>
  </r>
  <r>
    <n v="174"/>
    <x v="0"/>
    <s v="Méně než 15 000 Kč"/>
    <x v="7"/>
    <s v="Standardní tampon, Menstruační kalíšek"/>
    <s v="Ano - maximálně 3x týdně"/>
    <s v="Ano"/>
    <x v="7"/>
    <s v="Vložka z přírodního materiálu, Tampon z přírodního materiálu, Menstruační kalhotky"/>
    <x v="3"/>
  </r>
  <r>
    <n v="175"/>
    <x v="0"/>
    <s v="45 000 Kč a více"/>
    <x v="0"/>
    <s v="Standardní vložka, Menstruační kalíšek, Menstruační kalhotky"/>
    <s v="Ano - maximálně 3x týdně"/>
    <s v="Ano"/>
    <x v="0"/>
    <s v="Menstruační kalhotky"/>
    <x v="1"/>
  </r>
  <r>
    <n v="176"/>
    <x v="0"/>
    <s v="25 000 - 35 000 Kč"/>
    <x v="10"/>
    <s v="Standardní tampon, Menstruační kalíšek, Menstruační kalhotky"/>
    <s v="Ano - alespoň 3x týdně"/>
    <s v="Ano"/>
    <x v="7"/>
    <s v="Nechci"/>
    <x v="1"/>
  </r>
  <r>
    <n v="177"/>
    <x v="0"/>
    <s v="Méně než 15 000 Kč"/>
    <x v="0"/>
    <s v="Standardní vložka, Standardní tampon"/>
    <s v="Ne"/>
    <s v="Ano"/>
    <x v="7"/>
    <s v="Menstruační kalhotky"/>
    <x v="0"/>
  </r>
  <r>
    <n v="178"/>
    <x v="0"/>
    <s v="25 000 - 35 000 Kč"/>
    <x v="11"/>
    <s v="Standardní tampon, Menstruační kalíšek, Menstruační kalhotky"/>
    <s v="Ano - alespoň 3x týdně"/>
    <s v="Ano"/>
    <x v="1"/>
    <s v="Menstruační kalhotky"/>
    <x v="3"/>
  </r>
  <r>
    <n v="179"/>
    <x v="2"/>
    <s v="25 000 - 35 000 Kč"/>
    <x v="0"/>
    <s v="Standardní tampon"/>
    <s v="Ne"/>
    <s v="Ne - partner"/>
    <x v="3"/>
    <s v="Nechci"/>
    <x v="3"/>
  </r>
  <r>
    <n v="180"/>
    <x v="4"/>
    <s v="25 000 - 35 000 Kč"/>
    <x v="2"/>
    <s v="Standardní vložka, Standardní tampon, Menstruační kalhotky"/>
    <s v="Ne"/>
    <s v="Ano"/>
    <x v="4"/>
    <s v="Menstruační kalhotky"/>
    <x v="0"/>
  </r>
  <r>
    <n v="181"/>
    <x v="0"/>
    <s v="15 000 - 20 000 Kč"/>
    <x v="0"/>
    <s v="Standardní vložka, Standardní tampon, Menstruační kalíšek, Menstruační kalhotky"/>
    <s v="Ne"/>
    <s v="Ano"/>
    <x v="5"/>
    <s v="Menstruační kalíšek, Menstruační kalhotky"/>
    <x v="0"/>
  </r>
  <r>
    <n v="182"/>
    <x v="0"/>
    <s v="45 000 Kč a více"/>
    <x v="4"/>
    <s v="Standardní vložka, Standardní tampon, Menstruační kalíšek, Menstruační kalhotky"/>
    <s v="Ano - maximálně 3x týdně"/>
    <s v="Ano"/>
    <x v="0"/>
    <s v="Nechci"/>
    <x v="0"/>
  </r>
  <r>
    <n v="183"/>
    <x v="1"/>
    <s v="45 000 Kč a více"/>
    <x v="3"/>
    <s v="Menstruační kalíšek, Menstruační kalhotky"/>
    <s v="Ano - alespoň 3x týdně"/>
    <s v="Ano"/>
    <x v="6"/>
    <s v="Tampon z přírodního materiálu"/>
    <x v="4"/>
  </r>
  <r>
    <n v="184"/>
    <x v="0"/>
    <s v="35 000 - 45 000 Kč"/>
    <x v="5"/>
    <s v="Tampon z přírodního materiálu, Menstruační kalíšek"/>
    <s v="Ano - alespoň 3x týdně"/>
    <s v="Ano"/>
    <x v="7"/>
    <s v="Nechci"/>
    <x v="4"/>
  </r>
  <r>
    <n v="185"/>
    <x v="1"/>
    <s v="35 000 - 45 000 Kč"/>
    <x v="0"/>
    <s v="Standardní vložka, Standardní tampon, Menstruační kalhotky"/>
    <s v="Ne"/>
    <s v="Ano"/>
    <x v="3"/>
    <s v="Tampon z přírodního materiálu"/>
    <x v="0"/>
  </r>
  <r>
    <n v="186"/>
    <x v="2"/>
    <s v="35 000 - 45 000 Kč"/>
    <x v="2"/>
    <s v="Nevím"/>
    <s v="Ne"/>
    <s v="Ano"/>
    <x v="3"/>
    <s v="Nechci"/>
    <x v="2"/>
  </r>
  <r>
    <n v="187"/>
    <x v="0"/>
    <s v="25 000 - 35 000 Kč"/>
    <x v="0"/>
    <s v="Standardní vložka, Standardní tampon, Menstruační kalíšek, Menstruační kalhotky"/>
    <s v="Ne"/>
    <s v="Ano"/>
    <x v="7"/>
    <s v="Menstruační kalhotky"/>
    <x v="0"/>
  </r>
  <r>
    <n v="188"/>
    <x v="1"/>
    <s v="35 000 - 45 000 Kč"/>
    <x v="0"/>
    <s v="Nepoužívají nic"/>
    <s v="Ano - alespoň 3x týdně"/>
    <s v="Ano"/>
    <x v="8"/>
    <s v="Menstruační kalhotky"/>
    <x v="0"/>
  </r>
  <r>
    <n v="189"/>
    <x v="0"/>
    <s v="25 000 - 35 000 Kč"/>
    <x v="6"/>
    <s v="Standardní vložka, Standardní tampon"/>
    <s v="Ne"/>
    <s v="Ano"/>
    <x v="4"/>
    <s v="Nechci"/>
    <x v="1"/>
  </r>
  <r>
    <n v="190"/>
    <x v="0"/>
    <s v="35 000 - 45 000 Kč"/>
    <x v="1"/>
    <s v="Standardní vložka, Standardní tampon"/>
    <s v="Ne"/>
    <s v="Ano"/>
    <x v="1"/>
    <s v="Nechci"/>
    <x v="1"/>
  </r>
  <r>
    <n v="191"/>
    <x v="0"/>
    <s v="35 000 - 45 000 Kč"/>
    <x v="0"/>
    <s v="Standardní tampon, Menstruační kalíšek"/>
    <s v="Ano - alespoň 3x týdně"/>
    <s v="Ano"/>
    <x v="0"/>
    <s v="Menstruační kalhotky"/>
    <x v="0"/>
  </r>
  <r>
    <n v="192"/>
    <x v="2"/>
    <s v="45 000 Kč a více"/>
    <x v="0"/>
    <s v="Menstruační kalíšek, Menstruační kalhotky"/>
    <s v="Ano - alespoň 3x týdně"/>
    <s v="Ano"/>
    <x v="12"/>
    <s v="Nechci"/>
    <x v="2"/>
  </r>
  <r>
    <n v="193"/>
    <x v="4"/>
    <s v="25 000 - 35 000 Kč"/>
    <x v="2"/>
    <s v="Nevím"/>
    <s v="Ne"/>
    <s v="Ano"/>
    <x v="3"/>
    <s v="Nechci"/>
    <x v="2"/>
  </r>
  <r>
    <n v="194"/>
    <x v="0"/>
    <s v="Méně než 15 000 Kč"/>
    <x v="0"/>
    <s v="Standardní vložka, Standardní tampon"/>
    <s v="Ne"/>
    <s v="Ano"/>
    <x v="4"/>
    <s v="Menstruační kalhotky"/>
    <x v="0"/>
  </r>
  <r>
    <n v="195"/>
    <x v="0"/>
    <s v="Méně než 15 000 Kč"/>
    <x v="0"/>
    <s v="Standardní vložka, Standardní tampon, Menstruační kalíšek, Menstruační kalhotky"/>
    <s v="Ano - maximálně 3x týdně"/>
    <s v="Ano"/>
    <x v="4"/>
    <s v="Menstruační kalhotky"/>
    <x v="2"/>
  </r>
  <r>
    <n v="196"/>
    <x v="3"/>
    <s v="Méně než 15 000 Kč"/>
    <x v="6"/>
    <s v="Standardní vložka, Standardní tampon"/>
    <s v="Ne"/>
    <s v="Ano"/>
    <x v="7"/>
    <s v="Nechci"/>
    <x v="6"/>
  </r>
  <r>
    <n v="197"/>
    <x v="0"/>
    <s v="35 000 - 45 000 Kč"/>
    <x v="14"/>
    <s v="Standardní vložka, Standardní tampon, Menstruační kalíšek, Menstruační kalhotky"/>
    <s v="Ne"/>
    <s v="Ano"/>
    <x v="1"/>
    <s v="Menstruační kalhotky"/>
    <x v="0"/>
  </r>
  <r>
    <n v="198"/>
    <x v="0"/>
    <s v="15 000 - 20 000 Kč"/>
    <x v="3"/>
    <s v="Standardní vložka, Standardní tampon, Menstruační kalíšek, Menstruační kalhotky"/>
    <s v="Ano - alespoň 3x týdně"/>
    <s v="Ano"/>
    <x v="12"/>
    <s v="Nechci"/>
    <x v="0"/>
  </r>
  <r>
    <n v="199"/>
    <x v="0"/>
    <s v="25 000 - 35 000 Kč"/>
    <x v="2"/>
    <s v="Nevím"/>
    <s v="Ne"/>
    <s v="Ano"/>
    <x v="0"/>
    <s v="Nechci"/>
    <x v="1"/>
  </r>
  <r>
    <n v="200"/>
    <x v="1"/>
    <s v="25 000 - 35 000 Kč"/>
    <x v="13"/>
    <s v="Standardní vložka, Menstruační kalíšek, Menstruační kalhotky"/>
    <s v="Ne"/>
    <s v="Ano"/>
    <x v="7"/>
    <s v="Vložka z přírodního materiálu, Menstruační kalhotky"/>
    <x v="0"/>
  </r>
  <r>
    <n v="201"/>
    <x v="1"/>
    <s v="15 000 - 20 000 Kč"/>
    <x v="23"/>
    <s v="Nevím"/>
    <s v="Ano - maximálně 3x týdně"/>
    <s v="Ano"/>
    <x v="1"/>
    <s v="Menstruační kalíšek"/>
    <x v="0"/>
  </r>
  <r>
    <n v="202"/>
    <x v="1"/>
    <s v="25 000 - 35 000 Kč"/>
    <x v="23"/>
    <s v="Standardní tampon, Mořská houba"/>
    <s v="Ano - maximálně 3x týdně"/>
    <s v="Ano"/>
    <x v="1"/>
    <s v="Nechci"/>
    <x v="6"/>
  </r>
  <r>
    <n v="203"/>
    <x v="2"/>
    <s v="25 000 - 35 000 Kč"/>
    <x v="14"/>
    <s v="Standardní tampon"/>
    <s v="Ne"/>
    <s v="Ano"/>
    <x v="4"/>
    <s v="Menstruační kalhotky"/>
    <x v="3"/>
  </r>
  <r>
    <n v="204"/>
    <x v="2"/>
    <s v="35 000 - 45 000 Kč"/>
    <x v="13"/>
    <s v="Standardní vložka, Standardní tampon"/>
    <s v="Ne"/>
    <s v="Ano"/>
    <x v="7"/>
    <s v="Nechci"/>
    <x v="4"/>
  </r>
  <r>
    <n v="205"/>
    <x v="2"/>
    <s v="35 000 - 45 000 Kč"/>
    <x v="24"/>
    <s v="Vložka z přírodního materiálu"/>
    <s v="Ne"/>
    <s v="Ano"/>
    <x v="6"/>
    <s v="Nechci"/>
    <x v="0"/>
  </r>
  <r>
    <n v="206"/>
    <x v="3"/>
    <s v="15 000 - 20 000 Kč"/>
    <x v="0"/>
    <s v="Standardní tampon"/>
    <s v="Ano - alespoň 3x týdně"/>
    <s v="Ne - někdo jiný z rodiny"/>
    <x v="2"/>
    <s v="Menstruační kalíšek, Menstruační kalhotky"/>
    <x v="0"/>
  </r>
  <r>
    <n v="207"/>
    <x v="3"/>
    <s v="Méně než 15 000 Kč"/>
    <x v="0"/>
    <s v="Standardní vložka, Standardní tampon"/>
    <s v="Ano - alespoň 3x týdně"/>
    <s v="Ne - někdo jiný z rodiny"/>
    <x v="5"/>
    <s v="Menstruační kalíšek, Menstruační kalhotky"/>
    <x v="5"/>
  </r>
  <r>
    <n v="208"/>
    <x v="0"/>
    <s v="15 000 - 20 000 Kč"/>
    <x v="0"/>
    <s v="Standardní vložka, Standardní tampon, Menstruační kalíšek, Menstruační kalhotky"/>
    <s v="Ne"/>
    <s v="Ano"/>
    <x v="5"/>
    <s v="Menstruační kalíšek, Menstruační kalhotky"/>
    <x v="0"/>
  </r>
  <r>
    <n v="209"/>
    <x v="1"/>
    <s v="45 000 Kč a více"/>
    <x v="4"/>
    <s v="Standardní vložka, Standardní tampon, Menstruační kalíšek, Menstruační kalhotky"/>
    <s v="Ano - maximálně 3x týdně"/>
    <s v="Ano"/>
    <x v="1"/>
    <s v="Nechci"/>
    <x v="0"/>
  </r>
  <r>
    <n v="210"/>
    <x v="0"/>
    <s v="35 000 - 45 000 Kč"/>
    <x v="5"/>
    <s v="Tampon z přírodního materiálu, Menstruační kalíšek"/>
    <s v="Ano - alespoň 3x týdně"/>
    <s v="Ano"/>
    <x v="7"/>
    <s v="Nechci"/>
    <x v="4"/>
  </r>
  <r>
    <n v="211"/>
    <x v="3"/>
    <s v="15 000 - 20 000 Kč"/>
    <x v="7"/>
    <s v="Standardní tampon"/>
    <s v="Ano - alespoň 3x týdně"/>
    <s v="Ne - někdo jiný z rodiny"/>
    <x v="2"/>
    <s v="Menstruační kalíšek, Menstruační kalhotky"/>
    <x v="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x v="0"/>
    <x v="0"/>
    <x v="0"/>
    <s v="Menstruační kalíšek"/>
    <s v="Ano - alespoň 3x týdně"/>
    <s v="Ano"/>
    <x v="0"/>
    <s v="Menstruační kalhotky"/>
    <x v="0"/>
    <x v="0"/>
    <x v="0"/>
  </r>
  <r>
    <n v="2"/>
    <x v="1"/>
    <x v="0"/>
    <x v="1"/>
    <s v="Standardní vložka, Standardní tampon"/>
    <s v="Ne"/>
    <s v="Ano"/>
    <x v="1"/>
    <s v="Nechci"/>
    <x v="1"/>
    <x v="1"/>
    <x v="0"/>
  </r>
  <r>
    <n v="3"/>
    <x v="1"/>
    <x v="0"/>
    <x v="0"/>
    <s v="Standardní tampon, Menstruační kalíšek"/>
    <s v="Ano - alespoň 3x týdně"/>
    <s v="Ano"/>
    <x v="0"/>
    <s v="Menstruační kalhotky"/>
    <x v="0"/>
    <x v="0"/>
    <x v="0"/>
  </r>
  <r>
    <n v="4"/>
    <x v="2"/>
    <x v="1"/>
    <x v="2"/>
    <s v="Menstruační kalíšek, Menstruační kalhotky"/>
    <s v="Ano - alespoň 3x týdně"/>
    <s v="Ano"/>
    <x v="1"/>
    <s v="Nechci"/>
    <x v="2"/>
    <x v="0"/>
    <x v="0"/>
  </r>
  <r>
    <n v="5"/>
    <x v="3"/>
    <x v="2"/>
    <x v="0"/>
    <s v="Standardní tampon"/>
    <s v="Ano - alespoň 3x týdně"/>
    <s v="Ne - někdo jiný z rodiny"/>
    <x v="2"/>
    <s v="Menstruační kalíšek, Menstruační kalhotky"/>
    <x v="0"/>
    <x v="1"/>
    <x v="0"/>
  </r>
  <r>
    <n v="6"/>
    <x v="4"/>
    <x v="3"/>
    <x v="1"/>
    <s v="Standardní vložka"/>
    <s v="Ano - maximálně 3x týdně"/>
    <s v="Ano"/>
    <x v="3"/>
    <s v="Nechci"/>
    <x v="3"/>
    <x v="1"/>
    <x v="0"/>
  </r>
  <r>
    <n v="7"/>
    <x v="0"/>
    <x v="4"/>
    <x v="3"/>
    <s v="Standardní tampon, Menstruační kalíšek"/>
    <s v="Ano - maximálně 3x týdně"/>
    <s v="Ano"/>
    <x v="0"/>
    <s v="Mořská houba"/>
    <x v="4"/>
    <x v="1"/>
    <x v="0"/>
  </r>
  <r>
    <n v="8"/>
    <x v="2"/>
    <x v="3"/>
    <x v="0"/>
    <s v="Standardní tampon"/>
    <s v="Ne"/>
    <s v="Ne - partner"/>
    <x v="3"/>
    <s v="Nechci"/>
    <x v="4"/>
    <x v="1"/>
    <x v="0"/>
  </r>
  <r>
    <n v="9"/>
    <x v="4"/>
    <x v="3"/>
    <x v="2"/>
    <s v="Standardní vložka, Standardní tampon, Menstruační kalhotky"/>
    <s v="Ne"/>
    <s v="Ano"/>
    <x v="4"/>
    <s v="Menstruační kalhotky"/>
    <x v="3"/>
    <x v="1"/>
    <x v="1"/>
  </r>
  <r>
    <n v="10"/>
    <x v="0"/>
    <x v="2"/>
    <x v="0"/>
    <s v="Standardní vložka, Standardní tampon, Menstruační kalíšek, Menstruační kalhotky"/>
    <s v="Ne"/>
    <s v="Ano"/>
    <x v="5"/>
    <s v="Menstruační kalíšek, Menstruační kalhotky"/>
    <x v="0"/>
    <x v="1"/>
    <x v="0"/>
  </r>
  <r>
    <n v="11"/>
    <x v="0"/>
    <x v="1"/>
    <x v="4"/>
    <s v="Standardní vložka, Standardní tampon, Menstruační kalíšek, Menstruační kalhotky"/>
    <s v="Ano - maximálně 3x týdně"/>
    <s v="Ano"/>
    <x v="1"/>
    <s v="Nechci"/>
    <x v="5"/>
    <x v="1"/>
    <x v="0"/>
  </r>
  <r>
    <n v="12"/>
    <x v="1"/>
    <x v="1"/>
    <x v="3"/>
    <s v="Menstruační kalíšek, Menstruační kalhotky"/>
    <s v="Ano - alespoň 3x týdně"/>
    <s v="Ano"/>
    <x v="6"/>
    <s v="Tampon z přírodního materiálu"/>
    <x v="6"/>
    <x v="1"/>
    <x v="1"/>
  </r>
  <r>
    <n v="13"/>
    <x v="0"/>
    <x v="0"/>
    <x v="5"/>
    <s v="Tampon z přírodního materiálu, Menstruační kalíšek"/>
    <s v="Ano - alespoň 3x týdně"/>
    <s v="Ano"/>
    <x v="7"/>
    <s v="Nechci"/>
    <x v="6"/>
    <x v="1"/>
    <x v="1"/>
  </r>
  <r>
    <n v="14"/>
    <x v="1"/>
    <x v="0"/>
    <x v="0"/>
    <s v="Standardní vložka, Standardní tampon, Menstruační kalhotky"/>
    <s v="Ne"/>
    <s v="Ano"/>
    <x v="3"/>
    <s v="Tampon z přírodního materiálu"/>
    <x v="7"/>
    <x v="1"/>
    <x v="2"/>
  </r>
  <r>
    <n v="15"/>
    <x v="2"/>
    <x v="0"/>
    <x v="2"/>
    <s v="Nevím"/>
    <s v="Ne"/>
    <s v="Ano"/>
    <x v="3"/>
    <s v="Nechci"/>
    <x v="2"/>
    <x v="1"/>
    <x v="1"/>
  </r>
  <r>
    <n v="16"/>
    <x v="0"/>
    <x v="3"/>
    <x v="0"/>
    <s v="Standardní vložka, Standardní tampon, Menstruační kalíšek, Menstruační kalhotky"/>
    <s v="Ne"/>
    <s v="Ano"/>
    <x v="0"/>
    <s v="Menstruační kalhotky"/>
    <x v="8"/>
    <x v="1"/>
    <x v="1"/>
  </r>
  <r>
    <n v="17"/>
    <x v="0"/>
    <x v="0"/>
    <x v="0"/>
    <s v="Nepoužívají nic"/>
    <s v="Ano - alespoň 3x týdně"/>
    <s v="Ano"/>
    <x v="8"/>
    <s v="Menstruační kalhotky"/>
    <x v="3"/>
    <x v="0"/>
    <x v="1"/>
  </r>
  <r>
    <n v="18"/>
    <x v="0"/>
    <x v="3"/>
    <x v="6"/>
    <s v="Standardní vložka, Standardní tampon"/>
    <s v="Ne"/>
    <s v="Ano"/>
    <x v="0"/>
    <s v="Nechci"/>
    <x v="1"/>
    <x v="1"/>
    <x v="1"/>
  </r>
  <r>
    <n v="19"/>
    <x v="3"/>
    <x v="5"/>
    <x v="0"/>
    <s v="Standardní vložka, Standardní tampon"/>
    <s v="Ano - alespoň 3x týdně"/>
    <s v="Ne - někdo jiný z rodiny"/>
    <x v="5"/>
    <s v="Menstruační kalíšek, Menstruační kalhotky"/>
    <x v="9"/>
    <x v="1"/>
    <x v="1"/>
  </r>
  <r>
    <n v="20"/>
    <x v="1"/>
    <x v="4"/>
    <x v="4"/>
    <s v="Nevím"/>
    <s v="Ne"/>
    <s v="Ano"/>
    <x v="1"/>
    <s v="Nechci"/>
    <x v="10"/>
    <x v="1"/>
    <x v="0"/>
  </r>
  <r>
    <n v="21"/>
    <x v="0"/>
    <x v="3"/>
    <x v="7"/>
    <s v="Standardní vložka, Standardní tampon"/>
    <s v="Ano - maximálně 3x týdně"/>
    <s v="Ano"/>
    <x v="0"/>
    <s v="Menstruační kalhotky"/>
    <x v="11"/>
    <x v="1"/>
    <x v="0"/>
  </r>
  <r>
    <n v="22"/>
    <x v="0"/>
    <x v="3"/>
    <x v="8"/>
    <s v="Standardní vložka, Standardní tampon, Menstruační kalíšek"/>
    <s v="Ano - alespoň 3x týdně"/>
    <s v="Ano"/>
    <x v="1"/>
    <s v="Vložka z přírodního materiálu, Menstruační kalíšek"/>
    <x v="3"/>
    <x v="1"/>
    <x v="0"/>
  </r>
  <r>
    <n v="23"/>
    <x v="3"/>
    <x v="5"/>
    <x v="0"/>
    <s v="Standardní tampon"/>
    <s v="Ano - alespoň 3x týdně"/>
    <s v="Ne - někdo jiný z rodiny"/>
    <x v="9"/>
    <s v="Menstruační kalíšek, Menstruační kalhotky"/>
    <x v="12"/>
    <x v="1"/>
    <x v="1"/>
  </r>
  <r>
    <n v="24"/>
    <x v="4"/>
    <x v="3"/>
    <x v="2"/>
    <s v="Nevím"/>
    <s v="Ne"/>
    <s v="Ano"/>
    <x v="3"/>
    <s v="Nechci"/>
    <x v="2"/>
    <x v="1"/>
    <x v="1"/>
  </r>
  <r>
    <n v="25"/>
    <x v="0"/>
    <x v="5"/>
    <x v="0"/>
    <s v="Standardní vložka, Standardní tampon"/>
    <s v="Ne"/>
    <s v="Ano"/>
    <x v="4"/>
    <s v="Menstruační kalhotky"/>
    <x v="7"/>
    <x v="1"/>
    <x v="1"/>
  </r>
  <r>
    <n v="26"/>
    <x v="0"/>
    <x v="5"/>
    <x v="0"/>
    <s v="Standardní vložka, Standardní tampon, Menstruační kalíšek, Menstruační kalhotky"/>
    <s v="Ano - maximálně 3x týdně"/>
    <s v="Ano"/>
    <x v="4"/>
    <s v="Menstruační kalhotky"/>
    <x v="2"/>
    <x v="1"/>
    <x v="1"/>
  </r>
  <r>
    <n v="27"/>
    <x v="3"/>
    <x v="5"/>
    <x v="6"/>
    <s v="Standardní vložka, Standardní tampon"/>
    <s v="Ne"/>
    <s v="Ano"/>
    <x v="7"/>
    <s v="Nechci"/>
    <x v="13"/>
    <x v="1"/>
    <x v="1"/>
  </r>
  <r>
    <n v="28"/>
    <x v="3"/>
    <x v="5"/>
    <x v="7"/>
    <s v="Standardní vložka, Standardní tampon"/>
    <s v="Ne"/>
    <s v="Ano"/>
    <x v="8"/>
    <s v="Menstruační kalíšek"/>
    <x v="11"/>
    <x v="1"/>
    <x v="0"/>
  </r>
  <r>
    <n v="29"/>
    <x v="1"/>
    <x v="0"/>
    <x v="1"/>
    <s v="Vložka z přírodního materiálu, Látkové vložka, Standardní tampon, Menstruační kalhotky"/>
    <s v="Ano - maximálně 3x týdně"/>
    <s v="Ano"/>
    <x v="6"/>
    <s v="Nechci"/>
    <x v="2"/>
    <x v="1"/>
    <x v="0"/>
  </r>
  <r>
    <n v="30"/>
    <x v="0"/>
    <x v="5"/>
    <x v="1"/>
    <s v="Menstruační kalíšek, Menstruační kalhotky"/>
    <s v="Ne"/>
    <s v="Ano"/>
    <x v="7"/>
    <s v="Menstruační kalíšek"/>
    <x v="14"/>
    <x v="1"/>
    <x v="0"/>
  </r>
  <r>
    <n v="31"/>
    <x v="0"/>
    <x v="3"/>
    <x v="9"/>
    <s v="Standardní vložka, Standardní tampon, Tampon z přírodního materiálu, Menstruační kalíšek, Menstruační kalhotky"/>
    <s v="Ano - maximálně 3x týdně"/>
    <s v="Ano"/>
    <x v="0"/>
    <s v="Menstruační kalíšek, Menstruační kalhotky"/>
    <x v="1"/>
    <x v="1"/>
    <x v="0"/>
  </r>
  <r>
    <n v="32"/>
    <x v="0"/>
    <x v="5"/>
    <x v="0"/>
    <s v="Standardní vložka, Standardní tampon, Menstruační kalhotky"/>
    <s v="Ano - alespoň 3x týdně"/>
    <s v="Ano"/>
    <x v="10"/>
    <s v="Menstruační kalíšek, Menstruační kalhotky"/>
    <x v="15"/>
    <x v="1"/>
    <x v="0"/>
  </r>
  <r>
    <n v="33"/>
    <x v="0"/>
    <x v="2"/>
    <x v="0"/>
    <s v="Standardní vložka, Standardní tampon"/>
    <s v="Ano - maximálně 3x týdně"/>
    <s v="Ano"/>
    <x v="7"/>
    <s v="Nechci"/>
    <x v="1"/>
    <x v="1"/>
    <x v="1"/>
  </r>
  <r>
    <n v="34"/>
    <x v="0"/>
    <x v="0"/>
    <x v="10"/>
    <s v="Standardní vložka, Standardní tampon"/>
    <s v="Ano - maximálně 3x týdně"/>
    <s v="Ano"/>
    <x v="4"/>
    <s v="Nechci"/>
    <x v="2"/>
    <x v="1"/>
    <x v="0"/>
  </r>
  <r>
    <n v="35"/>
    <x v="1"/>
    <x v="1"/>
    <x v="0"/>
    <s v="Standardní vložka, Standardní tampon, Menstruační kalhotky"/>
    <s v="Ano - alespoň 3x týdně"/>
    <s v="Ano"/>
    <x v="7"/>
    <s v="Nechci"/>
    <x v="1"/>
    <x v="1"/>
    <x v="0"/>
  </r>
  <r>
    <n v="36"/>
    <x v="4"/>
    <x v="1"/>
    <x v="0"/>
    <s v="Menstruační kalíšek"/>
    <s v="Ne"/>
    <s v="Ano"/>
    <x v="7"/>
    <s v="Tampon z přírodního materiálu"/>
    <x v="4"/>
    <x v="1"/>
    <x v="3"/>
  </r>
  <r>
    <n v="37"/>
    <x v="0"/>
    <x v="3"/>
    <x v="3"/>
    <s v="Standardní vložka, Standardní tampon"/>
    <s v="Ne"/>
    <s v="Ano"/>
    <x v="0"/>
    <s v="Nechci"/>
    <x v="5"/>
    <x v="1"/>
    <x v="1"/>
  </r>
  <r>
    <n v="38"/>
    <x v="0"/>
    <x v="4"/>
    <x v="4"/>
    <s v="Standardní vložka, Standardní tampon"/>
    <s v="Ano - alespoň 3x týdně"/>
    <s v="Ano"/>
    <x v="1"/>
    <s v="Nechci"/>
    <x v="1"/>
    <x v="1"/>
    <x v="1"/>
  </r>
  <r>
    <n v="39"/>
    <x v="0"/>
    <x v="3"/>
    <x v="4"/>
    <s v="Menstruační kalíšek"/>
    <s v="Ano - maximálně 3x týdně"/>
    <s v="Ano"/>
    <x v="0"/>
    <s v="Mořská houba"/>
    <x v="13"/>
    <x v="1"/>
    <x v="1"/>
  </r>
  <r>
    <n v="40"/>
    <x v="0"/>
    <x v="5"/>
    <x v="7"/>
    <s v="Standardní tampon, Menstruační kalíšek"/>
    <s v="Ano - maximálně 3x týdně"/>
    <s v="Ano"/>
    <x v="7"/>
    <s v="Vložka z přírodního materiálu, Tampon z přírodního materiálu, Menstruační kalhotky"/>
    <x v="16"/>
    <x v="1"/>
    <x v="0"/>
  </r>
  <r>
    <n v="41"/>
    <x v="0"/>
    <x v="1"/>
    <x v="0"/>
    <s v="Standardní vložka, Menstruační kalíšek, Menstruační kalhotky"/>
    <s v="Ano - maximálně 3x týdně"/>
    <s v="Ano"/>
    <x v="0"/>
    <s v="Menstruační kalhotky"/>
    <x v="1"/>
    <x v="1"/>
    <x v="0"/>
  </r>
  <r>
    <n v="42"/>
    <x v="0"/>
    <x v="3"/>
    <x v="10"/>
    <s v="Standardní tampon, Menstruační kalíšek, Menstruační kalhotky"/>
    <s v="Ano - alespoň 3x týdně"/>
    <s v="Ano"/>
    <x v="0"/>
    <s v="Nechci"/>
    <x v="1"/>
    <x v="1"/>
    <x v="1"/>
  </r>
  <r>
    <n v="43"/>
    <x v="0"/>
    <x v="5"/>
    <x v="0"/>
    <s v="Standardní vložka, Standardní tampon"/>
    <s v="Ne"/>
    <s v="Ano"/>
    <x v="7"/>
    <s v="Menstruační kalhotky"/>
    <x v="3"/>
    <x v="1"/>
    <x v="0"/>
  </r>
  <r>
    <n v="44"/>
    <x v="0"/>
    <x v="3"/>
    <x v="11"/>
    <s v="Standardní tampon, Menstruační kalíšek, Menstruační kalhotky"/>
    <s v="Ano - alespoň 3x týdně"/>
    <s v="Ano"/>
    <x v="1"/>
    <s v="Menstruační kalhotky"/>
    <x v="5"/>
    <x v="1"/>
    <x v="0"/>
  </r>
  <r>
    <n v="45"/>
    <x v="0"/>
    <x v="0"/>
    <x v="4"/>
    <s v="Standardní vložka, Standardní tampon, Menstruační kalíšek"/>
    <s v="Ano - alespoň 3x týdně"/>
    <s v="Ano"/>
    <x v="11"/>
    <s v="Menstruační kalhotky"/>
    <x v="1"/>
    <x v="1"/>
    <x v="1"/>
  </r>
  <r>
    <n v="46"/>
    <x v="0"/>
    <x v="0"/>
    <x v="12"/>
    <s v="Standardní vložka, Vložka z přírodního materiálu, Látkové vložka, Standardní tampon, Tampon z přírodního materiálu, Menstruační kalíšek, Menstruační kalhotky"/>
    <s v="Ne"/>
    <s v="Ano"/>
    <x v="7"/>
    <s v="Menstruační kalíšek"/>
    <x v="5"/>
    <x v="1"/>
    <x v="1"/>
  </r>
  <r>
    <n v="47"/>
    <x v="0"/>
    <x v="3"/>
    <x v="4"/>
    <s v="Standardní vložka, Standardní tampon, Menstruační kalhotky"/>
    <s v="Ne"/>
    <s v="Ano"/>
    <x v="1"/>
    <s v="Nechci"/>
    <x v="1"/>
    <x v="1"/>
    <x v="1"/>
  </r>
  <r>
    <n v="48"/>
    <x v="0"/>
    <x v="5"/>
    <x v="10"/>
    <s v="Standardní vložka, Menstruační kalíšek, Menstruační kalhotky"/>
    <s v="Ano - maximálně 3x týdně"/>
    <s v="Ano"/>
    <x v="4"/>
    <s v="Vložka z přírodního materiálu"/>
    <x v="17"/>
    <x v="1"/>
    <x v="1"/>
  </r>
  <r>
    <n v="49"/>
    <x v="0"/>
    <x v="2"/>
    <x v="7"/>
    <s v="Standardní vložka, Standardní tampon, Menstruační kalhotky"/>
    <s v="Ano - maximálně 3x týdně"/>
    <s v="Ano"/>
    <x v="8"/>
    <s v="Menstruační kalhotky"/>
    <x v="18"/>
    <x v="1"/>
    <x v="0"/>
  </r>
  <r>
    <n v="50"/>
    <x v="1"/>
    <x v="3"/>
    <x v="13"/>
    <s v="Standardní vložka, Menstruační kalíšek, Menstruační kalhotky"/>
    <s v="Ne"/>
    <s v="Ano"/>
    <x v="7"/>
    <s v="Vložka z přírodního materiálu, Menstruační kalhotky"/>
    <x v="0"/>
    <x v="1"/>
    <x v="1"/>
  </r>
  <r>
    <n v="51"/>
    <x v="0"/>
    <x v="0"/>
    <x v="14"/>
    <s v="Standardní vložka, Standardní tampon, Menstruační kalíšek, Menstruační kalhotky"/>
    <s v="Ne"/>
    <s v="Ano"/>
    <x v="1"/>
    <s v="Menstruační kalhotky"/>
    <x v="19"/>
    <x v="1"/>
    <x v="0"/>
  </r>
  <r>
    <n v="52"/>
    <x v="0"/>
    <x v="2"/>
    <x v="3"/>
    <s v="Standardní vložka, Standardní tampon, Menstruační kalíšek, Menstruační kalhotky"/>
    <s v="Ano - alespoň 3x týdně"/>
    <s v="Ano"/>
    <x v="12"/>
    <s v="Nechci"/>
    <x v="20"/>
    <x v="1"/>
    <x v="0"/>
  </r>
  <r>
    <n v="53"/>
    <x v="0"/>
    <x v="3"/>
    <x v="2"/>
    <s v="Nevím"/>
    <s v="Ne"/>
    <s v="Ano"/>
    <x v="7"/>
    <s v="Nechci"/>
    <x v="1"/>
    <x v="1"/>
    <x v="3"/>
  </r>
  <r>
    <n v="54"/>
    <x v="0"/>
    <x v="3"/>
    <x v="4"/>
    <s v="Standardní vložka, Standardní tampon, Menstruační kalíšek"/>
    <s v="Ano - alespoň 3x týdně"/>
    <s v="Ano"/>
    <x v="0"/>
    <s v="Menstruační kalhotky"/>
    <x v="21"/>
    <x v="1"/>
    <x v="1"/>
  </r>
  <r>
    <n v="55"/>
    <x v="1"/>
    <x v="1"/>
    <x v="4"/>
    <s v="Standardní vložka, Standardní tampon, Menstruační kalíšek, Menstruační kalhotky"/>
    <s v="Ano - maximálně 3x týdně"/>
    <s v="Ano"/>
    <x v="1"/>
    <s v="Nechci"/>
    <x v="1"/>
    <x v="1"/>
    <x v="1"/>
  </r>
  <r>
    <n v="56"/>
    <x v="1"/>
    <x v="0"/>
    <x v="0"/>
    <s v="Nevím"/>
    <s v="Ano - alespoň 3x týdně"/>
    <s v="Ano"/>
    <x v="3"/>
    <s v="Tampon z přírodního materiálu, Menstruační kalíšek"/>
    <x v="22"/>
    <x v="1"/>
    <x v="0"/>
  </r>
  <r>
    <n v="57"/>
    <x v="3"/>
    <x v="5"/>
    <x v="7"/>
    <s v="Standardní tampon, Menstruační kalhotky"/>
    <s v="Ano - maximálně 3x týdně"/>
    <s v="Ne - někdo jiný z rodiny"/>
    <x v="9"/>
    <s v="Nechci"/>
    <x v="2"/>
    <x v="1"/>
    <x v="0"/>
  </r>
  <r>
    <n v="58"/>
    <x v="1"/>
    <x v="1"/>
    <x v="15"/>
    <s v="Standardní vložka, Látkové vložka, Standardní tampon, Menstruační kalíšek, Menstruační kalhotky"/>
    <s v="Ano - maximálně 3x týdně"/>
    <s v="Ano"/>
    <x v="7"/>
    <s v="Nechci"/>
    <x v="1"/>
    <x v="1"/>
    <x v="2"/>
  </r>
  <r>
    <n v="59"/>
    <x v="3"/>
    <x v="5"/>
    <x v="13"/>
    <s v="Standardní vložka"/>
    <s v="Ano - maximálně 3x týdně"/>
    <s v="Ano"/>
    <x v="7"/>
    <s v="Menstruační kalhotky"/>
    <x v="6"/>
    <x v="1"/>
    <x v="0"/>
  </r>
  <r>
    <n v="60"/>
    <x v="1"/>
    <x v="4"/>
    <x v="16"/>
    <s v="Nevím"/>
    <s v="Ne"/>
    <s v="Ano"/>
    <x v="1"/>
    <s v="Nechci"/>
    <x v="1"/>
    <x v="1"/>
    <x v="1"/>
  </r>
  <r>
    <n v="61"/>
    <x v="0"/>
    <x v="3"/>
    <x v="3"/>
    <s v="Standardní vložka, Látkové vložka, Standardní tampon, Tampon z přírodního materiálu, Menstruační kalíšek, Menstruační kalhotky"/>
    <s v="Ano - alespoň 3x týdně"/>
    <s v="Ano"/>
    <x v="1"/>
    <s v="Nechci"/>
    <x v="1"/>
    <x v="1"/>
    <x v="0"/>
  </r>
  <r>
    <n v="62"/>
    <x v="0"/>
    <x v="2"/>
    <x v="17"/>
    <s v="Standardní vložka, Standardní tampon"/>
    <s v="Ne"/>
    <s v="Ano"/>
    <x v="1"/>
    <s v="Nechci"/>
    <x v="13"/>
    <x v="1"/>
    <x v="2"/>
  </r>
  <r>
    <n v="63"/>
    <x v="1"/>
    <x v="3"/>
    <x v="18"/>
    <s v="Standardní vložka, Standardní tampon, Menstruační kalíšek, Menstruační kalhotky"/>
    <s v="Ano - maximálně 3x týdně"/>
    <s v="Ano"/>
    <x v="7"/>
    <s v="Mořská houba"/>
    <x v="1"/>
    <x v="1"/>
    <x v="2"/>
  </r>
  <r>
    <n v="64"/>
    <x v="1"/>
    <x v="4"/>
    <x v="4"/>
    <s v="Standardní vložka, Standardní tampon, Menstruační kalíšek, Mořská houba"/>
    <s v="Ne"/>
    <s v="Ano"/>
    <x v="1"/>
    <s v="Menstruační kalhotky"/>
    <x v="23"/>
    <x v="1"/>
    <x v="1"/>
  </r>
  <r>
    <n v="65"/>
    <x v="0"/>
    <x v="3"/>
    <x v="19"/>
    <s v="Nevím"/>
    <s v="Ne"/>
    <s v="Ano"/>
    <x v="1"/>
    <s v="Mořská houba"/>
    <x v="24"/>
    <x v="1"/>
    <x v="1"/>
  </r>
  <r>
    <n v="66"/>
    <x v="3"/>
    <x v="5"/>
    <x v="1"/>
    <s v="Standardní vložka, Látkové vložka, Standardní tampon, Menstruační kalíšek"/>
    <s v="Ano - alespoň 3x týdně"/>
    <s v="Ano"/>
    <x v="5"/>
    <s v="Nechci"/>
    <x v="1"/>
    <x v="1"/>
    <x v="0"/>
  </r>
  <r>
    <n v="67"/>
    <x v="2"/>
    <x v="0"/>
    <x v="13"/>
    <s v="Standardní tampon, Menstruační kalíšek, Menstruační kalhotky"/>
    <s v="Ne"/>
    <s v="Ano"/>
    <x v="3"/>
    <s v="Nechci"/>
    <x v="1"/>
    <x v="1"/>
    <x v="1"/>
  </r>
  <r>
    <n v="68"/>
    <x v="1"/>
    <x v="1"/>
    <x v="20"/>
    <s v="Standardní vložka, Standardní tampon"/>
    <s v="Ano - alespoň 3x týdně"/>
    <s v="Ano"/>
    <x v="1"/>
    <s v="Menstruační kalíšek"/>
    <x v="13"/>
    <x v="1"/>
    <x v="1"/>
  </r>
  <r>
    <n v="69"/>
    <x v="3"/>
    <x v="5"/>
    <x v="21"/>
    <s v="Standardní vložka, Látkové vložka, Standardní tampon, Menstruační kalíšek"/>
    <s v="Ne"/>
    <s v="Ano"/>
    <x v="2"/>
    <s v="Standardní tampon, Tampon z přírodního materiálu, Mořská houba"/>
    <x v="19"/>
    <x v="1"/>
    <x v="0"/>
  </r>
  <r>
    <n v="70"/>
    <x v="2"/>
    <x v="0"/>
    <x v="13"/>
    <s v="Standardní vložka, Menstruační kalíšek"/>
    <s v="Ne"/>
    <s v="Ano"/>
    <x v="7"/>
    <s v="Nechci"/>
    <x v="1"/>
    <x v="1"/>
    <x v="1"/>
  </r>
  <r>
    <n v="71"/>
    <x v="1"/>
    <x v="2"/>
    <x v="4"/>
    <s v="Standardní vložka, Standardní tampon"/>
    <s v="Ne"/>
    <s v="Ano"/>
    <x v="1"/>
    <s v="Nechci"/>
    <x v="1"/>
    <x v="1"/>
    <x v="0"/>
  </r>
  <r>
    <n v="72"/>
    <x v="1"/>
    <x v="4"/>
    <x v="4"/>
    <s v="Standardní vložka, Standardní tampon"/>
    <s v="Ne"/>
    <s v="Ano"/>
    <x v="6"/>
    <s v="Mořská houba"/>
    <x v="3"/>
    <x v="1"/>
    <x v="1"/>
  </r>
  <r>
    <n v="73"/>
    <x v="4"/>
    <x v="3"/>
    <x v="7"/>
    <s v="Standardní vložka, Standardní tampon, Menstruační kalíšek, Menstruační kalhotky"/>
    <s v="Ne"/>
    <s v="Ano"/>
    <x v="7"/>
    <s v="Mořská houba"/>
    <x v="6"/>
    <x v="1"/>
    <x v="1"/>
  </r>
  <r>
    <n v="74"/>
    <x v="2"/>
    <x v="1"/>
    <x v="3"/>
    <s v="Nevím"/>
    <s v="Ne"/>
    <s v="Ano"/>
    <x v="12"/>
    <s v="Nechci"/>
    <x v="1"/>
    <x v="1"/>
    <x v="1"/>
  </r>
  <r>
    <n v="75"/>
    <x v="1"/>
    <x v="2"/>
    <x v="14"/>
    <s v="Standardní vložka, Standardní tampon"/>
    <s v="Ne"/>
    <s v="Ano"/>
    <x v="8"/>
    <s v="Menstruační kalhotky"/>
    <x v="1"/>
    <x v="1"/>
    <x v="1"/>
  </r>
  <r>
    <n v="76"/>
    <x v="1"/>
    <x v="3"/>
    <x v="22"/>
    <s v="Standardní vložka, Látkové vložka, Standardní tampon, Menstruační kalíšek, Menstruační kalhotky"/>
    <s v="Ne"/>
    <s v="Ano"/>
    <x v="0"/>
    <s v="Nechci"/>
    <x v="1"/>
    <x v="1"/>
    <x v="2"/>
  </r>
  <r>
    <n v="77"/>
    <x v="2"/>
    <x v="3"/>
    <x v="14"/>
    <s v="Standardní tampon"/>
    <s v="Ne"/>
    <s v="Ano"/>
    <x v="4"/>
    <s v="Menstruační kalhotky"/>
    <x v="16"/>
    <x v="1"/>
    <x v="1"/>
  </r>
  <r>
    <n v="78"/>
    <x v="3"/>
    <x v="5"/>
    <x v="4"/>
    <s v="Standardní vložka, Standardní tampon"/>
    <s v="Ano - alespoň 3x týdně"/>
    <s v="Ano"/>
    <x v="5"/>
    <s v="Menstruační kalhotky"/>
    <x v="4"/>
    <x v="1"/>
    <x v="0"/>
  </r>
  <r>
    <n v="79"/>
    <x v="1"/>
    <x v="2"/>
    <x v="23"/>
    <s v="Nevím"/>
    <s v="Ano - maximálně 3x týdně"/>
    <s v="Ano"/>
    <x v="1"/>
    <s v="Menstruační kalíšek"/>
    <x v="3"/>
    <x v="1"/>
    <x v="2"/>
  </r>
  <r>
    <n v="80"/>
    <x v="2"/>
    <x v="0"/>
    <x v="13"/>
    <s v="Standardní vložka, Standardní tampon"/>
    <s v="Ne"/>
    <s v="Ano"/>
    <x v="7"/>
    <s v="Nechci"/>
    <x v="6"/>
    <x v="1"/>
    <x v="1"/>
  </r>
  <r>
    <n v="81"/>
    <x v="1"/>
    <x v="1"/>
    <x v="3"/>
    <s v="Standardní vložka, Standardní tampon, Menstruační kalíšek"/>
    <s v="Ano - alespoň 3x týdně"/>
    <s v="Ano"/>
    <x v="7"/>
    <s v="Nechci"/>
    <x v="1"/>
    <x v="1"/>
    <x v="0"/>
  </r>
  <r>
    <n v="82"/>
    <x v="0"/>
    <x v="3"/>
    <x v="4"/>
    <s v="Standardní vložka, Standardní tampon, Menstruační kalíšek"/>
    <s v="Ano - maximálně 3x týdně"/>
    <s v="Ano"/>
    <x v="0"/>
    <s v="Nechci"/>
    <x v="24"/>
    <x v="1"/>
    <x v="1"/>
  </r>
  <r>
    <n v="83"/>
    <x v="1"/>
    <x v="3"/>
    <x v="23"/>
    <s v="Standardní tampon, Mořská houba"/>
    <s v="Ano - maximálně 3x týdně"/>
    <s v="Ano"/>
    <x v="1"/>
    <s v="Nechci"/>
    <x v="18"/>
    <x v="1"/>
    <x v="1"/>
  </r>
  <r>
    <n v="84"/>
    <x v="1"/>
    <x v="1"/>
    <x v="10"/>
    <s v="Standardní vložka, Standardní tampon"/>
    <s v="Ne"/>
    <s v="Ano"/>
    <x v="1"/>
    <s v="Nechci"/>
    <x v="7"/>
    <x v="1"/>
    <x v="1"/>
  </r>
  <r>
    <n v="85"/>
    <x v="1"/>
    <x v="1"/>
    <x v="1"/>
    <s v="Standardní tampon, Menstruační kalhotky"/>
    <s v="Ano - maximálně 3x týdně"/>
    <s v="Ano"/>
    <x v="1"/>
    <s v="Nechci"/>
    <x v="2"/>
    <x v="1"/>
    <x v="0"/>
  </r>
  <r>
    <n v="86"/>
    <x v="2"/>
    <x v="0"/>
    <x v="24"/>
    <s v="Vložka z přírodního materiálu"/>
    <s v="Ne"/>
    <s v="Ano"/>
    <x v="6"/>
    <s v="Nechci"/>
    <x v="20"/>
    <x v="1"/>
    <x v="0"/>
  </r>
  <r>
    <n v="87"/>
    <x v="1"/>
    <x v="4"/>
    <x v="3"/>
    <s v="Vložka z přírodního materiálu, Standardní tampon, Menstruační kalíšek, Menstruační kalhotky"/>
    <s v="Ano - alespoň 3x týdně"/>
    <s v="Ano"/>
    <x v="1"/>
    <s v="Nechci"/>
    <x v="25"/>
    <x v="1"/>
    <x v="2"/>
  </r>
  <r>
    <n v="88"/>
    <x v="2"/>
    <x v="0"/>
    <x v="2"/>
    <s v="Standardní vložka"/>
    <s v="Ne"/>
    <s v="Ano"/>
    <x v="3"/>
    <s v="Menstruační kalhotky"/>
    <x v="6"/>
    <x v="1"/>
    <x v="2"/>
  </r>
  <r>
    <n v="89"/>
    <x v="2"/>
    <x v="3"/>
    <x v="2"/>
    <s v="Menstruační kalhotky"/>
    <s v="Ne"/>
    <s v="Ano"/>
    <x v="7"/>
    <s v="Menstruační kalhotky"/>
    <x v="3"/>
    <x v="1"/>
    <x v="0"/>
  </r>
  <r>
    <n v="90"/>
    <x v="0"/>
    <x v="4"/>
    <x v="20"/>
    <s v="Standardní vložka, Mořská houba"/>
    <s v="Ne"/>
    <s v="Ano"/>
    <x v="10"/>
    <s v="Tampon z přírodního materiálu, Menstruační kalhotky"/>
    <x v="11"/>
    <x v="1"/>
    <x v="2"/>
  </r>
  <r>
    <n v="91"/>
    <x v="0"/>
    <x v="3"/>
    <x v="25"/>
    <s v="Standardní vložka, Standardní tampon, Menstruační kalíšek, Menstruační kalhotky"/>
    <s v="Ne"/>
    <s v="Ano"/>
    <x v="1"/>
    <s v="Nechci"/>
    <x v="6"/>
    <x v="1"/>
    <x v="1"/>
  </r>
  <r>
    <n v="92"/>
    <x v="1"/>
    <x v="4"/>
    <x v="16"/>
    <s v="Standardní vložka, Standardní tampon, Menstruační kalíšek, Menstruační kalhotky, Nevím"/>
    <s v="Ne"/>
    <s v="Ano"/>
    <x v="10"/>
    <s v="Nechci"/>
    <x v="8"/>
    <x v="1"/>
    <x v="2"/>
  </r>
  <r>
    <n v="93"/>
    <x v="0"/>
    <x v="4"/>
    <x v="4"/>
    <s v="Standardní vložka, Standardní tampon"/>
    <s v="Ne"/>
    <s v="Ano"/>
    <x v="0"/>
    <s v="Nechci"/>
    <x v="18"/>
    <x v="1"/>
    <x v="1"/>
  </r>
  <r>
    <n v="94"/>
    <x v="1"/>
    <x v="3"/>
    <x v="26"/>
    <s v="Standardní vložka, Standardní tampon"/>
    <s v="Ne"/>
    <s v="Ano"/>
    <x v="7"/>
    <s v="Menstruační kalhotky, Látkové vložka"/>
    <x v="26"/>
    <x v="1"/>
    <x v="0"/>
  </r>
  <r>
    <n v="95"/>
    <x v="1"/>
    <x v="0"/>
    <x v="10"/>
    <s v="Standardní vložka, Standardní tampon, Menstruační kalíšek, Menstruační kalhotky, Mořská houba"/>
    <s v="Ano - maximálně 3x týdně"/>
    <s v="Ano"/>
    <x v="6"/>
    <s v="Nechci"/>
    <x v="27"/>
    <x v="1"/>
    <x v="2"/>
  </r>
  <r>
    <n v="96"/>
    <x v="1"/>
    <x v="3"/>
    <x v="16"/>
    <s v="Standardní vložka, Standardní tampon, Mořská houba"/>
    <s v="Ano - maximálně 3x týdně"/>
    <s v="Ano"/>
    <x v="1"/>
    <s v="Menstruační kalhotky"/>
    <x v="7"/>
    <x v="1"/>
    <x v="0"/>
  </r>
  <r>
    <n v="97"/>
    <x v="3"/>
    <x v="5"/>
    <x v="7"/>
    <s v="Standardní vložka"/>
    <s v="Ano - maximálně 3x týdně"/>
    <s v="Ne - někdo jiný z rodiny"/>
    <x v="7"/>
    <s v="Nechci"/>
    <x v="28"/>
    <x v="1"/>
    <x v="1"/>
  </r>
  <r>
    <n v="98"/>
    <x v="1"/>
    <x v="4"/>
    <x v="20"/>
    <s v="Standardní vložka, Standardní tampon"/>
    <s v="Ano - maximálně 3x týdně"/>
    <s v="Ano"/>
    <x v="0"/>
    <s v="Menstruační kalhotky"/>
    <x v="1"/>
    <x v="1"/>
    <x v="1"/>
  </r>
  <r>
    <n v="99"/>
    <x v="1"/>
    <x v="3"/>
    <x v="27"/>
    <s v="Standardní vložka, Vložka z přírodního materiálu, Látkové vložka, Standardní tampon, Tampon z přírodního materiálu, Menstruační kalíšek, Menstruační kalhotky, Mořská houba, Nepoužívají nic"/>
    <s v="Ne"/>
    <s v="Ano"/>
    <x v="1"/>
    <s v="Nechci"/>
    <x v="1"/>
    <x v="1"/>
    <x v="0"/>
  </r>
  <r>
    <n v="100"/>
    <x v="1"/>
    <x v="0"/>
    <x v="2"/>
    <s v="Menstruační kalíšek"/>
    <s v="Ano - alespoň 3x týdně"/>
    <s v="Ano"/>
    <x v="0"/>
    <s v="Menstruační kalhotky"/>
    <x v="0"/>
    <x v="0"/>
    <x v="0"/>
  </r>
  <r>
    <n v="101"/>
    <x v="1"/>
    <x v="0"/>
    <x v="1"/>
    <s v="Menstruační kalíšek"/>
    <s v="Ano - alespoň 3x týdně"/>
    <s v="Ano"/>
    <x v="1"/>
    <s v="Nechci"/>
    <x v="1"/>
    <x v="1"/>
    <x v="0"/>
  </r>
  <r>
    <n v="102"/>
    <x v="1"/>
    <x v="0"/>
    <x v="0"/>
    <s v="Standardní vložka, Standardní tampon, Menstruační kalhotky"/>
    <s v="Ne"/>
    <s v="Ano"/>
    <x v="3"/>
    <s v="Tampon z přírodního materiálu"/>
    <x v="7"/>
    <x v="1"/>
    <x v="2"/>
  </r>
  <r>
    <n v="103"/>
    <x v="1"/>
    <x v="4"/>
    <x v="4"/>
    <s v="Nevím"/>
    <s v="Ne"/>
    <s v="Ano"/>
    <x v="1"/>
    <s v="Nechci"/>
    <x v="10"/>
    <x v="1"/>
    <x v="0"/>
  </r>
  <r>
    <n v="104"/>
    <x v="1"/>
    <x v="0"/>
    <x v="1"/>
    <s v="Vložka z přírodního materiálu, Látkové vložka, Standardní tampon, Menstruační kalhotky"/>
    <s v="Ano - maximálně 3x týdně"/>
    <s v="Ano"/>
    <x v="6"/>
    <s v="Nechci"/>
    <x v="2"/>
    <x v="1"/>
    <x v="0"/>
  </r>
  <r>
    <n v="105"/>
    <x v="1"/>
    <x v="1"/>
    <x v="0"/>
    <s v="Standardní vložka, Standardní tampon, Menstruační kalhotky"/>
    <s v="Ano - alespoň 3x týdně"/>
    <s v="Ano"/>
    <x v="7"/>
    <s v="Nechci"/>
    <x v="1"/>
    <x v="1"/>
    <x v="0"/>
  </r>
  <r>
    <n v="106"/>
    <x v="1"/>
    <x v="3"/>
    <x v="13"/>
    <s v="Standardní vložka, Menstruační kalíšek, Menstruační kalhotky"/>
    <s v="Ne"/>
    <s v="Ano"/>
    <x v="7"/>
    <s v="Vložka z přírodního materiálu, Menstruační kalhotky"/>
    <x v="0"/>
    <x v="1"/>
    <x v="1"/>
  </r>
  <r>
    <n v="107"/>
    <x v="1"/>
    <x v="2"/>
    <x v="23"/>
    <s v="Nevím"/>
    <s v="Ano - maximálně 3x týdně"/>
    <s v="Ano"/>
    <x v="1"/>
    <s v="Menstruační kalíšek"/>
    <x v="3"/>
    <x v="1"/>
    <x v="2"/>
  </r>
  <r>
    <n v="108"/>
    <x v="1"/>
    <x v="3"/>
    <x v="23"/>
    <s v="Standardní tampon, Mořská houba"/>
    <s v="Ano - maximálně 3x týdně"/>
    <s v="Ano"/>
    <x v="1"/>
    <s v="Nechci"/>
    <x v="18"/>
    <x v="1"/>
    <x v="1"/>
  </r>
  <r>
    <n v="109"/>
    <x v="2"/>
    <x v="3"/>
    <x v="14"/>
    <s v="Standardní tampon"/>
    <s v="Ne"/>
    <s v="Ano"/>
    <x v="4"/>
    <s v="Menstruační kalhotky"/>
    <x v="16"/>
    <x v="1"/>
    <x v="1"/>
  </r>
  <r>
    <n v="110"/>
    <x v="2"/>
    <x v="0"/>
    <x v="13"/>
    <s v="Standardní vložka, Standardní tampon"/>
    <s v="Ne"/>
    <s v="Ano"/>
    <x v="7"/>
    <s v="Nechci"/>
    <x v="6"/>
    <x v="1"/>
    <x v="1"/>
  </r>
  <r>
    <n v="111"/>
    <x v="2"/>
    <x v="0"/>
    <x v="24"/>
    <s v="Vložka z přírodního materiálu"/>
    <s v="Ne"/>
    <s v="Ano"/>
    <x v="6"/>
    <s v="Nechci"/>
    <x v="20"/>
    <x v="1"/>
    <x v="0"/>
  </r>
  <r>
    <n v="112"/>
    <x v="3"/>
    <x v="2"/>
    <x v="0"/>
    <s v="Standardní tampon"/>
    <s v="Ano - alespoň 3x týdně"/>
    <s v="Ne - někdo jiný z rodiny"/>
    <x v="2"/>
    <s v="Menstruační kalíšek, Menstruační kalhotky"/>
    <x v="0"/>
    <x v="1"/>
    <x v="0"/>
  </r>
  <r>
    <n v="113"/>
    <x v="3"/>
    <x v="2"/>
    <x v="7"/>
    <s v="Standardní tampon"/>
    <s v="Ano - alespoň 3x týdně"/>
    <s v="Ne - někdo jiný z rodiny"/>
    <x v="9"/>
    <s v="Menstruační kalíšek, Menstruační kalhotky"/>
    <x v="0"/>
    <x v="1"/>
    <x v="0"/>
  </r>
  <r>
    <n v="114"/>
    <x v="3"/>
    <x v="2"/>
    <x v="7"/>
    <s v="Standardní tampon"/>
    <s v="Ano - alespoň 3x týdně"/>
    <s v="Ne - někdo jiný z rodiny"/>
    <x v="5"/>
    <s v="Menstruační kalíšek, Menstruační kalhotky"/>
    <x v="0"/>
    <x v="1"/>
    <x v="0"/>
  </r>
  <r>
    <n v="115"/>
    <x v="3"/>
    <x v="2"/>
    <x v="0"/>
    <s v="Standardní tampon"/>
    <s v="Ano - alespoň 3x týdně"/>
    <s v="Ne - někdo jiný z rodiny"/>
    <x v="9"/>
    <s v="Menstruační kalíšek, Menstruační kalhotky"/>
    <x v="0"/>
    <x v="1"/>
    <x v="0"/>
  </r>
  <r>
    <n v="116"/>
    <x v="3"/>
    <x v="5"/>
    <x v="7"/>
    <s v="Standardní vložka, Standardní tampon"/>
    <s v="Ano - alespoň 3x týdně"/>
    <s v="Ne - někdo jiný z rodiny"/>
    <x v="5"/>
    <s v="Menstruační kalíšek, Menstruační kalhotky"/>
    <x v="9"/>
    <x v="1"/>
    <x v="1"/>
  </r>
  <r>
    <n v="117"/>
    <x v="0"/>
    <x v="2"/>
    <x v="0"/>
    <s v="Standardní vložka, Standardní tampon, Menstruační kalíšek, Menstruační kalhotky"/>
    <s v="Ne"/>
    <s v="Ano"/>
    <x v="5"/>
    <s v="Menstruační kalíšek, Menstruační kalhotky"/>
    <x v="0"/>
    <x v="1"/>
    <x v="0"/>
  </r>
  <r>
    <n v="118"/>
    <x v="1"/>
    <x v="1"/>
    <x v="4"/>
    <s v="Standardní vložka, Standardní tampon, Menstruační kalíšek, Menstruační kalhotky"/>
    <s v="Ano - maximálně 3x týdně"/>
    <s v="Ano"/>
    <x v="1"/>
    <s v="Nechci"/>
    <x v="5"/>
    <x v="1"/>
    <x v="0"/>
  </r>
  <r>
    <n v="119"/>
    <x v="1"/>
    <x v="0"/>
    <x v="5"/>
    <s v="Tampon z přírodního materiálu, Menstruační kalíšek"/>
    <s v="Ano - alespoň 3x týdně"/>
    <s v="Ano"/>
    <x v="7"/>
    <s v="Nechci"/>
    <x v="6"/>
    <x v="1"/>
    <x v="1"/>
  </r>
  <r>
    <n v="120"/>
    <x v="1"/>
    <x v="0"/>
    <x v="0"/>
    <s v="Standardní vložka, Standardní tampon"/>
    <s v="Ano - maximálně 3x týdně"/>
    <s v="Ano"/>
    <x v="4"/>
    <s v="Nechci"/>
    <x v="2"/>
    <x v="1"/>
    <x v="0"/>
  </r>
  <r>
    <n v="121"/>
    <x v="0"/>
    <x v="3"/>
    <x v="3"/>
    <s v="Standardní vložka, Standardní tampon"/>
    <s v="Ne"/>
    <s v="Ano"/>
    <x v="0"/>
    <s v="Nechci"/>
    <x v="1"/>
    <x v="1"/>
    <x v="1"/>
  </r>
  <r>
    <n v="122"/>
    <x v="0"/>
    <x v="4"/>
    <x v="4"/>
    <s v="Standardní vložka, Standardní tampon"/>
    <s v="Ano - alespoň 3x týdně"/>
    <s v="Ano"/>
    <x v="1"/>
    <s v="Nechci"/>
    <x v="5"/>
    <x v="1"/>
    <x v="1"/>
  </r>
  <r>
    <n v="123"/>
    <x v="1"/>
    <x v="0"/>
    <x v="12"/>
    <s v="Standardní vložka, Vložka z přírodního materiálu, Látkové vložka, Standardní tampon, Tampon z přírodního materiálu, Menstruační kalíšek, Menstruační kalhotky"/>
    <s v="Ne"/>
    <s v="Ano"/>
    <x v="7"/>
    <s v="Menstruační kalíšek"/>
    <x v="1"/>
    <x v="1"/>
    <x v="1"/>
  </r>
  <r>
    <n v="124"/>
    <x v="0"/>
    <x v="3"/>
    <x v="4"/>
    <s v="Standardní vložka, Standardní tampon, Menstruační kalhotky"/>
    <s v="Ne"/>
    <s v="Ano"/>
    <x v="1"/>
    <s v="Nechci"/>
    <x v="24"/>
    <x v="1"/>
    <x v="1"/>
  </r>
  <r>
    <n v="125"/>
    <x v="0"/>
    <x v="4"/>
    <x v="3"/>
    <s v="Standardní tampon, Menstruační kalíšek"/>
    <s v="Ano - maximálně 3x týdně"/>
    <s v="Ano"/>
    <x v="0"/>
    <s v="Mořská houba"/>
    <x v="4"/>
    <x v="1"/>
    <x v="0"/>
  </r>
  <r>
    <n v="126"/>
    <x v="2"/>
    <x v="3"/>
    <x v="0"/>
    <s v="Standardní tampon"/>
    <s v="Ne"/>
    <s v="Ne - partner"/>
    <x v="3"/>
    <s v="Nechci"/>
    <x v="4"/>
    <x v="1"/>
    <x v="0"/>
  </r>
  <r>
    <n v="127"/>
    <x v="0"/>
    <x v="3"/>
    <x v="0"/>
    <s v="Standardní vložka, Standardní tampon, Menstruační kalíšek"/>
    <s v="Ano - alespoň 3x týdně"/>
    <s v="Ano"/>
    <x v="8"/>
    <s v="Vložka z přírodního materiálu, Menstruační kalíšek"/>
    <x v="3"/>
    <x v="1"/>
    <x v="0"/>
  </r>
  <r>
    <n v="128"/>
    <x v="3"/>
    <x v="5"/>
    <x v="0"/>
    <s v="Standardní tampon"/>
    <s v="Ano - alespoň 3x týdně"/>
    <s v="Ne - někdo jiný z rodiny"/>
    <x v="5"/>
    <s v="Menstruační kalíšek, Menstruační kalhotky"/>
    <x v="12"/>
    <x v="1"/>
    <x v="1"/>
  </r>
  <r>
    <n v="129"/>
    <x v="4"/>
    <x v="3"/>
    <x v="2"/>
    <s v="Nevím"/>
    <s v="Ne"/>
    <s v="Ano"/>
    <x v="3"/>
    <s v="Nechci"/>
    <x v="2"/>
    <x v="1"/>
    <x v="1"/>
  </r>
  <r>
    <n v="130"/>
    <x v="0"/>
    <x v="5"/>
    <x v="0"/>
    <s v="Standardní vložka, Standardní tampon"/>
    <s v="Ne"/>
    <s v="Ano"/>
    <x v="4"/>
    <s v="Menstruační kalhotky"/>
    <x v="7"/>
    <x v="1"/>
    <x v="1"/>
  </r>
  <r>
    <n v="131"/>
    <x v="0"/>
    <x v="5"/>
    <x v="0"/>
    <s v="Standardní vložka, Standardní tampon, Menstruační kalíšek, Menstruační kalhotky"/>
    <s v="Ano - maximálně 3x týdně"/>
    <s v="Ano"/>
    <x v="4"/>
    <s v="Menstruační kalhotky"/>
    <x v="2"/>
    <x v="1"/>
    <x v="1"/>
  </r>
  <r>
    <n v="132"/>
    <x v="3"/>
    <x v="5"/>
    <x v="6"/>
    <s v="Standardní vložka, Standardní tampon"/>
    <s v="Ne"/>
    <s v="Ano"/>
    <x v="7"/>
    <s v="Nechci"/>
    <x v="13"/>
    <x v="1"/>
    <x v="1"/>
  </r>
  <r>
    <n v="133"/>
    <x v="1"/>
    <x v="0"/>
    <x v="14"/>
    <s v="Standardní vložka, Standardní tampon, Menstruační kalíšek, Menstruační kalhotky"/>
    <s v="Ne"/>
    <s v="Ano"/>
    <x v="3"/>
    <s v="Menstruační kalhotky"/>
    <x v="19"/>
    <x v="1"/>
    <x v="2"/>
  </r>
  <r>
    <n v="134"/>
    <x v="0"/>
    <x v="2"/>
    <x v="3"/>
    <s v="Standardní vložka, Standardní tampon, Menstruační kalíšek, Menstruační kalhotky"/>
    <s v="Ano - alespoň 3x týdně"/>
    <s v="Ano"/>
    <x v="12"/>
    <s v="Nechci"/>
    <x v="20"/>
    <x v="1"/>
    <x v="0"/>
  </r>
  <r>
    <n v="135"/>
    <x v="0"/>
    <x v="3"/>
    <x v="2"/>
    <s v="Nevím"/>
    <s v="Ne"/>
    <s v="Ano"/>
    <x v="7"/>
    <s v="Nechci"/>
    <x v="1"/>
    <x v="1"/>
    <x v="3"/>
  </r>
  <r>
    <n v="136"/>
    <x v="0"/>
    <x v="3"/>
    <x v="3"/>
    <s v="Standardní vložka, Standardní tampon"/>
    <s v="Ne"/>
    <s v="Ano"/>
    <x v="0"/>
    <s v="Nechci"/>
    <x v="24"/>
    <x v="1"/>
    <x v="1"/>
  </r>
  <r>
    <n v="137"/>
    <x v="0"/>
    <x v="4"/>
    <x v="4"/>
    <s v="Standardní vložka, Standardní tampon"/>
    <s v="Ano - alespoň 3x týdně"/>
    <s v="Ano"/>
    <x v="1"/>
    <s v="Nechci"/>
    <x v="1"/>
    <x v="1"/>
    <x v="1"/>
  </r>
  <r>
    <n v="138"/>
    <x v="1"/>
    <x v="0"/>
    <x v="12"/>
    <s v="Standardní vložka, Vložka z přírodního materiálu, Látkové vložka, Standardní tampon, Tampon z přírodního materiálu, Menstruační kalíšek, Menstruační kalhotky"/>
    <s v="Ne"/>
    <s v="Ano"/>
    <x v="7"/>
    <s v="Menstruační kalíšek"/>
    <x v="1"/>
    <x v="1"/>
    <x v="1"/>
  </r>
  <r>
    <n v="139"/>
    <x v="0"/>
    <x v="3"/>
    <x v="4"/>
    <s v="Standardní vložka, Standardní tampon, Menstruační kalhotky"/>
    <s v="Ne"/>
    <s v="Ano"/>
    <x v="1"/>
    <s v="Nechci"/>
    <x v="1"/>
    <x v="1"/>
    <x v="1"/>
  </r>
  <r>
    <n v="140"/>
    <x v="0"/>
    <x v="4"/>
    <x v="4"/>
    <s v="Standardní vložka, Standardní tampon"/>
    <s v="Ne"/>
    <s v="Ano"/>
    <x v="0"/>
    <s v="Nechci"/>
    <x v="18"/>
    <x v="1"/>
    <x v="1"/>
  </r>
  <r>
    <n v="141"/>
    <x v="1"/>
    <x v="3"/>
    <x v="26"/>
    <s v="Standardní vložka, Standardní tampon"/>
    <s v="Ne"/>
    <s v="Ano"/>
    <x v="7"/>
    <s v="Menstruační kalhotky, Látkové vložka"/>
    <x v="13"/>
    <x v="1"/>
    <x v="0"/>
  </r>
  <r>
    <n v="142"/>
    <x v="1"/>
    <x v="0"/>
    <x v="10"/>
    <s v="Standardní vložka, Standardní tampon, Menstruační kalíšek, Menstruační kalhotky, Mořská houba"/>
    <s v="Ano - maximálně 3x týdně"/>
    <s v="Ano"/>
    <x v="6"/>
    <s v="Nechci"/>
    <x v="27"/>
    <x v="1"/>
    <x v="2"/>
  </r>
  <r>
    <n v="143"/>
    <x v="0"/>
    <x v="0"/>
    <x v="0"/>
    <s v="Standardní tampon, Menstruační kalíšek"/>
    <s v="Ano - alespoň 3x týdně"/>
    <s v="Ano"/>
    <x v="1"/>
    <s v="Menstruační kalhotky"/>
    <x v="0"/>
    <x v="0"/>
    <x v="0"/>
  </r>
  <r>
    <n v="144"/>
    <x v="2"/>
    <x v="1"/>
    <x v="2"/>
    <s v="Menstruační kalíšek, Menstruační kalhotky"/>
    <s v="Ano - alespoň 3x týdně"/>
    <s v="Ano"/>
    <x v="12"/>
    <s v="Nechci"/>
    <x v="2"/>
    <x v="0"/>
    <x v="0"/>
  </r>
  <r>
    <n v="145"/>
    <x v="0"/>
    <x v="4"/>
    <x v="4"/>
    <s v="Standardní vložka, Standardní tampon"/>
    <s v="Ano - alespoň 3x týdně"/>
    <s v="Ano"/>
    <x v="0"/>
    <s v="Nechci"/>
    <x v="24"/>
    <x v="1"/>
    <x v="1"/>
  </r>
  <r>
    <n v="146"/>
    <x v="0"/>
    <x v="0"/>
    <x v="12"/>
    <s v="Standardní vložka, Vložka z přírodního materiálu, Látkové vložka, Standardní tampon, Tampon z přírodního materiálu, Menstruační kalíšek, Menstruační kalhotky"/>
    <s v="Ne"/>
    <s v="Ano"/>
    <x v="1"/>
    <s v="Menstruační kalíšek"/>
    <x v="1"/>
    <x v="1"/>
    <x v="1"/>
  </r>
  <r>
    <n v="147"/>
    <x v="0"/>
    <x v="3"/>
    <x v="4"/>
    <s v="Standardní vložka, Standardní tampon, Menstruační kalíšek"/>
    <s v="Ano - maximálně 3x týdně"/>
    <s v="Ano"/>
    <x v="0"/>
    <s v="Nechci"/>
    <x v="24"/>
    <x v="1"/>
    <x v="1"/>
  </r>
  <r>
    <n v="148"/>
    <x v="1"/>
    <x v="3"/>
    <x v="23"/>
    <s v="Standardní tampon, Mořská houba"/>
    <s v="Ano - maximálně 3x týdně"/>
    <s v="Ano"/>
    <x v="1"/>
    <s v="Nechci"/>
    <x v="18"/>
    <x v="1"/>
    <x v="1"/>
  </r>
  <r>
    <n v="149"/>
    <x v="1"/>
    <x v="1"/>
    <x v="10"/>
    <s v="Standardní vložka, Standardní tampon"/>
    <s v="Ne"/>
    <s v="Ano"/>
    <x v="1"/>
    <s v="Nechci"/>
    <x v="7"/>
    <x v="1"/>
    <x v="1"/>
  </r>
  <r>
    <n v="150"/>
    <x v="1"/>
    <x v="1"/>
    <x v="1"/>
    <s v="Standardní tampon, Menstruační kalhotky"/>
    <s v="Ano - maximálně 3x týdně"/>
    <s v="Ano"/>
    <x v="1"/>
    <s v="Nechci"/>
    <x v="2"/>
    <x v="1"/>
    <x v="0"/>
  </r>
  <r>
    <n v="151"/>
    <x v="2"/>
    <x v="0"/>
    <x v="24"/>
    <s v="Vložka z přírodního materiálu"/>
    <s v="Ne"/>
    <s v="Ano"/>
    <x v="6"/>
    <s v="Nechci"/>
    <x v="20"/>
    <x v="1"/>
    <x v="0"/>
  </r>
  <r>
    <n v="152"/>
    <x v="1"/>
    <x v="0"/>
    <x v="0"/>
    <s v="Standardní vložka, Standardní tampon, Menstruační kalhotky"/>
    <s v="Ne"/>
    <s v="Ano"/>
    <x v="3"/>
    <s v="Tampon z přírodního materiálu"/>
    <x v="7"/>
    <x v="1"/>
    <x v="2"/>
  </r>
  <r>
    <n v="153"/>
    <x v="2"/>
    <x v="0"/>
    <x v="2"/>
    <s v="Nevím"/>
    <s v="Ne"/>
    <s v="Ano"/>
    <x v="3"/>
    <s v="Nechci"/>
    <x v="2"/>
    <x v="1"/>
    <x v="1"/>
  </r>
  <r>
    <n v="154"/>
    <x v="0"/>
    <x v="3"/>
    <x v="0"/>
    <s v="Standardní vložka, Standardní tampon, Menstruační kalíšek, Menstruační kalhotky"/>
    <s v="Ne"/>
    <s v="Ano"/>
    <x v="7"/>
    <s v="Menstruační kalhotky"/>
    <x v="8"/>
    <x v="1"/>
    <x v="1"/>
  </r>
  <r>
    <n v="155"/>
    <x v="0"/>
    <x v="3"/>
    <x v="3"/>
    <s v="Standardní vložka, Standardní tampon"/>
    <s v="Ne"/>
    <s v="Ano"/>
    <x v="0"/>
    <s v="Nechci"/>
    <x v="5"/>
    <x v="1"/>
    <x v="1"/>
  </r>
  <r>
    <n v="156"/>
    <x v="0"/>
    <x v="4"/>
    <x v="4"/>
    <s v="Standardní vložka, Standardní tampon"/>
    <s v="Ano - alespoň 3x týdně"/>
    <s v="Ano"/>
    <x v="1"/>
    <s v="Nechci"/>
    <x v="1"/>
    <x v="1"/>
    <x v="1"/>
  </r>
  <r>
    <n v="157"/>
    <x v="0"/>
    <x v="3"/>
    <x v="4"/>
    <s v="Menstruační kalíšek"/>
    <s v="Ano - maximálně 3x týdně"/>
    <s v="Ano"/>
    <x v="10"/>
    <s v="Mořská houba"/>
    <x v="13"/>
    <x v="1"/>
    <x v="1"/>
  </r>
  <r>
    <n v="158"/>
    <x v="1"/>
    <x v="1"/>
    <x v="10"/>
    <s v="Standardní vložka, Standardní tampon"/>
    <s v="Ne"/>
    <s v="Ano"/>
    <x v="1"/>
    <s v="Nechci"/>
    <x v="7"/>
    <x v="1"/>
    <x v="1"/>
  </r>
  <r>
    <n v="159"/>
    <x v="1"/>
    <x v="1"/>
    <x v="1"/>
    <s v="Standardní tampon, Menstruační kalhotky"/>
    <s v="Ano - maximálně 3x týdně"/>
    <s v="Ano"/>
    <x v="1"/>
    <s v="Nechci"/>
    <x v="2"/>
    <x v="1"/>
    <x v="0"/>
  </r>
  <r>
    <n v="160"/>
    <x v="2"/>
    <x v="0"/>
    <x v="24"/>
    <s v="Vložka z přírodního materiálu"/>
    <s v="Ne"/>
    <s v="Ano"/>
    <x v="6"/>
    <s v="Nechci"/>
    <x v="20"/>
    <x v="1"/>
    <x v="0"/>
  </r>
  <r>
    <n v="161"/>
    <x v="1"/>
    <x v="4"/>
    <x v="3"/>
    <s v="Vložka z přírodního materiálu, Standardní tampon, Menstruační kalíšek, Menstruační kalhotky"/>
    <s v="Ano - alespoň 3x týdně"/>
    <s v="Ano"/>
    <x v="1"/>
    <s v="Nechci"/>
    <x v="25"/>
    <x v="1"/>
    <x v="2"/>
  </r>
  <r>
    <n v="162"/>
    <x v="0"/>
    <x v="3"/>
    <x v="3"/>
    <s v="Standardní vložka, Látkové vložka, Standardní tampon, Tampon z přírodního materiálu, Menstruační kalíšek, Menstruační kalhotky"/>
    <s v="Ano - alespoň 3x týdně"/>
    <s v="Ano"/>
    <x v="1"/>
    <s v="Nechci"/>
    <x v="5"/>
    <x v="1"/>
    <x v="0"/>
  </r>
  <r>
    <n v="163"/>
    <x v="0"/>
    <x v="2"/>
    <x v="17"/>
    <s v="Standardní vložka, Standardní tampon"/>
    <s v="Ne"/>
    <s v="Ano"/>
    <x v="1"/>
    <s v="Nechci"/>
    <x v="13"/>
    <x v="1"/>
    <x v="2"/>
  </r>
  <r>
    <n v="164"/>
    <x v="1"/>
    <x v="3"/>
    <x v="18"/>
    <s v="Standardní vložka, Standardní tampon, Menstruační kalíšek, Menstruační kalhotky"/>
    <s v="Ano - maximálně 3x týdně"/>
    <s v="Ano"/>
    <x v="7"/>
    <s v="Mořská houba"/>
    <x v="1"/>
    <x v="1"/>
    <x v="2"/>
  </r>
  <r>
    <n v="165"/>
    <x v="1"/>
    <x v="4"/>
    <x v="4"/>
    <s v="Standardní vložka, Standardní tampon, Menstruační kalíšek, Mořská houba"/>
    <s v="Ne"/>
    <s v="Ano"/>
    <x v="1"/>
    <s v="Menstruační kalhotky"/>
    <x v="23"/>
    <x v="1"/>
    <x v="2"/>
  </r>
  <r>
    <n v="166"/>
    <x v="0"/>
    <x v="3"/>
    <x v="19"/>
    <s v="Nevím"/>
    <s v="Ne"/>
    <s v="Ano"/>
    <x v="0"/>
    <s v="Mořská houba"/>
    <x v="5"/>
    <x v="1"/>
    <x v="1"/>
  </r>
  <r>
    <n v="167"/>
    <x v="3"/>
    <x v="5"/>
    <x v="1"/>
    <s v="Standardní vložka, Látkové vložka, Standardní tampon, Menstruační kalíšek"/>
    <s v="Ano - alespoň 3x týdně"/>
    <s v="Ano"/>
    <x v="2"/>
    <s v="Nechci"/>
    <x v="1"/>
    <x v="1"/>
    <x v="0"/>
  </r>
  <r>
    <n v="168"/>
    <x v="2"/>
    <x v="0"/>
    <x v="13"/>
    <s v="Standardní tampon, Menstruační kalíšek, Menstruační kalhotky"/>
    <s v="Ne"/>
    <s v="Ano"/>
    <x v="3"/>
    <s v="Nechci"/>
    <x v="1"/>
    <x v="1"/>
    <x v="1"/>
  </r>
  <r>
    <n v="169"/>
    <x v="1"/>
    <x v="1"/>
    <x v="20"/>
    <s v="Standardní vložka, Standardní tampon"/>
    <s v="Ano - alespoň 3x týdně"/>
    <s v="Ano"/>
    <x v="1"/>
    <s v="Menstruační kalíšek"/>
    <x v="13"/>
    <x v="1"/>
    <x v="1"/>
  </r>
  <r>
    <n v="170"/>
    <x v="4"/>
    <x v="1"/>
    <x v="0"/>
    <s v="Menstruační kalíšek"/>
    <s v="Ne"/>
    <s v="Ano"/>
    <x v="7"/>
    <s v="Tampon z přírodního materiálu"/>
    <x v="4"/>
    <x v="1"/>
    <x v="3"/>
  </r>
  <r>
    <n v="171"/>
    <x v="0"/>
    <x v="3"/>
    <x v="3"/>
    <s v="Standardní vložka, Standardní tampon"/>
    <s v="Ne"/>
    <s v="Ano"/>
    <x v="0"/>
    <s v="Nechci"/>
    <x v="1"/>
    <x v="1"/>
    <x v="1"/>
  </r>
  <r>
    <n v="172"/>
    <x v="0"/>
    <x v="4"/>
    <x v="4"/>
    <s v="Standardní vložka, Standardní tampon"/>
    <s v="Ano - alespoň 3x týdně"/>
    <s v="Ano"/>
    <x v="1"/>
    <s v="Nechci"/>
    <x v="1"/>
    <x v="1"/>
    <x v="1"/>
  </r>
  <r>
    <n v="173"/>
    <x v="0"/>
    <x v="3"/>
    <x v="4"/>
    <s v="Menstruační kalíšek"/>
    <s v="Ano - maximálně 3x týdně"/>
    <s v="Ano"/>
    <x v="10"/>
    <s v="Mořská houba"/>
    <x v="13"/>
    <x v="1"/>
    <x v="1"/>
  </r>
  <r>
    <n v="174"/>
    <x v="0"/>
    <x v="5"/>
    <x v="7"/>
    <s v="Standardní tampon, Menstruační kalíšek"/>
    <s v="Ano - maximálně 3x týdně"/>
    <s v="Ano"/>
    <x v="7"/>
    <s v="Vložka z přírodního materiálu, Tampon z přírodního materiálu, Menstruační kalhotky"/>
    <x v="16"/>
    <x v="1"/>
    <x v="0"/>
  </r>
  <r>
    <n v="175"/>
    <x v="0"/>
    <x v="1"/>
    <x v="0"/>
    <s v="Standardní vložka, Menstruační kalíšek, Menstruační kalhotky"/>
    <s v="Ano - maximálně 3x týdně"/>
    <s v="Ano"/>
    <x v="0"/>
    <s v="Menstruační kalhotky"/>
    <x v="1"/>
    <x v="1"/>
    <x v="0"/>
  </r>
  <r>
    <n v="176"/>
    <x v="0"/>
    <x v="3"/>
    <x v="10"/>
    <s v="Standardní tampon, Menstruační kalíšek, Menstruační kalhotky"/>
    <s v="Ano - alespoň 3x týdně"/>
    <s v="Ano"/>
    <x v="7"/>
    <s v="Nechci"/>
    <x v="1"/>
    <x v="1"/>
    <x v="1"/>
  </r>
  <r>
    <n v="177"/>
    <x v="0"/>
    <x v="5"/>
    <x v="0"/>
    <s v="Standardní vložka, Standardní tampon"/>
    <s v="Ne"/>
    <s v="Ano"/>
    <x v="7"/>
    <s v="Menstruační kalhotky"/>
    <x v="3"/>
    <x v="1"/>
    <x v="0"/>
  </r>
  <r>
    <n v="178"/>
    <x v="0"/>
    <x v="3"/>
    <x v="11"/>
    <s v="Standardní tampon, Menstruační kalíšek, Menstruační kalhotky"/>
    <s v="Ano - alespoň 3x týdně"/>
    <s v="Ano"/>
    <x v="1"/>
    <s v="Menstruační kalhotky"/>
    <x v="11"/>
    <x v="1"/>
    <x v="0"/>
  </r>
  <r>
    <n v="179"/>
    <x v="2"/>
    <x v="3"/>
    <x v="0"/>
    <s v="Standardní tampon"/>
    <s v="Ne"/>
    <s v="Ne - partner"/>
    <x v="3"/>
    <s v="Nechci"/>
    <x v="4"/>
    <x v="1"/>
    <x v="0"/>
  </r>
  <r>
    <n v="180"/>
    <x v="4"/>
    <x v="3"/>
    <x v="2"/>
    <s v="Standardní vložka, Standardní tampon, Menstruační kalhotky"/>
    <s v="Ne"/>
    <s v="Ano"/>
    <x v="4"/>
    <s v="Menstruační kalhotky"/>
    <x v="3"/>
    <x v="1"/>
    <x v="1"/>
  </r>
  <r>
    <n v="181"/>
    <x v="0"/>
    <x v="2"/>
    <x v="0"/>
    <s v="Standardní vložka, Standardní tampon, Menstruační kalíšek, Menstruační kalhotky"/>
    <s v="Ne"/>
    <s v="Ano"/>
    <x v="5"/>
    <s v="Menstruační kalíšek, Menstruační kalhotky"/>
    <x v="0"/>
    <x v="1"/>
    <x v="0"/>
  </r>
  <r>
    <n v="182"/>
    <x v="0"/>
    <x v="1"/>
    <x v="4"/>
    <s v="Standardní vložka, Standardní tampon, Menstruační kalíšek, Menstruační kalhotky"/>
    <s v="Ano - maximálně 3x týdně"/>
    <s v="Ano"/>
    <x v="0"/>
    <s v="Nechci"/>
    <x v="5"/>
    <x v="1"/>
    <x v="0"/>
  </r>
  <r>
    <n v="183"/>
    <x v="1"/>
    <x v="1"/>
    <x v="3"/>
    <s v="Menstruační kalíšek, Menstruační kalhotky"/>
    <s v="Ano - alespoň 3x týdně"/>
    <s v="Ano"/>
    <x v="6"/>
    <s v="Tampon z přírodního materiálu"/>
    <x v="6"/>
    <x v="1"/>
    <x v="1"/>
  </r>
  <r>
    <n v="184"/>
    <x v="0"/>
    <x v="0"/>
    <x v="5"/>
    <s v="Tampon z přírodního materiálu, Menstruační kalíšek"/>
    <s v="Ano - alespoň 3x týdně"/>
    <s v="Ano"/>
    <x v="7"/>
    <s v="Nechci"/>
    <x v="6"/>
    <x v="1"/>
    <x v="1"/>
  </r>
  <r>
    <n v="185"/>
    <x v="1"/>
    <x v="0"/>
    <x v="0"/>
    <s v="Standardní vložka, Standardní tampon, Menstruační kalhotky"/>
    <s v="Ne"/>
    <s v="Ano"/>
    <x v="3"/>
    <s v="Tampon z přírodního materiálu"/>
    <x v="7"/>
    <x v="1"/>
    <x v="0"/>
  </r>
  <r>
    <n v="186"/>
    <x v="2"/>
    <x v="0"/>
    <x v="2"/>
    <s v="Nevím"/>
    <s v="Ne"/>
    <s v="Ano"/>
    <x v="3"/>
    <s v="Nechci"/>
    <x v="2"/>
    <x v="1"/>
    <x v="1"/>
  </r>
  <r>
    <n v="187"/>
    <x v="0"/>
    <x v="3"/>
    <x v="0"/>
    <s v="Standardní vložka, Standardní tampon, Menstruační kalíšek, Menstruační kalhotky"/>
    <s v="Ne"/>
    <s v="Ano"/>
    <x v="7"/>
    <s v="Menstruační kalhotky"/>
    <x v="8"/>
    <x v="1"/>
    <x v="1"/>
  </r>
  <r>
    <n v="188"/>
    <x v="1"/>
    <x v="0"/>
    <x v="0"/>
    <s v="Nepoužívají nic"/>
    <s v="Ano - alespoň 3x týdně"/>
    <s v="Ano"/>
    <x v="8"/>
    <s v="Menstruační kalhotky"/>
    <x v="3"/>
    <x v="0"/>
    <x v="1"/>
  </r>
  <r>
    <n v="189"/>
    <x v="0"/>
    <x v="3"/>
    <x v="6"/>
    <s v="Standardní vložka, Standardní tampon"/>
    <s v="Ne"/>
    <s v="Ano"/>
    <x v="4"/>
    <s v="Nechci"/>
    <x v="1"/>
    <x v="1"/>
    <x v="1"/>
  </r>
  <r>
    <n v="190"/>
    <x v="0"/>
    <x v="0"/>
    <x v="1"/>
    <s v="Standardní vložka, Standardní tampon"/>
    <s v="Ne"/>
    <s v="Ano"/>
    <x v="1"/>
    <s v="Nechci"/>
    <x v="1"/>
    <x v="1"/>
    <x v="0"/>
  </r>
  <r>
    <n v="191"/>
    <x v="0"/>
    <x v="0"/>
    <x v="0"/>
    <s v="Standardní tampon, Menstruační kalíšek"/>
    <s v="Ano - alespoň 3x týdně"/>
    <s v="Ano"/>
    <x v="0"/>
    <s v="Menstruační kalhotky"/>
    <x v="0"/>
    <x v="0"/>
    <x v="0"/>
  </r>
  <r>
    <n v="192"/>
    <x v="2"/>
    <x v="1"/>
    <x v="0"/>
    <s v="Menstruační kalíšek, Menstruační kalhotky"/>
    <s v="Ano - alespoň 3x týdně"/>
    <s v="Ano"/>
    <x v="12"/>
    <s v="Nechci"/>
    <x v="2"/>
    <x v="0"/>
    <x v="0"/>
  </r>
  <r>
    <n v="193"/>
    <x v="4"/>
    <x v="3"/>
    <x v="2"/>
    <s v="Nevím"/>
    <s v="Ne"/>
    <s v="Ano"/>
    <x v="3"/>
    <s v="Nechci"/>
    <x v="2"/>
    <x v="1"/>
    <x v="1"/>
  </r>
  <r>
    <n v="194"/>
    <x v="0"/>
    <x v="5"/>
    <x v="0"/>
    <s v="Standardní vložka, Standardní tampon"/>
    <s v="Ne"/>
    <s v="Ano"/>
    <x v="4"/>
    <s v="Menstruační kalhotky"/>
    <x v="7"/>
    <x v="1"/>
    <x v="1"/>
  </r>
  <r>
    <n v="195"/>
    <x v="0"/>
    <x v="5"/>
    <x v="0"/>
    <s v="Standardní vložka, Standardní tampon, Menstruační kalíšek, Menstruační kalhotky"/>
    <s v="Ano - maximálně 3x týdně"/>
    <s v="Ano"/>
    <x v="4"/>
    <s v="Menstruační kalhotky"/>
    <x v="2"/>
    <x v="1"/>
    <x v="1"/>
  </r>
  <r>
    <n v="196"/>
    <x v="3"/>
    <x v="5"/>
    <x v="6"/>
    <s v="Standardní vložka, Standardní tampon"/>
    <s v="Ne"/>
    <s v="Ano"/>
    <x v="7"/>
    <s v="Nechci"/>
    <x v="13"/>
    <x v="1"/>
    <x v="1"/>
  </r>
  <r>
    <n v="197"/>
    <x v="0"/>
    <x v="0"/>
    <x v="14"/>
    <s v="Standardní vložka, Standardní tampon, Menstruační kalíšek, Menstruační kalhotky"/>
    <s v="Ne"/>
    <s v="Ano"/>
    <x v="1"/>
    <s v="Menstruační kalhotky"/>
    <x v="19"/>
    <x v="1"/>
    <x v="2"/>
  </r>
  <r>
    <n v="198"/>
    <x v="0"/>
    <x v="2"/>
    <x v="3"/>
    <s v="Standardní vložka, Standardní tampon, Menstruační kalíšek, Menstruační kalhotky"/>
    <s v="Ano - alespoň 3x týdně"/>
    <s v="Ano"/>
    <x v="12"/>
    <s v="Nechci"/>
    <x v="20"/>
    <x v="1"/>
    <x v="0"/>
  </r>
  <r>
    <n v="199"/>
    <x v="0"/>
    <x v="3"/>
    <x v="2"/>
    <s v="Nevím"/>
    <s v="Ne"/>
    <s v="Ano"/>
    <x v="0"/>
    <s v="Nechci"/>
    <x v="1"/>
    <x v="1"/>
    <x v="3"/>
  </r>
  <r>
    <n v="200"/>
    <x v="1"/>
    <x v="3"/>
    <x v="13"/>
    <s v="Standardní vložka, Menstruační kalíšek, Menstruační kalhotky"/>
    <s v="Ne"/>
    <s v="Ano"/>
    <x v="7"/>
    <s v="Vložka z přírodního materiálu, Menstruační kalhotky"/>
    <x v="0"/>
    <x v="1"/>
    <x v="1"/>
  </r>
  <r>
    <n v="201"/>
    <x v="1"/>
    <x v="2"/>
    <x v="23"/>
    <s v="Nevím"/>
    <s v="Ano - maximálně 3x týdně"/>
    <s v="Ano"/>
    <x v="1"/>
    <s v="Menstruační kalíšek"/>
    <x v="3"/>
    <x v="1"/>
    <x v="2"/>
  </r>
  <r>
    <n v="202"/>
    <x v="1"/>
    <x v="3"/>
    <x v="23"/>
    <s v="Standardní tampon, Mořská houba"/>
    <s v="Ano - maximálně 3x týdně"/>
    <s v="Ano"/>
    <x v="1"/>
    <s v="Nechci"/>
    <x v="18"/>
    <x v="1"/>
    <x v="1"/>
  </r>
  <r>
    <n v="203"/>
    <x v="2"/>
    <x v="3"/>
    <x v="14"/>
    <s v="Standardní tampon"/>
    <s v="Ne"/>
    <s v="Ano"/>
    <x v="4"/>
    <s v="Menstruační kalhotky"/>
    <x v="16"/>
    <x v="1"/>
    <x v="1"/>
  </r>
  <r>
    <n v="204"/>
    <x v="2"/>
    <x v="0"/>
    <x v="13"/>
    <s v="Standardní vložka, Standardní tampon"/>
    <s v="Ne"/>
    <s v="Ano"/>
    <x v="7"/>
    <s v="Nechci"/>
    <x v="6"/>
    <x v="1"/>
    <x v="1"/>
  </r>
  <r>
    <n v="205"/>
    <x v="2"/>
    <x v="0"/>
    <x v="24"/>
    <s v="Vložka z přírodního materiálu"/>
    <s v="Ne"/>
    <s v="Ano"/>
    <x v="6"/>
    <s v="Nechci"/>
    <x v="20"/>
    <x v="1"/>
    <x v="0"/>
  </r>
  <r>
    <n v="206"/>
    <x v="3"/>
    <x v="2"/>
    <x v="0"/>
    <s v="Standardní tampon"/>
    <s v="Ano - alespoň 3x týdně"/>
    <s v="Ne - někdo jiný z rodiny"/>
    <x v="2"/>
    <s v="Menstruační kalíšek, Menstruační kalhotky"/>
    <x v="0"/>
    <x v="1"/>
    <x v="0"/>
  </r>
  <r>
    <n v="207"/>
    <x v="3"/>
    <x v="5"/>
    <x v="0"/>
    <s v="Standardní vložka, Standardní tampon"/>
    <s v="Ano - alespoň 3x týdně"/>
    <s v="Ne - někdo jiný z rodiny"/>
    <x v="5"/>
    <s v="Menstruační kalíšek, Menstruační kalhotky"/>
    <x v="9"/>
    <x v="1"/>
    <x v="1"/>
  </r>
  <r>
    <n v="208"/>
    <x v="0"/>
    <x v="2"/>
    <x v="0"/>
    <s v="Standardní vložka, Standardní tampon, Menstruační kalíšek, Menstruační kalhotky"/>
    <s v="Ne"/>
    <s v="Ano"/>
    <x v="5"/>
    <s v="Menstruační kalíšek, Menstruační kalhotky"/>
    <x v="0"/>
    <x v="1"/>
    <x v="0"/>
  </r>
  <r>
    <n v="209"/>
    <x v="1"/>
    <x v="1"/>
    <x v="4"/>
    <s v="Standardní vložka, Standardní tampon, Menstruační kalíšek, Menstruační kalhotky"/>
    <s v="Ano - maximálně 3x týdně"/>
    <s v="Ano"/>
    <x v="1"/>
    <s v="Nechci"/>
    <x v="5"/>
    <x v="1"/>
    <x v="0"/>
  </r>
  <r>
    <n v="210"/>
    <x v="0"/>
    <x v="0"/>
    <x v="5"/>
    <s v="Tampon z přírodního materiálu, Menstruační kalíšek"/>
    <s v="Ano - alespoň 3x týdně"/>
    <s v="Ano"/>
    <x v="7"/>
    <s v="Nechci"/>
    <x v="6"/>
    <x v="1"/>
    <x v="1"/>
  </r>
  <r>
    <n v="211"/>
    <x v="3"/>
    <x v="2"/>
    <x v="7"/>
    <s v="Standardní tampon"/>
    <s v="Ano - alespoň 3x týdně"/>
    <s v="Ne - někdo jiný z rodiny"/>
    <x v="2"/>
    <s v="Menstruační kalíšek, Menstruační kalhotky"/>
    <x v="0"/>
    <x v="1"/>
    <x v="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x v="0"/>
    <s v="35 000 - 45 000 Kč"/>
    <x v="0"/>
    <s v="Menstruační kalíšek"/>
    <s v="Ano - alespoň 3x týdně"/>
    <s v="Ano"/>
    <s v="Cena, Ekologie"/>
    <s v="Menstruační kalhotky"/>
    <s v="Dostala bych ji zdarma., Někdo z okolí by ji začal používat."/>
    <s v="Ano - v práci"/>
    <s v="Rozhodně ano"/>
    <x v="0"/>
  </r>
  <r>
    <n v="2"/>
    <x v="1"/>
    <s v="35 000 - 45 000 Kč"/>
    <x v="1"/>
    <s v="Standardní vložka, Standardní tampon"/>
    <s v="Ne"/>
    <s v="Ano"/>
    <s v="Ekologie, Pohodlné"/>
    <s v="Nechci"/>
    <s v="Současný produkt by mi přestal vyhovovat."/>
    <s v="Ne"/>
    <s v="Rozhodně ano"/>
    <x v="1"/>
  </r>
  <r>
    <n v="3"/>
    <x v="1"/>
    <s v="35 000 - 45 000 Kč"/>
    <x v="0"/>
    <s v="Standardní tampon, Menstruační kalíšek"/>
    <s v="Ano - alespoň 3x týdně"/>
    <s v="Ano"/>
    <s v="Cena, Ekologie"/>
    <s v="Menstruační kalhotky"/>
    <s v="Dostala bych ji zdarma., Někdo z okolí by ji začal používat."/>
    <s v="Ano - v práci"/>
    <s v="Rozhodně ano"/>
    <x v="0"/>
  </r>
  <r>
    <n v="4"/>
    <x v="2"/>
    <s v="45 000 Kč a více"/>
    <x v="2"/>
    <s v="Menstruační kalíšek, Menstruační kalhotky"/>
    <s v="Ano - alespoň 3x týdně"/>
    <s v="Ano"/>
    <s v="Ekologie, Pohodlné"/>
    <s v="Nechci"/>
    <s v="Nic by mě nepřimělo."/>
    <s v="Ano - v práci"/>
    <s v="Rozhodně ano"/>
    <x v="0"/>
  </r>
  <r>
    <n v="5"/>
    <x v="3"/>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x v="0"/>
  </r>
  <r>
    <n v="6"/>
    <x v="4"/>
    <s v="25 000 - 35 000 Kč"/>
    <x v="1"/>
    <s v="Standardní vložka"/>
    <s v="Ano - maximálně 3x týdně"/>
    <s v="Ano"/>
    <s v="Cena, Zvyk"/>
    <s v="Nechci"/>
    <s v="Dostala bych ji zdarma."/>
    <s v="Ne"/>
    <s v="Rozhodně ano"/>
    <x v="0"/>
  </r>
  <r>
    <n v="7"/>
    <x v="0"/>
    <s v="20 000 - 25 000 Kč"/>
    <x v="3"/>
    <s v="Standardní tampon, Menstruační kalíšek"/>
    <s v="Ano - maximálně 3x týdně"/>
    <s v="Ano"/>
    <s v="Cena, Ekologie"/>
    <s v="Mořská houba"/>
    <s v="Byla by to levnější varianta., Současný produkt by mi přestal vyhovovat."/>
    <s v="Ne"/>
    <s v="Rozhodně ano"/>
    <x v="0"/>
  </r>
  <r>
    <n v="8"/>
    <x v="2"/>
    <s v="25 000 - 35 000 Kč"/>
    <x v="0"/>
    <s v="Standardní tampon"/>
    <s v="Ne"/>
    <s v="Ne - partner"/>
    <s v="Cena, Zvyk"/>
    <s v="Nechci"/>
    <s v="Byla by to levnější varianta., Současný produkt by mi přestal vyhovovat."/>
    <s v="Ne"/>
    <s v="Rozhodně ano"/>
    <x v="0"/>
  </r>
  <r>
    <n v="9"/>
    <x v="4"/>
    <s v="25 000 - 35 000 Kč"/>
    <x v="2"/>
    <s v="Standardní vložka, Standardní tampon, Menstruační kalhotky"/>
    <s v="Ne"/>
    <s v="Ano"/>
    <s v="Zvyk, Spolehlivé"/>
    <s v="Menstruační kalhotky"/>
    <s v="Dostala bych ji zdarma."/>
    <s v="Ne"/>
    <s v="Spíše ano"/>
    <x v="0"/>
  </r>
  <r>
    <n v="10"/>
    <x v="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2"/>
  </r>
  <r>
    <n v="11"/>
    <x v="0"/>
    <s v="45 000 Kč a více"/>
    <x v="4"/>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x v="0"/>
  </r>
  <r>
    <n v="12"/>
    <x v="1"/>
    <s v="45 000 Kč a více"/>
    <x v="3"/>
    <s v="Menstruační kalíšek, Menstruační kalhotky"/>
    <s v="Ano - alespoň 3x týdně"/>
    <s v="Ano"/>
    <s v="Ekologie, Spolehlivé"/>
    <s v="Tampon z přírodního materiálu"/>
    <s v="Někdo z okolí by ji začal používat."/>
    <s v="Ne"/>
    <s v="Spíše ano"/>
    <x v="0"/>
  </r>
  <r>
    <n v="13"/>
    <x v="0"/>
    <s v="35 000 - 45 000 Kč"/>
    <x v="5"/>
    <s v="Tampon z přírodního materiálu, Menstruační kalíšek"/>
    <s v="Ano - alespoň 3x týdně"/>
    <s v="Ano"/>
    <s v="Pohodlné, Spolehlivé"/>
    <s v="Nechci"/>
    <s v="Někdo z okolí by ji začal používat."/>
    <s v="Ne"/>
    <s v="Spíše ano"/>
    <x v="0"/>
  </r>
  <r>
    <n v="14"/>
    <x v="1"/>
    <s v="35 000 - 45 000 Kč"/>
    <x v="0"/>
    <s v="Standardní vložka, Standardní tampon, Menstruační kalhotky"/>
    <s v="Ne"/>
    <s v="Ano"/>
    <s v="Cena, Zvyk"/>
    <s v="Tampon z přírodního materiálu"/>
    <s v="Dostala bych ji zdarma., Současný produkt by mi přestal vyhovovat."/>
    <s v="Ne"/>
    <s v="Spíš ne"/>
    <x v="2"/>
  </r>
  <r>
    <n v="15"/>
    <x v="2"/>
    <s v="35 000 - 45 000 Kč"/>
    <x v="2"/>
    <s v="Nevím"/>
    <s v="Ne"/>
    <s v="Ano"/>
    <s v="Cena, Zvyk"/>
    <s v="Nechci"/>
    <s v="Nic by mě nepřimělo."/>
    <s v="Ne"/>
    <s v="Spíše ano"/>
    <x v="0"/>
  </r>
  <r>
    <n v="16"/>
    <x v="0"/>
    <s v="25 000 - 35 000 Kč"/>
    <x v="0"/>
    <s v="Standardní vložka, Standardní tampon, Menstruační kalíšek, Menstruační kalhotky"/>
    <s v="Ne"/>
    <s v="Ano"/>
    <s v="Cena, Ekologie"/>
    <s v="Menstruační kalhotky"/>
    <s v="Dostala bych ji zdarma., Byla by to levnější varianta., Současný produkt by mi přestal vyhovovat."/>
    <s v="Ne"/>
    <s v="Spíše ano"/>
    <x v="0"/>
  </r>
  <r>
    <n v="17"/>
    <x v="0"/>
    <s v="35 000 - 45 000 Kč"/>
    <x v="0"/>
    <s v="Nepoužívají nic"/>
    <s v="Ano - alespoň 3x týdně"/>
    <s v="Ano"/>
    <s v="Zvyk, Pohodlné"/>
    <s v="Menstruační kalhotky"/>
    <s v="Dostala bych ji zdarma."/>
    <s v="Ano - v práci"/>
    <s v="Spíše ano"/>
    <x v="0"/>
  </r>
  <r>
    <n v="18"/>
    <x v="0"/>
    <s v="25 000 - 35 000 Kč"/>
    <x v="6"/>
    <s v="Standardní vložka, Standardní tampon"/>
    <s v="Ne"/>
    <s v="Ano"/>
    <s v="Cena, Ekologie"/>
    <s v="Nechci"/>
    <s v="Současný produkt by mi přestal vyhovovat."/>
    <s v="Ne"/>
    <s v="Spíše ano"/>
    <x v="1"/>
  </r>
  <r>
    <n v="19"/>
    <x v="3"/>
    <s v="Méně než 15 000 Kč"/>
    <x v="0"/>
    <s v="Standardní vložka, Standardní tampon"/>
    <s v="Ano - alespoň 3x týdně"/>
    <s v="Ne - někdo jiný z rodiny"/>
    <s v="Zvyk, Používají ho ostatní v mém okolí"/>
    <s v="Menstruační kalíšek, Menstruační kalhotky"/>
    <s v="Osamostatnění - vlastní příjem."/>
    <s v="Ne"/>
    <s v="Spíše ano"/>
    <x v="0"/>
  </r>
  <r>
    <n v="20"/>
    <x v="1"/>
    <s v="20 000 - 25 000 Kč"/>
    <x v="4"/>
    <s v="Nevím"/>
    <s v="Ne"/>
    <s v="Ano"/>
    <s v="Ekologie, Pohodlné"/>
    <s v="Nechci"/>
    <s v="Někdo z okolí by ji začal používat., Byla by to ekologičtější varianta."/>
    <s v="Ne"/>
    <s v="Rozhodně ano"/>
    <x v="1"/>
  </r>
  <r>
    <n v="21"/>
    <x v="0"/>
    <s v="25 000 - 35 000 Kč"/>
    <x v="7"/>
    <s v="Standardní vložka, Standardní tampon"/>
    <s v="Ano - maximálně 3x týdně"/>
    <s v="Ano"/>
    <s v="Cena, Ekologie"/>
    <s v="Menstruační kalhotky"/>
    <s v="Byla by to levnější varianta."/>
    <s v="Ne"/>
    <s v="Rozhodně ano"/>
    <x v="0"/>
  </r>
  <r>
    <n v="22"/>
    <x v="0"/>
    <s v="25 000 - 35 000 Kč"/>
    <x v="8"/>
    <s v="Standardní vložka, Standardní tampon, Menstruační kalíšek"/>
    <s v="Ano - alespoň 3x týdně"/>
    <s v="Ano"/>
    <s v="Ekologie, Pohodlné"/>
    <s v="Vložka z přírodního materiálu, Menstruační kalíšek"/>
    <s v="Dostala bych ji zdarma."/>
    <s v="Ne"/>
    <s v="Rozhodně ano"/>
    <x v="0"/>
  </r>
  <r>
    <n v="23"/>
    <x v="3"/>
    <s v="Méně než 15 000 Kč"/>
    <x v="0"/>
    <s v="Standardní tampon"/>
    <s v="Ano - alespoň 3x týdně"/>
    <s v="Ne - někdo jiný z rodiny"/>
    <s v="Používají ho ostatní v mém okolí, Spolehlivé"/>
    <s v="Menstruační kalíšek, Menstruační kalhotky"/>
    <s v="Dostala bych ji zdarma., Osamostatnění - vlastní příjem."/>
    <s v="Ne"/>
    <s v="Spíše ano"/>
    <x v="0"/>
  </r>
  <r>
    <n v="24"/>
    <x v="4"/>
    <s v="25 000 - 35 000 Kč"/>
    <x v="2"/>
    <s v="Nevím"/>
    <s v="Ne"/>
    <s v="Ano"/>
    <s v="Cena, Zvyk"/>
    <s v="Nechci"/>
    <s v="Nic by mě nepřimělo."/>
    <s v="Ne"/>
    <s v="Spíše ano"/>
    <x v="0"/>
  </r>
  <r>
    <n v="25"/>
    <x v="0"/>
    <s v="Méně než 15 000 Kč"/>
    <x v="0"/>
    <s v="Standardní vložka, Standardní tampon"/>
    <s v="Ne"/>
    <s v="Ano"/>
    <s v="Zvyk, Spolehlivé"/>
    <s v="Menstruační kalhotky"/>
    <s v="Dostala bych ji zdarma., Současný produkt by mi přestal vyhovovat."/>
    <s v="Ne"/>
    <s v="Spíše ano"/>
    <x v="0"/>
  </r>
  <r>
    <n v="26"/>
    <x v="0"/>
    <s v="Méně než 15 000 Kč"/>
    <x v="0"/>
    <s v="Standardní vložka, Standardní tampon, Menstruační kalíšek, Menstruační kalhotky"/>
    <s v="Ano - maximálně 3x týdně"/>
    <s v="Ano"/>
    <s v="Zvyk, Spolehlivé"/>
    <s v="Menstruační kalhotky"/>
    <s v="Nic by mě nepřimělo."/>
    <s v="Ne"/>
    <s v="Spíše ano"/>
    <x v="0"/>
  </r>
  <r>
    <n v="27"/>
    <x v="3"/>
    <s v="Méně než 15 000 Kč"/>
    <x v="6"/>
    <s v="Standardní vložka, Standardní tampon"/>
    <s v="Ne"/>
    <s v="Ano"/>
    <s v="Pohodlné, Spolehlivé"/>
    <s v="Nechci"/>
    <s v="Byla by to ekologičtější varianta., Současný produkt by mi přestal vyhovovat."/>
    <s v="Ne"/>
    <s v="Spíše ano"/>
    <x v="0"/>
  </r>
  <r>
    <n v="28"/>
    <x v="3"/>
    <s v="Méně než 15 000 Kč"/>
    <x v="7"/>
    <s v="Standardní vložka, Standardní tampon"/>
    <s v="Ne"/>
    <s v="Ano"/>
    <s v="Zvyk, Pohodlné"/>
    <s v="Menstruační kalíšek"/>
    <s v="Byla by to levnější varianta."/>
    <s v="Ne"/>
    <s v="Rozhodně ano"/>
    <x v="0"/>
  </r>
  <r>
    <n v="29"/>
    <x v="1"/>
    <s v="35 000 - 45 000 Kč"/>
    <x v="1"/>
    <s v="Vložka z přírodního materiálu, Látkové vložka, Standardní tampon, Menstruační kalhotky"/>
    <s v="Ano - maximálně 3x týdně"/>
    <s v="Ano"/>
    <s v="Ekologie, Spolehlivé"/>
    <s v="Nechci"/>
    <s v="Nic by mě nepřimělo."/>
    <s v="Ne"/>
    <s v="Rozhodně ano"/>
    <x v="0"/>
  </r>
  <r>
    <n v="30"/>
    <x v="0"/>
    <s v="Méně než 15 000 Kč"/>
    <x v="1"/>
    <s v="Menstruační kalíšek, Menstruační kalhotky"/>
    <s v="Ne"/>
    <s v="Ano"/>
    <s v="Pohodlné, Spolehlivé"/>
    <s v="Menstruační kalíšek"/>
    <s v="Vyber vhodne velikosti kalisku"/>
    <s v="Ne"/>
    <s v="Rozhodně ano"/>
    <x v="0"/>
  </r>
  <r>
    <n v="31"/>
    <x v="0"/>
    <s v="25 000 - 35 000 Kč"/>
    <x v="9"/>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x v="0"/>
  </r>
  <r>
    <n v="32"/>
    <x v="0"/>
    <s v="Méně než 15 000 Kč"/>
    <x v="0"/>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x v="1"/>
  </r>
  <r>
    <n v="33"/>
    <x v="0"/>
    <s v="15 000 - 20 000 Kč"/>
    <x v="0"/>
    <s v="Standardní vložka, Standardní tampon"/>
    <s v="Ano - maximálně 3x týdně"/>
    <s v="Ano"/>
    <s v="Pohodlné, Spolehlivé"/>
    <s v="Nechci"/>
    <s v="Současný produkt by mi přestal vyhovovat."/>
    <s v="Ne"/>
    <s v="Spíše ano"/>
    <x v="0"/>
  </r>
  <r>
    <n v="34"/>
    <x v="0"/>
    <s v="35 000 - 45 000 Kč"/>
    <x v="10"/>
    <s v="Standardní vložka, Standardní tampon"/>
    <s v="Ano - maximálně 3x týdně"/>
    <s v="Ano"/>
    <s v="Zvyk, Spolehlivé"/>
    <s v="Nechci"/>
    <s v="Nic by mě nepřimělo."/>
    <s v="Ne"/>
    <s v="Rozhodně ano"/>
    <x v="0"/>
  </r>
  <r>
    <n v="35"/>
    <x v="1"/>
    <s v="45 000 Kč a více"/>
    <x v="0"/>
    <s v="Standardní vložka, Standardní tampon, Menstruační kalhotky"/>
    <s v="Ano - alespoň 3x týdně"/>
    <s v="Ano"/>
    <s v="Pohodlné, Spolehlivé"/>
    <s v="Nechci"/>
    <s v="Současný produkt by mi přestal vyhovovat."/>
    <s v="Ne"/>
    <s v="Rozhodně ano"/>
    <x v="0"/>
  </r>
  <r>
    <n v="36"/>
    <x v="4"/>
    <s v="45 000 Kč a více"/>
    <x v="0"/>
    <s v="Menstruační kalíšek"/>
    <s v="Ne"/>
    <s v="Ano"/>
    <s v="Pohodlné, Spolehlivé"/>
    <s v="Tampon z přírodního materiálu"/>
    <s v="Byla by to levnější varianta., Současný produkt by mi přestal vyhovovat."/>
    <s v="Ne"/>
    <s v="Rozhodně ne"/>
    <x v="0"/>
  </r>
  <r>
    <n v="37"/>
    <x v="0"/>
    <s v="25 000 - 35 000 Kč"/>
    <x v="3"/>
    <s v="Standardní vložka, Standardní tampon"/>
    <s v="Ne"/>
    <s v="Ano"/>
    <s v="Cena, Ekologie"/>
    <s v="Nechci"/>
    <s v="Dostala bych ji zdarma., Byla by to ekologičtější varianta., Současný produkt by mi přestal vyhovovat."/>
    <s v="Ne"/>
    <s v="Spíše ano"/>
    <x v="1"/>
  </r>
  <r>
    <n v="38"/>
    <x v="0"/>
    <s v="20 000 - 25 000 Kč"/>
    <x v="4"/>
    <s v="Standardní vložka, Standardní tampon"/>
    <s v="Ano - alespoň 3x týdně"/>
    <s v="Ano"/>
    <s v="Ekologie, Pohodlné"/>
    <s v="Nechci"/>
    <s v="Současný produkt by mi přestal vyhovovat."/>
    <s v="Ne"/>
    <s v="Spíše ano"/>
    <x v="0"/>
  </r>
  <r>
    <n v="39"/>
    <x v="0"/>
    <s v="25 000 - 35 000 Kč"/>
    <x v="4"/>
    <s v="Menstruační kalíšek"/>
    <s v="Ano - maximálně 3x týdně"/>
    <s v="Ano"/>
    <s v="Cena, Ekologie"/>
    <s v="Mořská houba"/>
    <s v="Byla by to ekologičtější varianta., Současný produkt by mi přestal vyhovovat."/>
    <s v="Ne"/>
    <s v="Spíše ano"/>
    <x v="1"/>
  </r>
  <r>
    <n v="40"/>
    <x v="0"/>
    <s v="Méně než 15 000 Kč"/>
    <x v="7"/>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x v="0"/>
  </r>
  <r>
    <n v="41"/>
    <x v="0"/>
    <s v="45 000 Kč a více"/>
    <x v="0"/>
    <s v="Standardní vložka, Menstruační kalíšek, Menstruační kalhotky"/>
    <s v="Ano - maximálně 3x týdně"/>
    <s v="Ano"/>
    <s v="Cena, Ekologie"/>
    <s v="Menstruační kalhotky"/>
    <s v="Současný produkt by mi přestal vyhovovat."/>
    <s v="Ne"/>
    <s v="Rozhodně ano"/>
    <x v="0"/>
  </r>
  <r>
    <n v="42"/>
    <x v="0"/>
    <s v="25 000 - 35 000 Kč"/>
    <x v="10"/>
    <s v="Standardní tampon, Menstruační kalíšek, Menstruační kalhotky"/>
    <s v="Ano - alespoň 3x týdně"/>
    <s v="Ano"/>
    <s v="Cena, Ekologie"/>
    <s v="Nechci"/>
    <s v="Současný produkt by mi přestal vyhovovat."/>
    <s v="Ne"/>
    <s v="Spíše ano"/>
    <x v="0"/>
  </r>
  <r>
    <n v="43"/>
    <x v="0"/>
    <s v="Méně než 15 000 Kč"/>
    <x v="0"/>
    <s v="Standardní vložka, Standardní tampon"/>
    <s v="Ne"/>
    <s v="Ano"/>
    <s v="Pohodlné, Spolehlivé"/>
    <s v="Menstruační kalhotky"/>
    <s v="Dostala bych ji zdarma."/>
    <s v="Ne"/>
    <s v="Rozhodně ano"/>
    <x v="0"/>
  </r>
  <r>
    <n v="44"/>
    <x v="0"/>
    <s v="25 000 - 35 000 Kč"/>
    <x v="11"/>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x v="1"/>
  </r>
  <r>
    <n v="45"/>
    <x v="0"/>
    <s v="35 000 - 45 000 Kč"/>
    <x v="4"/>
    <s v="Standardní vložka, Standardní tampon, Menstruační kalíšek"/>
    <s v="Ano - alespoň 3x týdně"/>
    <s v="Ano"/>
    <s v="Používají ho ostatní v mém okolí, Pohodlné"/>
    <s v="Menstruační kalhotky"/>
    <s v="Současný produkt by mi přestal vyhovovat."/>
    <s v="Ne"/>
    <s v="Spíše ano"/>
    <x v="1"/>
  </r>
  <r>
    <n v="46"/>
    <x v="0"/>
    <s v="35 000 - 45 000 Kč"/>
    <x v="12"/>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x v="0"/>
  </r>
  <r>
    <n v="47"/>
    <x v="0"/>
    <s v="25 000 - 35 000 Kč"/>
    <x v="4"/>
    <s v="Standardní vložka, Standardní tampon, Menstruační kalhotky"/>
    <s v="Ne"/>
    <s v="Ano"/>
    <s v="Ekologie, Pohodlné"/>
    <s v="Nechci"/>
    <s v="Současný produkt by mi přestal vyhovovat."/>
    <s v="Ne"/>
    <s v="Spíše ano"/>
    <x v="0"/>
  </r>
  <r>
    <n v="48"/>
    <x v="0"/>
    <s v="Méně než 15 000 Kč"/>
    <x v="10"/>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x v="0"/>
  </r>
  <r>
    <n v="49"/>
    <x v="0"/>
    <s v="15 000 - 20 000 Kč"/>
    <x v="7"/>
    <s v="Standardní vložka, Standardní tampon, Menstruační kalhotky"/>
    <s v="Ano - maximálně 3x týdně"/>
    <s v="Ano"/>
    <s v="Zvyk, Pohodlné"/>
    <s v="Menstruační kalhotky"/>
    <s v="Byla by to ekologičtější varianta."/>
    <s v="Ne"/>
    <s v="Rozhodně ano"/>
    <x v="0"/>
  </r>
  <r>
    <n v="50"/>
    <x v="1"/>
    <s v="25 000 - 35 000 Kč"/>
    <x v="13"/>
    <s v="Standardní vložka, Menstruační kalíšek, Menstruační kalhotky"/>
    <s v="Ne"/>
    <s v="Ano"/>
    <s v="Pohodlné, Spolehlivé"/>
    <s v="Vložka z přírodního materiálu, Menstruační kalhotky"/>
    <s v="Dostala bych ji zdarma., Někdo z okolí by ji začal používat."/>
    <s v="Ne"/>
    <s v="Spíše ano"/>
    <x v="0"/>
  </r>
  <r>
    <n v="51"/>
    <x v="0"/>
    <s v="35 000 - 45 000 Kč"/>
    <x v="14"/>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x v="2"/>
  </r>
  <r>
    <n v="52"/>
    <x v="0"/>
    <s v="15 000 - 20 000 Kč"/>
    <x v="3"/>
    <s v="Standardní vložka, Standardní tampon, Menstruační kalíšek, Menstruační kalhotky"/>
    <s v="Ano - alespoň 3x týdně"/>
    <s v="Ano"/>
    <s v="Ekologie, Zvyk"/>
    <s v="Nechci"/>
    <s v="Dostala bych ji zdarma., Byla by to levnější varianta."/>
    <s v="Ne"/>
    <s v="Rozhodně ano"/>
    <x v="1"/>
  </r>
  <r>
    <n v="53"/>
    <x v="0"/>
    <s v="25 000 - 35 000 Kč"/>
    <x v="2"/>
    <s v="Nevím"/>
    <s v="Ne"/>
    <s v="Ano"/>
    <s v="Pohodlné, Spolehlivé"/>
    <s v="Nechci"/>
    <s v="Současný produkt by mi přestal vyhovovat."/>
    <s v="Ne"/>
    <s v="Rozhodně ne"/>
    <x v="0"/>
  </r>
  <r>
    <n v="54"/>
    <x v="0"/>
    <s v="25 000 - 35 000 Kč"/>
    <x v="4"/>
    <s v="Standardní vložka, Standardní tampon, Menstruační kalíšek"/>
    <s v="Ano - alespoň 3x týdně"/>
    <s v="Ano"/>
    <s v="Cena, Ekologie"/>
    <s v="Menstruační kalhotky"/>
    <s v="Dostala bych ji zdarma., Někdo z okolí by ji začal používat., Současný produkt by mi přestal vyhovovat."/>
    <s v="Ne"/>
    <s v="Spíše ano"/>
    <x v="0"/>
  </r>
  <r>
    <n v="55"/>
    <x v="1"/>
    <s v="45 000 Kč a více"/>
    <x v="4"/>
    <s v="Standardní vložka, Standardní tampon, Menstruační kalíšek, Menstruační kalhotky"/>
    <s v="Ano - maximálně 3x týdně"/>
    <s v="Ano"/>
    <s v="Ekologie, Pohodlné"/>
    <s v="Nechci"/>
    <s v="Současný produkt by mi přestal vyhovovat."/>
    <s v="Ne"/>
    <s v="Spíše ano"/>
    <x v="1"/>
  </r>
  <r>
    <n v="56"/>
    <x v="1"/>
    <s v="35 000 - 45 000 Kč"/>
    <x v="0"/>
    <s v="Nevím"/>
    <s v="Ano - alespoň 3x týdně"/>
    <s v="Ano"/>
    <s v="Cena, Zvyk"/>
    <s v="Tampon z přírodního materiálu, Menstruační kalíšek"/>
    <s v="Někdo z okolí by ji začal používat., Současný produkt by mi přestal vyhovovat."/>
    <s v="Ne"/>
    <s v="Rozhodně ano"/>
    <x v="0"/>
  </r>
  <r>
    <n v="57"/>
    <x v="3"/>
    <s v="Méně než 15 000 Kč"/>
    <x v="7"/>
    <s v="Standardní tampon, Menstruační kalhotky"/>
    <s v="Ano - maximálně 3x týdně"/>
    <s v="Ne - někdo jiný z rodiny"/>
    <s v="Používají ho ostatní v mém okolí, Spolehlivé"/>
    <s v="Nechci"/>
    <s v="Nic by mě nepřimělo."/>
    <s v="Ne"/>
    <s v="Rozhodně ano"/>
    <x v="1"/>
  </r>
  <r>
    <n v="58"/>
    <x v="1"/>
    <s v="45 000 Kč a více"/>
    <x v="15"/>
    <s v="Standardní vložka, Látkové vložka, Standardní tampon, Menstruační kalíšek, Menstruační kalhotky"/>
    <s v="Ano - maximálně 3x týdně"/>
    <s v="Ano"/>
    <s v="Pohodlné, Spolehlivé"/>
    <s v="Nechci"/>
    <s v="Současný produkt by mi přestal vyhovovat."/>
    <s v="Ne"/>
    <s v="Spíš ne"/>
    <x v="0"/>
  </r>
  <r>
    <n v="59"/>
    <x v="3"/>
    <s v="Méně než 15 000 Kč"/>
    <x v="13"/>
    <s v="Standardní vložka"/>
    <s v="Ano - maximálně 3x týdně"/>
    <s v="Ano"/>
    <s v="Pohodlné, Spolehlivé"/>
    <s v="Menstruační kalhotky"/>
    <s v="Někdo z okolí by ji začal používat."/>
    <s v="Ne"/>
    <s v="Rozhodně ano"/>
    <x v="0"/>
  </r>
  <r>
    <n v="60"/>
    <x v="1"/>
    <s v="20 000 - 25 000 Kč"/>
    <x v="16"/>
    <s v="Nevím"/>
    <s v="Ne"/>
    <s v="Ano"/>
    <s v="Ekologie, Pohodlné"/>
    <s v="Nechci"/>
    <s v="Současný produkt by mi přestal vyhovovat."/>
    <s v="Ne"/>
    <s v="Spíše ano"/>
    <x v="0"/>
  </r>
  <r>
    <n v="61"/>
    <x v="0"/>
    <s v="25 000 - 35 000 Kč"/>
    <x v="3"/>
    <s v="Standardní vložka, Látkové vložka, Standardní tampon, Tampon z přírodního materiálu, Menstruační kalíšek, Menstruační kalhotky"/>
    <s v="Ano - alespoň 3x týdně"/>
    <s v="Ano"/>
    <s v="Ekologie, Pohodlné"/>
    <s v="Nechci"/>
    <s v="Současný produkt by mi přestal vyhovovat."/>
    <s v="Ne"/>
    <s v="Rozhodně ano"/>
    <x v="1"/>
  </r>
  <r>
    <n v="62"/>
    <x v="0"/>
    <s v="15 000 - 20 000 Kč"/>
    <x v="17"/>
    <s v="Standardní vložka, Standardní tampon"/>
    <s v="Ne"/>
    <s v="Ano"/>
    <s v="Ekologie, Pohodlné"/>
    <s v="Nechci"/>
    <s v="Byla by to ekologičtější varianta., Současný produkt by mi přestal vyhovovat."/>
    <s v="Ne"/>
    <s v="Spíš ne"/>
    <x v="0"/>
  </r>
  <r>
    <n v="63"/>
    <x v="1"/>
    <s v="25 000 - 35 000 Kč"/>
    <x v="18"/>
    <s v="Standardní vložka, Standardní tampon, Menstruační kalíšek, Menstruační kalhotky"/>
    <s v="Ano - maximálně 3x týdně"/>
    <s v="Ano"/>
    <s v="Pohodlné, Spolehlivé"/>
    <s v="Mořská houba"/>
    <s v="Současný produkt by mi přestal vyhovovat."/>
    <s v="Ne"/>
    <s v="Spíš ne"/>
    <x v="1"/>
  </r>
  <r>
    <n v="64"/>
    <x v="1"/>
    <s v="20 000 - 25 000 Kč"/>
    <x v="4"/>
    <s v="Standardní vložka, Standardní tampon, Menstruační kalíšek, Mořská houba"/>
    <s v="Ne"/>
    <s v="Ano"/>
    <s v="Ekologie, Pohodlné"/>
    <s v="Menstruační kalhotky"/>
    <s v="Jen se odhodlavam kalhotky objednat jako doplnujici ke kalisku. Urcite kalisek neprestanj pouzivat."/>
    <s v="Ne"/>
    <s v="Spíše ano"/>
    <x v="1"/>
  </r>
  <r>
    <n v="65"/>
    <x v="0"/>
    <s v="25 000 - 35 000 Kč"/>
    <x v="19"/>
    <s v="Nevím"/>
    <s v="Ne"/>
    <s v="Ano"/>
    <s v="Ekologie, Pohodlné"/>
    <s v="Mořská houba"/>
    <s v="Někdo z okolí by ji začal používat., Byla by to levnější varianta., Byla by to ekologičtější varianta., Současný produkt by mi přestal vyhovovat."/>
    <s v="Ne"/>
    <s v="Spíše ano"/>
    <x v="0"/>
  </r>
  <r>
    <n v="66"/>
    <x v="3"/>
    <s v="Méně než 15 000 Kč"/>
    <x v="1"/>
    <s v="Standardní vložka, Látkové vložka, Standardní tampon, Menstruační kalíšek"/>
    <s v="Ano - alespoň 3x týdně"/>
    <s v="Ano"/>
    <s v="Zvyk, Používají ho ostatní v mém okolí"/>
    <s v="Nechci"/>
    <s v="Současný produkt by mi přestal vyhovovat."/>
    <s v="Ne"/>
    <s v="Rozhodně ano"/>
    <x v="1"/>
  </r>
  <r>
    <n v="67"/>
    <x v="2"/>
    <s v="35 000 - 45 000 Kč"/>
    <x v="13"/>
    <s v="Standardní tampon, Menstruační kalíšek, Menstruační kalhotky"/>
    <s v="Ne"/>
    <s v="Ano"/>
    <s v="Cena, Zvyk"/>
    <s v="Nechci"/>
    <s v="Současný produkt by mi přestal vyhovovat."/>
    <s v="Ne"/>
    <s v="Spíše ano"/>
    <x v="0"/>
  </r>
  <r>
    <n v="68"/>
    <x v="1"/>
    <s v="45 000 Kč a více"/>
    <x v="20"/>
    <s v="Standardní vložka, Standardní tampon"/>
    <s v="Ano - alespoň 3x týdně"/>
    <s v="Ano"/>
    <s v="Ekologie, Pohodlné"/>
    <s v="Menstruační kalíšek"/>
    <s v="Byla by to ekologičtější varianta., Současný produkt by mi přestal vyhovovat."/>
    <s v="Ne"/>
    <s v="Spíše ano"/>
    <x v="0"/>
  </r>
  <r>
    <n v="69"/>
    <x v="3"/>
    <s v="Méně než 15 000 Kč"/>
    <x v="21"/>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x v="0"/>
  </r>
  <r>
    <n v="70"/>
    <x v="2"/>
    <s v="35 000 - 45 000 Kč"/>
    <x v="13"/>
    <s v="Standardní vložka, Menstruační kalíšek"/>
    <s v="Ne"/>
    <s v="Ano"/>
    <s v="Pohodlné, Spolehlivé"/>
    <s v="Nechci"/>
    <s v="Současný produkt by mi přestal vyhovovat."/>
    <s v="Ne"/>
    <s v="Spíše ano"/>
    <x v="0"/>
  </r>
  <r>
    <n v="71"/>
    <x v="1"/>
    <s v="15 000 - 20 000 Kč"/>
    <x v="4"/>
    <s v="Standardní vložka, Standardní tampon"/>
    <s v="Ne"/>
    <s v="Ano"/>
    <s v="Ekologie, Pohodlné"/>
    <s v="Nechci"/>
    <s v="Současný produkt by mi přestal vyhovovat."/>
    <s v="Ne"/>
    <s v="Rozhodně ano"/>
    <x v="0"/>
  </r>
  <r>
    <n v="72"/>
    <x v="1"/>
    <s v="20 000 - 25 000 Kč"/>
    <x v="4"/>
    <s v="Standardní vložka, Standardní tampon"/>
    <s v="Ne"/>
    <s v="Ano"/>
    <s v="Ekologie, Spolehlivé"/>
    <s v="Mořská houba"/>
    <s v="Dostala bych ji zdarma."/>
    <s v="Ne"/>
    <s v="Spíše ano"/>
    <x v="1"/>
  </r>
  <r>
    <n v="73"/>
    <x v="4"/>
    <s v="25 000 - 35 000 Kč"/>
    <x v="7"/>
    <s v="Standardní vložka, Standardní tampon, Menstruační kalíšek, Menstruační kalhotky"/>
    <s v="Ne"/>
    <s v="Ano"/>
    <s v="Pohodlné, Spolehlivé"/>
    <s v="Mořská houba"/>
    <s v="Někdo z okolí by ji začal používat."/>
    <s v="Ne"/>
    <s v="Spíše ano"/>
    <x v="0"/>
  </r>
  <r>
    <n v="74"/>
    <x v="2"/>
    <s v="45 000 Kč a více"/>
    <x v="3"/>
    <s v="Nevím"/>
    <s v="Ne"/>
    <s v="Ano"/>
    <s v="Ekologie, Zvyk"/>
    <s v="Nechci"/>
    <s v="Současný produkt by mi přestal vyhovovat."/>
    <s v="Ne"/>
    <s v="Spíše ano"/>
    <x v="1"/>
  </r>
  <r>
    <n v="75"/>
    <x v="1"/>
    <s v="15 000 - 20 000 Kč"/>
    <x v="14"/>
    <s v="Standardní vložka, Standardní tampon"/>
    <s v="Ne"/>
    <s v="Ano"/>
    <s v="Zvyk, Pohodlné"/>
    <s v="Menstruační kalhotky"/>
    <s v="Současný produkt by mi přestal vyhovovat."/>
    <s v="Ne"/>
    <s v="Spíše ano"/>
    <x v="0"/>
  </r>
  <r>
    <n v="76"/>
    <x v="1"/>
    <s v="25 000 - 35 000 Kč"/>
    <x v="22"/>
    <s v="Standardní vložka, Látkové vložka, Standardní tampon, Menstruační kalíšek, Menstruační kalhotky"/>
    <s v="Ne"/>
    <s v="Ano"/>
    <s v="Cena, Ekologie"/>
    <s v="Nechci"/>
    <s v="Současný produkt by mi přestal vyhovovat."/>
    <s v="Ne"/>
    <s v="Spíš ne"/>
    <x v="0"/>
  </r>
  <r>
    <n v="77"/>
    <x v="2"/>
    <s v="25 000 - 35 000 Kč"/>
    <x v="14"/>
    <s v="Standardní tampon"/>
    <s v="Ne"/>
    <s v="Ano"/>
    <s v="Zvyk, Spolehlivé"/>
    <s v="Menstruační kalhotky"/>
    <s v="Byla by to levnější varianta., Byla by to ekologičtější varianta."/>
    <s v="Ne"/>
    <s v="Spíše ano"/>
    <x v="0"/>
  </r>
  <r>
    <n v="78"/>
    <x v="3"/>
    <s v="Méně než 15 000 Kč"/>
    <x v="4"/>
    <s v="Standardní vložka, Standardní tampon"/>
    <s v="Ano - alespoň 3x týdně"/>
    <s v="Ano"/>
    <s v="Zvyk, Používají ho ostatní v mém okolí"/>
    <s v="Menstruační kalhotky"/>
    <s v="Byla by to levnější varianta., Současný produkt by mi přestal vyhovovat."/>
    <s v="Ne"/>
    <s v="Rozhodně ano"/>
    <x v="0"/>
  </r>
  <r>
    <n v="79"/>
    <x v="1"/>
    <s v="15 000 - 20 000 Kč"/>
    <x v="23"/>
    <s v="Nevím"/>
    <s v="Ano - maximálně 3x týdně"/>
    <s v="Ano"/>
    <s v="Ekologie, Pohodlné"/>
    <s v="Menstruační kalíšek"/>
    <s v="Dostala bych ji zdarma."/>
    <s v="Ne"/>
    <s v="Spíš ne"/>
    <x v="0"/>
  </r>
  <r>
    <n v="80"/>
    <x v="2"/>
    <s v="35 000 - 45 000 Kč"/>
    <x v="13"/>
    <s v="Standardní vložka, Standardní tampon"/>
    <s v="Ne"/>
    <s v="Ano"/>
    <s v="Pohodlné, Spolehlivé"/>
    <s v="Nechci"/>
    <s v="Někdo z okolí by ji začal používat."/>
    <s v="Ne"/>
    <s v="Spíše ano"/>
    <x v="2"/>
  </r>
  <r>
    <n v="81"/>
    <x v="1"/>
    <s v="45 000 Kč a více"/>
    <x v="3"/>
    <s v="Standardní vložka, Standardní tampon, Menstruační kalíšek"/>
    <s v="Ano - alespoň 3x týdně"/>
    <s v="Ano"/>
    <s v="Pohodlné, Spolehlivé"/>
    <s v="Nechci"/>
    <s v="Současný produkt by mi přestal vyhovovat."/>
    <s v="Ne"/>
    <s v="Rozhodně ano"/>
    <x v="1"/>
  </r>
  <r>
    <n v="82"/>
    <x v="0"/>
    <s v="25 000 - 35 000 Kč"/>
    <x v="4"/>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x v="0"/>
  </r>
  <r>
    <n v="83"/>
    <x v="1"/>
    <s v="25 000 - 35 000 Kč"/>
    <x v="23"/>
    <s v="Standardní tampon, Mořská houba"/>
    <s v="Ano - maximálně 3x týdně"/>
    <s v="Ano"/>
    <s v="Ekologie, Pohodlné"/>
    <s v="Nechci"/>
    <s v="Byla by to ekologičtější varianta."/>
    <s v="Ne"/>
    <s v="Spíše ano"/>
    <x v="0"/>
  </r>
  <r>
    <n v="84"/>
    <x v="1"/>
    <s v="45 000 Kč a více"/>
    <x v="10"/>
    <s v="Standardní vložka, Standardní tampon"/>
    <s v="Ne"/>
    <s v="Ano"/>
    <s v="Ekologie, Pohodlné"/>
    <s v="Nechci"/>
    <s v="Dostala bych ji zdarma., Současný produkt by mi přestal vyhovovat."/>
    <s v="Ne"/>
    <s v="Spíše ano"/>
    <x v="0"/>
  </r>
  <r>
    <n v="85"/>
    <x v="1"/>
    <s v="45 000 Kč a více"/>
    <x v="1"/>
    <s v="Standardní tampon, Menstruační kalhotky"/>
    <s v="Ano - maximálně 3x týdně"/>
    <s v="Ano"/>
    <s v="Ekologie, Pohodlné"/>
    <s v="Nechci"/>
    <s v="Nic by mě nepřimělo."/>
    <s v="Ne"/>
    <s v="Rozhodně ano"/>
    <x v="0"/>
  </r>
  <r>
    <n v="86"/>
    <x v="2"/>
    <s v="35 000 - 45 000 Kč"/>
    <x v="24"/>
    <s v="Vložka z přírodního materiálu"/>
    <s v="Ne"/>
    <s v="Ano"/>
    <s v="Ekologie, Spolehlivé"/>
    <s v="Nechci"/>
    <s v="Dostala bych ji zdarma., Byla by to levnější varianta."/>
    <s v="Ne"/>
    <s v="Rozhodně ano"/>
    <x v="0"/>
  </r>
  <r>
    <n v="87"/>
    <x v="1"/>
    <s v="20 000 - 25 000 Kč"/>
    <x v="3"/>
    <s v="Vložka z přírodního materiálu, Standardní tampon, Menstruační kalíšek, Menstruační kalhotky"/>
    <s v="Ano - alespoň 3x týdně"/>
    <s v="Ano"/>
    <s v="Ekologie, Pohodlné"/>
    <s v="Nechci"/>
    <s v="bylo by to pohodlnější"/>
    <s v="Ne"/>
    <s v="Spíš ne"/>
    <x v="0"/>
  </r>
  <r>
    <n v="88"/>
    <x v="2"/>
    <s v="35 000 - 45 000 Kč"/>
    <x v="2"/>
    <s v="Standardní vložka"/>
    <s v="Ne"/>
    <s v="Ano"/>
    <s v="Cena, Zvyk"/>
    <s v="Menstruační kalhotky"/>
    <s v="Někdo z okolí by ji začal používat."/>
    <s v="Ne"/>
    <s v="Spíš ne"/>
    <x v="2"/>
  </r>
  <r>
    <n v="89"/>
    <x v="2"/>
    <s v="25 000 - 35 000 Kč"/>
    <x v="2"/>
    <s v="Menstruační kalhotky"/>
    <s v="Ne"/>
    <s v="Ano"/>
    <s v="Pohodlné, Spolehlivé"/>
    <s v="Menstruační kalhotky"/>
    <s v="Dostala bych ji zdarma."/>
    <s v="Ne"/>
    <s v="Rozhodně ano"/>
    <x v="0"/>
  </r>
  <r>
    <n v="90"/>
    <x v="0"/>
    <s v="20 000 - 25 000 Kč"/>
    <x v="20"/>
    <s v="Standardní vložka, Mořská houba"/>
    <s v="Ne"/>
    <s v="Ano"/>
    <s v="Cena, Pohodlné"/>
    <s v="Tampon z přírodního materiálu, Menstruační kalhotky"/>
    <s v="Byla by to levnější varianta."/>
    <s v="Ne"/>
    <s v="Spíš ne"/>
    <x v="1"/>
  </r>
  <r>
    <n v="91"/>
    <x v="0"/>
    <s v="25 000 - 35 000 Kč"/>
    <x v="25"/>
    <s v="Standardní vložka, Standardní tampon, Menstruační kalíšek, Menstruační kalhotky"/>
    <s v="Ne"/>
    <s v="Ano"/>
    <s v="Ekologie, Pohodlné"/>
    <s v="Nechci"/>
    <s v="Někdo z okolí by ji začal používat."/>
    <s v="Ne"/>
    <s v="Spíše ano"/>
    <x v="0"/>
  </r>
  <r>
    <n v="92"/>
    <x v="1"/>
    <s v="20 000 - 25 000 Kč"/>
    <x v="16"/>
    <s v="Standardní vložka, Standardní tampon, Menstruační kalíšek, Menstruační kalhotky, Nevím"/>
    <s v="Ne"/>
    <s v="Ano"/>
    <s v="Cena, Pohodlné"/>
    <s v="Nechci"/>
    <s v="Dostala bych ji zdarma., Byla by to levnější varianta., Současný produkt by mi přestal vyhovovat."/>
    <s v="Ne"/>
    <s v="Spíš ne"/>
    <x v="0"/>
  </r>
  <r>
    <n v="93"/>
    <x v="0"/>
    <s v="20 000 - 25 000 Kč"/>
    <x v="4"/>
    <s v="Standardní vložka, Standardní tampon"/>
    <s v="Ne"/>
    <s v="Ano"/>
    <s v="Cena, Ekologie"/>
    <s v="Nechci"/>
    <s v="Byla by to ekologičtější varianta."/>
    <s v="Ne"/>
    <s v="Spíše ano"/>
    <x v="1"/>
  </r>
  <r>
    <n v="94"/>
    <x v="1"/>
    <s v="25 000 - 35 000 Kč"/>
    <x v="26"/>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x v="2"/>
  </r>
  <r>
    <n v="95"/>
    <x v="1"/>
    <s v="35 000 - 45 000 Kč"/>
    <x v="10"/>
    <s v="Standardní vložka, Standardní tampon, Menstruační kalíšek, Menstruační kalhotky, Mořská houba"/>
    <s v="Ano - maximálně 3x týdně"/>
    <s v="Ano"/>
    <s v="Ekologie, Spolehlivé"/>
    <s v="Nechci"/>
    <s v="Doporuceni"/>
    <s v="Ne"/>
    <s v="Spíš ne"/>
    <x v="2"/>
  </r>
  <r>
    <n v="96"/>
    <x v="1"/>
    <s v="25 000 - 35 000 Kč"/>
    <x v="16"/>
    <s v="Standardní vložka, Standardní tampon, Mořská houba"/>
    <s v="Ano - maximálně 3x týdně"/>
    <s v="Ano"/>
    <s v="Ekologie, Pohodlné"/>
    <s v="Menstruační kalhotky"/>
    <s v="Dostala bych ji zdarma., Současný produkt by mi přestal vyhovovat."/>
    <s v="Ne"/>
    <s v="Rozhodně ano"/>
    <x v="0"/>
  </r>
  <r>
    <n v="97"/>
    <x v="3"/>
    <s v="Méně než 15 000 Kč"/>
    <x v="7"/>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x v="2"/>
  </r>
  <r>
    <n v="98"/>
    <x v="1"/>
    <s v="20 000 - 25 000 Kč"/>
    <x v="20"/>
    <s v="Standardní vložka, Standardní tampon"/>
    <s v="Ano - maximálně 3x týdně"/>
    <s v="Ano"/>
    <s v="Cena, Ekologie"/>
    <s v="Menstruační kalhotky"/>
    <s v="Současný produkt by mi přestal vyhovovat."/>
    <s v="Ne"/>
    <s v="Spíše ano"/>
    <x v="1"/>
  </r>
  <r>
    <n v="99"/>
    <x v="1"/>
    <s v="25 000 - 35 000 Kč"/>
    <x v="27"/>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x v="0"/>
  </r>
  <r>
    <n v="100"/>
    <x v="1"/>
    <s v="35 000 - 45 000 Kč"/>
    <x v="2"/>
    <s v="Menstruační kalíšek"/>
    <s v="Ano - alespoň 3x týdně"/>
    <s v="Ano"/>
    <s v="Cena, Ekologie"/>
    <s v="Menstruační kalhotky"/>
    <s v="Dostala bych ji zdarma., Někdo z okolí by ji začal používat."/>
    <s v="Ano - v práci"/>
    <s v="Rozhodně ano"/>
    <x v="0"/>
  </r>
  <r>
    <n v="101"/>
    <x v="1"/>
    <s v="35 000 - 45 000 Kč"/>
    <x v="1"/>
    <s v="Menstruační kalíšek"/>
    <s v="Ano - alespoň 3x týdně"/>
    <s v="Ano"/>
    <s v="Ekologie, Pohodlné"/>
    <s v="Nechci"/>
    <s v="Současný produkt by mi přestal vyhovovat."/>
    <s v="Ne"/>
    <s v="Rozhodně ano"/>
    <x v="1"/>
  </r>
  <r>
    <n v="102"/>
    <x v="1"/>
    <s v="35 000 - 45 000 Kč"/>
    <x v="0"/>
    <s v="Standardní vložka, Standardní tampon, Menstruační kalhotky"/>
    <s v="Ne"/>
    <s v="Ano"/>
    <s v="Cena, Zvyk"/>
    <s v="Tampon z přírodního materiálu"/>
    <s v="Dostala bych ji zdarma., Současný produkt by mi přestal vyhovovat."/>
    <s v="Ne"/>
    <s v="Spíš ne"/>
    <x v="2"/>
  </r>
  <r>
    <n v="103"/>
    <x v="1"/>
    <s v="20 000 - 25 000 Kč"/>
    <x v="4"/>
    <s v="Nevím"/>
    <s v="Ne"/>
    <s v="Ano"/>
    <s v="Ekologie, Pohodlné"/>
    <s v="Nechci"/>
    <s v="Někdo z okolí by ji začal používat., Byla by to ekologičtější varianta."/>
    <s v="Ne"/>
    <s v="Rozhodně ano"/>
    <x v="0"/>
  </r>
  <r>
    <n v="104"/>
    <x v="1"/>
    <s v="35 000 - 45 000 Kč"/>
    <x v="1"/>
    <s v="Vložka z přírodního materiálu, Látkové vložka, Standardní tampon, Menstruační kalhotky"/>
    <s v="Ano - maximálně 3x týdně"/>
    <s v="Ano"/>
    <s v="Ekologie, Spolehlivé"/>
    <s v="Nechci"/>
    <s v="Nic by mě nepřimělo."/>
    <s v="Ne"/>
    <s v="Rozhodně ano"/>
    <x v="0"/>
  </r>
  <r>
    <n v="105"/>
    <x v="1"/>
    <s v="45 000 Kč a více"/>
    <x v="0"/>
    <s v="Standardní vložka, Standardní tampon, Menstruační kalhotky"/>
    <s v="Ano - alespoň 3x týdně"/>
    <s v="Ano"/>
    <s v="Pohodlné, Spolehlivé"/>
    <s v="Nechci"/>
    <s v="Současný produkt by mi přestal vyhovovat."/>
    <s v="Ne"/>
    <s v="Rozhodně ano"/>
    <x v="0"/>
  </r>
  <r>
    <n v="106"/>
    <x v="1"/>
    <s v="25 000 - 35 000 Kč"/>
    <x v="13"/>
    <s v="Standardní vložka, Menstruační kalíšek, Menstruační kalhotky"/>
    <s v="Ne"/>
    <s v="Ano"/>
    <s v="Pohodlné, Spolehlivé"/>
    <s v="Vložka z přírodního materiálu, Menstruační kalhotky"/>
    <s v="Dostala bych ji zdarma., Někdo z okolí by ji začal používat."/>
    <s v="Ne"/>
    <s v="Spíše ano"/>
    <x v="0"/>
  </r>
  <r>
    <n v="107"/>
    <x v="1"/>
    <s v="15 000 - 20 000 Kč"/>
    <x v="23"/>
    <s v="Nevím"/>
    <s v="Ano - maximálně 3x týdně"/>
    <s v="Ano"/>
    <s v="Ekologie, Pohodlné"/>
    <s v="Menstruační kalíšek"/>
    <s v="Dostala bych ji zdarma."/>
    <s v="Ne"/>
    <s v="Spíš ne"/>
    <x v="0"/>
  </r>
  <r>
    <n v="108"/>
    <x v="1"/>
    <s v="25 000 - 35 000 Kč"/>
    <x v="23"/>
    <s v="Standardní tampon, Mořská houba"/>
    <s v="Ano - maximálně 3x týdně"/>
    <s v="Ano"/>
    <s v="Ekologie, Pohodlné"/>
    <s v="Nechci"/>
    <s v="Byla by to ekologičtější varianta."/>
    <s v="Ne"/>
    <s v="Spíše ano"/>
    <x v="1"/>
  </r>
  <r>
    <n v="109"/>
    <x v="2"/>
    <s v="25 000 - 35 000 Kč"/>
    <x v="14"/>
    <s v="Standardní tampon"/>
    <s v="Ne"/>
    <s v="Ano"/>
    <s v="Zvyk, Spolehlivé"/>
    <s v="Menstruační kalhotky"/>
    <s v="Byla by to levnější varianta., Byla by to ekologičtější varianta."/>
    <s v="Ne"/>
    <s v="Spíše ano"/>
    <x v="0"/>
  </r>
  <r>
    <n v="110"/>
    <x v="2"/>
    <s v="35 000 - 45 000 Kč"/>
    <x v="13"/>
    <s v="Standardní vložka, Standardní tampon"/>
    <s v="Ne"/>
    <s v="Ano"/>
    <s v="Pohodlné, Spolehlivé"/>
    <s v="Nechci"/>
    <s v="Někdo z okolí by ji začal používat."/>
    <s v="Ne"/>
    <s v="Spíše ano"/>
    <x v="2"/>
  </r>
  <r>
    <n v="111"/>
    <x v="2"/>
    <s v="35 000 - 45 000 Kč"/>
    <x v="24"/>
    <s v="Vložka z přírodního materiálu"/>
    <s v="Ne"/>
    <s v="Ano"/>
    <s v="Ekologie, Spolehlivé"/>
    <s v="Nechci"/>
    <s v="Dostala bych ji zdarma., Byla by to levnější varianta."/>
    <s v="Ne"/>
    <s v="Rozhodně ano"/>
    <x v="0"/>
  </r>
  <r>
    <n v="112"/>
    <x v="3"/>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x v="0"/>
  </r>
  <r>
    <n v="113"/>
    <x v="3"/>
    <s v="15 000 - 20 000 Kč"/>
    <x v="7"/>
    <s v="Standardní tampon"/>
    <s v="Ano - alespoň 3x týdně"/>
    <s v="Ne - někdo jiný z rodiny"/>
    <s v="Používají ho ostatní v mém okolí, Spolehlivé"/>
    <s v="Menstruační kalíšek, Menstruační kalhotky"/>
    <s v="Dostala bych ji zdarma., Někdo z okolí by ji začal používat."/>
    <s v="Ne"/>
    <s v="Rozhodně ano"/>
    <x v="0"/>
  </r>
  <r>
    <n v="114"/>
    <x v="3"/>
    <s v="15 000 - 20 000 Kč"/>
    <x v="7"/>
    <s v="Standardní tampon"/>
    <s v="Ano - alespoň 3x týdně"/>
    <s v="Ne - někdo jiný z rodiny"/>
    <s v="Zvyk, Používají ho ostatní v mém okolí"/>
    <s v="Menstruační kalíšek, Menstruační kalhotky"/>
    <s v="Dostala bych ji zdarma., Někdo z okolí by ji začal používat."/>
    <s v="Ne"/>
    <s v="Rozhodně ano"/>
    <x v="0"/>
  </r>
  <r>
    <n v="115"/>
    <x v="3"/>
    <s v="15 000 - 20 000 Kč"/>
    <x v="0"/>
    <s v="Standardní tampon"/>
    <s v="Ano - alespoň 3x týdně"/>
    <s v="Ne - někdo jiný z rodiny"/>
    <s v="Používají ho ostatní v mém okolí, Spolehlivé"/>
    <s v="Menstruační kalíšek, Menstruační kalhotky"/>
    <s v="Dostala bych ji zdarma., Někdo z okolí by ji začal používat."/>
    <s v="Ne"/>
    <s v="Rozhodně ano"/>
    <x v="0"/>
  </r>
  <r>
    <n v="116"/>
    <x v="3"/>
    <s v="Méně než 15 000 Kč"/>
    <x v="7"/>
    <s v="Standardní vložka, Standardní tampon"/>
    <s v="Ano - alespoň 3x týdně"/>
    <s v="Ne - někdo jiný z rodiny"/>
    <s v="Zvyk, Používají ho ostatní v mém okolí"/>
    <s v="Menstruační kalíšek, Menstruační kalhotky"/>
    <s v="Osamostatnění - vlastní příjem."/>
    <s v="Ne"/>
    <s v="Spíše ano"/>
    <x v="0"/>
  </r>
  <r>
    <n v="117"/>
    <x v="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2"/>
  </r>
  <r>
    <n v="118"/>
    <x v="1"/>
    <s v="45 000 Kč a více"/>
    <x v="4"/>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x v="2"/>
  </r>
  <r>
    <n v="119"/>
    <x v="1"/>
    <s v="35 000 - 45 000 Kč"/>
    <x v="5"/>
    <s v="Tampon z přírodního materiálu, Menstruační kalíšek"/>
    <s v="Ano - alespoň 3x týdně"/>
    <s v="Ano"/>
    <s v="Pohodlné, Spolehlivé"/>
    <s v="Nechci"/>
    <s v="Někdo z okolí by ji začal používat."/>
    <s v="Ne"/>
    <s v="Spíše ano"/>
    <x v="0"/>
  </r>
  <r>
    <n v="120"/>
    <x v="1"/>
    <s v="35 000 - 45 000 Kč"/>
    <x v="0"/>
    <s v="Standardní vložka, Standardní tampon"/>
    <s v="Ano - maximálně 3x týdně"/>
    <s v="Ano"/>
    <s v="Zvyk, Spolehlivé"/>
    <s v="Nechci"/>
    <s v="Nic by mě nepřimělo."/>
    <s v="Ne"/>
    <s v="Rozhodně ano"/>
    <x v="0"/>
  </r>
  <r>
    <n v="121"/>
    <x v="0"/>
    <s v="25 000 - 35 000 Kč"/>
    <x v="3"/>
    <s v="Standardní vložka, Standardní tampon"/>
    <s v="Ne"/>
    <s v="Ano"/>
    <s v="Cena, Ekologie"/>
    <s v="Nechci"/>
    <s v="Současný produkt by mi přestal vyhovovat."/>
    <s v="Ne"/>
    <s v="Spíše ano"/>
    <x v="1"/>
  </r>
  <r>
    <n v="122"/>
    <x v="0"/>
    <s v="20 000 - 25 000 Kč"/>
    <x v="4"/>
    <s v="Standardní vložka, Standardní tampon"/>
    <s v="Ano - alespoň 3x týdně"/>
    <s v="Ano"/>
    <s v="Ekologie, Pohodlné"/>
    <s v="Nechci"/>
    <s v="Dostala bych ji zdarma., Byla by to ekologičtější varianta., Současný produkt by mi přestal vyhovovat."/>
    <s v="Ne"/>
    <s v="Spíše ano"/>
    <x v="0"/>
  </r>
  <r>
    <n v="123"/>
    <x v="1"/>
    <s v="35 000 - 45 000 Kč"/>
    <x v="12"/>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x v="0"/>
  </r>
  <r>
    <n v="124"/>
    <x v="0"/>
    <s v="25 000 - 35 000 Kč"/>
    <x v="4"/>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x v="0"/>
  </r>
  <r>
    <n v="125"/>
    <x v="0"/>
    <s v="20 000 - 25 000 Kč"/>
    <x v="3"/>
    <s v="Standardní tampon, Menstruační kalíšek"/>
    <s v="Ano - maximálně 3x týdně"/>
    <s v="Ano"/>
    <s v="Cena, Ekologie"/>
    <s v="Mořská houba"/>
    <s v="Byla by to levnější varianta., Současný produkt by mi přestal vyhovovat."/>
    <s v="Ne"/>
    <s v="Rozhodně ano"/>
    <x v="0"/>
  </r>
  <r>
    <n v="126"/>
    <x v="2"/>
    <s v="25 000 - 35 000 Kč"/>
    <x v="0"/>
    <s v="Standardní tampon"/>
    <s v="Ne"/>
    <s v="Ne - partner"/>
    <s v="Cena, Zvyk"/>
    <s v="Nechci"/>
    <s v="Byla by to levnější varianta., Současný produkt by mi přestal vyhovovat."/>
    <s v="Ne"/>
    <s v="Rozhodně ano"/>
    <x v="0"/>
  </r>
  <r>
    <n v="127"/>
    <x v="0"/>
    <s v="25 000 - 35 000 Kč"/>
    <x v="0"/>
    <s v="Standardní vložka, Standardní tampon, Menstruační kalíšek"/>
    <s v="Ano - alespoň 3x týdně"/>
    <s v="Ano"/>
    <s v="Zvyk, Pohodlné"/>
    <s v="Vložka z přírodního materiálu, Menstruační kalíšek"/>
    <s v="Dostala bych ji zdarma."/>
    <s v="Ne"/>
    <s v="Rozhodně ano"/>
    <x v="0"/>
  </r>
  <r>
    <n v="128"/>
    <x v="3"/>
    <s v="Méně než 15 000 Kč"/>
    <x v="0"/>
    <s v="Standardní tampon"/>
    <s v="Ano - alespoň 3x týdně"/>
    <s v="Ne - někdo jiný z rodiny"/>
    <s v="Zvyk, Používají ho ostatní v mém okolí"/>
    <s v="Menstruační kalíšek, Menstruační kalhotky"/>
    <s v="Dostala bych ji zdarma., Osamostatnění - vlastní příjem."/>
    <s v="Ne"/>
    <s v="Spíše ano"/>
    <x v="0"/>
  </r>
  <r>
    <n v="129"/>
    <x v="4"/>
    <s v="25 000 - 35 000 Kč"/>
    <x v="2"/>
    <s v="Nevím"/>
    <s v="Ne"/>
    <s v="Ano"/>
    <s v="Cena, Zvyk"/>
    <s v="Nechci"/>
    <s v="Nic by mě nepřimělo."/>
    <s v="Ne"/>
    <s v="Spíše ano"/>
    <x v="0"/>
  </r>
  <r>
    <n v="130"/>
    <x v="0"/>
    <s v="Méně než 15 000 Kč"/>
    <x v="0"/>
    <s v="Standardní vložka, Standardní tampon"/>
    <s v="Ne"/>
    <s v="Ano"/>
    <s v="Zvyk, Spolehlivé"/>
    <s v="Menstruační kalhotky"/>
    <s v="Dostala bych ji zdarma., Současný produkt by mi přestal vyhovovat."/>
    <s v="Ne"/>
    <s v="Spíše ano"/>
    <x v="2"/>
  </r>
  <r>
    <n v="131"/>
    <x v="0"/>
    <s v="Méně než 15 000 Kč"/>
    <x v="0"/>
    <s v="Standardní vložka, Standardní tampon, Menstruační kalíšek, Menstruační kalhotky"/>
    <s v="Ano - maximálně 3x týdně"/>
    <s v="Ano"/>
    <s v="Zvyk, Spolehlivé"/>
    <s v="Menstruační kalhotky"/>
    <s v="Nic by mě nepřimělo."/>
    <s v="Ne"/>
    <s v="Spíše ano"/>
    <x v="0"/>
  </r>
  <r>
    <n v="132"/>
    <x v="3"/>
    <s v="Méně než 15 000 Kč"/>
    <x v="6"/>
    <s v="Standardní vložka, Standardní tampon"/>
    <s v="Ne"/>
    <s v="Ano"/>
    <s v="Pohodlné, Spolehlivé"/>
    <s v="Nechci"/>
    <s v="Byla by to ekologičtější varianta., Současný produkt by mi přestal vyhovovat."/>
    <s v="Ne"/>
    <s v="Spíše ano"/>
    <x v="0"/>
  </r>
  <r>
    <n v="133"/>
    <x v="1"/>
    <s v="35 000 - 45 000 Kč"/>
    <x v="14"/>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x v="2"/>
  </r>
  <r>
    <n v="134"/>
    <x v="0"/>
    <s v="15 000 - 20 000 Kč"/>
    <x v="3"/>
    <s v="Standardní vložka, Standardní tampon, Menstruační kalíšek, Menstruační kalhotky"/>
    <s v="Ano - alespoň 3x týdně"/>
    <s v="Ano"/>
    <s v="Ekologie, Zvyk"/>
    <s v="Nechci"/>
    <s v="Dostala bych ji zdarma., Byla by to levnější varianta."/>
    <s v="Ne"/>
    <s v="Rozhodně ano"/>
    <x v="1"/>
  </r>
  <r>
    <n v="135"/>
    <x v="0"/>
    <s v="25 000 - 35 000 Kč"/>
    <x v="2"/>
    <s v="Nevím"/>
    <s v="Ne"/>
    <s v="Ano"/>
    <s v="Pohodlné, Spolehlivé"/>
    <s v="Nechci"/>
    <s v="Současný produkt by mi přestal vyhovovat."/>
    <s v="Ne"/>
    <s v="Rozhodně ne"/>
    <x v="0"/>
  </r>
  <r>
    <n v="136"/>
    <x v="0"/>
    <s v="25 000 - 35 000 Kč"/>
    <x v="3"/>
    <s v="Standardní vložka, Standardní tampon"/>
    <s v="Ne"/>
    <s v="Ano"/>
    <s v="Cena, Ekologie"/>
    <s v="Nechci"/>
    <s v="Někdo z okolí by ji začal používat., Byla by to levnější varianta., Byla by to ekologičtější varianta., Současný produkt by mi přestal vyhovovat."/>
    <s v="Ne"/>
    <s v="Spíše ano"/>
    <x v="1"/>
  </r>
  <r>
    <n v="137"/>
    <x v="0"/>
    <s v="20 000 - 25 000 Kč"/>
    <x v="4"/>
    <s v="Standardní vložka, Standardní tampon"/>
    <s v="Ano - alespoň 3x týdně"/>
    <s v="Ano"/>
    <s v="Ekologie, Pohodlné"/>
    <s v="Nechci"/>
    <s v="Současný produkt by mi přestal vyhovovat."/>
    <s v="Ne"/>
    <s v="Spíše ano"/>
    <x v="0"/>
  </r>
  <r>
    <n v="138"/>
    <x v="1"/>
    <s v="35 000 - 45 000 Kč"/>
    <x v="12"/>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x v="0"/>
  </r>
  <r>
    <n v="139"/>
    <x v="0"/>
    <s v="25 000 - 35 000 Kč"/>
    <x v="4"/>
    <s v="Standardní vložka, Standardní tampon, Menstruační kalhotky"/>
    <s v="Ne"/>
    <s v="Ano"/>
    <s v="Ekologie, Pohodlné"/>
    <s v="Nechci"/>
    <s v="Současný produkt by mi přestal vyhovovat."/>
    <s v="Ne"/>
    <s v="Spíše ano"/>
    <x v="0"/>
  </r>
  <r>
    <n v="140"/>
    <x v="0"/>
    <s v="20 000 - 25 000 Kč"/>
    <x v="4"/>
    <s v="Standardní vložka, Standardní tampon"/>
    <s v="Ne"/>
    <s v="Ano"/>
    <s v="Cena, Ekologie"/>
    <s v="Nechci"/>
    <s v="Byla by to ekologičtější varianta."/>
    <s v="Ne"/>
    <s v="Spíše ano"/>
    <x v="1"/>
  </r>
  <r>
    <n v="141"/>
    <x v="1"/>
    <s v="25 000 - 35 000 Kč"/>
    <x v="26"/>
    <s v="Standardní vložka, Standardní tampon"/>
    <s v="Ne"/>
    <s v="Ano"/>
    <s v="Pohodlné, Spolehlivé"/>
    <s v="Menstruační kalhotky, Látkové vložka"/>
    <s v="Byla by to ekologičtější varianta., Současný produkt by mi přestal vyhovovat."/>
    <s v="Ne"/>
    <s v="Rozhodně ano"/>
    <x v="2"/>
  </r>
  <r>
    <n v="142"/>
    <x v="1"/>
    <s v="35 000 - 45 000 Kč"/>
    <x v="10"/>
    <s v="Standardní vložka, Standardní tampon, Menstruační kalíšek, Menstruační kalhotky, Mořská houba"/>
    <s v="Ano - maximálně 3x týdně"/>
    <s v="Ano"/>
    <s v="Ekologie, Spolehlivé"/>
    <s v="Nechci"/>
    <s v="Doporuceni"/>
    <s v="Ne"/>
    <s v="Spíš ne"/>
    <x v="2"/>
  </r>
  <r>
    <n v="143"/>
    <x v="0"/>
    <s v="35 000 - 45 000 Kč"/>
    <x v="0"/>
    <s v="Standardní tampon, Menstruační kalíšek"/>
    <s v="Ano - alespoň 3x týdně"/>
    <s v="Ano"/>
    <s v="Ekologie, Pohodlné"/>
    <s v="Menstruační kalhotky"/>
    <s v="Dostala bych ji zdarma., Někdo z okolí by ji začal používat."/>
    <s v="Ano - v práci"/>
    <s v="Rozhodně ano"/>
    <x v="0"/>
  </r>
  <r>
    <n v="144"/>
    <x v="2"/>
    <s v="45 000 Kč a více"/>
    <x v="2"/>
    <s v="Menstruační kalíšek, Menstruační kalhotky"/>
    <s v="Ano - alespoň 3x týdně"/>
    <s v="Ano"/>
    <s v="Ekologie, Zvyk"/>
    <s v="Nechci"/>
    <s v="Nic by mě nepřimělo."/>
    <s v="Ano - v práci"/>
    <s v="Rozhodně ano"/>
    <x v="0"/>
  </r>
  <r>
    <n v="145"/>
    <x v="0"/>
    <s v="20 000 - 25 000 Kč"/>
    <x v="4"/>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x v="0"/>
  </r>
  <r>
    <n v="146"/>
    <x v="0"/>
    <s v="35 000 - 45 000 Kč"/>
    <x v="12"/>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x v="0"/>
  </r>
  <r>
    <n v="147"/>
    <x v="0"/>
    <s v="25 000 - 35 000 Kč"/>
    <x v="4"/>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x v="0"/>
  </r>
  <r>
    <n v="148"/>
    <x v="1"/>
    <s v="25 000 - 35 000 Kč"/>
    <x v="23"/>
    <s v="Standardní tampon, Mořská houba"/>
    <s v="Ano - maximálně 3x týdně"/>
    <s v="Ano"/>
    <s v="Ekologie, Pohodlné"/>
    <s v="Nechci"/>
    <s v="Byla by to ekologičtější varianta."/>
    <s v="Ne"/>
    <s v="Spíše ano"/>
    <x v="1"/>
  </r>
  <r>
    <n v="149"/>
    <x v="1"/>
    <s v="45 000 Kč a více"/>
    <x v="10"/>
    <s v="Standardní vložka, Standardní tampon"/>
    <s v="Ne"/>
    <s v="Ano"/>
    <s v="Ekologie, Pohodlné"/>
    <s v="Nechci"/>
    <s v="Dostala bych ji zdarma., Současný produkt by mi přestal vyhovovat."/>
    <s v="Ne"/>
    <s v="Spíše ano"/>
    <x v="0"/>
  </r>
  <r>
    <n v="150"/>
    <x v="1"/>
    <s v="45 000 Kč a více"/>
    <x v="1"/>
    <s v="Standardní tampon, Menstruační kalhotky"/>
    <s v="Ano - maximálně 3x týdně"/>
    <s v="Ano"/>
    <s v="Ekologie, Pohodlné"/>
    <s v="Nechci"/>
    <s v="Nic by mě nepřimělo."/>
    <s v="Ne"/>
    <s v="Rozhodně ano"/>
    <x v="0"/>
  </r>
  <r>
    <n v="151"/>
    <x v="2"/>
    <s v="35 000 - 45 000 Kč"/>
    <x v="24"/>
    <s v="Vložka z přírodního materiálu"/>
    <s v="Ne"/>
    <s v="Ano"/>
    <s v="Ekologie, Spolehlivé"/>
    <s v="Nechci"/>
    <s v="Dostala bych ji zdarma., Byla by to levnější varianta."/>
    <s v="Ne"/>
    <s v="Rozhodně ano"/>
    <x v="0"/>
  </r>
  <r>
    <n v="152"/>
    <x v="1"/>
    <s v="35 000 - 45 000 Kč"/>
    <x v="0"/>
    <s v="Standardní vložka, Standardní tampon, Menstruační kalhotky"/>
    <s v="Ne"/>
    <s v="Ano"/>
    <s v="Cena, Zvyk"/>
    <s v="Tampon z přírodního materiálu"/>
    <s v="Dostala bych ji zdarma., Současný produkt by mi přestal vyhovovat."/>
    <s v="Ne"/>
    <s v="Spíš ne"/>
    <x v="2"/>
  </r>
  <r>
    <n v="153"/>
    <x v="2"/>
    <s v="35 000 - 45 000 Kč"/>
    <x v="2"/>
    <s v="Nevím"/>
    <s v="Ne"/>
    <s v="Ano"/>
    <s v="Cena, Zvyk"/>
    <s v="Nechci"/>
    <s v="Nic by mě nepřimělo."/>
    <s v="Ne"/>
    <s v="Spíše ano"/>
    <x v="0"/>
  </r>
  <r>
    <n v="154"/>
    <x v="0"/>
    <s v="25 000 - 35 000 Kč"/>
    <x v="0"/>
    <s v="Standardní vložka, Standardní tampon, Menstruační kalíšek, Menstruační kalhotky"/>
    <s v="Ne"/>
    <s v="Ano"/>
    <s v="Pohodlné, Spolehlivé"/>
    <s v="Menstruační kalhotky"/>
    <s v="Dostala bych ji zdarma., Byla by to levnější varianta., Současný produkt by mi přestal vyhovovat."/>
    <s v="Ne"/>
    <s v="Spíše ano"/>
    <x v="0"/>
  </r>
  <r>
    <n v="155"/>
    <x v="0"/>
    <s v="25 000 - 35 000 Kč"/>
    <x v="3"/>
    <s v="Standardní vložka, Standardní tampon"/>
    <s v="Ne"/>
    <s v="Ano"/>
    <s v="Cena, Ekologie"/>
    <s v="Nechci"/>
    <s v="Dostala bych ji zdarma., Byla by to ekologičtější varianta., Současný produkt by mi přestal vyhovovat."/>
    <s v="Ne"/>
    <s v="Spíše ano"/>
    <x v="1"/>
  </r>
  <r>
    <n v="156"/>
    <x v="0"/>
    <s v="20 000 - 25 000 Kč"/>
    <x v="4"/>
    <s v="Standardní vložka, Standardní tampon"/>
    <s v="Ano - alespoň 3x týdně"/>
    <s v="Ano"/>
    <s v="Ekologie, Pohodlné"/>
    <s v="Nechci"/>
    <s v="Současný produkt by mi přestal vyhovovat."/>
    <s v="Ne"/>
    <s v="Spíše ano"/>
    <x v="0"/>
  </r>
  <r>
    <n v="157"/>
    <x v="0"/>
    <s v="25 000 - 35 000 Kč"/>
    <x v="4"/>
    <s v="Menstruační kalíšek"/>
    <s v="Ano - maximálně 3x týdně"/>
    <s v="Ano"/>
    <s v="Cena, Pohodlné"/>
    <s v="Mořská houba"/>
    <s v="Byla by to ekologičtější varianta., Současný produkt by mi přestal vyhovovat."/>
    <s v="Ne"/>
    <s v="Spíše ano"/>
    <x v="1"/>
  </r>
  <r>
    <n v="158"/>
    <x v="1"/>
    <s v="45 000 Kč a více"/>
    <x v="10"/>
    <s v="Standardní vložka, Standardní tampon"/>
    <s v="Ne"/>
    <s v="Ano"/>
    <s v="Ekologie, Pohodlné"/>
    <s v="Nechci"/>
    <s v="Dostala bych ji zdarma., Současný produkt by mi přestal vyhovovat."/>
    <s v="Ne"/>
    <s v="Spíše ano"/>
    <x v="0"/>
  </r>
  <r>
    <n v="159"/>
    <x v="1"/>
    <s v="45 000 Kč a více"/>
    <x v="1"/>
    <s v="Standardní tampon, Menstruační kalhotky"/>
    <s v="Ano - maximálně 3x týdně"/>
    <s v="Ano"/>
    <s v="Ekologie, Pohodlné"/>
    <s v="Nechci"/>
    <s v="Nic by mě nepřimělo."/>
    <s v="Ne"/>
    <s v="Rozhodně ano"/>
    <x v="0"/>
  </r>
  <r>
    <n v="160"/>
    <x v="2"/>
    <s v="35 000 - 45 000 Kč"/>
    <x v="24"/>
    <s v="Vložka z přírodního materiálu"/>
    <s v="Ne"/>
    <s v="Ano"/>
    <s v="Ekologie, Spolehlivé"/>
    <s v="Nechci"/>
    <s v="Dostala bych ji zdarma., Byla by to levnější varianta."/>
    <s v="Ne"/>
    <s v="Rozhodně ano"/>
    <x v="0"/>
  </r>
  <r>
    <n v="161"/>
    <x v="1"/>
    <s v="20 000 - 25 000 Kč"/>
    <x v="3"/>
    <s v="Vložka z přírodního materiálu, Standardní tampon, Menstruační kalíšek, Menstruační kalhotky"/>
    <s v="Ano - alespoň 3x týdně"/>
    <s v="Ano"/>
    <s v="Ekologie, Pohodlné"/>
    <s v="Nechci"/>
    <s v="bylo by to pohodlnější"/>
    <s v="Ne"/>
    <s v="Spíš ne"/>
    <x v="1"/>
  </r>
  <r>
    <n v="162"/>
    <x v="0"/>
    <s v="25 000 - 35 000 Kč"/>
    <x v="3"/>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x v="1"/>
  </r>
  <r>
    <n v="163"/>
    <x v="0"/>
    <s v="15 000 - 20 000 Kč"/>
    <x v="17"/>
    <s v="Standardní vložka, Standardní tampon"/>
    <s v="Ne"/>
    <s v="Ano"/>
    <s v="Ekologie, Pohodlné"/>
    <s v="Nechci"/>
    <s v="Byla by to ekologičtější varianta., Současný produkt by mi přestal vyhovovat."/>
    <s v="Ne"/>
    <s v="Spíš ne"/>
    <x v="0"/>
  </r>
  <r>
    <n v="164"/>
    <x v="1"/>
    <s v="25 000 - 35 000 Kč"/>
    <x v="18"/>
    <s v="Standardní vložka, Standardní tampon, Menstruační kalíšek, Menstruační kalhotky"/>
    <s v="Ano - maximálně 3x týdně"/>
    <s v="Ano"/>
    <s v="Pohodlné, Spolehlivé"/>
    <s v="Mořská houba"/>
    <s v="Současný produkt by mi přestal vyhovovat."/>
    <s v="Ne"/>
    <s v="Spíš ne"/>
    <x v="0"/>
  </r>
  <r>
    <n v="165"/>
    <x v="1"/>
    <s v="20 000 - 25 000 Kč"/>
    <x v="4"/>
    <s v="Standardní vložka, Standardní tampon, Menstruační kalíšek, Mořská houba"/>
    <s v="Ne"/>
    <s v="Ano"/>
    <s v="Ekologie, Pohodlné"/>
    <s v="Menstruační kalhotky"/>
    <s v="Jen se odhodlavam kalhotky objednat jako doplnujici ke kalisku. Urcite kalisek neprestanj pouzivat."/>
    <s v="Ne"/>
    <s v="Spíš ne"/>
    <x v="0"/>
  </r>
  <r>
    <n v="166"/>
    <x v="0"/>
    <s v="25 000 - 35 000 Kč"/>
    <x v="19"/>
    <s v="Nevím"/>
    <s v="Ne"/>
    <s v="Ano"/>
    <s v="Cena, Ekologie"/>
    <s v="Mořská houba"/>
    <s v="Dostala bych ji zdarma., Byla by to ekologičtější varianta., Současný produkt by mi přestal vyhovovat."/>
    <s v="Ne"/>
    <s v="Spíše ano"/>
    <x v="0"/>
  </r>
  <r>
    <n v="167"/>
    <x v="3"/>
    <s v="Méně než 15 000 Kč"/>
    <x v="1"/>
    <s v="Standardní vložka, Látkové vložka, Standardní tampon, Menstruační kalíšek"/>
    <s v="Ano - alespoň 3x týdně"/>
    <s v="Ano"/>
    <s v="Cena, Používají ho ostatní v mém okolí"/>
    <s v="Nechci"/>
    <s v="Současný produkt by mi přestal vyhovovat."/>
    <s v="Ne"/>
    <s v="Rozhodně ano"/>
    <x v="1"/>
  </r>
  <r>
    <n v="168"/>
    <x v="2"/>
    <s v="35 000 - 45 000 Kč"/>
    <x v="13"/>
    <s v="Standardní tampon, Menstruační kalíšek, Menstruační kalhotky"/>
    <s v="Ne"/>
    <s v="Ano"/>
    <s v="Cena, Zvyk"/>
    <s v="Nechci"/>
    <s v="Současný produkt by mi přestal vyhovovat."/>
    <s v="Ne"/>
    <s v="Spíše ano"/>
    <x v="0"/>
  </r>
  <r>
    <n v="169"/>
    <x v="1"/>
    <s v="45 000 Kč a více"/>
    <x v="20"/>
    <s v="Standardní vložka, Standardní tampon"/>
    <s v="Ano - alespoň 3x týdně"/>
    <s v="Ano"/>
    <s v="Ekologie, Pohodlné"/>
    <s v="Menstruační kalíšek"/>
    <s v="Byla by to ekologičtější varianta., Současný produkt by mi přestal vyhovovat."/>
    <s v="Ne"/>
    <s v="Spíše ano"/>
    <x v="1"/>
  </r>
  <r>
    <n v="170"/>
    <x v="4"/>
    <s v="45 000 Kč a více"/>
    <x v="0"/>
    <s v="Menstruační kalíšek"/>
    <s v="Ne"/>
    <s v="Ano"/>
    <s v="Pohodlné, Spolehlivé"/>
    <s v="Tampon z přírodního materiálu"/>
    <s v="Byla by to levnější varianta., Současný produkt by mi přestal vyhovovat."/>
    <s v="Ne"/>
    <s v="Rozhodně ne"/>
    <x v="0"/>
  </r>
  <r>
    <n v="171"/>
    <x v="0"/>
    <s v="25 000 - 35 000 Kč"/>
    <x v="3"/>
    <s v="Standardní vložka, Standardní tampon"/>
    <s v="Ne"/>
    <s v="Ano"/>
    <s v="Cena, Ekologie"/>
    <s v="Nechci"/>
    <s v="Současný produkt by mi přestal vyhovovat."/>
    <s v="Ne"/>
    <s v="Spíše ano"/>
    <x v="1"/>
  </r>
  <r>
    <n v="172"/>
    <x v="0"/>
    <s v="20 000 - 25 000 Kč"/>
    <x v="4"/>
    <s v="Standardní vložka, Standardní tampon"/>
    <s v="Ano - alespoň 3x týdně"/>
    <s v="Ano"/>
    <s v="Ekologie, Pohodlné"/>
    <s v="Nechci"/>
    <s v="Současný produkt by mi přestal vyhovovat."/>
    <s v="Ne"/>
    <s v="Spíše ano"/>
    <x v="0"/>
  </r>
  <r>
    <n v="173"/>
    <x v="0"/>
    <s v="25 000 - 35 000 Kč"/>
    <x v="4"/>
    <s v="Menstruační kalíšek"/>
    <s v="Ano - maximálně 3x týdně"/>
    <s v="Ano"/>
    <s v="Cena, Pohodlné"/>
    <s v="Mořská houba"/>
    <s v="Byla by to ekologičtější varianta., Současný produkt by mi přestal vyhovovat."/>
    <s v="Ne"/>
    <s v="Spíše ano"/>
    <x v="1"/>
  </r>
  <r>
    <n v="174"/>
    <x v="0"/>
    <s v="Méně než 15 000 Kč"/>
    <x v="7"/>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x v="0"/>
  </r>
  <r>
    <n v="175"/>
    <x v="0"/>
    <s v="45 000 Kč a více"/>
    <x v="0"/>
    <s v="Standardní vložka, Menstruační kalíšek, Menstruační kalhotky"/>
    <s v="Ano - maximálně 3x týdně"/>
    <s v="Ano"/>
    <s v="Cena, Ekologie"/>
    <s v="Menstruační kalhotky"/>
    <s v="Současný produkt by mi přestal vyhovovat."/>
    <s v="Ne"/>
    <s v="Rozhodně ano"/>
    <x v="2"/>
  </r>
  <r>
    <n v="176"/>
    <x v="0"/>
    <s v="25 000 - 35 000 Kč"/>
    <x v="10"/>
    <s v="Standardní tampon, Menstruační kalíšek, Menstruační kalhotky"/>
    <s v="Ano - alespoň 3x týdně"/>
    <s v="Ano"/>
    <s v="Pohodlné, Spolehlivé"/>
    <s v="Nechci"/>
    <s v="Současný produkt by mi přestal vyhovovat."/>
    <s v="Ne"/>
    <s v="Spíše ano"/>
    <x v="0"/>
  </r>
  <r>
    <n v="177"/>
    <x v="0"/>
    <s v="Méně než 15 000 Kč"/>
    <x v="0"/>
    <s v="Standardní vložka, Standardní tampon"/>
    <s v="Ne"/>
    <s v="Ano"/>
    <s v="Pohodlné, Spolehlivé"/>
    <s v="Menstruační kalhotky"/>
    <s v="Dostala bych ji zdarma."/>
    <s v="Ne"/>
    <s v="Rozhodně ano"/>
    <x v="0"/>
  </r>
  <r>
    <n v="178"/>
    <x v="0"/>
    <s v="25 000 - 35 000 Kč"/>
    <x v="11"/>
    <s v="Standardní tampon, Menstruační kalíšek, Menstruační kalhotky"/>
    <s v="Ano - alespoň 3x týdně"/>
    <s v="Ano"/>
    <s v="Ekologie, Pohodlné"/>
    <s v="Menstruační kalhotky"/>
    <s v="Byla by to levnější varianta."/>
    <s v="Ne"/>
    <s v="Rozhodně ano"/>
    <x v="0"/>
  </r>
  <r>
    <n v="179"/>
    <x v="2"/>
    <s v="25 000 - 35 000 Kč"/>
    <x v="0"/>
    <s v="Standardní tampon"/>
    <s v="Ne"/>
    <s v="Ne - partner"/>
    <s v="Cena, Zvyk"/>
    <s v="Nechci"/>
    <s v="Byla by to levnější varianta., Současný produkt by mi přestal vyhovovat."/>
    <s v="Ne"/>
    <s v="Rozhodně ano"/>
    <x v="0"/>
  </r>
  <r>
    <n v="180"/>
    <x v="4"/>
    <s v="25 000 - 35 000 Kč"/>
    <x v="2"/>
    <s v="Standardní vložka, Standardní tampon, Menstruační kalhotky"/>
    <s v="Ne"/>
    <s v="Ano"/>
    <s v="Zvyk, Spolehlivé"/>
    <s v="Menstruační kalhotky"/>
    <s v="Dostala bych ji zdarma."/>
    <s v="Ne"/>
    <s v="Spíše ano"/>
    <x v="0"/>
  </r>
  <r>
    <n v="181"/>
    <x v="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0"/>
  </r>
  <r>
    <n v="182"/>
    <x v="0"/>
    <s v="45 000 Kč a více"/>
    <x v="4"/>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x v="2"/>
  </r>
  <r>
    <n v="183"/>
    <x v="1"/>
    <s v="45 000 Kč a více"/>
    <x v="3"/>
    <s v="Menstruační kalíšek, Menstruační kalhotky"/>
    <s v="Ano - alespoň 3x týdně"/>
    <s v="Ano"/>
    <s v="Ekologie, Spolehlivé"/>
    <s v="Tampon z přírodního materiálu"/>
    <s v="Někdo z okolí by ji začal používat."/>
    <s v="Ne"/>
    <s v="Spíše ano"/>
    <x v="0"/>
  </r>
  <r>
    <n v="184"/>
    <x v="0"/>
    <s v="35 000 - 45 000 Kč"/>
    <x v="5"/>
    <s v="Tampon z přírodního materiálu, Menstruační kalíšek"/>
    <s v="Ano - alespoň 3x týdně"/>
    <s v="Ano"/>
    <s v="Pohodlné, Spolehlivé"/>
    <s v="Nechci"/>
    <s v="Někdo z okolí by ji začal používat."/>
    <s v="Ne"/>
    <s v="Spíše ano"/>
    <x v="0"/>
  </r>
  <r>
    <n v="185"/>
    <x v="1"/>
    <s v="35 000 - 45 000 Kč"/>
    <x v="0"/>
    <s v="Standardní vložka, Standardní tampon, Menstruační kalhotky"/>
    <s v="Ne"/>
    <s v="Ano"/>
    <s v="Cena, Zvyk"/>
    <s v="Tampon z přírodního materiálu"/>
    <s v="Dostala bych ji zdarma., Současný produkt by mi přestal vyhovovat."/>
    <s v="Ne"/>
    <s v="Rozhodně ano"/>
    <x v="2"/>
  </r>
  <r>
    <n v="186"/>
    <x v="2"/>
    <s v="35 000 - 45 000 Kč"/>
    <x v="2"/>
    <s v="Nevím"/>
    <s v="Ne"/>
    <s v="Ano"/>
    <s v="Cena, Zvyk"/>
    <s v="Nechci"/>
    <s v="Nic by mě nepřimělo."/>
    <s v="Ne"/>
    <s v="Spíše ano"/>
    <x v="0"/>
  </r>
  <r>
    <n v="187"/>
    <x v="0"/>
    <s v="25 000 - 35 000 Kč"/>
    <x v="0"/>
    <s v="Standardní vložka, Standardní tampon, Menstruační kalíšek, Menstruační kalhotky"/>
    <s v="Ne"/>
    <s v="Ano"/>
    <s v="Pohodlné, Spolehlivé"/>
    <s v="Menstruační kalhotky"/>
    <s v="Dostala bych ji zdarma., Byla by to levnější varianta., Současný produkt by mi přestal vyhovovat."/>
    <s v="Ne"/>
    <s v="Spíše ano"/>
    <x v="0"/>
  </r>
  <r>
    <n v="188"/>
    <x v="1"/>
    <s v="35 000 - 45 000 Kč"/>
    <x v="0"/>
    <s v="Nepoužívají nic"/>
    <s v="Ano - alespoň 3x týdně"/>
    <s v="Ano"/>
    <s v="Zvyk, Pohodlné"/>
    <s v="Menstruační kalhotky"/>
    <s v="Dostala bych ji zdarma."/>
    <s v="Ano - v práci"/>
    <s v="Spíše ano"/>
    <x v="0"/>
  </r>
  <r>
    <n v="189"/>
    <x v="0"/>
    <s v="25 000 - 35 000 Kč"/>
    <x v="6"/>
    <s v="Standardní vložka, Standardní tampon"/>
    <s v="Ne"/>
    <s v="Ano"/>
    <s v="Zvyk, Spolehlivé"/>
    <s v="Nechci"/>
    <s v="Současný produkt by mi přestal vyhovovat."/>
    <s v="Ne"/>
    <s v="Spíše ano"/>
    <x v="0"/>
  </r>
  <r>
    <n v="190"/>
    <x v="0"/>
    <s v="35 000 - 45 000 Kč"/>
    <x v="1"/>
    <s v="Standardní vložka, Standardní tampon"/>
    <s v="Ne"/>
    <s v="Ano"/>
    <s v="Ekologie, Pohodlné"/>
    <s v="Nechci"/>
    <s v="Současný produkt by mi přestal vyhovovat."/>
    <s v="Ne"/>
    <s v="Rozhodně ano"/>
    <x v="1"/>
  </r>
  <r>
    <n v="191"/>
    <x v="0"/>
    <s v="35 000 - 45 000 Kč"/>
    <x v="0"/>
    <s v="Standardní tampon, Menstruační kalíšek"/>
    <s v="Ano - alespoň 3x týdně"/>
    <s v="Ano"/>
    <s v="Cena, Ekologie"/>
    <s v="Menstruační kalhotky"/>
    <s v="Dostala bych ji zdarma., Někdo z okolí by ji začal používat."/>
    <s v="Ano - v práci"/>
    <s v="Rozhodně ano"/>
    <x v="0"/>
  </r>
  <r>
    <n v="192"/>
    <x v="2"/>
    <s v="45 000 Kč a více"/>
    <x v="0"/>
    <s v="Menstruační kalíšek, Menstruační kalhotky"/>
    <s v="Ano - alespoň 3x týdně"/>
    <s v="Ano"/>
    <s v="Ekologie, Zvyk"/>
    <s v="Nechci"/>
    <s v="Nic by mě nepřimělo."/>
    <s v="Ano - v práci"/>
    <s v="Rozhodně ano"/>
    <x v="0"/>
  </r>
  <r>
    <n v="193"/>
    <x v="4"/>
    <s v="25 000 - 35 000 Kč"/>
    <x v="2"/>
    <s v="Nevím"/>
    <s v="Ne"/>
    <s v="Ano"/>
    <s v="Cena, Zvyk"/>
    <s v="Nechci"/>
    <s v="Nic by mě nepřimělo."/>
    <s v="Ne"/>
    <s v="Spíše ano"/>
    <x v="0"/>
  </r>
  <r>
    <n v="194"/>
    <x v="0"/>
    <s v="Méně než 15 000 Kč"/>
    <x v="0"/>
    <s v="Standardní vložka, Standardní tampon"/>
    <s v="Ne"/>
    <s v="Ano"/>
    <s v="Zvyk, Spolehlivé"/>
    <s v="Menstruační kalhotky"/>
    <s v="Dostala bych ji zdarma., Současný produkt by mi přestal vyhovovat."/>
    <s v="Ne"/>
    <s v="Spíše ano"/>
    <x v="0"/>
  </r>
  <r>
    <n v="195"/>
    <x v="0"/>
    <s v="Méně než 15 000 Kč"/>
    <x v="0"/>
    <s v="Standardní vložka, Standardní tampon, Menstruační kalíšek, Menstruační kalhotky"/>
    <s v="Ano - maximálně 3x týdně"/>
    <s v="Ano"/>
    <s v="Zvyk, Spolehlivé"/>
    <s v="Menstruační kalhotky"/>
    <s v="Nic by mě nepřimělo."/>
    <s v="Ne"/>
    <s v="Spíše ano"/>
    <x v="0"/>
  </r>
  <r>
    <n v="196"/>
    <x v="3"/>
    <s v="Méně než 15 000 Kč"/>
    <x v="6"/>
    <s v="Standardní vložka, Standardní tampon"/>
    <s v="Ne"/>
    <s v="Ano"/>
    <s v="Pohodlné, Spolehlivé"/>
    <s v="Nechci"/>
    <s v="Byla by to ekologičtější varianta., Současný produkt by mi přestal vyhovovat."/>
    <s v="Ne"/>
    <s v="Spíše ano"/>
    <x v="0"/>
  </r>
  <r>
    <n v="197"/>
    <x v="0"/>
    <s v="35 000 - 45 000 Kč"/>
    <x v="14"/>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x v="2"/>
  </r>
  <r>
    <n v="198"/>
    <x v="0"/>
    <s v="15 000 - 20 000 Kč"/>
    <x v="3"/>
    <s v="Standardní vložka, Standardní tampon, Menstruační kalíšek, Menstruační kalhotky"/>
    <s v="Ano - alespoň 3x týdně"/>
    <s v="Ano"/>
    <s v="Ekologie, Zvyk"/>
    <s v="Nechci"/>
    <s v="Dostala bych ji zdarma., Byla by to levnější varianta."/>
    <s v="Ne"/>
    <s v="Rozhodně ano"/>
    <x v="1"/>
  </r>
  <r>
    <n v="199"/>
    <x v="0"/>
    <s v="25 000 - 35 000 Kč"/>
    <x v="2"/>
    <s v="Nevím"/>
    <s v="Ne"/>
    <s v="Ano"/>
    <s v="Cena, Ekologie"/>
    <s v="Nechci"/>
    <s v="Současný produkt by mi přestal vyhovovat."/>
    <s v="Ne"/>
    <s v="Rozhodně ne"/>
    <x v="0"/>
  </r>
  <r>
    <n v="200"/>
    <x v="1"/>
    <s v="25 000 - 35 000 Kč"/>
    <x v="13"/>
    <s v="Standardní vložka, Menstruační kalíšek, Menstruační kalhotky"/>
    <s v="Ne"/>
    <s v="Ano"/>
    <s v="Pohodlné, Spolehlivé"/>
    <s v="Vložka z přírodního materiálu, Menstruační kalhotky"/>
    <s v="Dostala bych ji zdarma., Někdo z okolí by ji začal používat."/>
    <s v="Ne"/>
    <s v="Spíše ano"/>
    <x v="0"/>
  </r>
  <r>
    <n v="201"/>
    <x v="1"/>
    <s v="15 000 - 20 000 Kč"/>
    <x v="23"/>
    <s v="Nevím"/>
    <s v="Ano - maximálně 3x týdně"/>
    <s v="Ano"/>
    <s v="Ekologie, Pohodlné"/>
    <s v="Menstruační kalíšek"/>
    <s v="Dostala bych ji zdarma."/>
    <s v="Ne"/>
    <s v="Spíš ne"/>
    <x v="1"/>
  </r>
  <r>
    <n v="202"/>
    <x v="1"/>
    <s v="25 000 - 35 000 Kč"/>
    <x v="23"/>
    <s v="Standardní tampon, Mořská houba"/>
    <s v="Ano - maximálně 3x týdně"/>
    <s v="Ano"/>
    <s v="Ekologie, Pohodlné"/>
    <s v="Nechci"/>
    <s v="Byla by to ekologičtější varianta."/>
    <s v="Ne"/>
    <s v="Spíše ano"/>
    <x v="0"/>
  </r>
  <r>
    <n v="203"/>
    <x v="2"/>
    <s v="25 000 - 35 000 Kč"/>
    <x v="14"/>
    <s v="Standardní tampon"/>
    <s v="Ne"/>
    <s v="Ano"/>
    <s v="Zvyk, Spolehlivé"/>
    <s v="Menstruační kalhotky"/>
    <s v="Byla by to levnější varianta., Byla by to ekologičtější varianta."/>
    <s v="Ne"/>
    <s v="Spíše ano"/>
    <x v="0"/>
  </r>
  <r>
    <n v="204"/>
    <x v="2"/>
    <s v="35 000 - 45 000 Kč"/>
    <x v="13"/>
    <s v="Standardní vložka, Standardní tampon"/>
    <s v="Ne"/>
    <s v="Ano"/>
    <s v="Pohodlné, Spolehlivé"/>
    <s v="Nechci"/>
    <s v="Někdo z okolí by ji začal používat."/>
    <s v="Ne"/>
    <s v="Spíše ano"/>
    <x v="2"/>
  </r>
  <r>
    <n v="205"/>
    <x v="2"/>
    <s v="35 000 - 45 000 Kč"/>
    <x v="24"/>
    <s v="Vložka z přírodního materiálu"/>
    <s v="Ne"/>
    <s v="Ano"/>
    <s v="Ekologie, Spolehlivé"/>
    <s v="Nechci"/>
    <s v="Dostala bych ji zdarma., Byla by to levnější varianta."/>
    <s v="Ne"/>
    <s v="Rozhodně ano"/>
    <x v="0"/>
  </r>
  <r>
    <n v="206"/>
    <x v="3"/>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x v="0"/>
  </r>
  <r>
    <n v="207"/>
    <x v="3"/>
    <s v="Méně než 15 000 Kč"/>
    <x v="0"/>
    <s v="Standardní vložka, Standardní tampon"/>
    <s v="Ano - alespoň 3x týdně"/>
    <s v="Ne - někdo jiný z rodiny"/>
    <s v="Zvyk, Používají ho ostatní v mém okolí"/>
    <s v="Menstruační kalíšek, Menstruační kalhotky"/>
    <s v="Osamostatnění - vlastní příjem."/>
    <s v="Ne"/>
    <s v="Spíše ano"/>
    <x v="0"/>
  </r>
  <r>
    <n v="208"/>
    <x v="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2"/>
  </r>
  <r>
    <n v="209"/>
    <x v="1"/>
    <s v="45 000 Kč a více"/>
    <x v="4"/>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x v="2"/>
  </r>
  <r>
    <n v="210"/>
    <x v="0"/>
    <s v="35 000 - 45 000 Kč"/>
    <x v="5"/>
    <s v="Tampon z přírodního materiálu, Menstruační kalíšek"/>
    <s v="Ano - alespoň 3x týdně"/>
    <s v="Ano"/>
    <s v="Pohodlné, Spolehlivé"/>
    <s v="Nechci"/>
    <s v="Někdo z okolí by ji začal používat."/>
    <s v="Ne"/>
    <s v="Spíše ano"/>
    <x v="0"/>
  </r>
  <r>
    <n v="211"/>
    <x v="3"/>
    <s v="15 000 - 20 000 Kč"/>
    <x v="7"/>
    <s v="Standardní tampon"/>
    <s v="Ano - alespoň 3x týdně"/>
    <s v="Ne - někdo jiný z rodiny"/>
    <s v="Cena, Používají ho ostatní v mém okolí"/>
    <s v="Menstruační kalíšek, Menstruační kalhotky"/>
    <s v="Dostala bych ji zdarma., Někdo z okolí by ji začal používat."/>
    <s v="Ne"/>
    <s v="Rozhodně ano"/>
    <x v="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x v="0"/>
    <x v="0"/>
  </r>
  <r>
    <n v="2"/>
    <x v="1"/>
    <x v="1"/>
  </r>
  <r>
    <n v="3"/>
    <x v="0"/>
    <x v="0"/>
  </r>
  <r>
    <n v="4"/>
    <x v="2"/>
    <x v="0"/>
  </r>
  <r>
    <n v="5"/>
    <x v="0"/>
    <x v="0"/>
  </r>
  <r>
    <n v="6"/>
    <x v="1"/>
    <x v="0"/>
  </r>
  <r>
    <n v="7"/>
    <x v="3"/>
    <x v="0"/>
  </r>
  <r>
    <n v="8"/>
    <x v="0"/>
    <x v="0"/>
  </r>
  <r>
    <n v="9"/>
    <x v="2"/>
    <x v="0"/>
  </r>
  <r>
    <n v="10"/>
    <x v="0"/>
    <x v="2"/>
  </r>
  <r>
    <n v="11"/>
    <x v="3"/>
    <x v="0"/>
  </r>
  <r>
    <n v="12"/>
    <x v="3"/>
    <x v="0"/>
  </r>
  <r>
    <n v="13"/>
    <x v="4"/>
    <x v="0"/>
  </r>
  <r>
    <n v="14"/>
    <x v="0"/>
    <x v="2"/>
  </r>
  <r>
    <n v="15"/>
    <x v="2"/>
    <x v="0"/>
  </r>
  <r>
    <n v="16"/>
    <x v="0"/>
    <x v="0"/>
  </r>
  <r>
    <n v="17"/>
    <x v="0"/>
    <x v="0"/>
  </r>
  <r>
    <n v="18"/>
    <x v="0"/>
    <x v="1"/>
  </r>
  <r>
    <n v="19"/>
    <x v="0"/>
    <x v="0"/>
  </r>
  <r>
    <n v="20"/>
    <x v="3"/>
    <x v="1"/>
  </r>
  <r>
    <n v="21"/>
    <x v="2"/>
    <x v="0"/>
  </r>
  <r>
    <n v="22"/>
    <x v="0"/>
    <x v="0"/>
  </r>
  <r>
    <n v="23"/>
    <x v="0"/>
    <x v="0"/>
  </r>
  <r>
    <n v="24"/>
    <x v="2"/>
    <x v="0"/>
  </r>
  <r>
    <n v="25"/>
    <x v="0"/>
    <x v="0"/>
  </r>
  <r>
    <n v="26"/>
    <x v="0"/>
    <x v="0"/>
  </r>
  <r>
    <n v="27"/>
    <x v="0"/>
    <x v="0"/>
  </r>
  <r>
    <n v="28"/>
    <x v="2"/>
    <x v="0"/>
  </r>
  <r>
    <n v="29"/>
    <x v="1"/>
    <x v="0"/>
  </r>
  <r>
    <n v="30"/>
    <x v="1"/>
    <x v="0"/>
  </r>
  <r>
    <n v="31"/>
    <x v="0"/>
    <x v="0"/>
  </r>
  <r>
    <n v="32"/>
    <x v="0"/>
    <x v="1"/>
  </r>
  <r>
    <n v="33"/>
    <x v="0"/>
    <x v="0"/>
  </r>
  <r>
    <n v="34"/>
    <x v="0"/>
    <x v="0"/>
  </r>
  <r>
    <n v="35"/>
    <x v="0"/>
    <x v="0"/>
  </r>
  <r>
    <n v="36"/>
    <x v="0"/>
    <x v="0"/>
  </r>
  <r>
    <n v="37"/>
    <x v="3"/>
    <x v="1"/>
  </r>
  <r>
    <n v="38"/>
    <x v="3"/>
    <x v="0"/>
  </r>
  <r>
    <n v="39"/>
    <x v="3"/>
    <x v="1"/>
  </r>
  <r>
    <n v="40"/>
    <x v="2"/>
    <x v="0"/>
  </r>
  <r>
    <n v="41"/>
    <x v="0"/>
    <x v="0"/>
  </r>
  <r>
    <n v="42"/>
    <x v="0"/>
    <x v="0"/>
  </r>
  <r>
    <n v="43"/>
    <x v="0"/>
    <x v="0"/>
  </r>
  <r>
    <n v="44"/>
    <x v="0"/>
    <x v="1"/>
  </r>
  <r>
    <n v="45"/>
    <x v="3"/>
    <x v="1"/>
  </r>
  <r>
    <n v="46"/>
    <x v="2"/>
    <x v="0"/>
  </r>
  <r>
    <n v="47"/>
    <x v="3"/>
    <x v="0"/>
  </r>
  <r>
    <n v="48"/>
    <x v="0"/>
    <x v="0"/>
  </r>
  <r>
    <n v="49"/>
    <x v="2"/>
    <x v="0"/>
  </r>
  <r>
    <n v="50"/>
    <x v="2"/>
    <x v="0"/>
  </r>
  <r>
    <n v="51"/>
    <x v="2"/>
    <x v="2"/>
  </r>
  <r>
    <n v="52"/>
    <x v="3"/>
    <x v="1"/>
  </r>
  <r>
    <n v="53"/>
    <x v="2"/>
    <x v="0"/>
  </r>
  <r>
    <n v="54"/>
    <x v="3"/>
    <x v="0"/>
  </r>
  <r>
    <n v="55"/>
    <x v="3"/>
    <x v="1"/>
  </r>
  <r>
    <n v="56"/>
    <x v="0"/>
    <x v="0"/>
  </r>
  <r>
    <n v="57"/>
    <x v="2"/>
    <x v="1"/>
  </r>
  <r>
    <n v="58"/>
    <x v="5"/>
    <x v="0"/>
  </r>
  <r>
    <n v="59"/>
    <x v="2"/>
    <x v="0"/>
  </r>
  <r>
    <n v="60"/>
    <x v="6"/>
    <x v="0"/>
  </r>
  <r>
    <n v="61"/>
    <x v="3"/>
    <x v="1"/>
  </r>
  <r>
    <n v="62"/>
    <x v="2"/>
    <x v="0"/>
  </r>
  <r>
    <n v="63"/>
    <x v="7"/>
    <x v="1"/>
  </r>
  <r>
    <n v="64"/>
    <x v="3"/>
    <x v="1"/>
  </r>
  <r>
    <n v="65"/>
    <x v="2"/>
    <x v="0"/>
  </r>
  <r>
    <n v="66"/>
    <x v="1"/>
    <x v="1"/>
  </r>
  <r>
    <n v="67"/>
    <x v="2"/>
    <x v="0"/>
  </r>
  <r>
    <n v="68"/>
    <x v="0"/>
    <x v="0"/>
  </r>
  <r>
    <n v="69"/>
    <x v="7"/>
    <x v="0"/>
  </r>
  <r>
    <n v="70"/>
    <x v="2"/>
    <x v="0"/>
  </r>
  <r>
    <n v="71"/>
    <x v="3"/>
    <x v="0"/>
  </r>
  <r>
    <n v="72"/>
    <x v="3"/>
    <x v="1"/>
  </r>
  <r>
    <n v="73"/>
    <x v="2"/>
    <x v="0"/>
  </r>
  <r>
    <n v="74"/>
    <x v="3"/>
    <x v="1"/>
  </r>
  <r>
    <n v="75"/>
    <x v="2"/>
    <x v="0"/>
  </r>
  <r>
    <n v="76"/>
    <x v="2"/>
    <x v="0"/>
  </r>
  <r>
    <n v="77"/>
    <x v="2"/>
    <x v="0"/>
  </r>
  <r>
    <n v="78"/>
    <x v="3"/>
    <x v="0"/>
  </r>
  <r>
    <n v="79"/>
    <x v="1"/>
    <x v="0"/>
  </r>
  <r>
    <n v="80"/>
    <x v="2"/>
    <x v="2"/>
  </r>
  <r>
    <n v="81"/>
    <x v="3"/>
    <x v="1"/>
  </r>
  <r>
    <n v="82"/>
    <x v="3"/>
    <x v="0"/>
  </r>
  <r>
    <n v="83"/>
    <x v="1"/>
    <x v="0"/>
  </r>
  <r>
    <n v="84"/>
    <x v="0"/>
    <x v="0"/>
  </r>
  <r>
    <n v="85"/>
    <x v="1"/>
    <x v="0"/>
  </r>
  <r>
    <n v="86"/>
    <x v="7"/>
    <x v="0"/>
  </r>
  <r>
    <n v="87"/>
    <x v="3"/>
    <x v="0"/>
  </r>
  <r>
    <n v="88"/>
    <x v="2"/>
    <x v="2"/>
  </r>
  <r>
    <n v="89"/>
    <x v="2"/>
    <x v="0"/>
  </r>
  <r>
    <n v="90"/>
    <x v="0"/>
    <x v="1"/>
  </r>
  <r>
    <n v="91"/>
    <x v="2"/>
    <x v="0"/>
  </r>
  <r>
    <n v="92"/>
    <x v="6"/>
    <x v="0"/>
  </r>
  <r>
    <n v="93"/>
    <x v="3"/>
    <x v="1"/>
  </r>
  <r>
    <n v="94"/>
    <x v="2"/>
    <x v="2"/>
  </r>
  <r>
    <n v="95"/>
    <x v="0"/>
    <x v="2"/>
  </r>
  <r>
    <n v="96"/>
    <x v="6"/>
    <x v="0"/>
  </r>
  <r>
    <n v="97"/>
    <x v="2"/>
    <x v="2"/>
  </r>
  <r>
    <n v="98"/>
    <x v="0"/>
    <x v="1"/>
  </r>
  <r>
    <n v="99"/>
    <x v="5"/>
    <x v="0"/>
  </r>
  <r>
    <n v="100"/>
    <x v="2"/>
    <x v="0"/>
  </r>
  <r>
    <n v="101"/>
    <x v="1"/>
    <x v="1"/>
  </r>
  <r>
    <n v="102"/>
    <x v="0"/>
    <x v="2"/>
  </r>
  <r>
    <n v="103"/>
    <x v="3"/>
    <x v="0"/>
  </r>
  <r>
    <n v="104"/>
    <x v="1"/>
    <x v="0"/>
  </r>
  <r>
    <n v="105"/>
    <x v="0"/>
    <x v="0"/>
  </r>
  <r>
    <n v="106"/>
    <x v="2"/>
    <x v="0"/>
  </r>
  <r>
    <n v="107"/>
    <x v="1"/>
    <x v="0"/>
  </r>
  <r>
    <n v="108"/>
    <x v="1"/>
    <x v="1"/>
  </r>
  <r>
    <n v="109"/>
    <x v="2"/>
    <x v="0"/>
  </r>
  <r>
    <n v="110"/>
    <x v="2"/>
    <x v="2"/>
  </r>
  <r>
    <n v="111"/>
    <x v="7"/>
    <x v="0"/>
  </r>
  <r>
    <n v="112"/>
    <x v="0"/>
    <x v="0"/>
  </r>
  <r>
    <n v="113"/>
    <x v="2"/>
    <x v="0"/>
  </r>
  <r>
    <n v="114"/>
    <x v="2"/>
    <x v="0"/>
  </r>
  <r>
    <n v="115"/>
    <x v="0"/>
    <x v="0"/>
  </r>
  <r>
    <n v="116"/>
    <x v="2"/>
    <x v="0"/>
  </r>
  <r>
    <n v="117"/>
    <x v="0"/>
    <x v="2"/>
  </r>
  <r>
    <n v="118"/>
    <x v="3"/>
    <x v="2"/>
  </r>
  <r>
    <n v="119"/>
    <x v="4"/>
    <x v="0"/>
  </r>
  <r>
    <n v="120"/>
    <x v="0"/>
    <x v="0"/>
  </r>
  <r>
    <n v="121"/>
    <x v="3"/>
    <x v="1"/>
  </r>
  <r>
    <n v="122"/>
    <x v="3"/>
    <x v="0"/>
  </r>
  <r>
    <n v="123"/>
    <x v="2"/>
    <x v="0"/>
  </r>
  <r>
    <n v="124"/>
    <x v="3"/>
    <x v="0"/>
  </r>
  <r>
    <n v="125"/>
    <x v="3"/>
    <x v="0"/>
  </r>
  <r>
    <n v="126"/>
    <x v="0"/>
    <x v="0"/>
  </r>
  <r>
    <n v="127"/>
    <x v="0"/>
    <x v="0"/>
  </r>
  <r>
    <n v="128"/>
    <x v="0"/>
    <x v="0"/>
  </r>
  <r>
    <n v="129"/>
    <x v="2"/>
    <x v="0"/>
  </r>
  <r>
    <n v="130"/>
    <x v="0"/>
    <x v="2"/>
  </r>
  <r>
    <n v="131"/>
    <x v="0"/>
    <x v="0"/>
  </r>
  <r>
    <n v="132"/>
    <x v="0"/>
    <x v="0"/>
  </r>
  <r>
    <n v="133"/>
    <x v="2"/>
    <x v="2"/>
  </r>
  <r>
    <n v="134"/>
    <x v="3"/>
    <x v="1"/>
  </r>
  <r>
    <n v="135"/>
    <x v="2"/>
    <x v="0"/>
  </r>
  <r>
    <n v="136"/>
    <x v="3"/>
    <x v="1"/>
  </r>
  <r>
    <n v="137"/>
    <x v="3"/>
    <x v="0"/>
  </r>
  <r>
    <n v="138"/>
    <x v="2"/>
    <x v="0"/>
  </r>
  <r>
    <n v="139"/>
    <x v="3"/>
    <x v="0"/>
  </r>
  <r>
    <n v="140"/>
    <x v="3"/>
    <x v="1"/>
  </r>
  <r>
    <n v="141"/>
    <x v="2"/>
    <x v="2"/>
  </r>
  <r>
    <n v="142"/>
    <x v="0"/>
    <x v="2"/>
  </r>
  <r>
    <n v="143"/>
    <x v="0"/>
    <x v="0"/>
  </r>
  <r>
    <n v="144"/>
    <x v="2"/>
    <x v="0"/>
  </r>
  <r>
    <n v="145"/>
    <x v="3"/>
    <x v="0"/>
  </r>
  <r>
    <n v="146"/>
    <x v="2"/>
    <x v="0"/>
  </r>
  <r>
    <n v="147"/>
    <x v="3"/>
    <x v="0"/>
  </r>
  <r>
    <n v="148"/>
    <x v="1"/>
    <x v="1"/>
  </r>
  <r>
    <n v="149"/>
    <x v="0"/>
    <x v="0"/>
  </r>
  <r>
    <n v="150"/>
    <x v="1"/>
    <x v="0"/>
  </r>
  <r>
    <n v="151"/>
    <x v="7"/>
    <x v="0"/>
  </r>
  <r>
    <n v="152"/>
    <x v="0"/>
    <x v="2"/>
  </r>
  <r>
    <n v="153"/>
    <x v="2"/>
    <x v="0"/>
  </r>
  <r>
    <n v="154"/>
    <x v="0"/>
    <x v="0"/>
  </r>
  <r>
    <n v="155"/>
    <x v="3"/>
    <x v="1"/>
  </r>
  <r>
    <n v="156"/>
    <x v="3"/>
    <x v="0"/>
  </r>
  <r>
    <n v="157"/>
    <x v="3"/>
    <x v="1"/>
  </r>
  <r>
    <n v="158"/>
    <x v="0"/>
    <x v="0"/>
  </r>
  <r>
    <n v="159"/>
    <x v="1"/>
    <x v="0"/>
  </r>
  <r>
    <n v="160"/>
    <x v="7"/>
    <x v="0"/>
  </r>
  <r>
    <n v="161"/>
    <x v="3"/>
    <x v="1"/>
  </r>
  <r>
    <n v="162"/>
    <x v="3"/>
    <x v="1"/>
  </r>
  <r>
    <n v="163"/>
    <x v="2"/>
    <x v="0"/>
  </r>
  <r>
    <n v="164"/>
    <x v="7"/>
    <x v="0"/>
  </r>
  <r>
    <n v="165"/>
    <x v="3"/>
    <x v="0"/>
  </r>
  <r>
    <n v="166"/>
    <x v="2"/>
    <x v="0"/>
  </r>
  <r>
    <n v="167"/>
    <x v="1"/>
    <x v="1"/>
  </r>
  <r>
    <n v="168"/>
    <x v="2"/>
    <x v="0"/>
  </r>
  <r>
    <n v="169"/>
    <x v="0"/>
    <x v="1"/>
  </r>
  <r>
    <n v="170"/>
    <x v="0"/>
    <x v="0"/>
  </r>
  <r>
    <n v="171"/>
    <x v="3"/>
    <x v="1"/>
  </r>
  <r>
    <n v="172"/>
    <x v="3"/>
    <x v="0"/>
  </r>
  <r>
    <n v="173"/>
    <x v="3"/>
    <x v="1"/>
  </r>
  <r>
    <n v="174"/>
    <x v="2"/>
    <x v="0"/>
  </r>
  <r>
    <n v="175"/>
    <x v="0"/>
    <x v="2"/>
  </r>
  <r>
    <n v="176"/>
    <x v="0"/>
    <x v="0"/>
  </r>
  <r>
    <n v="177"/>
    <x v="0"/>
    <x v="0"/>
  </r>
  <r>
    <n v="178"/>
    <x v="0"/>
    <x v="0"/>
  </r>
  <r>
    <n v="179"/>
    <x v="0"/>
    <x v="0"/>
  </r>
  <r>
    <n v="180"/>
    <x v="2"/>
    <x v="0"/>
  </r>
  <r>
    <n v="181"/>
    <x v="0"/>
    <x v="0"/>
  </r>
  <r>
    <n v="182"/>
    <x v="3"/>
    <x v="2"/>
  </r>
  <r>
    <n v="183"/>
    <x v="3"/>
    <x v="0"/>
  </r>
  <r>
    <n v="184"/>
    <x v="4"/>
    <x v="0"/>
  </r>
  <r>
    <n v="185"/>
    <x v="0"/>
    <x v="2"/>
  </r>
  <r>
    <n v="186"/>
    <x v="2"/>
    <x v="0"/>
  </r>
  <r>
    <n v="187"/>
    <x v="0"/>
    <x v="0"/>
  </r>
  <r>
    <n v="188"/>
    <x v="0"/>
    <x v="0"/>
  </r>
  <r>
    <n v="189"/>
    <x v="0"/>
    <x v="0"/>
  </r>
  <r>
    <n v="190"/>
    <x v="1"/>
    <x v="1"/>
  </r>
  <r>
    <n v="191"/>
    <x v="0"/>
    <x v="0"/>
  </r>
  <r>
    <n v="192"/>
    <x v="0"/>
    <x v="0"/>
  </r>
  <r>
    <n v="193"/>
    <x v="2"/>
    <x v="0"/>
  </r>
  <r>
    <n v="194"/>
    <x v="0"/>
    <x v="0"/>
  </r>
  <r>
    <n v="195"/>
    <x v="0"/>
    <x v="0"/>
  </r>
  <r>
    <n v="196"/>
    <x v="0"/>
    <x v="0"/>
  </r>
  <r>
    <n v="197"/>
    <x v="2"/>
    <x v="2"/>
  </r>
  <r>
    <n v="198"/>
    <x v="3"/>
    <x v="1"/>
  </r>
  <r>
    <n v="199"/>
    <x v="2"/>
    <x v="0"/>
  </r>
  <r>
    <n v="200"/>
    <x v="2"/>
    <x v="0"/>
  </r>
  <r>
    <n v="201"/>
    <x v="1"/>
    <x v="1"/>
  </r>
  <r>
    <n v="202"/>
    <x v="1"/>
    <x v="0"/>
  </r>
  <r>
    <n v="203"/>
    <x v="2"/>
    <x v="0"/>
  </r>
  <r>
    <n v="204"/>
    <x v="2"/>
    <x v="2"/>
  </r>
  <r>
    <n v="205"/>
    <x v="7"/>
    <x v="0"/>
  </r>
  <r>
    <n v="206"/>
    <x v="0"/>
    <x v="0"/>
  </r>
  <r>
    <n v="207"/>
    <x v="0"/>
    <x v="0"/>
  </r>
  <r>
    <n v="208"/>
    <x v="0"/>
    <x v="2"/>
  </r>
  <r>
    <n v="209"/>
    <x v="3"/>
    <x v="2"/>
  </r>
  <r>
    <n v="210"/>
    <x v="4"/>
    <x v="0"/>
  </r>
  <r>
    <n v="211"/>
    <x v="2"/>
    <x v="0"/>
  </r>
  <r>
    <n v="7"/>
    <x v="1"/>
    <x v="0"/>
  </r>
  <r>
    <n v="12"/>
    <x v="1"/>
    <x v="0"/>
  </r>
  <r>
    <n v="13"/>
    <x v="3"/>
    <x v="0"/>
  </r>
  <r>
    <n v="18"/>
    <x v="1"/>
    <x v="1"/>
  </r>
  <r>
    <n v="21"/>
    <x v="0"/>
    <x v="0"/>
  </r>
  <r>
    <n v="27"/>
    <x v="1"/>
    <x v="0"/>
  </r>
  <r>
    <n v="28"/>
    <x v="0"/>
    <x v="0"/>
  </r>
  <r>
    <n v="31"/>
    <x v="4"/>
    <x v="0"/>
  </r>
  <r>
    <n v="34"/>
    <x v="3"/>
    <x v="0"/>
  </r>
  <r>
    <n v="37"/>
    <x v="1"/>
    <x v="1"/>
  </r>
  <r>
    <n v="40"/>
    <x v="0"/>
    <x v="0"/>
  </r>
  <r>
    <n v="42"/>
    <x v="3"/>
    <x v="0"/>
  </r>
  <r>
    <n v="44"/>
    <x v="3"/>
    <x v="1"/>
  </r>
  <r>
    <n v="46"/>
    <x v="0"/>
    <x v="0"/>
  </r>
  <r>
    <n v="48"/>
    <x v="3"/>
    <x v="0"/>
  </r>
  <r>
    <n v="49"/>
    <x v="0"/>
    <x v="0"/>
  </r>
  <r>
    <n v="50"/>
    <x v="3"/>
    <x v="0"/>
  </r>
  <r>
    <n v="51"/>
    <x v="0"/>
    <x v="2"/>
  </r>
  <r>
    <n v="52"/>
    <x v="1"/>
    <x v="1"/>
  </r>
  <r>
    <n v="57"/>
    <x v="0"/>
    <x v="1"/>
  </r>
  <r>
    <n v="58"/>
    <x v="0"/>
    <x v="0"/>
  </r>
  <r>
    <n v="59"/>
    <x v="3"/>
    <x v="0"/>
  </r>
  <r>
    <n v="61"/>
    <x v="1"/>
    <x v="1"/>
  </r>
  <r>
    <n v="62"/>
    <x v="0"/>
    <x v="0"/>
  </r>
  <r>
    <n v="63"/>
    <x v="3"/>
    <x v="1"/>
  </r>
  <r>
    <n v="65"/>
    <x v="7"/>
    <x v="0"/>
  </r>
  <r>
    <n v="67"/>
    <x v="3"/>
    <x v="0"/>
  </r>
  <r>
    <n v="68"/>
    <x v="6"/>
    <x v="0"/>
  </r>
  <r>
    <n v="69"/>
    <x v="1"/>
    <x v="0"/>
  </r>
  <r>
    <n v="70"/>
    <x v="3"/>
    <x v="0"/>
  </r>
  <r>
    <n v="73"/>
    <x v="0"/>
    <x v="0"/>
  </r>
  <r>
    <n v="74"/>
    <x v="1"/>
    <x v="1"/>
  </r>
  <r>
    <n v="75"/>
    <x v="0"/>
    <x v="0"/>
  </r>
  <r>
    <n v="76"/>
    <x v="5"/>
    <x v="0"/>
  </r>
  <r>
    <n v="77"/>
    <x v="0"/>
    <x v="0"/>
  </r>
  <r>
    <n v="79"/>
    <x v="6"/>
    <x v="0"/>
  </r>
  <r>
    <n v="80"/>
    <x v="3"/>
    <x v="2"/>
  </r>
  <r>
    <n v="81"/>
    <x v="1"/>
    <x v="1"/>
  </r>
  <r>
    <n v="83"/>
    <x v="6"/>
    <x v="0"/>
  </r>
  <r>
    <n v="84"/>
    <x v="3"/>
    <x v="0"/>
  </r>
  <r>
    <n v="87"/>
    <x v="1"/>
    <x v="0"/>
  </r>
  <r>
    <n v="90"/>
    <x v="6"/>
    <x v="1"/>
  </r>
  <r>
    <n v="91"/>
    <x v="5"/>
    <x v="0"/>
  </r>
  <r>
    <n v="94"/>
    <x v="0"/>
    <x v="2"/>
  </r>
  <r>
    <n v="95"/>
    <x v="3"/>
    <x v="2"/>
  </r>
  <r>
    <n v="97"/>
    <x v="0"/>
    <x v="2"/>
  </r>
  <r>
    <n v="98"/>
    <x v="6"/>
    <x v="1"/>
  </r>
  <r>
    <n v="99"/>
    <x v="0"/>
    <x v="0"/>
  </r>
  <r>
    <n v="106"/>
    <x v="3"/>
    <x v="0"/>
  </r>
  <r>
    <n v="107"/>
    <x v="6"/>
    <x v="0"/>
  </r>
  <r>
    <n v="108"/>
    <x v="6"/>
    <x v="1"/>
  </r>
  <r>
    <n v="109"/>
    <x v="0"/>
    <x v="0"/>
  </r>
  <r>
    <n v="110"/>
    <x v="3"/>
    <x v="2"/>
  </r>
  <r>
    <n v="113"/>
    <x v="0"/>
    <x v="0"/>
  </r>
  <r>
    <n v="114"/>
    <x v="0"/>
    <x v="0"/>
  </r>
  <r>
    <n v="116"/>
    <x v="0"/>
    <x v="0"/>
  </r>
  <r>
    <n v="119"/>
    <x v="3"/>
    <x v="0"/>
  </r>
  <r>
    <n v="121"/>
    <x v="1"/>
    <x v="1"/>
  </r>
  <r>
    <n v="123"/>
    <x v="0"/>
    <x v="0"/>
  </r>
  <r>
    <n v="125"/>
    <x v="1"/>
    <x v="0"/>
  </r>
  <r>
    <n v="132"/>
    <x v="1"/>
    <x v="0"/>
  </r>
  <r>
    <n v="133"/>
    <x v="0"/>
    <x v="2"/>
  </r>
  <r>
    <n v="134"/>
    <x v="1"/>
    <x v="1"/>
  </r>
  <r>
    <n v="136"/>
    <x v="1"/>
    <x v="1"/>
  </r>
  <r>
    <n v="138"/>
    <x v="0"/>
    <x v="0"/>
  </r>
  <r>
    <n v="141"/>
    <x v="0"/>
    <x v="2"/>
  </r>
  <r>
    <n v="142"/>
    <x v="3"/>
    <x v="2"/>
  </r>
  <r>
    <n v="146"/>
    <x v="0"/>
    <x v="0"/>
  </r>
  <r>
    <n v="148"/>
    <x v="6"/>
    <x v="1"/>
  </r>
  <r>
    <n v="149"/>
    <x v="3"/>
    <x v="0"/>
  </r>
  <r>
    <n v="155"/>
    <x v="1"/>
    <x v="1"/>
  </r>
  <r>
    <n v="158"/>
    <x v="3"/>
    <x v="0"/>
  </r>
  <r>
    <n v="161"/>
    <x v="1"/>
    <x v="1"/>
  </r>
  <r>
    <n v="162"/>
    <x v="1"/>
    <x v="1"/>
  </r>
  <r>
    <n v="163"/>
    <x v="0"/>
    <x v="0"/>
  </r>
  <r>
    <n v="164"/>
    <x v="3"/>
    <x v="0"/>
  </r>
  <r>
    <n v="166"/>
    <x v="7"/>
    <x v="0"/>
  </r>
  <r>
    <n v="168"/>
    <x v="3"/>
    <x v="0"/>
  </r>
  <r>
    <n v="169"/>
    <x v="6"/>
    <x v="1"/>
  </r>
  <r>
    <n v="171"/>
    <x v="1"/>
    <x v="1"/>
  </r>
  <r>
    <n v="174"/>
    <x v="0"/>
    <x v="0"/>
  </r>
  <r>
    <n v="176"/>
    <x v="3"/>
    <x v="0"/>
  </r>
  <r>
    <n v="178"/>
    <x v="3"/>
    <x v="0"/>
  </r>
  <r>
    <n v="183"/>
    <x v="1"/>
    <x v="0"/>
  </r>
  <r>
    <n v="184"/>
    <x v="3"/>
    <x v="0"/>
  </r>
  <r>
    <n v="189"/>
    <x v="1"/>
    <x v="0"/>
  </r>
  <r>
    <n v="196"/>
    <x v="1"/>
    <x v="0"/>
  </r>
  <r>
    <n v="197"/>
    <x v="0"/>
    <x v="2"/>
  </r>
  <r>
    <n v="198"/>
    <x v="1"/>
    <x v="1"/>
  </r>
  <r>
    <n v="200"/>
    <x v="3"/>
    <x v="0"/>
  </r>
  <r>
    <n v="201"/>
    <x v="6"/>
    <x v="1"/>
  </r>
  <r>
    <n v="202"/>
    <x v="6"/>
    <x v="0"/>
  </r>
  <r>
    <n v="203"/>
    <x v="0"/>
    <x v="0"/>
  </r>
  <r>
    <n v="204"/>
    <x v="3"/>
    <x v="2"/>
  </r>
  <r>
    <n v="210"/>
    <x v="3"/>
    <x v="0"/>
  </r>
  <r>
    <n v="211"/>
    <x v="0"/>
    <x v="0"/>
  </r>
  <r>
    <n v="22"/>
    <x v="1"/>
    <x v="0"/>
  </r>
  <r>
    <n v="34"/>
    <x v="1"/>
    <x v="0"/>
  </r>
  <r>
    <n v="42"/>
    <x v="1"/>
    <x v="0"/>
  </r>
  <r>
    <n v="46"/>
    <x v="1"/>
    <x v="0"/>
  </r>
  <r>
    <n v="48"/>
    <x v="1"/>
    <x v="0"/>
  </r>
  <r>
    <n v="51"/>
    <x v="3"/>
    <x v="2"/>
  </r>
  <r>
    <n v="58"/>
    <x v="3"/>
    <x v="0"/>
  </r>
  <r>
    <n v="62"/>
    <x v="3"/>
    <x v="0"/>
  </r>
  <r>
    <n v="75"/>
    <x v="3"/>
    <x v="0"/>
  </r>
  <r>
    <n v="76"/>
    <x v="3"/>
    <x v="0"/>
  </r>
  <r>
    <n v="77"/>
    <x v="3"/>
    <x v="0"/>
  </r>
  <r>
    <n v="84"/>
    <x v="1"/>
    <x v="0"/>
  </r>
  <r>
    <n v="91"/>
    <x v="0"/>
    <x v="0"/>
  </r>
  <r>
    <n v="94"/>
    <x v="3"/>
    <x v="2"/>
  </r>
  <r>
    <n v="95"/>
    <x v="1"/>
    <x v="2"/>
  </r>
  <r>
    <n v="99"/>
    <x v="1"/>
    <x v="0"/>
  </r>
  <r>
    <n v="109"/>
    <x v="3"/>
    <x v="0"/>
  </r>
  <r>
    <n v="123"/>
    <x v="1"/>
    <x v="0"/>
  </r>
  <r>
    <n v="133"/>
    <x v="3"/>
    <x v="2"/>
  </r>
  <r>
    <n v="138"/>
    <x v="1"/>
    <x v="0"/>
  </r>
  <r>
    <n v="141"/>
    <x v="3"/>
    <x v="2"/>
  </r>
  <r>
    <n v="142"/>
    <x v="1"/>
    <x v="2"/>
  </r>
  <r>
    <n v="146"/>
    <x v="1"/>
    <x v="0"/>
  </r>
  <r>
    <n v="149"/>
    <x v="1"/>
    <x v="0"/>
  </r>
  <r>
    <n v="158"/>
    <x v="1"/>
    <x v="0"/>
  </r>
  <r>
    <n v="163"/>
    <x v="3"/>
    <x v="0"/>
  </r>
  <r>
    <n v="176"/>
    <x v="1"/>
    <x v="0"/>
  </r>
  <r>
    <n v="197"/>
    <x v="3"/>
    <x v="2"/>
  </r>
  <r>
    <n v="203"/>
    <x v="3"/>
    <x v="0"/>
  </r>
  <r>
    <n v="58"/>
    <x v="1"/>
    <x v="0"/>
  </r>
  <r>
    <n v="62"/>
    <x v="1"/>
    <x v="0"/>
  </r>
  <r>
    <n v="76"/>
    <x v="1"/>
    <x v="0"/>
  </r>
  <r>
    <n v="91"/>
    <x v="3"/>
    <x v="0"/>
  </r>
  <r>
    <n v="94"/>
    <x v="6"/>
    <x v="2"/>
  </r>
  <r>
    <n v="141"/>
    <x v="6"/>
    <x v="2"/>
  </r>
  <r>
    <n v="163"/>
    <x v="1"/>
    <x v="0"/>
  </r>
  <r>
    <n v="163"/>
    <x v="1"/>
    <x v="0"/>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s v="35 000 - 45 000 Kč"/>
    <s v="Standardní tampon"/>
    <s v="Menstruační kalíšek"/>
    <s v="Ano - alespoň 3x týdně"/>
    <s v="Ano"/>
    <s v="Cena, Ekologie"/>
    <s v="Menstruační kalhotky"/>
    <s v="Dostala bych ji zdarma., Někdo z okolí by ji začal používat."/>
    <s v="Ano - v práci"/>
    <s v="Rozhodně ano"/>
    <x v="0"/>
    <x v="0"/>
  </r>
  <r>
    <n v="2"/>
    <s v="31-40"/>
    <s v="35 000 - 45 000 Kč"/>
    <s v="Menstruační kalhotky"/>
    <s v="Standardní vložka, Standardní tampon"/>
    <s v="Ne"/>
    <s v="Ano"/>
    <s v="Ekologie, Pohodlné"/>
    <s v="Nechci"/>
    <s v="Současný produkt by mi přestal vyhovovat."/>
    <s v="Ne"/>
    <s v="Rozhodně ano"/>
    <x v="1"/>
    <x v="1"/>
  </r>
  <r>
    <n v="3"/>
    <s v="31-40"/>
    <s v="35 000 - 45 000 Kč"/>
    <s v="Standardní tampon"/>
    <s v="Standardní tampon, Menstruační kalíšek"/>
    <s v="Ano - alespoň 3x týdně"/>
    <s v="Ano"/>
    <s v="Cena, Ekologie"/>
    <s v="Menstruační kalhotky"/>
    <s v="Dostala bych ji zdarma., Někdo z okolí by ji začal používat."/>
    <s v="Ano - v práci"/>
    <s v="Rozhodně ano"/>
    <x v="0"/>
    <x v="0"/>
  </r>
  <r>
    <n v="4"/>
    <s v="41-50"/>
    <s v="45 000 Kč a více"/>
    <s v="Standardní vložka"/>
    <s v="Menstruační kalíšek, Menstruační kalhotky"/>
    <s v="Ano - alespoň 3x týdně"/>
    <s v="Ano"/>
    <s v="Ekologie, Pohodlné"/>
    <s v="Nechci"/>
    <s v="Nic by mě nepřimělo."/>
    <s v="Ano - v práci"/>
    <s v="Rozhodně ano"/>
    <x v="0"/>
    <x v="2"/>
  </r>
  <r>
    <n v="5"/>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x v="0"/>
    <x v="0"/>
  </r>
  <r>
    <n v="6"/>
    <s v="51-60"/>
    <s v="25 000 - 35 000 Kč"/>
    <s v="Menstruační kalhotky"/>
    <s v="Standardní vložka"/>
    <s v="Ano - maximálně 3x týdně"/>
    <s v="Ano"/>
    <s v="Cena, Zvyk"/>
    <s v="Nechci"/>
    <s v="Dostala bych ji zdarma."/>
    <s v="Ne"/>
    <s v="Rozhodně ano"/>
    <x v="0"/>
    <x v="2"/>
  </r>
  <r>
    <n v="7"/>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x v="0"/>
    <x v="1"/>
  </r>
  <r>
    <n v="8"/>
    <s v="41-50"/>
    <s v="25 000 - 35 000 Kč"/>
    <s v="Standardní tampon"/>
    <s v="Standardní tampon"/>
    <s v="Ne"/>
    <s v="Ne - partner"/>
    <s v="Cena, Zvyk"/>
    <s v="Nechci"/>
    <s v="Byla by to levnější varianta., Současný produkt by mi přestal vyhovovat."/>
    <s v="Ne"/>
    <s v="Rozhodně ano"/>
    <x v="0"/>
    <x v="3"/>
  </r>
  <r>
    <n v="9"/>
    <s v="51-60"/>
    <s v="25 000 - 35 000 Kč"/>
    <s v="Standardní vložka"/>
    <s v="Standardní vložka, Standardní tampon, Menstruační kalhotky"/>
    <s v="Ne"/>
    <s v="Ano"/>
    <s v="Zvyk, Spolehlivé"/>
    <s v="Menstruační kalhotky"/>
    <s v="Dostala bych ji zdarma."/>
    <s v="Ne"/>
    <s v="Spíše ano"/>
    <x v="0"/>
    <x v="2"/>
  </r>
  <r>
    <n v="10"/>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2"/>
    <x v="0"/>
  </r>
  <r>
    <n v="11"/>
    <s v="21-3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x v="0"/>
    <x v="2"/>
  </r>
  <r>
    <n v="12"/>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x v="0"/>
    <x v="2"/>
  </r>
  <r>
    <n v="13"/>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x v="0"/>
    <x v="3"/>
  </r>
  <r>
    <n v="14"/>
    <s v="31-40"/>
    <s v="35 000 - 45 000 Kč"/>
    <s v="Standardní tampon"/>
    <s v="Standardní vložka, Standardní tampon, Menstruační kalhotky"/>
    <s v="Ne"/>
    <s v="Ano"/>
    <s v="Cena, Zvyk"/>
    <s v="Tampon z přírodního materiálu"/>
    <s v="Dostala bych ji zdarma., Současný produkt by mi přestal vyhovovat."/>
    <s v="Ne"/>
    <s v="Spíš ne"/>
    <x v="2"/>
    <x v="2"/>
  </r>
  <r>
    <n v="15"/>
    <s v="41-50"/>
    <s v="35 000 - 45 000 Kč"/>
    <s v="Standardní vložka"/>
    <s v="Nevím"/>
    <s v="Ne"/>
    <s v="Ano"/>
    <s v="Cena, Zvyk"/>
    <s v="Nechci"/>
    <s v="Nic by mě nepřimělo."/>
    <s v="Ne"/>
    <s v="Spíše ano"/>
    <x v="0"/>
    <x v="1"/>
  </r>
  <r>
    <n v="16"/>
    <s v="21-30"/>
    <s v="25 000 - 35 000 Kč"/>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x v="0"/>
    <x v="0"/>
  </r>
  <r>
    <n v="17"/>
    <s v="21-30"/>
    <s v="35 000 - 45 000 Kč"/>
    <s v="Standardní tampon"/>
    <s v="Nepoužívají nic"/>
    <s v="Ano - alespoň 3x týdně"/>
    <s v="Ano"/>
    <s v="Zvyk, Pohodlné"/>
    <s v="Menstruační kalhotky"/>
    <s v="Dostala bych ji zdarma."/>
    <s v="Ano - v práci"/>
    <s v="Spíše ano"/>
    <x v="0"/>
    <x v="0"/>
  </r>
  <r>
    <n v="18"/>
    <s v="21-30"/>
    <s v="25 000 - 35 000 Kč"/>
    <s v="Standardní tampon, Menstruační kalhotky"/>
    <s v="Standardní vložka, Standardní tampon"/>
    <s v="Ne"/>
    <s v="Ano"/>
    <s v="Cena, Ekologie"/>
    <s v="Nechci"/>
    <s v="Současný produkt by mi přestal vyhovovat."/>
    <s v="Ne"/>
    <s v="Spíše ano"/>
    <x v="1"/>
    <x v="2"/>
  </r>
  <r>
    <n v="19"/>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x v="0"/>
    <x v="2"/>
  </r>
  <r>
    <n v="20"/>
    <s v="31-40"/>
    <s v="20 000 - 25 000 Kč"/>
    <s v="Menstruační kalíšek"/>
    <s v="Nevím"/>
    <s v="Ne"/>
    <s v="Ano"/>
    <s v="Ekologie, Pohodlné"/>
    <s v="Nechci"/>
    <s v="Někdo z okolí by ji začal používat., Byla by to ekologičtější varianta."/>
    <s v="Ne"/>
    <s v="Rozhodně ano"/>
    <x v="1"/>
    <x v="2"/>
  </r>
  <r>
    <n v="21"/>
    <s v="21-30"/>
    <s v="25 000 - 35 000 Kč"/>
    <s v="Standardní vložka, Standardní tampon"/>
    <s v="Standardní vložka, Standardní tampon"/>
    <s v="Ano - maximálně 3x týdně"/>
    <s v="Ano"/>
    <s v="Cena, Ekologie"/>
    <s v="Menstruační kalhotky"/>
    <s v="Byla by to levnější varianta."/>
    <s v="Ne"/>
    <s v="Rozhodně ano"/>
    <x v="0"/>
    <x v="1"/>
  </r>
  <r>
    <n v="22"/>
    <s v="21-30"/>
    <s v="25 000 - 35 000 Kč"/>
    <s v="Standardní tampon, , Menstruační kalhotky"/>
    <s v="Standardní vložka, Standardní tampon, Menstruační kalíšek"/>
    <s v="Ano - alespoň 3x týdně"/>
    <s v="Ano"/>
    <s v="Ekologie, Pohodlné"/>
    <s v="Vložka z přírodního materiálu, Menstruační kalíšek"/>
    <s v="Dostala bych ji zdarma."/>
    <s v="Ne"/>
    <s v="Rozhodně ano"/>
    <x v="0"/>
    <x v="3"/>
  </r>
  <r>
    <n v="23"/>
    <s v="15-20"/>
    <s v="Méně než 15 000 Kč"/>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x v="0"/>
    <x v="2"/>
  </r>
  <r>
    <n v="24"/>
    <s v="51-60"/>
    <s v="25 000 - 35 000 Kč"/>
    <s v="Standardní vložka"/>
    <s v="Nevím"/>
    <s v="Ne"/>
    <s v="Ano"/>
    <s v="Cena, Zvyk"/>
    <s v="Nechci"/>
    <s v="Nic by mě nepřimělo."/>
    <s v="Ne"/>
    <s v="Spíše ano"/>
    <x v="0"/>
    <x v="2"/>
  </r>
  <r>
    <n v="25"/>
    <s v="21-30"/>
    <s v="Méně než 15 000 Kč"/>
    <s v="Standardní tampon"/>
    <s v="Standardní vložka, Standardní tampon"/>
    <s v="Ne"/>
    <s v="Ano"/>
    <s v="Zvyk, Spolehlivé"/>
    <s v="Menstruační kalhotky"/>
    <s v="Dostala bych ji zdarma., Současný produkt by mi přestal vyhovovat."/>
    <s v="Ne"/>
    <s v="Spíše ano"/>
    <x v="0"/>
    <x v="0"/>
  </r>
  <r>
    <n v="26"/>
    <s v="21-30"/>
    <s v="Méně než 15 000 Kč"/>
    <s v="Standardní tampon"/>
    <s v="Standardní vložka, Standardní tampon, Menstruační kalíšek, Menstruační kalhotky"/>
    <s v="Ano - maximálně 3x týdně"/>
    <s v="Ano"/>
    <s v="Zvyk, Spolehlivé"/>
    <s v="Menstruační kalhotky"/>
    <s v="Nic by mě nepřimělo."/>
    <s v="Ne"/>
    <s v="Spíše ano"/>
    <x v="0"/>
    <x v="0"/>
  </r>
  <r>
    <n v="27"/>
    <s v="15-20"/>
    <s v="Méně než 15 000 Kč"/>
    <s v="Standardní tampon, Menstruační kalhotky"/>
    <s v="Standardní vložka, Standardní tampon"/>
    <s v="Ne"/>
    <s v="Ano"/>
    <s v="Pohodlné, Spolehlivé"/>
    <s v="Nechci"/>
    <s v="Byla by to ekologičtější varianta., Současný produkt by mi přestal vyhovovat."/>
    <s v="Ne"/>
    <s v="Spíše ano"/>
    <x v="0"/>
    <x v="2"/>
  </r>
  <r>
    <n v="28"/>
    <s v="15-20"/>
    <s v="Méně než 15 000 Kč"/>
    <s v="Standardní vložka, Standardní tampon"/>
    <s v="Standardní vložka, Standardní tampon"/>
    <s v="Ne"/>
    <s v="Ano"/>
    <s v="Zvyk, Pohodlné"/>
    <s v="Menstruační kalíšek"/>
    <s v="Byla by to levnější varianta."/>
    <s v="Ne"/>
    <s v="Rozhodně ano"/>
    <x v="0"/>
    <x v="3"/>
  </r>
  <r>
    <n v="29"/>
    <s v="31-40"/>
    <s v="35 000 - 45 000 Kč"/>
    <s v="Menstruační kalhotky"/>
    <s v="Vložka z přírodního materiálu, Látkové vložka, Standardní tampon, Menstruační kalhotky"/>
    <s v="Ano - maximálně 3x týdně"/>
    <s v="Ano"/>
    <s v="Ekologie, Spolehlivé"/>
    <s v="Nechci"/>
    <s v="Nic by mě nepřimělo."/>
    <s v="Ne"/>
    <s v="Rozhodně ano"/>
    <x v="0"/>
    <x v="2"/>
  </r>
  <r>
    <n v="30"/>
    <s v="21-30"/>
    <s v="Méně než 15 000 Kč"/>
    <s v="Menstruační kalhotky"/>
    <s v="Menstruační kalíšek, Menstruační kalhotky"/>
    <s v="Ne"/>
    <s v="Ano"/>
    <s v="Pohodlné, Spolehlivé"/>
    <s v="Menstruační kalíšek"/>
    <s v="Vyber vhodne velikosti kalisku"/>
    <s v="Ne"/>
    <s v="Rozhodně ano"/>
    <x v="0"/>
    <x v="2"/>
  </r>
  <r>
    <n v="31"/>
    <s v="21-30"/>
    <s v="25 000 - 35 000 Kč"/>
    <s v="Standardní tampon, Tampon z přírodního materiálu"/>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x v="0"/>
    <x v="0"/>
  </r>
  <r>
    <n v="32"/>
    <s v="21-30"/>
    <s v="Méně než 15 000 Kč"/>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x v="1"/>
    <x v="1"/>
  </r>
  <r>
    <n v="33"/>
    <s v="21-30"/>
    <s v="15 000 - 20 000 Kč"/>
    <s v="Standardní tampon"/>
    <s v="Standardní vložka, Standardní tampon"/>
    <s v="Ano - maximálně 3x týdně"/>
    <s v="Ano"/>
    <s v="Pohodlné, Spolehlivé"/>
    <s v="Nechci"/>
    <s v="Současný produkt by mi přestal vyhovovat."/>
    <s v="Ne"/>
    <s v="Spíše ano"/>
    <x v="0"/>
    <x v="3"/>
  </r>
  <r>
    <n v="34"/>
    <s v="21-30"/>
    <s v="35 000 - 45 000 Kč"/>
    <s v="Standardní tampon, Menstruační kalíšek, Menstruační kalhotky"/>
    <s v="Standardní vložka, Standardní tampon"/>
    <s v="Ano - maximálně 3x týdně"/>
    <s v="Ano"/>
    <s v="Zvyk, Spolehlivé"/>
    <s v="Nechci"/>
    <s v="Nic by mě nepřimělo."/>
    <s v="Ne"/>
    <s v="Rozhodně ano"/>
    <x v="0"/>
    <x v="3"/>
  </r>
  <r>
    <n v="35"/>
    <s v="31-40"/>
    <s v="45 000 Kč a více"/>
    <s v="Standardní tampon"/>
    <s v="Standardní vložka, Standardní tampon, Menstruační kalhotky"/>
    <s v="Ano - alespoň 3x týdně"/>
    <s v="Ano"/>
    <s v="Pohodlné, Spolehlivé"/>
    <s v="Nechci"/>
    <s v="Současný produkt by mi přestal vyhovovat."/>
    <s v="Ne"/>
    <s v="Rozhodně ano"/>
    <x v="0"/>
    <x v="2"/>
  </r>
  <r>
    <n v="36"/>
    <s v="51-60"/>
    <s v="45 000 Kč a více"/>
    <s v="Standardní tampon"/>
    <s v="Menstruační kalíšek"/>
    <s v="Ne"/>
    <s v="Ano"/>
    <s v="Pohodlné, Spolehlivé"/>
    <s v="Tampon z přírodního materiálu"/>
    <s v="Byla by to levnější varianta., Současný produkt by mi přestal vyhovovat."/>
    <s v="Ne"/>
    <s v="Rozhodně ne"/>
    <x v="0"/>
    <x v="0"/>
  </r>
  <r>
    <n v="37"/>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x v="1"/>
    <x v="3"/>
  </r>
  <r>
    <n v="38"/>
    <s v="21-30"/>
    <s v="20 000 - 25 000 Kč"/>
    <s v="Menstruační kalíšek"/>
    <s v="Standardní vložka, Standardní tampon"/>
    <s v="Ano - alespoň 3x týdně"/>
    <s v="Ano"/>
    <s v="Ekologie, Pohodlné"/>
    <s v="Nechci"/>
    <s v="Současný produkt by mi přestal vyhovovat."/>
    <s v="Ne"/>
    <s v="Spíše ano"/>
    <x v="0"/>
    <x v="2"/>
  </r>
  <r>
    <n v="39"/>
    <s v="21-30"/>
    <s v="25 000 - 35 000 Kč"/>
    <s v="Menstruační kalíšek"/>
    <s v="Menstruační kalíšek"/>
    <s v="Ano - maximálně 3x týdně"/>
    <s v="Ano"/>
    <s v="Cena, Ekologie"/>
    <s v="Mořská houba"/>
    <s v="Byla by to ekologičtější varianta., Současný produkt by mi přestal vyhovovat."/>
    <s v="Ne"/>
    <s v="Spíše ano"/>
    <x v="1"/>
    <x v="3"/>
  </r>
  <r>
    <n v="40"/>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x v="0"/>
    <x v="3"/>
  </r>
  <r>
    <n v="41"/>
    <s v="21-30"/>
    <s v="45 000 Kč a více"/>
    <s v="Standardní tampon"/>
    <s v="Standardní vložka, Menstruační kalíšek, Menstruační kalhotky"/>
    <s v="Ano - maximálně 3x týdně"/>
    <s v="Ano"/>
    <s v="Cena, Ekologie"/>
    <s v="Menstruační kalhotky"/>
    <s v="Současný produkt by mi přestal vyhovovat."/>
    <s v="Ne"/>
    <s v="Rozhodně ano"/>
    <x v="0"/>
    <x v="0"/>
  </r>
  <r>
    <n v="42"/>
    <s v="21-30"/>
    <s v="25 000 - 35 000 Kč"/>
    <s v="Standardní tampon, Menstruační kalíšek, Menstruační kalhotky"/>
    <s v="Standardní tampon, Menstruační kalíšek, Menstruační kalhotky"/>
    <s v="Ano - alespoň 3x týdně"/>
    <s v="Ano"/>
    <s v="Cena, Ekologie"/>
    <s v="Nechci"/>
    <s v="Současný produkt by mi přestal vyhovovat."/>
    <s v="Ne"/>
    <s v="Spíše ano"/>
    <x v="0"/>
    <x v="3"/>
  </r>
  <r>
    <n v="43"/>
    <s v="21-30"/>
    <s v="Méně než 15 000 Kč"/>
    <s v="Standardní tampon"/>
    <s v="Standardní vložka, Standardní tampon"/>
    <s v="Ne"/>
    <s v="Ano"/>
    <s v="Pohodlné, Spolehlivé"/>
    <s v="Menstruační kalhotky"/>
    <s v="Dostala bych ji zdarma."/>
    <s v="Ne"/>
    <s v="Rozhodně ano"/>
    <x v="0"/>
    <x v="0"/>
  </r>
  <r>
    <n v="44"/>
    <s v="21-30"/>
    <s v="25 000 - 35 000 Kč"/>
    <s v="Standardní tampon, Menstruační kalíšek"/>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x v="1"/>
    <x v="3"/>
  </r>
  <r>
    <n v="45"/>
    <s v="21-30"/>
    <s v="35 000 - 45 000 Kč"/>
    <s v="Menstruační kalíšek"/>
    <s v="Standardní vložka, Standardní tampon, Menstruační kalíšek"/>
    <s v="Ano - alespoň 3x týdně"/>
    <s v="Ano"/>
    <s v="Používají ho ostatní v mém okolí, Pohodlné"/>
    <s v="Menstruační kalhotky"/>
    <s v="Současný produkt by mi přestal vyhovovat."/>
    <s v="Ne"/>
    <s v="Spíše ano"/>
    <x v="1"/>
    <x v="2"/>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x v="0"/>
    <x v="3"/>
  </r>
  <r>
    <n v="47"/>
    <s v="21-30"/>
    <s v="25 000 - 35 000 Kč"/>
    <s v="Menstruační kalíšek"/>
    <s v="Standardní vložka, Standardní tampon, Menstruační kalhotky"/>
    <s v="Ne"/>
    <s v="Ano"/>
    <s v="Ekologie, Pohodlné"/>
    <s v="Nechci"/>
    <s v="Současný produkt by mi přestal vyhovovat."/>
    <s v="Ne"/>
    <s v="Spíše ano"/>
    <x v="0"/>
    <x v="3"/>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x v="0"/>
    <x v="1"/>
  </r>
  <r>
    <n v="49"/>
    <s v="21-30"/>
    <s v="15 000 - 20 000 Kč"/>
    <s v="Standardní vložka, Standardní tampon"/>
    <s v="Standardní vložka, Standardní tampon, Menstruační kalhotky"/>
    <s v="Ano - maximálně 3x týdně"/>
    <s v="Ano"/>
    <s v="Zvyk, Pohodlné"/>
    <s v="Menstruační kalhotky"/>
    <s v="Byla by to ekologičtější varianta."/>
    <s v="Ne"/>
    <s v="Rozhodně ano"/>
    <x v="0"/>
    <x v="1"/>
  </r>
  <r>
    <n v="5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x v="0"/>
    <x v="1"/>
  </r>
  <r>
    <n v="51"/>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x v="2"/>
    <x v="1"/>
  </r>
  <r>
    <n v="52"/>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x v="1"/>
    <x v="3"/>
  </r>
  <r>
    <n v="53"/>
    <s v="21-30"/>
    <s v="25 000 - 35 000 Kč"/>
    <s v="Standardní vložka"/>
    <s v="Nevím"/>
    <s v="Ne"/>
    <s v="Ano"/>
    <s v="Pohodlné, Spolehlivé"/>
    <s v="Nechci"/>
    <s v="Současný produkt by mi přestal vyhovovat."/>
    <s v="Ne"/>
    <s v="Rozhodně ne"/>
    <x v="0"/>
    <x v="3"/>
  </r>
  <r>
    <n v="54"/>
    <s v="21-30"/>
    <s v="25 000 - 35 000 Kč"/>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x v="0"/>
    <x v="2"/>
  </r>
  <r>
    <n v="55"/>
    <s v="31-40"/>
    <s v="45 000 Kč a více"/>
    <s v="Menstruační kalíšek"/>
    <s v="Standardní vložka, Standardní tampon, Menstruační kalíšek, Menstruační kalhotky"/>
    <s v="Ano - maximálně 3x týdně"/>
    <s v="Ano"/>
    <s v="Ekologie, Pohodlné"/>
    <s v="Nechci"/>
    <s v="Současný produkt by mi přestal vyhovovat."/>
    <s v="Ne"/>
    <s v="Spíše ano"/>
    <x v="1"/>
    <x v="2"/>
  </r>
  <r>
    <n v="56"/>
    <s v="31-40"/>
    <s v="35 000 - 45 000 Kč"/>
    <s v="Standardní tampon"/>
    <s v="Nevím"/>
    <s v="Ano - alespoň 3x týdně"/>
    <s v="Ano"/>
    <s v="Cena, Zvyk"/>
    <s v="Tampon z přírodního materiálu, Menstruační kalíšek"/>
    <s v="Někdo z okolí by ji začal používat., Současný produkt by mi přestal vyhovovat."/>
    <s v="Ne"/>
    <s v="Rozhodně ano"/>
    <x v="0"/>
    <x v="2"/>
  </r>
  <r>
    <n v="57"/>
    <s v="15-20"/>
    <s v="Méně než 15 000 Kč"/>
    <s v="Standardní vložka, Standardní tampon"/>
    <s v="Standardní tampon, Menstruační kalhotky"/>
    <s v="Ano - maximálně 3x týdně"/>
    <s v="Ne - někdo jiný z rodiny"/>
    <s v="Používají ho ostatní v mém okolí, Spolehlivé"/>
    <s v="Nechci"/>
    <s v="Nic by mě nepřimělo."/>
    <s v="Ne"/>
    <s v="Rozhodně ano"/>
    <x v="1"/>
    <x v="2"/>
  </r>
  <r>
    <n v="58"/>
    <s v="31-40"/>
    <s v="45 000 Kč a více"/>
    <s v="Látkové vložka, Standardní tampon, Menstruační kalíšek, Menstruační kalhotky"/>
    <s v="Standardní vložka, Látkové vložka, Standardní tampon, Menstruační kalíšek, Menstruační kalhotky"/>
    <s v="Ano - maximálně 3x týdně"/>
    <s v="Ano"/>
    <s v="Pohodlné, Spolehlivé"/>
    <s v="Nechci"/>
    <s v="Současný produkt by mi přestal vyhovovat."/>
    <s v="Ne"/>
    <s v="Spíš ne"/>
    <x v="0"/>
    <x v="3"/>
  </r>
  <r>
    <n v="59"/>
    <s v="15-20"/>
    <s v="Méně než 15 000 Kč"/>
    <s v="Standardní vložka, Menstruační kalíšek"/>
    <s v="Standardní vložka"/>
    <s v="Ano - maximálně 3x týdně"/>
    <s v="Ano"/>
    <s v="Pohodlné, Spolehlivé"/>
    <s v="Menstruační kalhotky"/>
    <s v="Někdo z okolí by ji začal používat."/>
    <s v="Ne"/>
    <s v="Rozhodně ano"/>
    <x v="0"/>
    <x v="1"/>
  </r>
  <r>
    <n v="60"/>
    <s v="31-40"/>
    <s v="20 000 - 25 000 Kč"/>
    <s v="Mořská houba"/>
    <s v="Nevím"/>
    <s v="Ne"/>
    <s v="Ano"/>
    <s v="Ekologie, Pohodlné"/>
    <s v="Nechci"/>
    <s v="Současný produkt by mi přestal vyhovovat."/>
    <s v="Ne"/>
    <s v="Spíše ano"/>
    <x v="0"/>
    <x v="3"/>
  </r>
  <r>
    <n v="61"/>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Současný produkt by mi přestal vyhovovat."/>
    <s v="Ne"/>
    <s v="Rozhodně ano"/>
    <x v="1"/>
    <x v="1"/>
  </r>
  <r>
    <n v="62"/>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x v="0"/>
    <x v="2"/>
  </r>
  <r>
    <n v="63"/>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x v="1"/>
    <x v="3"/>
  </r>
  <r>
    <n v="64"/>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x v="1"/>
    <x v="2"/>
  </r>
  <r>
    <n v="65"/>
    <s v="21-30"/>
    <s v="25 000 - 35 000 Kč"/>
    <s v="Standardní vložka, Vložka z přírodního materiálu"/>
    <s v="Nevím"/>
    <s v="Ne"/>
    <s v="Ano"/>
    <s v="Ekologie, Pohodlné"/>
    <s v="Mořská houba"/>
    <s v="Někdo z okolí by ji začal používat., Byla by to levnější varianta., Byla by to ekologičtější varianta., Současný produkt by mi přestal vyhovovat."/>
    <s v="Ne"/>
    <s v="Spíše ano"/>
    <x v="0"/>
    <x v="0"/>
  </r>
  <r>
    <n v="66"/>
    <s v="15-20"/>
    <s v="Méně než 15 000 Kč"/>
    <s v="Menstruační kalhotky"/>
    <s v="Standardní vložka, Látkové vložka, Standardní tampon, Menstruační kalíšek"/>
    <s v="Ano - alespoň 3x týdně"/>
    <s v="Ano"/>
    <s v="Zvyk, Používají ho ostatní v mém okolí"/>
    <s v="Nechci"/>
    <s v="Současný produkt by mi přestal vyhovovat."/>
    <s v="Ne"/>
    <s v="Rozhodně ano"/>
    <x v="1"/>
    <x v="1"/>
  </r>
  <r>
    <n v="67"/>
    <s v="41-50"/>
    <s v="35 000 - 45 000 Kč"/>
    <s v="Standardní vložka, Menstruační kalíšek"/>
    <s v="Standardní tampon, Menstruační kalíšek, Menstruační kalhotky"/>
    <s v="Ne"/>
    <s v="Ano"/>
    <s v="Cena, Zvyk"/>
    <s v="Nechci"/>
    <s v="Současný produkt by mi přestal vyhovovat."/>
    <s v="Ne"/>
    <s v="Spíše ano"/>
    <x v="0"/>
    <x v="2"/>
  </r>
  <r>
    <n v="68"/>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x v="0"/>
    <x v="3"/>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x v="0"/>
    <x v="2"/>
  </r>
  <r>
    <n v="70"/>
    <s v="41-50"/>
    <s v="35 000 - 45 000 Kč"/>
    <s v="Standardní vložka, Menstruační kalíšek"/>
    <s v="Standardní vložka, Menstruační kalíšek"/>
    <s v="Ne"/>
    <s v="Ano"/>
    <s v="Pohodlné, Spolehlivé"/>
    <s v="Nechci"/>
    <s v="Současný produkt by mi přestal vyhovovat."/>
    <s v="Ne"/>
    <s v="Spíše ano"/>
    <x v="0"/>
    <x v="2"/>
  </r>
  <r>
    <n v="71"/>
    <s v="31-40"/>
    <s v="15 000 - 20 000 Kč"/>
    <s v="Menstruační kalíšek"/>
    <s v="Standardní vložka, Standardní tampon"/>
    <s v="Ne"/>
    <s v="Ano"/>
    <s v="Ekologie, Pohodlné"/>
    <s v="Nechci"/>
    <s v="Současný produkt by mi přestal vyhovovat."/>
    <s v="Ne"/>
    <s v="Rozhodně ano"/>
    <x v="0"/>
    <x v="2"/>
  </r>
  <r>
    <n v="72"/>
    <s v="31-40"/>
    <s v="20 000 - 25 000 Kč"/>
    <s v="Menstruační kalíšek"/>
    <s v="Standardní vložka, Standardní tampon"/>
    <s v="Ne"/>
    <s v="Ano"/>
    <s v="Ekologie, Spolehlivé"/>
    <s v="Mořská houba"/>
    <s v="Dostala bych ji zdarma."/>
    <s v="Ne"/>
    <s v="Spíše ano"/>
    <x v="1"/>
    <x v="2"/>
  </r>
  <r>
    <n v="73"/>
    <s v="51-60"/>
    <s v="25 000 - 35 000 Kč"/>
    <s v="Standardní vložka, Standardní tampon"/>
    <s v="Standardní vložka, Standardní tampon, Menstruační kalíšek, Menstruační kalhotky"/>
    <s v="Ne"/>
    <s v="Ano"/>
    <s v="Pohodlné, Spolehlivé"/>
    <s v="Mořská houba"/>
    <s v="Někdo z okolí by ji začal používat."/>
    <s v="Ne"/>
    <s v="Spíše ano"/>
    <x v="0"/>
    <x v="1"/>
  </r>
  <r>
    <n v="74"/>
    <s v="41-50"/>
    <s v="45 000 Kč a více"/>
    <s v="Menstruační kalíšek, Menstruační kalhotky"/>
    <s v="Nevím"/>
    <s v="Ne"/>
    <s v="Ano"/>
    <s v="Ekologie, Zvyk"/>
    <s v="Nechci"/>
    <s v="Současný produkt by mi přestal vyhovovat."/>
    <s v="Ne"/>
    <s v="Spíše ano"/>
    <x v="1"/>
    <x v="3"/>
  </r>
  <r>
    <n v="75"/>
    <s v="31-40"/>
    <s v="15 000 - 20 000 Kč"/>
    <s v="Standardní vložka, Standardní tampon, Menstruační kalíšek"/>
    <s v="Standardní vložka, Standardní tampon"/>
    <s v="Ne"/>
    <s v="Ano"/>
    <s v="Zvyk, Pohodlné"/>
    <s v="Menstruační kalhotky"/>
    <s v="Současný produkt by mi přestal vyhovovat."/>
    <s v="Ne"/>
    <s v="Spíše ano"/>
    <x v="0"/>
    <x v="2"/>
  </r>
  <r>
    <n v="76"/>
    <s v="31-40"/>
    <s v="25 000 - 35 000 Kč"/>
    <s v="Standardní vložka, Látkové vložka, Menstruační kalíšek, Menstruační kalhotky"/>
    <s v="Standardní vložka, Látkové vložka, Standardní tampon, Menstruační kalíšek, Menstruační kalhotky"/>
    <s v="Ne"/>
    <s v="Ano"/>
    <s v="Cena, Ekologie"/>
    <s v="Nechci"/>
    <s v="Současný produkt by mi přestal vyhovovat."/>
    <s v="Ne"/>
    <s v="Spíš ne"/>
    <x v="0"/>
    <x v="2"/>
  </r>
  <r>
    <n v="77"/>
    <s v="41-50"/>
    <s v="25 000 - 35 000 Kč"/>
    <s v="Standardní vložka, Standardní tampon, Menstruační kalíšek"/>
    <s v="Standardní tampon"/>
    <s v="Ne"/>
    <s v="Ano"/>
    <s v="Zvyk, Spolehlivé"/>
    <s v="Menstruační kalhotky"/>
    <s v="Byla by to levnější varianta., Byla by to ekologičtější varianta."/>
    <s v="Ne"/>
    <s v="Spíše ano"/>
    <x v="0"/>
    <x v="3"/>
  </r>
  <r>
    <n v="78"/>
    <s v="15-20"/>
    <s v="Méně než 15 000 Kč"/>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x v="0"/>
    <x v="1"/>
  </r>
  <r>
    <n v="79"/>
    <s v="31-40"/>
    <s v="15 000 - 20 000 Kč"/>
    <s v="Menstruační kalhotky, Mořská houba"/>
    <s v="Nevím"/>
    <s v="Ano - maximálně 3x týdně"/>
    <s v="Ano"/>
    <s v="Ekologie, Pohodlné"/>
    <s v="Menstruační kalíšek"/>
    <s v="Dostala bych ji zdarma."/>
    <s v="Ne"/>
    <s v="Spíš ne"/>
    <x v="0"/>
    <x v="0"/>
  </r>
  <r>
    <n v="80"/>
    <s v="41-50"/>
    <s v="35 000 - 45 000 Kč"/>
    <s v="Standardní vložka, Menstruační kalíšek"/>
    <s v="Standardní vložka, Standardní tampon"/>
    <s v="Ne"/>
    <s v="Ano"/>
    <s v="Pohodlné, Spolehlivé"/>
    <s v="Nechci"/>
    <s v="Někdo z okolí by ji začal používat."/>
    <s v="Ne"/>
    <s v="Spíše ano"/>
    <x v="2"/>
    <x v="3"/>
  </r>
  <r>
    <n v="81"/>
    <s v="31-40"/>
    <s v="45 000 Kč a více"/>
    <s v="Menstruační kalíšek, Menstruační kalhotky"/>
    <s v="Standardní vložka, Standardní tampon, Menstruační kalíšek"/>
    <s v="Ano - alespoň 3x týdně"/>
    <s v="Ano"/>
    <s v="Pohodlné, Spolehlivé"/>
    <s v="Nechci"/>
    <s v="Současný produkt by mi přestal vyhovovat."/>
    <s v="Ne"/>
    <s v="Rozhodně ano"/>
    <x v="1"/>
    <x v="2"/>
  </r>
  <r>
    <n v="82"/>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x v="0"/>
    <x v="2"/>
  </r>
  <r>
    <n v="83"/>
    <s v="31-40"/>
    <s v="25 000 - 35 000 Kč"/>
    <s v="Menstruační kalhotky, Mořská houba"/>
    <s v="Standardní tampon, Mořská houba"/>
    <s v="Ano - maximálně 3x týdně"/>
    <s v="Ano"/>
    <s v="Ekologie, Pohodlné"/>
    <s v="Nechci"/>
    <s v="Byla by to ekologičtější varianta."/>
    <s v="Ne"/>
    <s v="Spíše ano"/>
    <x v="0"/>
    <x v="2"/>
  </r>
  <r>
    <n v="84"/>
    <s v="31-40"/>
    <s v="45 000 Kč a více"/>
    <s v="Standardní tampon, Menstruační kalíšek, Menstruační kalhotky"/>
    <s v="Standardní vložka, Standardní tampon"/>
    <s v="Ne"/>
    <s v="Ano"/>
    <s v="Ekologie, Pohodlné"/>
    <s v="Nechci"/>
    <s v="Dostala bych ji zdarma., Současný produkt by mi přestal vyhovovat."/>
    <s v="Ne"/>
    <s v="Spíše ano"/>
    <x v="0"/>
    <x v="1"/>
  </r>
  <r>
    <n v="85"/>
    <s v="31-40"/>
    <s v="45 000 Kč a více"/>
    <s v="Menstruační kalhotky"/>
    <s v="Standardní tampon, Menstruační kalhotky"/>
    <s v="Ano - maximálně 3x týdně"/>
    <s v="Ano"/>
    <s v="Ekologie, Pohodlné"/>
    <s v="Nechci"/>
    <s v="Nic by mě nepřimělo."/>
    <s v="Ne"/>
    <s v="Rozhodně ano"/>
    <x v="0"/>
    <x v="3"/>
  </r>
  <r>
    <n v="86"/>
    <s v="41-50"/>
    <s v="35 000 - 45 000 Kč"/>
    <s v="Vložka z přírodního materiálu"/>
    <s v="Vložka z přírodního materiálu"/>
    <s v="Ne"/>
    <s v="Ano"/>
    <s v="Ekologie, Spolehlivé"/>
    <s v="Nechci"/>
    <s v="Dostala bych ji zdarma., Byla by to levnější varianta."/>
    <s v="Ne"/>
    <s v="Rozhodně ano"/>
    <x v="0"/>
    <x v="2"/>
  </r>
  <r>
    <n v="87"/>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x v="0"/>
    <x v="3"/>
  </r>
  <r>
    <n v="88"/>
    <s v="41-50"/>
    <s v="35 000 - 45 000 Kč"/>
    <s v="Standardní vložka"/>
    <s v="Standardní vložka"/>
    <s v="Ne"/>
    <s v="Ano"/>
    <s v="Cena, Zvyk"/>
    <s v="Menstruační kalhotky"/>
    <s v="Někdo z okolí by ji začal používat."/>
    <s v="Ne"/>
    <s v="Spíš ne"/>
    <x v="2"/>
    <x v="2"/>
  </r>
  <r>
    <n v="89"/>
    <s v="41-50"/>
    <s v="25 000 - 35 000 Kč"/>
    <s v="Standardní vložka"/>
    <s v="Menstruační kalhotky"/>
    <s v="Ne"/>
    <s v="Ano"/>
    <s v="Pohodlné, Spolehlivé"/>
    <s v="Menstruační kalhotky"/>
    <s v="Dostala bych ji zdarma."/>
    <s v="Ne"/>
    <s v="Rozhodně ano"/>
    <x v="0"/>
    <x v="2"/>
  </r>
  <r>
    <n v="90"/>
    <s v="21-30"/>
    <s v="20 000 - 25 000 Kč"/>
    <s v="Standardní tampon, Mořská houba"/>
    <s v="Standardní vložka, Mořská houba"/>
    <s v="Ne"/>
    <s v="Ano"/>
    <s v="Cena, Pohodlné"/>
    <s v="Tampon z přírodního materiálu, Menstruační kalhotky"/>
    <s v="Byla by to levnější varianta."/>
    <s v="Ne"/>
    <s v="Spíš ne"/>
    <x v="1"/>
    <x v="3"/>
  </r>
  <r>
    <n v="91"/>
    <s v="21-30"/>
    <s v="25 000 - 35 000 Kč"/>
    <s v="Standardní vložka, Látkové vložka, Standardní tampon, Menstruační kalíšek"/>
    <s v="Standardní vložka, Standardní tampon, Menstruační kalíšek, Menstruační kalhotky"/>
    <s v="Ne"/>
    <s v="Ano"/>
    <s v="Ekologie, Pohodlné"/>
    <s v="Nechci"/>
    <s v="Někdo z okolí by ji začal používat."/>
    <s v="Ne"/>
    <s v="Spíše ano"/>
    <x v="0"/>
    <x v="3"/>
  </r>
  <r>
    <n v="92"/>
    <s v="31-40"/>
    <s v="20 000 - 25 000 Kč"/>
    <s v="Mořská houba"/>
    <s v="Standardní vložka, Standardní tampon, Menstruační kalíšek, Menstruační kalhotky, Nevím"/>
    <s v="Ne"/>
    <s v="Ano"/>
    <s v="Cena, Pohodlné"/>
    <s v="Nechci"/>
    <s v="Dostala bych ji zdarma., Byla by to levnější varianta., Současný produkt by mi přestal vyhovovat."/>
    <s v="Ne"/>
    <s v="Spíš ne"/>
    <x v="0"/>
    <x v="2"/>
  </r>
  <r>
    <n v="93"/>
    <s v="21-30"/>
    <s v="20 000 - 25 000 Kč"/>
    <s v="Menstruační kalíšek"/>
    <s v="Standardní vložka, Standardní tampon"/>
    <s v="Ne"/>
    <s v="Ano"/>
    <s v="Cena, Ekologie"/>
    <s v="Nechci"/>
    <s v="Byla by to ekologičtější varianta."/>
    <s v="Ne"/>
    <s v="Spíše ano"/>
    <x v="1"/>
    <x v="2"/>
  </r>
  <r>
    <n v="94"/>
    <s v="31-40"/>
    <s v="25 000 - 35 000 Kč"/>
    <s v="Standardní vložka, Standardní tampon, Menstruační kalíšek, Mořská houb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x v="2"/>
    <x v="0"/>
  </r>
  <r>
    <n v="95"/>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x v="2"/>
    <x v="2"/>
  </r>
  <r>
    <n v="96"/>
    <s v="31-40"/>
    <s v="25 000 - 35 000 Kč"/>
    <s v="Mořská houba"/>
    <s v="Standardní vložka, Standardní tampon, Mořská houba"/>
    <s v="Ano - maximálně 3x týdně"/>
    <s v="Ano"/>
    <s v="Ekologie, Pohodlné"/>
    <s v="Menstruační kalhotky"/>
    <s v="Dostala bych ji zdarma., Současný produkt by mi přestal vyhovovat."/>
    <s v="Ne"/>
    <s v="Rozhodně ano"/>
    <x v="0"/>
    <x v="1"/>
  </r>
  <r>
    <n v="97"/>
    <s v="15-20"/>
    <s v="Méně než 15 000 Kč"/>
    <s v="Standardní vložka, Standardní tampon"/>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x v="2"/>
    <x v="2"/>
  </r>
  <r>
    <n v="98"/>
    <s v="31-40"/>
    <s v="20 000 - 25 000 Kč"/>
    <s v="Standardní tampon, Mořská houba"/>
    <s v="Standardní vložka, Standardní tampon"/>
    <s v="Ano - maximálně 3x týdně"/>
    <s v="Ano"/>
    <s v="Cena, Ekologie"/>
    <s v="Menstruační kalhotky"/>
    <s v="Současný produkt by mi přestal vyhovovat."/>
    <s v="Ne"/>
    <s v="Spíše ano"/>
    <x v="1"/>
    <x v="1"/>
  </r>
  <r>
    <n v="99"/>
    <s v="31-40"/>
    <s v="25 000 - 35 000 Kč"/>
    <s v="Látkové vložka, Standardní tampon, Menstruační kalhot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x v="0"/>
    <x v="2"/>
  </r>
  <r>
    <n v="100"/>
    <s v="31-40"/>
    <s v="35 000 - 45 000 Kč"/>
    <s v="Standardní vložka"/>
    <s v="Menstruační kalíšek"/>
    <s v="Ano - alespoň 3x týdně"/>
    <s v="Ano"/>
    <s v="Cena, Ekologie"/>
    <s v="Menstruační kalhotky"/>
    <s v="Dostala bych ji zdarma., Někdo z okolí by ji začal používat."/>
    <s v="Ano - v práci"/>
    <s v="Rozhodně ano"/>
    <x v="0"/>
    <x v="0"/>
  </r>
  <r>
    <n v="101"/>
    <s v="31-40"/>
    <s v="35 000 - 45 000 Kč"/>
    <s v="Menstruační kalhotky"/>
    <s v="Menstruační kalíšek"/>
    <s v="Ano - alespoň 3x týdně"/>
    <s v="Ano"/>
    <s v="Ekologie, Pohodlné"/>
    <s v="Nechci"/>
    <s v="Současný produkt by mi přestal vyhovovat."/>
    <s v="Ne"/>
    <s v="Rozhodně ano"/>
    <x v="1"/>
    <x v="1"/>
  </r>
  <r>
    <n v="102"/>
    <s v="31-40"/>
    <s v="35 000 - 45 000 Kč"/>
    <s v="Standardní tampon"/>
    <s v="Standardní vložka, Standardní tampon, Menstruační kalhotky"/>
    <s v="Ne"/>
    <s v="Ano"/>
    <s v="Cena, Zvyk"/>
    <s v="Tampon z přírodního materiálu"/>
    <s v="Dostala bych ji zdarma., Současný produkt by mi přestal vyhovovat."/>
    <s v="Ne"/>
    <s v="Spíš ne"/>
    <x v="2"/>
    <x v="2"/>
  </r>
  <r>
    <n v="103"/>
    <s v="31-40"/>
    <s v="20 000 - 25 000 Kč"/>
    <s v="Menstruační kalíšek"/>
    <s v="Nevím"/>
    <s v="Ne"/>
    <s v="Ano"/>
    <s v="Ekologie, Pohodlné"/>
    <s v="Nechci"/>
    <s v="Někdo z okolí by ji začal používat., Byla by to ekologičtější varianta."/>
    <s v="Ne"/>
    <s v="Rozhodně ano"/>
    <x v="0"/>
    <x v="2"/>
  </r>
  <r>
    <n v="104"/>
    <s v="31-40"/>
    <s v="35 000 - 45 000 Kč"/>
    <s v="Menstruační kalhotky"/>
    <s v="Vložka z přírodního materiálu, Látkové vložka, Standardní tampon, Menstruační kalhotky"/>
    <s v="Ano - maximálně 3x týdně"/>
    <s v="Ano"/>
    <s v="Ekologie, Spolehlivé"/>
    <s v="Nechci"/>
    <s v="Nic by mě nepřimělo."/>
    <s v="Ne"/>
    <s v="Rozhodně ano"/>
    <x v="0"/>
    <x v="2"/>
  </r>
  <r>
    <n v="105"/>
    <s v="31-40"/>
    <s v="45 000 Kč a více"/>
    <s v="Standardní tampon"/>
    <s v="Standardní vložka, Standardní tampon, Menstruační kalhotky"/>
    <s v="Ano - alespoň 3x týdně"/>
    <s v="Ano"/>
    <s v="Pohodlné, Spolehlivé"/>
    <s v="Nechci"/>
    <s v="Současný produkt by mi přestal vyhovovat."/>
    <s v="Ne"/>
    <s v="Rozhodně ano"/>
    <x v="0"/>
    <x v="2"/>
  </r>
  <r>
    <n v="106"/>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x v="0"/>
    <x v="1"/>
  </r>
  <r>
    <n v="107"/>
    <s v="31-40"/>
    <s v="15 000 - 20 000 Kč"/>
    <s v="Menstruační kalhotky, Mořská houba"/>
    <s v="Nevím"/>
    <s v="Ano - maximálně 3x týdně"/>
    <s v="Ano"/>
    <s v="Ekologie, Pohodlné"/>
    <s v="Menstruační kalíšek"/>
    <s v="Dostala bych ji zdarma."/>
    <s v="Ne"/>
    <s v="Spíš ne"/>
    <x v="0"/>
    <x v="0"/>
  </r>
  <r>
    <n v="108"/>
    <s v="31-40"/>
    <s v="25 000 - 35 000 Kč"/>
    <s v="Menstruační kalhotky, Mořská houba"/>
    <s v="Standardní tampon, Mořská houba"/>
    <s v="Ano - maximálně 3x týdně"/>
    <s v="Ano"/>
    <s v="Ekologie, Pohodlné"/>
    <s v="Nechci"/>
    <s v="Byla by to ekologičtější varianta."/>
    <s v="Ne"/>
    <s v="Spíše ano"/>
    <x v="1"/>
    <x v="2"/>
  </r>
  <r>
    <n v="109"/>
    <s v="41-50"/>
    <s v="25 000 - 35 000 Kč"/>
    <s v="Standardní vložka, Standardní tampon, Menstruační kalíšek"/>
    <s v="Standardní tampon"/>
    <s v="Ne"/>
    <s v="Ano"/>
    <s v="Zvyk, Spolehlivé"/>
    <s v="Menstruační kalhotky"/>
    <s v="Byla by to levnější varianta., Byla by to ekologičtější varianta."/>
    <s v="Ne"/>
    <s v="Spíše ano"/>
    <x v="0"/>
    <x v="3"/>
  </r>
  <r>
    <n v="110"/>
    <s v="41-50"/>
    <s v="35 000 - 45 000 Kč"/>
    <s v="Standardní vložka, Menstruační kalíšek"/>
    <s v="Standardní vložka, Standardní tampon"/>
    <s v="Ne"/>
    <s v="Ano"/>
    <s v="Pohodlné, Spolehlivé"/>
    <s v="Nechci"/>
    <s v="Někdo z okolí by ji začal používat."/>
    <s v="Ne"/>
    <s v="Spíše ano"/>
    <x v="2"/>
    <x v="3"/>
  </r>
  <r>
    <n v="111"/>
    <s v="41-50"/>
    <s v="35 000 - 45 000 Kč"/>
    <s v="Vložka z přírodního materiálu"/>
    <s v="Vložka z přírodního materiálu"/>
    <s v="Ne"/>
    <s v="Ano"/>
    <s v="Ekologie, Spolehlivé"/>
    <s v="Nechci"/>
    <s v="Dostala bych ji zdarma., Byla by to levnější varianta."/>
    <s v="Ne"/>
    <s v="Rozhodně ano"/>
    <x v="0"/>
    <x v="2"/>
  </r>
  <r>
    <n v="112"/>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x v="0"/>
    <x v="0"/>
  </r>
  <r>
    <n v="113"/>
    <s v="15-20"/>
    <s v="15 000 - 20 000 Kč"/>
    <s v="Standardní vložka, 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x v="0"/>
    <x v="0"/>
  </r>
  <r>
    <n v="114"/>
    <s v="15-20"/>
    <s v="15 000 - 20 000 Kč"/>
    <s v="Standardní vložka, Standardní tampon"/>
    <s v="Standardní tampon"/>
    <s v="Ano - alespoň 3x týdně"/>
    <s v="Ne - někdo jiný z rodiny"/>
    <s v="Zvyk, Používají ho ostatní v mém okolí"/>
    <s v="Menstruační kalíšek, Menstruační kalhotky"/>
    <s v="Dostala bych ji zdarma., Někdo z okolí by ji začal používat."/>
    <s v="Ne"/>
    <s v="Rozhodně ano"/>
    <x v="0"/>
    <x v="0"/>
  </r>
  <r>
    <n v="115"/>
    <s v="15-20"/>
    <s v="15 000 - 20 000 Kč"/>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x v="0"/>
    <x v="0"/>
  </r>
  <r>
    <n v="116"/>
    <s v="15-20"/>
    <s v="Méně než 15 000 Kč"/>
    <s v="Standardní vložka, Standardní tampon"/>
    <s v="Standardní vložka, Standardní tampon"/>
    <s v="Ano - alespoň 3x týdně"/>
    <s v="Ne - někdo jiný z rodiny"/>
    <s v="Zvyk, Používají ho ostatní v mém okolí"/>
    <s v="Menstruační kalíšek, Menstruační kalhotky"/>
    <s v="Osamostatnění - vlastní příjem."/>
    <s v="Ne"/>
    <s v="Spíše ano"/>
    <x v="0"/>
    <x v="2"/>
  </r>
  <r>
    <n v="117"/>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2"/>
    <x v="0"/>
  </r>
  <r>
    <n v="118"/>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x v="2"/>
    <x v="2"/>
  </r>
  <r>
    <n v="119"/>
    <s v="31-4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x v="0"/>
    <x v="2"/>
  </r>
  <r>
    <n v="120"/>
    <s v="31-40"/>
    <s v="35 000 - 45 000 Kč"/>
    <s v="Standardní tampon"/>
    <s v="Standardní vložka, Standardní tampon"/>
    <s v="Ano - maximálně 3x týdně"/>
    <s v="Ano"/>
    <s v="Zvyk, Spolehlivé"/>
    <s v="Nechci"/>
    <s v="Nic by mě nepřimělo."/>
    <s v="Ne"/>
    <s v="Rozhodně ano"/>
    <x v="0"/>
    <x v="2"/>
  </r>
  <r>
    <n v="121"/>
    <s v="21-30"/>
    <s v="25 000 - 35 000 Kč"/>
    <s v="Menstruační kalíšek, Menstruační kalhotky"/>
    <s v="Standardní vložka, Standardní tampon"/>
    <s v="Ne"/>
    <s v="Ano"/>
    <s v="Cena, Ekologie"/>
    <s v="Nechci"/>
    <s v="Současný produkt by mi přestal vyhovovat."/>
    <s v="Ne"/>
    <s v="Spíše ano"/>
    <x v="1"/>
    <x v="3"/>
  </r>
  <r>
    <n v="122"/>
    <s v="21-30"/>
    <s v="20 000 - 25 000 Kč"/>
    <s v="Menstruační kalíšek"/>
    <s v="Standardní vložka, Standardní tampon"/>
    <s v="Ano - alespoň 3x týdně"/>
    <s v="Ano"/>
    <s v="Ekologie, Pohodlné"/>
    <s v="Nechci"/>
    <s v="Dostala bych ji zdarma., Byla by to ekologičtější varianta., Současný produkt by mi přestal vyhovovat."/>
    <s v="Ne"/>
    <s v="Spíše ano"/>
    <x v="0"/>
    <x v="2"/>
  </r>
  <r>
    <n v="123"/>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x v="0"/>
    <x v="3"/>
  </r>
  <r>
    <n v="124"/>
    <s v="21-30"/>
    <s v="25 000 - 35 000 Kč"/>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x v="0"/>
    <x v="3"/>
  </r>
  <r>
    <n v="125"/>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x v="0"/>
    <x v="1"/>
  </r>
  <r>
    <n v="126"/>
    <s v="41-50"/>
    <s v="25 000 - 35 000 Kč"/>
    <s v="Standardní tampon"/>
    <s v="Standardní tampon"/>
    <s v="Ne"/>
    <s v="Ne - partner"/>
    <s v="Cena, Zvyk"/>
    <s v="Nechci"/>
    <s v="Byla by to levnější varianta., Současný produkt by mi přestal vyhovovat."/>
    <s v="Ne"/>
    <s v="Rozhodně ano"/>
    <x v="0"/>
    <x v="3"/>
  </r>
  <r>
    <n v="127"/>
    <s v="21-30"/>
    <s v="25 000 - 35 000 Kč"/>
    <s v="Standardní tampon"/>
    <s v="Standardní vložka, Standardní tampon, Menstruační kalíšek"/>
    <s v="Ano - alespoň 3x týdně"/>
    <s v="Ano"/>
    <s v="Zvyk, Pohodlné"/>
    <s v="Vložka z přírodního materiálu, Menstruační kalíšek"/>
    <s v="Dostala bych ji zdarma."/>
    <s v="Ne"/>
    <s v="Rozhodně ano"/>
    <x v="0"/>
    <x v="0"/>
  </r>
  <r>
    <n v="128"/>
    <s v="15-20"/>
    <s v="Méně než 15 000 Kč"/>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x v="0"/>
    <x v="2"/>
  </r>
  <r>
    <n v="129"/>
    <s v="51-60"/>
    <s v="25 000 - 35 000 Kč"/>
    <s v="Standardní vložka"/>
    <s v="Nevím"/>
    <s v="Ne"/>
    <s v="Ano"/>
    <s v="Cena, Zvyk"/>
    <s v="Nechci"/>
    <s v="Nic by mě nepřimělo."/>
    <s v="Ne"/>
    <s v="Spíše ano"/>
    <x v="0"/>
    <x v="2"/>
  </r>
  <r>
    <n v="130"/>
    <s v="21-30"/>
    <s v="Méně než 15 000 Kč"/>
    <s v="Standardní tampon"/>
    <s v="Standardní vložka, Standardní tampon"/>
    <s v="Ne"/>
    <s v="Ano"/>
    <s v="Zvyk, Spolehlivé"/>
    <s v="Menstruační kalhotky"/>
    <s v="Dostala bych ji zdarma., Současný produkt by mi přestal vyhovovat."/>
    <s v="Ne"/>
    <s v="Spíše ano"/>
    <x v="2"/>
    <x v="0"/>
  </r>
  <r>
    <n v="131"/>
    <s v="21-30"/>
    <s v="Méně než 15 000 Kč"/>
    <s v="Standardní tampon"/>
    <s v="Standardní vložka, Standardní tampon, Menstruační kalíšek, Menstruační kalhotky"/>
    <s v="Ano - maximálně 3x týdně"/>
    <s v="Ano"/>
    <s v="Zvyk, Spolehlivé"/>
    <s v="Menstruační kalhotky"/>
    <s v="Nic by mě nepřimělo."/>
    <s v="Ne"/>
    <s v="Spíše ano"/>
    <x v="0"/>
    <x v="0"/>
  </r>
  <r>
    <n v="132"/>
    <s v="15-20"/>
    <s v="Méně než 15 000 Kč"/>
    <s v="Standardní tampon, Menstruační kalhotky"/>
    <s v="Standardní vložka, Standardní tampon"/>
    <s v="Ne"/>
    <s v="Ano"/>
    <s v="Pohodlné, Spolehlivé"/>
    <s v="Nechci"/>
    <s v="Byla by to ekologičtější varianta., Současný produkt by mi přestal vyhovovat."/>
    <s v="Ne"/>
    <s v="Spíše ano"/>
    <x v="0"/>
    <x v="2"/>
  </r>
  <r>
    <n v="133"/>
    <s v="31-40"/>
    <s v="35 000 - 45 000 Kč"/>
    <s v="Standardní vložka, Standardní tampon, Menstruační kalíšek"/>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x v="2"/>
    <x v="1"/>
  </r>
  <r>
    <n v="134"/>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x v="1"/>
    <x v="3"/>
  </r>
  <r>
    <n v="135"/>
    <s v="21-30"/>
    <s v="25 000 - 35 000 Kč"/>
    <s v="Standardní vložka"/>
    <s v="Nevím"/>
    <s v="Ne"/>
    <s v="Ano"/>
    <s v="Pohodlné, Spolehlivé"/>
    <s v="Nechci"/>
    <s v="Současný produkt by mi přestal vyhovovat."/>
    <s v="Ne"/>
    <s v="Rozhodně ne"/>
    <x v="0"/>
    <x v="3"/>
  </r>
  <r>
    <n v="136"/>
    <s v="21-30"/>
    <s v="25 000 - 35 000 Kč"/>
    <s v="Menstruační kalíšek, Menstruační kalhotky"/>
    <s v="Standardní vložka, Standardní tampon"/>
    <s v="Ne"/>
    <s v="Ano"/>
    <s v="Cena, Ekologie"/>
    <s v="Nechci"/>
    <s v="Někdo z okolí by ji začal používat., Byla by to levnější varianta., Byla by to ekologičtější varianta., Současný produkt by mi přestal vyhovovat."/>
    <s v="Ne"/>
    <s v="Spíše ano"/>
    <x v="1"/>
    <x v="3"/>
  </r>
  <r>
    <n v="137"/>
    <s v="21-30"/>
    <s v="20 000 - 25 000 Kč"/>
    <s v="Menstruační kalíšek"/>
    <s v="Standardní vložka, Standardní tampon"/>
    <s v="Ano - alespoň 3x týdně"/>
    <s v="Ano"/>
    <s v="Ekologie, Pohodlné"/>
    <s v="Nechci"/>
    <s v="Současný produkt by mi přestal vyhovovat."/>
    <s v="Ne"/>
    <s v="Spíše ano"/>
    <x v="0"/>
    <x v="2"/>
  </r>
  <r>
    <n v="138"/>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x v="0"/>
    <x v="3"/>
  </r>
  <r>
    <n v="139"/>
    <s v="21-30"/>
    <s v="25 000 - 35 000 Kč"/>
    <s v="Menstruační kalíšek"/>
    <s v="Standardní vložka, Standardní tampon, Menstruační kalhotky"/>
    <s v="Ne"/>
    <s v="Ano"/>
    <s v="Ekologie, Pohodlné"/>
    <s v="Nechci"/>
    <s v="Současný produkt by mi přestal vyhovovat."/>
    <s v="Ne"/>
    <s v="Spíše ano"/>
    <x v="0"/>
    <x v="3"/>
  </r>
  <r>
    <n v="140"/>
    <s v="21-30"/>
    <s v="20 000 - 25 000 Kč"/>
    <s v="Menstruační kalíšek"/>
    <s v="Standardní vložka, Standardní tampon"/>
    <s v="Ne"/>
    <s v="Ano"/>
    <s v="Cena, Ekologie"/>
    <s v="Nechci"/>
    <s v="Byla by to ekologičtější varianta."/>
    <s v="Ne"/>
    <s v="Spíše ano"/>
    <x v="1"/>
    <x v="2"/>
  </r>
  <r>
    <n v="141"/>
    <s v="31-40"/>
    <s v="25 000 - 35 000 Kč"/>
    <s v="Standardní vložka, Standardní tampon, Menstruační kalíšek, Mořská houba"/>
    <s v="Standardní vložka, Standardní tampon"/>
    <s v="Ne"/>
    <s v="Ano"/>
    <s v="Pohodlné, Spolehlivé"/>
    <s v="Menstruační kalhotky, Látkové vložka"/>
    <s v="Byla by to ekologičtější varianta., Současný produkt by mi přestal vyhovovat."/>
    <s v="Ne"/>
    <s v="Rozhodně ano"/>
    <x v="2"/>
    <x v="0"/>
  </r>
  <r>
    <n v="142"/>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x v="2"/>
    <x v="2"/>
  </r>
  <r>
    <n v="143"/>
    <s v="21-30"/>
    <s v="35 000 - 45 000 Kč"/>
    <s v="Standardní tampon"/>
    <s v="Standardní tampon, Menstruační kalíšek"/>
    <s v="Ano - alespoň 3x týdně"/>
    <s v="Ano"/>
    <s v="Ekologie, Pohodlné"/>
    <s v="Menstruační kalhotky"/>
    <s v="Dostala bych ji zdarma., Někdo z okolí by ji začal používat."/>
    <s v="Ano - v práci"/>
    <s v="Rozhodně ano"/>
    <x v="0"/>
    <x v="0"/>
  </r>
  <r>
    <n v="144"/>
    <s v="41-50"/>
    <s v="45 000 Kč a více"/>
    <s v="Standardní vložka"/>
    <s v="Menstruační kalíšek, Menstruační kalhotky"/>
    <s v="Ano - alespoň 3x týdně"/>
    <s v="Ano"/>
    <s v="Ekologie, Zvyk"/>
    <s v="Nechci"/>
    <s v="Nic by mě nepřimělo."/>
    <s v="Ano - v práci"/>
    <s v="Rozhodně ano"/>
    <x v="0"/>
    <x v="2"/>
  </r>
  <r>
    <n v="145"/>
    <s v="21-30"/>
    <s v="20 000 - 25 000 Kč"/>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x v="0"/>
    <x v="2"/>
  </r>
  <r>
    <n v="1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x v="0"/>
    <x v="3"/>
  </r>
  <r>
    <n v="147"/>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x v="0"/>
    <x v="2"/>
  </r>
  <r>
    <n v="148"/>
    <s v="31-40"/>
    <s v="25 000 - 35 000 Kč"/>
    <s v="Menstruační kalhotky, Mořská houba"/>
    <s v="Standardní tampon, Mořská houba"/>
    <s v="Ano - maximálně 3x týdně"/>
    <s v="Ano"/>
    <s v="Ekologie, Pohodlné"/>
    <s v="Nechci"/>
    <s v="Byla by to ekologičtější varianta."/>
    <s v="Ne"/>
    <s v="Spíše ano"/>
    <x v="1"/>
    <x v="2"/>
  </r>
  <r>
    <n v="149"/>
    <s v="31-40"/>
    <s v="45 000 Kč a více"/>
    <s v="Standardní tampon, Menstruační kalíšek, Menstruační kalhotky"/>
    <s v="Standardní vložka, Standardní tampon"/>
    <s v="Ne"/>
    <s v="Ano"/>
    <s v="Ekologie, Pohodlné"/>
    <s v="Nechci"/>
    <s v="Dostala bych ji zdarma., Současný produkt by mi přestal vyhovovat."/>
    <s v="Ne"/>
    <s v="Spíše ano"/>
    <x v="0"/>
    <x v="1"/>
  </r>
  <r>
    <n v="150"/>
    <s v="31-40"/>
    <s v="45 000 Kč a více"/>
    <s v="Menstruační kalhotky"/>
    <s v="Standardní tampon, Menstruační kalhotky"/>
    <s v="Ano - maximálně 3x týdně"/>
    <s v="Ano"/>
    <s v="Ekologie, Pohodlné"/>
    <s v="Nechci"/>
    <s v="Nic by mě nepřimělo."/>
    <s v="Ne"/>
    <s v="Rozhodně ano"/>
    <x v="0"/>
    <x v="3"/>
  </r>
  <r>
    <n v="151"/>
    <s v="41-50"/>
    <s v="35 000 - 45 000 Kč"/>
    <s v="Vložka z přírodního materiálu"/>
    <s v="Vložka z přírodního materiálu"/>
    <s v="Ne"/>
    <s v="Ano"/>
    <s v="Ekologie, Spolehlivé"/>
    <s v="Nechci"/>
    <s v="Dostala bych ji zdarma., Byla by to levnější varianta."/>
    <s v="Ne"/>
    <s v="Rozhodně ano"/>
    <x v="0"/>
    <x v="2"/>
  </r>
  <r>
    <n v="152"/>
    <s v="31-40"/>
    <s v="35 000 - 45 000 Kč"/>
    <s v="Standardní tampon"/>
    <s v="Standardní vložka, Standardní tampon, Menstruační kalhotky"/>
    <s v="Ne"/>
    <s v="Ano"/>
    <s v="Cena, Zvyk"/>
    <s v="Tampon z přírodního materiálu"/>
    <s v="Dostala bych ji zdarma., Současný produkt by mi přestal vyhovovat."/>
    <s v="Ne"/>
    <s v="Spíš ne"/>
    <x v="2"/>
    <x v="2"/>
  </r>
  <r>
    <n v="153"/>
    <s v="41-50"/>
    <s v="35 000 - 45 000 Kč"/>
    <s v="Standardní vložka"/>
    <s v="Nevím"/>
    <s v="Ne"/>
    <s v="Ano"/>
    <s v="Cena, Zvyk"/>
    <s v="Nechci"/>
    <s v="Nic by mě nepřimělo."/>
    <s v="Ne"/>
    <s v="Spíše ano"/>
    <x v="0"/>
    <x v="2"/>
  </r>
  <r>
    <n v="154"/>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x v="0"/>
    <x v="0"/>
  </r>
  <r>
    <n v="155"/>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x v="1"/>
    <x v="3"/>
  </r>
  <r>
    <n v="156"/>
    <s v="21-30"/>
    <s v="20 000 - 25 000 Kč"/>
    <s v="Menstruační kalíšek"/>
    <s v="Standardní vložka, Standardní tampon"/>
    <s v="Ano - alespoň 3x týdně"/>
    <s v="Ano"/>
    <s v="Ekologie, Pohodlné"/>
    <s v="Nechci"/>
    <s v="Současný produkt by mi přestal vyhovovat."/>
    <s v="Ne"/>
    <s v="Spíše ano"/>
    <x v="0"/>
    <x v="2"/>
  </r>
  <r>
    <n v="157"/>
    <s v="21-30"/>
    <s v="25 000 - 35 000 Kč"/>
    <s v="Menstruační kalíšek"/>
    <s v="Menstruační kalíšek"/>
    <s v="Ano - maximálně 3x týdně"/>
    <s v="Ano"/>
    <s v="Cena, Pohodlné"/>
    <s v="Mořská houba"/>
    <s v="Byla by to ekologičtější varianta., Současný produkt by mi přestal vyhovovat."/>
    <s v="Ne"/>
    <s v="Spíše ano"/>
    <x v="1"/>
    <x v="3"/>
  </r>
  <r>
    <n v="158"/>
    <s v="31-40"/>
    <s v="45 000 Kč a více"/>
    <s v="Standardní tampon, Menstruační kalíšek, Menstruační kalhotky"/>
    <s v="Standardní vložka, Standardní tampon"/>
    <s v="Ne"/>
    <s v="Ano"/>
    <s v="Ekologie, Pohodlné"/>
    <s v="Nechci"/>
    <s v="Dostala bych ji zdarma., Současný produkt by mi přestal vyhovovat."/>
    <s v="Ne"/>
    <s v="Spíše ano"/>
    <x v="0"/>
    <x v="1"/>
  </r>
  <r>
    <n v="159"/>
    <s v="31-40"/>
    <s v="45 000 Kč a více"/>
    <s v="Menstruační kalhotky"/>
    <s v="Standardní tampon, Menstruační kalhotky"/>
    <s v="Ano - maximálně 3x týdně"/>
    <s v="Ano"/>
    <s v="Ekologie, Pohodlné"/>
    <s v="Nechci"/>
    <s v="Nic by mě nepřimělo."/>
    <s v="Ne"/>
    <s v="Rozhodně ano"/>
    <x v="0"/>
    <x v="3"/>
  </r>
  <r>
    <n v="160"/>
    <s v="41-50"/>
    <s v="35 000 - 45 000 Kč"/>
    <s v="Vložka z přírodního materiálu"/>
    <s v="Vložka z přírodního materiálu"/>
    <s v="Ne"/>
    <s v="Ano"/>
    <s v="Ekologie, Spolehlivé"/>
    <s v="Nechci"/>
    <s v="Dostala bych ji zdarma., Byla by to levnější varianta."/>
    <s v="Ne"/>
    <s v="Rozhodně ano"/>
    <x v="0"/>
    <x v="2"/>
  </r>
  <r>
    <n v="161"/>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x v="1"/>
    <x v="3"/>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x v="1"/>
    <x v="2"/>
  </r>
  <r>
    <n v="163"/>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x v="0"/>
    <x v="1"/>
  </r>
  <r>
    <n v="164"/>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x v="0"/>
    <x v="3"/>
  </r>
  <r>
    <n v="165"/>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x v="0"/>
    <x v="2"/>
  </r>
  <r>
    <n v="166"/>
    <s v="21-30"/>
    <s v="25 000 - 35 000 Kč"/>
    <s v="Standardní vložka, Vložka z přírodního materiálu"/>
    <s v="Nevím"/>
    <s v="Ne"/>
    <s v="Ano"/>
    <s v="Cena, Ekologie"/>
    <s v="Mořská houba"/>
    <s v="Dostala bych ji zdarma., Byla by to ekologičtější varianta., Současný produkt by mi přestal vyhovovat."/>
    <s v="Ne"/>
    <s v="Spíše ano"/>
    <x v="0"/>
    <x v="0"/>
  </r>
  <r>
    <n v="167"/>
    <s v="15-20"/>
    <s v="Méně než 15 000 Kč"/>
    <s v="Menstruační kalhotky"/>
    <s v="Standardní vložka, Látkové vložka, Standardní tampon, Menstruační kalíšek"/>
    <s v="Ano - alespoň 3x týdně"/>
    <s v="Ano"/>
    <s v="Cena, Používají ho ostatní v mém okolí"/>
    <s v="Nechci"/>
    <s v="Současný produkt by mi přestal vyhovovat."/>
    <s v="Ne"/>
    <s v="Rozhodně ano"/>
    <x v="1"/>
    <x v="2"/>
  </r>
  <r>
    <n v="168"/>
    <s v="41-50"/>
    <s v="35 000 - 45 000 Kč"/>
    <s v="Standardní vložka, Menstruační kalíšek"/>
    <s v="Standardní tampon, Menstruační kalíšek, Menstruační kalhotky"/>
    <s v="Ne"/>
    <s v="Ano"/>
    <s v="Cena, Zvyk"/>
    <s v="Nechci"/>
    <s v="Současný produkt by mi přestal vyhovovat."/>
    <s v="Ne"/>
    <s v="Spíše ano"/>
    <x v="0"/>
    <x v="2"/>
  </r>
  <r>
    <n v="169"/>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x v="1"/>
    <x v="3"/>
  </r>
  <r>
    <n v="170"/>
    <s v="51-60"/>
    <s v="45 000 Kč a více"/>
    <s v="Standardní tampon"/>
    <s v="Menstruační kalíšek"/>
    <s v="Ne"/>
    <s v="Ano"/>
    <s v="Pohodlné, Spolehlivé"/>
    <s v="Tampon z přírodního materiálu"/>
    <s v="Byla by to levnější varianta., Současný produkt by mi přestal vyhovovat."/>
    <s v="Ne"/>
    <s v="Rozhodně ne"/>
    <x v="0"/>
    <x v="0"/>
  </r>
  <r>
    <n v="171"/>
    <s v="21-30"/>
    <s v="25 000 - 35 000 Kč"/>
    <s v="Menstruační kalíšek, Menstruační kalhotky"/>
    <s v="Standardní vložka, Standardní tampon"/>
    <s v="Ne"/>
    <s v="Ano"/>
    <s v="Cena, Ekologie"/>
    <s v="Nechci"/>
    <s v="Současný produkt by mi přestal vyhovovat."/>
    <s v="Ne"/>
    <s v="Spíše ano"/>
    <x v="1"/>
    <x v="3"/>
  </r>
  <r>
    <n v="172"/>
    <s v="21-30"/>
    <s v="20 000 - 25 000 Kč"/>
    <s v="Menstruační kalíšek"/>
    <s v="Standardní vložka, Standardní tampon"/>
    <s v="Ano - alespoň 3x týdně"/>
    <s v="Ano"/>
    <s v="Ekologie, Pohodlné"/>
    <s v="Nechci"/>
    <s v="Současný produkt by mi přestal vyhovovat."/>
    <s v="Ne"/>
    <s v="Spíše ano"/>
    <x v="0"/>
    <x v="2"/>
  </r>
  <r>
    <n v="173"/>
    <s v="21-30"/>
    <s v="25 000 - 35 000 Kč"/>
    <s v="Menstruační kalíšek"/>
    <s v="Menstruační kalíšek"/>
    <s v="Ano - maximálně 3x týdně"/>
    <s v="Ano"/>
    <s v="Cena, Pohodlné"/>
    <s v="Mořská houba"/>
    <s v="Byla by to ekologičtější varianta., Současný produkt by mi přestal vyhovovat."/>
    <s v="Ne"/>
    <s v="Spíše ano"/>
    <x v="1"/>
    <x v="3"/>
  </r>
  <r>
    <n v="174"/>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x v="0"/>
    <x v="3"/>
  </r>
  <r>
    <n v="175"/>
    <s v="21-30"/>
    <s v="45 000 Kč a více"/>
    <s v="Standardní tampon"/>
    <s v="Standardní vložka, Menstruační kalíšek, Menstruační kalhotky"/>
    <s v="Ano - maximálně 3x týdně"/>
    <s v="Ano"/>
    <s v="Cena, Ekologie"/>
    <s v="Menstruační kalhotky"/>
    <s v="Současný produkt by mi přestal vyhovovat."/>
    <s v="Ne"/>
    <s v="Rozhodně ano"/>
    <x v="2"/>
    <x v="0"/>
  </r>
  <r>
    <n v="176"/>
    <s v="21-30"/>
    <s v="25 000 - 35 000 Kč"/>
    <s v="Standardní tampon, Menstruační kalíšek, Menstruační kalhotky"/>
    <s v="Standardní tampon, Menstruační kalíšek, Menstruační kalhotky"/>
    <s v="Ano - alespoň 3x týdně"/>
    <s v="Ano"/>
    <s v="Pohodlné, Spolehlivé"/>
    <s v="Nechci"/>
    <s v="Současný produkt by mi přestal vyhovovat."/>
    <s v="Ne"/>
    <s v="Spíše ano"/>
    <x v="0"/>
    <x v="3"/>
  </r>
  <r>
    <n v="177"/>
    <s v="21-30"/>
    <s v="Méně než 15 000 Kč"/>
    <s v="Standardní tampon"/>
    <s v="Standardní vložka, Standardní tampon"/>
    <s v="Ne"/>
    <s v="Ano"/>
    <s v="Pohodlné, Spolehlivé"/>
    <s v="Menstruační kalhotky"/>
    <s v="Dostala bych ji zdarma."/>
    <s v="Ne"/>
    <s v="Rozhodně ano"/>
    <x v="0"/>
    <x v="0"/>
  </r>
  <r>
    <n v="178"/>
    <s v="21-30"/>
    <s v="25 000 - 35 000 Kč"/>
    <s v="Standardní tampon, Menstruační kalíšek"/>
    <s v="Standardní tampon, Menstruační kalíšek, Menstruační kalhotky"/>
    <s v="Ano - alespoň 3x týdně"/>
    <s v="Ano"/>
    <s v="Ekologie, Pohodlné"/>
    <s v="Menstruační kalhotky"/>
    <s v="Byla by to levnější varianta."/>
    <s v="Ne"/>
    <s v="Rozhodně ano"/>
    <x v="0"/>
    <x v="3"/>
  </r>
  <r>
    <n v="179"/>
    <s v="41-50"/>
    <s v="25 000 - 35 000 Kč"/>
    <s v="Standardní tampon"/>
    <s v="Standardní tampon"/>
    <s v="Ne"/>
    <s v="Ne - partner"/>
    <s v="Cena, Zvyk"/>
    <s v="Nechci"/>
    <s v="Byla by to levnější varianta., Současný produkt by mi přestal vyhovovat."/>
    <s v="Ne"/>
    <s v="Rozhodně ano"/>
    <x v="0"/>
    <x v="3"/>
  </r>
  <r>
    <n v="180"/>
    <s v="51-60"/>
    <s v="25 000 - 35 000 Kč"/>
    <s v="Standardní vložka"/>
    <s v="Standardní vložka, Standardní tampon, Menstruační kalhotky"/>
    <s v="Ne"/>
    <s v="Ano"/>
    <s v="Zvyk, Spolehlivé"/>
    <s v="Menstruační kalhotky"/>
    <s v="Dostala bych ji zdarma."/>
    <s v="Ne"/>
    <s v="Spíše ano"/>
    <x v="0"/>
    <x v="2"/>
  </r>
  <r>
    <n v="181"/>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0"/>
    <x v="0"/>
  </r>
  <r>
    <n v="182"/>
    <s v="21-30"/>
    <s v="45 000 Kč a více"/>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x v="2"/>
    <x v="2"/>
  </r>
  <r>
    <n v="183"/>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x v="0"/>
    <x v="2"/>
  </r>
  <r>
    <n v="184"/>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x v="0"/>
    <x v="3"/>
  </r>
  <r>
    <n v="185"/>
    <s v="31-40"/>
    <s v="35 000 - 45 000 Kč"/>
    <s v="Standardní tampon"/>
    <s v="Standardní vložka, Standardní tampon, Menstruační kalhotky"/>
    <s v="Ne"/>
    <s v="Ano"/>
    <s v="Cena, Zvyk"/>
    <s v="Tampon z přírodního materiálu"/>
    <s v="Dostala bych ji zdarma., Současný produkt by mi přestal vyhovovat."/>
    <s v="Ne"/>
    <s v="Rozhodně ano"/>
    <x v="2"/>
    <x v="2"/>
  </r>
  <r>
    <n v="186"/>
    <s v="41-50"/>
    <s v="35 000 - 45 000 Kč"/>
    <s v="Standardní vložka"/>
    <s v="Nevím"/>
    <s v="Ne"/>
    <s v="Ano"/>
    <s v="Cena, Zvyk"/>
    <s v="Nechci"/>
    <s v="Nic by mě nepřimělo."/>
    <s v="Ne"/>
    <s v="Spíše ano"/>
    <x v="0"/>
    <x v="1"/>
  </r>
  <r>
    <n v="187"/>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x v="0"/>
    <x v="0"/>
  </r>
  <r>
    <n v="188"/>
    <s v="31-40"/>
    <s v="35 000 - 45 000 Kč"/>
    <s v="Standardní tampon"/>
    <s v="Nepoužívají nic"/>
    <s v="Ano - alespoň 3x týdně"/>
    <s v="Ano"/>
    <s v="Zvyk, Pohodlné"/>
    <s v="Menstruační kalhotky"/>
    <s v="Dostala bych ji zdarma."/>
    <s v="Ano - v práci"/>
    <s v="Spíše ano"/>
    <x v="0"/>
    <x v="2"/>
  </r>
  <r>
    <n v="189"/>
    <s v="21-30"/>
    <s v="25 000 - 35 000 Kč"/>
    <s v="Standardní tampon, Menstruační kalhotky"/>
    <s v="Standardní vložka, Standardní tampon"/>
    <s v="Ne"/>
    <s v="Ano"/>
    <s v="Zvyk, Spolehlivé"/>
    <s v="Nechci"/>
    <s v="Současný produkt by mi přestal vyhovovat."/>
    <s v="Ne"/>
    <s v="Spíše ano"/>
    <x v="0"/>
    <x v="2"/>
  </r>
  <r>
    <n v="190"/>
    <s v="21-30"/>
    <s v="35 000 - 45 000 Kč"/>
    <s v="Menstruační kalhotky"/>
    <s v="Standardní vložka, Standardní tampon"/>
    <s v="Ne"/>
    <s v="Ano"/>
    <s v="Ekologie, Pohodlné"/>
    <s v="Nechci"/>
    <s v="Současný produkt by mi přestal vyhovovat."/>
    <s v="Ne"/>
    <s v="Rozhodně ano"/>
    <x v="1"/>
    <x v="1"/>
  </r>
  <r>
    <n v="191"/>
    <s v="21-30"/>
    <s v="35 000 - 45 000 Kč"/>
    <s v="Standardní tampon"/>
    <s v="Standardní tampon, Menstruační kalíšek"/>
    <s v="Ano - alespoň 3x týdně"/>
    <s v="Ano"/>
    <s v="Cena, Ekologie"/>
    <s v="Menstruační kalhotky"/>
    <s v="Dostala bych ji zdarma., Někdo z okolí by ji začal používat."/>
    <s v="Ano - v práci"/>
    <s v="Rozhodně ano"/>
    <x v="0"/>
    <x v="0"/>
  </r>
  <r>
    <n v="192"/>
    <s v="41-50"/>
    <s v="45 000 Kč a více"/>
    <s v="Standardní tampon"/>
    <s v="Menstruační kalíšek, Menstruační kalhotky"/>
    <s v="Ano - alespoň 3x týdně"/>
    <s v="Ano"/>
    <s v="Ekologie, Zvyk"/>
    <s v="Nechci"/>
    <s v="Nic by mě nepřimělo."/>
    <s v="Ano - v práci"/>
    <s v="Rozhodně ano"/>
    <x v="0"/>
    <x v="2"/>
  </r>
  <r>
    <n v="193"/>
    <s v="51-60"/>
    <s v="25 000 - 35 000 Kč"/>
    <s v="Standardní vložka"/>
    <s v="Nevím"/>
    <s v="Ne"/>
    <s v="Ano"/>
    <s v="Cena, Zvyk"/>
    <s v="Nechci"/>
    <s v="Nic by mě nepřimělo."/>
    <s v="Ne"/>
    <s v="Spíše ano"/>
    <x v="0"/>
    <x v="2"/>
  </r>
  <r>
    <n v="194"/>
    <s v="21-30"/>
    <s v="Méně než 15 000 Kč"/>
    <s v="Standardní tampon"/>
    <s v="Standardní vložka, Standardní tampon"/>
    <s v="Ne"/>
    <s v="Ano"/>
    <s v="Zvyk, Spolehlivé"/>
    <s v="Menstruační kalhotky"/>
    <s v="Dostala bych ji zdarma., Současný produkt by mi přestal vyhovovat."/>
    <s v="Ne"/>
    <s v="Spíše ano"/>
    <x v="0"/>
    <x v="0"/>
  </r>
  <r>
    <n v="195"/>
    <s v="21-30"/>
    <s v="Méně než 15 000 Kč"/>
    <s v="Standardní tampon"/>
    <s v="Standardní vložka, Standardní tampon, Menstruační kalíšek, Menstruační kalhotky"/>
    <s v="Ano - maximálně 3x týdně"/>
    <s v="Ano"/>
    <s v="Zvyk, Spolehlivé"/>
    <s v="Menstruační kalhotky"/>
    <s v="Nic by mě nepřimělo."/>
    <s v="Ne"/>
    <s v="Spíše ano"/>
    <x v="0"/>
    <x v="0"/>
  </r>
  <r>
    <n v="196"/>
    <s v="15-20"/>
    <s v="Méně než 15 000 Kč"/>
    <s v="Standardní tampon, Menstruační kalhotky"/>
    <s v="Standardní vložka, Standardní tampon"/>
    <s v="Ne"/>
    <s v="Ano"/>
    <s v="Pohodlné, Spolehlivé"/>
    <s v="Nechci"/>
    <s v="Byla by to ekologičtější varianta., Současný produkt by mi přestal vyhovovat."/>
    <s v="Ne"/>
    <s v="Spíše ano"/>
    <x v="0"/>
    <x v="2"/>
  </r>
  <r>
    <n v="197"/>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x v="2"/>
    <x v="1"/>
  </r>
  <r>
    <n v="198"/>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x v="1"/>
    <x v="3"/>
  </r>
  <r>
    <n v="199"/>
    <s v="21-30"/>
    <s v="25 000 - 35 000 Kč"/>
    <s v="Standardní vložka"/>
    <s v="Nevím"/>
    <s v="Ne"/>
    <s v="Ano"/>
    <s v="Cena, Ekologie"/>
    <s v="Nechci"/>
    <s v="Současný produkt by mi přestal vyhovovat."/>
    <s v="Ne"/>
    <s v="Rozhodně ne"/>
    <x v="0"/>
    <x v="3"/>
  </r>
  <r>
    <n v="20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x v="0"/>
    <x v="1"/>
  </r>
  <r>
    <n v="201"/>
    <s v="31-40"/>
    <s v="15 000 - 20 000 Kč"/>
    <s v="Menstruační kalhotky, Mořská houba"/>
    <s v="Nevím"/>
    <s v="Ano - maximálně 3x týdně"/>
    <s v="Ano"/>
    <s v="Ekologie, Pohodlné"/>
    <s v="Menstruační kalíšek"/>
    <s v="Dostala bych ji zdarma."/>
    <s v="Ne"/>
    <s v="Spíš ne"/>
    <x v="1"/>
    <x v="0"/>
  </r>
  <r>
    <n v="202"/>
    <s v="31-40"/>
    <s v="25 000 - 35 000 Kč"/>
    <s v="Menstruační kalhotky, Mořská houba"/>
    <s v="Standardní tampon, Mořská houba"/>
    <s v="Ano - maximálně 3x týdně"/>
    <s v="Ano"/>
    <s v="Ekologie, Pohodlné"/>
    <s v="Nechci"/>
    <s v="Byla by to ekologičtější varianta."/>
    <s v="Ne"/>
    <s v="Spíše ano"/>
    <x v="0"/>
    <x v="2"/>
  </r>
  <r>
    <n v="203"/>
    <s v="41-50"/>
    <s v="25 000 - 35 000 Kč"/>
    <s v="Standardní vložka, Standardní tampon, Menstruační kalíšek"/>
    <s v="Standardní tampon"/>
    <s v="Ne"/>
    <s v="Ano"/>
    <s v="Zvyk, Spolehlivé"/>
    <s v="Menstruační kalhotky"/>
    <s v="Byla by to levnější varianta., Byla by to ekologičtější varianta."/>
    <s v="Ne"/>
    <s v="Spíše ano"/>
    <x v="0"/>
    <x v="3"/>
  </r>
  <r>
    <n v="204"/>
    <s v="41-50"/>
    <s v="35 000 - 45 000 Kč"/>
    <s v="Standardní vložka, Menstruační kalíšek"/>
    <s v="Standardní vložka, Standardní tampon"/>
    <s v="Ne"/>
    <s v="Ano"/>
    <s v="Pohodlné, Spolehlivé"/>
    <s v="Nechci"/>
    <s v="Někdo z okolí by ji začal používat."/>
    <s v="Ne"/>
    <s v="Spíše ano"/>
    <x v="2"/>
    <x v="3"/>
  </r>
  <r>
    <n v="205"/>
    <s v="41-50"/>
    <s v="35 000 - 45 000 Kč"/>
    <s v="Vložka z přírodního materiálu"/>
    <s v="Vložka z přírodního materiálu"/>
    <s v="Ne"/>
    <s v="Ano"/>
    <s v="Ekologie, Spolehlivé"/>
    <s v="Nechci"/>
    <s v="Dostala bych ji zdarma., Byla by to levnější varianta."/>
    <s v="Ne"/>
    <s v="Rozhodně ano"/>
    <x v="0"/>
    <x v="2"/>
  </r>
  <r>
    <n v="206"/>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x v="0"/>
    <x v="0"/>
  </r>
  <r>
    <n v="207"/>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x v="0"/>
    <x v="2"/>
  </r>
  <r>
    <n v="208"/>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x v="2"/>
    <x v="0"/>
  </r>
  <r>
    <n v="209"/>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x v="2"/>
    <x v="2"/>
  </r>
  <r>
    <n v="210"/>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x v="0"/>
    <x v="3"/>
  </r>
  <r>
    <n v="211"/>
    <s v="15-20"/>
    <s v="15 000 - 20 000 Kč"/>
    <s v="Standardní vložka, 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x v="0"/>
    <x v="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s v="21-30"/>
    <s v="35 000 - 45 000 Kč"/>
    <x v="0"/>
    <s v="Dostala bych ji zdarma., Někdo z okolí by ji začal používat."/>
    <s v="V drogérii"/>
    <x v="0"/>
  </r>
  <r>
    <n v="2"/>
    <s v="31-40"/>
    <s v="35 000 - 45 000 Kč"/>
    <x v="1"/>
    <s v="Současný produkt by mi přestal vyhovovat."/>
    <s v="Na internetu"/>
    <x v="1"/>
  </r>
  <r>
    <n v="3"/>
    <s v="31-40"/>
    <s v="35 000 - 45 000 Kč"/>
    <x v="0"/>
    <s v="Dostala bych ji zdarma., Někdo z okolí by ji začal používat."/>
    <s v="V drogérii"/>
    <x v="0"/>
  </r>
  <r>
    <n v="4"/>
    <s v="41-50"/>
    <s v="45 000 Kč a více"/>
    <x v="2"/>
    <s v="Nic by mě nepřimělo."/>
    <s v="V drogérii"/>
    <x v="2"/>
  </r>
  <r>
    <n v="5"/>
    <s v="15-20"/>
    <s v="15 000 - 20 000 Kč"/>
    <x v="0"/>
    <s v="Dostala bych ji zdarma., Někdo z okolí by ji začal používat."/>
    <s v="V drogérii"/>
    <x v="0"/>
  </r>
  <r>
    <n v="6"/>
    <s v="51-60"/>
    <s v="25 000 - 35 000 Kč"/>
    <x v="1"/>
    <s v="Dostala bych ji zdarma."/>
    <s v="V drogérii"/>
    <x v="2"/>
  </r>
  <r>
    <n v="7"/>
    <s v="21-30"/>
    <s v="20 000 - 25 000 Kč"/>
    <x v="3"/>
    <s v="Byla by to levnější varianta., Současný produkt by mi přestal vyhovovat."/>
    <s v="V drogérii"/>
    <x v="1"/>
  </r>
  <r>
    <n v="8"/>
    <s v="41-50"/>
    <s v="25 000 - 35 000 Kč"/>
    <x v="0"/>
    <s v="Byla by to levnější varianta., Současný produkt by mi přestal vyhovovat."/>
    <s v="V drogérii"/>
    <x v="3"/>
  </r>
  <r>
    <n v="9"/>
    <s v="51-60"/>
    <s v="25 000 - 35 000 Kč"/>
    <x v="2"/>
    <s v="Dostala bych ji zdarma."/>
    <s v="V drogérii"/>
    <x v="2"/>
  </r>
  <r>
    <n v="10"/>
    <s v="21-30"/>
    <s v="15 000 - 20 000 Kč"/>
    <x v="0"/>
    <s v="Dostala bych ji zdarma., Někdo z okolí by ji začal používat."/>
    <s v="V supermarketu"/>
    <x v="0"/>
  </r>
  <r>
    <n v="11"/>
    <s v="21-30"/>
    <s v="45 000 Kč a více"/>
    <x v="3"/>
    <s v="Dostala bych ji zdarma., Byla by to ekologičtější varianta., Současný produkt by mi přestal vyhovovat."/>
    <s v="V drogérii"/>
    <x v="2"/>
  </r>
  <r>
    <n v="12"/>
    <s v="31-40"/>
    <s v="45 000 Kč a více"/>
    <x v="3"/>
    <s v="Někdo z okolí by ji začal používat."/>
    <s v="V drogérii"/>
    <x v="2"/>
  </r>
  <r>
    <n v="13"/>
    <s v="21-30"/>
    <s v="35 000 - 45 000 Kč"/>
    <x v="4"/>
    <s v="Někdo z okolí by ji začal používat."/>
    <s v="V drogérii"/>
    <x v="3"/>
  </r>
  <r>
    <n v="14"/>
    <s v="31-40"/>
    <s v="35 000 - 45 000 Kč"/>
    <x v="0"/>
    <s v="Dostala bych ji zdarma., Současný produkt by mi přestal vyhovovat."/>
    <s v="V supermarketu"/>
    <x v="2"/>
  </r>
  <r>
    <n v="15"/>
    <s v="41-50"/>
    <s v="35 000 - 45 000 Kč"/>
    <x v="2"/>
    <s v="Nic by mě nepřimělo."/>
    <s v="V drogérii"/>
    <x v="1"/>
  </r>
  <r>
    <n v="16"/>
    <s v="21-30"/>
    <s v="25 000 - 35 000 Kč"/>
    <x v="0"/>
    <s v="Dostala bych ji zdarma., Byla by to levnější varianta., Současný produkt by mi přestal vyhovovat."/>
    <s v="V drogérii"/>
    <x v="0"/>
  </r>
  <r>
    <n v="17"/>
    <s v="21-30"/>
    <s v="35 000 - 45 000 Kč"/>
    <x v="0"/>
    <s v="Dostala bych ji zdarma."/>
    <s v="V drogérii"/>
    <x v="0"/>
  </r>
  <r>
    <n v="18"/>
    <s v="21-30"/>
    <s v="25 000 - 35 000 Kč"/>
    <x v="0"/>
    <s v="Současný produkt by mi přestal vyhovovat."/>
    <s v="Na internetu"/>
    <x v="2"/>
  </r>
  <r>
    <n v="19"/>
    <s v="15-20"/>
    <s v="Méně než 15 000 Kč"/>
    <x v="0"/>
    <s v="Osamostatnění - vlastní příjem."/>
    <s v="V drogérii"/>
    <x v="2"/>
  </r>
  <r>
    <n v="20"/>
    <s v="31-40"/>
    <s v="20 000 - 25 000 Kč"/>
    <x v="3"/>
    <s v="Někdo z okolí by ji začal používat., Byla by to ekologičtější varianta."/>
    <s v="Na internetu"/>
    <x v="2"/>
  </r>
  <r>
    <n v="21"/>
    <s v="21-30"/>
    <s v="25 000 - 35 000 Kč"/>
    <x v="2"/>
    <s v="Byla by to levnější varianta."/>
    <s v="V drogérii"/>
    <x v="1"/>
  </r>
  <r>
    <n v="22"/>
    <s v="21-30"/>
    <s v="25 000 - 35 000 Kč"/>
    <x v="0"/>
    <s v="Dostala bych ji zdarma."/>
    <s v="V drogérii"/>
    <x v="3"/>
  </r>
  <r>
    <n v="23"/>
    <s v="15-20"/>
    <s v="Méně než 15 000 Kč"/>
    <x v="0"/>
    <s v="Dostala bych ji zdarma., Osamostatnění - vlastní příjem."/>
    <s v="V drogérii"/>
    <x v="2"/>
  </r>
  <r>
    <n v="24"/>
    <s v="51-60"/>
    <s v="25 000 - 35 000 Kč"/>
    <x v="2"/>
    <s v="Nic by mě nepřimělo."/>
    <s v="V drogérii"/>
    <x v="2"/>
  </r>
  <r>
    <n v="25"/>
    <s v="21-30"/>
    <s v="Méně než 15 000 Kč"/>
    <x v="0"/>
    <s v="Dostala bych ji zdarma., Současný produkt by mi přestal vyhovovat."/>
    <s v="V drogérii"/>
    <x v="0"/>
  </r>
  <r>
    <n v="26"/>
    <s v="21-30"/>
    <s v="Méně než 15 000 Kč"/>
    <x v="0"/>
    <s v="Nic by mě nepřimělo."/>
    <s v="V drogérii"/>
    <x v="0"/>
  </r>
  <r>
    <n v="27"/>
    <s v="15-20"/>
    <s v="Méně než 15 000 Kč"/>
    <x v="0"/>
    <s v="Byla by to ekologičtější varianta., Současný produkt by mi přestal vyhovovat."/>
    <s v="V drogérii"/>
    <x v="2"/>
  </r>
  <r>
    <n v="28"/>
    <s v="15-20"/>
    <s v="Méně než 15 000 Kč"/>
    <x v="2"/>
    <s v="Byla by to levnější varianta."/>
    <s v="V drogérii"/>
    <x v="3"/>
  </r>
  <r>
    <n v="29"/>
    <s v="31-40"/>
    <s v="35 000 - 45 000 Kč"/>
    <x v="1"/>
    <s v="Nic by mě nepřimělo."/>
    <s v="V drogérii"/>
    <x v="2"/>
  </r>
  <r>
    <n v="30"/>
    <s v="21-30"/>
    <s v="Méně než 15 000 Kč"/>
    <x v="1"/>
    <s v="Vyber vhodne velikosti kalisku"/>
    <s v="V drogérii"/>
    <x v="2"/>
  </r>
  <r>
    <n v="31"/>
    <s v="21-30"/>
    <s v="25 000 - 35 000 Kč"/>
    <x v="0"/>
    <s v="Současný produkt by mi přestal vyhovovat."/>
    <s v="V drogérii"/>
    <x v="0"/>
  </r>
  <r>
    <n v="32"/>
    <s v="21-30"/>
    <s v="Méně než 15 000 Kč"/>
    <x v="0"/>
    <s v="Dostala bych ji zdarma., Někdo z okolí by ji začal používat., Byla by to levnější varianta."/>
    <s v="Na internetu"/>
    <x v="1"/>
  </r>
  <r>
    <n v="33"/>
    <s v="21-30"/>
    <s v="15 000 - 20 000 Kč"/>
    <x v="0"/>
    <s v="Současný produkt by mi přestal vyhovovat."/>
    <s v="V drogérii"/>
    <x v="3"/>
  </r>
  <r>
    <n v="34"/>
    <s v="21-30"/>
    <s v="35 000 - 45 000 Kč"/>
    <x v="0"/>
    <s v="Nic by mě nepřimělo."/>
    <s v="V drogérii"/>
    <x v="3"/>
  </r>
  <r>
    <n v="35"/>
    <s v="31-40"/>
    <s v="45 000 Kč a více"/>
    <x v="0"/>
    <s v="Současný produkt by mi přestal vyhovovat."/>
    <s v="V drogérii"/>
    <x v="2"/>
  </r>
  <r>
    <n v="36"/>
    <s v="51-60"/>
    <s v="45 000 Kč a více"/>
    <x v="0"/>
    <s v="Byla by to levnější varianta., Současný produkt by mi přestal vyhovovat."/>
    <s v="V drogérii"/>
    <x v="0"/>
  </r>
  <r>
    <n v="37"/>
    <s v="21-30"/>
    <s v="25 000 - 35 000 Kč"/>
    <x v="3"/>
    <s v="Dostala bych ji zdarma., Byla by to ekologičtější varianta., Současný produkt by mi přestal vyhovovat."/>
    <s v="Na internetu"/>
    <x v="3"/>
  </r>
  <r>
    <n v="38"/>
    <s v="21-30"/>
    <s v="20 000 - 25 000 Kč"/>
    <x v="3"/>
    <s v="Současný produkt by mi přestal vyhovovat."/>
    <s v="V drogérii"/>
    <x v="2"/>
  </r>
  <r>
    <n v="39"/>
    <s v="21-30"/>
    <s v="25 000 - 35 000 Kč"/>
    <x v="3"/>
    <s v="Byla by to ekologičtější varianta., Současný produkt by mi přestal vyhovovat."/>
    <s v="Na internetu"/>
    <x v="3"/>
  </r>
  <r>
    <n v="40"/>
    <s v="21-30"/>
    <s v="Méně než 15 000 Kč"/>
    <x v="2"/>
    <s v="Byla by to levnější varianta., Byla by to ekologičtější varianta."/>
    <s v="V drogérii"/>
    <x v="3"/>
  </r>
  <r>
    <n v="41"/>
    <s v="21-30"/>
    <s v="45 000 Kč a více"/>
    <x v="0"/>
    <s v="Současný produkt by mi přestal vyhovovat."/>
    <s v="V drogérii"/>
    <x v="0"/>
  </r>
  <r>
    <n v="42"/>
    <s v="21-30"/>
    <s v="25 000 - 35 000 Kč"/>
    <x v="0"/>
    <s v="Současný produkt by mi přestal vyhovovat."/>
    <s v="V drogérii"/>
    <x v="3"/>
  </r>
  <r>
    <n v="43"/>
    <s v="21-30"/>
    <s v="Méně než 15 000 Kč"/>
    <x v="0"/>
    <s v="Dostala bych ji zdarma."/>
    <s v="V drogérii"/>
    <x v="0"/>
  </r>
  <r>
    <n v="44"/>
    <s v="21-30"/>
    <s v="25 000 - 35 000 Kč"/>
    <x v="0"/>
    <s v="Dostala bych ji zdarma., Byla by to ekologičtější varianta., Současný produkt by mi přestal vyhovovat."/>
    <s v="Na internetu"/>
    <x v="3"/>
  </r>
  <r>
    <n v="45"/>
    <s v="21-30"/>
    <s v="35 000 - 45 000 Kč"/>
    <x v="3"/>
    <s v="Současný produkt by mi přestal vyhovovat."/>
    <s v="Na internetu"/>
    <x v="2"/>
  </r>
  <r>
    <n v="46"/>
    <s v="21-30"/>
    <s v="35 000 - 45 000 Kč"/>
    <x v="2"/>
    <s v="Dostala bych ji zdarma., Byla by to ekologičtější varianta., Současný produkt by mi přestal vyhovovat."/>
    <s v="V drogérii"/>
    <x v="3"/>
  </r>
  <r>
    <n v="47"/>
    <s v="21-30"/>
    <s v="25 000 - 35 000 Kč"/>
    <x v="3"/>
    <s v="Současný produkt by mi přestal vyhovovat."/>
    <s v="V drogérii"/>
    <x v="3"/>
  </r>
  <r>
    <n v="48"/>
    <s v="21-30"/>
    <s v="Méně než 15 000 Kč"/>
    <x v="0"/>
    <s v="Dostala bych ji zdarma., Někdo z okolí by ji začal používat., Byla by to ekologičtější varianta., Současný produkt by mi přestal vyhovovat."/>
    <s v="V drogérii"/>
    <x v="1"/>
  </r>
  <r>
    <n v="49"/>
    <s v="21-30"/>
    <s v="15 000 - 20 000 Kč"/>
    <x v="2"/>
    <s v="Byla by to ekologičtější varianta."/>
    <s v="V drogérii"/>
    <x v="1"/>
  </r>
  <r>
    <n v="50"/>
    <s v="31-40"/>
    <s v="25 000 - 35 000 Kč"/>
    <x v="2"/>
    <s v="Dostala bych ji zdarma., Někdo z okolí by ji začal používat."/>
    <s v="V drogérii"/>
    <x v="1"/>
  </r>
  <r>
    <n v="51"/>
    <s v="21-30"/>
    <s v="35 000 - 45 000 Kč"/>
    <x v="2"/>
    <s v="Dostala bych ji zdarma., Byla by to levnější varianta., Byla by to ekologičtější varianta., Současný produkt by mi přestal vyhovovat."/>
    <s v="V supermarketu"/>
    <x v="1"/>
  </r>
  <r>
    <n v="52"/>
    <s v="21-30"/>
    <s v="15 000 - 20 000 Kč"/>
    <x v="3"/>
    <s v="Dostala bych ji zdarma., Byla by to levnější varianta."/>
    <s v="Na internetu"/>
    <x v="3"/>
  </r>
  <r>
    <n v="53"/>
    <s v="21-30"/>
    <s v="25 000 - 35 000 Kč"/>
    <x v="2"/>
    <s v="Současný produkt by mi přestal vyhovovat."/>
    <s v="V drogérii"/>
    <x v="3"/>
  </r>
  <r>
    <n v="54"/>
    <s v="21-30"/>
    <s v="25 000 - 35 000 Kč"/>
    <x v="3"/>
    <s v="Dostala bych ji zdarma., Někdo z okolí by ji začal používat., Současný produkt by mi přestal vyhovovat."/>
    <s v="V drogérii"/>
    <x v="2"/>
  </r>
  <r>
    <n v="55"/>
    <s v="31-40"/>
    <s v="45 000 Kč a více"/>
    <x v="3"/>
    <s v="Současný produkt by mi přestal vyhovovat."/>
    <s v="Na internetu"/>
    <x v="2"/>
  </r>
  <r>
    <n v="56"/>
    <s v="31-40"/>
    <s v="35 000 - 45 000 Kč"/>
    <x v="0"/>
    <s v="Někdo z okolí by ji začal používat., Současný produkt by mi přestal vyhovovat."/>
    <s v="V drogérii"/>
    <x v="2"/>
  </r>
  <r>
    <n v="57"/>
    <s v="15-20"/>
    <s v="Méně než 15 000 Kč"/>
    <x v="2"/>
    <s v="Nic by mě nepřimělo."/>
    <s v="Na internetu"/>
    <x v="2"/>
  </r>
  <r>
    <n v="58"/>
    <s v="31-40"/>
    <s v="45 000 Kč a více"/>
    <x v="5"/>
    <s v="Současný produkt by mi přestal vyhovovat."/>
    <s v="V drogérii"/>
    <x v="3"/>
  </r>
  <r>
    <n v="59"/>
    <s v="15-20"/>
    <s v="Méně než 15 000 Kč"/>
    <x v="2"/>
    <s v="Někdo z okolí by ji začal používat."/>
    <s v="V drogérii"/>
    <x v="1"/>
  </r>
  <r>
    <n v="60"/>
    <s v="31-40"/>
    <s v="20 000 - 25 000 Kč"/>
    <x v="6"/>
    <s v="Současný produkt by mi přestal vyhovovat."/>
    <s v="V drogérii"/>
    <x v="3"/>
  </r>
  <r>
    <n v="61"/>
    <s v="21-30"/>
    <s v="25 000 - 35 000 Kč"/>
    <x v="3"/>
    <s v="Současný produkt by mi přestal vyhovovat."/>
    <s v="Na internetu"/>
    <x v="1"/>
  </r>
  <r>
    <n v="62"/>
    <s v="21-30"/>
    <s v="15 000 - 20 000 Kč"/>
    <x v="2"/>
    <s v="Byla by to ekologičtější varianta., Současný produkt by mi přestal vyhovovat."/>
    <s v="V drogérii"/>
    <x v="2"/>
  </r>
  <r>
    <n v="63"/>
    <s v="31-40"/>
    <s v="25 000 - 35 000 Kč"/>
    <x v="7"/>
    <s v="Současný produkt by mi přestal vyhovovat."/>
    <s v="Na internetu"/>
    <x v="3"/>
  </r>
  <r>
    <n v="64"/>
    <s v="31-40"/>
    <s v="20 000 - 25 000 Kč"/>
    <x v="3"/>
    <s v="Jen se odhodlavam kalhotky objednat jako doplnujici ke kalisku. Urcite kalisek neprestanj pouzivat."/>
    <s v="Na internetu"/>
    <x v="2"/>
  </r>
  <r>
    <n v="65"/>
    <s v="21-30"/>
    <s v="25 000 - 35 000 Kč"/>
    <x v="2"/>
    <s v="Někdo z okolí by ji začal používat., Byla by to levnější varianta., Byla by to ekologičtější varianta., Současný produkt by mi přestal vyhovovat."/>
    <s v="V drogérii"/>
    <x v="0"/>
  </r>
  <r>
    <n v="66"/>
    <s v="15-20"/>
    <s v="Méně než 15 000 Kč"/>
    <x v="1"/>
    <s v="Současný produkt by mi přestal vyhovovat."/>
    <s v="Na internetu"/>
    <x v="1"/>
  </r>
  <r>
    <n v="67"/>
    <s v="41-50"/>
    <s v="35 000 - 45 000 Kč"/>
    <x v="2"/>
    <s v="Současný produkt by mi přestal vyhovovat."/>
    <s v="V drogérii"/>
    <x v="2"/>
  </r>
  <r>
    <n v="68"/>
    <s v="31-40"/>
    <s v="45 000 Kč a více"/>
    <x v="0"/>
    <s v="Byla by to ekologičtější varianta., Současný produkt by mi přestal vyhovovat."/>
    <s v="V drogérii"/>
    <x v="3"/>
  </r>
  <r>
    <n v="69"/>
    <s v="15-20"/>
    <s v="Méně než 15 000 Kč"/>
    <x v="7"/>
    <s v="Dostala bych ji zdarma., Byla by to levnější varianta., Byla by to ekologičtější varianta., Současný produkt by mi přestal vyhovovat."/>
    <s v="V drogérii"/>
    <x v="2"/>
  </r>
  <r>
    <n v="70"/>
    <s v="41-50"/>
    <s v="35 000 - 45 000 Kč"/>
    <x v="2"/>
    <s v="Současný produkt by mi přestal vyhovovat."/>
    <s v="V drogérii"/>
    <x v="2"/>
  </r>
  <r>
    <n v="71"/>
    <s v="31-40"/>
    <s v="15 000 - 20 000 Kč"/>
    <x v="3"/>
    <s v="Současný produkt by mi přestal vyhovovat."/>
    <s v="V drogérii"/>
    <x v="2"/>
  </r>
  <r>
    <n v="72"/>
    <s v="31-40"/>
    <s v="20 000 - 25 000 Kč"/>
    <x v="3"/>
    <s v="Dostala bych ji zdarma."/>
    <s v="Na internetu"/>
    <x v="2"/>
  </r>
  <r>
    <n v="73"/>
    <s v="51-60"/>
    <s v="25 000 - 35 000 Kč"/>
    <x v="2"/>
    <s v="Někdo z okolí by ji začal používat."/>
    <s v="V drogérii"/>
    <x v="1"/>
  </r>
  <r>
    <n v="74"/>
    <s v="41-50"/>
    <s v="45 000 Kč a více"/>
    <x v="3"/>
    <s v="Současný produkt by mi přestal vyhovovat."/>
    <s v="Na internetu"/>
    <x v="3"/>
  </r>
  <r>
    <n v="75"/>
    <s v="31-40"/>
    <s v="15 000 - 20 000 Kč"/>
    <x v="2"/>
    <s v="Současný produkt by mi přestal vyhovovat."/>
    <s v="V drogérii"/>
    <x v="2"/>
  </r>
  <r>
    <n v="76"/>
    <s v="31-40"/>
    <s v="25 000 - 35 000 Kč"/>
    <x v="2"/>
    <s v="Současný produkt by mi přestal vyhovovat."/>
    <s v="V drogérii"/>
    <x v="2"/>
  </r>
  <r>
    <n v="77"/>
    <s v="41-50"/>
    <s v="25 000 - 35 000 Kč"/>
    <x v="2"/>
    <s v="Byla by to levnější varianta., Byla by to ekologičtější varianta."/>
    <s v="V drogérii"/>
    <x v="3"/>
  </r>
  <r>
    <n v="78"/>
    <s v="15-20"/>
    <s v="Méně než 15 000 Kč"/>
    <x v="3"/>
    <s v="Byla by to levnější varianta., Současný produkt by mi přestal vyhovovat."/>
    <s v="V drogérii"/>
    <x v="1"/>
  </r>
  <r>
    <n v="79"/>
    <s v="31-40"/>
    <s v="15 000 - 20 000 Kč"/>
    <x v="1"/>
    <s v="Dostala bych ji zdarma."/>
    <s v="V drogérii"/>
    <x v="0"/>
  </r>
  <r>
    <n v="80"/>
    <s v="41-50"/>
    <s v="35 000 - 45 000 Kč"/>
    <x v="2"/>
    <s v="Někdo z okolí by ji začal používat."/>
    <s v="V supermarketu"/>
    <x v="3"/>
  </r>
  <r>
    <n v="81"/>
    <s v="31-40"/>
    <s v="45 000 Kč a více"/>
    <x v="3"/>
    <s v="Současný produkt by mi přestal vyhovovat."/>
    <s v="Na internetu"/>
    <x v="2"/>
  </r>
  <r>
    <n v="82"/>
    <s v="21-30"/>
    <s v="25 000 - 35 000 Kč"/>
    <x v="3"/>
    <s v="Někdo z okolí by ji začal používat., Byla by to levnější varianta., Byla by to ekologičtější varianta., Současný produkt by mi přestal vyhovovat."/>
    <s v="V drogérii"/>
    <x v="2"/>
  </r>
  <r>
    <n v="83"/>
    <s v="31-40"/>
    <s v="25 000 - 35 000 Kč"/>
    <x v="1"/>
    <s v="Byla by to ekologičtější varianta."/>
    <s v="V drogérii"/>
    <x v="2"/>
  </r>
  <r>
    <n v="84"/>
    <s v="31-40"/>
    <s v="45 000 Kč a více"/>
    <x v="0"/>
    <s v="Dostala bych ji zdarma., Současný produkt by mi přestal vyhovovat."/>
    <s v="V drogérii"/>
    <x v="1"/>
  </r>
  <r>
    <n v="85"/>
    <s v="31-40"/>
    <s v="45 000 Kč a více"/>
    <x v="1"/>
    <s v="Nic by mě nepřimělo."/>
    <s v="V drogérii"/>
    <x v="3"/>
  </r>
  <r>
    <n v="86"/>
    <s v="41-50"/>
    <s v="35 000 - 45 000 Kč"/>
    <x v="7"/>
    <s v="Dostala bych ji zdarma., Byla by to levnější varianta."/>
    <s v="V drogérii"/>
    <x v="2"/>
  </r>
  <r>
    <n v="87"/>
    <s v="31-40"/>
    <s v="20 000 - 25 000 Kč"/>
    <x v="3"/>
    <s v="bylo by to pohodlnější"/>
    <s v="V drogérii"/>
    <x v="3"/>
  </r>
  <r>
    <n v="88"/>
    <s v="41-50"/>
    <s v="35 000 - 45 000 Kč"/>
    <x v="2"/>
    <s v="Někdo z okolí by ji začal používat."/>
    <s v="V supermarketu"/>
    <x v="2"/>
  </r>
  <r>
    <n v="89"/>
    <s v="41-50"/>
    <s v="25 000 - 35 000 Kč"/>
    <x v="2"/>
    <s v="Dostala bych ji zdarma."/>
    <s v="V drogérii"/>
    <x v="2"/>
  </r>
  <r>
    <n v="90"/>
    <s v="21-30"/>
    <s v="20 000 - 25 000 Kč"/>
    <x v="0"/>
    <s v="Byla by to levnější varianta."/>
    <s v="Na internetu"/>
    <x v="3"/>
  </r>
  <r>
    <n v="91"/>
    <s v="21-30"/>
    <s v="25 000 - 35 000 Kč"/>
    <x v="2"/>
    <s v="Někdo z okolí by ji začal používat."/>
    <s v="V drogérii"/>
    <x v="3"/>
  </r>
  <r>
    <n v="92"/>
    <s v="31-40"/>
    <s v="20 000 - 25 000 Kč"/>
    <x v="6"/>
    <s v="Dostala bych ji zdarma., Byla by to levnější varianta., Současný produkt by mi přestal vyhovovat."/>
    <s v="V drogérii"/>
    <x v="2"/>
  </r>
  <r>
    <n v="93"/>
    <s v="21-30"/>
    <s v="20 000 - 25 000 Kč"/>
    <x v="3"/>
    <s v="Byla by to ekologičtější varianta."/>
    <s v="Na internetu"/>
    <x v="2"/>
  </r>
  <r>
    <n v="94"/>
    <s v="31-40"/>
    <s v="25 000 - 35 000 Kč"/>
    <x v="2"/>
    <s v="Zkusila jsem kalisek, protejkam, zkusila jsem morskou houbu, vyndavaní je fakt nechutne a krev vsude. Moc rada bych nasla pro sebe jinou variantu nez vlozky a tampony ale zatim mi nic nefungovalo. Uz jsem utratila za to hodne penez a vzdy se vratila ke klasice. "/>
    <s v="V supermarketu"/>
    <x v="0"/>
  </r>
  <r>
    <n v="95"/>
    <s v="31-40"/>
    <s v="35 000 - 45 000 Kč"/>
    <x v="0"/>
    <s v="Doporuceni"/>
    <s v="V supermarketu"/>
    <x v="2"/>
  </r>
  <r>
    <n v="96"/>
    <s v="31-40"/>
    <s v="25 000 - 35 000 Kč"/>
    <x v="6"/>
    <s v="Dostala bych ji zdarma., Současný produkt by mi přestal vyhovovat."/>
    <s v="V drogérii"/>
    <x v="1"/>
  </r>
  <r>
    <n v="97"/>
    <s v="15-20"/>
    <s v="Méně než 15 000 Kč"/>
    <x v="2"/>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V supermarketu"/>
    <x v="2"/>
  </r>
  <r>
    <n v="98"/>
    <s v="31-40"/>
    <s v="20 000 - 25 000 Kč"/>
    <x v="0"/>
    <s v="Současný produkt by mi přestal vyhovovat."/>
    <s v="Na internetu"/>
    <x v="1"/>
  </r>
  <r>
    <n v="99"/>
    <s v="31-40"/>
    <s v="25 000 - 35 000 Kč"/>
    <x v="5"/>
    <s v="Současný produkt by mi přestal vyhovovat."/>
    <s v="V drogérii"/>
    <x v="2"/>
  </r>
  <r>
    <n v="100"/>
    <s v="31-40"/>
    <s v="35 000 - 45 000 Kč"/>
    <x v="2"/>
    <s v="Dostala bych ji zdarma., Někdo z okolí by ji začal používat."/>
    <s v="V drogérii"/>
    <x v="0"/>
  </r>
  <r>
    <n v="101"/>
    <s v="31-40"/>
    <s v="35 000 - 45 000 Kč"/>
    <x v="1"/>
    <s v="Současný produkt by mi přestal vyhovovat."/>
    <s v="Na internetu"/>
    <x v="1"/>
  </r>
  <r>
    <n v="102"/>
    <s v="31-40"/>
    <s v="35 000 - 45 000 Kč"/>
    <x v="0"/>
    <s v="Dostala bych ji zdarma., Současný produkt by mi přestal vyhovovat."/>
    <s v="V supermarketu"/>
    <x v="2"/>
  </r>
  <r>
    <n v="103"/>
    <s v="31-40"/>
    <s v="20 000 - 25 000 Kč"/>
    <x v="3"/>
    <s v="Někdo z okolí by ji začal používat., Byla by to ekologičtější varianta."/>
    <s v="V drogérii"/>
    <x v="2"/>
  </r>
  <r>
    <n v="104"/>
    <s v="31-40"/>
    <s v="35 000 - 45 000 Kč"/>
    <x v="1"/>
    <s v="Nic by mě nepřimělo."/>
    <s v="V drogérii"/>
    <x v="2"/>
  </r>
  <r>
    <n v="105"/>
    <s v="31-40"/>
    <s v="45 000 Kč a více"/>
    <x v="0"/>
    <s v="Současný produkt by mi přestal vyhovovat."/>
    <s v="V drogérii"/>
    <x v="2"/>
  </r>
  <r>
    <n v="106"/>
    <s v="31-40"/>
    <s v="25 000 - 35 000 Kč"/>
    <x v="2"/>
    <s v="Dostala bych ji zdarma., Někdo z okolí by ji začal používat."/>
    <s v="V drogérii"/>
    <x v="1"/>
  </r>
  <r>
    <n v="107"/>
    <s v="31-40"/>
    <s v="15 000 - 20 000 Kč"/>
    <x v="1"/>
    <s v="Dostala bych ji zdarma."/>
    <s v="V drogérii"/>
    <x v="0"/>
  </r>
  <r>
    <n v="108"/>
    <s v="31-40"/>
    <s v="25 000 - 35 000 Kč"/>
    <x v="1"/>
    <s v="Byla by to ekologičtější varianta."/>
    <s v="Na internetu"/>
    <x v="2"/>
  </r>
  <r>
    <n v="109"/>
    <s v="41-50"/>
    <s v="25 000 - 35 000 Kč"/>
    <x v="2"/>
    <s v="Byla by to levnější varianta., Byla by to ekologičtější varianta."/>
    <s v="V drogérii"/>
    <x v="3"/>
  </r>
  <r>
    <n v="110"/>
    <s v="41-50"/>
    <s v="35 000 - 45 000 Kč"/>
    <x v="2"/>
    <s v="Někdo z okolí by ji začal používat."/>
    <s v="V supermarketu"/>
    <x v="3"/>
  </r>
  <r>
    <n v="111"/>
    <s v="41-50"/>
    <s v="35 000 - 45 000 Kč"/>
    <x v="7"/>
    <s v="Dostala bych ji zdarma., Byla by to levnější varianta."/>
    <s v="V drogérii"/>
    <x v="2"/>
  </r>
  <r>
    <n v="112"/>
    <s v="15-20"/>
    <s v="15 000 - 20 000 Kč"/>
    <x v="0"/>
    <s v="Dostala bych ji zdarma., Někdo z okolí by ji začal používat."/>
    <s v="V drogérii"/>
    <x v="0"/>
  </r>
  <r>
    <n v="113"/>
    <s v="15-20"/>
    <s v="15 000 - 20 000 Kč"/>
    <x v="2"/>
    <s v="Dostala bych ji zdarma., Někdo z okolí by ji začal používat."/>
    <s v="V drogérii"/>
    <x v="0"/>
  </r>
  <r>
    <n v="114"/>
    <s v="15-20"/>
    <s v="15 000 - 20 000 Kč"/>
    <x v="2"/>
    <s v="Dostala bych ji zdarma., Někdo z okolí by ji začal používat."/>
    <s v="V drogérii"/>
    <x v="0"/>
  </r>
  <r>
    <n v="115"/>
    <s v="15-20"/>
    <s v="15 000 - 20 000 Kč"/>
    <x v="0"/>
    <s v="Dostala bych ji zdarma., Někdo z okolí by ji začal používat."/>
    <s v="V drogérii"/>
    <x v="0"/>
  </r>
  <r>
    <n v="116"/>
    <s v="15-20"/>
    <s v="Méně než 15 000 Kč"/>
    <x v="2"/>
    <s v="Osamostatnění - vlastní příjem."/>
    <s v="V drogérii"/>
    <x v="2"/>
  </r>
  <r>
    <n v="117"/>
    <s v="21-30"/>
    <s v="15 000 - 20 000 Kč"/>
    <x v="0"/>
    <s v="Dostala bych ji zdarma., Někdo z okolí by ji začal používat."/>
    <s v="V supermarketu"/>
    <x v="0"/>
  </r>
  <r>
    <n v="118"/>
    <s v="31-40"/>
    <s v="45 000 Kč a více"/>
    <x v="3"/>
    <s v="Dostala bych ji zdarma., Byla by to ekologičtější varianta., Současný produkt by mi přestal vyhovovat."/>
    <s v="V supermarketu"/>
    <x v="2"/>
  </r>
  <r>
    <n v="119"/>
    <s v="31-40"/>
    <s v="35 000 - 45 000 Kč"/>
    <x v="4"/>
    <s v="Někdo z okolí by ji začal používat."/>
    <s v="V drogérii"/>
    <x v="2"/>
  </r>
  <r>
    <n v="120"/>
    <s v="31-40"/>
    <s v="35 000 - 45 000 Kč"/>
    <x v="0"/>
    <s v="Nic by mě nepřimělo."/>
    <s v="V drogérii"/>
    <x v="2"/>
  </r>
  <r>
    <n v="121"/>
    <s v="21-30"/>
    <s v="25 000 - 35 000 Kč"/>
    <x v="3"/>
    <s v="Současný produkt by mi přestal vyhovovat."/>
    <s v="Na internetu"/>
    <x v="3"/>
  </r>
  <r>
    <n v="122"/>
    <s v="21-30"/>
    <s v="20 000 - 25 000 Kč"/>
    <x v="3"/>
    <s v="Dostala bych ji zdarma., Byla by to ekologičtější varianta., Současný produkt by mi přestal vyhovovat."/>
    <s v="V drogérii"/>
    <x v="2"/>
  </r>
  <r>
    <n v="123"/>
    <s v="31-40"/>
    <s v="35 000 - 45 000 Kč"/>
    <x v="2"/>
    <s v="Současný produkt by mi přestal vyhovovat."/>
    <s v="V drogérii"/>
    <x v="3"/>
  </r>
  <r>
    <n v="124"/>
    <s v="21-30"/>
    <s v="25 000 - 35 000 Kč"/>
    <x v="3"/>
    <s v="Někdo z okolí by ji začal používat., Byla by to levnější varianta., Byla by to ekologičtější varianta., Současný produkt by mi přestal vyhovovat."/>
    <s v="V drogérii"/>
    <x v="3"/>
  </r>
  <r>
    <n v="125"/>
    <s v="21-30"/>
    <s v="20 000 - 25 000 Kč"/>
    <x v="3"/>
    <s v="Byla by to levnější varianta., Současný produkt by mi přestal vyhovovat."/>
    <s v="V drogérii"/>
    <x v="1"/>
  </r>
  <r>
    <n v="126"/>
    <s v="41-50"/>
    <s v="25 000 - 35 000 Kč"/>
    <x v="0"/>
    <s v="Byla by to levnější varianta., Současný produkt by mi přestal vyhovovat."/>
    <s v="V drogérii"/>
    <x v="3"/>
  </r>
  <r>
    <n v="127"/>
    <s v="21-30"/>
    <s v="25 000 - 35 000 Kč"/>
    <x v="0"/>
    <s v="Dostala bych ji zdarma."/>
    <s v="V drogérii"/>
    <x v="0"/>
  </r>
  <r>
    <n v="128"/>
    <s v="15-20"/>
    <s v="Méně než 15 000 Kč"/>
    <x v="0"/>
    <s v="Dostala bych ji zdarma., Osamostatnění - vlastní příjem."/>
    <s v="V drogérii"/>
    <x v="2"/>
  </r>
  <r>
    <n v="129"/>
    <s v="51-60"/>
    <s v="25 000 - 35 000 Kč"/>
    <x v="2"/>
    <s v="Nic by mě nepřimělo."/>
    <s v="V drogérii"/>
    <x v="2"/>
  </r>
  <r>
    <n v="130"/>
    <s v="21-30"/>
    <s v="Méně než 15 000 Kč"/>
    <x v="0"/>
    <s v="Dostala bych ji zdarma., Současný produkt by mi přestal vyhovovat."/>
    <s v="V supermarketu"/>
    <x v="0"/>
  </r>
  <r>
    <n v="131"/>
    <s v="21-30"/>
    <s v="Méně než 15 000 Kč"/>
    <x v="0"/>
    <s v="Nic by mě nepřimělo."/>
    <s v="V drogérii"/>
    <x v="0"/>
  </r>
  <r>
    <n v="132"/>
    <s v="15-20"/>
    <s v="Méně než 15 000 Kč"/>
    <x v="0"/>
    <s v="Byla by to ekologičtější varianta., Současný produkt by mi přestal vyhovovat."/>
    <s v="V drogérii"/>
    <x v="2"/>
  </r>
  <r>
    <n v="133"/>
    <s v="31-40"/>
    <s v="35 000 - 45 000 Kč"/>
    <x v="2"/>
    <s v="Dostala bych ji zdarma., Byla by to levnější varianta., Byla by to ekologičtější varianta., Současný produkt by mi přestal vyhovovat."/>
    <s v="V supermarketu"/>
    <x v="1"/>
  </r>
  <r>
    <n v="134"/>
    <s v="21-30"/>
    <s v="15 000 - 20 000 Kč"/>
    <x v="3"/>
    <s v="Dostala bych ji zdarma., Byla by to levnější varianta."/>
    <s v="Na internetu"/>
    <x v="3"/>
  </r>
  <r>
    <n v="135"/>
    <s v="21-30"/>
    <s v="25 000 - 35 000 Kč"/>
    <x v="2"/>
    <s v="Současný produkt by mi přestal vyhovovat."/>
    <s v="V drogérii"/>
    <x v="3"/>
  </r>
  <r>
    <n v="136"/>
    <s v="21-30"/>
    <s v="25 000 - 35 000 Kč"/>
    <x v="3"/>
    <s v="Někdo z okolí by ji začal používat., Byla by to levnější varianta., Byla by to ekologičtější varianta., Současný produkt by mi přestal vyhovovat."/>
    <s v="Na internetu"/>
    <x v="3"/>
  </r>
  <r>
    <n v="137"/>
    <s v="21-30"/>
    <s v="20 000 - 25 000 Kč"/>
    <x v="3"/>
    <s v="Současný produkt by mi přestal vyhovovat."/>
    <s v="V drogérii"/>
    <x v="2"/>
  </r>
  <r>
    <n v="138"/>
    <s v="31-40"/>
    <s v="35 000 - 45 000 Kč"/>
    <x v="2"/>
    <s v="Současný produkt by mi přestal vyhovovat."/>
    <s v="V drogérii"/>
    <x v="3"/>
  </r>
  <r>
    <n v="139"/>
    <s v="21-30"/>
    <s v="25 000 - 35 000 Kč"/>
    <x v="3"/>
    <s v="Současný produkt by mi přestal vyhovovat."/>
    <s v="V drogérii"/>
    <x v="3"/>
  </r>
  <r>
    <n v="140"/>
    <s v="21-30"/>
    <s v="20 000 - 25 000 Kč"/>
    <x v="3"/>
    <s v="Byla by to ekologičtější varianta."/>
    <s v="Na internetu"/>
    <x v="2"/>
  </r>
  <r>
    <n v="141"/>
    <s v="31-40"/>
    <s v="25 000 - 35 000 Kč"/>
    <x v="2"/>
    <s v="Byla by to ekologičtější varianta., Současný produkt by mi přestal vyhovovat."/>
    <s v="V supermarketu"/>
    <x v="0"/>
  </r>
  <r>
    <n v="142"/>
    <s v="31-40"/>
    <s v="35 000 - 45 000 Kč"/>
    <x v="0"/>
    <s v="Doporuceni"/>
    <s v="V supermarketu"/>
    <x v="2"/>
  </r>
  <r>
    <n v="143"/>
    <s v="21-30"/>
    <s v="35 000 - 45 000 Kč"/>
    <x v="0"/>
    <s v="Dostala bych ji zdarma., Někdo z okolí by ji začal používat."/>
    <s v="V drogérii"/>
    <x v="0"/>
  </r>
  <r>
    <n v="144"/>
    <s v="41-50"/>
    <s v="45 000 Kč a více"/>
    <x v="2"/>
    <s v="Nic by mě nepřimělo."/>
    <s v="V drogérii"/>
    <x v="2"/>
  </r>
  <r>
    <n v="145"/>
    <s v="21-30"/>
    <s v="20 000 - 25 000 Kč"/>
    <x v="3"/>
    <s v="Někdo z okolí by ji začal používat., Byla by to levnější varianta., Byla by to ekologičtější varianta., Současný produkt by mi přestal vyhovovat."/>
    <s v="V drogérii"/>
    <x v="2"/>
  </r>
  <r>
    <n v="146"/>
    <s v="21-30"/>
    <s v="35 000 - 45 000 Kč"/>
    <x v="2"/>
    <s v="Současný produkt by mi přestal vyhovovat."/>
    <s v="V drogérii"/>
    <x v="3"/>
  </r>
  <r>
    <n v="147"/>
    <s v="21-30"/>
    <s v="25 000 - 35 000 Kč"/>
    <x v="3"/>
    <s v="Někdo z okolí by ji začal používat., Byla by to levnější varianta., Byla by to ekologičtější varianta., Současný produkt by mi přestal vyhovovat."/>
    <s v="V drogérii"/>
    <x v="2"/>
  </r>
  <r>
    <n v="148"/>
    <s v="31-40"/>
    <s v="25 000 - 35 000 Kč"/>
    <x v="1"/>
    <s v="Byla by to ekologičtější varianta."/>
    <s v="Na internetu"/>
    <x v="2"/>
  </r>
  <r>
    <n v="149"/>
    <s v="31-40"/>
    <s v="45 000 Kč a více"/>
    <x v="0"/>
    <s v="Dostala bych ji zdarma., Současný produkt by mi přestal vyhovovat."/>
    <s v="V drogérii"/>
    <x v="1"/>
  </r>
  <r>
    <n v="150"/>
    <s v="31-40"/>
    <s v="45 000 Kč a více"/>
    <x v="1"/>
    <s v="Nic by mě nepřimělo."/>
    <s v="V drogérii"/>
    <x v="3"/>
  </r>
  <r>
    <n v="151"/>
    <s v="41-50"/>
    <s v="35 000 - 45 000 Kč"/>
    <x v="7"/>
    <s v="Dostala bych ji zdarma., Byla by to levnější varianta."/>
    <s v="V drogérii"/>
    <x v="2"/>
  </r>
  <r>
    <n v="152"/>
    <s v="31-40"/>
    <s v="35 000 - 45 000 Kč"/>
    <x v="0"/>
    <s v="Dostala bych ji zdarma., Současný produkt by mi přestal vyhovovat."/>
    <s v="V supermarketu"/>
    <x v="2"/>
  </r>
  <r>
    <n v="153"/>
    <s v="41-50"/>
    <s v="35 000 - 45 000 Kč"/>
    <x v="2"/>
    <s v="Nic by mě nepřimělo."/>
    <s v="V drogérii"/>
    <x v="2"/>
  </r>
  <r>
    <n v="154"/>
    <s v="21-30"/>
    <s v="25 000 - 35 000 Kč"/>
    <x v="0"/>
    <s v="Dostala bych ji zdarma., Byla by to levnější varianta., Současný produkt by mi přestal vyhovovat."/>
    <s v="V drogérii"/>
    <x v="0"/>
  </r>
  <r>
    <n v="155"/>
    <s v="21-30"/>
    <s v="25 000 - 35 000 Kč"/>
    <x v="3"/>
    <s v="Dostala bych ji zdarma., Byla by to ekologičtější varianta., Současný produkt by mi přestal vyhovovat."/>
    <s v="Na internetu"/>
    <x v="3"/>
  </r>
  <r>
    <n v="156"/>
    <s v="21-30"/>
    <s v="20 000 - 25 000 Kč"/>
    <x v="3"/>
    <s v="Současný produkt by mi přestal vyhovovat."/>
    <s v="V drogérii"/>
    <x v="2"/>
  </r>
  <r>
    <n v="157"/>
    <s v="21-30"/>
    <s v="25 000 - 35 000 Kč"/>
    <x v="3"/>
    <s v="Byla by to ekologičtější varianta., Současný produkt by mi přestal vyhovovat."/>
    <s v="Na internetu"/>
    <x v="3"/>
  </r>
  <r>
    <n v="158"/>
    <s v="31-40"/>
    <s v="45 000 Kč a více"/>
    <x v="0"/>
    <s v="Dostala bych ji zdarma., Současný produkt by mi přestal vyhovovat."/>
    <s v="V drogérii"/>
    <x v="1"/>
  </r>
  <r>
    <n v="159"/>
    <s v="31-40"/>
    <s v="45 000 Kč a více"/>
    <x v="1"/>
    <s v="Nic by mě nepřimělo."/>
    <s v="V drogérii"/>
    <x v="3"/>
  </r>
  <r>
    <n v="160"/>
    <s v="41-50"/>
    <s v="35 000 - 45 000 Kč"/>
    <x v="7"/>
    <s v="Dostala bych ji zdarma., Byla by to levnější varianta."/>
    <s v="V drogérii"/>
    <x v="2"/>
  </r>
  <r>
    <n v="161"/>
    <s v="31-40"/>
    <s v="20 000 - 25 000 Kč"/>
    <x v="3"/>
    <s v="bylo by to pohodlnější"/>
    <s v="Na internetu"/>
    <x v="3"/>
  </r>
  <r>
    <n v="162"/>
    <s v="21-30"/>
    <s v="25 000 - 35 000 Kč"/>
    <x v="3"/>
    <s v="Dostala bych ji zdarma., Byla by to ekologičtější varianta., Současný produkt by mi přestal vyhovovat."/>
    <s v="Na internetu"/>
    <x v="2"/>
  </r>
  <r>
    <n v="163"/>
    <s v="21-30"/>
    <s v="15 000 - 20 000 Kč"/>
    <x v="2"/>
    <s v="Byla by to ekologičtější varianta., Současný produkt by mi přestal vyhovovat."/>
    <s v="V drogérii"/>
    <x v="1"/>
  </r>
  <r>
    <n v="164"/>
    <s v="31-40"/>
    <s v="25 000 - 35 000 Kč"/>
    <x v="7"/>
    <s v="Současný produkt by mi přestal vyhovovat."/>
    <s v="V drogérii"/>
    <x v="3"/>
  </r>
  <r>
    <n v="165"/>
    <s v="31-40"/>
    <s v="20 000 - 25 000 Kč"/>
    <x v="3"/>
    <s v="Jen se odhodlavam kalhotky objednat jako doplnujici ke kalisku. Urcite kalisek neprestanj pouzivat."/>
    <s v="V drogérii"/>
    <x v="2"/>
  </r>
  <r>
    <n v="166"/>
    <s v="21-30"/>
    <s v="25 000 - 35 000 Kč"/>
    <x v="2"/>
    <s v="Dostala bych ji zdarma., Byla by to ekologičtější varianta., Současný produkt by mi přestal vyhovovat."/>
    <s v="V drogérii"/>
    <x v="0"/>
  </r>
  <r>
    <n v="167"/>
    <s v="15-20"/>
    <s v="Méně než 15 000 Kč"/>
    <x v="1"/>
    <s v="Současný produkt by mi přestal vyhovovat."/>
    <s v="Na internetu"/>
    <x v="2"/>
  </r>
  <r>
    <n v="168"/>
    <s v="41-50"/>
    <s v="35 000 - 45 000 Kč"/>
    <x v="2"/>
    <s v="Současný produkt by mi přestal vyhovovat."/>
    <s v="V drogérii"/>
    <x v="2"/>
  </r>
  <r>
    <n v="169"/>
    <s v="31-40"/>
    <s v="45 000 Kč a více"/>
    <x v="0"/>
    <s v="Byla by to ekologičtější varianta., Současný produkt by mi přestal vyhovovat."/>
    <s v="Na internetu"/>
    <x v="3"/>
  </r>
  <r>
    <n v="170"/>
    <s v="51-60"/>
    <s v="45 000 Kč a více"/>
    <x v="0"/>
    <s v="Byla by to levnější varianta., Současný produkt by mi přestal vyhovovat."/>
    <s v="V drogérii"/>
    <x v="0"/>
  </r>
  <r>
    <n v="171"/>
    <s v="21-30"/>
    <s v="25 000 - 35 000 Kč"/>
    <x v="3"/>
    <s v="Současný produkt by mi přestal vyhovovat."/>
    <s v="Na internetu"/>
    <x v="3"/>
  </r>
  <r>
    <n v="172"/>
    <s v="21-30"/>
    <s v="20 000 - 25 000 Kč"/>
    <x v="3"/>
    <s v="Současný produkt by mi přestal vyhovovat."/>
    <s v="V drogérii"/>
    <x v="2"/>
  </r>
  <r>
    <n v="173"/>
    <s v="21-30"/>
    <s v="25 000 - 35 000 Kč"/>
    <x v="3"/>
    <s v="Byla by to ekologičtější varianta., Současný produkt by mi přestal vyhovovat."/>
    <s v="Na internetu"/>
    <x v="3"/>
  </r>
  <r>
    <n v="174"/>
    <s v="21-30"/>
    <s v="Méně než 15 000 Kč"/>
    <x v="2"/>
    <s v="Byla by to levnější varianta., Byla by to ekologičtější varianta."/>
    <s v="V drogérii"/>
    <x v="3"/>
  </r>
  <r>
    <n v="175"/>
    <s v="21-30"/>
    <s v="45 000 Kč a více"/>
    <x v="0"/>
    <s v="Současný produkt by mi přestal vyhovovat."/>
    <s v="V supermarketu"/>
    <x v="0"/>
  </r>
  <r>
    <n v="176"/>
    <s v="21-30"/>
    <s v="25 000 - 35 000 Kč"/>
    <x v="0"/>
    <s v="Současný produkt by mi přestal vyhovovat."/>
    <s v="V drogérii"/>
    <x v="3"/>
  </r>
  <r>
    <n v="177"/>
    <s v="21-30"/>
    <s v="Méně než 15 000 Kč"/>
    <x v="0"/>
    <s v="Dostala bych ji zdarma."/>
    <s v="V drogérii"/>
    <x v="0"/>
  </r>
  <r>
    <n v="178"/>
    <s v="21-30"/>
    <s v="25 000 - 35 000 Kč"/>
    <x v="0"/>
    <s v="Byla by to levnější varianta."/>
    <s v="V drogérii"/>
    <x v="3"/>
  </r>
  <r>
    <n v="179"/>
    <s v="41-50"/>
    <s v="25 000 - 35 000 Kč"/>
    <x v="0"/>
    <s v="Byla by to levnější varianta., Současný produkt by mi přestal vyhovovat."/>
    <s v="V drogérii"/>
    <x v="3"/>
  </r>
  <r>
    <n v="180"/>
    <s v="51-60"/>
    <s v="25 000 - 35 000 Kč"/>
    <x v="2"/>
    <s v="Dostala bych ji zdarma."/>
    <s v="V drogérii"/>
    <x v="2"/>
  </r>
  <r>
    <n v="181"/>
    <s v="21-30"/>
    <s v="15 000 - 20 000 Kč"/>
    <x v="0"/>
    <s v="Dostala bych ji zdarma., Někdo z okolí by ji začal používat."/>
    <s v="V drogérii"/>
    <x v="0"/>
  </r>
  <r>
    <n v="182"/>
    <s v="21-30"/>
    <s v="45 000 Kč a více"/>
    <x v="3"/>
    <s v="Dostala bych ji zdarma., Byla by to ekologičtější varianta., Současný produkt by mi přestal vyhovovat."/>
    <s v="V supermarketu"/>
    <x v="2"/>
  </r>
  <r>
    <n v="183"/>
    <s v="31-40"/>
    <s v="45 000 Kč a více"/>
    <x v="3"/>
    <s v="Někdo z okolí by ji začal používat."/>
    <s v="V drogérii"/>
    <x v="2"/>
  </r>
  <r>
    <n v="184"/>
    <s v="21-30"/>
    <s v="35 000 - 45 000 Kč"/>
    <x v="4"/>
    <s v="Někdo z okolí by ji začal používat."/>
    <s v="V drogérii"/>
    <x v="3"/>
  </r>
  <r>
    <n v="185"/>
    <s v="31-40"/>
    <s v="35 000 - 45 000 Kč"/>
    <x v="0"/>
    <s v="Dostala bych ji zdarma., Současný produkt by mi přestal vyhovovat."/>
    <s v="V supermarketu"/>
    <x v="2"/>
  </r>
  <r>
    <n v="186"/>
    <s v="41-50"/>
    <s v="35 000 - 45 000 Kč"/>
    <x v="2"/>
    <s v="Nic by mě nepřimělo."/>
    <s v="V drogérii"/>
    <x v="1"/>
  </r>
  <r>
    <n v="187"/>
    <s v="21-30"/>
    <s v="25 000 - 35 000 Kč"/>
    <x v="0"/>
    <s v="Dostala bych ji zdarma., Byla by to levnější varianta., Současný produkt by mi přestal vyhovovat."/>
    <s v="V drogérii"/>
    <x v="0"/>
  </r>
  <r>
    <n v="188"/>
    <s v="31-40"/>
    <s v="35 000 - 45 000 Kč"/>
    <x v="0"/>
    <s v="Dostala bych ji zdarma."/>
    <s v="V drogérii"/>
    <x v="2"/>
  </r>
  <r>
    <n v="189"/>
    <s v="21-30"/>
    <s v="25 000 - 35 000 Kč"/>
    <x v="0"/>
    <s v="Současný produkt by mi přestal vyhovovat."/>
    <s v="V drogérii"/>
    <x v="2"/>
  </r>
  <r>
    <n v="190"/>
    <s v="21-30"/>
    <s v="35 000 - 45 000 Kč"/>
    <x v="1"/>
    <s v="Současný produkt by mi přestal vyhovovat."/>
    <s v="Na internetu"/>
    <x v="1"/>
  </r>
  <r>
    <n v="191"/>
    <s v="21-30"/>
    <s v="35 000 - 45 000 Kč"/>
    <x v="0"/>
    <s v="Dostala bych ji zdarma., Někdo z okolí by ji začal používat."/>
    <s v="V drogérii"/>
    <x v="0"/>
  </r>
  <r>
    <n v="192"/>
    <s v="41-50"/>
    <s v="45 000 Kč a více"/>
    <x v="0"/>
    <s v="Nic by mě nepřimělo."/>
    <s v="V drogérii"/>
    <x v="2"/>
  </r>
  <r>
    <n v="193"/>
    <s v="51-60"/>
    <s v="25 000 - 35 000 Kč"/>
    <x v="2"/>
    <s v="Nic by mě nepřimělo."/>
    <s v="V drogérii"/>
    <x v="2"/>
  </r>
  <r>
    <n v="194"/>
    <s v="21-30"/>
    <s v="Méně než 15 000 Kč"/>
    <x v="0"/>
    <s v="Dostala bych ji zdarma., Současný produkt by mi přestal vyhovovat."/>
    <s v="V drogérii"/>
    <x v="0"/>
  </r>
  <r>
    <n v="195"/>
    <s v="21-30"/>
    <s v="Méně než 15 000 Kč"/>
    <x v="0"/>
    <s v="Nic by mě nepřimělo."/>
    <s v="V drogérii"/>
    <x v="0"/>
  </r>
  <r>
    <n v="196"/>
    <s v="15-20"/>
    <s v="Méně než 15 000 Kč"/>
    <x v="0"/>
    <s v="Byla by to ekologičtější varianta., Současný produkt by mi přestal vyhovovat."/>
    <s v="V drogérii"/>
    <x v="2"/>
  </r>
  <r>
    <n v="197"/>
    <s v="21-30"/>
    <s v="35 000 - 45 000 Kč"/>
    <x v="2"/>
    <s v="Dostala bych ji zdarma., Byla by to levnější varianta., Byla by to ekologičtější varianta., Současný produkt by mi přestal vyhovovat."/>
    <s v="V supermarketu"/>
    <x v="1"/>
  </r>
  <r>
    <n v="198"/>
    <s v="21-30"/>
    <s v="15 000 - 20 000 Kč"/>
    <x v="3"/>
    <s v="Dostala bych ji zdarma., Byla by to levnější varianta."/>
    <s v="Na internetu"/>
    <x v="3"/>
  </r>
  <r>
    <n v="199"/>
    <s v="21-30"/>
    <s v="25 000 - 35 000 Kč"/>
    <x v="2"/>
    <s v="Současný produkt by mi přestal vyhovovat."/>
    <s v="V drogérii"/>
    <x v="3"/>
  </r>
  <r>
    <n v="200"/>
    <s v="31-40"/>
    <s v="25 000 - 35 000 Kč"/>
    <x v="2"/>
    <s v="Dostala bych ji zdarma., Někdo z okolí by ji začal používat."/>
    <s v="V drogérii"/>
    <x v="1"/>
  </r>
  <r>
    <n v="201"/>
    <s v="31-40"/>
    <s v="15 000 - 20 000 Kč"/>
    <x v="1"/>
    <s v="Dostala bych ji zdarma."/>
    <s v="Na internetu"/>
    <x v="0"/>
  </r>
  <r>
    <n v="202"/>
    <s v="31-40"/>
    <s v="25 000 - 35 000 Kč"/>
    <x v="1"/>
    <s v="Byla by to ekologičtější varianta."/>
    <s v="V drogérii"/>
    <x v="2"/>
  </r>
  <r>
    <n v="203"/>
    <s v="41-50"/>
    <s v="25 000 - 35 000 Kč"/>
    <x v="2"/>
    <s v="Byla by to levnější varianta., Byla by to ekologičtější varianta."/>
    <s v="V drogérii"/>
    <x v="3"/>
  </r>
  <r>
    <n v="204"/>
    <s v="41-50"/>
    <s v="35 000 - 45 000 Kč"/>
    <x v="2"/>
    <s v="Někdo z okolí by ji začal používat."/>
    <s v="V supermarketu"/>
    <x v="3"/>
  </r>
  <r>
    <n v="205"/>
    <s v="41-50"/>
    <s v="35 000 - 45 000 Kč"/>
    <x v="7"/>
    <s v="Dostala bych ji zdarma., Byla by to levnější varianta."/>
    <s v="V drogérii"/>
    <x v="2"/>
  </r>
  <r>
    <n v="206"/>
    <s v="15-20"/>
    <s v="15 000 - 20 000 Kč"/>
    <x v="0"/>
    <s v="Dostala bych ji zdarma., Někdo z okolí by ji začal používat."/>
    <s v="V drogérii"/>
    <x v="0"/>
  </r>
  <r>
    <n v="207"/>
    <s v="15-20"/>
    <s v="Méně než 15 000 Kč"/>
    <x v="0"/>
    <s v="Osamostatnění - vlastní příjem."/>
    <s v="V drogérii"/>
    <x v="2"/>
  </r>
  <r>
    <n v="208"/>
    <s v="21-30"/>
    <s v="15 000 - 20 000 Kč"/>
    <x v="0"/>
    <s v="Dostala bych ji zdarma., Někdo z okolí by ji začal používat."/>
    <s v="V supermarketu"/>
    <x v="0"/>
  </r>
  <r>
    <n v="209"/>
    <s v="31-40"/>
    <s v="45 000 Kč a více"/>
    <x v="3"/>
    <s v="Dostala bych ji zdarma., Byla by to ekologičtější varianta., Současný produkt by mi přestal vyhovovat."/>
    <s v="V supermarketu"/>
    <x v="2"/>
  </r>
  <r>
    <n v="210"/>
    <s v="21-30"/>
    <s v="35 000 - 45 000 Kč"/>
    <x v="4"/>
    <s v="Někdo z okolí by ji začal používat."/>
    <s v="V drogérii"/>
    <x v="3"/>
  </r>
  <r>
    <n v="211"/>
    <s v="15-20"/>
    <s v="15 000 - 20 000 Kč"/>
    <x v="2"/>
    <s v="Dostala bych ji zdarma., Někdo z okolí by ji začal používat."/>
    <s v="V drogérii"/>
    <x v="0"/>
  </r>
  <r>
    <n v="7"/>
    <s v="21-30"/>
    <s v="20 000 - 25 000 Kč"/>
    <x v="1"/>
    <s v="Byla by to levnější varianta., Současný produkt by mi přestal vyhovovat."/>
    <s v="V drogérii"/>
    <x v="1"/>
  </r>
  <r>
    <n v="12"/>
    <s v="31-40"/>
    <s v="45 000 Kč a více"/>
    <x v="1"/>
    <s v="Někdo z okolí by ji začal používat."/>
    <s v="V drogérii"/>
    <x v="2"/>
  </r>
  <r>
    <n v="13"/>
    <s v="21-30"/>
    <s v="35 000 - 45 000 Kč"/>
    <x v="3"/>
    <s v="Někdo z okolí by ji začal používat."/>
    <s v="V drogérii"/>
    <x v="3"/>
  </r>
  <r>
    <n v="18"/>
    <s v="21-30"/>
    <s v="25 000 - 35 000 Kč"/>
    <x v="1"/>
    <s v="Současný produkt by mi přestal vyhovovat."/>
    <s v="Na internetu"/>
    <x v="2"/>
  </r>
  <r>
    <n v="21"/>
    <s v="21-30"/>
    <s v="25 000 - 35 000 Kč"/>
    <x v="0"/>
    <s v="Byla by to levnější varianta."/>
    <s v="V drogérii"/>
    <x v="1"/>
  </r>
  <r>
    <n v="27"/>
    <s v="15-20"/>
    <s v="Méně než 15 000 Kč"/>
    <x v="1"/>
    <s v="Byla by to ekologičtější varianta., Současný produkt by mi přestal vyhovovat."/>
    <s v="V drogérii"/>
    <x v="2"/>
  </r>
  <r>
    <n v="28"/>
    <s v="15-20"/>
    <s v="Méně než 15 000 Kč"/>
    <x v="0"/>
    <s v="Byla by to levnější varianta."/>
    <s v="V drogérii"/>
    <x v="3"/>
  </r>
  <r>
    <n v="31"/>
    <s v="21-30"/>
    <s v="25 000 - 35 000 Kč"/>
    <x v="4"/>
    <s v="Současný produkt by mi přestal vyhovovat."/>
    <s v="V drogérii"/>
    <x v="0"/>
  </r>
  <r>
    <n v="34"/>
    <s v="21-30"/>
    <s v="35 000 - 45 000 Kč"/>
    <x v="3"/>
    <s v="Nic by mě nepřimělo."/>
    <s v="V drogérii"/>
    <x v="3"/>
  </r>
  <r>
    <n v="37"/>
    <s v="21-30"/>
    <s v="25 000 - 35 000 Kč"/>
    <x v="1"/>
    <s v="Dostala bych ji zdarma., Byla by to ekologičtější varianta., Současný produkt by mi přestal vyhovovat."/>
    <s v="Na internetu"/>
    <x v="3"/>
  </r>
  <r>
    <n v="40"/>
    <s v="21-30"/>
    <s v="Méně než 15 000 Kč"/>
    <x v="0"/>
    <s v="Byla by to levnější varianta., Byla by to ekologičtější varianta."/>
    <s v="V drogérii"/>
    <x v="3"/>
  </r>
  <r>
    <n v="42"/>
    <s v="21-30"/>
    <s v="25 000 - 35 000 Kč"/>
    <x v="3"/>
    <s v="Současný produkt by mi přestal vyhovovat."/>
    <s v="V drogérii"/>
    <x v="3"/>
  </r>
  <r>
    <n v="44"/>
    <s v="21-30"/>
    <s v="25 000 - 35 000 Kč"/>
    <x v="3"/>
    <s v="Dostala bych ji zdarma., Byla by to ekologičtější varianta., Současný produkt by mi přestal vyhovovat."/>
    <s v="Na internetu"/>
    <x v="3"/>
  </r>
  <r>
    <n v="46"/>
    <s v="21-30"/>
    <s v="35 000 - 45 000 Kč"/>
    <x v="0"/>
    <s v="Dostala bych ji zdarma., Byla by to ekologičtější varianta., Současný produkt by mi přestal vyhovovat."/>
    <s v="V drogérii"/>
    <x v="3"/>
  </r>
  <r>
    <n v="48"/>
    <s v="21-30"/>
    <s v="Méně než 15 000 Kč"/>
    <x v="3"/>
    <s v="Dostala bych ji zdarma., Někdo z okolí by ji začal používat., Byla by to ekologičtější varianta., Současný produkt by mi přestal vyhovovat."/>
    <s v="V drogérii"/>
    <x v="1"/>
  </r>
  <r>
    <n v="49"/>
    <s v="21-30"/>
    <s v="15 000 - 20 000 Kč"/>
    <x v="0"/>
    <s v="Byla by to ekologičtější varianta."/>
    <s v="V drogérii"/>
    <x v="1"/>
  </r>
  <r>
    <n v="50"/>
    <s v="31-40"/>
    <s v="25 000 - 35 000 Kč"/>
    <x v="3"/>
    <s v="Dostala bych ji zdarma., Někdo z okolí by ji začal používat."/>
    <s v="V drogérii"/>
    <x v="1"/>
  </r>
  <r>
    <n v="51"/>
    <s v="21-30"/>
    <s v="35 000 - 45 000 Kč"/>
    <x v="0"/>
    <s v="Dostala bych ji zdarma., Byla by to levnější varianta., Byla by to ekologičtější varianta., Současný produkt by mi přestal vyhovovat."/>
    <s v="V supermarketu"/>
    <x v="1"/>
  </r>
  <r>
    <n v="52"/>
    <s v="21-30"/>
    <s v="15 000 - 20 000 Kč"/>
    <x v="1"/>
    <s v="Dostala bych ji zdarma., Byla by to levnější varianta."/>
    <s v="Na internetu"/>
    <x v="3"/>
  </r>
  <r>
    <n v="57"/>
    <s v="15-20"/>
    <s v="Méně než 15 000 Kč"/>
    <x v="0"/>
    <s v="Nic by mě nepřimělo."/>
    <s v="Na internetu"/>
    <x v="2"/>
  </r>
  <r>
    <n v="58"/>
    <s v="31-40"/>
    <s v="45 000 Kč a více"/>
    <x v="0"/>
    <s v="Současný produkt by mi přestal vyhovovat."/>
    <s v="V drogérii"/>
    <x v="3"/>
  </r>
  <r>
    <n v="59"/>
    <s v="15-20"/>
    <s v="Méně než 15 000 Kč"/>
    <x v="3"/>
    <s v="Někdo z okolí by ji začal používat."/>
    <s v="V drogérii"/>
    <x v="1"/>
  </r>
  <r>
    <n v="61"/>
    <s v="21-30"/>
    <s v="25 000 - 35 000 Kč"/>
    <x v="1"/>
    <s v="Současný produkt by mi přestal vyhovovat."/>
    <s v="Na internetu"/>
    <x v="1"/>
  </r>
  <r>
    <n v="62"/>
    <s v="21-30"/>
    <s v="15 000 - 20 000 Kč"/>
    <x v="0"/>
    <s v="Byla by to ekologičtější varianta., Současný produkt by mi přestal vyhovovat."/>
    <s v="V drogérii"/>
    <x v="2"/>
  </r>
  <r>
    <n v="63"/>
    <s v="31-40"/>
    <s v="25 000 - 35 000 Kč"/>
    <x v="3"/>
    <s v="Současný produkt by mi přestal vyhovovat."/>
    <s v="Na internetu"/>
    <x v="3"/>
  </r>
  <r>
    <n v="65"/>
    <s v="21-30"/>
    <s v="25 000 - 35 000 Kč"/>
    <x v="7"/>
    <s v="Někdo z okolí by ji začal používat., Byla by to levnější varianta., Byla by to ekologičtější varianta., Současný produkt by mi přestal vyhovovat."/>
    <s v="V drogérii"/>
    <x v="0"/>
  </r>
  <r>
    <n v="67"/>
    <s v="41-50"/>
    <s v="35 000 - 45 000 Kč"/>
    <x v="3"/>
    <s v="Současný produkt by mi přestal vyhovovat."/>
    <s v="V drogérii"/>
    <x v="2"/>
  </r>
  <r>
    <n v="68"/>
    <s v="31-40"/>
    <s v="45 000 Kč a více"/>
    <x v="6"/>
    <s v="Byla by to ekologičtější varianta., Současný produkt by mi přestal vyhovovat."/>
    <s v="V drogérii"/>
    <x v="3"/>
  </r>
  <r>
    <n v="69"/>
    <s v="15-20"/>
    <s v="Méně než 15 000 Kč"/>
    <x v="1"/>
    <s v="Dostala bych ji zdarma., Byla by to levnější varianta., Byla by to ekologičtější varianta., Současný produkt by mi přestal vyhovovat."/>
    <s v="V drogérii"/>
    <x v="2"/>
  </r>
  <r>
    <n v="70"/>
    <s v="41-50"/>
    <s v="35 000 - 45 000 Kč"/>
    <x v="3"/>
    <s v="Současný produkt by mi přestal vyhovovat."/>
    <s v="V drogérii"/>
    <x v="2"/>
  </r>
  <r>
    <n v="73"/>
    <s v="51-60"/>
    <s v="25 000 - 35 000 Kč"/>
    <x v="0"/>
    <s v="Někdo z okolí by ji začal používat."/>
    <s v="V drogérii"/>
    <x v="1"/>
  </r>
  <r>
    <n v="74"/>
    <s v="41-50"/>
    <s v="45 000 Kč a více"/>
    <x v="1"/>
    <s v="Současný produkt by mi přestal vyhovovat."/>
    <s v="Na internetu"/>
    <x v="3"/>
  </r>
  <r>
    <n v="75"/>
    <s v="31-40"/>
    <s v="15 000 - 20 000 Kč"/>
    <x v="0"/>
    <s v="Současný produkt by mi přestal vyhovovat."/>
    <s v="V drogérii"/>
    <x v="2"/>
  </r>
  <r>
    <n v="76"/>
    <s v="31-40"/>
    <s v="25 000 - 35 000 Kč"/>
    <x v="5"/>
    <s v="Současný produkt by mi přestal vyhovovat."/>
    <s v="V drogérii"/>
    <x v="2"/>
  </r>
  <r>
    <n v="77"/>
    <s v="41-50"/>
    <s v="25 000 - 35 000 Kč"/>
    <x v="0"/>
    <s v="Byla by to levnější varianta., Byla by to ekologičtější varianta."/>
    <s v="V drogérii"/>
    <x v="3"/>
  </r>
  <r>
    <n v="79"/>
    <s v="31-40"/>
    <s v="15 000 - 20 000 Kč"/>
    <x v="6"/>
    <s v="Dostala bych ji zdarma."/>
    <s v="V drogérii"/>
    <x v="0"/>
  </r>
  <r>
    <n v="80"/>
    <s v="41-50"/>
    <s v="35 000 - 45 000 Kč"/>
    <x v="3"/>
    <s v="Někdo z okolí by ji začal používat."/>
    <s v="V supermarketu"/>
    <x v="3"/>
  </r>
  <r>
    <n v="81"/>
    <s v="31-40"/>
    <s v="45 000 Kč a více"/>
    <x v="1"/>
    <s v="Současný produkt by mi přestal vyhovovat."/>
    <s v="Na internetu"/>
    <x v="2"/>
  </r>
  <r>
    <n v="83"/>
    <s v="31-40"/>
    <s v="25 000 - 35 000 Kč"/>
    <x v="6"/>
    <s v="Byla by to ekologičtější varianta."/>
    <s v="V drogérii"/>
    <x v="2"/>
  </r>
  <r>
    <n v="84"/>
    <s v="31-40"/>
    <s v="45 000 Kč a více"/>
    <x v="3"/>
    <s v="Dostala bych ji zdarma., Současný produkt by mi přestal vyhovovat."/>
    <s v="V drogérii"/>
    <x v="1"/>
  </r>
  <r>
    <n v="87"/>
    <s v="31-40"/>
    <s v="20 000 - 25 000 Kč"/>
    <x v="1"/>
    <s v="bylo by to pohodlnější"/>
    <s v="V drogérii"/>
    <x v="3"/>
  </r>
  <r>
    <n v="90"/>
    <s v="21-30"/>
    <s v="20 000 - 25 000 Kč"/>
    <x v="6"/>
    <s v="Byla by to levnější varianta."/>
    <s v="Na internetu"/>
    <x v="3"/>
  </r>
  <r>
    <n v="91"/>
    <s v="21-30"/>
    <s v="25 000 - 35 000 Kč"/>
    <x v="5"/>
    <s v="Někdo z okolí by ji začal používat."/>
    <s v="V drogérii"/>
    <x v="3"/>
  </r>
  <r>
    <n v="94"/>
    <s v="31-40"/>
    <s v="25 000 - 35 000 Kč"/>
    <x v="0"/>
    <s v="Zkusila jsem kalisek, protejkam, zkusila jsem morskou houbu, vyndavaní je fakt nechutne a krev vsude. Moc rada bych nasla pro sebe jinou variantu nez vlozky a tampony ale zatim mi nic nefungovalo. Uz jsem utratila za to hodne penez a vzdy se vratila ke klasice. "/>
    <s v="V supermarketu"/>
    <x v="0"/>
  </r>
  <r>
    <n v="95"/>
    <s v="31-40"/>
    <s v="35 000 - 45 000 Kč"/>
    <x v="3"/>
    <s v="Doporuceni"/>
    <s v="V supermarketu"/>
    <x v="2"/>
  </r>
  <r>
    <n v="97"/>
    <s v="15-20"/>
    <s v="Méně než 15 000 Kč"/>
    <x v="0"/>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V supermarketu"/>
    <x v="2"/>
  </r>
  <r>
    <n v="98"/>
    <s v="31-40"/>
    <s v="20 000 - 25 000 Kč"/>
    <x v="6"/>
    <s v="Současný produkt by mi přestal vyhovovat."/>
    <s v="Na internetu"/>
    <x v="1"/>
  </r>
  <r>
    <n v="99"/>
    <s v="31-40"/>
    <s v="25 000 - 35 000 Kč"/>
    <x v="0"/>
    <s v="Současný produkt by mi přestal vyhovovat."/>
    <s v="V drogérii"/>
    <x v="2"/>
  </r>
  <r>
    <n v="106"/>
    <s v="31-40"/>
    <s v="25 000 - 35 000 Kč"/>
    <x v="3"/>
    <s v="Dostala bych ji zdarma., Někdo z okolí by ji začal používat."/>
    <s v="V drogérii"/>
    <x v="1"/>
  </r>
  <r>
    <n v="107"/>
    <s v="31-40"/>
    <s v="15 000 - 20 000 Kč"/>
    <x v="6"/>
    <s v="Dostala bych ji zdarma."/>
    <s v="V drogérii"/>
    <x v="0"/>
  </r>
  <r>
    <n v="108"/>
    <s v="31-40"/>
    <s v="25 000 - 35 000 Kč"/>
    <x v="6"/>
    <s v="Byla by to ekologičtější varianta."/>
    <s v="Na internetu"/>
    <x v="2"/>
  </r>
  <r>
    <n v="109"/>
    <s v="41-50"/>
    <s v="25 000 - 35 000 Kč"/>
    <x v="0"/>
    <s v="Byla by to levnější varianta., Byla by to ekologičtější varianta."/>
    <s v="V drogérii"/>
    <x v="3"/>
  </r>
  <r>
    <n v="110"/>
    <s v="41-50"/>
    <s v="35 000 - 45 000 Kč"/>
    <x v="3"/>
    <s v="Někdo z okolí by ji začal používat."/>
    <s v="V supermarketu"/>
    <x v="3"/>
  </r>
  <r>
    <n v="113"/>
    <s v="15-20"/>
    <s v="15 000 - 20 000 Kč"/>
    <x v="0"/>
    <s v="Dostala bych ji zdarma., Někdo z okolí by ji začal používat."/>
    <s v="V drogérii"/>
    <x v="0"/>
  </r>
  <r>
    <n v="114"/>
    <s v="15-20"/>
    <s v="15 000 - 20 000 Kč"/>
    <x v="0"/>
    <s v="Dostala bych ji zdarma., Někdo z okolí by ji začal používat."/>
    <s v="V drogérii"/>
    <x v="0"/>
  </r>
  <r>
    <n v="116"/>
    <s v="15-20"/>
    <s v="Méně než 15 000 Kč"/>
    <x v="0"/>
    <s v="Osamostatnění - vlastní příjem."/>
    <s v="V drogérii"/>
    <x v="2"/>
  </r>
  <r>
    <n v="119"/>
    <s v="31-40"/>
    <s v="35 000 - 45 000 Kč"/>
    <x v="3"/>
    <s v="Někdo z okolí by ji začal používat."/>
    <s v="V drogérii"/>
    <x v="2"/>
  </r>
  <r>
    <n v="121"/>
    <s v="21-30"/>
    <s v="25 000 - 35 000 Kč"/>
    <x v="1"/>
    <s v="Současný produkt by mi přestal vyhovovat."/>
    <s v="Na internetu"/>
    <x v="3"/>
  </r>
  <r>
    <n v="123"/>
    <s v="31-40"/>
    <s v="35 000 - 45 000 Kč"/>
    <x v="0"/>
    <s v="Současný produkt by mi přestal vyhovovat."/>
    <s v="V drogérii"/>
    <x v="3"/>
  </r>
  <r>
    <n v="125"/>
    <s v="21-30"/>
    <s v="20 000 - 25 000 Kč"/>
    <x v="1"/>
    <s v="Byla by to levnější varianta., Současný produkt by mi přestal vyhovovat."/>
    <s v="V drogérii"/>
    <x v="1"/>
  </r>
  <r>
    <n v="132"/>
    <s v="15-20"/>
    <s v="Méně než 15 000 Kč"/>
    <x v="1"/>
    <s v="Byla by to ekologičtější varianta., Současný produkt by mi přestal vyhovovat."/>
    <s v="V drogérii"/>
    <x v="2"/>
  </r>
  <r>
    <n v="133"/>
    <s v="31-40"/>
    <s v="35 000 - 45 000 Kč"/>
    <x v="0"/>
    <s v="Dostala bych ji zdarma., Byla by to levnější varianta., Byla by to ekologičtější varianta., Současný produkt by mi přestal vyhovovat."/>
    <s v="V supermarketu"/>
    <x v="1"/>
  </r>
  <r>
    <n v="134"/>
    <s v="21-30"/>
    <s v="15 000 - 20 000 Kč"/>
    <x v="1"/>
    <s v="Dostala bych ji zdarma., Byla by to levnější varianta."/>
    <s v="Na internetu"/>
    <x v="3"/>
  </r>
  <r>
    <n v="136"/>
    <s v="21-30"/>
    <s v="25 000 - 35 000 Kč"/>
    <x v="1"/>
    <s v="Někdo z okolí by ji začal používat., Byla by to levnější varianta., Byla by to ekologičtější varianta., Současný produkt by mi přestal vyhovovat."/>
    <s v="Na internetu"/>
    <x v="3"/>
  </r>
  <r>
    <n v="138"/>
    <s v="31-40"/>
    <s v="35 000 - 45 000 Kč"/>
    <x v="0"/>
    <s v="Současný produkt by mi přestal vyhovovat."/>
    <s v="V drogérii"/>
    <x v="3"/>
  </r>
  <r>
    <n v="141"/>
    <s v="31-40"/>
    <s v="25 000 - 35 000 Kč"/>
    <x v="0"/>
    <s v="Byla by to ekologičtější varianta., Současný produkt by mi přestal vyhovovat."/>
    <s v="V supermarketu"/>
    <x v="0"/>
  </r>
  <r>
    <n v="142"/>
    <s v="31-40"/>
    <s v="35 000 - 45 000 Kč"/>
    <x v="3"/>
    <s v="Doporuceni"/>
    <s v="V supermarketu"/>
    <x v="2"/>
  </r>
  <r>
    <n v="146"/>
    <s v="21-30"/>
    <s v="35 000 - 45 000 Kč"/>
    <x v="0"/>
    <s v="Současný produkt by mi přestal vyhovovat."/>
    <s v="V drogérii"/>
    <x v="3"/>
  </r>
  <r>
    <n v="148"/>
    <s v="31-40"/>
    <s v="25 000 - 35 000 Kč"/>
    <x v="6"/>
    <s v="Byla by to ekologičtější varianta."/>
    <s v="Na internetu"/>
    <x v="2"/>
  </r>
  <r>
    <n v="149"/>
    <s v="31-40"/>
    <s v="45 000 Kč a více"/>
    <x v="3"/>
    <s v="Dostala bych ji zdarma., Současný produkt by mi přestal vyhovovat."/>
    <s v="V drogérii"/>
    <x v="1"/>
  </r>
  <r>
    <n v="155"/>
    <s v="21-30"/>
    <s v="25 000 - 35 000 Kč"/>
    <x v="1"/>
    <s v="Dostala bych ji zdarma., Byla by to ekologičtější varianta., Současný produkt by mi přestal vyhovovat."/>
    <s v="Na internetu"/>
    <x v="3"/>
  </r>
  <r>
    <n v="158"/>
    <s v="31-40"/>
    <s v="45 000 Kč a více"/>
    <x v="3"/>
    <s v="Dostala bych ji zdarma., Současný produkt by mi přestal vyhovovat."/>
    <s v="V drogérii"/>
    <x v="1"/>
  </r>
  <r>
    <n v="161"/>
    <s v="31-40"/>
    <s v="20 000 - 25 000 Kč"/>
    <x v="1"/>
    <s v="bylo by to pohodlnější"/>
    <s v="Na internetu"/>
    <x v="3"/>
  </r>
  <r>
    <n v="162"/>
    <s v="21-30"/>
    <s v="25 000 - 35 000 Kč"/>
    <x v="1"/>
    <s v="Dostala bych ji zdarma., Byla by to ekologičtější varianta., Současný produkt by mi přestal vyhovovat."/>
    <s v="Na internetu"/>
    <x v="2"/>
  </r>
  <r>
    <n v="163"/>
    <s v="21-30"/>
    <s v="15 000 - 20 000 Kč"/>
    <x v="0"/>
    <s v="Byla by to ekologičtější varianta., Současný produkt by mi přestal vyhovovat."/>
    <s v="V drogérii"/>
    <x v="1"/>
  </r>
  <r>
    <n v="164"/>
    <s v="31-40"/>
    <s v="25 000 - 35 000 Kč"/>
    <x v="3"/>
    <s v="Současný produkt by mi přestal vyhovovat."/>
    <s v="V drogérii"/>
    <x v="3"/>
  </r>
  <r>
    <n v="166"/>
    <s v="21-30"/>
    <s v="25 000 - 35 000 Kč"/>
    <x v="7"/>
    <s v="Dostala bych ji zdarma., Byla by to ekologičtější varianta., Současný produkt by mi přestal vyhovovat."/>
    <s v="V drogérii"/>
    <x v="0"/>
  </r>
  <r>
    <n v="168"/>
    <s v="41-50"/>
    <s v="35 000 - 45 000 Kč"/>
    <x v="3"/>
    <s v="Současný produkt by mi přestal vyhovovat."/>
    <s v="V drogérii"/>
    <x v="2"/>
  </r>
  <r>
    <n v="169"/>
    <s v="31-40"/>
    <s v="45 000 Kč a více"/>
    <x v="6"/>
    <s v="Byla by to ekologičtější varianta., Současný produkt by mi přestal vyhovovat."/>
    <s v="Na internetu"/>
    <x v="3"/>
  </r>
  <r>
    <n v="171"/>
    <s v="21-30"/>
    <s v="25 000 - 35 000 Kč"/>
    <x v="1"/>
    <s v="Současný produkt by mi přestal vyhovovat."/>
    <s v="Na internetu"/>
    <x v="3"/>
  </r>
  <r>
    <n v="174"/>
    <s v="21-30"/>
    <s v="Méně než 15 000 Kč"/>
    <x v="0"/>
    <s v="Byla by to levnější varianta., Byla by to ekologičtější varianta."/>
    <s v="V drogérii"/>
    <x v="3"/>
  </r>
  <r>
    <n v="176"/>
    <s v="21-30"/>
    <s v="25 000 - 35 000 Kč"/>
    <x v="3"/>
    <s v="Současný produkt by mi přestal vyhovovat."/>
    <s v="V drogérii"/>
    <x v="3"/>
  </r>
  <r>
    <n v="178"/>
    <s v="21-30"/>
    <s v="25 000 - 35 000 Kč"/>
    <x v="3"/>
    <s v="Byla by to levnější varianta."/>
    <s v="V drogérii"/>
    <x v="3"/>
  </r>
  <r>
    <n v="183"/>
    <s v="31-40"/>
    <s v="45 000 Kč a více"/>
    <x v="1"/>
    <s v="Někdo z okolí by ji začal používat."/>
    <s v="V drogérii"/>
    <x v="2"/>
  </r>
  <r>
    <n v="184"/>
    <s v="21-30"/>
    <s v="35 000 - 45 000 Kč"/>
    <x v="3"/>
    <s v="Někdo z okolí by ji začal používat."/>
    <s v="V drogérii"/>
    <x v="3"/>
  </r>
  <r>
    <n v="189"/>
    <s v="21-30"/>
    <s v="25 000 - 35 000 Kč"/>
    <x v="1"/>
    <s v="Současný produkt by mi přestal vyhovovat."/>
    <s v="V drogérii"/>
    <x v="2"/>
  </r>
  <r>
    <n v="196"/>
    <s v="15-20"/>
    <s v="Méně než 15 000 Kč"/>
    <x v="1"/>
    <s v="Byla by to ekologičtější varianta., Současný produkt by mi přestal vyhovovat."/>
    <s v="V drogérii"/>
    <x v="2"/>
  </r>
  <r>
    <n v="197"/>
    <s v="21-30"/>
    <s v="35 000 - 45 000 Kč"/>
    <x v="0"/>
    <s v="Dostala bych ji zdarma., Byla by to levnější varianta., Byla by to ekologičtější varianta., Současný produkt by mi přestal vyhovovat."/>
    <s v="V supermarketu"/>
    <x v="1"/>
  </r>
  <r>
    <n v="198"/>
    <s v="21-30"/>
    <s v="15 000 - 20 000 Kč"/>
    <x v="1"/>
    <s v="Dostala bych ji zdarma., Byla by to levnější varianta."/>
    <s v="Na internetu"/>
    <x v="3"/>
  </r>
  <r>
    <n v="200"/>
    <s v="31-40"/>
    <s v="25 000 - 35 000 Kč"/>
    <x v="3"/>
    <s v="Dostala bych ji zdarma., Někdo z okolí by ji začal používat."/>
    <s v="V drogérii"/>
    <x v="1"/>
  </r>
  <r>
    <n v="201"/>
    <s v="31-40"/>
    <s v="15 000 - 20 000 Kč"/>
    <x v="6"/>
    <s v="Dostala bych ji zdarma."/>
    <s v="Na internetu"/>
    <x v="0"/>
  </r>
  <r>
    <n v="202"/>
    <s v="31-40"/>
    <s v="25 000 - 35 000 Kč"/>
    <x v="6"/>
    <s v="Byla by to ekologičtější varianta."/>
    <s v="V drogérii"/>
    <x v="2"/>
  </r>
  <r>
    <n v="203"/>
    <s v="41-50"/>
    <s v="25 000 - 35 000 Kč"/>
    <x v="0"/>
    <s v="Byla by to levnější varianta., Byla by to ekologičtější varianta."/>
    <s v="V drogérii"/>
    <x v="3"/>
  </r>
  <r>
    <n v="204"/>
    <s v="41-50"/>
    <s v="35 000 - 45 000 Kč"/>
    <x v="3"/>
    <s v="Někdo z okolí by ji začal používat."/>
    <s v="V supermarketu"/>
    <x v="3"/>
  </r>
  <r>
    <n v="210"/>
    <s v="21-30"/>
    <s v="35 000 - 45 000 Kč"/>
    <x v="3"/>
    <s v="Někdo z okolí by ji začal používat."/>
    <s v="V drogérii"/>
    <x v="3"/>
  </r>
  <r>
    <n v="211"/>
    <s v="15-20"/>
    <s v="15 000 - 20 000 Kč"/>
    <x v="0"/>
    <s v="Dostala bych ji zdarma., Někdo z okolí by ji začal používat."/>
    <s v="V drogérii"/>
    <x v="0"/>
  </r>
  <r>
    <n v="22"/>
    <s v="21-30"/>
    <s v="25 000 - 35 000 Kč"/>
    <x v="1"/>
    <s v="Dostala bych ji zdarma."/>
    <s v="V drogérii"/>
    <x v="3"/>
  </r>
  <r>
    <n v="34"/>
    <s v="21-30"/>
    <s v="35 000 - 45 000 Kč"/>
    <x v="1"/>
    <s v="Nic by mě nepřimělo."/>
    <s v="V drogérii"/>
    <x v="3"/>
  </r>
  <r>
    <n v="42"/>
    <s v="21-30"/>
    <s v="25 000 - 35 000 Kč"/>
    <x v="1"/>
    <s v="Současný produkt by mi přestal vyhovovat."/>
    <s v="V drogérii"/>
    <x v="3"/>
  </r>
  <r>
    <n v="46"/>
    <s v="21-30"/>
    <s v="35 000 - 45 000 Kč"/>
    <x v="1"/>
    <s v="Dostala bych ji zdarma., Byla by to ekologičtější varianta., Současný produkt by mi přestal vyhovovat."/>
    <s v="V drogérii"/>
    <x v="3"/>
  </r>
  <r>
    <n v="48"/>
    <s v="21-30"/>
    <s v="Méně než 15 000 Kč"/>
    <x v="1"/>
    <s v="Dostala bych ji zdarma., Někdo z okolí by ji začal používat., Byla by to ekologičtější varianta., Současný produkt by mi přestal vyhovovat."/>
    <s v="V drogérii"/>
    <x v="1"/>
  </r>
  <r>
    <n v="51"/>
    <s v="21-30"/>
    <s v="35 000 - 45 000 Kč"/>
    <x v="3"/>
    <s v="Dostala bych ji zdarma., Byla by to levnější varianta., Byla by to ekologičtější varianta., Současný produkt by mi přestal vyhovovat."/>
    <s v="V supermarketu"/>
    <x v="1"/>
  </r>
  <r>
    <n v="58"/>
    <s v="31-40"/>
    <s v="45 000 Kč a více"/>
    <x v="3"/>
    <s v="Současný produkt by mi přestal vyhovovat."/>
    <s v="V drogérii"/>
    <x v="3"/>
  </r>
  <r>
    <n v="62"/>
    <s v="21-30"/>
    <s v="15 000 - 20 000 Kč"/>
    <x v="3"/>
    <s v="Byla by to ekologičtější varianta., Současný produkt by mi přestal vyhovovat."/>
    <s v="V drogérii"/>
    <x v="2"/>
  </r>
  <r>
    <n v="75"/>
    <s v="31-40"/>
    <s v="15 000 - 20 000 Kč"/>
    <x v="3"/>
    <s v="Současný produkt by mi přestal vyhovovat."/>
    <s v="V drogérii"/>
    <x v="2"/>
  </r>
  <r>
    <n v="76"/>
    <s v="31-40"/>
    <s v="25 000 - 35 000 Kč"/>
    <x v="3"/>
    <s v="Současný produkt by mi přestal vyhovovat."/>
    <s v="V drogérii"/>
    <x v="2"/>
  </r>
  <r>
    <n v="77"/>
    <s v="41-50"/>
    <s v="25 000 - 35 000 Kč"/>
    <x v="3"/>
    <s v="Byla by to levnější varianta., Byla by to ekologičtější varianta."/>
    <s v="V drogérii"/>
    <x v="3"/>
  </r>
  <r>
    <n v="84"/>
    <s v="31-40"/>
    <s v="45 000 Kč a více"/>
    <x v="1"/>
    <s v="Dostala bych ji zdarma., Současný produkt by mi přestal vyhovovat."/>
    <s v="V drogérii"/>
    <x v="1"/>
  </r>
  <r>
    <n v="91"/>
    <s v="21-30"/>
    <s v="25 000 - 35 000 Kč"/>
    <x v="0"/>
    <s v="Někdo z okolí by ji začal používat."/>
    <s v="V drogérii"/>
    <x v="3"/>
  </r>
  <r>
    <n v="94"/>
    <s v="31-40"/>
    <s v="25 000 - 35 000 Kč"/>
    <x v="3"/>
    <s v="Zkusila jsem kalisek, protejkam, zkusila jsem morskou houbu, vyndavaní je fakt nechutne a krev vsude. Moc rada bych nasla pro sebe jinou variantu nez vlozky a tampony ale zatim mi nic nefungovalo. Uz jsem utratila za to hodne penez a vzdy se vratila ke klasice. "/>
    <s v="V supermarketu"/>
    <x v="0"/>
  </r>
  <r>
    <n v="95"/>
    <s v="31-40"/>
    <s v="35 000 - 45 000 Kč"/>
    <x v="1"/>
    <s v="Doporuceni"/>
    <s v="V supermarketu"/>
    <x v="2"/>
  </r>
  <r>
    <n v="99"/>
    <s v="31-40"/>
    <s v="25 000 - 35 000 Kč"/>
    <x v="1"/>
    <s v="Současný produkt by mi přestal vyhovovat."/>
    <s v="V drogérii"/>
    <x v="2"/>
  </r>
  <r>
    <n v="109"/>
    <s v="41-50"/>
    <s v="25 000 - 35 000 Kč"/>
    <x v="3"/>
    <s v="Byla by to levnější varianta., Byla by to ekologičtější varianta."/>
    <s v="V drogérii"/>
    <x v="3"/>
  </r>
  <r>
    <n v="123"/>
    <s v="31-40"/>
    <s v="35 000 - 45 000 Kč"/>
    <x v="1"/>
    <s v="Současný produkt by mi přestal vyhovovat."/>
    <s v="V drogérii"/>
    <x v="3"/>
  </r>
  <r>
    <n v="133"/>
    <s v="31-40"/>
    <s v="35 000 - 45 000 Kč"/>
    <x v="3"/>
    <s v="Dostala bych ji zdarma., Byla by to levnější varianta., Byla by to ekologičtější varianta., Současný produkt by mi přestal vyhovovat."/>
    <s v="V supermarketu"/>
    <x v="1"/>
  </r>
  <r>
    <n v="138"/>
    <s v="31-40"/>
    <s v="35 000 - 45 000 Kč"/>
    <x v="1"/>
    <s v="Současný produkt by mi přestal vyhovovat."/>
    <s v="V drogérii"/>
    <x v="3"/>
  </r>
  <r>
    <n v="141"/>
    <s v="31-40"/>
    <s v="25 000 - 35 000 Kč"/>
    <x v="3"/>
    <s v="Byla by to ekologičtější varianta., Současný produkt by mi přestal vyhovovat."/>
    <s v="V supermarketu"/>
    <x v="0"/>
  </r>
  <r>
    <n v="142"/>
    <s v="31-40"/>
    <s v="35 000 - 45 000 Kč"/>
    <x v="1"/>
    <s v="Doporuceni"/>
    <s v="V supermarketu"/>
    <x v="2"/>
  </r>
  <r>
    <n v="146"/>
    <s v="21-30"/>
    <s v="35 000 - 45 000 Kč"/>
    <x v="1"/>
    <s v="Současný produkt by mi přestal vyhovovat."/>
    <s v="V drogérii"/>
    <x v="3"/>
  </r>
  <r>
    <n v="149"/>
    <s v="31-40"/>
    <s v="45 000 Kč a více"/>
    <x v="1"/>
    <s v="Dostala bych ji zdarma., Současný produkt by mi přestal vyhovovat."/>
    <s v="V drogérii"/>
    <x v="1"/>
  </r>
  <r>
    <n v="158"/>
    <s v="31-40"/>
    <s v="45 000 Kč a více"/>
    <x v="1"/>
    <s v="Dostala bych ji zdarma., Současný produkt by mi přestal vyhovovat."/>
    <s v="V drogérii"/>
    <x v="1"/>
  </r>
  <r>
    <n v="163"/>
    <s v="21-30"/>
    <s v="15 000 - 20 000 Kč"/>
    <x v="3"/>
    <s v="Byla by to ekologičtější varianta., Současný produkt by mi přestal vyhovovat."/>
    <s v="V drogérii"/>
    <x v="1"/>
  </r>
  <r>
    <n v="176"/>
    <s v="21-30"/>
    <s v="25 000 - 35 000 Kč"/>
    <x v="1"/>
    <s v="Současný produkt by mi přestal vyhovovat."/>
    <s v="V drogérii"/>
    <x v="3"/>
  </r>
  <r>
    <n v="197"/>
    <s v="21-30"/>
    <s v="35 000 - 45 000 Kč"/>
    <x v="3"/>
    <s v="Dostala bych ji zdarma., Byla by to levnější varianta., Byla by to ekologičtější varianta., Současný produkt by mi přestal vyhovovat."/>
    <s v="V supermarketu"/>
    <x v="1"/>
  </r>
  <r>
    <n v="203"/>
    <s v="41-50"/>
    <s v="25 000 - 35 000 Kč"/>
    <x v="3"/>
    <s v="Byla by to levnější varianta., Byla by to ekologičtější varianta."/>
    <s v="V drogérii"/>
    <x v="3"/>
  </r>
  <r>
    <n v="58"/>
    <s v="31-40"/>
    <s v="45 000 Kč a více"/>
    <x v="1"/>
    <s v="Současný produkt by mi přestal vyhovovat."/>
    <s v="V drogérii"/>
    <x v="3"/>
  </r>
  <r>
    <n v="62"/>
    <s v="21-30"/>
    <s v="15 000 - 20 000 Kč"/>
    <x v="1"/>
    <s v="Byla by to ekologičtější varianta., Současný produkt by mi přestal vyhovovat."/>
    <s v="V drogérii"/>
    <x v="2"/>
  </r>
  <r>
    <n v="76"/>
    <s v="31-40"/>
    <s v="25 000 - 35 000 Kč"/>
    <x v="1"/>
    <s v="Současný produkt by mi přestal vyhovovat."/>
    <s v="V drogérii"/>
    <x v="2"/>
  </r>
  <r>
    <n v="91"/>
    <s v="21-30"/>
    <s v="25 000 - 35 000 Kč"/>
    <x v="3"/>
    <s v="Někdo z okolí by ji začal používat."/>
    <s v="V drogérii"/>
    <x v="3"/>
  </r>
  <r>
    <n v="94"/>
    <s v="31-40"/>
    <s v="25 000 - 35 000 Kč"/>
    <x v="6"/>
    <s v="Zkusila jsem kalisek, protejkam, zkusila jsem morskou houbu, vyndavaní je fakt nechutne a krev vsude. Moc rada bych nasla pro sebe jinou variantu nez vlozky a tampony ale zatim mi nic nefungovalo. Uz jsem utratila za to hodne penez a vzdy se vratila ke klasice. "/>
    <s v="V supermarketu"/>
    <x v="0"/>
  </r>
  <r>
    <n v="141"/>
    <s v="31-40"/>
    <s v="25 000 - 35 000 Kč"/>
    <x v="6"/>
    <s v="Byla by to ekologičtější varianta., Současný produkt by mi přestal vyhovovat."/>
    <s v="V supermarketu"/>
    <x v="0"/>
  </r>
  <r>
    <n v="163"/>
    <s v="21-30"/>
    <s v="15 000 - 20 000 Kč"/>
    <x v="1"/>
    <s v="Byla by to ekologičtější varianta., Současný produkt by mi přestal vyhovovat."/>
    <s v="V drogérii"/>
    <x v="1"/>
  </r>
  <r>
    <n v="163"/>
    <s v="21-30"/>
    <s v="15 000 - 20 000 Kč"/>
    <x v="1"/>
    <s v="Byla by to ekologičtější varianta., Současný produkt by mi přestal vyhovovat."/>
    <s v="V drogérii"/>
    <x v="1"/>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1">
  <r>
    <n v="1"/>
    <s v="21-30"/>
    <s v="35 000 - 45 000 Kč"/>
    <s v="Standardní tampon"/>
    <s v="Menstruační kalíšek"/>
    <s v="Ano - alespoň 3x týdně"/>
    <s v="Ano"/>
    <s v="Cena, Ekologie"/>
    <s v="Menstruační kalhotky"/>
    <x v="0"/>
    <x v="0"/>
  </r>
  <r>
    <n v="2"/>
    <s v="31-40"/>
    <s v="35 000 - 45 000 Kč"/>
    <s v="Menstruační kalhotky"/>
    <s v="Standardní vložka, Standardní tampon"/>
    <s v="Ne"/>
    <s v="Ano"/>
    <s v="Ekologie, Pohodlné"/>
    <s v="Nechci"/>
    <x v="1"/>
    <x v="1"/>
  </r>
  <r>
    <n v="3"/>
    <s v="31-40"/>
    <s v="35 000 - 45 000 Kč"/>
    <s v="Standardní tampon"/>
    <s v="Standardní tampon, Menstruační kalíšek"/>
    <s v="Ano - alespoň 3x týdně"/>
    <s v="Ano"/>
    <s v="Cena, Ekologie"/>
    <s v="Menstruační kalhotky"/>
    <x v="0"/>
    <x v="0"/>
  </r>
  <r>
    <n v="4"/>
    <s v="41-50"/>
    <s v="45 000 Kč a více"/>
    <s v="Standardní vložka"/>
    <s v="Menstruační kalíšek, Menstruační kalhotky"/>
    <s v="Ano - alespoň 3x týdně"/>
    <s v="Ano"/>
    <s v="Ekologie, Pohodlné"/>
    <s v="Nechci"/>
    <x v="2"/>
    <x v="2"/>
  </r>
  <r>
    <n v="5"/>
    <s v="15-20"/>
    <s v="15 000 - 20 000 Kč"/>
    <s v="Standardní tampon"/>
    <s v="Standardní tampon"/>
    <s v="Ano - alespoň 3x týdně"/>
    <s v="Ne - někdo jiný z rodiny"/>
    <s v="Cena, Používají ho ostatní v mém okolí"/>
    <s v="Menstruační kalíšek, Menstruační kalhotky"/>
    <x v="0"/>
    <x v="0"/>
  </r>
  <r>
    <n v="6"/>
    <s v="51-60"/>
    <s v="25 000 - 35 000 Kč"/>
    <s v="Menstruační kalhotky"/>
    <s v="Standardní vložka"/>
    <s v="Ano - maximálně 3x týdně"/>
    <s v="Ano"/>
    <s v="Cena, Zvyk"/>
    <s v="Nechci"/>
    <x v="0"/>
    <x v="2"/>
  </r>
  <r>
    <n v="7"/>
    <s v="21-30"/>
    <s v="20 000 - 25 000 Kč"/>
    <s v="Menstruační kalíšek, Menstruační kalhotky"/>
    <s v="Standardní tampon, Menstruační kalíšek"/>
    <s v="Ano - maximálně 3x týdně"/>
    <s v="Ano"/>
    <s v="Cena, Ekologie"/>
    <s v="Mořská houba"/>
    <x v="3"/>
    <x v="1"/>
  </r>
  <r>
    <n v="8"/>
    <s v="41-50"/>
    <s v="25 000 - 35 000 Kč"/>
    <s v="Standardní tampon"/>
    <s v="Standardní tampon"/>
    <s v="Ne"/>
    <s v="Ne - partner"/>
    <s v="Cena, Zvyk"/>
    <s v="Nechci"/>
    <x v="3"/>
    <x v="3"/>
  </r>
  <r>
    <n v="9"/>
    <s v="51-60"/>
    <s v="25 000 - 35 000 Kč"/>
    <s v="Standardní vložka"/>
    <s v="Standardní vložka, Standardní tampon, Menstruační kalhotky"/>
    <s v="Ne"/>
    <s v="Ano"/>
    <s v="Zvyk, Spolehlivé"/>
    <s v="Menstruační kalhotky"/>
    <x v="0"/>
    <x v="2"/>
  </r>
  <r>
    <n v="10"/>
    <s v="21-30"/>
    <s v="15 000 - 20 000 Kč"/>
    <s v="Standardní tampon"/>
    <s v="Standardní vložka, Standardní tampon, Menstruační kalíšek, Menstruační kalhotky"/>
    <s v="Ne"/>
    <s v="Ano"/>
    <s v="Zvyk, Používají ho ostatní v mém okolí"/>
    <s v="Menstruační kalíšek, Menstruační kalhotky"/>
    <x v="0"/>
    <x v="0"/>
  </r>
  <r>
    <n v="11"/>
    <s v="21-30"/>
    <s v="45 000 Kč a více"/>
    <s v="Menstruační kalíšek"/>
    <s v="Standardní vložka, Standardní tampon, Menstruační kalíšek, Menstruační kalhotky"/>
    <s v="Ano - maximálně 3x týdně"/>
    <s v="Ano"/>
    <s v="Ekologie, Pohodlné"/>
    <s v="Nechci"/>
    <x v="0"/>
    <x v="2"/>
  </r>
  <r>
    <n v="12"/>
    <s v="31-40"/>
    <s v="45 000 Kč a více"/>
    <s v="Menstruační kalíšek, Menstruační kalhotky"/>
    <s v="Menstruační kalíšek, Menstruační kalhotky"/>
    <s v="Ano - alespoň 3x týdně"/>
    <s v="Ano"/>
    <s v="Ekologie, Spolehlivé"/>
    <s v="Tampon z přírodního materiálu"/>
    <x v="4"/>
    <x v="2"/>
  </r>
  <r>
    <n v="13"/>
    <s v="21-30"/>
    <s v="35 000 - 45 000 Kč"/>
    <s v="Tampon z přírodního materiálu, Menstruační kalíšek"/>
    <s v="Tampon z přírodního materiálu, Menstruační kalíšek"/>
    <s v="Ano - alespoň 3x týdně"/>
    <s v="Ano"/>
    <s v="Pohodlné, Spolehlivé"/>
    <s v="Nechci"/>
    <x v="4"/>
    <x v="3"/>
  </r>
  <r>
    <n v="14"/>
    <s v="31-40"/>
    <s v="35 000 - 45 000 Kč"/>
    <s v="Standardní tampon"/>
    <s v="Standardní vložka, Standardní tampon, Menstruační kalhotky"/>
    <s v="Ne"/>
    <s v="Ano"/>
    <s v="Cena, Zvyk"/>
    <s v="Tampon z přírodního materiálu"/>
    <x v="0"/>
    <x v="2"/>
  </r>
  <r>
    <n v="15"/>
    <s v="41-50"/>
    <s v="35 000 - 45 000 Kč"/>
    <s v="Standardní vložka"/>
    <s v="Nevím"/>
    <s v="Ne"/>
    <s v="Ano"/>
    <s v="Cena, Zvyk"/>
    <s v="Nechci"/>
    <x v="2"/>
    <x v="1"/>
  </r>
  <r>
    <n v="16"/>
    <s v="21-30"/>
    <s v="25 000 - 35 000 Kč"/>
    <s v="Standardní tampon"/>
    <s v="Standardní vložka, Standardní tampon, Menstruační kalíšek, Menstruační kalhotky"/>
    <s v="Ne"/>
    <s v="Ano"/>
    <s v="Cena, Ekologie"/>
    <s v="Menstruační kalhotky"/>
    <x v="0"/>
    <x v="0"/>
  </r>
  <r>
    <n v="17"/>
    <s v="21-30"/>
    <s v="35 000 - 45 000 Kč"/>
    <s v="Standardní tampon"/>
    <s v="Nepoužívají nic"/>
    <s v="Ano - alespoň 3x týdně"/>
    <s v="Ano"/>
    <s v="Zvyk, Pohodlné"/>
    <s v="Menstruační kalhotky"/>
    <x v="0"/>
    <x v="0"/>
  </r>
  <r>
    <n v="18"/>
    <s v="21-30"/>
    <s v="25 000 - 35 000 Kč"/>
    <s v="Standardní tampon, Menstruační kalhotky"/>
    <s v="Standardní vložka, Standardní tampon"/>
    <s v="Ne"/>
    <s v="Ano"/>
    <s v="Cena, Ekologie"/>
    <s v="Nechci"/>
    <x v="1"/>
    <x v="2"/>
  </r>
  <r>
    <n v="19"/>
    <s v="15-20"/>
    <s v="Méně než 15 000 Kč"/>
    <s v="Standardní tampon"/>
    <s v="Standardní vložka, Standardní tampon"/>
    <s v="Ano - alespoň 3x týdně"/>
    <s v="Ne - někdo jiný z rodiny"/>
    <s v="Zvyk, Používají ho ostatní v mém okolí"/>
    <s v="Menstruační kalíšek, Menstruační kalhotky"/>
    <x v="5"/>
    <x v="2"/>
  </r>
  <r>
    <n v="20"/>
    <s v="31-40"/>
    <s v="20 000 - 25 000 Kč"/>
    <s v="Menstruační kalíšek"/>
    <s v="Nevím"/>
    <s v="Ne"/>
    <s v="Ano"/>
    <s v="Ekologie, Pohodlné"/>
    <s v="Nechci"/>
    <x v="4"/>
    <x v="2"/>
  </r>
  <r>
    <n v="21"/>
    <s v="21-30"/>
    <s v="25 000 - 35 000 Kč"/>
    <s v="Standardní vložka, Standardní tampon"/>
    <s v="Standardní vložka, Standardní tampon"/>
    <s v="Ano - maximálně 3x týdně"/>
    <s v="Ano"/>
    <s v="Cena, Ekologie"/>
    <s v="Menstruační kalhotky"/>
    <x v="3"/>
    <x v="1"/>
  </r>
  <r>
    <n v="22"/>
    <s v="21-30"/>
    <s v="25 000 - 35 000 Kč"/>
    <s v="Standardní tampon, , Menstruační kalhotky"/>
    <s v="Standardní vložka, Standardní tampon, Menstruační kalíšek"/>
    <s v="Ano - alespoň 3x týdně"/>
    <s v="Ano"/>
    <s v="Ekologie, Pohodlné"/>
    <s v="Vložka z přírodního materiálu, Menstruační kalíšek"/>
    <x v="0"/>
    <x v="3"/>
  </r>
  <r>
    <n v="23"/>
    <s v="15-20"/>
    <s v="Méně než 15 000 Kč"/>
    <s v="Standardní tampon"/>
    <s v="Standardní tampon"/>
    <s v="Ano - alespoň 3x týdně"/>
    <s v="Ne - někdo jiný z rodiny"/>
    <s v="Používají ho ostatní v mém okolí, Spolehlivé"/>
    <s v="Menstruační kalíšek, Menstruační kalhotky"/>
    <x v="0"/>
    <x v="2"/>
  </r>
  <r>
    <n v="24"/>
    <s v="51-60"/>
    <s v="25 000 - 35 000 Kč"/>
    <s v="Standardní vložka"/>
    <s v="Nevím"/>
    <s v="Ne"/>
    <s v="Ano"/>
    <s v="Cena, Zvyk"/>
    <s v="Nechci"/>
    <x v="2"/>
    <x v="2"/>
  </r>
  <r>
    <n v="25"/>
    <s v="21-30"/>
    <s v="Méně než 15 000 Kč"/>
    <s v="Standardní tampon"/>
    <s v="Standardní vložka, Standardní tampon"/>
    <s v="Ne"/>
    <s v="Ano"/>
    <s v="Zvyk, Spolehlivé"/>
    <s v="Menstruační kalhotky"/>
    <x v="0"/>
    <x v="0"/>
  </r>
  <r>
    <n v="26"/>
    <s v="21-30"/>
    <s v="Méně než 15 000 Kč"/>
    <s v="Standardní tampon"/>
    <s v="Standardní vložka, Standardní tampon, Menstruační kalíšek, Menstruační kalhotky"/>
    <s v="Ano - maximálně 3x týdně"/>
    <s v="Ano"/>
    <s v="Zvyk, Spolehlivé"/>
    <s v="Menstruační kalhotky"/>
    <x v="2"/>
    <x v="0"/>
  </r>
  <r>
    <n v="27"/>
    <s v="15-20"/>
    <s v="Méně než 15 000 Kč"/>
    <s v="Standardní tampon, Menstruační kalhotky"/>
    <s v="Standardní vložka, Standardní tampon"/>
    <s v="Ne"/>
    <s v="Ano"/>
    <s v="Pohodlné, Spolehlivé"/>
    <s v="Nechci"/>
    <x v="6"/>
    <x v="2"/>
  </r>
  <r>
    <n v="28"/>
    <s v="15-20"/>
    <s v="Méně než 15 000 Kč"/>
    <s v="Standardní vložka, Standardní tampon"/>
    <s v="Standardní vložka, Standardní tampon"/>
    <s v="Ne"/>
    <s v="Ano"/>
    <s v="Zvyk, Pohodlné"/>
    <s v="Menstruační kalíšek"/>
    <x v="3"/>
    <x v="3"/>
  </r>
  <r>
    <n v="29"/>
    <s v="31-40"/>
    <s v="35 000 - 45 000 Kč"/>
    <s v="Menstruační kalhotky"/>
    <s v="Vložka z přírodního materiálu, Látkové vložka, Standardní tampon, Menstruační kalhotky"/>
    <s v="Ano - maximálně 3x týdně"/>
    <s v="Ano"/>
    <s v="Ekologie, Spolehlivé"/>
    <s v="Nechci"/>
    <x v="2"/>
    <x v="2"/>
  </r>
  <r>
    <n v="30"/>
    <s v="21-30"/>
    <s v="Méně než 15 000 Kč"/>
    <s v="Menstruační kalhotky"/>
    <s v="Menstruační kalíšek, Menstruační kalhotky"/>
    <s v="Ne"/>
    <s v="Ano"/>
    <s v="Pohodlné, Spolehlivé"/>
    <s v="Menstruační kalíšek"/>
    <x v="7"/>
    <x v="2"/>
  </r>
  <r>
    <n v="31"/>
    <s v="21-30"/>
    <s v="25 000 - 35 000 Kč"/>
    <s v="Standardní tampon, Tampon z přírodního materiálu"/>
    <s v="Standardní vložka, Standardní tampon, Tampon z přírodního materiálu, Menstruační kalíšek, Menstruační kalhotky"/>
    <s v="Ano - maximálně 3x týdně"/>
    <s v="Ano"/>
    <s v="Cena, Ekologie"/>
    <s v="Menstruační kalíšek, Menstruační kalhotky"/>
    <x v="1"/>
    <x v="0"/>
  </r>
  <r>
    <n v="32"/>
    <s v="21-30"/>
    <s v="Méně než 15 000 Kč"/>
    <s v="Standardní tampon"/>
    <s v="Standardní vložka, Standardní tampon, Menstruační kalhotky"/>
    <s v="Ano - alespoň 3x týdně"/>
    <s v="Ano"/>
    <s v="Cena, Pohodlné"/>
    <s v="Menstruační kalíšek, Menstruační kalhotky"/>
    <x v="0"/>
    <x v="1"/>
  </r>
  <r>
    <n v="33"/>
    <s v="21-30"/>
    <s v="15 000 - 20 000 Kč"/>
    <s v="Standardní tampon"/>
    <s v="Standardní vložka, Standardní tampon"/>
    <s v="Ano - maximálně 3x týdně"/>
    <s v="Ano"/>
    <s v="Pohodlné, Spolehlivé"/>
    <s v="Nechci"/>
    <x v="1"/>
    <x v="3"/>
  </r>
  <r>
    <n v="34"/>
    <s v="21-30"/>
    <s v="35 000 - 45 000 Kč"/>
    <s v="Standardní tampon, Menstruační kalíšek, Menstruační kalhotky"/>
    <s v="Standardní vložka, Standardní tampon"/>
    <s v="Ano - maximálně 3x týdně"/>
    <s v="Ano"/>
    <s v="Zvyk, Spolehlivé"/>
    <s v="Nechci"/>
    <x v="2"/>
    <x v="3"/>
  </r>
  <r>
    <n v="35"/>
    <s v="31-40"/>
    <s v="45 000 Kč a více"/>
    <s v="Standardní tampon"/>
    <s v="Standardní vložka, Standardní tampon, Menstruační kalhotky"/>
    <s v="Ano - alespoň 3x týdně"/>
    <s v="Ano"/>
    <s v="Pohodlné, Spolehlivé"/>
    <s v="Nechci"/>
    <x v="1"/>
    <x v="2"/>
  </r>
  <r>
    <n v="36"/>
    <s v="51-60"/>
    <s v="45 000 Kč a více"/>
    <s v="Standardní tampon"/>
    <s v="Menstruační kalíšek"/>
    <s v="Ne"/>
    <s v="Ano"/>
    <s v="Pohodlné, Spolehlivé"/>
    <s v="Tampon z přírodního materiálu"/>
    <x v="3"/>
    <x v="0"/>
  </r>
  <r>
    <n v="37"/>
    <s v="21-30"/>
    <s v="25 000 - 35 000 Kč"/>
    <s v="Menstruační kalíšek, Menstruační kalhotky"/>
    <s v="Standardní vložka, Standardní tampon"/>
    <s v="Ne"/>
    <s v="Ano"/>
    <s v="Cena, Ekologie"/>
    <s v="Nechci"/>
    <x v="0"/>
    <x v="3"/>
  </r>
  <r>
    <n v="38"/>
    <s v="21-30"/>
    <s v="20 000 - 25 000 Kč"/>
    <s v="Menstruační kalíšek"/>
    <s v="Standardní vložka, Standardní tampon"/>
    <s v="Ano - alespoň 3x týdně"/>
    <s v="Ano"/>
    <s v="Ekologie, Pohodlné"/>
    <s v="Nechci"/>
    <x v="1"/>
    <x v="2"/>
  </r>
  <r>
    <n v="39"/>
    <s v="21-30"/>
    <s v="25 000 - 35 000 Kč"/>
    <s v="Menstruační kalíšek"/>
    <s v="Menstruační kalíšek"/>
    <s v="Ano - maximálně 3x týdně"/>
    <s v="Ano"/>
    <s v="Cena, Ekologie"/>
    <s v="Mořská houba"/>
    <x v="6"/>
    <x v="3"/>
  </r>
  <r>
    <n v="40"/>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x v="3"/>
    <x v="3"/>
  </r>
  <r>
    <n v="41"/>
    <s v="21-30"/>
    <s v="45 000 Kč a více"/>
    <s v="Standardní tampon"/>
    <s v="Standardní vložka, Menstruační kalíšek, Menstruační kalhotky"/>
    <s v="Ano - maximálně 3x týdně"/>
    <s v="Ano"/>
    <s v="Cena, Ekologie"/>
    <s v="Menstruační kalhotky"/>
    <x v="1"/>
    <x v="0"/>
  </r>
  <r>
    <n v="42"/>
    <s v="21-30"/>
    <s v="25 000 - 35 000 Kč"/>
    <s v="Standardní tampon, Menstruační kalíšek, Menstruační kalhotky"/>
    <s v="Standardní tampon, Menstruační kalíšek, Menstruační kalhotky"/>
    <s v="Ano - alespoň 3x týdně"/>
    <s v="Ano"/>
    <s v="Cena, Ekologie"/>
    <s v="Nechci"/>
    <x v="1"/>
    <x v="3"/>
  </r>
  <r>
    <n v="43"/>
    <s v="21-30"/>
    <s v="Méně než 15 000 Kč"/>
    <s v="Standardní tampon"/>
    <s v="Standardní vložka, Standardní tampon"/>
    <s v="Ne"/>
    <s v="Ano"/>
    <s v="Pohodlné, Spolehlivé"/>
    <s v="Menstruační kalhotky"/>
    <x v="0"/>
    <x v="0"/>
  </r>
  <r>
    <n v="44"/>
    <s v="21-30"/>
    <s v="25 000 - 35 000 Kč"/>
    <s v="Standardní tampon, Menstruační kalíšek"/>
    <s v="Standardní tampon, Menstruační kalíšek, Menstruační kalhotky"/>
    <s v="Ano - alespoň 3x týdně"/>
    <s v="Ano"/>
    <s v="Ekologie, Pohodlné"/>
    <s v="Menstruační kalhotky"/>
    <x v="0"/>
    <x v="3"/>
  </r>
  <r>
    <n v="45"/>
    <s v="21-30"/>
    <s v="35 000 - 45 000 Kč"/>
    <s v="Menstruační kalíšek"/>
    <s v="Standardní vložka, Standardní tampon, Menstruační kalíšek"/>
    <s v="Ano - alespoň 3x týdně"/>
    <s v="Ano"/>
    <s v="Používají ho ostatní v mém okolí, Pohodlné"/>
    <s v="Menstruační kalhotky"/>
    <x v="1"/>
    <x v="2"/>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x v="0"/>
    <x v="3"/>
  </r>
  <r>
    <n v="47"/>
    <s v="21-30"/>
    <s v="25 000 - 35 000 Kč"/>
    <s v="Menstruační kalíšek"/>
    <s v="Standardní vložka, Standardní tampon, Menstruační kalhotky"/>
    <s v="Ne"/>
    <s v="Ano"/>
    <s v="Ekologie, Pohodlné"/>
    <s v="Nechci"/>
    <x v="1"/>
    <x v="3"/>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x v="0"/>
    <x v="1"/>
  </r>
  <r>
    <n v="49"/>
    <s v="21-30"/>
    <s v="15 000 - 20 000 Kč"/>
    <s v="Standardní vložka, Standardní tampon"/>
    <s v="Standardní vložka, Standardní tampon, Menstruační kalhotky"/>
    <s v="Ano - maximálně 3x týdně"/>
    <s v="Ano"/>
    <s v="Zvyk, Pohodlné"/>
    <s v="Menstruační kalhotky"/>
    <x v="6"/>
    <x v="1"/>
  </r>
  <r>
    <n v="50"/>
    <s v="31-40"/>
    <s v="25 000 - 35 000 Kč"/>
    <s v="Standardní vložka, Menstruační kalíšek"/>
    <s v="Standardní vložka, Menstruační kalíšek, Menstruační kalhotky"/>
    <s v="Ne"/>
    <s v="Ano"/>
    <s v="Pohodlné, Spolehlivé"/>
    <s v="Vložka z přírodního materiálu, Menstruační kalhotky"/>
    <x v="0"/>
    <x v="1"/>
  </r>
  <r>
    <n v="51"/>
    <s v="21-30"/>
    <s v="35 000 - 45 000 Kč"/>
    <s v="Standardní vložka, Standardní tampon, Menstruační kalíšek"/>
    <s v="Standardní vložka, Standardní tampon, Menstruační kalíšek, Menstruační kalhotky"/>
    <s v="Ne"/>
    <s v="Ano"/>
    <s v="Ekologie, Pohodlné"/>
    <s v="Menstruační kalhotky"/>
    <x v="0"/>
    <x v="1"/>
  </r>
  <r>
    <n v="52"/>
    <s v="21-30"/>
    <s v="15 000 - 20 000 Kč"/>
    <s v="Menstruační kalíšek, Menstruační kalhotky"/>
    <s v="Standardní vložka, Standardní tampon, Menstruační kalíšek, Menstruační kalhotky"/>
    <s v="Ano - alespoň 3x týdně"/>
    <s v="Ano"/>
    <s v="Ekologie, Zvyk"/>
    <s v="Nechci"/>
    <x v="0"/>
    <x v="3"/>
  </r>
  <r>
    <n v="53"/>
    <s v="21-30"/>
    <s v="25 000 - 35 000 Kč"/>
    <s v="Standardní vložka"/>
    <s v="Nevím"/>
    <s v="Ne"/>
    <s v="Ano"/>
    <s v="Pohodlné, Spolehlivé"/>
    <s v="Nechci"/>
    <x v="1"/>
    <x v="3"/>
  </r>
  <r>
    <n v="54"/>
    <s v="21-30"/>
    <s v="25 000 - 35 000 Kč"/>
    <s v="Menstruační kalíšek"/>
    <s v="Standardní vložka, Standardní tampon, Menstruační kalíšek"/>
    <s v="Ano - alespoň 3x týdně"/>
    <s v="Ano"/>
    <s v="Cena, Ekologie"/>
    <s v="Menstruační kalhotky"/>
    <x v="0"/>
    <x v="2"/>
  </r>
  <r>
    <n v="55"/>
    <s v="31-40"/>
    <s v="45 000 Kč a více"/>
    <s v="Menstruační kalíšek"/>
    <s v="Standardní vložka, Standardní tampon, Menstruační kalíšek, Menstruační kalhotky"/>
    <s v="Ano - maximálně 3x týdně"/>
    <s v="Ano"/>
    <s v="Ekologie, Pohodlné"/>
    <s v="Nechci"/>
    <x v="1"/>
    <x v="2"/>
  </r>
  <r>
    <n v="56"/>
    <s v="31-40"/>
    <s v="35 000 - 45 000 Kč"/>
    <s v="Standardní tampon"/>
    <s v="Nevím"/>
    <s v="Ano - alespoň 3x týdně"/>
    <s v="Ano"/>
    <s v="Cena, Zvyk"/>
    <s v="Tampon z přírodního materiálu, Menstruační kalíšek"/>
    <x v="4"/>
    <x v="2"/>
  </r>
  <r>
    <n v="57"/>
    <s v="15-20"/>
    <s v="Méně než 15 000 Kč"/>
    <s v="Standardní vložka, Standardní tampon"/>
    <s v="Standardní tampon, Menstruační kalhotky"/>
    <s v="Ano - maximálně 3x týdně"/>
    <s v="Ne - někdo jiný z rodiny"/>
    <s v="Používají ho ostatní v mém okolí, Spolehlivé"/>
    <s v="Nechci"/>
    <x v="2"/>
    <x v="2"/>
  </r>
  <r>
    <n v="58"/>
    <s v="31-40"/>
    <s v="45 000 Kč a více"/>
    <s v="Látkové vložka, Standardní tampon, Menstruační kalíšek, Menstruační kalhotky"/>
    <s v="Standardní vložka, Látkové vložka, Standardní tampon, Menstruační kalíšek, Menstruační kalhotky"/>
    <s v="Ano - maximálně 3x týdně"/>
    <s v="Ano"/>
    <s v="Pohodlné, Spolehlivé"/>
    <s v="Nechci"/>
    <x v="1"/>
    <x v="3"/>
  </r>
  <r>
    <n v="59"/>
    <s v="15-20"/>
    <s v="Méně než 15 000 Kč"/>
    <s v="Standardní vložka, Menstruační kalíšek"/>
    <s v="Standardní vložka"/>
    <s v="Ano - maximálně 3x týdně"/>
    <s v="Ano"/>
    <s v="Pohodlné, Spolehlivé"/>
    <s v="Menstruační kalhotky"/>
    <x v="4"/>
    <x v="1"/>
  </r>
  <r>
    <n v="60"/>
    <s v="31-40"/>
    <s v="20 000 - 25 000 Kč"/>
    <s v="Mořská houba"/>
    <s v="Nevím"/>
    <s v="Ne"/>
    <s v="Ano"/>
    <s v="Ekologie, Pohodlné"/>
    <s v="Nechci"/>
    <x v="1"/>
    <x v="3"/>
  </r>
  <r>
    <n v="61"/>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x v="1"/>
    <x v="1"/>
  </r>
  <r>
    <n v="62"/>
    <s v="21-30"/>
    <s v="15 000 - 20 000 Kč"/>
    <s v="Standardní vložka, Standardní tampon, Menstruační kalíšek, Menstruační kalhotky"/>
    <s v="Standardní vložka, Standardní tampon"/>
    <s v="Ne"/>
    <s v="Ano"/>
    <s v="Ekologie, Pohodlné"/>
    <s v="Nechci"/>
    <x v="6"/>
    <x v="2"/>
  </r>
  <r>
    <n v="63"/>
    <s v="31-40"/>
    <s v="25 000 - 35 000 Kč"/>
    <s v="Vložka z přírodního materiálu, Menstruační kalíšek"/>
    <s v="Standardní vložka, Standardní tampon, Menstruační kalíšek, Menstruační kalhotky"/>
    <s v="Ano - maximálně 3x týdně"/>
    <s v="Ano"/>
    <s v="Pohodlné, Spolehlivé"/>
    <s v="Mořská houba"/>
    <x v="1"/>
    <x v="3"/>
  </r>
  <r>
    <n v="64"/>
    <s v="31-40"/>
    <s v="20 000 - 25 000 Kč"/>
    <s v="Menstruační kalíšek"/>
    <s v="Standardní vložka, Standardní tampon, Menstruační kalíšek, Mořská houba"/>
    <s v="Ne"/>
    <s v="Ano"/>
    <s v="Ekologie, Pohodlné"/>
    <s v="Menstruační kalhotky"/>
    <x v="8"/>
    <x v="2"/>
  </r>
  <r>
    <n v="65"/>
    <s v="21-30"/>
    <s v="25 000 - 35 000 Kč"/>
    <s v="Standardní vložka, Vložka z přírodního materiálu"/>
    <s v="Nevím"/>
    <s v="Ne"/>
    <s v="Ano"/>
    <s v="Ekologie, Pohodlné"/>
    <s v="Mořská houba"/>
    <x v="4"/>
    <x v="0"/>
  </r>
  <r>
    <n v="66"/>
    <s v="15-20"/>
    <s v="Méně než 15 000 Kč"/>
    <s v="Menstruační kalhotky"/>
    <s v="Standardní vložka, Látkové vložka, Standardní tampon, Menstruační kalíšek"/>
    <s v="Ano - alespoň 3x týdně"/>
    <s v="Ano"/>
    <s v="Zvyk, Používají ho ostatní v mém okolí"/>
    <s v="Nechci"/>
    <x v="1"/>
    <x v="1"/>
  </r>
  <r>
    <n v="67"/>
    <s v="41-50"/>
    <s v="35 000 - 45 000 Kč"/>
    <s v="Standardní vložka, Menstruační kalíšek"/>
    <s v="Standardní tampon, Menstruační kalíšek, Menstruační kalhotky"/>
    <s v="Ne"/>
    <s v="Ano"/>
    <s v="Cena, Zvyk"/>
    <s v="Nechci"/>
    <x v="1"/>
    <x v="2"/>
  </r>
  <r>
    <n v="68"/>
    <s v="31-40"/>
    <s v="45 000 Kč a více"/>
    <s v="Standardní tampon, Mořská houba"/>
    <s v="Standardní vložka, Standardní tampon"/>
    <s v="Ano - alespoň 3x týdně"/>
    <s v="Ano"/>
    <s v="Ekologie, Pohodlné"/>
    <s v="Menstruační kalíšek"/>
    <x v="6"/>
    <x v="3"/>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x v="0"/>
    <x v="2"/>
  </r>
  <r>
    <n v="70"/>
    <s v="41-50"/>
    <s v="35 000 - 45 000 Kč"/>
    <s v="Standardní vložka, Menstruační kalíšek"/>
    <s v="Standardní vložka, Menstruační kalíšek"/>
    <s v="Ne"/>
    <s v="Ano"/>
    <s v="Pohodlné, Spolehlivé"/>
    <s v="Nechci"/>
    <x v="1"/>
    <x v="2"/>
  </r>
  <r>
    <n v="71"/>
    <s v="31-40"/>
    <s v="15 000 - 20 000 Kč"/>
    <s v="Menstruační kalíšek"/>
    <s v="Standardní vložka, Standardní tampon"/>
    <s v="Ne"/>
    <s v="Ano"/>
    <s v="Ekologie, Pohodlné"/>
    <s v="Nechci"/>
    <x v="1"/>
    <x v="2"/>
  </r>
  <r>
    <n v="72"/>
    <s v="31-40"/>
    <s v="20 000 - 25 000 Kč"/>
    <s v="Menstruační kalíšek"/>
    <s v="Standardní vložka, Standardní tampon"/>
    <s v="Ne"/>
    <s v="Ano"/>
    <s v="Ekologie, Spolehlivé"/>
    <s v="Mořská houba"/>
    <x v="0"/>
    <x v="2"/>
  </r>
  <r>
    <n v="73"/>
    <s v="51-60"/>
    <s v="25 000 - 35 000 Kč"/>
    <s v="Standardní vložka, Standardní tampon"/>
    <s v="Standardní vložka, Standardní tampon, Menstruační kalíšek, Menstruační kalhotky"/>
    <s v="Ne"/>
    <s v="Ano"/>
    <s v="Pohodlné, Spolehlivé"/>
    <s v="Mořská houba"/>
    <x v="4"/>
    <x v="1"/>
  </r>
  <r>
    <n v="74"/>
    <s v="41-50"/>
    <s v="45 000 Kč a více"/>
    <s v="Menstruační kalíšek, Menstruační kalhotky"/>
    <s v="Nevím"/>
    <s v="Ne"/>
    <s v="Ano"/>
    <s v="Ekologie, Zvyk"/>
    <s v="Nechci"/>
    <x v="1"/>
    <x v="3"/>
  </r>
  <r>
    <n v="75"/>
    <s v="31-40"/>
    <s v="15 000 - 20 000 Kč"/>
    <s v="Standardní vložka, Standardní tampon, Menstruační kalíšek"/>
    <s v="Standardní vložka, Standardní tampon"/>
    <s v="Ne"/>
    <s v="Ano"/>
    <s v="Zvyk, Pohodlné"/>
    <s v="Menstruační kalhotky"/>
    <x v="1"/>
    <x v="2"/>
  </r>
  <r>
    <n v="76"/>
    <s v="31-40"/>
    <s v="25 000 - 35 000 Kč"/>
    <s v="Standardní vložka, Látkové vložka, Menstruační kalíšek, Menstruační kalhotky"/>
    <s v="Standardní vložka, Látkové vložka, Standardní tampon, Menstruační kalíšek, Menstruační kalhotky"/>
    <s v="Ne"/>
    <s v="Ano"/>
    <s v="Cena, Ekologie"/>
    <s v="Nechci"/>
    <x v="1"/>
    <x v="2"/>
  </r>
  <r>
    <n v="77"/>
    <s v="41-50"/>
    <s v="25 000 - 35 000 Kč"/>
    <s v="Standardní vložka, Standardní tampon, Menstruační kalíšek"/>
    <s v="Standardní tampon"/>
    <s v="Ne"/>
    <s v="Ano"/>
    <s v="Zvyk, Spolehlivé"/>
    <s v="Menstruační kalhotky"/>
    <x v="3"/>
    <x v="3"/>
  </r>
  <r>
    <n v="78"/>
    <s v="15-20"/>
    <s v="Méně než 15 000 Kč"/>
    <s v="Menstruační kalíšek"/>
    <s v="Standardní vložka, Standardní tampon"/>
    <s v="Ano - alespoň 3x týdně"/>
    <s v="Ano"/>
    <s v="Zvyk, Používají ho ostatní v mém okolí"/>
    <s v="Menstruační kalhotky"/>
    <x v="3"/>
    <x v="1"/>
  </r>
  <r>
    <n v="79"/>
    <s v="31-40"/>
    <s v="15 000 - 20 000 Kč"/>
    <s v="Menstruační kalhotky, Mořská houba"/>
    <s v="Nevím"/>
    <s v="Ano - maximálně 3x týdně"/>
    <s v="Ano"/>
    <s v="Ekologie, Pohodlné"/>
    <s v="Menstruační kalíšek"/>
    <x v="0"/>
    <x v="0"/>
  </r>
  <r>
    <n v="80"/>
    <s v="41-50"/>
    <s v="35 000 - 45 000 Kč"/>
    <s v="Standardní vložka, Menstruační kalíšek"/>
    <s v="Standardní vložka, Standardní tampon"/>
    <s v="Ne"/>
    <s v="Ano"/>
    <s v="Pohodlné, Spolehlivé"/>
    <s v="Nechci"/>
    <x v="4"/>
    <x v="3"/>
  </r>
  <r>
    <n v="81"/>
    <s v="31-40"/>
    <s v="45 000 Kč a více"/>
    <s v="Menstruační kalíšek, Menstruační kalhotky"/>
    <s v="Standardní vložka, Standardní tampon, Menstruační kalíšek"/>
    <s v="Ano - alespoň 3x týdně"/>
    <s v="Ano"/>
    <s v="Pohodlné, Spolehlivé"/>
    <s v="Nechci"/>
    <x v="1"/>
    <x v="2"/>
  </r>
  <r>
    <n v="82"/>
    <s v="21-30"/>
    <s v="25 000 - 35 000 Kč"/>
    <s v="Menstruační kalíšek"/>
    <s v="Standardní vložka, Standardní tampon, Menstruační kalíšek"/>
    <s v="Ano - maximálně 3x týdně"/>
    <s v="Ano"/>
    <s v="Cena, Ekologie"/>
    <s v="Nechci"/>
    <x v="4"/>
    <x v="2"/>
  </r>
  <r>
    <n v="83"/>
    <s v="31-40"/>
    <s v="25 000 - 35 000 Kč"/>
    <s v="Menstruační kalhotky, Mořská houba"/>
    <s v="Standardní tampon, Mořská houba"/>
    <s v="Ano - maximálně 3x týdně"/>
    <s v="Ano"/>
    <s v="Ekologie, Pohodlné"/>
    <s v="Nechci"/>
    <x v="6"/>
    <x v="2"/>
  </r>
  <r>
    <n v="84"/>
    <s v="31-40"/>
    <s v="45 000 Kč a více"/>
    <s v="Standardní tampon, Menstruační kalíšek, Menstruační kalhotky"/>
    <s v="Standardní vložka, Standardní tampon"/>
    <s v="Ne"/>
    <s v="Ano"/>
    <s v="Ekologie, Pohodlné"/>
    <s v="Nechci"/>
    <x v="0"/>
    <x v="1"/>
  </r>
  <r>
    <n v="85"/>
    <s v="31-40"/>
    <s v="45 000 Kč a více"/>
    <s v="Menstruační kalhotky"/>
    <s v="Standardní tampon, Menstruační kalhotky"/>
    <s v="Ano - maximálně 3x týdně"/>
    <s v="Ano"/>
    <s v="Ekologie, Pohodlné"/>
    <s v="Nechci"/>
    <x v="2"/>
    <x v="3"/>
  </r>
  <r>
    <n v="86"/>
    <s v="41-50"/>
    <s v="35 000 - 45 000 Kč"/>
    <s v="Vložka z přírodního materiálu"/>
    <s v="Vložka z přírodního materiálu"/>
    <s v="Ne"/>
    <s v="Ano"/>
    <s v="Ekologie, Spolehlivé"/>
    <s v="Nechci"/>
    <x v="0"/>
    <x v="2"/>
  </r>
  <r>
    <n v="87"/>
    <s v="31-40"/>
    <s v="20 000 - 25 000 Kč"/>
    <s v="Menstruační kalíšek, Menstruační kalhotky"/>
    <s v="Vložka z přírodního materiálu, Standardní tampon, Menstruační kalíšek, Menstruační kalhotky"/>
    <s v="Ano - alespoň 3x týdně"/>
    <s v="Ano"/>
    <s v="Ekologie, Pohodlné"/>
    <s v="Nechci"/>
    <x v="9"/>
    <x v="3"/>
  </r>
  <r>
    <n v="88"/>
    <s v="41-50"/>
    <s v="35 000 - 45 000 Kč"/>
    <s v="Standardní vložka"/>
    <s v="Standardní vložka"/>
    <s v="Ne"/>
    <s v="Ano"/>
    <s v="Cena, Zvyk"/>
    <s v="Menstruační kalhotky"/>
    <x v="4"/>
    <x v="2"/>
  </r>
  <r>
    <n v="89"/>
    <s v="41-50"/>
    <s v="25 000 - 35 000 Kč"/>
    <s v="Standardní vložka"/>
    <s v="Menstruační kalhotky"/>
    <s v="Ne"/>
    <s v="Ano"/>
    <s v="Pohodlné, Spolehlivé"/>
    <s v="Menstruační kalhotky"/>
    <x v="0"/>
    <x v="2"/>
  </r>
  <r>
    <n v="90"/>
    <s v="21-30"/>
    <s v="20 000 - 25 000 Kč"/>
    <s v="Standardní tampon, Mořská houba"/>
    <s v="Standardní vložka, Mořská houba"/>
    <s v="Ne"/>
    <s v="Ano"/>
    <s v="Cena, Pohodlné"/>
    <s v="Tampon z přírodního materiálu, Menstruační kalhotky"/>
    <x v="3"/>
    <x v="3"/>
  </r>
  <r>
    <n v="91"/>
    <s v="21-30"/>
    <s v="25 000 - 35 000 Kč"/>
    <s v="Standardní vložka, Látkové vložka, Standardní tampon, Menstruační kalíšek"/>
    <s v="Standardní vložka, Standardní tampon, Menstruační kalíšek, Menstruační kalhotky"/>
    <s v="Ne"/>
    <s v="Ano"/>
    <s v="Ekologie, Pohodlné"/>
    <s v="Nechci"/>
    <x v="4"/>
    <x v="3"/>
  </r>
  <r>
    <n v="92"/>
    <s v="31-40"/>
    <s v="20 000 - 25 000 Kč"/>
    <s v="Mořská houba"/>
    <s v="Standardní vložka, Standardní tampon, Menstruační kalíšek, Menstruační kalhotky, Nevím"/>
    <s v="Ne"/>
    <s v="Ano"/>
    <s v="Cena, Pohodlné"/>
    <s v="Nechci"/>
    <x v="0"/>
    <x v="2"/>
  </r>
  <r>
    <n v="93"/>
    <s v="21-30"/>
    <s v="20 000 - 25 000 Kč"/>
    <s v="Menstruační kalíšek"/>
    <s v="Standardní vložka, Standardní tampon"/>
    <s v="Ne"/>
    <s v="Ano"/>
    <s v="Cena, Ekologie"/>
    <s v="Nechci"/>
    <x v="6"/>
    <x v="2"/>
  </r>
  <r>
    <n v="94"/>
    <s v="31-40"/>
    <s v="25 000 - 35 000 Kč"/>
    <s v="Standardní vložka, Standardní tampon, Menstruační kalíšek, Mořská houba"/>
    <s v="Standardní vložka, Standardní tampon"/>
    <s v="Ne"/>
    <s v="Ano"/>
    <s v="Pohodlné, Spolehlivé"/>
    <s v="Menstruační kalhotky, Látkové vložka"/>
    <x v="10"/>
    <x v="0"/>
  </r>
  <r>
    <n v="95"/>
    <s v="31-40"/>
    <s v="35 000 - 45 000 Kč"/>
    <s v="Standardní tampon, Menstruační kalíšek, Menstruační kalhotky"/>
    <s v="Standardní vložka, Standardní tampon, Menstruační kalíšek, Menstruační kalhotky, Mořská houba"/>
    <s v="Ano - maximálně 3x týdně"/>
    <s v="Ano"/>
    <s v="Ekologie, Spolehlivé"/>
    <s v="Nechci"/>
    <x v="11"/>
    <x v="2"/>
  </r>
  <r>
    <n v="96"/>
    <s v="31-40"/>
    <s v="25 000 - 35 000 Kč"/>
    <s v="Mořská houba"/>
    <s v="Standardní vložka, Standardní tampon, Mořská houba"/>
    <s v="Ano - maximálně 3x týdně"/>
    <s v="Ano"/>
    <s v="Ekologie, Pohodlné"/>
    <s v="Menstruační kalhotky"/>
    <x v="0"/>
    <x v="1"/>
  </r>
  <r>
    <n v="97"/>
    <s v="15-20"/>
    <s v="Méně než 15 000 Kč"/>
    <s v="Standardní vložka, Standardní tampon"/>
    <s v="Standardní vložka"/>
    <s v="Ano - maximálně 3x týdně"/>
    <s v="Ne - někdo jiný z rodiny"/>
    <s v="Pohodlné, Spolehlivé"/>
    <s v="Nechci"/>
    <x v="6"/>
    <x v="2"/>
  </r>
  <r>
    <n v="98"/>
    <s v="31-40"/>
    <s v="20 000 - 25 000 Kč"/>
    <s v="Standardní tampon, Mořská houba"/>
    <s v="Standardní vložka, Standardní tampon"/>
    <s v="Ano - maximálně 3x týdně"/>
    <s v="Ano"/>
    <s v="Cena, Ekologie"/>
    <s v="Menstruační kalhotky"/>
    <x v="1"/>
    <x v="1"/>
  </r>
  <r>
    <n v="99"/>
    <s v="31-40"/>
    <s v="25 000 - 35 000 Kč"/>
    <s v="Látkové vložka, Standardní tampon, Menstruační kalhotky"/>
    <s v="Standardní vložka, Vložka z přírodního materiálu, Látkové vložka, Standardní tampon, Tampon z přírodního materiálu, Menstruační kalíšek, Menstruační kalhotky, Mořská houba, Nepoužívají nic"/>
    <s v="Ne"/>
    <s v="Ano"/>
    <s v="Ekologie, Pohodlné"/>
    <s v="Nechci"/>
    <x v="1"/>
    <x v="2"/>
  </r>
  <r>
    <n v="100"/>
    <s v="31-40"/>
    <s v="35 000 - 45 000 Kč"/>
    <s v="Standardní vložka"/>
    <s v="Menstruační kalíšek"/>
    <s v="Ano - alespoň 3x týdně"/>
    <s v="Ano"/>
    <s v="Cena, Ekologie"/>
    <s v="Menstruační kalhotky"/>
    <x v="0"/>
    <x v="0"/>
  </r>
  <r>
    <n v="101"/>
    <s v="31-40"/>
    <s v="35 000 - 45 000 Kč"/>
    <s v="Menstruační kalhotky"/>
    <s v="Menstruační kalíšek"/>
    <s v="Ano - alespoň 3x týdně"/>
    <s v="Ano"/>
    <s v="Ekologie, Pohodlné"/>
    <s v="Nechci"/>
    <x v="1"/>
    <x v="1"/>
  </r>
  <r>
    <n v="102"/>
    <s v="31-40"/>
    <s v="35 000 - 45 000 Kč"/>
    <s v="Standardní tampon"/>
    <s v="Standardní vložka, Standardní tampon, Menstruační kalhotky"/>
    <s v="Ne"/>
    <s v="Ano"/>
    <s v="Cena, Zvyk"/>
    <s v="Tampon z přírodního materiálu"/>
    <x v="0"/>
    <x v="2"/>
  </r>
  <r>
    <n v="103"/>
    <s v="31-40"/>
    <s v="20 000 - 25 000 Kč"/>
    <s v="Menstruační kalíšek"/>
    <s v="Nevím"/>
    <s v="Ne"/>
    <s v="Ano"/>
    <s v="Ekologie, Pohodlné"/>
    <s v="Nechci"/>
    <x v="4"/>
    <x v="2"/>
  </r>
  <r>
    <n v="104"/>
    <s v="31-40"/>
    <s v="35 000 - 45 000 Kč"/>
    <s v="Menstruační kalhotky"/>
    <s v="Vložka z přírodního materiálu, Látkové vložka, Standardní tampon, Menstruační kalhotky"/>
    <s v="Ano - maximálně 3x týdně"/>
    <s v="Ano"/>
    <s v="Ekologie, Spolehlivé"/>
    <s v="Nechci"/>
    <x v="2"/>
    <x v="2"/>
  </r>
  <r>
    <n v="105"/>
    <s v="31-40"/>
    <s v="45 000 Kč a více"/>
    <s v="Standardní tampon"/>
    <s v="Standardní vložka, Standardní tampon, Menstruační kalhotky"/>
    <s v="Ano - alespoň 3x týdně"/>
    <s v="Ano"/>
    <s v="Pohodlné, Spolehlivé"/>
    <s v="Nechci"/>
    <x v="1"/>
    <x v="2"/>
  </r>
  <r>
    <n v="106"/>
    <s v="31-40"/>
    <s v="25 000 - 35 000 Kč"/>
    <s v="Standardní vložka, Menstruační kalíšek"/>
    <s v="Standardní vložka, Menstruační kalíšek, Menstruační kalhotky"/>
    <s v="Ne"/>
    <s v="Ano"/>
    <s v="Pohodlné, Spolehlivé"/>
    <s v="Vložka z přírodního materiálu, Menstruační kalhotky"/>
    <x v="0"/>
    <x v="1"/>
  </r>
  <r>
    <n v="107"/>
    <s v="31-40"/>
    <s v="15 000 - 20 000 Kč"/>
    <s v="Menstruační kalhotky, Mořská houba"/>
    <s v="Nevím"/>
    <s v="Ano - maximálně 3x týdně"/>
    <s v="Ano"/>
    <s v="Ekologie, Pohodlné"/>
    <s v="Menstruační kalíšek"/>
    <x v="0"/>
    <x v="0"/>
  </r>
  <r>
    <n v="108"/>
    <s v="31-40"/>
    <s v="25 000 - 35 000 Kč"/>
    <s v="Menstruační kalhotky, Mořská houba"/>
    <s v="Standardní tampon, Mořská houba"/>
    <s v="Ano - maximálně 3x týdně"/>
    <s v="Ano"/>
    <s v="Ekologie, Pohodlné"/>
    <s v="Nechci"/>
    <x v="6"/>
    <x v="2"/>
  </r>
  <r>
    <n v="109"/>
    <s v="41-50"/>
    <s v="25 000 - 35 000 Kč"/>
    <s v="Standardní vložka, Standardní tampon, Menstruační kalíšek"/>
    <s v="Standardní tampon"/>
    <s v="Ne"/>
    <s v="Ano"/>
    <s v="Zvyk, Spolehlivé"/>
    <s v="Menstruační kalhotky"/>
    <x v="3"/>
    <x v="3"/>
  </r>
  <r>
    <n v="110"/>
    <s v="41-50"/>
    <s v="35 000 - 45 000 Kč"/>
    <s v="Standardní vložka, Menstruační kalíšek"/>
    <s v="Standardní vložka, Standardní tampon"/>
    <s v="Ne"/>
    <s v="Ano"/>
    <s v="Pohodlné, Spolehlivé"/>
    <s v="Nechci"/>
    <x v="4"/>
    <x v="3"/>
  </r>
  <r>
    <n v="111"/>
    <s v="41-50"/>
    <s v="35 000 - 45 000 Kč"/>
    <s v="Vložka z přírodního materiálu"/>
    <s v="Vložka z přírodního materiálu"/>
    <s v="Ne"/>
    <s v="Ano"/>
    <s v="Ekologie, Spolehlivé"/>
    <s v="Nechci"/>
    <x v="0"/>
    <x v="2"/>
  </r>
  <r>
    <n v="112"/>
    <s v="15-20"/>
    <s v="15 000 - 20 000 Kč"/>
    <s v="Standardní tampon"/>
    <s v="Standardní tampon"/>
    <s v="Ano - alespoň 3x týdně"/>
    <s v="Ne - někdo jiný z rodiny"/>
    <s v="Cena, Používají ho ostatní v mém okolí"/>
    <s v="Menstruační kalíšek, Menstruační kalhotky"/>
    <x v="0"/>
    <x v="0"/>
  </r>
  <r>
    <n v="113"/>
    <s v="15-20"/>
    <s v="15 000 - 20 000 Kč"/>
    <s v="Standardní vložka, Standardní tampon"/>
    <s v="Standardní tampon"/>
    <s v="Ano - alespoň 3x týdně"/>
    <s v="Ne - někdo jiný z rodiny"/>
    <s v="Používají ho ostatní v mém okolí, Spolehlivé"/>
    <s v="Menstruační kalíšek, Menstruační kalhotky"/>
    <x v="0"/>
    <x v="0"/>
  </r>
  <r>
    <n v="114"/>
    <s v="15-20"/>
    <s v="15 000 - 20 000 Kč"/>
    <s v="Standardní vložka, Standardní tampon"/>
    <s v="Standardní tampon"/>
    <s v="Ano - alespoň 3x týdně"/>
    <s v="Ne - někdo jiný z rodiny"/>
    <s v="Zvyk, Používají ho ostatní v mém okolí"/>
    <s v="Menstruační kalíšek, Menstruační kalhotky"/>
    <x v="0"/>
    <x v="0"/>
  </r>
  <r>
    <n v="115"/>
    <s v="15-20"/>
    <s v="15 000 - 20 000 Kč"/>
    <s v="Standardní tampon"/>
    <s v="Standardní tampon"/>
    <s v="Ano - alespoň 3x týdně"/>
    <s v="Ne - někdo jiný z rodiny"/>
    <s v="Používají ho ostatní v mém okolí, Spolehlivé"/>
    <s v="Menstruační kalíšek, Menstruační kalhotky"/>
    <x v="0"/>
    <x v="0"/>
  </r>
  <r>
    <n v="116"/>
    <s v="15-20"/>
    <s v="Méně než 15 000 Kč"/>
    <s v="Standardní vložka, Standardní tampon"/>
    <s v="Standardní vložka, Standardní tampon"/>
    <s v="Ano - alespoň 3x týdně"/>
    <s v="Ne - někdo jiný z rodiny"/>
    <s v="Zvyk, Používají ho ostatní v mém okolí"/>
    <s v="Menstruační kalíšek, Menstruační kalhotky"/>
    <x v="5"/>
    <x v="2"/>
  </r>
  <r>
    <n v="117"/>
    <s v="21-30"/>
    <s v="15 000 - 20 000 Kč"/>
    <s v="Standardní tampon"/>
    <s v="Standardní vložka, Standardní tampon, Menstruační kalíšek, Menstruační kalhotky"/>
    <s v="Ne"/>
    <s v="Ano"/>
    <s v="Zvyk, Používají ho ostatní v mém okolí"/>
    <s v="Menstruační kalíšek, Menstruační kalhotky"/>
    <x v="0"/>
    <x v="0"/>
  </r>
  <r>
    <n v="118"/>
    <s v="31-40"/>
    <s v="45 000 Kč a více"/>
    <s v="Menstruační kalíšek"/>
    <s v="Standardní vložka, Standardní tampon, Menstruační kalíšek, Menstruační kalhotky"/>
    <s v="Ano - maximálně 3x týdně"/>
    <s v="Ano"/>
    <s v="Ekologie, Pohodlné"/>
    <s v="Nechci"/>
    <x v="0"/>
    <x v="2"/>
  </r>
  <r>
    <n v="119"/>
    <s v="31-40"/>
    <s v="35 000 - 45 000 Kč"/>
    <s v="Tampon z přírodního materiálu, Menstruační kalíšek"/>
    <s v="Tampon z přírodního materiálu, Menstruační kalíšek"/>
    <s v="Ano - alespoň 3x týdně"/>
    <s v="Ano"/>
    <s v="Pohodlné, Spolehlivé"/>
    <s v="Nechci"/>
    <x v="4"/>
    <x v="2"/>
  </r>
  <r>
    <n v="120"/>
    <s v="31-40"/>
    <s v="35 000 - 45 000 Kč"/>
    <s v="Standardní tampon"/>
    <s v="Standardní vložka, Standardní tampon"/>
    <s v="Ano - maximálně 3x týdně"/>
    <s v="Ano"/>
    <s v="Zvyk, Spolehlivé"/>
    <s v="Nechci"/>
    <x v="2"/>
    <x v="2"/>
  </r>
  <r>
    <n v="121"/>
    <s v="21-30"/>
    <s v="25 000 - 35 000 Kč"/>
    <s v="Menstruační kalíšek, Menstruační kalhotky"/>
    <s v="Standardní vložka, Standardní tampon"/>
    <s v="Ne"/>
    <s v="Ano"/>
    <s v="Cena, Ekologie"/>
    <s v="Nechci"/>
    <x v="1"/>
    <x v="3"/>
  </r>
  <r>
    <n v="122"/>
    <s v="21-30"/>
    <s v="20 000 - 25 000 Kč"/>
    <s v="Menstruační kalíšek"/>
    <s v="Standardní vložka, Standardní tampon"/>
    <s v="Ano - alespoň 3x týdně"/>
    <s v="Ano"/>
    <s v="Ekologie, Pohodlné"/>
    <s v="Nechci"/>
    <x v="0"/>
    <x v="2"/>
  </r>
  <r>
    <n v="123"/>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x v="1"/>
    <x v="3"/>
  </r>
  <r>
    <n v="124"/>
    <s v="21-30"/>
    <s v="25 000 - 35 000 Kč"/>
    <s v="Menstruační kalíšek"/>
    <s v="Standardní vložka, Standardní tampon, Menstruační kalhotky"/>
    <s v="Ne"/>
    <s v="Ano"/>
    <s v="Ekologie, Pohodlné"/>
    <s v="Nechci"/>
    <x v="4"/>
    <x v="3"/>
  </r>
  <r>
    <n v="125"/>
    <s v="21-30"/>
    <s v="20 000 - 25 000 Kč"/>
    <s v="Menstruační kalíšek, Menstruační kalhotky"/>
    <s v="Standardní tampon, Menstruační kalíšek"/>
    <s v="Ano - maximálně 3x týdně"/>
    <s v="Ano"/>
    <s v="Cena, Ekologie"/>
    <s v="Mořská houba"/>
    <x v="3"/>
    <x v="1"/>
  </r>
  <r>
    <n v="126"/>
    <s v="41-50"/>
    <s v="25 000 - 35 000 Kč"/>
    <s v="Standardní tampon"/>
    <s v="Standardní tampon"/>
    <s v="Ne"/>
    <s v="Ne - partner"/>
    <s v="Cena, Zvyk"/>
    <s v="Nechci"/>
    <x v="3"/>
    <x v="3"/>
  </r>
  <r>
    <n v="127"/>
    <s v="21-30"/>
    <s v="25 000 - 35 000 Kč"/>
    <s v="Standardní tampon"/>
    <s v="Standardní vložka, Standardní tampon, Menstruační kalíšek"/>
    <s v="Ano - alespoň 3x týdně"/>
    <s v="Ano"/>
    <s v="Zvyk, Pohodlné"/>
    <s v="Vložka z přírodního materiálu, Menstruační kalíšek"/>
    <x v="0"/>
    <x v="0"/>
  </r>
  <r>
    <n v="128"/>
    <s v="15-20"/>
    <s v="Méně než 15 000 Kč"/>
    <s v="Standardní tampon"/>
    <s v="Standardní tampon"/>
    <s v="Ano - alespoň 3x týdně"/>
    <s v="Ne - někdo jiný z rodiny"/>
    <s v="Zvyk, Používají ho ostatní v mém okolí"/>
    <s v="Menstruační kalíšek, Menstruační kalhotky"/>
    <x v="0"/>
    <x v="2"/>
  </r>
  <r>
    <n v="129"/>
    <s v="51-60"/>
    <s v="25 000 - 35 000 Kč"/>
    <s v="Standardní vložka"/>
    <s v="Nevím"/>
    <s v="Ne"/>
    <s v="Ano"/>
    <s v="Cena, Zvyk"/>
    <s v="Nechci"/>
    <x v="2"/>
    <x v="2"/>
  </r>
  <r>
    <n v="130"/>
    <s v="21-30"/>
    <s v="Méně než 15 000 Kč"/>
    <s v="Standardní tampon"/>
    <s v="Standardní vložka, Standardní tampon"/>
    <s v="Ne"/>
    <s v="Ano"/>
    <s v="Zvyk, Spolehlivé"/>
    <s v="Menstruační kalhotky"/>
    <x v="0"/>
    <x v="0"/>
  </r>
  <r>
    <n v="131"/>
    <s v="21-30"/>
    <s v="Méně než 15 000 Kč"/>
    <s v="Standardní tampon"/>
    <s v="Standardní vložka, Standardní tampon, Menstruační kalíšek, Menstruační kalhotky"/>
    <s v="Ano - maximálně 3x týdně"/>
    <s v="Ano"/>
    <s v="Zvyk, Spolehlivé"/>
    <s v="Menstruační kalhotky"/>
    <x v="2"/>
    <x v="0"/>
  </r>
  <r>
    <n v="132"/>
    <s v="15-20"/>
    <s v="Méně než 15 000 Kč"/>
    <s v="Standardní tampon, Menstruační kalhotky"/>
    <s v="Standardní vložka, Standardní tampon"/>
    <s v="Ne"/>
    <s v="Ano"/>
    <s v="Pohodlné, Spolehlivé"/>
    <s v="Nechci"/>
    <x v="6"/>
    <x v="2"/>
  </r>
  <r>
    <n v="133"/>
    <s v="31-40"/>
    <s v="35 000 - 45 000 Kč"/>
    <s v="Standardní vložka, Standardní tampon, Menstruační kalíšek"/>
    <s v="Standardní vložka, Standardní tampon, Menstruační kalíšek, Menstruační kalhotky"/>
    <s v="Ne"/>
    <s v="Ano"/>
    <s v="Cena, Zvyk"/>
    <s v="Menstruační kalhotky"/>
    <x v="0"/>
    <x v="1"/>
  </r>
  <r>
    <n v="134"/>
    <s v="21-30"/>
    <s v="15 000 - 20 000 Kč"/>
    <s v="Menstruační kalíšek, Menstruační kalhotky"/>
    <s v="Standardní vložka, Standardní tampon, Menstruační kalíšek, Menstruační kalhotky"/>
    <s v="Ano - alespoň 3x týdně"/>
    <s v="Ano"/>
    <s v="Ekologie, Zvyk"/>
    <s v="Nechci"/>
    <x v="0"/>
    <x v="3"/>
  </r>
  <r>
    <n v="135"/>
    <s v="21-30"/>
    <s v="25 000 - 35 000 Kč"/>
    <s v="Standardní vložka"/>
    <s v="Nevím"/>
    <s v="Ne"/>
    <s v="Ano"/>
    <s v="Pohodlné, Spolehlivé"/>
    <s v="Nechci"/>
    <x v="1"/>
    <x v="3"/>
  </r>
  <r>
    <n v="136"/>
    <s v="21-30"/>
    <s v="25 000 - 35 000 Kč"/>
    <s v="Menstruační kalíšek, Menstruační kalhotky"/>
    <s v="Standardní vložka, Standardní tampon"/>
    <s v="Ne"/>
    <s v="Ano"/>
    <s v="Cena, Ekologie"/>
    <s v="Nechci"/>
    <x v="4"/>
    <x v="3"/>
  </r>
  <r>
    <n v="137"/>
    <s v="21-30"/>
    <s v="20 000 - 25 000 Kč"/>
    <s v="Menstruační kalíšek"/>
    <s v="Standardní vložka, Standardní tampon"/>
    <s v="Ano - alespoň 3x týdně"/>
    <s v="Ano"/>
    <s v="Ekologie, Pohodlné"/>
    <s v="Nechci"/>
    <x v="1"/>
    <x v="2"/>
  </r>
  <r>
    <n v="138"/>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x v="1"/>
    <x v="3"/>
  </r>
  <r>
    <n v="139"/>
    <s v="21-30"/>
    <s v="25 000 - 35 000 Kč"/>
    <s v="Menstruační kalíšek"/>
    <s v="Standardní vložka, Standardní tampon, Menstruační kalhotky"/>
    <s v="Ne"/>
    <s v="Ano"/>
    <s v="Ekologie, Pohodlné"/>
    <s v="Nechci"/>
    <x v="1"/>
    <x v="3"/>
  </r>
  <r>
    <n v="140"/>
    <s v="21-30"/>
    <s v="20 000 - 25 000 Kč"/>
    <s v="Menstruační kalíšek"/>
    <s v="Standardní vložka, Standardní tampon"/>
    <s v="Ne"/>
    <s v="Ano"/>
    <s v="Cena, Ekologie"/>
    <s v="Nechci"/>
    <x v="6"/>
    <x v="2"/>
  </r>
  <r>
    <n v="141"/>
    <s v="31-40"/>
    <s v="25 000 - 35 000 Kč"/>
    <s v="Standardní vložka, Standardní tampon, Menstruační kalíšek, Mořská houba"/>
    <s v="Standardní vložka, Standardní tampon"/>
    <s v="Ne"/>
    <s v="Ano"/>
    <s v="Pohodlné, Spolehlivé"/>
    <s v="Menstruační kalhotky, Látkové vložka"/>
    <x v="6"/>
    <x v="0"/>
  </r>
  <r>
    <n v="142"/>
    <s v="31-40"/>
    <s v="35 000 - 45 000 Kč"/>
    <s v="Standardní tampon, Menstruační kalíšek, Menstruační kalhotky"/>
    <s v="Standardní vložka, Standardní tampon, Menstruační kalíšek, Menstruační kalhotky, Mořská houba"/>
    <s v="Ano - maximálně 3x týdně"/>
    <s v="Ano"/>
    <s v="Ekologie, Spolehlivé"/>
    <s v="Nechci"/>
    <x v="11"/>
    <x v="2"/>
  </r>
  <r>
    <n v="143"/>
    <s v="21-30"/>
    <s v="35 000 - 45 000 Kč"/>
    <s v="Standardní tampon"/>
    <s v="Standardní tampon, Menstruační kalíšek"/>
    <s v="Ano - alespoň 3x týdně"/>
    <s v="Ano"/>
    <s v="Ekologie, Pohodlné"/>
    <s v="Menstruační kalhotky"/>
    <x v="0"/>
    <x v="0"/>
  </r>
  <r>
    <n v="144"/>
    <s v="41-50"/>
    <s v="45 000 Kč a více"/>
    <s v="Standardní vložka"/>
    <s v="Menstruační kalíšek, Menstruační kalhotky"/>
    <s v="Ano - alespoň 3x týdně"/>
    <s v="Ano"/>
    <s v="Ekologie, Zvyk"/>
    <s v="Nechci"/>
    <x v="2"/>
    <x v="2"/>
  </r>
  <r>
    <n v="145"/>
    <s v="21-30"/>
    <s v="20 000 - 25 000 Kč"/>
    <s v="Menstruační kalíšek"/>
    <s v="Standardní vložka, Standardní tampon"/>
    <s v="Ano - alespoň 3x týdně"/>
    <s v="Ano"/>
    <s v="Cena, Ekologie"/>
    <s v="Nechci"/>
    <x v="4"/>
    <x v="2"/>
  </r>
  <r>
    <n v="1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Ekologie, Pohodlné"/>
    <s v="Menstruační kalíšek"/>
    <x v="1"/>
    <x v="3"/>
  </r>
  <r>
    <n v="147"/>
    <s v="21-30"/>
    <s v="25 000 - 35 000 Kč"/>
    <s v="Menstruační kalíšek"/>
    <s v="Standardní vložka, Standardní tampon, Menstruační kalíšek"/>
    <s v="Ano - maximálně 3x týdně"/>
    <s v="Ano"/>
    <s v="Cena, Ekologie"/>
    <s v="Nechci"/>
    <x v="4"/>
    <x v="2"/>
  </r>
  <r>
    <n v="148"/>
    <s v="31-40"/>
    <s v="25 000 - 35 000 Kč"/>
    <s v="Menstruační kalhotky, Mořská houba"/>
    <s v="Standardní tampon, Mořská houba"/>
    <s v="Ano - maximálně 3x týdně"/>
    <s v="Ano"/>
    <s v="Ekologie, Pohodlné"/>
    <s v="Nechci"/>
    <x v="6"/>
    <x v="2"/>
  </r>
  <r>
    <n v="149"/>
    <s v="31-40"/>
    <s v="45 000 Kč a více"/>
    <s v="Standardní tampon, Menstruační kalíšek, Menstruační kalhotky"/>
    <s v="Standardní vložka, Standardní tampon"/>
    <s v="Ne"/>
    <s v="Ano"/>
    <s v="Ekologie, Pohodlné"/>
    <s v="Nechci"/>
    <x v="0"/>
    <x v="1"/>
  </r>
  <r>
    <n v="150"/>
    <s v="31-40"/>
    <s v="45 000 Kč a více"/>
    <s v="Menstruační kalhotky"/>
    <s v="Standardní tampon, Menstruační kalhotky"/>
    <s v="Ano - maximálně 3x týdně"/>
    <s v="Ano"/>
    <s v="Ekologie, Pohodlné"/>
    <s v="Nechci"/>
    <x v="2"/>
    <x v="3"/>
  </r>
  <r>
    <n v="151"/>
    <s v="41-50"/>
    <s v="35 000 - 45 000 Kč"/>
    <s v="Vložka z přírodního materiálu"/>
    <s v="Vložka z přírodního materiálu"/>
    <s v="Ne"/>
    <s v="Ano"/>
    <s v="Ekologie, Spolehlivé"/>
    <s v="Nechci"/>
    <x v="0"/>
    <x v="2"/>
  </r>
  <r>
    <n v="152"/>
    <s v="31-40"/>
    <s v="35 000 - 45 000 Kč"/>
    <s v="Standardní tampon"/>
    <s v="Standardní vložka, Standardní tampon, Menstruační kalhotky"/>
    <s v="Ne"/>
    <s v="Ano"/>
    <s v="Cena, Zvyk"/>
    <s v="Tampon z přírodního materiálu"/>
    <x v="0"/>
    <x v="2"/>
  </r>
  <r>
    <n v="153"/>
    <s v="41-50"/>
    <s v="35 000 - 45 000 Kč"/>
    <s v="Standardní vložka"/>
    <s v="Nevím"/>
    <s v="Ne"/>
    <s v="Ano"/>
    <s v="Cena, Zvyk"/>
    <s v="Nechci"/>
    <x v="2"/>
    <x v="2"/>
  </r>
  <r>
    <n v="154"/>
    <s v="21-30"/>
    <s v="25 000 - 35 000 Kč"/>
    <s v="Standardní tampon"/>
    <s v="Standardní vložka, Standardní tampon, Menstruační kalíšek, Menstruační kalhotky"/>
    <s v="Ne"/>
    <s v="Ano"/>
    <s v="Pohodlné, Spolehlivé"/>
    <s v="Menstruační kalhotky"/>
    <x v="0"/>
    <x v="0"/>
  </r>
  <r>
    <n v="155"/>
    <s v="21-30"/>
    <s v="25 000 - 35 000 Kč"/>
    <s v="Menstruační kalíšek, Menstruační kalhotky"/>
    <s v="Standardní vložka, Standardní tampon"/>
    <s v="Ne"/>
    <s v="Ano"/>
    <s v="Cena, Ekologie"/>
    <s v="Nechci"/>
    <x v="0"/>
    <x v="3"/>
  </r>
  <r>
    <n v="156"/>
    <s v="21-30"/>
    <s v="20 000 - 25 000 Kč"/>
    <s v="Menstruační kalíšek"/>
    <s v="Standardní vložka, Standardní tampon"/>
    <s v="Ano - alespoň 3x týdně"/>
    <s v="Ano"/>
    <s v="Ekologie, Pohodlné"/>
    <s v="Nechci"/>
    <x v="1"/>
    <x v="2"/>
  </r>
  <r>
    <n v="157"/>
    <s v="21-30"/>
    <s v="25 000 - 35 000 Kč"/>
    <s v="Menstruační kalíšek"/>
    <s v="Menstruační kalíšek"/>
    <s v="Ano - maximálně 3x týdně"/>
    <s v="Ano"/>
    <s v="Cena, Pohodlné"/>
    <s v="Mořská houba"/>
    <x v="6"/>
    <x v="3"/>
  </r>
  <r>
    <n v="158"/>
    <s v="31-40"/>
    <s v="45 000 Kč a více"/>
    <s v="Standardní tampon, Menstruační kalíšek, Menstruační kalhotky"/>
    <s v="Standardní vložka, Standardní tampon"/>
    <s v="Ne"/>
    <s v="Ano"/>
    <s v="Ekologie, Pohodlné"/>
    <s v="Nechci"/>
    <x v="0"/>
    <x v="1"/>
  </r>
  <r>
    <n v="159"/>
    <s v="31-40"/>
    <s v="45 000 Kč a více"/>
    <s v="Menstruační kalhotky"/>
    <s v="Standardní tampon, Menstruační kalhotky"/>
    <s v="Ano - maximálně 3x týdně"/>
    <s v="Ano"/>
    <s v="Ekologie, Pohodlné"/>
    <s v="Nechci"/>
    <x v="2"/>
    <x v="3"/>
  </r>
  <r>
    <n v="160"/>
    <s v="41-50"/>
    <s v="35 000 - 45 000 Kč"/>
    <s v="Vložka z přírodního materiálu"/>
    <s v="Vložka z přírodního materiálu"/>
    <s v="Ne"/>
    <s v="Ano"/>
    <s v="Ekologie, Spolehlivé"/>
    <s v="Nechci"/>
    <x v="0"/>
    <x v="2"/>
  </r>
  <r>
    <n v="161"/>
    <s v="31-40"/>
    <s v="20 000 - 25 000 Kč"/>
    <s v="Menstruační kalíšek, Menstruační kalhotky"/>
    <s v="Vložka z přírodního materiálu, Standardní tampon, Menstruační kalíšek, Menstruační kalhotky"/>
    <s v="Ano - alespoň 3x týdně"/>
    <s v="Ano"/>
    <s v="Ekologie, Pohodlné"/>
    <s v="Nechci"/>
    <x v="9"/>
    <x v="3"/>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x v="0"/>
    <x v="2"/>
  </r>
  <r>
    <n v="163"/>
    <s v="21-30"/>
    <s v="15 000 - 20 000 Kč"/>
    <s v="Standardní vložka, Standardní tampon, Menstruační kalíšek, Menstruační kalhotky"/>
    <s v="Standardní vložka, Standardní tampon"/>
    <s v="Ne"/>
    <s v="Ano"/>
    <s v="Ekologie, Pohodlné"/>
    <s v="Nechci"/>
    <x v="6"/>
    <x v="1"/>
  </r>
  <r>
    <n v="164"/>
    <s v="31-40"/>
    <s v="25 000 - 35 000 Kč"/>
    <s v="Vložka z přírodního materiálu, Menstruační kalíšek"/>
    <s v="Standardní vložka, Standardní tampon, Menstruační kalíšek, Menstruační kalhotky"/>
    <s v="Ano - maximálně 3x týdně"/>
    <s v="Ano"/>
    <s v="Pohodlné, Spolehlivé"/>
    <s v="Mořská houba"/>
    <x v="1"/>
    <x v="3"/>
  </r>
  <r>
    <n v="165"/>
    <s v="31-40"/>
    <s v="20 000 - 25 000 Kč"/>
    <s v="Menstruační kalíšek"/>
    <s v="Standardní vložka, Standardní tampon, Menstruační kalíšek, Mořská houba"/>
    <s v="Ne"/>
    <s v="Ano"/>
    <s v="Ekologie, Pohodlné"/>
    <s v="Menstruační kalhotky"/>
    <x v="8"/>
    <x v="2"/>
  </r>
  <r>
    <n v="166"/>
    <s v="21-30"/>
    <s v="25 000 - 35 000 Kč"/>
    <s v="Standardní vložka, Vložka z přírodního materiálu"/>
    <s v="Nevím"/>
    <s v="Ne"/>
    <s v="Ano"/>
    <s v="Cena, Ekologie"/>
    <s v="Mořská houba"/>
    <x v="0"/>
    <x v="0"/>
  </r>
  <r>
    <n v="167"/>
    <s v="15-20"/>
    <s v="Méně než 15 000 Kč"/>
    <s v="Menstruační kalhotky"/>
    <s v="Standardní vložka, Látkové vložka, Standardní tampon, Menstruační kalíšek"/>
    <s v="Ano - alespoň 3x týdně"/>
    <s v="Ano"/>
    <s v="Cena, Používají ho ostatní v mém okolí"/>
    <s v="Nechci"/>
    <x v="1"/>
    <x v="2"/>
  </r>
  <r>
    <n v="168"/>
    <s v="41-50"/>
    <s v="35 000 - 45 000 Kč"/>
    <s v="Standardní vložka, Menstruační kalíšek"/>
    <s v="Standardní tampon, Menstruační kalíšek, Menstruační kalhotky"/>
    <s v="Ne"/>
    <s v="Ano"/>
    <s v="Cena, Zvyk"/>
    <s v="Nechci"/>
    <x v="1"/>
    <x v="2"/>
  </r>
  <r>
    <n v="169"/>
    <s v="31-40"/>
    <s v="45 000 Kč a více"/>
    <s v="Standardní tampon, Mořská houba"/>
    <s v="Standardní vložka, Standardní tampon"/>
    <s v="Ano - alespoň 3x týdně"/>
    <s v="Ano"/>
    <s v="Ekologie, Pohodlné"/>
    <s v="Menstruační kalíšek"/>
    <x v="6"/>
    <x v="3"/>
  </r>
  <r>
    <n v="170"/>
    <s v="51-60"/>
    <s v="45 000 Kč a více"/>
    <s v="Standardní tampon"/>
    <s v="Menstruační kalíšek"/>
    <s v="Ne"/>
    <s v="Ano"/>
    <s v="Pohodlné, Spolehlivé"/>
    <s v="Tampon z přírodního materiálu"/>
    <x v="3"/>
    <x v="0"/>
  </r>
  <r>
    <n v="171"/>
    <s v="21-30"/>
    <s v="25 000 - 35 000 Kč"/>
    <s v="Menstruační kalíšek, Menstruační kalhotky"/>
    <s v="Standardní vložka, Standardní tampon"/>
    <s v="Ne"/>
    <s v="Ano"/>
    <s v="Cena, Ekologie"/>
    <s v="Nechci"/>
    <x v="1"/>
    <x v="3"/>
  </r>
  <r>
    <n v="172"/>
    <s v="21-30"/>
    <s v="20 000 - 25 000 Kč"/>
    <s v="Menstruační kalíšek"/>
    <s v="Standardní vložka, Standardní tampon"/>
    <s v="Ano - alespoň 3x týdně"/>
    <s v="Ano"/>
    <s v="Ekologie, Pohodlné"/>
    <s v="Nechci"/>
    <x v="1"/>
    <x v="2"/>
  </r>
  <r>
    <n v="173"/>
    <s v="21-30"/>
    <s v="25 000 - 35 000 Kč"/>
    <s v="Menstruační kalíšek"/>
    <s v="Menstruační kalíšek"/>
    <s v="Ano - maximálně 3x týdně"/>
    <s v="Ano"/>
    <s v="Cena, Pohodlné"/>
    <s v="Mořská houba"/>
    <x v="6"/>
    <x v="3"/>
  </r>
  <r>
    <n v="174"/>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x v="3"/>
    <x v="3"/>
  </r>
  <r>
    <n v="175"/>
    <s v="21-30"/>
    <s v="45 000 Kč a více"/>
    <s v="Standardní tampon"/>
    <s v="Standardní vložka, Menstruační kalíšek, Menstruační kalhotky"/>
    <s v="Ano - maximálně 3x týdně"/>
    <s v="Ano"/>
    <s v="Cena, Ekologie"/>
    <s v="Menstruační kalhotky"/>
    <x v="1"/>
    <x v="0"/>
  </r>
  <r>
    <n v="176"/>
    <s v="21-30"/>
    <s v="25 000 - 35 000 Kč"/>
    <s v="Standardní tampon, Menstruační kalíšek, Menstruační kalhotky"/>
    <s v="Standardní tampon, Menstruační kalíšek, Menstruační kalhotky"/>
    <s v="Ano - alespoň 3x týdně"/>
    <s v="Ano"/>
    <s v="Pohodlné, Spolehlivé"/>
    <s v="Nechci"/>
    <x v="1"/>
    <x v="3"/>
  </r>
  <r>
    <n v="177"/>
    <s v="21-30"/>
    <s v="Méně než 15 000 Kč"/>
    <s v="Standardní tampon"/>
    <s v="Standardní vložka, Standardní tampon"/>
    <s v="Ne"/>
    <s v="Ano"/>
    <s v="Pohodlné, Spolehlivé"/>
    <s v="Menstruační kalhotky"/>
    <x v="0"/>
    <x v="0"/>
  </r>
  <r>
    <n v="178"/>
    <s v="21-30"/>
    <s v="25 000 - 35 000 Kč"/>
    <s v="Standardní tampon, Menstruační kalíšek"/>
    <s v="Standardní tampon, Menstruační kalíšek, Menstruační kalhotky"/>
    <s v="Ano - alespoň 3x týdně"/>
    <s v="Ano"/>
    <s v="Ekologie, Pohodlné"/>
    <s v="Menstruační kalhotky"/>
    <x v="3"/>
    <x v="3"/>
  </r>
  <r>
    <n v="179"/>
    <s v="41-50"/>
    <s v="25 000 - 35 000 Kč"/>
    <s v="Standardní tampon"/>
    <s v="Standardní tampon"/>
    <s v="Ne"/>
    <s v="Ne - partner"/>
    <s v="Cena, Zvyk"/>
    <s v="Nechci"/>
    <x v="3"/>
    <x v="3"/>
  </r>
  <r>
    <n v="180"/>
    <s v="51-60"/>
    <s v="25 000 - 35 000 Kč"/>
    <s v="Standardní vložka"/>
    <s v="Standardní vložka, Standardní tampon, Menstruační kalhotky"/>
    <s v="Ne"/>
    <s v="Ano"/>
    <s v="Zvyk, Spolehlivé"/>
    <s v="Menstruační kalhotky"/>
    <x v="0"/>
    <x v="2"/>
  </r>
  <r>
    <n v="181"/>
    <s v="21-30"/>
    <s v="15 000 - 20 000 Kč"/>
    <s v="Standardní tampon"/>
    <s v="Standardní vložka, Standardní tampon, Menstruační kalíšek, Menstruační kalhotky"/>
    <s v="Ne"/>
    <s v="Ano"/>
    <s v="Zvyk, Používají ho ostatní v mém okolí"/>
    <s v="Menstruační kalíšek, Menstruační kalhotky"/>
    <x v="0"/>
    <x v="0"/>
  </r>
  <r>
    <n v="182"/>
    <s v="21-30"/>
    <s v="45 000 Kč a více"/>
    <s v="Menstruační kalíšek"/>
    <s v="Standardní vložka, Standardní tampon, Menstruační kalíšek, Menstruační kalhotky"/>
    <s v="Ano - maximálně 3x týdně"/>
    <s v="Ano"/>
    <s v="Cena, Ekologie"/>
    <s v="Nechci"/>
    <x v="0"/>
    <x v="2"/>
  </r>
  <r>
    <n v="183"/>
    <s v="31-40"/>
    <s v="45 000 Kč a více"/>
    <s v="Menstruační kalíšek, Menstruační kalhotky"/>
    <s v="Menstruační kalíšek, Menstruační kalhotky"/>
    <s v="Ano - alespoň 3x týdně"/>
    <s v="Ano"/>
    <s v="Ekologie, Spolehlivé"/>
    <s v="Tampon z přírodního materiálu"/>
    <x v="4"/>
    <x v="2"/>
  </r>
  <r>
    <n v="184"/>
    <s v="21-30"/>
    <s v="35 000 - 45 000 Kč"/>
    <s v="Tampon z přírodního materiálu, Menstruační kalíšek"/>
    <s v="Tampon z přírodního materiálu, Menstruační kalíšek"/>
    <s v="Ano - alespoň 3x týdně"/>
    <s v="Ano"/>
    <s v="Pohodlné, Spolehlivé"/>
    <s v="Nechci"/>
    <x v="4"/>
    <x v="3"/>
  </r>
  <r>
    <n v="185"/>
    <s v="31-40"/>
    <s v="35 000 - 45 000 Kč"/>
    <s v="Standardní tampon"/>
    <s v="Standardní vložka, Standardní tampon, Menstruační kalhotky"/>
    <s v="Ne"/>
    <s v="Ano"/>
    <s v="Cena, Zvyk"/>
    <s v="Tampon z přírodního materiálu"/>
    <x v="0"/>
    <x v="2"/>
  </r>
  <r>
    <n v="186"/>
    <s v="41-50"/>
    <s v="35 000 - 45 000 Kč"/>
    <s v="Standardní vložka"/>
    <s v="Nevím"/>
    <s v="Ne"/>
    <s v="Ano"/>
    <s v="Cena, Zvyk"/>
    <s v="Nechci"/>
    <x v="2"/>
    <x v="1"/>
  </r>
  <r>
    <n v="187"/>
    <s v="21-30"/>
    <s v="25 000 - 35 000 Kč"/>
    <s v="Standardní tampon"/>
    <s v="Standardní vložka, Standardní tampon, Menstruační kalíšek, Menstruační kalhotky"/>
    <s v="Ne"/>
    <s v="Ano"/>
    <s v="Pohodlné, Spolehlivé"/>
    <s v="Menstruační kalhotky"/>
    <x v="0"/>
    <x v="0"/>
  </r>
  <r>
    <n v="188"/>
    <s v="31-40"/>
    <s v="35 000 - 45 000 Kč"/>
    <s v="Standardní tampon"/>
    <s v="Nepoužívají nic"/>
    <s v="Ano - alespoň 3x týdně"/>
    <s v="Ano"/>
    <s v="Zvyk, Pohodlné"/>
    <s v="Menstruační kalhotky"/>
    <x v="0"/>
    <x v="2"/>
  </r>
  <r>
    <n v="189"/>
    <s v="21-30"/>
    <s v="25 000 - 35 000 Kč"/>
    <s v="Standardní tampon, Menstruační kalhotky"/>
    <s v="Standardní vložka, Standardní tampon"/>
    <s v="Ne"/>
    <s v="Ano"/>
    <s v="Zvyk, Spolehlivé"/>
    <s v="Nechci"/>
    <x v="1"/>
    <x v="2"/>
  </r>
  <r>
    <n v="190"/>
    <s v="21-30"/>
    <s v="35 000 - 45 000 Kč"/>
    <s v="Menstruační kalhotky"/>
    <s v="Standardní vložka, Standardní tampon"/>
    <s v="Ne"/>
    <s v="Ano"/>
    <s v="Ekologie, Pohodlné"/>
    <s v="Nechci"/>
    <x v="1"/>
    <x v="1"/>
  </r>
  <r>
    <n v="191"/>
    <s v="21-30"/>
    <s v="35 000 - 45 000 Kč"/>
    <s v="Standardní tampon"/>
    <s v="Standardní tampon, Menstruační kalíšek"/>
    <s v="Ano - alespoň 3x týdně"/>
    <s v="Ano"/>
    <s v="Cena, Ekologie"/>
    <s v="Menstruační kalhotky"/>
    <x v="0"/>
    <x v="0"/>
  </r>
  <r>
    <n v="192"/>
    <s v="41-50"/>
    <s v="45 000 Kč a více"/>
    <s v="Standardní tampon"/>
    <s v="Menstruační kalíšek, Menstruační kalhotky"/>
    <s v="Ano - alespoň 3x týdně"/>
    <s v="Ano"/>
    <s v="Ekologie, Zvyk"/>
    <s v="Nechci"/>
    <x v="2"/>
    <x v="2"/>
  </r>
  <r>
    <n v="193"/>
    <s v="51-60"/>
    <s v="25 000 - 35 000 Kč"/>
    <s v="Standardní vložka"/>
    <s v="Nevím"/>
    <s v="Ne"/>
    <s v="Ano"/>
    <s v="Cena, Zvyk"/>
    <s v="Nechci"/>
    <x v="2"/>
    <x v="2"/>
  </r>
  <r>
    <n v="194"/>
    <s v="21-30"/>
    <s v="Méně než 15 000 Kč"/>
    <s v="Standardní tampon"/>
    <s v="Standardní vložka, Standardní tampon"/>
    <s v="Ne"/>
    <s v="Ano"/>
    <s v="Zvyk, Spolehlivé"/>
    <s v="Menstruační kalhotky"/>
    <x v="0"/>
    <x v="0"/>
  </r>
  <r>
    <n v="195"/>
    <s v="21-30"/>
    <s v="Méně než 15 000 Kč"/>
    <s v="Standardní tampon"/>
    <s v="Standardní vložka, Standardní tampon, Menstruační kalíšek, Menstruační kalhotky"/>
    <s v="Ano - maximálně 3x týdně"/>
    <s v="Ano"/>
    <s v="Zvyk, Spolehlivé"/>
    <s v="Menstruační kalhotky"/>
    <x v="2"/>
    <x v="0"/>
  </r>
  <r>
    <n v="196"/>
    <s v="15-20"/>
    <s v="Méně než 15 000 Kč"/>
    <s v="Standardní tampon, Menstruační kalhotky"/>
    <s v="Standardní vložka, Standardní tampon"/>
    <s v="Ne"/>
    <s v="Ano"/>
    <s v="Pohodlné, Spolehlivé"/>
    <s v="Nechci"/>
    <x v="6"/>
    <x v="2"/>
  </r>
  <r>
    <n v="197"/>
    <s v="21-30"/>
    <s v="35 000 - 45 000 Kč"/>
    <s v="Standardní vložka, Standardní tampon, Menstruační kalíšek"/>
    <s v="Standardní vložka, Standardní tampon, Menstruační kalíšek, Menstruační kalhotky"/>
    <s v="Ne"/>
    <s v="Ano"/>
    <s v="Ekologie, Pohodlné"/>
    <s v="Menstruační kalhotky"/>
    <x v="0"/>
    <x v="1"/>
  </r>
  <r>
    <n v="198"/>
    <s v="21-30"/>
    <s v="15 000 - 20 000 Kč"/>
    <s v="Menstruační kalíšek, Menstruační kalhotky"/>
    <s v="Standardní vložka, Standardní tampon, Menstruační kalíšek, Menstruační kalhotky"/>
    <s v="Ano - alespoň 3x týdně"/>
    <s v="Ano"/>
    <s v="Ekologie, Zvyk"/>
    <s v="Nechci"/>
    <x v="0"/>
    <x v="3"/>
  </r>
  <r>
    <n v="199"/>
    <s v="21-30"/>
    <s v="25 000 - 35 000 Kč"/>
    <s v="Standardní vložka"/>
    <s v="Nevím"/>
    <s v="Ne"/>
    <s v="Ano"/>
    <s v="Cena, Ekologie"/>
    <s v="Nechci"/>
    <x v="1"/>
    <x v="3"/>
  </r>
  <r>
    <n v="200"/>
    <s v="31-40"/>
    <s v="25 000 - 35 000 Kč"/>
    <s v="Standardní vložka, Menstruační kalíšek"/>
    <s v="Standardní vložka, Menstruační kalíšek, Menstruační kalhotky"/>
    <s v="Ne"/>
    <s v="Ano"/>
    <s v="Pohodlné, Spolehlivé"/>
    <s v="Vložka z přírodního materiálu, Menstruační kalhotky"/>
    <x v="0"/>
    <x v="1"/>
  </r>
  <r>
    <n v="201"/>
    <s v="31-40"/>
    <s v="15 000 - 20 000 Kč"/>
    <s v="Menstruační kalhotky, Mořská houba"/>
    <s v="Nevím"/>
    <s v="Ano - maximálně 3x týdně"/>
    <s v="Ano"/>
    <s v="Ekologie, Pohodlné"/>
    <s v="Menstruační kalíšek"/>
    <x v="0"/>
    <x v="0"/>
  </r>
  <r>
    <n v="202"/>
    <s v="31-40"/>
    <s v="25 000 - 35 000 Kč"/>
    <s v="Menstruační kalhotky, Mořská houba"/>
    <s v="Standardní tampon, Mořská houba"/>
    <s v="Ano - maximálně 3x týdně"/>
    <s v="Ano"/>
    <s v="Ekologie, Pohodlné"/>
    <s v="Nechci"/>
    <x v="6"/>
    <x v="2"/>
  </r>
  <r>
    <n v="203"/>
    <s v="41-50"/>
    <s v="25 000 - 35 000 Kč"/>
    <s v="Standardní vložka, Standardní tampon, Menstruační kalíšek"/>
    <s v="Standardní tampon"/>
    <s v="Ne"/>
    <s v="Ano"/>
    <s v="Zvyk, Spolehlivé"/>
    <s v="Menstruační kalhotky"/>
    <x v="3"/>
    <x v="3"/>
  </r>
  <r>
    <n v="204"/>
    <s v="41-50"/>
    <s v="35 000 - 45 000 Kč"/>
    <s v="Standardní vložka, Menstruační kalíšek"/>
    <s v="Standardní vložka, Standardní tampon"/>
    <s v="Ne"/>
    <s v="Ano"/>
    <s v="Pohodlné, Spolehlivé"/>
    <s v="Nechci"/>
    <x v="4"/>
    <x v="3"/>
  </r>
  <r>
    <n v="205"/>
    <s v="41-50"/>
    <s v="35 000 - 45 000 Kč"/>
    <s v="Vložka z přírodního materiálu"/>
    <s v="Vložka z přírodního materiálu"/>
    <s v="Ne"/>
    <s v="Ano"/>
    <s v="Ekologie, Spolehlivé"/>
    <s v="Nechci"/>
    <x v="0"/>
    <x v="2"/>
  </r>
  <r>
    <n v="206"/>
    <s v="15-20"/>
    <s v="15 000 - 20 000 Kč"/>
    <s v="Standardní tampon"/>
    <s v="Standardní tampon"/>
    <s v="Ano - alespoň 3x týdně"/>
    <s v="Ne - někdo jiný z rodiny"/>
    <s v="Cena, Používají ho ostatní v mém okolí"/>
    <s v="Menstruační kalíšek, Menstruační kalhotky"/>
    <x v="0"/>
    <x v="0"/>
  </r>
  <r>
    <n v="207"/>
    <s v="15-20"/>
    <s v="Méně než 15 000 Kč"/>
    <s v="Standardní tampon"/>
    <s v="Standardní vložka, Standardní tampon"/>
    <s v="Ano - alespoň 3x týdně"/>
    <s v="Ne - někdo jiný z rodiny"/>
    <s v="Zvyk, Používají ho ostatní v mém okolí"/>
    <s v="Menstruační kalíšek, Menstruační kalhotky"/>
    <x v="5"/>
    <x v="2"/>
  </r>
  <r>
    <n v="208"/>
    <s v="21-30"/>
    <s v="15 000 - 20 000 Kč"/>
    <s v="Standardní tampon"/>
    <s v="Standardní vložka, Standardní tampon, Menstruační kalíšek, Menstruační kalhotky"/>
    <s v="Ne"/>
    <s v="Ano"/>
    <s v="Zvyk, Používají ho ostatní v mém okolí"/>
    <s v="Menstruační kalíšek, Menstruační kalhotky"/>
    <x v="0"/>
    <x v="0"/>
  </r>
  <r>
    <n v="209"/>
    <s v="31-40"/>
    <s v="45 000 Kč a více"/>
    <s v="Menstruační kalíšek"/>
    <s v="Standardní vložka, Standardní tampon, Menstruační kalíšek, Menstruační kalhotky"/>
    <s v="Ano - maximálně 3x týdně"/>
    <s v="Ano"/>
    <s v="Ekologie, Pohodlné"/>
    <s v="Nechci"/>
    <x v="0"/>
    <x v="2"/>
  </r>
  <r>
    <n v="210"/>
    <s v="21-30"/>
    <s v="35 000 - 45 000 Kč"/>
    <s v="Tampon z přírodního materiálu, Menstruační kalíšek"/>
    <s v="Tampon z přírodního materiálu, Menstruační kalíšek"/>
    <s v="Ano - alespoň 3x týdně"/>
    <s v="Ano"/>
    <s v="Pohodlné, Spolehlivé"/>
    <s v="Nechci"/>
    <x v="4"/>
    <x v="3"/>
  </r>
  <r>
    <n v="211"/>
    <s v="15-20"/>
    <s v="15 000 - 20 000 Kč"/>
    <s v="Standardní vložka, Standardní tampon"/>
    <s v="Standardní tampon"/>
    <s v="Ano - alespoň 3x týdně"/>
    <s v="Ne - někdo jiný z rodiny"/>
    <s v="Cena, Používají ho ostatní v mém okolí"/>
    <s v="Menstruační kalíšek, Menstruační kalhotky"/>
    <x v="0"/>
    <x v="0"/>
  </r>
  <r>
    <n v="1"/>
    <s v="21-30"/>
    <s v="35 000 - 45 000 Kč"/>
    <s v="Standardní tampon"/>
    <s v="Menstruační kalíšek"/>
    <s v="Ano - alespoň 3x týdně"/>
    <s v="Ano"/>
    <s v="Cena, Ekologie"/>
    <s v="Menstruační kalhotky"/>
    <x v="4"/>
    <x v="0"/>
  </r>
  <r>
    <n v="3"/>
    <s v="31-40"/>
    <s v="35 000 - 45 000 Kč"/>
    <s v="Standardní tampon"/>
    <s v="Standardní tampon, Menstruační kalíšek"/>
    <s v="Ano - alespoň 3x týdně"/>
    <s v="Ano"/>
    <s v="Cena, Ekologie"/>
    <s v="Menstruační kalhotky"/>
    <x v="4"/>
    <x v="0"/>
  </r>
  <r>
    <n v="5"/>
    <s v="15-20"/>
    <s v="15 000 - 20 000 Kč"/>
    <s v="Standardní tampon"/>
    <s v="Standardní tampon"/>
    <s v="Ano - alespoň 3x týdně"/>
    <s v="Ne - někdo jiný z rodiny"/>
    <s v="Cena, Používají ho ostatní v mém okolí"/>
    <s v="Menstruační kalíšek, Menstruační kalhotky"/>
    <x v="4"/>
    <x v="0"/>
  </r>
  <r>
    <n v="7"/>
    <s v="21-30"/>
    <s v="20 000 - 25 000 Kč"/>
    <s v="Menstruační kalíšek, Menstruační kalhotky"/>
    <s v="Standardní tampon, Menstruační kalíšek"/>
    <s v="Ano - maximálně 3x týdně"/>
    <s v="Ano"/>
    <s v="Cena, Ekologie"/>
    <s v="Mořská houba"/>
    <x v="1"/>
    <x v="1"/>
  </r>
  <r>
    <n v="8"/>
    <s v="41-50"/>
    <s v="25 000 - 35 000 Kč"/>
    <s v="Standardní tampon"/>
    <s v="Standardní tampon"/>
    <s v="Ne"/>
    <s v="Ne - partner"/>
    <s v="Cena, Zvyk"/>
    <s v="Nechci"/>
    <x v="1"/>
    <x v="3"/>
  </r>
  <r>
    <n v="10"/>
    <s v="21-30"/>
    <s v="15 000 - 20 000 Kč"/>
    <s v="Standardní tampon"/>
    <s v="Standardní vložka, Standardní tampon, Menstruační kalíšek, Menstruační kalhotky"/>
    <s v="Ne"/>
    <s v="Ano"/>
    <s v="Zvyk, Používají ho ostatní v mém okolí"/>
    <s v="Menstruační kalíšek, Menstruační kalhotky"/>
    <x v="4"/>
    <x v="0"/>
  </r>
  <r>
    <n v="11"/>
    <s v="21-30"/>
    <s v="45 000 Kč a více"/>
    <s v="Menstruační kalíšek"/>
    <s v="Standardní vložka, Standardní tampon, Menstruační kalíšek, Menstruační kalhotky"/>
    <s v="Ano - maximálně 3x týdně"/>
    <s v="Ano"/>
    <s v="Ekologie, Pohodlné"/>
    <s v="Nechci"/>
    <x v="6"/>
    <x v="2"/>
  </r>
  <r>
    <n v="14"/>
    <s v="31-40"/>
    <s v="35 000 - 45 000 Kč"/>
    <s v="Standardní tampon"/>
    <s v="Standardní vložka, Standardní tampon, Menstruační kalhotky"/>
    <s v="Ne"/>
    <s v="Ano"/>
    <s v="Cena, Zvyk"/>
    <s v="Tampon z přírodního materiálu"/>
    <x v="1"/>
    <x v="2"/>
  </r>
  <r>
    <n v="16"/>
    <s v="21-30"/>
    <s v="25 000 - 35 000 Kč"/>
    <s v="Standardní tampon"/>
    <s v="Standardní vložka, Standardní tampon, Menstruační kalíšek, Menstruační kalhotky"/>
    <s v="Ne"/>
    <s v="Ano"/>
    <s v="Cena, Ekologie"/>
    <s v="Menstruační kalhotky"/>
    <x v="3"/>
    <x v="0"/>
  </r>
  <r>
    <n v="20"/>
    <s v="31-40"/>
    <s v="20 000 - 25 000 Kč"/>
    <s v="Menstruační kalíšek"/>
    <s v="Nevím"/>
    <s v="Ne"/>
    <s v="Ano"/>
    <s v="Ekologie, Pohodlné"/>
    <s v="Nechci"/>
    <x v="6"/>
    <x v="2"/>
  </r>
  <r>
    <n v="23"/>
    <s v="15-20"/>
    <s v="Méně než 15 000 Kč"/>
    <s v="Standardní tampon"/>
    <s v="Standardní tampon"/>
    <s v="Ano - alespoň 3x týdně"/>
    <s v="Ne - někdo jiný z rodiny"/>
    <s v="Používají ho ostatní v mém okolí, Spolehlivé"/>
    <s v="Menstruační kalíšek, Menstruační kalhotky"/>
    <x v="5"/>
    <x v="2"/>
  </r>
  <r>
    <n v="25"/>
    <s v="21-30"/>
    <s v="Méně než 15 000 Kč"/>
    <s v="Standardní tampon"/>
    <s v="Standardní vložka, Standardní tampon"/>
    <s v="Ne"/>
    <s v="Ano"/>
    <s v="Zvyk, Spolehlivé"/>
    <s v="Menstruační kalhotky"/>
    <x v="1"/>
    <x v="0"/>
  </r>
  <r>
    <n v="27"/>
    <s v="15-20"/>
    <s v="Méně než 15 000 Kč"/>
    <s v="Standardní tampon, Menstruační kalhotky"/>
    <s v="Standardní vložka, Standardní tampon"/>
    <s v="Ne"/>
    <s v="Ano"/>
    <s v="Pohodlné, Spolehlivé"/>
    <s v="Nechci"/>
    <x v="1"/>
    <x v="2"/>
  </r>
  <r>
    <n v="32"/>
    <s v="21-30"/>
    <s v="Méně než 15 000 Kč"/>
    <s v="Standardní tampon"/>
    <s v="Standardní vložka, Standardní tampon, Menstruační kalhotky"/>
    <s v="Ano - alespoň 3x týdně"/>
    <s v="Ano"/>
    <s v="Cena, Pohodlné"/>
    <s v="Menstruační kalíšek, Menstruační kalhotky"/>
    <x v="4"/>
    <x v="1"/>
  </r>
  <r>
    <n v="36"/>
    <s v="51-60"/>
    <s v="45 000 Kč a více"/>
    <s v="Standardní tampon"/>
    <s v="Menstruační kalíšek"/>
    <s v="Ne"/>
    <s v="Ano"/>
    <s v="Pohodlné, Spolehlivé"/>
    <s v="Tampon z přírodního materiálu"/>
    <x v="1"/>
    <x v="0"/>
  </r>
  <r>
    <n v="37"/>
    <s v="21-30"/>
    <s v="25 000 - 35 000 Kč"/>
    <s v="Menstruační kalíšek, Menstruační kalhotky"/>
    <s v="Standardní vložka, Standardní tampon"/>
    <s v="Ne"/>
    <s v="Ano"/>
    <s v="Cena, Ekologie"/>
    <s v="Nechci"/>
    <x v="6"/>
    <x v="3"/>
  </r>
  <r>
    <n v="39"/>
    <s v="21-30"/>
    <s v="25 000 - 35 000 Kč"/>
    <s v="Menstruační kalíšek"/>
    <s v="Menstruační kalíšek"/>
    <s v="Ano - maximálně 3x týdně"/>
    <s v="Ano"/>
    <s v="Cena, Ekologie"/>
    <s v="Mořská houba"/>
    <x v="1"/>
    <x v="3"/>
  </r>
  <r>
    <n v="40"/>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x v="6"/>
    <x v="3"/>
  </r>
  <r>
    <n v="44"/>
    <s v="21-30"/>
    <s v="25 000 - 35 000 Kč"/>
    <s v="Standardní tampon, Menstruační kalíšek"/>
    <s v="Standardní tampon, Menstruační kalíšek, Menstruační kalhotky"/>
    <s v="Ano - alespoň 3x týdně"/>
    <s v="Ano"/>
    <s v="Ekologie, Pohodlné"/>
    <s v="Menstruační kalhotky"/>
    <x v="6"/>
    <x v="3"/>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x v="6"/>
    <x v="3"/>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x v="4"/>
    <x v="1"/>
  </r>
  <r>
    <n v="50"/>
    <s v="31-40"/>
    <s v="25 000 - 35 000 Kč"/>
    <s v="Standardní vložka, Menstruační kalíšek"/>
    <s v="Standardní vložka, Menstruační kalíšek, Menstruační kalhotky"/>
    <s v="Ne"/>
    <s v="Ano"/>
    <s v="Pohodlné, Spolehlivé"/>
    <s v="Vložka z přírodního materiálu, Menstruační kalhotky"/>
    <x v="4"/>
    <x v="1"/>
  </r>
  <r>
    <n v="51"/>
    <s v="21-30"/>
    <s v="35 000 - 45 000 Kč"/>
    <s v="Standardní vložka, Standardní tampon, Menstruační kalíšek"/>
    <s v="Standardní vložka, Standardní tampon, Menstruační kalíšek, Menstruační kalhotky"/>
    <s v="Ne"/>
    <s v="Ano"/>
    <s v="Ekologie, Pohodlné"/>
    <s v="Menstruační kalhotky"/>
    <x v="3"/>
    <x v="1"/>
  </r>
  <r>
    <n v="52"/>
    <s v="21-30"/>
    <s v="15 000 - 20 000 Kč"/>
    <s v="Menstruační kalíšek, Menstruační kalhotky"/>
    <s v="Standardní vložka, Standardní tampon, Menstruační kalíšek, Menstruační kalhotky"/>
    <s v="Ano - alespoň 3x týdně"/>
    <s v="Ano"/>
    <s v="Ekologie, Zvyk"/>
    <s v="Nechci"/>
    <x v="3"/>
    <x v="3"/>
  </r>
  <r>
    <n v="54"/>
    <s v="21-30"/>
    <s v="25 000 - 35 000 Kč"/>
    <s v="Menstruační kalíšek"/>
    <s v="Standardní vložka, Standardní tampon, Menstruační kalíšek"/>
    <s v="Ano - alespoň 3x týdně"/>
    <s v="Ano"/>
    <s v="Cena, Ekologie"/>
    <s v="Menstruační kalhotky"/>
    <x v="4"/>
    <x v="2"/>
  </r>
  <r>
    <n v="56"/>
    <s v="31-40"/>
    <s v="35 000 - 45 000 Kč"/>
    <s v="Standardní tampon"/>
    <s v="Nevím"/>
    <s v="Ano - alespoň 3x týdně"/>
    <s v="Ano"/>
    <s v="Cena, Zvyk"/>
    <s v="Tampon z přírodního materiálu, Menstruační kalíšek"/>
    <x v="1"/>
    <x v="2"/>
  </r>
  <r>
    <n v="62"/>
    <s v="21-30"/>
    <s v="15 000 - 20 000 Kč"/>
    <s v="Standardní vložka, Standardní tampon, Menstruační kalíšek, Menstruační kalhotky"/>
    <s v="Standardní vložka, Standardní tampon"/>
    <s v="Ne"/>
    <s v="Ano"/>
    <s v="Ekologie, Pohodlné"/>
    <s v="Nechci"/>
    <x v="1"/>
    <x v="2"/>
  </r>
  <r>
    <n v="65"/>
    <s v="21-30"/>
    <s v="25 000 - 35 000 Kč"/>
    <s v="Standardní vložka, Vložka z přírodního materiálu"/>
    <s v="Nevím"/>
    <s v="Ne"/>
    <s v="Ano"/>
    <s v="Ekologie, Pohodlné"/>
    <s v="Mořská houba"/>
    <x v="3"/>
    <x v="0"/>
  </r>
  <r>
    <n v="68"/>
    <s v="31-40"/>
    <s v="45 000 Kč a více"/>
    <s v="Standardní tampon, Mořská houba"/>
    <s v="Standardní vložka, Standardní tampon"/>
    <s v="Ano - alespoň 3x týdně"/>
    <s v="Ano"/>
    <s v="Ekologie, Pohodlné"/>
    <s v="Menstruační kalíšek"/>
    <x v="1"/>
    <x v="3"/>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x v="3"/>
    <x v="2"/>
  </r>
  <r>
    <n v="77"/>
    <s v="41-50"/>
    <s v="25 000 - 35 000 Kč"/>
    <s v="Standardní vložka, Standardní tampon, Menstruační kalíšek"/>
    <s v="Standardní tampon"/>
    <s v="Ne"/>
    <s v="Ano"/>
    <s v="Zvyk, Spolehlivé"/>
    <s v="Menstruační kalhotky"/>
    <x v="6"/>
    <x v="3"/>
  </r>
  <r>
    <n v="78"/>
    <s v="15-20"/>
    <s v="Méně než 15 000 Kč"/>
    <s v="Menstruační kalíšek"/>
    <s v="Standardní vložka, Standardní tampon"/>
    <s v="Ano - alespoň 3x týdně"/>
    <s v="Ano"/>
    <s v="Zvyk, Používají ho ostatní v mém okolí"/>
    <s v="Menstruační kalhotky"/>
    <x v="1"/>
    <x v="1"/>
  </r>
  <r>
    <n v="82"/>
    <s v="21-30"/>
    <s v="25 000 - 35 000 Kč"/>
    <s v="Menstruační kalíšek"/>
    <s v="Standardní vložka, Standardní tampon, Menstruační kalíšek"/>
    <s v="Ano - maximálně 3x týdně"/>
    <s v="Ano"/>
    <s v="Cena, Ekologie"/>
    <s v="Nechci"/>
    <x v="3"/>
    <x v="2"/>
  </r>
  <r>
    <n v="84"/>
    <s v="31-40"/>
    <s v="45 000 Kč a více"/>
    <s v="Standardní tampon, Menstruační kalíšek, Menstruační kalhotky"/>
    <s v="Standardní vložka, Standardní tampon"/>
    <s v="Ne"/>
    <s v="Ano"/>
    <s v="Ekologie, Pohodlné"/>
    <s v="Nechci"/>
    <x v="1"/>
    <x v="1"/>
  </r>
  <r>
    <n v="86"/>
    <s v="41-50"/>
    <s v="35 000 - 45 000 Kč"/>
    <s v="Vložka z přírodního materiálu"/>
    <s v="Vložka z přírodního materiálu"/>
    <s v="Ne"/>
    <s v="Ano"/>
    <s v="Ekologie, Spolehlivé"/>
    <s v="Nechci"/>
    <x v="3"/>
    <x v="2"/>
  </r>
  <r>
    <n v="92"/>
    <s v="31-40"/>
    <s v="20 000 - 25 000 Kč"/>
    <s v="Mořská houba"/>
    <s v="Standardní vložka, Standardní tampon, Menstruační kalíšek, Menstruační kalhotky, Nevím"/>
    <s v="Ne"/>
    <s v="Ano"/>
    <s v="Cena, Pohodlné"/>
    <s v="Nechci"/>
    <x v="3"/>
    <x v="2"/>
  </r>
  <r>
    <n v="94"/>
    <s v="31-40"/>
    <s v="25 000 - 35 000 Kč"/>
    <s v="Standardní vložka, Standardní tampon, Menstruační kalíšek, Mořská houba"/>
    <s v="Standardní vložka, Standardní tampon"/>
    <s v="Ne"/>
    <s v="Ano"/>
    <s v="Pohodlné, Spolehlivé"/>
    <s v="Menstruační kalhotky, Látkové vložka"/>
    <x v="12"/>
    <x v="0"/>
  </r>
  <r>
    <n v="96"/>
    <s v="31-40"/>
    <s v="25 000 - 35 000 Kč"/>
    <s v="Mořská houba"/>
    <s v="Standardní vložka, Standardní tampon, Mořská houba"/>
    <s v="Ano - maximálně 3x týdně"/>
    <s v="Ano"/>
    <s v="Ekologie, Pohodlné"/>
    <s v="Menstruační kalhotky"/>
    <x v="1"/>
    <x v="1"/>
  </r>
  <r>
    <n v="97"/>
    <s v="15-20"/>
    <s v="Méně než 15 000 Kč"/>
    <s v="Standardní vložka, Standardní tampon"/>
    <s v="Standardní vložka"/>
    <s v="Ano - maximálně 3x týdně"/>
    <s v="Ne - někdo jiný z rodiny"/>
    <s v="Pohodlné, Spolehlivé"/>
    <s v="Nechci"/>
    <x v="1"/>
    <x v="2"/>
  </r>
  <r>
    <n v="100"/>
    <s v="31-40"/>
    <s v="35 000 - 45 000 Kč"/>
    <s v="Standardní vložka"/>
    <s v="Menstruační kalíšek"/>
    <s v="Ano - alespoň 3x týdně"/>
    <s v="Ano"/>
    <s v="Cena, Ekologie"/>
    <s v="Menstruační kalhotky"/>
    <x v="4"/>
    <x v="0"/>
  </r>
  <r>
    <n v="102"/>
    <s v="31-40"/>
    <s v="35 000 - 45 000 Kč"/>
    <s v="Standardní tampon"/>
    <s v="Standardní vložka, Standardní tampon, Menstruační kalhotky"/>
    <s v="Ne"/>
    <s v="Ano"/>
    <s v="Cena, Zvyk"/>
    <s v="Tampon z přírodního materiálu"/>
    <x v="1"/>
    <x v="2"/>
  </r>
  <r>
    <n v="103"/>
    <s v="31-40"/>
    <s v="20 000 - 25 000 Kč"/>
    <s v="Menstruační kalíšek"/>
    <s v="Nevím"/>
    <s v="Ne"/>
    <s v="Ano"/>
    <s v="Ekologie, Pohodlné"/>
    <s v="Nechci"/>
    <x v="6"/>
    <x v="2"/>
  </r>
  <r>
    <n v="106"/>
    <s v="31-40"/>
    <s v="25 000 - 35 000 Kč"/>
    <s v="Standardní vložka, Menstruační kalíšek"/>
    <s v="Standardní vložka, Menstruační kalíšek, Menstruační kalhotky"/>
    <s v="Ne"/>
    <s v="Ano"/>
    <s v="Pohodlné, Spolehlivé"/>
    <s v="Vložka z přírodního materiálu, Menstruační kalhotky"/>
    <x v="4"/>
    <x v="1"/>
  </r>
  <r>
    <n v="109"/>
    <s v="41-50"/>
    <s v="25 000 - 35 000 Kč"/>
    <s v="Standardní vložka, Standardní tampon, Menstruační kalíšek"/>
    <s v="Standardní tampon"/>
    <s v="Ne"/>
    <s v="Ano"/>
    <s v="Zvyk, Spolehlivé"/>
    <s v="Menstruační kalhotky"/>
    <x v="6"/>
    <x v="3"/>
  </r>
  <r>
    <n v="111"/>
    <s v="41-50"/>
    <s v="35 000 - 45 000 Kč"/>
    <s v="Vložka z přírodního materiálu"/>
    <s v="Vložka z přírodního materiálu"/>
    <s v="Ne"/>
    <s v="Ano"/>
    <s v="Ekologie, Spolehlivé"/>
    <s v="Nechci"/>
    <x v="3"/>
    <x v="2"/>
  </r>
  <r>
    <n v="112"/>
    <s v="15-20"/>
    <s v="15 000 - 20 000 Kč"/>
    <s v="Standardní tampon"/>
    <s v="Standardní tampon"/>
    <s v="Ano - alespoň 3x týdně"/>
    <s v="Ne - někdo jiný z rodiny"/>
    <s v="Cena, Používají ho ostatní v mém okolí"/>
    <s v="Menstruační kalíšek, Menstruační kalhotky"/>
    <x v="4"/>
    <x v="0"/>
  </r>
  <r>
    <n v="113"/>
    <s v="15-20"/>
    <s v="15 000 - 20 000 Kč"/>
    <s v="Standardní vložka, Standardní tampon"/>
    <s v="Standardní tampon"/>
    <s v="Ano - alespoň 3x týdně"/>
    <s v="Ne - někdo jiný z rodiny"/>
    <s v="Používají ho ostatní v mém okolí, Spolehlivé"/>
    <s v="Menstruační kalíšek, Menstruační kalhotky"/>
    <x v="4"/>
    <x v="0"/>
  </r>
  <r>
    <n v="114"/>
    <s v="15-20"/>
    <s v="15 000 - 20 000 Kč"/>
    <s v="Standardní vložka, Standardní tampon"/>
    <s v="Standardní tampon"/>
    <s v="Ano - alespoň 3x týdně"/>
    <s v="Ne - někdo jiný z rodiny"/>
    <s v="Zvyk, Používají ho ostatní v mém okolí"/>
    <s v="Menstruační kalíšek, Menstruační kalhotky"/>
    <x v="4"/>
    <x v="0"/>
  </r>
  <r>
    <n v="115"/>
    <s v="15-20"/>
    <s v="15 000 - 20 000 Kč"/>
    <s v="Standardní tampon"/>
    <s v="Standardní tampon"/>
    <s v="Ano - alespoň 3x týdně"/>
    <s v="Ne - někdo jiný z rodiny"/>
    <s v="Používají ho ostatní v mém okolí, Spolehlivé"/>
    <s v="Menstruační kalíšek, Menstruační kalhotky"/>
    <x v="4"/>
    <x v="0"/>
  </r>
  <r>
    <n v="117"/>
    <s v="21-30"/>
    <s v="15 000 - 20 000 Kč"/>
    <s v="Standardní tampon"/>
    <s v="Standardní vložka, Standardní tampon, Menstruační kalíšek, Menstruační kalhotky"/>
    <s v="Ne"/>
    <s v="Ano"/>
    <s v="Zvyk, Používají ho ostatní v mém okolí"/>
    <s v="Menstruační kalíšek, Menstruační kalhotky"/>
    <x v="4"/>
    <x v="0"/>
  </r>
  <r>
    <n v="118"/>
    <s v="31-40"/>
    <s v="45 000 Kč a více"/>
    <s v="Menstruační kalíšek"/>
    <s v="Standardní vložka, Standardní tampon, Menstruační kalíšek, Menstruační kalhotky"/>
    <s v="Ano - maximálně 3x týdně"/>
    <s v="Ano"/>
    <s v="Ekologie, Pohodlné"/>
    <s v="Nechci"/>
    <x v="6"/>
    <x v="2"/>
  </r>
  <r>
    <n v="122"/>
    <s v="21-30"/>
    <s v="20 000 - 25 000 Kč"/>
    <s v="Menstruační kalíšek"/>
    <s v="Standardní vložka, Standardní tampon"/>
    <s v="Ano - alespoň 3x týdně"/>
    <s v="Ano"/>
    <s v="Ekologie, Pohodlné"/>
    <s v="Nechci"/>
    <x v="6"/>
    <x v="2"/>
  </r>
  <r>
    <n v="124"/>
    <s v="21-30"/>
    <s v="25 000 - 35 000 Kč"/>
    <s v="Menstruační kalíšek"/>
    <s v="Standardní vložka, Standardní tampon, Menstruační kalhotky"/>
    <s v="Ne"/>
    <s v="Ano"/>
    <s v="Ekologie, Pohodlné"/>
    <s v="Nechci"/>
    <x v="3"/>
    <x v="3"/>
  </r>
  <r>
    <n v="125"/>
    <s v="21-30"/>
    <s v="20 000 - 25 000 Kč"/>
    <s v="Menstruační kalíšek, Menstruační kalhotky"/>
    <s v="Standardní tampon, Menstruační kalíšek"/>
    <s v="Ano - maximálně 3x týdně"/>
    <s v="Ano"/>
    <s v="Cena, Ekologie"/>
    <s v="Mořská houba"/>
    <x v="1"/>
    <x v="1"/>
  </r>
  <r>
    <n v="126"/>
    <s v="41-50"/>
    <s v="25 000 - 35 000 Kč"/>
    <s v="Standardní tampon"/>
    <s v="Standardní tampon"/>
    <s v="Ne"/>
    <s v="Ne - partner"/>
    <s v="Cena, Zvyk"/>
    <s v="Nechci"/>
    <x v="1"/>
    <x v="3"/>
  </r>
  <r>
    <n v="128"/>
    <s v="15-20"/>
    <s v="Méně než 15 000 Kč"/>
    <s v="Standardní tampon"/>
    <s v="Standardní tampon"/>
    <s v="Ano - alespoň 3x týdně"/>
    <s v="Ne - někdo jiný z rodiny"/>
    <s v="Zvyk, Používají ho ostatní v mém okolí"/>
    <s v="Menstruační kalíšek, Menstruační kalhotky"/>
    <x v="5"/>
    <x v="2"/>
  </r>
  <r>
    <n v="130"/>
    <s v="21-30"/>
    <s v="Méně než 15 000 Kč"/>
    <s v="Standardní tampon"/>
    <s v="Standardní vložka, Standardní tampon"/>
    <s v="Ne"/>
    <s v="Ano"/>
    <s v="Zvyk, Spolehlivé"/>
    <s v="Menstruační kalhotky"/>
    <x v="1"/>
    <x v="0"/>
  </r>
  <r>
    <n v="132"/>
    <s v="15-20"/>
    <s v="Méně než 15 000 Kč"/>
    <s v="Standardní tampon, Menstruační kalhotky"/>
    <s v="Standardní vložka, Standardní tampon"/>
    <s v="Ne"/>
    <s v="Ano"/>
    <s v="Pohodlné, Spolehlivé"/>
    <s v="Nechci"/>
    <x v="1"/>
    <x v="2"/>
  </r>
  <r>
    <n v="133"/>
    <s v="31-40"/>
    <s v="35 000 - 45 000 Kč"/>
    <s v="Standardní vložka, Standardní tampon, Menstruační kalíšek"/>
    <s v="Standardní vložka, Standardní tampon, Menstruační kalíšek, Menstruační kalhotky"/>
    <s v="Ne"/>
    <s v="Ano"/>
    <s v="Cena, Zvyk"/>
    <s v="Menstruační kalhotky"/>
    <x v="3"/>
    <x v="1"/>
  </r>
  <r>
    <n v="134"/>
    <s v="21-30"/>
    <s v="15 000 - 20 000 Kč"/>
    <s v="Menstruační kalíšek, Menstruační kalhotky"/>
    <s v="Standardní vložka, Standardní tampon, Menstruační kalíšek, Menstruační kalhotky"/>
    <s v="Ano - alespoň 3x týdně"/>
    <s v="Ano"/>
    <s v="Ekologie, Zvyk"/>
    <s v="Nechci"/>
    <x v="3"/>
    <x v="3"/>
  </r>
  <r>
    <n v="136"/>
    <s v="21-30"/>
    <s v="25 000 - 35 000 Kč"/>
    <s v="Menstruační kalíšek, Menstruační kalhotky"/>
    <s v="Standardní vložka, Standardní tampon"/>
    <s v="Ne"/>
    <s v="Ano"/>
    <s v="Cena, Ekologie"/>
    <s v="Nechci"/>
    <x v="3"/>
    <x v="3"/>
  </r>
  <r>
    <n v="141"/>
    <s v="31-40"/>
    <s v="25 000 - 35 000 Kč"/>
    <s v="Standardní vložka, Standardní tampon, Menstruační kalíšek, Mořská houba"/>
    <s v="Standardní vložka, Standardní tampon"/>
    <s v="Ne"/>
    <s v="Ano"/>
    <s v="Pohodlné, Spolehlivé"/>
    <s v="Menstruační kalhotky, Látkové vložka"/>
    <x v="1"/>
    <x v="0"/>
  </r>
  <r>
    <n v="143"/>
    <s v="21-30"/>
    <s v="35 000 - 45 000 Kč"/>
    <s v="Standardní tampon"/>
    <s v="Standardní tampon, Menstruační kalíšek"/>
    <s v="Ano - alespoň 3x týdně"/>
    <s v="Ano"/>
    <s v="Ekologie, Pohodlné"/>
    <s v="Menstruační kalhotky"/>
    <x v="4"/>
    <x v="0"/>
  </r>
  <r>
    <n v="145"/>
    <s v="21-30"/>
    <s v="20 000 - 25 000 Kč"/>
    <s v="Menstruační kalíšek"/>
    <s v="Standardní vložka, Standardní tampon"/>
    <s v="Ano - alespoň 3x týdně"/>
    <s v="Ano"/>
    <s v="Cena, Ekologie"/>
    <s v="Nechci"/>
    <x v="3"/>
    <x v="2"/>
  </r>
  <r>
    <n v="147"/>
    <s v="21-30"/>
    <s v="25 000 - 35 000 Kč"/>
    <s v="Menstruační kalíšek"/>
    <s v="Standardní vložka, Standardní tampon, Menstruační kalíšek"/>
    <s v="Ano - maximálně 3x týdně"/>
    <s v="Ano"/>
    <s v="Cena, Ekologie"/>
    <s v="Nechci"/>
    <x v="3"/>
    <x v="2"/>
  </r>
  <r>
    <n v="149"/>
    <s v="31-40"/>
    <s v="45 000 Kč a více"/>
    <s v="Standardní tampon, Menstruační kalíšek, Menstruační kalhotky"/>
    <s v="Standardní vložka, Standardní tampon"/>
    <s v="Ne"/>
    <s v="Ano"/>
    <s v="Ekologie, Pohodlné"/>
    <s v="Nechci"/>
    <x v="1"/>
    <x v="1"/>
  </r>
  <r>
    <n v="151"/>
    <s v="41-50"/>
    <s v="35 000 - 45 000 Kč"/>
    <s v="Vložka z přírodního materiálu"/>
    <s v="Vložka z přírodního materiálu"/>
    <s v="Ne"/>
    <s v="Ano"/>
    <s v="Ekologie, Spolehlivé"/>
    <s v="Nechci"/>
    <x v="3"/>
    <x v="2"/>
  </r>
  <r>
    <n v="152"/>
    <s v="31-40"/>
    <s v="35 000 - 45 000 Kč"/>
    <s v="Standardní tampon"/>
    <s v="Standardní vložka, Standardní tampon, Menstruační kalhotky"/>
    <s v="Ne"/>
    <s v="Ano"/>
    <s v="Cena, Zvyk"/>
    <s v="Tampon z přírodního materiálu"/>
    <x v="1"/>
    <x v="2"/>
  </r>
  <r>
    <n v="154"/>
    <s v="21-30"/>
    <s v="25 000 - 35 000 Kč"/>
    <s v="Standardní tampon"/>
    <s v="Standardní vložka, Standardní tampon, Menstruační kalíšek, Menstruační kalhotky"/>
    <s v="Ne"/>
    <s v="Ano"/>
    <s v="Pohodlné, Spolehlivé"/>
    <s v="Menstruační kalhotky"/>
    <x v="3"/>
    <x v="0"/>
  </r>
  <r>
    <n v="155"/>
    <s v="21-30"/>
    <s v="25 000 - 35 000 Kč"/>
    <s v="Menstruační kalíšek, Menstruační kalhotky"/>
    <s v="Standardní vložka, Standardní tampon"/>
    <s v="Ne"/>
    <s v="Ano"/>
    <s v="Cena, Ekologie"/>
    <s v="Nechci"/>
    <x v="6"/>
    <x v="3"/>
  </r>
  <r>
    <n v="157"/>
    <s v="21-30"/>
    <s v="25 000 - 35 000 Kč"/>
    <s v="Menstruační kalíšek"/>
    <s v="Menstruační kalíšek"/>
    <s v="Ano - maximálně 3x týdně"/>
    <s v="Ano"/>
    <s v="Cena, Pohodlné"/>
    <s v="Mořská houba"/>
    <x v="1"/>
    <x v="3"/>
  </r>
  <r>
    <n v="158"/>
    <s v="31-40"/>
    <s v="45 000 Kč a více"/>
    <s v="Standardní tampon, Menstruační kalíšek, Menstruační kalhotky"/>
    <s v="Standardní vložka, Standardní tampon"/>
    <s v="Ne"/>
    <s v="Ano"/>
    <s v="Ekologie, Pohodlné"/>
    <s v="Nechci"/>
    <x v="1"/>
    <x v="1"/>
  </r>
  <r>
    <n v="160"/>
    <s v="41-50"/>
    <s v="35 000 - 45 000 Kč"/>
    <s v="Vložka z přírodního materiálu"/>
    <s v="Vložka z přírodního materiálu"/>
    <s v="Ne"/>
    <s v="Ano"/>
    <s v="Ekologie, Spolehlivé"/>
    <s v="Nechci"/>
    <x v="3"/>
    <x v="2"/>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x v="6"/>
    <x v="2"/>
  </r>
  <r>
    <n v="163"/>
    <s v="21-30"/>
    <s v="15 000 - 20 000 Kč"/>
    <s v="Standardní vložka, Standardní tampon, Menstruační kalíšek, Menstruační kalhotky"/>
    <s v="Standardní vložka, Standardní tampon"/>
    <s v="Ne"/>
    <s v="Ano"/>
    <s v="Ekologie, Pohodlné"/>
    <s v="Nechci"/>
    <x v="1"/>
    <x v="1"/>
  </r>
  <r>
    <n v="166"/>
    <s v="21-30"/>
    <s v="25 000 - 35 000 Kč"/>
    <s v="Standardní vložka, Vložka z přírodního materiálu"/>
    <s v="Nevím"/>
    <s v="Ne"/>
    <s v="Ano"/>
    <s v="Cena, Ekologie"/>
    <s v="Mořská houba"/>
    <x v="6"/>
    <x v="0"/>
  </r>
  <r>
    <n v="169"/>
    <s v="31-40"/>
    <s v="45 000 Kč a více"/>
    <s v="Standardní tampon, Mořská houba"/>
    <s v="Standardní vložka, Standardní tampon"/>
    <s v="Ano - alespoň 3x týdně"/>
    <s v="Ano"/>
    <s v="Ekologie, Pohodlné"/>
    <s v="Menstruační kalíšek"/>
    <x v="1"/>
    <x v="3"/>
  </r>
  <r>
    <n v="170"/>
    <s v="51-60"/>
    <s v="45 000 Kč a více"/>
    <s v="Standardní tampon"/>
    <s v="Menstruační kalíšek"/>
    <s v="Ne"/>
    <s v="Ano"/>
    <s v="Pohodlné, Spolehlivé"/>
    <s v="Tampon z přírodního materiálu"/>
    <x v="1"/>
    <x v="0"/>
  </r>
  <r>
    <n v="173"/>
    <s v="21-30"/>
    <s v="25 000 - 35 000 Kč"/>
    <s v="Menstruační kalíšek"/>
    <s v="Menstruační kalíšek"/>
    <s v="Ano - maximálně 3x týdně"/>
    <s v="Ano"/>
    <s v="Cena, Pohodlné"/>
    <s v="Mořská houba"/>
    <x v="1"/>
    <x v="3"/>
  </r>
  <r>
    <n v="174"/>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x v="6"/>
    <x v="3"/>
  </r>
  <r>
    <n v="179"/>
    <s v="41-50"/>
    <s v="25 000 - 35 000 Kč"/>
    <s v="Standardní tampon"/>
    <s v="Standardní tampon"/>
    <s v="Ne"/>
    <s v="Ne - partner"/>
    <s v="Cena, Zvyk"/>
    <s v="Nechci"/>
    <x v="1"/>
    <x v="3"/>
  </r>
  <r>
    <n v="181"/>
    <s v="21-30"/>
    <s v="15 000 - 20 000 Kč"/>
    <s v="Standardní tampon"/>
    <s v="Standardní vložka, Standardní tampon, Menstruační kalíšek, Menstruační kalhotky"/>
    <s v="Ne"/>
    <s v="Ano"/>
    <s v="Zvyk, Používají ho ostatní v mém okolí"/>
    <s v="Menstruační kalíšek, Menstruační kalhotky"/>
    <x v="4"/>
    <x v="0"/>
  </r>
  <r>
    <n v="182"/>
    <s v="21-30"/>
    <s v="45 000 Kč a více"/>
    <s v="Menstruační kalíšek"/>
    <s v="Standardní vložka, Standardní tampon, Menstruační kalíšek, Menstruační kalhotky"/>
    <s v="Ano - maximálně 3x týdně"/>
    <s v="Ano"/>
    <s v="Cena, Ekologie"/>
    <s v="Nechci"/>
    <x v="6"/>
    <x v="2"/>
  </r>
  <r>
    <n v="185"/>
    <s v="31-40"/>
    <s v="35 000 - 45 000 Kč"/>
    <s v="Standardní tampon"/>
    <s v="Standardní vložka, Standardní tampon, Menstruační kalhotky"/>
    <s v="Ne"/>
    <s v="Ano"/>
    <s v="Cena, Zvyk"/>
    <s v="Tampon z přírodního materiálu"/>
    <x v="1"/>
    <x v="2"/>
  </r>
  <r>
    <n v="187"/>
    <s v="21-30"/>
    <s v="25 000 - 35 000 Kč"/>
    <s v="Standardní tampon"/>
    <s v="Standardní vložka, Standardní tampon, Menstruační kalíšek, Menstruační kalhotky"/>
    <s v="Ne"/>
    <s v="Ano"/>
    <s v="Pohodlné, Spolehlivé"/>
    <s v="Menstruační kalhotky"/>
    <x v="3"/>
    <x v="0"/>
  </r>
  <r>
    <n v="191"/>
    <s v="21-30"/>
    <s v="35 000 - 45 000 Kč"/>
    <s v="Standardní tampon"/>
    <s v="Standardní tampon, Menstruační kalíšek"/>
    <s v="Ano - alespoň 3x týdně"/>
    <s v="Ano"/>
    <s v="Cena, Ekologie"/>
    <s v="Menstruační kalhotky"/>
    <x v="4"/>
    <x v="0"/>
  </r>
  <r>
    <n v="194"/>
    <s v="21-30"/>
    <s v="Méně než 15 000 Kč"/>
    <s v="Standardní tampon"/>
    <s v="Standardní vložka, Standardní tampon"/>
    <s v="Ne"/>
    <s v="Ano"/>
    <s v="Zvyk, Spolehlivé"/>
    <s v="Menstruační kalhotky"/>
    <x v="1"/>
    <x v="0"/>
  </r>
  <r>
    <n v="196"/>
    <s v="15-20"/>
    <s v="Méně než 15 000 Kč"/>
    <s v="Standardní tampon, Menstruační kalhotky"/>
    <s v="Standardní vložka, Standardní tampon"/>
    <s v="Ne"/>
    <s v="Ano"/>
    <s v="Pohodlné, Spolehlivé"/>
    <s v="Nechci"/>
    <x v="1"/>
    <x v="2"/>
  </r>
  <r>
    <n v="197"/>
    <s v="21-30"/>
    <s v="35 000 - 45 000 Kč"/>
    <s v="Standardní vložka, Standardní tampon, Menstruační kalíšek"/>
    <s v="Standardní vložka, Standardní tampon, Menstruační kalíšek, Menstruační kalhotky"/>
    <s v="Ne"/>
    <s v="Ano"/>
    <s v="Ekologie, Pohodlné"/>
    <s v="Menstruační kalhotky"/>
    <x v="3"/>
    <x v="1"/>
  </r>
  <r>
    <n v="198"/>
    <s v="21-30"/>
    <s v="15 000 - 20 000 Kč"/>
    <s v="Menstruační kalíšek, Menstruační kalhotky"/>
    <s v="Standardní vložka, Standardní tampon, Menstruační kalíšek, Menstruační kalhotky"/>
    <s v="Ano - alespoň 3x týdně"/>
    <s v="Ano"/>
    <s v="Ekologie, Zvyk"/>
    <s v="Nechci"/>
    <x v="3"/>
    <x v="3"/>
  </r>
  <r>
    <n v="200"/>
    <s v="31-40"/>
    <s v="25 000 - 35 000 Kč"/>
    <s v="Standardní vložka, Menstruační kalíšek"/>
    <s v="Standardní vložka, Menstruační kalíšek, Menstruační kalhotky"/>
    <s v="Ne"/>
    <s v="Ano"/>
    <s v="Pohodlné, Spolehlivé"/>
    <s v="Vložka z přírodního materiálu, Menstruační kalhotky"/>
    <x v="4"/>
    <x v="1"/>
  </r>
  <r>
    <n v="203"/>
    <s v="41-50"/>
    <s v="25 000 - 35 000 Kč"/>
    <s v="Standardní vložka, Standardní tampon, Menstruační kalíšek"/>
    <s v="Standardní tampon"/>
    <s v="Ne"/>
    <s v="Ano"/>
    <s v="Zvyk, Spolehlivé"/>
    <s v="Menstruační kalhotky"/>
    <x v="6"/>
    <x v="3"/>
  </r>
  <r>
    <n v="205"/>
    <s v="41-50"/>
    <s v="35 000 - 45 000 Kč"/>
    <s v="Vložka z přírodního materiálu"/>
    <s v="Vložka z přírodního materiálu"/>
    <s v="Ne"/>
    <s v="Ano"/>
    <s v="Ekologie, Spolehlivé"/>
    <s v="Nechci"/>
    <x v="3"/>
    <x v="2"/>
  </r>
  <r>
    <n v="206"/>
    <s v="15-20"/>
    <s v="15 000 - 20 000 Kč"/>
    <s v="Standardní tampon"/>
    <s v="Standardní tampon"/>
    <s v="Ano - alespoň 3x týdně"/>
    <s v="Ne - někdo jiný z rodiny"/>
    <s v="Cena, Používají ho ostatní v mém okolí"/>
    <s v="Menstruační kalíšek, Menstruační kalhotky"/>
    <x v="4"/>
    <x v="0"/>
  </r>
  <r>
    <n v="208"/>
    <s v="21-30"/>
    <s v="15 000 - 20 000 Kč"/>
    <s v="Standardní tampon"/>
    <s v="Standardní vložka, Standardní tampon, Menstruační kalíšek, Menstruační kalhotky"/>
    <s v="Ne"/>
    <s v="Ano"/>
    <s v="Zvyk, Používají ho ostatní v mém okolí"/>
    <s v="Menstruační kalíšek, Menstruační kalhotky"/>
    <x v="4"/>
    <x v="0"/>
  </r>
  <r>
    <n v="209"/>
    <s v="31-40"/>
    <s v="45 000 Kč a více"/>
    <s v="Menstruační kalíšek"/>
    <s v="Standardní vložka, Standardní tampon, Menstruační kalíšek, Menstruační kalhotky"/>
    <s v="Ano - maximálně 3x týdně"/>
    <s v="Ano"/>
    <s v="Ekologie, Pohodlné"/>
    <s v="Nechci"/>
    <x v="6"/>
    <x v="2"/>
  </r>
  <r>
    <n v="211"/>
    <s v="15-20"/>
    <s v="15 000 - 20 000 Kč"/>
    <s v="Standardní vložka, Standardní tampon"/>
    <s v="Standardní tampon"/>
    <s v="Ano - alespoň 3x týdně"/>
    <s v="Ne - někdo jiný z rodiny"/>
    <s v="Cena, Používají ho ostatní v mém okolí"/>
    <s v="Menstruační kalíšek, Menstruační kalhotky"/>
    <x v="4"/>
    <x v="0"/>
  </r>
  <r>
    <n v="11"/>
    <s v="21-30"/>
    <s v="45 000 Kč a více"/>
    <s v="Menstruační kalíšek"/>
    <s v="Standardní vložka, Standardní tampon, Menstruační kalíšek, Menstruační kalhotky"/>
    <s v="Ano - maximálně 3x týdně"/>
    <s v="Ano"/>
    <s v="Ekologie, Pohodlné"/>
    <s v="Nechci"/>
    <x v="1"/>
    <x v="2"/>
  </r>
  <r>
    <n v="16"/>
    <s v="21-30"/>
    <s v="25 000 - 35 000 Kč"/>
    <s v="Standardní tampon"/>
    <s v="Standardní vložka, Standardní tampon, Menstruační kalíšek, Menstruační kalhotky"/>
    <s v="Ne"/>
    <s v="Ano"/>
    <s v="Cena, Ekologie"/>
    <s v="Menstruační kalhotky"/>
    <x v="1"/>
    <x v="0"/>
  </r>
  <r>
    <n v="32"/>
    <s v="21-30"/>
    <s v="Méně než 15 000 Kč"/>
    <s v="Standardní tampon"/>
    <s v="Standardní vložka, Standardní tampon, Menstruační kalhotky"/>
    <s v="Ano - alespoň 3x týdně"/>
    <s v="Ano"/>
    <s v="Cena, Pohodlné"/>
    <s v="Menstruační kalíšek, Menstruační kalhotky"/>
    <x v="3"/>
    <x v="1"/>
  </r>
  <r>
    <n v="37"/>
    <s v="21-30"/>
    <s v="25 000 - 35 000 Kč"/>
    <s v="Menstruační kalíšek, Menstruační kalhotky"/>
    <s v="Standardní vložka, Standardní tampon"/>
    <s v="Ne"/>
    <s v="Ano"/>
    <s v="Cena, Ekologie"/>
    <s v="Nechci"/>
    <x v="1"/>
    <x v="3"/>
  </r>
  <r>
    <n v="44"/>
    <s v="21-30"/>
    <s v="25 000 - 35 000 Kč"/>
    <s v="Standardní tampon, Menstruační kalíšek"/>
    <s v="Standardní tampon, Menstruační kalíšek, Menstruační kalhotky"/>
    <s v="Ano - alespoň 3x týdně"/>
    <s v="Ano"/>
    <s v="Ekologie, Pohodlné"/>
    <s v="Menstruační kalhotky"/>
    <x v="1"/>
    <x v="3"/>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x v="1"/>
    <x v="3"/>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x v="6"/>
    <x v="1"/>
  </r>
  <r>
    <n v="51"/>
    <s v="21-30"/>
    <s v="35 000 - 45 000 Kč"/>
    <s v="Standardní vložka, Standardní tampon, Menstruační kalíšek"/>
    <s v="Standardní vložka, Standardní tampon, Menstruační kalíšek, Menstruační kalhotky"/>
    <s v="Ne"/>
    <s v="Ano"/>
    <s v="Ekologie, Pohodlné"/>
    <s v="Menstruační kalhotky"/>
    <x v="6"/>
    <x v="1"/>
  </r>
  <r>
    <n v="54"/>
    <s v="21-30"/>
    <s v="25 000 - 35 000 Kč"/>
    <s v="Menstruační kalíšek"/>
    <s v="Standardní vložka, Standardní tampon, Menstruační kalíšek"/>
    <s v="Ano - alespoň 3x týdně"/>
    <s v="Ano"/>
    <s v="Cena, Ekologie"/>
    <s v="Menstruační kalhotky"/>
    <x v="1"/>
    <x v="2"/>
  </r>
  <r>
    <n v="65"/>
    <s v="21-30"/>
    <s v="25 000 - 35 000 Kč"/>
    <s v="Standardní vložka, Vložka z přírodního materiálu"/>
    <s v="Nevím"/>
    <s v="Ne"/>
    <s v="Ano"/>
    <s v="Ekologie, Pohodlné"/>
    <s v="Mořská houba"/>
    <x v="6"/>
    <x v="0"/>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x v="6"/>
    <x v="2"/>
  </r>
  <r>
    <n v="82"/>
    <s v="21-30"/>
    <s v="25 000 - 35 000 Kč"/>
    <s v="Menstruační kalíšek"/>
    <s v="Standardní vložka, Standardní tampon, Menstruační kalíšek"/>
    <s v="Ano - maximálně 3x týdně"/>
    <s v="Ano"/>
    <s v="Cena, Ekologie"/>
    <s v="Nechci"/>
    <x v="6"/>
    <x v="2"/>
  </r>
  <r>
    <n v="92"/>
    <s v="31-40"/>
    <s v="20 000 - 25 000 Kč"/>
    <s v="Mořská houba"/>
    <s v="Standardní vložka, Standardní tampon, Menstruační kalíšek, Menstruační kalhotky, Nevím"/>
    <s v="Ne"/>
    <s v="Ano"/>
    <s v="Cena, Pohodlné"/>
    <s v="Nechci"/>
    <x v="1"/>
    <x v="2"/>
  </r>
  <r>
    <n v="94"/>
    <s v="31-40"/>
    <s v="25 000 - 35 000 Kč"/>
    <s v="Standardní vložka, Standardní tampon, Menstruační kalíšek, Mořská houba"/>
    <s v="Standardní vložka, Standardní tampon"/>
    <s v="Ne"/>
    <s v="Ano"/>
    <s v="Pohodlné, Spolehlivé"/>
    <s v="Menstruační kalhotky, Látkové vložka"/>
    <x v="13"/>
    <x v="0"/>
  </r>
  <r>
    <n v="97"/>
    <s v="15-20"/>
    <s v="Méně než 15 000 Kč"/>
    <s v="Standardní vložka, Standardní tampon"/>
    <s v="Standardní vložka"/>
    <s v="Ano - maximálně 3x týdně"/>
    <s v="Ne - někdo jiný z rodiny"/>
    <s v="Pohodlné, Spolehlivé"/>
    <s v="Nechci"/>
    <x v="14"/>
    <x v="2"/>
  </r>
  <r>
    <n v="118"/>
    <s v="31-40"/>
    <s v="45 000 Kč a více"/>
    <s v="Menstruační kalíšek"/>
    <s v="Standardní vložka, Standardní tampon, Menstruační kalíšek, Menstruační kalhotky"/>
    <s v="Ano - maximálně 3x týdně"/>
    <s v="Ano"/>
    <s v="Ekologie, Pohodlné"/>
    <s v="Nechci"/>
    <x v="1"/>
    <x v="2"/>
  </r>
  <r>
    <n v="122"/>
    <s v="21-30"/>
    <s v="20 000 - 25 000 Kč"/>
    <s v="Menstruační kalíšek"/>
    <s v="Standardní vložka, Standardní tampon"/>
    <s v="Ano - alespoň 3x týdně"/>
    <s v="Ano"/>
    <s v="Ekologie, Pohodlné"/>
    <s v="Nechci"/>
    <x v="1"/>
    <x v="2"/>
  </r>
  <r>
    <n v="124"/>
    <s v="21-30"/>
    <s v="25 000 - 35 000 Kč"/>
    <s v="Menstruační kalíšek"/>
    <s v="Standardní vložka, Standardní tampon, Menstruační kalhotky"/>
    <s v="Ne"/>
    <s v="Ano"/>
    <s v="Ekologie, Pohodlné"/>
    <s v="Nechci"/>
    <x v="6"/>
    <x v="3"/>
  </r>
  <r>
    <n v="133"/>
    <s v="31-40"/>
    <s v="35 000 - 45 000 Kč"/>
    <s v="Standardní vložka, Standardní tampon, Menstruační kalíšek"/>
    <s v="Standardní vložka, Standardní tampon, Menstruační kalíšek, Menstruační kalhotky"/>
    <s v="Ne"/>
    <s v="Ano"/>
    <s v="Cena, Zvyk"/>
    <s v="Menstruační kalhotky"/>
    <x v="6"/>
    <x v="1"/>
  </r>
  <r>
    <n v="136"/>
    <s v="21-30"/>
    <s v="25 000 - 35 000 Kč"/>
    <s v="Menstruační kalíšek, Menstruační kalhotky"/>
    <s v="Standardní vložka, Standardní tampon"/>
    <s v="Ne"/>
    <s v="Ano"/>
    <s v="Cena, Ekologie"/>
    <s v="Nechci"/>
    <x v="6"/>
    <x v="3"/>
  </r>
  <r>
    <n v="145"/>
    <s v="21-30"/>
    <s v="20 000 - 25 000 Kč"/>
    <s v="Menstruační kalíšek"/>
    <s v="Standardní vložka, Standardní tampon"/>
    <s v="Ano - alespoň 3x týdně"/>
    <s v="Ano"/>
    <s v="Cena, Ekologie"/>
    <s v="Nechci"/>
    <x v="6"/>
    <x v="2"/>
  </r>
  <r>
    <n v="147"/>
    <s v="21-30"/>
    <s v="25 000 - 35 000 Kč"/>
    <s v="Menstruační kalíšek"/>
    <s v="Standardní vložka, Standardní tampon, Menstruační kalíšek"/>
    <s v="Ano - maximálně 3x týdně"/>
    <s v="Ano"/>
    <s v="Cena, Ekologie"/>
    <s v="Nechci"/>
    <x v="6"/>
    <x v="2"/>
  </r>
  <r>
    <n v="154"/>
    <s v="21-30"/>
    <s v="25 000 - 35 000 Kč"/>
    <s v="Standardní tampon"/>
    <s v="Standardní vložka, Standardní tampon, Menstruační kalíšek, Menstruační kalhotky"/>
    <s v="Ne"/>
    <s v="Ano"/>
    <s v="Pohodlné, Spolehlivé"/>
    <s v="Menstruační kalhotky"/>
    <x v="1"/>
    <x v="0"/>
  </r>
  <r>
    <n v="155"/>
    <s v="21-30"/>
    <s v="25 000 - 35 000 Kč"/>
    <s v="Menstruační kalíšek, Menstruační kalhotky"/>
    <s v="Standardní vložka, Standardní tampon"/>
    <s v="Ne"/>
    <s v="Ano"/>
    <s v="Cena, Ekologie"/>
    <s v="Nechci"/>
    <x v="1"/>
    <x v="3"/>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x v="1"/>
    <x v="2"/>
  </r>
  <r>
    <n v="166"/>
    <s v="21-30"/>
    <s v="25 000 - 35 000 Kč"/>
    <s v="Standardní vložka, Vložka z přírodního materiálu"/>
    <s v="Nevím"/>
    <s v="Ne"/>
    <s v="Ano"/>
    <s v="Cena, Ekologie"/>
    <s v="Mořská houba"/>
    <x v="1"/>
    <x v="0"/>
  </r>
  <r>
    <n v="182"/>
    <s v="21-30"/>
    <s v="45 000 Kč a více"/>
    <s v="Menstruační kalíšek"/>
    <s v="Standardní vložka, Standardní tampon, Menstruační kalíšek, Menstruační kalhotky"/>
    <s v="Ano - maximálně 3x týdně"/>
    <s v="Ano"/>
    <s v="Cena, Ekologie"/>
    <s v="Nechci"/>
    <x v="1"/>
    <x v="2"/>
  </r>
  <r>
    <n v="187"/>
    <s v="21-30"/>
    <s v="25 000 - 35 000 Kč"/>
    <s v="Standardní tampon"/>
    <s v="Standardní vložka, Standardní tampon, Menstruační kalíšek, Menstruační kalhotky"/>
    <s v="Ne"/>
    <s v="Ano"/>
    <s v="Pohodlné, Spolehlivé"/>
    <s v="Menstruační kalhotky"/>
    <x v="1"/>
    <x v="0"/>
  </r>
  <r>
    <n v="197"/>
    <s v="21-30"/>
    <s v="35 000 - 45 000 Kč"/>
    <s v="Standardní vložka, Standardní tampon, Menstruační kalíšek"/>
    <s v="Standardní vložka, Standardní tampon, Menstruační kalíšek, Menstruační kalhotky"/>
    <s v="Ne"/>
    <s v="Ano"/>
    <s v="Ekologie, Pohodlné"/>
    <s v="Menstruační kalhotky"/>
    <x v="6"/>
    <x v="1"/>
  </r>
  <r>
    <n v="209"/>
    <s v="31-40"/>
    <s v="45 000 Kč a více"/>
    <s v="Menstruační kalíšek"/>
    <s v="Standardní vložka, Standardní tampon, Menstruační kalíšek, Menstruační kalhotky"/>
    <s v="Ano - maximálně 3x týdně"/>
    <s v="Ano"/>
    <s v="Ekologie, Pohodlné"/>
    <s v="Nechci"/>
    <x v="1"/>
    <x v="2"/>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x v="1"/>
    <x v="1"/>
  </r>
  <r>
    <n v="51"/>
    <s v="21-30"/>
    <s v="35 000 - 45 000 Kč"/>
    <s v="Standardní vložka, Standardní tampon, Menstruační kalíšek"/>
    <s v="Standardní vložka, Standardní tampon, Menstruační kalíšek, Menstruační kalhotky"/>
    <s v="Ne"/>
    <s v="Ano"/>
    <s v="Ekologie, Pohodlné"/>
    <s v="Menstruační kalhotky"/>
    <x v="1"/>
    <x v="1"/>
  </r>
  <r>
    <n v="65"/>
    <s v="21-30"/>
    <s v="25 000 - 35 000 Kč"/>
    <s v="Standardní vložka, Vložka z přírodního materiálu"/>
    <s v="Nevím"/>
    <s v="Ne"/>
    <s v="Ano"/>
    <s v="Ekologie, Pohodlné"/>
    <s v="Mořská houba"/>
    <x v="1"/>
    <x v="0"/>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x v="1"/>
    <x v="2"/>
  </r>
  <r>
    <n v="82"/>
    <s v="21-30"/>
    <s v="25 000 - 35 000 Kč"/>
    <s v="Menstruační kalíšek"/>
    <s v="Standardní vložka, Standardní tampon, Menstruační kalíšek"/>
    <s v="Ano - maximálně 3x týdně"/>
    <s v="Ano"/>
    <s v="Cena, Ekologie"/>
    <s v="Nechci"/>
    <x v="1"/>
    <x v="2"/>
  </r>
  <r>
    <n v="94"/>
    <s v="31-40"/>
    <s v="25 000 - 35 000 Kč"/>
    <s v="Standardní vložka, Standardní tampon, Menstruační kalíšek, Mořská houba"/>
    <s v="Standardní vložka, Standardní tampon"/>
    <s v="Ne"/>
    <s v="Ano"/>
    <s v="Pohodlné, Spolehlivé"/>
    <s v="Menstruační kalhotky, Látkové vložka"/>
    <x v="15"/>
    <x v="0"/>
  </r>
  <r>
    <n v="97"/>
    <s v="15-20"/>
    <s v="Méně než 15 000 Kč"/>
    <s v="Standardní vložka, Standardní tampon"/>
    <s v="Standardní vložka"/>
    <s v="Ano - maximálně 3x týdně"/>
    <s v="Ne - někdo jiný z rodiny"/>
    <s v="Pohodlné, Spolehlivé"/>
    <s v="Nechci"/>
    <x v="16"/>
    <x v="2"/>
  </r>
  <r>
    <n v="124"/>
    <s v="21-30"/>
    <s v="25 000 - 35 000 Kč"/>
    <s v="Menstruační kalíšek"/>
    <s v="Standardní vložka, Standardní tampon, Menstruační kalhotky"/>
    <s v="Ne"/>
    <s v="Ano"/>
    <s v="Ekologie, Pohodlné"/>
    <s v="Nechci"/>
    <x v="1"/>
    <x v="3"/>
  </r>
  <r>
    <n v="133"/>
    <s v="31-40"/>
    <s v="35 000 - 45 000 Kč"/>
    <s v="Standardní vložka, Standardní tampon, Menstruační kalíšek"/>
    <s v="Standardní vložka, Standardní tampon, Menstruační kalíšek, Menstruační kalhotky"/>
    <s v="Ne"/>
    <s v="Ano"/>
    <s v="Cena, Zvyk"/>
    <s v="Menstruační kalhotky"/>
    <x v="1"/>
    <x v="1"/>
  </r>
  <r>
    <n v="136"/>
    <s v="21-30"/>
    <s v="25 000 - 35 000 Kč"/>
    <s v="Menstruační kalíšek, Menstruační kalhotky"/>
    <s v="Standardní vložka, Standardní tampon"/>
    <s v="Ne"/>
    <s v="Ano"/>
    <s v="Cena, Ekologie"/>
    <s v="Nechci"/>
    <x v="1"/>
    <x v="3"/>
  </r>
  <r>
    <n v="145"/>
    <s v="21-30"/>
    <s v="20 000 - 25 000 Kč"/>
    <s v="Menstruační kalíšek"/>
    <s v="Standardní vložka, Standardní tampon"/>
    <s v="Ano - alespoň 3x týdně"/>
    <s v="Ano"/>
    <s v="Cena, Ekologie"/>
    <s v="Nechci"/>
    <x v="1"/>
    <x v="2"/>
  </r>
  <r>
    <n v="147"/>
    <s v="21-30"/>
    <s v="25 000 - 35 000 Kč"/>
    <s v="Menstruační kalíšek"/>
    <s v="Standardní vložka, Standardní tampon, Menstruační kalíšek"/>
    <s v="Ano - maximálně 3x týdně"/>
    <s v="Ano"/>
    <s v="Cena, Ekologie"/>
    <s v="Nechci"/>
    <x v="1"/>
    <x v="2"/>
  </r>
  <r>
    <n v="197"/>
    <s v="21-30"/>
    <s v="35 000 - 45 000 Kč"/>
    <s v="Standardní vložka, Standardní tampon, Menstruační kalíšek"/>
    <s v="Standardní vložka, Standardní tampon, Menstruační kalíšek, Menstruační kalhotky"/>
    <s v="Ne"/>
    <s v="Ano"/>
    <s v="Ekologie, Pohodlné"/>
    <s v="Menstruační kalhotky"/>
    <x v="1"/>
    <x v="1"/>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s v="35 000 - 45 000 Kč"/>
    <s v="Standardní tampon"/>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0"/>
  </r>
  <r>
    <n v="2"/>
    <s v="31-4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x v="1"/>
  </r>
  <r>
    <n v="3"/>
    <s v="31-4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2"/>
  </r>
  <r>
    <n v="4"/>
    <s v="41-50"/>
    <s v="45 000 Kč a více"/>
    <s v="Standardní vložka"/>
    <s v="Menstruační kalíšek, Menstruační kalhotky"/>
    <s v="Ano - alespoň 3x týdně"/>
    <s v="Ano"/>
    <s v="Ekologie, Pohodlné"/>
    <s v="Nechci"/>
    <s v="Nic by mě nepřimělo."/>
    <s v="Ano - v práci"/>
    <s v="Rozhodně ano"/>
    <s v="V drogérii"/>
    <s v="Mi nákup trvá pár vteřin, kupuji pořád to stejné."/>
    <x v="3"/>
  </r>
  <r>
    <n v="5"/>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2"/>
  </r>
  <r>
    <n v="6"/>
    <s v="51-60"/>
    <s v="25 000 - 35 000 Kč"/>
    <s v="Menstruační kalhotky"/>
    <s v="Standardní vložka"/>
    <s v="Ano - maximálně 3x týdně"/>
    <s v="Ano"/>
    <s v="Cena, Zvyk"/>
    <s v="Nechci"/>
    <s v="Dostala bych ji zdarma."/>
    <s v="Ne"/>
    <s v="Rozhodně ano"/>
    <s v="V drogérii"/>
    <s v="Mi nákup trvá pár vteřin, kupuji pořád to stejné."/>
    <x v="1"/>
  </r>
  <r>
    <n v="7"/>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x v="1"/>
  </r>
  <r>
    <n v="8"/>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x v="2"/>
  </r>
  <r>
    <n v="9"/>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x v="0"/>
  </r>
  <r>
    <n v="10"/>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x v="0"/>
  </r>
  <r>
    <n v="11"/>
    <s v="21-3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x v="1"/>
  </r>
  <r>
    <n v="12"/>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x v="1"/>
  </r>
  <r>
    <n v="13"/>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x v="1"/>
  </r>
  <r>
    <n v="14"/>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x v="0"/>
  </r>
  <r>
    <n v="15"/>
    <s v="41-50"/>
    <s v="35 000 - 45 000 Kč"/>
    <s v="Standardní vložka"/>
    <s v="Nevím"/>
    <s v="Ne"/>
    <s v="Ano"/>
    <s v="Cena, Zvyk"/>
    <s v="Nechci"/>
    <s v="Nic by mě nepřimělo."/>
    <s v="Ne"/>
    <s v="Spíše ano"/>
    <s v="V drogérii"/>
    <s v="Vím, co chci, ale občas se podívám na ostatní varianty jiných produktů, než používám normálně."/>
    <x v="0"/>
  </r>
  <r>
    <n v="16"/>
    <s v="21-30"/>
    <s v="25 000 - 35 000 Kč"/>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x v="0"/>
  </r>
  <r>
    <n v="17"/>
    <s v="21-30"/>
    <s v="35 000 - 45 000 Kč"/>
    <s v="Standardní tampon"/>
    <s v="Nepoužívají nic"/>
    <s v="Ano - alespoň 3x týdně"/>
    <s v="Ano"/>
    <s v="Zvyk, Pohodlné"/>
    <s v="Menstruační kalhotky"/>
    <s v="Dostala bych ji zdarma."/>
    <s v="Ano - v práci"/>
    <s v="Spíše ano"/>
    <s v="V drogérii"/>
    <s v="Pravidelně přemýšlím, jestli nezkusit něco nového a zvažuji možnosti."/>
    <x v="2"/>
  </r>
  <r>
    <n v="18"/>
    <s v="21-30"/>
    <s v="25 000 - 35 000 Kč"/>
    <s v="Standardní tampon, Menstruační kalhotky"/>
    <s v="Standardní vložka, Standardní tampon"/>
    <s v="Ne"/>
    <s v="Ano"/>
    <s v="Cena, Ekologie"/>
    <s v="Nechci"/>
    <s v="Současný produkt by mi přestal vyhovovat."/>
    <s v="Ne"/>
    <s v="Spíše ano"/>
    <s v="Na internetu"/>
    <s v="Mi nákup trvá pár vteřin, kupuji pořád to stejné."/>
    <x v="3"/>
  </r>
  <r>
    <n v="19"/>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x v="2"/>
  </r>
  <r>
    <n v="20"/>
    <s v="31-40"/>
    <s v="20 000 - 25 000 Kč"/>
    <s v="Menstruační kalíšek"/>
    <s v="Nevím"/>
    <s v="Ne"/>
    <s v="Ano"/>
    <s v="Ekologie, Pohodlné"/>
    <s v="Nechci"/>
    <s v="Někdo z okolí by ji začal používat., Byla by to ekologičtější varianta."/>
    <s v="Ne"/>
    <s v="Rozhodně ano"/>
    <s v="Na internetu"/>
    <s v="Mi nákup trvá pár vteřin, kupuji pořád to stejné."/>
    <x v="1"/>
  </r>
  <r>
    <n v="21"/>
    <s v="21-30"/>
    <s v="25 000 - 35 000 Kč"/>
    <s v="Standardní vložka, Standardní tampon"/>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x v="0"/>
  </r>
  <r>
    <n v="22"/>
    <s v="21-30"/>
    <s v="25 000 - 35 000 Kč"/>
    <s v="Standardní tampon, , Menstruační kalhotky"/>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x v="0"/>
  </r>
  <r>
    <n v="23"/>
    <s v="15-20"/>
    <s v="Méně než 15 000 Kč"/>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x v="2"/>
  </r>
  <r>
    <n v="24"/>
    <s v="51-60"/>
    <s v="25 000 - 35 000 Kč"/>
    <s v="Standardní vložka"/>
    <s v="Nevím"/>
    <s v="Ne"/>
    <s v="Ano"/>
    <s v="Cena, Zvyk"/>
    <s v="Nechci"/>
    <s v="Nic by mě nepřimělo."/>
    <s v="Ne"/>
    <s v="Spíše ano"/>
    <s v="V drogérii"/>
    <s v="Mi nákup trvá pár vteřin, kupuji pořád to stejné."/>
    <x v="0"/>
  </r>
  <r>
    <n v="25"/>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x v="2"/>
  </r>
  <r>
    <n v="26"/>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x v="2"/>
  </r>
  <r>
    <n v="27"/>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x v="3"/>
  </r>
  <r>
    <n v="28"/>
    <s v="15-20"/>
    <s v="Méně než 15 000 Kč"/>
    <s v="Standardní vložka, Standardní tampon"/>
    <s v="Standardní vložka, Standardní tampon"/>
    <s v="Ne"/>
    <s v="Ano"/>
    <s v="Zvyk, Pohodlné"/>
    <s v="Menstruační kalíšek"/>
    <s v="Byla by to levnější varianta."/>
    <s v="Ne"/>
    <s v="Rozhodně ano"/>
    <s v="V drogérii"/>
    <s v="Vím, co chci, ale podívám se na ostatní varianty stejného produktu (značky, velikosti, cena atd..)"/>
    <x v="3"/>
  </r>
  <r>
    <n v="29"/>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x v="1"/>
  </r>
  <r>
    <n v="30"/>
    <s v="21-30"/>
    <s v="Méně než 15 000 Kč"/>
    <s v="Menstruační kalhotky"/>
    <s v="Menstruační kalíšek, Menstruační kalhotky"/>
    <s v="Ne"/>
    <s v="Ano"/>
    <s v="Pohodlné, Spolehlivé"/>
    <s v="Menstruační kalíšek"/>
    <s v="Vyber vhodne velikosti kalisku"/>
    <s v="Ne"/>
    <s v="Rozhodně ano"/>
    <s v="V drogérii"/>
    <s v="Mi nákup trvá pár vteřin, kupuji pořád to stejné."/>
    <x v="1"/>
  </r>
  <r>
    <n v="31"/>
    <s v="21-30"/>
    <s v="25 000 - 35 000 Kč"/>
    <s v="Standardní tampon, Tampon z přírodního materiálu"/>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x v="3"/>
  </r>
  <r>
    <n v="32"/>
    <s v="21-30"/>
    <s v="Méně než 15 000 Kč"/>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x v="0"/>
  </r>
  <r>
    <n v="33"/>
    <s v="21-30"/>
    <s v="15 000 - 20 000 Kč"/>
    <s v="Standardní tampon"/>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x v="2"/>
  </r>
  <r>
    <n v="34"/>
    <s v="21-30"/>
    <s v="35 000 - 45 000 Kč"/>
    <s v="Standardní tampon, Menstruační kalíšek, Menstruační kalhotky"/>
    <s v="Standardní vložka, Standardní tampon"/>
    <s v="Ano - maximálně 3x týdně"/>
    <s v="Ano"/>
    <s v="Zvyk, Spolehlivé"/>
    <s v="Nechci"/>
    <s v="Nic by mě nepřimělo."/>
    <s v="Ne"/>
    <s v="Rozhodně ano"/>
    <s v="V drogérii"/>
    <s v="Vím, co chci, ale podívám se na ostatní varianty stejného produktu (značky, velikosti, cena atd..)"/>
    <x v="3"/>
  </r>
  <r>
    <n v="3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x v="0"/>
  </r>
  <r>
    <n v="36"/>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x v="2"/>
  </r>
  <r>
    <n v="37"/>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x v="1"/>
  </r>
  <r>
    <n v="38"/>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x v="1"/>
  </r>
  <r>
    <n v="39"/>
    <s v="21-30"/>
    <s v="25 000 - 35 000 Kč"/>
    <s v="Menstruační kalíšek"/>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x v="1"/>
  </r>
  <r>
    <n v="40"/>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x v="0"/>
  </r>
  <r>
    <n v="41"/>
    <s v="21-30"/>
    <s v="45 000 Kč a více"/>
    <s v="Standardní tampon"/>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x v="2"/>
  </r>
  <r>
    <n v="42"/>
    <s v="21-30"/>
    <s v="25 000 - 35 000 Kč"/>
    <s v="Standardní tampon, Menstruační kalíšek, Menstruační kalhotky"/>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x v="3"/>
  </r>
  <r>
    <n v="43"/>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x v="0"/>
  </r>
  <r>
    <n v="44"/>
    <s v="21-30"/>
    <s v="25 000 - 35 000 Kč"/>
    <s v="Standardní tampon, Menstruační kalíšek"/>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x v="0"/>
  </r>
  <r>
    <n v="45"/>
    <s v="21-30"/>
    <s v="35 000 - 45 000 Kč"/>
    <s v="Menstruační kalíšek"/>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x v="1"/>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x v="0"/>
  </r>
  <r>
    <n v="47"/>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x v="1"/>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x v="0"/>
  </r>
  <r>
    <n v="49"/>
    <s v="21-30"/>
    <s v="15 000 - 20 000 Kč"/>
    <s v="Standardní vložka, Standardní tampon"/>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x v="0"/>
  </r>
  <r>
    <n v="5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x v="0"/>
  </r>
  <r>
    <n v="51"/>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x v="0"/>
  </r>
  <r>
    <n v="52"/>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x v="1"/>
  </r>
  <r>
    <n v="53"/>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x v="2"/>
  </r>
  <r>
    <n v="54"/>
    <s v="21-30"/>
    <s v="25 000 - 35 000 Kč"/>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x v="1"/>
  </r>
  <r>
    <n v="55"/>
    <s v="31-40"/>
    <s v="45 000 Kč a více"/>
    <s v="Menstruační kalíšek"/>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x v="1"/>
  </r>
  <r>
    <n v="56"/>
    <s v="31-40"/>
    <s v="35 000 - 45 000 Kč"/>
    <s v="Standardní tampon"/>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x v="0"/>
  </r>
  <r>
    <n v="57"/>
    <s v="15-20"/>
    <s v="Méně než 15 000 Kč"/>
    <s v="Standardní vložka, Standardní tampon"/>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x v="3"/>
  </r>
  <r>
    <n v="58"/>
    <s v="31-40"/>
    <s v="45 000 Kč a více"/>
    <s v="Látkové vložka, Standardní tampon, Menstruační kalíšek, Menstruační kalhotky"/>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x v="0"/>
  </r>
  <r>
    <n v="59"/>
    <s v="15-20"/>
    <s v="Méně než 15 000 Kč"/>
    <s v="Standardní vložka, Menstruační kalíšek"/>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x v="0"/>
  </r>
  <r>
    <n v="60"/>
    <s v="31-40"/>
    <s v="20 000 - 25 000 Kč"/>
    <s v="Mořská houba"/>
    <s v="Nevím"/>
    <s v="Ne"/>
    <s v="Ano"/>
    <s v="Ekologie, Pohodlné"/>
    <s v="Nechci"/>
    <s v="Současný produkt by mi přestal vyhovovat."/>
    <s v="Ne"/>
    <s v="Spíše ano"/>
    <s v="V drogérii"/>
    <s v="Vím, co chci, ale podívám se na ostatní varianty stejného produktu (značky, velikosti, cena atd..)"/>
    <x v="1"/>
  </r>
  <r>
    <n v="61"/>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x v="1"/>
  </r>
  <r>
    <n v="62"/>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Mi nákup trvá pár vteřin, kupuji pořád to stejné."/>
    <x v="3"/>
  </r>
  <r>
    <n v="63"/>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x v="0"/>
  </r>
  <r>
    <n v="64"/>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x v="1"/>
  </r>
  <r>
    <n v="65"/>
    <s v="21-30"/>
    <s v="25 000 - 35 000 Kč"/>
    <s v="Standardní vložka, Vložka z přírodního materiálu"/>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x v="3"/>
  </r>
  <r>
    <n v="66"/>
    <s v="15-20"/>
    <s v="Méně než 15 000 Kč"/>
    <s v="Menstruační kalhotky"/>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x v="1"/>
  </r>
  <r>
    <n v="67"/>
    <s v="41-50"/>
    <s v="35 000 - 45 000 Kč"/>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x v="3"/>
  </r>
  <r>
    <n v="68"/>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x v="0"/>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x v="3"/>
  </r>
  <r>
    <n v="70"/>
    <s v="41-50"/>
    <s v="35 000 - 45 000 Kč"/>
    <s v="Standardní vložka, Menstruační kalíšek"/>
    <s v="Standardní vložka, Menstruační kalíšek"/>
    <s v="Ne"/>
    <s v="Ano"/>
    <s v="Pohodlné, Spolehlivé"/>
    <s v="Nechci"/>
    <s v="Současný produkt by mi přestal vyhovovat."/>
    <s v="Ne"/>
    <s v="Spíše ano"/>
    <s v="V drogérii"/>
    <s v="Mi nákup trvá pár vteřin, kupuji pořád to stejné."/>
    <x v="0"/>
  </r>
  <r>
    <n v="71"/>
    <s v="31-40"/>
    <s v="15 000 - 20 000 Kč"/>
    <s v="Menstruační kalíšek"/>
    <s v="Standardní vložka, Standardní tampon"/>
    <s v="Ne"/>
    <s v="Ano"/>
    <s v="Ekologie, Pohodlné"/>
    <s v="Nechci"/>
    <s v="Současný produkt by mi přestal vyhovovat."/>
    <s v="Ne"/>
    <s v="Rozhodně ano"/>
    <s v="V drogérii"/>
    <s v="Mi nákup trvá pár vteřin, kupuji pořád to stejné."/>
    <x v="1"/>
  </r>
  <r>
    <n v="72"/>
    <s v="31-40"/>
    <s v="20 000 - 25 000 Kč"/>
    <s v="Menstruační kalíšek"/>
    <s v="Standardní vložka, Standardní tampon"/>
    <s v="Ne"/>
    <s v="Ano"/>
    <s v="Ekologie, Spolehlivé"/>
    <s v="Mořská houba"/>
    <s v="Dostala bych ji zdarma."/>
    <s v="Ne"/>
    <s v="Spíše ano"/>
    <s v="Na internetu"/>
    <s v="Mi nákup trvá pár vteřin, kupuji pořád to stejné."/>
    <x v="1"/>
  </r>
  <r>
    <n v="73"/>
    <s v="51-60"/>
    <s v="25 000 - 35 000 Kč"/>
    <s v="Standardní vložka, Standardní tampon"/>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x v="0"/>
  </r>
  <r>
    <n v="74"/>
    <s v="41-50"/>
    <s v="45 000 Kč a více"/>
    <s v="Menstruační kalíšek, Menstruační kalhotky"/>
    <s v="Nevím"/>
    <s v="Ne"/>
    <s v="Ano"/>
    <s v="Ekologie, Zvyk"/>
    <s v="Nechci"/>
    <s v="Současný produkt by mi přestal vyhovovat."/>
    <s v="Ne"/>
    <s v="Spíše ano"/>
    <s v="Na internetu"/>
    <s v="Vím, co chci, ale podívám se na ostatní varianty stejného produktu (značky, velikosti, cena atd..)"/>
    <x v="1"/>
  </r>
  <r>
    <n v="75"/>
    <s v="31-40"/>
    <s v="15 000 - 20 000 Kč"/>
    <s v="Standardní vložka, Standardní tampon, Menstruační kalíšek"/>
    <s v="Standardní vložka, Standardní tampon"/>
    <s v="Ne"/>
    <s v="Ano"/>
    <s v="Zvyk, Pohodlné"/>
    <s v="Menstruační kalhotky"/>
    <s v="Současný produkt by mi přestal vyhovovat."/>
    <s v="Ne"/>
    <s v="Spíše ano"/>
    <s v="V drogérii"/>
    <s v="Mi nákup trvá pár vteřin, kupuji pořád to stejné."/>
    <x v="3"/>
  </r>
  <r>
    <n v="76"/>
    <s v="31-40"/>
    <s v="25 000 - 35 000 Kč"/>
    <s v="Standardní vložka, Látkové vložka, Menstruační kalíšek, Menstruační kalhotky"/>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x v="0"/>
  </r>
  <r>
    <n v="77"/>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x v="0"/>
  </r>
  <r>
    <n v="78"/>
    <s v="15-20"/>
    <s v="Méně než 15 000 Kč"/>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x v="1"/>
  </r>
  <r>
    <n v="79"/>
    <s v="31-40"/>
    <s v="15 000 - 20 000 Kč"/>
    <s v="Menstruační kalhotky, Mořská houba"/>
    <s v="Nevím"/>
    <s v="Ano - maximálně 3x týdně"/>
    <s v="Ano"/>
    <s v="Ekologie, Pohodlné"/>
    <s v="Menstruační kalíšek"/>
    <s v="Dostala bych ji zdarma."/>
    <s v="Ne"/>
    <s v="Spíš ne"/>
    <s v="V drogérii"/>
    <s v="Pravidelně přemýšlím, jestli nezkusit něco nového a zvažuji možnosti."/>
    <x v="1"/>
  </r>
  <r>
    <n v="80"/>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x v="0"/>
  </r>
  <r>
    <n v="81"/>
    <s v="31-40"/>
    <s v="45 000 Kč a více"/>
    <s v="Menstruační kalíšek, Menstruační kalhotky"/>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x v="1"/>
  </r>
  <r>
    <n v="82"/>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x v="1"/>
  </r>
  <r>
    <n v="83"/>
    <s v="31-40"/>
    <s v="25 000 - 35 000 Kč"/>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x v="1"/>
  </r>
  <r>
    <n v="84"/>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x v="3"/>
  </r>
  <r>
    <n v="85"/>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x v="1"/>
  </r>
  <r>
    <n v="86"/>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x v="1"/>
  </r>
  <r>
    <n v="87"/>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x v="1"/>
  </r>
  <r>
    <n v="88"/>
    <s v="41-50"/>
    <s v="35 000 - 45 000 Kč"/>
    <s v="Standardní vložka"/>
    <s v="Standardní vložka"/>
    <s v="Ne"/>
    <s v="Ano"/>
    <s v="Cena, Zvyk"/>
    <s v="Menstruační kalhotky"/>
    <s v="Někdo z okolí by ji začal používat."/>
    <s v="Ne"/>
    <s v="Spíš ne"/>
    <s v="V supermarketu"/>
    <s v="Mi nákup trvá pár vteřin, kupuji pořád to stejné."/>
    <x v="2"/>
  </r>
  <r>
    <n v="89"/>
    <s v="41-50"/>
    <s v="25 000 - 35 000 Kč"/>
    <s v="Standardní vložka"/>
    <s v="Menstruační kalhotky"/>
    <s v="Ne"/>
    <s v="Ano"/>
    <s v="Pohodlné, Spolehlivé"/>
    <s v="Menstruační kalhotky"/>
    <s v="Dostala bych ji zdarma."/>
    <s v="Ne"/>
    <s v="Rozhodně ano"/>
    <s v="V drogérii"/>
    <s v="Mi nákup trvá pár vteřin, kupuji pořád to stejné."/>
    <x v="0"/>
  </r>
  <r>
    <n v="90"/>
    <s v="21-30"/>
    <s v="20 000 - 25 000 Kč"/>
    <s v="Standardní tampon, Mořská houba"/>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x v="3"/>
  </r>
  <r>
    <n v="91"/>
    <s v="21-30"/>
    <s v="25 000 - 35 000 Kč"/>
    <s v="Standardní vložka, Látkové vložka, Standardní tampon, Menstruační kalíšek"/>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x v="3"/>
  </r>
  <r>
    <n v="92"/>
    <s v="31-40"/>
    <s v="20 000 - 25 000 Kč"/>
    <s v="Mořská houba"/>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x v="1"/>
  </r>
  <r>
    <n v="93"/>
    <s v="21-30"/>
    <s v="20 000 - 25 000 Kč"/>
    <s v="Menstruační kalíšek"/>
    <s v="Standardní vložka, Standardní tampon"/>
    <s v="Ne"/>
    <s v="Ano"/>
    <s v="Cena, Ekologie"/>
    <s v="Nechci"/>
    <s v="Byla by to ekologičtější varianta."/>
    <s v="Ne"/>
    <s v="Spíše ano"/>
    <s v="Na internetu"/>
    <s v="Mi nákup trvá pár vteřin, kupuji pořád to stejné."/>
    <x v="1"/>
  </r>
  <r>
    <n v="94"/>
    <s v="31-40"/>
    <s v="25 000 - 35 000 Kč"/>
    <s v="Standardní vložka, Standardní tampon, Menstruační kalíšek, Mořská houb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x v="3"/>
  </r>
  <r>
    <n v="95"/>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x v="3"/>
  </r>
  <r>
    <n v="96"/>
    <s v="31-40"/>
    <s v="25 000 - 35 000 Kč"/>
    <s v="Mořská houba"/>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x v="1"/>
  </r>
  <r>
    <n v="97"/>
    <s v="15-20"/>
    <s v="Méně než 15 000 Kč"/>
    <s v="Standardní vložka, Standardní tampon"/>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x v="3"/>
  </r>
  <r>
    <n v="98"/>
    <s v="31-40"/>
    <s v="20 000 - 25 000 Kč"/>
    <s v="Standardní tampon, Mořská houba"/>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x v="3"/>
  </r>
  <r>
    <n v="99"/>
    <s v="31-40"/>
    <s v="25 000 - 35 000 Kč"/>
    <s v="Látkové vložka, Standardní tampon, Menstruační kalhot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x v="3"/>
  </r>
  <r>
    <n v="100"/>
    <s v="31-40"/>
    <s v="35 000 - 45 000 Kč"/>
    <s v="Standardní vložka"/>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2"/>
  </r>
  <r>
    <n v="101"/>
    <s v="31-40"/>
    <s v="35 000 - 45 000 Kč"/>
    <s v="Menstruační kalhotky"/>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x v="1"/>
  </r>
  <r>
    <n v="10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x v="0"/>
  </r>
  <r>
    <n v="103"/>
    <s v="31-40"/>
    <s v="20 000 - 25 000 Kč"/>
    <s v="Menstruační kalíšek"/>
    <s v="Nevím"/>
    <s v="Ne"/>
    <s v="Ano"/>
    <s v="Ekologie, Pohodlné"/>
    <s v="Nechci"/>
    <s v="Někdo z okolí by ji začal používat., Byla by to ekologičtější varianta."/>
    <s v="Ne"/>
    <s v="Rozhodně ano"/>
    <s v="V drogérii"/>
    <s v="Mi nákup trvá pár vteřin, kupuji pořád to stejné."/>
    <x v="1"/>
  </r>
  <r>
    <n v="104"/>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x v="1"/>
  </r>
  <r>
    <n v="10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x v="2"/>
  </r>
  <r>
    <n v="106"/>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x v="0"/>
  </r>
  <r>
    <n v="107"/>
    <s v="31-40"/>
    <s v="15 000 - 20 000 Kč"/>
    <s v="Menstruační kalhotky, Mořská houba"/>
    <s v="Nevím"/>
    <s v="Ano - maximálně 3x týdně"/>
    <s v="Ano"/>
    <s v="Ekologie, Pohodlné"/>
    <s v="Menstruační kalíšek"/>
    <s v="Dostala bych ji zdarma."/>
    <s v="Ne"/>
    <s v="Spíš ne"/>
    <s v="V drogérii"/>
    <s v="Pravidelně přemýšlím, jestli nezkusit něco nového a zvažuji možnosti."/>
    <x v="1"/>
  </r>
  <r>
    <n v="108"/>
    <s v="31-40"/>
    <s v="25 000 - 35 000 Kč"/>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x v="1"/>
  </r>
  <r>
    <n v="109"/>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x v="0"/>
  </r>
  <r>
    <n v="110"/>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x v="0"/>
  </r>
  <r>
    <n v="11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x v="1"/>
  </r>
  <r>
    <n v="112"/>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113"/>
    <s v="15-20"/>
    <s v="15 000 - 20 000 Kč"/>
    <s v="Standardní vložka, 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x v="0"/>
  </r>
  <r>
    <n v="114"/>
    <s v="15-20"/>
    <s v="15 000 - 20 000 Kč"/>
    <s v="Standardní vložka, Standardní tampon"/>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115"/>
    <s v="15-20"/>
    <s v="15 000 - 20 000 Kč"/>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x v="0"/>
  </r>
  <r>
    <n v="116"/>
    <s v="15-20"/>
    <s v="Méně než 15 000 Kč"/>
    <s v="Standardní vložka, 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x v="3"/>
  </r>
  <r>
    <n v="117"/>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x v="2"/>
  </r>
  <r>
    <n v="118"/>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x v="1"/>
  </r>
  <r>
    <n v="119"/>
    <s v="31-4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Mi nákup trvá pár vteřin, kupuji pořád to stejné."/>
    <x v="1"/>
  </r>
  <r>
    <n v="120"/>
    <s v="31-40"/>
    <s v="35 000 - 45 000 Kč"/>
    <s v="Standardní tampon"/>
    <s v="Standardní vložka, Standardní tampon"/>
    <s v="Ano - maximálně 3x týdně"/>
    <s v="Ano"/>
    <s v="Zvyk, Spolehlivé"/>
    <s v="Nechci"/>
    <s v="Nic by mě nepřimělo."/>
    <s v="Ne"/>
    <s v="Rozhodně ano"/>
    <s v="V drogérii"/>
    <s v="Mi nákup trvá pár vteřin, kupuji pořád to stejné."/>
    <x v="2"/>
  </r>
  <r>
    <n v="121"/>
    <s v="21-30"/>
    <s v="25 000 - 35 000 Kč"/>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x v="1"/>
  </r>
  <r>
    <n v="122"/>
    <s v="21-30"/>
    <s v="20 000 - 25 000 Kč"/>
    <s v="Menstruační kalíšek"/>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x v="1"/>
  </r>
  <r>
    <n v="123"/>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x v="0"/>
  </r>
  <r>
    <n v="124"/>
    <s v="21-30"/>
    <s v="25 000 - 35 000 Kč"/>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x v="1"/>
  </r>
  <r>
    <n v="125"/>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x v="1"/>
  </r>
  <r>
    <n v="126"/>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x v="2"/>
  </r>
  <r>
    <n v="127"/>
    <s v="21-30"/>
    <s v="25 000 - 35 000 Kč"/>
    <s v="Standardní tampon"/>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x v="2"/>
  </r>
  <r>
    <n v="128"/>
    <s v="15-20"/>
    <s v="Méně než 15 000 Kč"/>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x v="2"/>
  </r>
  <r>
    <n v="129"/>
    <s v="51-60"/>
    <s v="25 000 - 35 000 Kč"/>
    <s v="Standardní vložka"/>
    <s v="Nevím"/>
    <s v="Ne"/>
    <s v="Ano"/>
    <s v="Cena, Zvyk"/>
    <s v="Nechci"/>
    <s v="Nic by mě nepřimělo."/>
    <s v="Ne"/>
    <s v="Spíše ano"/>
    <s v="V drogérii"/>
    <s v="Mi nákup trvá pár vteřin, kupuji pořád to stejné."/>
    <x v="0"/>
  </r>
  <r>
    <n v="130"/>
    <s v="21-30"/>
    <s v="Méně než 15 000 Kč"/>
    <s v="Standardní tampon"/>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x v="0"/>
  </r>
  <r>
    <n v="131"/>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x v="2"/>
  </r>
  <r>
    <n v="132"/>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x v="3"/>
  </r>
  <r>
    <n v="133"/>
    <s v="31-40"/>
    <s v="35 000 - 45 000 Kč"/>
    <s v="Standardní vložka, Standardní tampon, Menstruační kalíšek"/>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x v="0"/>
  </r>
  <r>
    <n v="134"/>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x v="1"/>
  </r>
  <r>
    <n v="135"/>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x v="2"/>
  </r>
  <r>
    <n v="136"/>
    <s v="21-30"/>
    <s v="25 000 - 35 000 Kč"/>
    <s v="Menstruační kalíšek, Menstruační kalhotky"/>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x v="1"/>
  </r>
  <r>
    <n v="137"/>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x v="1"/>
  </r>
  <r>
    <n v="138"/>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x v="0"/>
  </r>
  <r>
    <n v="139"/>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x v="1"/>
  </r>
  <r>
    <n v="140"/>
    <s v="21-30"/>
    <s v="20 000 - 25 000 Kč"/>
    <s v="Menstruační kalíšek"/>
    <s v="Standardní vložka, Standardní tampon"/>
    <s v="Ne"/>
    <s v="Ano"/>
    <s v="Cena, Ekologie"/>
    <s v="Nechci"/>
    <s v="Byla by to ekologičtější varianta."/>
    <s v="Ne"/>
    <s v="Spíše ano"/>
    <s v="Na internetu"/>
    <s v="Mi nákup trvá pár vteřin, kupuji pořád to stejné."/>
    <x v="1"/>
  </r>
  <r>
    <n v="141"/>
    <s v="31-40"/>
    <s v="25 000 - 35 000 Kč"/>
    <s v="Standardní vložka, Standardní tampon, Menstruační kalíšek, Mořská houba"/>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x v="3"/>
  </r>
  <r>
    <n v="142"/>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x v="3"/>
  </r>
  <r>
    <n v="143"/>
    <s v="21-30"/>
    <s v="35 000 - 45 000 Kč"/>
    <s v="Standardní tampon"/>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x v="0"/>
  </r>
  <r>
    <n v="144"/>
    <s v="41-50"/>
    <s v="45 000 Kč a více"/>
    <s v="Standardní vložka"/>
    <s v="Menstruační kalíšek, Menstruační kalhotky"/>
    <s v="Ano - alespoň 3x týdně"/>
    <s v="Ano"/>
    <s v="Ekologie, Zvyk"/>
    <s v="Nechci"/>
    <s v="Nic by mě nepřimělo."/>
    <s v="Ano - v práci"/>
    <s v="Rozhodně ano"/>
    <s v="V drogérii"/>
    <s v="Mi nákup trvá pár vteřin, kupuji pořád to stejné."/>
    <x v="4"/>
  </r>
  <r>
    <n v="145"/>
    <s v="21-30"/>
    <s v="20 000 - 25 000 Kč"/>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x v="1"/>
  </r>
  <r>
    <n v="1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x v="0"/>
  </r>
  <r>
    <n v="147"/>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x v="1"/>
  </r>
  <r>
    <n v="148"/>
    <s v="31-40"/>
    <s v="25 000 - 35 000 Kč"/>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x v="1"/>
  </r>
  <r>
    <n v="149"/>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x v="3"/>
  </r>
  <r>
    <n v="150"/>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x v="1"/>
  </r>
  <r>
    <n v="15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x v="1"/>
  </r>
  <r>
    <n v="15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x v="0"/>
  </r>
  <r>
    <n v="153"/>
    <s v="41-50"/>
    <s v="35 000 - 45 000 Kč"/>
    <s v="Standardní vložka"/>
    <s v="Nevím"/>
    <s v="Ne"/>
    <s v="Ano"/>
    <s v="Cena, Zvyk"/>
    <s v="Nechci"/>
    <s v="Nic by mě nepřimělo."/>
    <s v="Ne"/>
    <s v="Spíše ano"/>
    <s v="V drogérii"/>
    <s v="Mi nákup trvá pár vteřin, kupuji pořád to stejné."/>
    <x v="0"/>
  </r>
  <r>
    <n v="154"/>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x v="0"/>
  </r>
  <r>
    <n v="155"/>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x v="1"/>
  </r>
  <r>
    <n v="156"/>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x v="1"/>
  </r>
  <r>
    <n v="157"/>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x v="1"/>
  </r>
  <r>
    <n v="158"/>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x v="3"/>
  </r>
  <r>
    <n v="159"/>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x v="1"/>
  </r>
  <r>
    <n v="160"/>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x v="1"/>
  </r>
  <r>
    <n v="161"/>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x v="1"/>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x v="1"/>
  </r>
  <r>
    <n v="163"/>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x v="3"/>
  </r>
  <r>
    <n v="164"/>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x v="0"/>
  </r>
  <r>
    <n v="165"/>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x v="1"/>
  </r>
  <r>
    <n v="166"/>
    <s v="21-30"/>
    <s v="25 000 - 35 000 Kč"/>
    <s v="Standardní vložka, Vložka z přírodního materiálu"/>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x v="0"/>
  </r>
  <r>
    <n v="167"/>
    <s v="15-20"/>
    <s v="Méně než 15 000 Kč"/>
    <s v="Menstruační kalhotky"/>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x v="1"/>
  </r>
  <r>
    <n v="168"/>
    <s v="41-50"/>
    <s v="35 000 - 45 000 Kč"/>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x v="3"/>
  </r>
  <r>
    <n v="169"/>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x v="4"/>
  </r>
  <r>
    <n v="170"/>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x v="2"/>
  </r>
  <r>
    <n v="171"/>
    <s v="21-30"/>
    <s v="25 000 - 35 000 Kč"/>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x v="1"/>
  </r>
  <r>
    <n v="172"/>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x v="1"/>
  </r>
  <r>
    <n v="173"/>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x v="1"/>
  </r>
  <r>
    <n v="174"/>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x v="0"/>
  </r>
  <r>
    <n v="175"/>
    <s v="21-30"/>
    <s v="45 000 Kč a více"/>
    <s v="Standardní tampon"/>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x v="2"/>
  </r>
  <r>
    <n v="176"/>
    <s v="21-30"/>
    <s v="25 000 - 35 000 Kč"/>
    <s v="Standardní tampon, Menstruační kalíšek, Menstruační kalhotky"/>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x v="3"/>
  </r>
  <r>
    <n v="177"/>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x v="0"/>
  </r>
  <r>
    <n v="178"/>
    <s v="21-30"/>
    <s v="25 000 - 35 000 Kč"/>
    <s v="Standardní tampon, Menstruační kalíšek"/>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x v="0"/>
  </r>
  <r>
    <n v="179"/>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x v="2"/>
  </r>
  <r>
    <n v="180"/>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x v="0"/>
  </r>
  <r>
    <n v="181"/>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182"/>
    <s v="21-30"/>
    <s v="45 000 Kč a více"/>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x v="1"/>
  </r>
  <r>
    <n v="183"/>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x v="1"/>
  </r>
  <r>
    <n v="184"/>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x v="1"/>
  </r>
  <r>
    <n v="185"/>
    <s v="31-40"/>
    <s v="35 000 - 45 000 Kč"/>
    <s v="Standardní tampon"/>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x v="0"/>
  </r>
  <r>
    <n v="186"/>
    <s v="41-50"/>
    <s v="35 000 - 45 000 Kč"/>
    <s v="Standardní vložka"/>
    <s v="Nevím"/>
    <s v="Ne"/>
    <s v="Ano"/>
    <s v="Cena, Zvyk"/>
    <s v="Nechci"/>
    <s v="Nic by mě nepřimělo."/>
    <s v="Ne"/>
    <s v="Spíše ano"/>
    <s v="V drogérii"/>
    <s v="Vím, co chci, ale občas se podívám na ostatní varianty jiných produktů, než používám normálně."/>
    <x v="0"/>
  </r>
  <r>
    <n v="187"/>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x v="0"/>
  </r>
  <r>
    <n v="188"/>
    <s v="31-40"/>
    <s v="35 000 - 45 000 Kč"/>
    <s v="Standardní tampon"/>
    <s v="Nepoužívají nic"/>
    <s v="Ano - alespoň 3x týdně"/>
    <s v="Ano"/>
    <s v="Zvyk, Pohodlné"/>
    <s v="Menstruační kalhotky"/>
    <s v="Dostala bych ji zdarma."/>
    <s v="Ano - v práci"/>
    <s v="Spíše ano"/>
    <s v="V drogérii"/>
    <s v="Mi nákup trvá pár vteřin, kupuji pořád to stejné."/>
    <x v="2"/>
  </r>
  <r>
    <n v="189"/>
    <s v="21-30"/>
    <s v="25 000 - 35 000 Kč"/>
    <s v="Standardní tampon, Menstruační kalhotky"/>
    <s v="Standardní vložka, Standardní tampon"/>
    <s v="Ne"/>
    <s v="Ano"/>
    <s v="Zvyk, Spolehlivé"/>
    <s v="Nechci"/>
    <s v="Současný produkt by mi přestal vyhovovat."/>
    <s v="Ne"/>
    <s v="Spíše ano"/>
    <s v="V drogérii"/>
    <s v="Mi nákup trvá pár vteřin, kupuji pořád to stejné."/>
    <x v="3"/>
  </r>
  <r>
    <n v="190"/>
    <s v="21-3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x v="1"/>
  </r>
  <r>
    <n v="191"/>
    <s v="21-3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0"/>
  </r>
  <r>
    <n v="192"/>
    <s v="41-50"/>
    <s v="45 000 Kč a více"/>
    <s v="Standardní tampon"/>
    <s v="Menstruační kalíšek, Menstruační kalhotky"/>
    <s v="Ano - alespoň 3x týdně"/>
    <s v="Ano"/>
    <s v="Ekologie, Zvyk"/>
    <s v="Nechci"/>
    <s v="Nic by mě nepřimělo."/>
    <s v="Ano - v práci"/>
    <s v="Rozhodně ano"/>
    <s v="V drogérii"/>
    <s v="Mi nákup trvá pár vteřin, kupuji pořád to stejné."/>
    <x v="0"/>
  </r>
  <r>
    <n v="193"/>
    <s v="51-60"/>
    <s v="25 000 - 35 000 Kč"/>
    <s v="Standardní vložka"/>
    <s v="Nevím"/>
    <s v="Ne"/>
    <s v="Ano"/>
    <s v="Cena, Zvyk"/>
    <s v="Nechci"/>
    <s v="Nic by mě nepřimělo."/>
    <s v="Ne"/>
    <s v="Spíše ano"/>
    <s v="V drogérii"/>
    <s v="Mi nákup trvá pár vteřin, kupuji pořád to stejné."/>
    <x v="0"/>
  </r>
  <r>
    <n v="194"/>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x v="0"/>
  </r>
  <r>
    <n v="195"/>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x v="2"/>
  </r>
  <r>
    <n v="196"/>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x v="3"/>
  </r>
  <r>
    <n v="197"/>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x v="0"/>
  </r>
  <r>
    <n v="198"/>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x v="1"/>
  </r>
  <r>
    <n v="199"/>
    <s v="21-30"/>
    <s v="25 000 - 35 000 Kč"/>
    <s v="Standardní vložka"/>
    <s v="Nevím"/>
    <s v="Ne"/>
    <s v="Ano"/>
    <s v="Cena, Ekologie"/>
    <s v="Nechci"/>
    <s v="Současný produkt by mi přestal vyhovovat."/>
    <s v="Ne"/>
    <s v="Rozhodně ne"/>
    <s v="V drogérii"/>
    <s v="Vím, co chci, ale podívám se na ostatní varianty stejného produktu (značky, velikosti, cena atd..)"/>
    <x v="2"/>
  </r>
  <r>
    <n v="20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x v="0"/>
  </r>
  <r>
    <n v="201"/>
    <s v="31-40"/>
    <s v="15 000 - 20 000 Kč"/>
    <s v="Menstruační kalhotky, Mořská houba"/>
    <s v="Nevím"/>
    <s v="Ano - maximálně 3x týdně"/>
    <s v="Ano"/>
    <s v="Ekologie, Pohodlné"/>
    <s v="Menstruační kalíšek"/>
    <s v="Dostala bych ji zdarma."/>
    <s v="Ne"/>
    <s v="Spíš ne"/>
    <s v="Na internetu"/>
    <s v="Pravidelně přemýšlím, jestli nezkusit něco nového a zvažuji možnosti."/>
    <x v="1"/>
  </r>
  <r>
    <n v="202"/>
    <s v="31-40"/>
    <s v="25 000 - 35 000 Kč"/>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x v="1"/>
  </r>
  <r>
    <n v="203"/>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x v="0"/>
  </r>
  <r>
    <n v="204"/>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x v="0"/>
  </r>
  <r>
    <n v="205"/>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x v="1"/>
  </r>
  <r>
    <n v="206"/>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207"/>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x v="2"/>
  </r>
  <r>
    <n v="208"/>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x v="2"/>
  </r>
  <r>
    <n v="209"/>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x v="1"/>
  </r>
  <r>
    <n v="210"/>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x v="1"/>
  </r>
  <r>
    <n v="211"/>
    <s v="15-20"/>
    <s v="15 000 - 20 000 Kč"/>
    <s v="Standardní vložka, 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s v="21-30"/>
    <s v="35 000 - 45 000 Kč"/>
    <x v="0"/>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0"/>
  </r>
  <r>
    <n v="2"/>
    <s v="31-40"/>
    <s v="35 000 - 45 000 Kč"/>
    <x v="1"/>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x v="1"/>
  </r>
  <r>
    <n v="3"/>
    <s v="31-40"/>
    <s v="35 000 - 45 000 Kč"/>
    <x v="0"/>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2"/>
  </r>
  <r>
    <n v="4"/>
    <s v="41-50"/>
    <s v="45 000 Kč a více"/>
    <x v="2"/>
    <s v="Menstruační kalíšek, Menstruační kalhotky"/>
    <s v="Ano - alespoň 3x týdně"/>
    <s v="Ano"/>
    <s v="Ekologie, Pohodlné"/>
    <s v="Nechci"/>
    <s v="Nic by mě nepřimělo."/>
    <s v="Ano - v práci"/>
    <s v="Rozhodně ano"/>
    <s v="V drogérii"/>
    <s v="Mi nákup trvá pár vteřin, kupuji pořád to stejné."/>
    <x v="3"/>
  </r>
  <r>
    <n v="5"/>
    <s v="15-20"/>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2"/>
  </r>
  <r>
    <n v="6"/>
    <s v="51-60"/>
    <s v="25 000 - 35 000 Kč"/>
    <x v="1"/>
    <s v="Standardní vložka"/>
    <s v="Ano - maximálně 3x týdně"/>
    <s v="Ano"/>
    <s v="Cena, Zvyk"/>
    <s v="Nechci"/>
    <s v="Dostala bych ji zdarma."/>
    <s v="Ne"/>
    <s v="Rozhodně ano"/>
    <s v="V drogérii"/>
    <s v="Mi nákup trvá pár vteřin, kupuji pořád to stejné."/>
    <x v="1"/>
  </r>
  <r>
    <n v="7"/>
    <s v="21-30"/>
    <s v="20 000 - 25 000 Kč"/>
    <x v="3"/>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x v="1"/>
  </r>
  <r>
    <n v="8"/>
    <s v="41-50"/>
    <s v="25 000 - 35 000 Kč"/>
    <x v="0"/>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x v="2"/>
  </r>
  <r>
    <n v="9"/>
    <s v="51-60"/>
    <s v="25 000 - 35 000 Kč"/>
    <x v="2"/>
    <s v="Standardní vložka, Standardní tampon, Menstruační kalhotky"/>
    <s v="Ne"/>
    <s v="Ano"/>
    <s v="Zvyk, Spolehlivé"/>
    <s v="Menstruační kalhotky"/>
    <s v="Dostala bych ji zdarma."/>
    <s v="Ne"/>
    <s v="Spíše ano"/>
    <s v="V drogérii"/>
    <s v="Mi nákup trvá pár vteřin, kupuji pořád to stejné."/>
    <x v="0"/>
  </r>
  <r>
    <n v="10"/>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x v="0"/>
  </r>
  <r>
    <n v="11"/>
    <s v="21-30"/>
    <s v="45 000 Kč a více"/>
    <x v="3"/>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x v="1"/>
  </r>
  <r>
    <n v="12"/>
    <s v="31-40"/>
    <s v="45 000 Kč a více"/>
    <x v="3"/>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x v="1"/>
  </r>
  <r>
    <n v="13"/>
    <s v="21-30"/>
    <s v="35 000 - 45 000 Kč"/>
    <x v="4"/>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x v="1"/>
  </r>
  <r>
    <n v="14"/>
    <s v="31-40"/>
    <s v="35 000 - 45 000 Kč"/>
    <x v="0"/>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x v="0"/>
  </r>
  <r>
    <n v="15"/>
    <s v="41-50"/>
    <s v="35 000 - 45 000 Kč"/>
    <x v="2"/>
    <s v="Nevím"/>
    <s v="Ne"/>
    <s v="Ano"/>
    <s v="Cena, Zvyk"/>
    <s v="Nechci"/>
    <s v="Nic by mě nepřimělo."/>
    <s v="Ne"/>
    <s v="Spíše ano"/>
    <s v="V drogérii"/>
    <s v="Vím, co chci, ale občas se podívám na ostatní varianty jiných produktů, než používám normálně."/>
    <x v="0"/>
  </r>
  <r>
    <n v="16"/>
    <s v="21-30"/>
    <s v="25 000 - 35 000 Kč"/>
    <x v="0"/>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x v="0"/>
  </r>
  <r>
    <n v="17"/>
    <s v="21-30"/>
    <s v="35 000 - 45 000 Kč"/>
    <x v="0"/>
    <s v="Nepoužívají nic"/>
    <s v="Ano - alespoň 3x týdně"/>
    <s v="Ano"/>
    <s v="Zvyk, Pohodlné"/>
    <s v="Menstruační kalhotky"/>
    <s v="Dostala bych ji zdarma."/>
    <s v="Ano - v práci"/>
    <s v="Spíše ano"/>
    <s v="V drogérii"/>
    <s v="Pravidelně přemýšlím, jestli nezkusit něco nového a zvažuji možnosti."/>
    <x v="2"/>
  </r>
  <r>
    <n v="18"/>
    <s v="21-30"/>
    <s v="25 000 - 35 000 Kč"/>
    <x v="0"/>
    <s v="Standardní vložka, Standardní tampon"/>
    <s v="Ne"/>
    <s v="Ano"/>
    <s v="Cena, Ekologie"/>
    <s v="Nechci"/>
    <s v="Současný produkt by mi přestal vyhovovat."/>
    <s v="Ne"/>
    <s v="Spíše ano"/>
    <s v="Na internetu"/>
    <s v="Mi nákup trvá pár vteřin, kupuji pořád to stejné."/>
    <x v="3"/>
  </r>
  <r>
    <n v="19"/>
    <s v="15-20"/>
    <s v="Méně než 15 000 Kč"/>
    <x v="0"/>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x v="2"/>
  </r>
  <r>
    <n v="20"/>
    <s v="31-40"/>
    <s v="20 000 - 25 000 Kč"/>
    <x v="3"/>
    <s v="Nevím"/>
    <s v="Ne"/>
    <s v="Ano"/>
    <s v="Ekologie, Pohodlné"/>
    <s v="Nechci"/>
    <s v="Někdo z okolí by ji začal používat., Byla by to ekologičtější varianta."/>
    <s v="Ne"/>
    <s v="Rozhodně ano"/>
    <s v="Na internetu"/>
    <s v="Mi nákup trvá pár vteřin, kupuji pořád to stejné."/>
    <x v="1"/>
  </r>
  <r>
    <n v="21"/>
    <s v="21-30"/>
    <s v="25 000 - 35 000 Kč"/>
    <x v="2"/>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x v="0"/>
  </r>
  <r>
    <n v="22"/>
    <s v="21-30"/>
    <s v="25 000 - 35 000 Kč"/>
    <x v="0"/>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x v="0"/>
  </r>
  <r>
    <n v="23"/>
    <s v="15-20"/>
    <s v="Méně než 15 000 Kč"/>
    <x v="0"/>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x v="2"/>
  </r>
  <r>
    <n v="24"/>
    <s v="51-60"/>
    <s v="25 000 - 35 000 Kč"/>
    <x v="2"/>
    <s v="Nevím"/>
    <s v="Ne"/>
    <s v="Ano"/>
    <s v="Cena, Zvyk"/>
    <s v="Nechci"/>
    <s v="Nic by mě nepřimělo."/>
    <s v="Ne"/>
    <s v="Spíše ano"/>
    <s v="V drogérii"/>
    <s v="Mi nákup trvá pár vteřin, kupuji pořád to stejné."/>
    <x v="0"/>
  </r>
  <r>
    <n v="25"/>
    <s v="21-30"/>
    <s v="Méně než 15 000 Kč"/>
    <x v="0"/>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x v="2"/>
  </r>
  <r>
    <n v="26"/>
    <s v="21-30"/>
    <s v="Méně než 15 000 Kč"/>
    <x v="0"/>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x v="2"/>
  </r>
  <r>
    <n v="27"/>
    <s v="15-20"/>
    <s v="Méně než 15 000 Kč"/>
    <x v="0"/>
    <s v="Standardní vložka, Standardní tampon"/>
    <s v="Ne"/>
    <s v="Ano"/>
    <s v="Pohodlné, Spolehlivé"/>
    <s v="Nechci"/>
    <s v="Byla by to ekologičtější varianta., Současný produkt by mi přestal vyhovovat."/>
    <s v="Ne"/>
    <s v="Spíše ano"/>
    <s v="V drogérii"/>
    <s v="Mi nákup trvá pár vteřin, kupuji pořád to stejné."/>
    <x v="3"/>
  </r>
  <r>
    <n v="28"/>
    <s v="15-20"/>
    <s v="Méně než 15 000 Kč"/>
    <x v="2"/>
    <s v="Standardní vložka, Standardní tampon"/>
    <s v="Ne"/>
    <s v="Ano"/>
    <s v="Zvyk, Pohodlné"/>
    <s v="Menstruační kalíšek"/>
    <s v="Byla by to levnější varianta."/>
    <s v="Ne"/>
    <s v="Rozhodně ano"/>
    <s v="V drogérii"/>
    <s v="Vím, co chci, ale podívám se na ostatní varianty stejného produktu (značky, velikosti, cena atd..)"/>
    <x v="3"/>
  </r>
  <r>
    <n v="29"/>
    <s v="31-40"/>
    <s v="35 000 - 45 000 Kč"/>
    <x v="1"/>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x v="1"/>
  </r>
  <r>
    <n v="30"/>
    <s v="21-30"/>
    <s v="Méně než 15 000 Kč"/>
    <x v="1"/>
    <s v="Menstruační kalíšek, Menstruační kalhotky"/>
    <s v="Ne"/>
    <s v="Ano"/>
    <s v="Pohodlné, Spolehlivé"/>
    <s v="Menstruační kalíšek"/>
    <s v="Vyber vhodne velikosti kalisku"/>
    <s v="Ne"/>
    <s v="Rozhodně ano"/>
    <s v="V drogérii"/>
    <s v="Mi nákup trvá pár vteřin, kupuji pořád to stejné."/>
    <x v="1"/>
  </r>
  <r>
    <n v="31"/>
    <s v="21-30"/>
    <s v="25 000 - 35 000 Kč"/>
    <x v="0"/>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x v="3"/>
  </r>
  <r>
    <n v="32"/>
    <s v="21-30"/>
    <s v="Méně než 15 000 Kč"/>
    <x v="0"/>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x v="0"/>
  </r>
  <r>
    <n v="33"/>
    <s v="21-30"/>
    <s v="15 000 - 20 000 Kč"/>
    <x v="0"/>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x v="2"/>
  </r>
  <r>
    <n v="34"/>
    <s v="21-30"/>
    <s v="35 000 - 45 000 Kč"/>
    <x v="0"/>
    <s v="Standardní vložka, Standardní tampon"/>
    <s v="Ano - maximálně 3x týdně"/>
    <s v="Ano"/>
    <s v="Zvyk, Spolehlivé"/>
    <s v="Nechci"/>
    <s v="Nic by mě nepřimělo."/>
    <s v="Ne"/>
    <s v="Rozhodně ano"/>
    <s v="V drogérii"/>
    <s v="Vím, co chci, ale podívám se na ostatní varianty stejného produktu (značky, velikosti, cena atd..)"/>
    <x v="3"/>
  </r>
  <r>
    <n v="35"/>
    <s v="31-40"/>
    <s v="45 000 Kč a více"/>
    <x v="0"/>
    <s v="Standardní vložka, Standardní tampon, Menstruační kalhotky"/>
    <s v="Ano - alespoň 3x týdně"/>
    <s v="Ano"/>
    <s v="Pohodlné, Spolehlivé"/>
    <s v="Nechci"/>
    <s v="Současný produkt by mi přestal vyhovovat."/>
    <s v="Ne"/>
    <s v="Rozhodně ano"/>
    <s v="V drogérii"/>
    <s v="Mi nákup trvá pár vteřin, kupuji pořád to stejné."/>
    <x v="0"/>
  </r>
  <r>
    <n v="36"/>
    <s v="51-60"/>
    <s v="45 000 Kč a více"/>
    <x v="0"/>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x v="2"/>
  </r>
  <r>
    <n v="37"/>
    <s v="21-30"/>
    <s v="25 000 - 35 000 Kč"/>
    <x v="3"/>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x v="1"/>
  </r>
  <r>
    <n v="38"/>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x v="1"/>
  </r>
  <r>
    <n v="39"/>
    <s v="21-30"/>
    <s v="25 000 - 35 000 Kč"/>
    <x v="3"/>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x v="1"/>
  </r>
  <r>
    <n v="40"/>
    <s v="21-30"/>
    <s v="Méně než 15 000 Kč"/>
    <x v="2"/>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x v="0"/>
  </r>
  <r>
    <n v="41"/>
    <s v="21-30"/>
    <s v="45 000 Kč a více"/>
    <x v="0"/>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x v="2"/>
  </r>
  <r>
    <n v="42"/>
    <s v="21-30"/>
    <s v="25 000 - 35 000 Kč"/>
    <x v="0"/>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x v="3"/>
  </r>
  <r>
    <n v="43"/>
    <s v="21-30"/>
    <s v="Méně než 15 000 Kč"/>
    <x v="0"/>
    <s v="Standardní vložka, Standardní tampon"/>
    <s v="Ne"/>
    <s v="Ano"/>
    <s v="Pohodlné, Spolehlivé"/>
    <s v="Menstruační kalhotky"/>
    <s v="Dostala bych ji zdarma."/>
    <s v="Ne"/>
    <s v="Rozhodně ano"/>
    <s v="V drogérii"/>
    <s v="Pravidelně přemýšlím, jestli nezkusit něco nového a zvažuji možnosti."/>
    <x v="0"/>
  </r>
  <r>
    <n v="44"/>
    <s v="21-30"/>
    <s v="25 000 - 35 000 Kč"/>
    <x v="0"/>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x v="0"/>
  </r>
  <r>
    <n v="45"/>
    <s v="21-30"/>
    <s v="35 000 - 45 000 Kč"/>
    <x v="3"/>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x v="1"/>
  </r>
  <r>
    <n v="46"/>
    <s v="21-30"/>
    <s v="35 000 - 45 000 Kč"/>
    <x v="2"/>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x v="0"/>
  </r>
  <r>
    <n v="47"/>
    <s v="21-30"/>
    <s v="25 000 - 35 000 Kč"/>
    <x v="3"/>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x v="1"/>
  </r>
  <r>
    <n v="48"/>
    <s v="21-30"/>
    <s v="Méně než 15 000 Kč"/>
    <x v="0"/>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x v="0"/>
  </r>
  <r>
    <n v="49"/>
    <s v="21-30"/>
    <s v="15 000 - 20 000 Kč"/>
    <x v="2"/>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x v="0"/>
  </r>
  <r>
    <n v="50"/>
    <s v="31-40"/>
    <s v="25 000 - 35 000 Kč"/>
    <x v="2"/>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x v="0"/>
  </r>
  <r>
    <n v="51"/>
    <s v="21-30"/>
    <s v="35 000 - 45 000 Kč"/>
    <x v="2"/>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x v="0"/>
  </r>
  <r>
    <n v="52"/>
    <s v="21-30"/>
    <s v="15 000 - 20 000 Kč"/>
    <x v="3"/>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x v="1"/>
  </r>
  <r>
    <n v="53"/>
    <s v="21-30"/>
    <s v="25 000 - 35 000 Kč"/>
    <x v="2"/>
    <s v="Nevím"/>
    <s v="Ne"/>
    <s v="Ano"/>
    <s v="Pohodlné, Spolehlivé"/>
    <s v="Nechci"/>
    <s v="Současný produkt by mi přestal vyhovovat."/>
    <s v="Ne"/>
    <s v="Rozhodně ne"/>
    <s v="V drogérii"/>
    <s v="Vím, co chci, ale podívám se na ostatní varianty stejného produktu (značky, velikosti, cena atd..)"/>
    <x v="2"/>
  </r>
  <r>
    <n v="54"/>
    <s v="21-30"/>
    <s v="25 000 - 35 000 Kč"/>
    <x v="3"/>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x v="1"/>
  </r>
  <r>
    <n v="55"/>
    <s v="31-40"/>
    <s v="45 000 Kč a více"/>
    <x v="3"/>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x v="1"/>
  </r>
  <r>
    <n v="56"/>
    <s v="31-40"/>
    <s v="35 000 - 45 000 Kč"/>
    <x v="0"/>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x v="0"/>
  </r>
  <r>
    <n v="57"/>
    <s v="15-20"/>
    <s v="Méně než 15 000 Kč"/>
    <x v="2"/>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x v="3"/>
  </r>
  <r>
    <n v="58"/>
    <s v="31-40"/>
    <s v="45 000 Kč a více"/>
    <x v="5"/>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x v="0"/>
  </r>
  <r>
    <n v="59"/>
    <s v="15-20"/>
    <s v="Méně než 15 000 Kč"/>
    <x v="2"/>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x v="0"/>
  </r>
  <r>
    <n v="60"/>
    <s v="31-40"/>
    <s v="20 000 - 25 000 Kč"/>
    <x v="6"/>
    <s v="Nevím"/>
    <s v="Ne"/>
    <s v="Ano"/>
    <s v="Ekologie, Pohodlné"/>
    <s v="Nechci"/>
    <s v="Současný produkt by mi přestal vyhovovat."/>
    <s v="Ne"/>
    <s v="Spíše ano"/>
    <s v="V drogérii"/>
    <s v="Vím, co chci, ale podívám se na ostatní varianty stejného produktu (značky, velikosti, cena atd..)"/>
    <x v="1"/>
  </r>
  <r>
    <n v="61"/>
    <s v="21-30"/>
    <s v="25 000 - 35 000 Kč"/>
    <x v="3"/>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x v="1"/>
  </r>
  <r>
    <n v="62"/>
    <s v="21-30"/>
    <s v="15 000 - 20 000 Kč"/>
    <x v="2"/>
    <s v="Standardní vložka, Standardní tampon"/>
    <s v="Ne"/>
    <s v="Ano"/>
    <s v="Ekologie, Pohodlné"/>
    <s v="Nechci"/>
    <s v="Byla by to ekologičtější varianta., Současný produkt by mi přestal vyhovovat."/>
    <s v="Ne"/>
    <s v="Spíš ne"/>
    <s v="V drogérii"/>
    <s v="Mi nákup trvá pár vteřin, kupuji pořád to stejné."/>
    <x v="3"/>
  </r>
  <r>
    <n v="63"/>
    <s v="31-40"/>
    <s v="25 000 - 35 000 Kč"/>
    <x v="7"/>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x v="0"/>
  </r>
  <r>
    <n v="64"/>
    <s v="31-40"/>
    <s v="20 000 - 25 000 Kč"/>
    <x v="3"/>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x v="1"/>
  </r>
  <r>
    <n v="65"/>
    <s v="21-30"/>
    <s v="25 000 - 35 000 Kč"/>
    <x v="2"/>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x v="3"/>
  </r>
  <r>
    <n v="66"/>
    <s v="15-20"/>
    <s v="Méně než 15 000 Kč"/>
    <x v="1"/>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x v="1"/>
  </r>
  <r>
    <n v="67"/>
    <s v="41-50"/>
    <s v="35 000 - 45 000 Kč"/>
    <x v="2"/>
    <s v="Standardní tampon, Menstruační kalíšek, Menstruační kalhotky"/>
    <s v="Ne"/>
    <s v="Ano"/>
    <s v="Cena, Zvyk"/>
    <s v="Nechci"/>
    <s v="Současný produkt by mi přestal vyhovovat."/>
    <s v="Ne"/>
    <s v="Spíše ano"/>
    <s v="V drogérii"/>
    <s v="Mi nákup trvá pár vteřin, kupuji pořád to stejné."/>
    <x v="3"/>
  </r>
  <r>
    <n v="68"/>
    <s v="31-40"/>
    <s v="45 000 Kč a více"/>
    <x v="0"/>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x v="0"/>
  </r>
  <r>
    <n v="69"/>
    <s v="15-20"/>
    <s v="Méně než 15 000 Kč"/>
    <x v="7"/>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x v="3"/>
  </r>
  <r>
    <n v="70"/>
    <s v="41-50"/>
    <s v="35 000 - 45 000 Kč"/>
    <x v="2"/>
    <s v="Standardní vložka, Menstruační kalíšek"/>
    <s v="Ne"/>
    <s v="Ano"/>
    <s v="Pohodlné, Spolehlivé"/>
    <s v="Nechci"/>
    <s v="Současný produkt by mi přestal vyhovovat."/>
    <s v="Ne"/>
    <s v="Spíše ano"/>
    <s v="V drogérii"/>
    <s v="Mi nákup trvá pár vteřin, kupuji pořád to stejné."/>
    <x v="0"/>
  </r>
  <r>
    <n v="71"/>
    <s v="31-40"/>
    <s v="15 000 - 20 000 Kč"/>
    <x v="3"/>
    <s v="Standardní vložka, Standardní tampon"/>
    <s v="Ne"/>
    <s v="Ano"/>
    <s v="Ekologie, Pohodlné"/>
    <s v="Nechci"/>
    <s v="Současný produkt by mi přestal vyhovovat."/>
    <s v="Ne"/>
    <s v="Rozhodně ano"/>
    <s v="V drogérii"/>
    <s v="Mi nákup trvá pár vteřin, kupuji pořád to stejné."/>
    <x v="1"/>
  </r>
  <r>
    <n v="72"/>
    <s v="31-40"/>
    <s v="20 000 - 25 000 Kč"/>
    <x v="3"/>
    <s v="Standardní vložka, Standardní tampon"/>
    <s v="Ne"/>
    <s v="Ano"/>
    <s v="Ekologie, Spolehlivé"/>
    <s v="Mořská houba"/>
    <s v="Dostala bych ji zdarma."/>
    <s v="Ne"/>
    <s v="Spíše ano"/>
    <s v="Na internetu"/>
    <s v="Mi nákup trvá pár vteřin, kupuji pořád to stejné."/>
    <x v="1"/>
  </r>
  <r>
    <n v="73"/>
    <s v="51-60"/>
    <s v="25 000 - 35 000 Kč"/>
    <x v="2"/>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x v="0"/>
  </r>
  <r>
    <n v="74"/>
    <s v="41-50"/>
    <s v="45 000 Kč a více"/>
    <x v="3"/>
    <s v="Nevím"/>
    <s v="Ne"/>
    <s v="Ano"/>
    <s v="Ekologie, Zvyk"/>
    <s v="Nechci"/>
    <s v="Současný produkt by mi přestal vyhovovat."/>
    <s v="Ne"/>
    <s v="Spíše ano"/>
    <s v="Na internetu"/>
    <s v="Vím, co chci, ale podívám se na ostatní varianty stejného produktu (značky, velikosti, cena atd..)"/>
    <x v="1"/>
  </r>
  <r>
    <n v="75"/>
    <s v="31-40"/>
    <s v="15 000 - 20 000 Kč"/>
    <x v="2"/>
    <s v="Standardní vložka, Standardní tampon"/>
    <s v="Ne"/>
    <s v="Ano"/>
    <s v="Zvyk, Pohodlné"/>
    <s v="Menstruační kalhotky"/>
    <s v="Současný produkt by mi přestal vyhovovat."/>
    <s v="Ne"/>
    <s v="Spíše ano"/>
    <s v="V drogérii"/>
    <s v="Mi nákup trvá pár vteřin, kupuji pořád to stejné."/>
    <x v="3"/>
  </r>
  <r>
    <n v="76"/>
    <s v="31-40"/>
    <s v="25 000 - 35 000 Kč"/>
    <x v="2"/>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x v="0"/>
  </r>
  <r>
    <n v="77"/>
    <s v="41-50"/>
    <s v="25 000 - 35 000 Kč"/>
    <x v="2"/>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x v="0"/>
  </r>
  <r>
    <n v="78"/>
    <s v="15-20"/>
    <s v="Méně než 15 000 Kč"/>
    <x v="3"/>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x v="1"/>
  </r>
  <r>
    <n v="79"/>
    <s v="31-40"/>
    <s v="15 000 - 20 000 Kč"/>
    <x v="1"/>
    <s v="Nevím"/>
    <s v="Ano - maximálně 3x týdně"/>
    <s v="Ano"/>
    <s v="Ekologie, Pohodlné"/>
    <s v="Menstruační kalíšek"/>
    <s v="Dostala bych ji zdarma."/>
    <s v="Ne"/>
    <s v="Spíš ne"/>
    <s v="V drogérii"/>
    <s v="Pravidelně přemýšlím, jestli nezkusit něco nového a zvažuji možnosti."/>
    <x v="1"/>
  </r>
  <r>
    <n v="80"/>
    <s v="41-50"/>
    <s v="35 000 - 45 000 Kč"/>
    <x v="2"/>
    <s v="Standardní vložka, Standardní tampon"/>
    <s v="Ne"/>
    <s v="Ano"/>
    <s v="Pohodlné, Spolehlivé"/>
    <s v="Nechci"/>
    <s v="Někdo z okolí by ji začal používat."/>
    <s v="Ne"/>
    <s v="Spíše ano"/>
    <s v="V supermarketu"/>
    <s v="Vím, co chci, ale podívám se na ostatní varianty stejného produktu (značky, velikosti, cena atd..)"/>
    <x v="0"/>
  </r>
  <r>
    <n v="81"/>
    <s v="31-40"/>
    <s v="45 000 Kč a více"/>
    <x v="3"/>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x v="1"/>
  </r>
  <r>
    <n v="82"/>
    <s v="21-30"/>
    <s v="25 000 - 35 000 Kč"/>
    <x v="3"/>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x v="1"/>
  </r>
  <r>
    <n v="83"/>
    <s v="31-40"/>
    <s v="25 000 - 35 000 Kč"/>
    <x v="1"/>
    <s v="Standardní tampon, Mořská houba"/>
    <s v="Ano - maximálně 3x týdně"/>
    <s v="Ano"/>
    <s v="Ekologie, Pohodlné"/>
    <s v="Nechci"/>
    <s v="Byla by to ekologičtější varianta."/>
    <s v="Ne"/>
    <s v="Spíše ano"/>
    <s v="V drogérii"/>
    <s v="Mi nákup trvá pár vteřin, kupuji pořád to stejné."/>
    <x v="1"/>
  </r>
  <r>
    <n v="84"/>
    <s v="31-40"/>
    <s v="45 000 Kč a více"/>
    <x v="0"/>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x v="3"/>
  </r>
  <r>
    <n v="85"/>
    <s v="31-40"/>
    <s v="45 000 Kč a více"/>
    <x v="1"/>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x v="1"/>
  </r>
  <r>
    <n v="86"/>
    <s v="41-50"/>
    <s v="35 000 - 45 000 Kč"/>
    <x v="7"/>
    <s v="Vložka z přírodního materiálu"/>
    <s v="Ne"/>
    <s v="Ano"/>
    <s v="Ekologie, Spolehlivé"/>
    <s v="Nechci"/>
    <s v="Dostala bych ji zdarma., Byla by to levnější varianta."/>
    <s v="Ne"/>
    <s v="Rozhodně ano"/>
    <s v="V drogérii"/>
    <s v="Mi nákup trvá pár vteřin, kupuji pořád to stejné."/>
    <x v="1"/>
  </r>
  <r>
    <n v="87"/>
    <s v="31-40"/>
    <s v="20 000 - 25 000 Kč"/>
    <x v="3"/>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x v="1"/>
  </r>
  <r>
    <n v="88"/>
    <s v="41-50"/>
    <s v="35 000 - 45 000 Kč"/>
    <x v="2"/>
    <s v="Standardní vložka"/>
    <s v="Ne"/>
    <s v="Ano"/>
    <s v="Cena, Zvyk"/>
    <s v="Menstruační kalhotky"/>
    <s v="Někdo z okolí by ji začal používat."/>
    <s v="Ne"/>
    <s v="Spíš ne"/>
    <s v="V supermarketu"/>
    <s v="Mi nákup trvá pár vteřin, kupuji pořád to stejné."/>
    <x v="2"/>
  </r>
  <r>
    <n v="89"/>
    <s v="41-50"/>
    <s v="25 000 - 35 000 Kč"/>
    <x v="2"/>
    <s v="Menstruační kalhotky"/>
    <s v="Ne"/>
    <s v="Ano"/>
    <s v="Pohodlné, Spolehlivé"/>
    <s v="Menstruační kalhotky"/>
    <s v="Dostala bych ji zdarma."/>
    <s v="Ne"/>
    <s v="Rozhodně ano"/>
    <s v="V drogérii"/>
    <s v="Mi nákup trvá pár vteřin, kupuji pořád to stejné."/>
    <x v="0"/>
  </r>
  <r>
    <n v="90"/>
    <s v="21-30"/>
    <s v="20 000 - 25 000 Kč"/>
    <x v="0"/>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x v="3"/>
  </r>
  <r>
    <n v="91"/>
    <s v="21-30"/>
    <s v="25 000 - 35 000 Kč"/>
    <x v="2"/>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x v="3"/>
  </r>
  <r>
    <n v="92"/>
    <s v="31-40"/>
    <s v="20 000 - 25 000 Kč"/>
    <x v="6"/>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x v="1"/>
  </r>
  <r>
    <n v="93"/>
    <s v="21-30"/>
    <s v="20 000 - 25 000 Kč"/>
    <x v="3"/>
    <s v="Standardní vložka, Standardní tampon"/>
    <s v="Ne"/>
    <s v="Ano"/>
    <s v="Cena, Ekologie"/>
    <s v="Nechci"/>
    <s v="Byla by to ekologičtější varianta."/>
    <s v="Ne"/>
    <s v="Spíše ano"/>
    <s v="Na internetu"/>
    <s v="Mi nákup trvá pár vteřin, kupuji pořád to stejné."/>
    <x v="1"/>
  </r>
  <r>
    <n v="94"/>
    <s v="31-40"/>
    <s v="25 000 - 35 000 Kč"/>
    <x v="2"/>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x v="3"/>
  </r>
  <r>
    <n v="95"/>
    <s v="31-40"/>
    <s v="35 000 - 45 000 Kč"/>
    <x v="0"/>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x v="3"/>
  </r>
  <r>
    <n v="96"/>
    <s v="31-40"/>
    <s v="25 000 - 35 000 Kč"/>
    <x v="6"/>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x v="1"/>
  </r>
  <r>
    <n v="97"/>
    <s v="15-20"/>
    <s v="Méně než 15 000 Kč"/>
    <x v="2"/>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x v="3"/>
  </r>
  <r>
    <n v="98"/>
    <s v="31-40"/>
    <s v="20 000 - 25 000 Kč"/>
    <x v="0"/>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x v="3"/>
  </r>
  <r>
    <n v="99"/>
    <s v="31-40"/>
    <s v="25 000 - 35 000 Kč"/>
    <x v="5"/>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x v="3"/>
  </r>
  <r>
    <n v="100"/>
    <s v="31-40"/>
    <s v="35 000 - 45 000 Kč"/>
    <x v="2"/>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2"/>
  </r>
  <r>
    <n v="101"/>
    <s v="31-40"/>
    <s v="35 000 - 45 000 Kč"/>
    <x v="1"/>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x v="1"/>
  </r>
  <r>
    <n v="102"/>
    <s v="31-40"/>
    <s v="35 000 - 45 000 Kč"/>
    <x v="0"/>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x v="0"/>
  </r>
  <r>
    <n v="103"/>
    <s v="31-40"/>
    <s v="20 000 - 25 000 Kč"/>
    <x v="3"/>
    <s v="Nevím"/>
    <s v="Ne"/>
    <s v="Ano"/>
    <s v="Ekologie, Pohodlné"/>
    <s v="Nechci"/>
    <s v="Někdo z okolí by ji začal používat., Byla by to ekologičtější varianta."/>
    <s v="Ne"/>
    <s v="Rozhodně ano"/>
    <s v="V drogérii"/>
    <s v="Mi nákup trvá pár vteřin, kupuji pořád to stejné."/>
    <x v="1"/>
  </r>
  <r>
    <n v="104"/>
    <s v="31-40"/>
    <s v="35 000 - 45 000 Kč"/>
    <x v="1"/>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x v="1"/>
  </r>
  <r>
    <n v="105"/>
    <s v="31-40"/>
    <s v="45 000 Kč a více"/>
    <x v="0"/>
    <s v="Standardní vložka, Standardní tampon, Menstruační kalhotky"/>
    <s v="Ano - alespoň 3x týdně"/>
    <s v="Ano"/>
    <s v="Pohodlné, Spolehlivé"/>
    <s v="Nechci"/>
    <s v="Současný produkt by mi přestal vyhovovat."/>
    <s v="Ne"/>
    <s v="Rozhodně ano"/>
    <s v="V drogérii"/>
    <s v="Mi nákup trvá pár vteřin, kupuji pořád to stejné."/>
    <x v="2"/>
  </r>
  <r>
    <n v="106"/>
    <s v="31-40"/>
    <s v="25 000 - 35 000 Kč"/>
    <x v="2"/>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x v="0"/>
  </r>
  <r>
    <n v="107"/>
    <s v="31-40"/>
    <s v="15 000 - 20 000 Kč"/>
    <x v="1"/>
    <s v="Nevím"/>
    <s v="Ano - maximálně 3x týdně"/>
    <s v="Ano"/>
    <s v="Ekologie, Pohodlné"/>
    <s v="Menstruační kalíšek"/>
    <s v="Dostala bych ji zdarma."/>
    <s v="Ne"/>
    <s v="Spíš ne"/>
    <s v="V drogérii"/>
    <s v="Pravidelně přemýšlím, jestli nezkusit něco nového a zvažuji možnosti."/>
    <x v="1"/>
  </r>
  <r>
    <n v="108"/>
    <s v="31-40"/>
    <s v="25 000 - 35 000 Kč"/>
    <x v="1"/>
    <s v="Standardní tampon, Mořská houba"/>
    <s v="Ano - maximálně 3x týdně"/>
    <s v="Ano"/>
    <s v="Ekologie, Pohodlné"/>
    <s v="Nechci"/>
    <s v="Byla by to ekologičtější varianta."/>
    <s v="Ne"/>
    <s v="Spíše ano"/>
    <s v="Na internetu"/>
    <s v="Mi nákup trvá pár vteřin, kupuji pořád to stejné."/>
    <x v="1"/>
  </r>
  <r>
    <n v="109"/>
    <s v="41-50"/>
    <s v="25 000 - 35 000 Kč"/>
    <x v="2"/>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x v="0"/>
  </r>
  <r>
    <n v="110"/>
    <s v="41-50"/>
    <s v="35 000 - 45 000 Kč"/>
    <x v="2"/>
    <s v="Standardní vložka, Standardní tampon"/>
    <s v="Ne"/>
    <s v="Ano"/>
    <s v="Pohodlné, Spolehlivé"/>
    <s v="Nechci"/>
    <s v="Někdo z okolí by ji začal používat."/>
    <s v="Ne"/>
    <s v="Spíše ano"/>
    <s v="V supermarketu"/>
    <s v="Vím, co chci, ale podívám se na ostatní varianty stejného produktu (značky, velikosti, cena atd..)"/>
    <x v="0"/>
  </r>
  <r>
    <n v="111"/>
    <s v="41-50"/>
    <s v="35 000 - 45 000 Kč"/>
    <x v="7"/>
    <s v="Vložka z přírodního materiálu"/>
    <s v="Ne"/>
    <s v="Ano"/>
    <s v="Ekologie, Spolehlivé"/>
    <s v="Nechci"/>
    <s v="Dostala bych ji zdarma., Byla by to levnější varianta."/>
    <s v="Ne"/>
    <s v="Rozhodně ano"/>
    <s v="V drogérii"/>
    <s v="Mi nákup trvá pár vteřin, kupuji pořád to stejné."/>
    <x v="1"/>
  </r>
  <r>
    <n v="112"/>
    <s v="15-20"/>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113"/>
    <s v="15-20"/>
    <s v="15 000 - 20 000 Kč"/>
    <x v="2"/>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x v="0"/>
  </r>
  <r>
    <n v="114"/>
    <s v="15-20"/>
    <s v="15 000 - 20 000 Kč"/>
    <x v="2"/>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115"/>
    <s v="15-20"/>
    <s v="15 000 - 20 000 Kč"/>
    <x v="0"/>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x v="0"/>
  </r>
  <r>
    <n v="116"/>
    <s v="15-20"/>
    <s v="Méně než 15 000 Kč"/>
    <x v="2"/>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x v="3"/>
  </r>
  <r>
    <n v="117"/>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x v="2"/>
  </r>
  <r>
    <n v="118"/>
    <s v="31-40"/>
    <s v="45 000 Kč a více"/>
    <x v="3"/>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x v="1"/>
  </r>
  <r>
    <n v="119"/>
    <s v="31-40"/>
    <s v="35 000 - 45 000 Kč"/>
    <x v="4"/>
    <s v="Tampon z přírodního materiálu, Menstruační kalíšek"/>
    <s v="Ano - alespoň 3x týdně"/>
    <s v="Ano"/>
    <s v="Pohodlné, Spolehlivé"/>
    <s v="Nechci"/>
    <s v="Někdo z okolí by ji začal používat."/>
    <s v="Ne"/>
    <s v="Spíše ano"/>
    <s v="V drogérii"/>
    <s v="Mi nákup trvá pár vteřin, kupuji pořád to stejné."/>
    <x v="1"/>
  </r>
  <r>
    <n v="120"/>
    <s v="31-40"/>
    <s v="35 000 - 45 000 Kč"/>
    <x v="0"/>
    <s v="Standardní vložka, Standardní tampon"/>
    <s v="Ano - maximálně 3x týdně"/>
    <s v="Ano"/>
    <s v="Zvyk, Spolehlivé"/>
    <s v="Nechci"/>
    <s v="Nic by mě nepřimělo."/>
    <s v="Ne"/>
    <s v="Rozhodně ano"/>
    <s v="V drogérii"/>
    <s v="Mi nákup trvá pár vteřin, kupuji pořád to stejné."/>
    <x v="2"/>
  </r>
  <r>
    <n v="121"/>
    <s v="21-30"/>
    <s v="25 000 - 35 000 Kč"/>
    <x v="3"/>
    <s v="Standardní vložka, Standardní tampon"/>
    <s v="Ne"/>
    <s v="Ano"/>
    <s v="Cena, Ekologie"/>
    <s v="Nechci"/>
    <s v="Současný produkt by mi přestal vyhovovat."/>
    <s v="Ne"/>
    <s v="Spíše ano"/>
    <s v="Na internetu"/>
    <s v="Vím, co chci, ale podívám se na ostatní varianty stejného produktu (značky, velikosti, cena atd..)"/>
    <x v="1"/>
  </r>
  <r>
    <n v="122"/>
    <s v="21-30"/>
    <s v="20 000 - 25 000 Kč"/>
    <x v="3"/>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x v="1"/>
  </r>
  <r>
    <n v="123"/>
    <s v="31-40"/>
    <s v="35 000 - 45 000 Kč"/>
    <x v="2"/>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x v="0"/>
  </r>
  <r>
    <n v="124"/>
    <s v="21-30"/>
    <s v="25 000 - 35 000 Kč"/>
    <x v="3"/>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x v="1"/>
  </r>
  <r>
    <n v="125"/>
    <s v="21-30"/>
    <s v="20 000 - 25 000 Kč"/>
    <x v="3"/>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x v="1"/>
  </r>
  <r>
    <n v="126"/>
    <s v="41-50"/>
    <s v="25 000 - 35 000 Kč"/>
    <x v="0"/>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x v="2"/>
  </r>
  <r>
    <n v="127"/>
    <s v="21-30"/>
    <s v="25 000 - 35 000 Kč"/>
    <x v="0"/>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x v="2"/>
  </r>
  <r>
    <n v="128"/>
    <s v="15-20"/>
    <s v="Méně než 15 000 Kč"/>
    <x v="0"/>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x v="2"/>
  </r>
  <r>
    <n v="129"/>
    <s v="51-60"/>
    <s v="25 000 - 35 000 Kč"/>
    <x v="2"/>
    <s v="Nevím"/>
    <s v="Ne"/>
    <s v="Ano"/>
    <s v="Cena, Zvyk"/>
    <s v="Nechci"/>
    <s v="Nic by mě nepřimělo."/>
    <s v="Ne"/>
    <s v="Spíše ano"/>
    <s v="V drogérii"/>
    <s v="Mi nákup trvá pár vteřin, kupuji pořád to stejné."/>
    <x v="0"/>
  </r>
  <r>
    <n v="130"/>
    <s v="21-30"/>
    <s v="Méně než 15 000 Kč"/>
    <x v="0"/>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x v="0"/>
  </r>
  <r>
    <n v="131"/>
    <s v="21-30"/>
    <s v="Méně než 15 000 Kč"/>
    <x v="0"/>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x v="2"/>
  </r>
  <r>
    <n v="132"/>
    <s v="15-20"/>
    <s v="Méně než 15 000 Kč"/>
    <x v="0"/>
    <s v="Standardní vložka, Standardní tampon"/>
    <s v="Ne"/>
    <s v="Ano"/>
    <s v="Pohodlné, Spolehlivé"/>
    <s v="Nechci"/>
    <s v="Byla by to ekologičtější varianta., Současný produkt by mi přestal vyhovovat."/>
    <s v="Ne"/>
    <s v="Spíše ano"/>
    <s v="V drogérii"/>
    <s v="Mi nákup trvá pár vteřin, kupuji pořád to stejné."/>
    <x v="3"/>
  </r>
  <r>
    <n v="133"/>
    <s v="31-40"/>
    <s v="35 000 - 45 000 Kč"/>
    <x v="2"/>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x v="0"/>
  </r>
  <r>
    <n v="134"/>
    <s v="21-30"/>
    <s v="15 000 - 20 000 Kč"/>
    <x v="3"/>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x v="1"/>
  </r>
  <r>
    <n v="135"/>
    <s v="21-30"/>
    <s v="25 000 - 35 000 Kč"/>
    <x v="2"/>
    <s v="Nevím"/>
    <s v="Ne"/>
    <s v="Ano"/>
    <s v="Pohodlné, Spolehlivé"/>
    <s v="Nechci"/>
    <s v="Současný produkt by mi přestal vyhovovat."/>
    <s v="Ne"/>
    <s v="Rozhodně ne"/>
    <s v="V drogérii"/>
    <s v="Vím, co chci, ale podívám se na ostatní varianty stejného produktu (značky, velikosti, cena atd..)"/>
    <x v="2"/>
  </r>
  <r>
    <n v="136"/>
    <s v="21-30"/>
    <s v="25 000 - 35 000 Kč"/>
    <x v="3"/>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x v="1"/>
  </r>
  <r>
    <n v="137"/>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x v="1"/>
  </r>
  <r>
    <n v="138"/>
    <s v="31-40"/>
    <s v="35 000 - 45 000 Kč"/>
    <x v="2"/>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x v="0"/>
  </r>
  <r>
    <n v="139"/>
    <s v="21-30"/>
    <s v="25 000 - 35 000 Kč"/>
    <x v="3"/>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x v="1"/>
  </r>
  <r>
    <n v="140"/>
    <s v="21-30"/>
    <s v="20 000 - 25 000 Kč"/>
    <x v="3"/>
    <s v="Standardní vložka, Standardní tampon"/>
    <s v="Ne"/>
    <s v="Ano"/>
    <s v="Cena, Ekologie"/>
    <s v="Nechci"/>
    <s v="Byla by to ekologičtější varianta."/>
    <s v="Ne"/>
    <s v="Spíše ano"/>
    <s v="Na internetu"/>
    <s v="Mi nákup trvá pár vteřin, kupuji pořád to stejné."/>
    <x v="1"/>
  </r>
  <r>
    <n v="141"/>
    <s v="31-40"/>
    <s v="25 000 - 35 000 Kč"/>
    <x v="2"/>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x v="3"/>
  </r>
  <r>
    <n v="142"/>
    <s v="31-40"/>
    <s v="35 000 - 45 000 Kč"/>
    <x v="0"/>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x v="3"/>
  </r>
  <r>
    <n v="143"/>
    <s v="21-30"/>
    <s v="35 000 - 45 000 Kč"/>
    <x v="0"/>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x v="0"/>
  </r>
  <r>
    <n v="144"/>
    <s v="41-50"/>
    <s v="45 000 Kč a více"/>
    <x v="2"/>
    <s v="Menstruační kalíšek, Menstruační kalhotky"/>
    <s v="Ano - alespoň 3x týdně"/>
    <s v="Ano"/>
    <s v="Ekologie, Zvyk"/>
    <s v="Nechci"/>
    <s v="Nic by mě nepřimělo."/>
    <s v="Ano - v práci"/>
    <s v="Rozhodně ano"/>
    <s v="V drogérii"/>
    <s v="Mi nákup trvá pár vteřin, kupuji pořád to stejné."/>
    <x v="4"/>
  </r>
  <r>
    <n v="145"/>
    <s v="21-30"/>
    <s v="20 000 - 25 000 Kč"/>
    <x v="3"/>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x v="1"/>
  </r>
  <r>
    <n v="146"/>
    <s v="21-30"/>
    <s v="35 000 - 45 000 Kč"/>
    <x v="2"/>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x v="0"/>
  </r>
  <r>
    <n v="147"/>
    <s v="21-30"/>
    <s v="25 000 - 35 000 Kč"/>
    <x v="3"/>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x v="1"/>
  </r>
  <r>
    <n v="148"/>
    <s v="31-40"/>
    <s v="25 000 - 35 000 Kč"/>
    <x v="1"/>
    <s v="Standardní tampon, Mořská houba"/>
    <s v="Ano - maximálně 3x týdně"/>
    <s v="Ano"/>
    <s v="Ekologie, Pohodlné"/>
    <s v="Nechci"/>
    <s v="Byla by to ekologičtější varianta."/>
    <s v="Ne"/>
    <s v="Spíše ano"/>
    <s v="Na internetu"/>
    <s v="Mi nákup trvá pár vteřin, kupuji pořád to stejné."/>
    <x v="1"/>
  </r>
  <r>
    <n v="149"/>
    <s v="31-40"/>
    <s v="45 000 Kč a více"/>
    <x v="0"/>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x v="3"/>
  </r>
  <r>
    <n v="150"/>
    <s v="31-40"/>
    <s v="45 000 Kč a více"/>
    <x v="1"/>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x v="1"/>
  </r>
  <r>
    <n v="151"/>
    <s v="41-50"/>
    <s v="35 000 - 45 000 Kč"/>
    <x v="7"/>
    <s v="Vložka z přírodního materiálu"/>
    <s v="Ne"/>
    <s v="Ano"/>
    <s v="Ekologie, Spolehlivé"/>
    <s v="Nechci"/>
    <s v="Dostala bych ji zdarma., Byla by to levnější varianta."/>
    <s v="Ne"/>
    <s v="Rozhodně ano"/>
    <s v="V drogérii"/>
    <s v="Mi nákup trvá pár vteřin, kupuji pořád to stejné."/>
    <x v="1"/>
  </r>
  <r>
    <n v="152"/>
    <s v="31-40"/>
    <s v="35 000 - 45 000 Kč"/>
    <x v="0"/>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x v="0"/>
  </r>
  <r>
    <n v="153"/>
    <s v="41-50"/>
    <s v="35 000 - 45 000 Kč"/>
    <x v="2"/>
    <s v="Nevím"/>
    <s v="Ne"/>
    <s v="Ano"/>
    <s v="Cena, Zvyk"/>
    <s v="Nechci"/>
    <s v="Nic by mě nepřimělo."/>
    <s v="Ne"/>
    <s v="Spíše ano"/>
    <s v="V drogérii"/>
    <s v="Mi nákup trvá pár vteřin, kupuji pořád to stejné."/>
    <x v="0"/>
  </r>
  <r>
    <n v="154"/>
    <s v="21-30"/>
    <s v="25 000 - 35 000 Kč"/>
    <x v="0"/>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x v="0"/>
  </r>
  <r>
    <n v="155"/>
    <s v="21-30"/>
    <s v="25 000 - 35 000 Kč"/>
    <x v="3"/>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x v="1"/>
  </r>
  <r>
    <n v="156"/>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x v="1"/>
  </r>
  <r>
    <n v="157"/>
    <s v="21-30"/>
    <s v="25 000 - 35 000 Kč"/>
    <x v="3"/>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x v="1"/>
  </r>
  <r>
    <n v="158"/>
    <s v="31-40"/>
    <s v="45 000 Kč a více"/>
    <x v="0"/>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x v="3"/>
  </r>
  <r>
    <n v="159"/>
    <s v="31-40"/>
    <s v="45 000 Kč a více"/>
    <x v="1"/>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x v="1"/>
  </r>
  <r>
    <n v="160"/>
    <s v="41-50"/>
    <s v="35 000 - 45 000 Kč"/>
    <x v="7"/>
    <s v="Vložka z přírodního materiálu"/>
    <s v="Ne"/>
    <s v="Ano"/>
    <s v="Ekologie, Spolehlivé"/>
    <s v="Nechci"/>
    <s v="Dostala bych ji zdarma., Byla by to levnější varianta."/>
    <s v="Ne"/>
    <s v="Rozhodně ano"/>
    <s v="V drogérii"/>
    <s v="Mi nákup trvá pár vteřin, kupuji pořád to stejné."/>
    <x v="1"/>
  </r>
  <r>
    <n v="161"/>
    <s v="31-40"/>
    <s v="20 000 - 25 000 Kč"/>
    <x v="3"/>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x v="1"/>
  </r>
  <r>
    <n v="162"/>
    <s v="21-30"/>
    <s v="25 000 - 35 000 Kč"/>
    <x v="3"/>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x v="1"/>
  </r>
  <r>
    <n v="163"/>
    <s v="21-30"/>
    <s v="15 000 - 20 000 Kč"/>
    <x v="2"/>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x v="3"/>
  </r>
  <r>
    <n v="164"/>
    <s v="31-40"/>
    <s v="25 000 - 35 000 Kč"/>
    <x v="7"/>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x v="0"/>
  </r>
  <r>
    <n v="165"/>
    <s v="31-40"/>
    <s v="20 000 - 25 000 Kč"/>
    <x v="3"/>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x v="1"/>
  </r>
  <r>
    <n v="166"/>
    <s v="21-30"/>
    <s v="25 000 - 35 000 Kč"/>
    <x v="2"/>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x v="0"/>
  </r>
  <r>
    <n v="167"/>
    <s v="15-20"/>
    <s v="Méně než 15 000 Kč"/>
    <x v="1"/>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x v="1"/>
  </r>
  <r>
    <n v="168"/>
    <s v="41-50"/>
    <s v="35 000 - 45 000 Kč"/>
    <x v="2"/>
    <s v="Standardní tampon, Menstruační kalíšek, Menstruační kalhotky"/>
    <s v="Ne"/>
    <s v="Ano"/>
    <s v="Cena, Zvyk"/>
    <s v="Nechci"/>
    <s v="Současný produkt by mi přestal vyhovovat."/>
    <s v="Ne"/>
    <s v="Spíše ano"/>
    <s v="V drogérii"/>
    <s v="Mi nákup trvá pár vteřin, kupuji pořád to stejné."/>
    <x v="3"/>
  </r>
  <r>
    <n v="169"/>
    <s v="31-40"/>
    <s v="45 000 Kč a více"/>
    <x v="0"/>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x v="4"/>
  </r>
  <r>
    <n v="170"/>
    <s v="51-60"/>
    <s v="45 000 Kč a více"/>
    <x v="0"/>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x v="2"/>
  </r>
  <r>
    <n v="171"/>
    <s v="21-30"/>
    <s v="25 000 - 35 000 Kč"/>
    <x v="3"/>
    <s v="Standardní vložka, Standardní tampon"/>
    <s v="Ne"/>
    <s v="Ano"/>
    <s v="Cena, Ekologie"/>
    <s v="Nechci"/>
    <s v="Současný produkt by mi přestal vyhovovat."/>
    <s v="Ne"/>
    <s v="Spíše ano"/>
    <s v="Na internetu"/>
    <s v="Vím, co chci, ale podívám se na ostatní varianty stejného produktu (značky, velikosti, cena atd..)"/>
    <x v="1"/>
  </r>
  <r>
    <n v="172"/>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x v="1"/>
  </r>
  <r>
    <n v="173"/>
    <s v="21-30"/>
    <s v="25 000 - 35 000 Kč"/>
    <x v="3"/>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x v="1"/>
  </r>
  <r>
    <n v="174"/>
    <s v="21-30"/>
    <s v="Méně než 15 000 Kč"/>
    <x v="2"/>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x v="0"/>
  </r>
  <r>
    <n v="175"/>
    <s v="21-30"/>
    <s v="45 000 Kč a více"/>
    <x v="0"/>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x v="2"/>
  </r>
  <r>
    <n v="176"/>
    <s v="21-30"/>
    <s v="25 000 - 35 000 Kč"/>
    <x v="0"/>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x v="3"/>
  </r>
  <r>
    <n v="177"/>
    <s v="21-30"/>
    <s v="Méně než 15 000 Kč"/>
    <x v="0"/>
    <s v="Standardní vložka, Standardní tampon"/>
    <s v="Ne"/>
    <s v="Ano"/>
    <s v="Pohodlné, Spolehlivé"/>
    <s v="Menstruační kalhotky"/>
    <s v="Dostala bych ji zdarma."/>
    <s v="Ne"/>
    <s v="Rozhodně ano"/>
    <s v="V drogérii"/>
    <s v="Pravidelně přemýšlím, jestli nezkusit něco nového a zvažuji možnosti."/>
    <x v="0"/>
  </r>
  <r>
    <n v="178"/>
    <s v="21-30"/>
    <s v="25 000 - 35 000 Kč"/>
    <x v="0"/>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x v="0"/>
  </r>
  <r>
    <n v="179"/>
    <s v="41-50"/>
    <s v="25 000 - 35 000 Kč"/>
    <x v="0"/>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x v="2"/>
  </r>
  <r>
    <n v="180"/>
    <s v="51-60"/>
    <s v="25 000 - 35 000 Kč"/>
    <x v="2"/>
    <s v="Standardní vložka, Standardní tampon, Menstruační kalhotky"/>
    <s v="Ne"/>
    <s v="Ano"/>
    <s v="Zvyk, Spolehlivé"/>
    <s v="Menstruační kalhotky"/>
    <s v="Dostala bych ji zdarma."/>
    <s v="Ne"/>
    <s v="Spíše ano"/>
    <s v="V drogérii"/>
    <s v="Mi nákup trvá pár vteřin, kupuji pořád to stejné."/>
    <x v="0"/>
  </r>
  <r>
    <n v="181"/>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182"/>
    <s v="21-30"/>
    <s v="45 000 Kč a více"/>
    <x v="3"/>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x v="1"/>
  </r>
  <r>
    <n v="183"/>
    <s v="31-40"/>
    <s v="45 000 Kč a více"/>
    <x v="3"/>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x v="1"/>
  </r>
  <r>
    <n v="184"/>
    <s v="21-30"/>
    <s v="35 000 - 45 000 Kč"/>
    <x v="4"/>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x v="1"/>
  </r>
  <r>
    <n v="185"/>
    <s v="31-40"/>
    <s v="35 000 - 45 000 Kč"/>
    <x v="0"/>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x v="0"/>
  </r>
  <r>
    <n v="186"/>
    <s v="41-50"/>
    <s v="35 000 - 45 000 Kč"/>
    <x v="2"/>
    <s v="Nevím"/>
    <s v="Ne"/>
    <s v="Ano"/>
    <s v="Cena, Zvyk"/>
    <s v="Nechci"/>
    <s v="Nic by mě nepřimělo."/>
    <s v="Ne"/>
    <s v="Spíše ano"/>
    <s v="V drogérii"/>
    <s v="Vím, co chci, ale občas se podívám na ostatní varianty jiných produktů, než používám normálně."/>
    <x v="0"/>
  </r>
  <r>
    <n v="187"/>
    <s v="21-30"/>
    <s v="25 000 - 35 000 Kč"/>
    <x v="0"/>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x v="0"/>
  </r>
  <r>
    <n v="188"/>
    <s v="31-40"/>
    <s v="35 000 - 45 000 Kč"/>
    <x v="0"/>
    <s v="Nepoužívají nic"/>
    <s v="Ano - alespoň 3x týdně"/>
    <s v="Ano"/>
    <s v="Zvyk, Pohodlné"/>
    <s v="Menstruační kalhotky"/>
    <s v="Dostala bych ji zdarma."/>
    <s v="Ano - v práci"/>
    <s v="Spíše ano"/>
    <s v="V drogérii"/>
    <s v="Mi nákup trvá pár vteřin, kupuji pořád to stejné."/>
    <x v="2"/>
  </r>
  <r>
    <n v="189"/>
    <s v="21-30"/>
    <s v="25 000 - 35 000 Kč"/>
    <x v="0"/>
    <s v="Standardní vložka, Standardní tampon"/>
    <s v="Ne"/>
    <s v="Ano"/>
    <s v="Zvyk, Spolehlivé"/>
    <s v="Nechci"/>
    <s v="Současný produkt by mi přestal vyhovovat."/>
    <s v="Ne"/>
    <s v="Spíše ano"/>
    <s v="V drogérii"/>
    <s v="Mi nákup trvá pár vteřin, kupuji pořád to stejné."/>
    <x v="3"/>
  </r>
  <r>
    <n v="190"/>
    <s v="21-30"/>
    <s v="35 000 - 45 000 Kč"/>
    <x v="1"/>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x v="1"/>
  </r>
  <r>
    <n v="191"/>
    <s v="21-30"/>
    <s v="35 000 - 45 000 Kč"/>
    <x v="0"/>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x v="0"/>
  </r>
  <r>
    <n v="192"/>
    <s v="41-50"/>
    <s v="45 000 Kč a více"/>
    <x v="0"/>
    <s v="Menstruační kalíšek, Menstruační kalhotky"/>
    <s v="Ano - alespoň 3x týdně"/>
    <s v="Ano"/>
    <s v="Ekologie, Zvyk"/>
    <s v="Nechci"/>
    <s v="Nic by mě nepřimělo."/>
    <s v="Ano - v práci"/>
    <s v="Rozhodně ano"/>
    <s v="V drogérii"/>
    <s v="Mi nákup trvá pár vteřin, kupuji pořád to stejné."/>
    <x v="0"/>
  </r>
  <r>
    <n v="193"/>
    <s v="51-60"/>
    <s v="25 000 - 35 000 Kč"/>
    <x v="2"/>
    <s v="Nevím"/>
    <s v="Ne"/>
    <s v="Ano"/>
    <s v="Cena, Zvyk"/>
    <s v="Nechci"/>
    <s v="Nic by mě nepřimělo."/>
    <s v="Ne"/>
    <s v="Spíše ano"/>
    <s v="V drogérii"/>
    <s v="Mi nákup trvá pár vteřin, kupuji pořád to stejné."/>
    <x v="0"/>
  </r>
  <r>
    <n v="194"/>
    <s v="21-30"/>
    <s v="Méně než 15 000 Kč"/>
    <x v="0"/>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x v="0"/>
  </r>
  <r>
    <n v="195"/>
    <s v="21-30"/>
    <s v="Méně než 15 000 Kč"/>
    <x v="0"/>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x v="2"/>
  </r>
  <r>
    <n v="196"/>
    <s v="15-20"/>
    <s v="Méně než 15 000 Kč"/>
    <x v="0"/>
    <s v="Standardní vložka, Standardní tampon"/>
    <s v="Ne"/>
    <s v="Ano"/>
    <s v="Pohodlné, Spolehlivé"/>
    <s v="Nechci"/>
    <s v="Byla by to ekologičtější varianta., Současný produkt by mi přestal vyhovovat."/>
    <s v="Ne"/>
    <s v="Spíše ano"/>
    <s v="V drogérii"/>
    <s v="Mi nákup trvá pár vteřin, kupuji pořád to stejné."/>
    <x v="3"/>
  </r>
  <r>
    <n v="197"/>
    <s v="21-30"/>
    <s v="35 000 - 45 000 Kč"/>
    <x v="2"/>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x v="0"/>
  </r>
  <r>
    <n v="198"/>
    <s v="21-30"/>
    <s v="15 000 - 20 000 Kč"/>
    <x v="3"/>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x v="1"/>
  </r>
  <r>
    <n v="199"/>
    <s v="21-30"/>
    <s v="25 000 - 35 000 Kč"/>
    <x v="2"/>
    <s v="Nevím"/>
    <s v="Ne"/>
    <s v="Ano"/>
    <s v="Cena, Ekologie"/>
    <s v="Nechci"/>
    <s v="Současný produkt by mi přestal vyhovovat."/>
    <s v="Ne"/>
    <s v="Rozhodně ne"/>
    <s v="V drogérii"/>
    <s v="Vím, co chci, ale podívám se na ostatní varianty stejného produktu (značky, velikosti, cena atd..)"/>
    <x v="2"/>
  </r>
  <r>
    <n v="200"/>
    <s v="31-40"/>
    <s v="25 000 - 35 000 Kč"/>
    <x v="2"/>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x v="0"/>
  </r>
  <r>
    <n v="201"/>
    <s v="31-40"/>
    <s v="15 000 - 20 000 Kč"/>
    <x v="1"/>
    <s v="Nevím"/>
    <s v="Ano - maximálně 3x týdně"/>
    <s v="Ano"/>
    <s v="Ekologie, Pohodlné"/>
    <s v="Menstruační kalíšek"/>
    <s v="Dostala bych ji zdarma."/>
    <s v="Ne"/>
    <s v="Spíš ne"/>
    <s v="Na internetu"/>
    <s v="Pravidelně přemýšlím, jestli nezkusit něco nového a zvažuji možnosti."/>
    <x v="1"/>
  </r>
  <r>
    <n v="202"/>
    <s v="31-40"/>
    <s v="25 000 - 35 000 Kč"/>
    <x v="1"/>
    <s v="Standardní tampon, Mořská houba"/>
    <s v="Ano - maximálně 3x týdně"/>
    <s v="Ano"/>
    <s v="Ekologie, Pohodlné"/>
    <s v="Nechci"/>
    <s v="Byla by to ekologičtější varianta."/>
    <s v="Ne"/>
    <s v="Spíše ano"/>
    <s v="V drogérii"/>
    <s v="Mi nákup trvá pár vteřin, kupuji pořád to stejné."/>
    <x v="1"/>
  </r>
  <r>
    <n v="203"/>
    <s v="41-50"/>
    <s v="25 000 - 35 000 Kč"/>
    <x v="2"/>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x v="0"/>
  </r>
  <r>
    <n v="204"/>
    <s v="41-50"/>
    <s v="35 000 - 45 000 Kč"/>
    <x v="2"/>
    <s v="Standardní vložka, Standardní tampon"/>
    <s v="Ne"/>
    <s v="Ano"/>
    <s v="Pohodlné, Spolehlivé"/>
    <s v="Nechci"/>
    <s v="Někdo z okolí by ji začal používat."/>
    <s v="Ne"/>
    <s v="Spíše ano"/>
    <s v="V supermarketu"/>
    <s v="Vím, co chci, ale podívám se na ostatní varianty stejného produktu (značky, velikosti, cena atd..)"/>
    <x v="0"/>
  </r>
  <r>
    <n v="205"/>
    <s v="41-50"/>
    <s v="35 000 - 45 000 Kč"/>
    <x v="7"/>
    <s v="Vložka z přírodního materiálu"/>
    <s v="Ne"/>
    <s v="Ano"/>
    <s v="Ekologie, Spolehlivé"/>
    <s v="Nechci"/>
    <s v="Dostala bych ji zdarma., Byla by to levnější varianta."/>
    <s v="Ne"/>
    <s v="Rozhodně ano"/>
    <s v="V drogérii"/>
    <s v="Mi nákup trvá pár vteřin, kupuji pořád to stejné."/>
    <x v="1"/>
  </r>
  <r>
    <n v="206"/>
    <s v="15-20"/>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207"/>
    <s v="15-20"/>
    <s v="Méně než 15 000 Kč"/>
    <x v="0"/>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x v="2"/>
  </r>
  <r>
    <n v="208"/>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x v="2"/>
  </r>
  <r>
    <n v="209"/>
    <s v="31-40"/>
    <s v="45 000 Kč a více"/>
    <x v="3"/>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x v="1"/>
  </r>
  <r>
    <n v="210"/>
    <s v="21-30"/>
    <s v="35 000 - 45 000 Kč"/>
    <x v="4"/>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x v="1"/>
  </r>
  <r>
    <n v="211"/>
    <s v="15-20"/>
    <s v="15 000 - 20 000 Kč"/>
    <x v="2"/>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x v="0"/>
  </r>
  <r>
    <n v="7"/>
    <m/>
    <m/>
    <x v="1"/>
    <m/>
    <m/>
    <m/>
    <m/>
    <m/>
    <m/>
    <m/>
    <m/>
    <m/>
    <m/>
    <x v="5"/>
  </r>
  <r>
    <n v="12"/>
    <m/>
    <m/>
    <x v="1"/>
    <m/>
    <m/>
    <m/>
    <m/>
    <m/>
    <m/>
    <m/>
    <m/>
    <m/>
    <m/>
    <x v="5"/>
  </r>
  <r>
    <n v="13"/>
    <m/>
    <m/>
    <x v="3"/>
    <m/>
    <m/>
    <m/>
    <m/>
    <m/>
    <m/>
    <m/>
    <m/>
    <m/>
    <m/>
    <x v="5"/>
  </r>
  <r>
    <n v="18"/>
    <m/>
    <m/>
    <x v="1"/>
    <m/>
    <m/>
    <m/>
    <m/>
    <m/>
    <m/>
    <m/>
    <m/>
    <m/>
    <m/>
    <x v="5"/>
  </r>
  <r>
    <n v="21"/>
    <m/>
    <m/>
    <x v="0"/>
    <m/>
    <m/>
    <m/>
    <m/>
    <m/>
    <m/>
    <m/>
    <m/>
    <m/>
    <m/>
    <x v="5"/>
  </r>
  <r>
    <n v="27"/>
    <m/>
    <m/>
    <x v="1"/>
    <m/>
    <m/>
    <m/>
    <m/>
    <m/>
    <m/>
    <m/>
    <m/>
    <m/>
    <m/>
    <x v="5"/>
  </r>
  <r>
    <n v="28"/>
    <m/>
    <m/>
    <x v="0"/>
    <m/>
    <m/>
    <m/>
    <m/>
    <m/>
    <m/>
    <m/>
    <m/>
    <m/>
    <m/>
    <x v="5"/>
  </r>
  <r>
    <n v="31"/>
    <m/>
    <m/>
    <x v="4"/>
    <m/>
    <m/>
    <m/>
    <m/>
    <m/>
    <m/>
    <m/>
    <m/>
    <m/>
    <m/>
    <x v="5"/>
  </r>
  <r>
    <n v="34"/>
    <m/>
    <m/>
    <x v="3"/>
    <m/>
    <m/>
    <m/>
    <m/>
    <m/>
    <m/>
    <m/>
    <m/>
    <m/>
    <m/>
    <x v="5"/>
  </r>
  <r>
    <n v="37"/>
    <m/>
    <m/>
    <x v="1"/>
    <m/>
    <m/>
    <m/>
    <m/>
    <m/>
    <m/>
    <m/>
    <m/>
    <m/>
    <m/>
    <x v="5"/>
  </r>
  <r>
    <n v="40"/>
    <m/>
    <m/>
    <x v="0"/>
    <m/>
    <m/>
    <m/>
    <m/>
    <m/>
    <m/>
    <m/>
    <m/>
    <m/>
    <m/>
    <x v="5"/>
  </r>
  <r>
    <n v="42"/>
    <m/>
    <m/>
    <x v="3"/>
    <m/>
    <m/>
    <m/>
    <m/>
    <m/>
    <m/>
    <m/>
    <m/>
    <m/>
    <m/>
    <x v="5"/>
  </r>
  <r>
    <n v="44"/>
    <m/>
    <m/>
    <x v="3"/>
    <m/>
    <m/>
    <m/>
    <m/>
    <m/>
    <m/>
    <m/>
    <m/>
    <m/>
    <m/>
    <x v="5"/>
  </r>
  <r>
    <n v="46"/>
    <m/>
    <m/>
    <x v="0"/>
    <m/>
    <m/>
    <m/>
    <m/>
    <m/>
    <m/>
    <m/>
    <m/>
    <m/>
    <m/>
    <x v="5"/>
  </r>
  <r>
    <n v="48"/>
    <m/>
    <m/>
    <x v="3"/>
    <m/>
    <m/>
    <m/>
    <m/>
    <m/>
    <m/>
    <m/>
    <m/>
    <m/>
    <m/>
    <x v="5"/>
  </r>
  <r>
    <n v="49"/>
    <m/>
    <m/>
    <x v="0"/>
    <m/>
    <m/>
    <m/>
    <m/>
    <m/>
    <m/>
    <m/>
    <m/>
    <m/>
    <m/>
    <x v="5"/>
  </r>
  <r>
    <n v="50"/>
    <m/>
    <m/>
    <x v="3"/>
    <m/>
    <m/>
    <m/>
    <m/>
    <m/>
    <m/>
    <m/>
    <m/>
    <m/>
    <m/>
    <x v="5"/>
  </r>
  <r>
    <n v="51"/>
    <m/>
    <m/>
    <x v="0"/>
    <m/>
    <m/>
    <m/>
    <m/>
    <m/>
    <m/>
    <m/>
    <m/>
    <m/>
    <m/>
    <x v="5"/>
  </r>
  <r>
    <n v="52"/>
    <m/>
    <m/>
    <x v="1"/>
    <m/>
    <m/>
    <m/>
    <m/>
    <m/>
    <m/>
    <m/>
    <m/>
    <m/>
    <m/>
    <x v="5"/>
  </r>
  <r>
    <n v="57"/>
    <m/>
    <m/>
    <x v="0"/>
    <m/>
    <m/>
    <m/>
    <m/>
    <m/>
    <m/>
    <m/>
    <m/>
    <m/>
    <m/>
    <x v="5"/>
  </r>
  <r>
    <n v="58"/>
    <m/>
    <m/>
    <x v="0"/>
    <m/>
    <m/>
    <m/>
    <m/>
    <m/>
    <m/>
    <m/>
    <m/>
    <m/>
    <m/>
    <x v="5"/>
  </r>
  <r>
    <n v="59"/>
    <m/>
    <m/>
    <x v="3"/>
    <m/>
    <m/>
    <m/>
    <m/>
    <m/>
    <m/>
    <m/>
    <m/>
    <m/>
    <m/>
    <x v="5"/>
  </r>
  <r>
    <n v="61"/>
    <m/>
    <m/>
    <x v="1"/>
    <m/>
    <m/>
    <m/>
    <m/>
    <m/>
    <m/>
    <m/>
    <m/>
    <m/>
    <m/>
    <x v="5"/>
  </r>
  <r>
    <n v="62"/>
    <m/>
    <m/>
    <x v="0"/>
    <m/>
    <m/>
    <m/>
    <m/>
    <m/>
    <m/>
    <m/>
    <m/>
    <m/>
    <m/>
    <x v="5"/>
  </r>
  <r>
    <n v="63"/>
    <m/>
    <m/>
    <x v="3"/>
    <m/>
    <m/>
    <m/>
    <m/>
    <m/>
    <m/>
    <m/>
    <m/>
    <m/>
    <m/>
    <x v="5"/>
  </r>
  <r>
    <n v="65"/>
    <m/>
    <m/>
    <x v="7"/>
    <m/>
    <m/>
    <m/>
    <m/>
    <m/>
    <m/>
    <m/>
    <m/>
    <m/>
    <m/>
    <x v="5"/>
  </r>
  <r>
    <n v="67"/>
    <m/>
    <m/>
    <x v="3"/>
    <m/>
    <m/>
    <m/>
    <m/>
    <m/>
    <m/>
    <m/>
    <m/>
    <m/>
    <m/>
    <x v="5"/>
  </r>
  <r>
    <n v="68"/>
    <m/>
    <m/>
    <x v="6"/>
    <m/>
    <m/>
    <m/>
    <m/>
    <m/>
    <m/>
    <m/>
    <m/>
    <m/>
    <m/>
    <x v="5"/>
  </r>
  <r>
    <n v="69"/>
    <m/>
    <m/>
    <x v="1"/>
    <m/>
    <m/>
    <m/>
    <m/>
    <m/>
    <m/>
    <m/>
    <m/>
    <m/>
    <m/>
    <x v="5"/>
  </r>
  <r>
    <n v="70"/>
    <m/>
    <m/>
    <x v="3"/>
    <m/>
    <m/>
    <m/>
    <m/>
    <m/>
    <m/>
    <m/>
    <m/>
    <m/>
    <m/>
    <x v="5"/>
  </r>
  <r>
    <n v="73"/>
    <m/>
    <m/>
    <x v="0"/>
    <m/>
    <m/>
    <m/>
    <m/>
    <m/>
    <m/>
    <m/>
    <m/>
    <m/>
    <m/>
    <x v="5"/>
  </r>
  <r>
    <n v="74"/>
    <m/>
    <m/>
    <x v="1"/>
    <m/>
    <m/>
    <m/>
    <m/>
    <m/>
    <m/>
    <m/>
    <m/>
    <m/>
    <m/>
    <x v="5"/>
  </r>
  <r>
    <n v="75"/>
    <m/>
    <m/>
    <x v="0"/>
    <m/>
    <m/>
    <m/>
    <m/>
    <m/>
    <m/>
    <m/>
    <m/>
    <m/>
    <m/>
    <x v="5"/>
  </r>
  <r>
    <n v="76"/>
    <m/>
    <m/>
    <x v="5"/>
    <m/>
    <m/>
    <m/>
    <m/>
    <m/>
    <m/>
    <m/>
    <m/>
    <m/>
    <m/>
    <x v="5"/>
  </r>
  <r>
    <n v="77"/>
    <m/>
    <m/>
    <x v="0"/>
    <m/>
    <m/>
    <m/>
    <m/>
    <m/>
    <m/>
    <m/>
    <m/>
    <m/>
    <m/>
    <x v="5"/>
  </r>
  <r>
    <n v="79"/>
    <m/>
    <m/>
    <x v="6"/>
    <m/>
    <m/>
    <m/>
    <m/>
    <m/>
    <m/>
    <m/>
    <m/>
    <m/>
    <m/>
    <x v="5"/>
  </r>
  <r>
    <n v="80"/>
    <m/>
    <m/>
    <x v="3"/>
    <m/>
    <m/>
    <m/>
    <m/>
    <m/>
    <m/>
    <m/>
    <m/>
    <m/>
    <m/>
    <x v="5"/>
  </r>
  <r>
    <n v="81"/>
    <m/>
    <m/>
    <x v="1"/>
    <m/>
    <m/>
    <m/>
    <m/>
    <m/>
    <m/>
    <m/>
    <m/>
    <m/>
    <m/>
    <x v="5"/>
  </r>
  <r>
    <n v="83"/>
    <m/>
    <m/>
    <x v="6"/>
    <m/>
    <m/>
    <m/>
    <m/>
    <m/>
    <m/>
    <m/>
    <m/>
    <m/>
    <m/>
    <x v="5"/>
  </r>
  <r>
    <n v="84"/>
    <m/>
    <m/>
    <x v="3"/>
    <m/>
    <m/>
    <m/>
    <m/>
    <m/>
    <m/>
    <m/>
    <m/>
    <m/>
    <m/>
    <x v="5"/>
  </r>
  <r>
    <n v="87"/>
    <m/>
    <m/>
    <x v="1"/>
    <m/>
    <m/>
    <m/>
    <m/>
    <m/>
    <m/>
    <m/>
    <m/>
    <m/>
    <m/>
    <x v="5"/>
  </r>
  <r>
    <n v="90"/>
    <m/>
    <m/>
    <x v="6"/>
    <m/>
    <m/>
    <m/>
    <m/>
    <m/>
    <m/>
    <m/>
    <m/>
    <m/>
    <m/>
    <x v="5"/>
  </r>
  <r>
    <n v="91"/>
    <m/>
    <m/>
    <x v="5"/>
    <m/>
    <m/>
    <m/>
    <m/>
    <m/>
    <m/>
    <m/>
    <m/>
    <m/>
    <m/>
    <x v="5"/>
  </r>
  <r>
    <n v="94"/>
    <m/>
    <m/>
    <x v="0"/>
    <m/>
    <m/>
    <m/>
    <m/>
    <m/>
    <m/>
    <m/>
    <m/>
    <m/>
    <m/>
    <x v="5"/>
  </r>
  <r>
    <n v="95"/>
    <m/>
    <m/>
    <x v="3"/>
    <m/>
    <m/>
    <m/>
    <m/>
    <m/>
    <m/>
    <m/>
    <m/>
    <m/>
    <m/>
    <x v="5"/>
  </r>
  <r>
    <n v="97"/>
    <m/>
    <m/>
    <x v="0"/>
    <m/>
    <m/>
    <m/>
    <m/>
    <m/>
    <m/>
    <m/>
    <m/>
    <m/>
    <m/>
    <x v="5"/>
  </r>
  <r>
    <n v="98"/>
    <m/>
    <m/>
    <x v="6"/>
    <m/>
    <m/>
    <m/>
    <m/>
    <m/>
    <m/>
    <m/>
    <m/>
    <m/>
    <m/>
    <x v="5"/>
  </r>
  <r>
    <n v="99"/>
    <m/>
    <m/>
    <x v="0"/>
    <m/>
    <m/>
    <m/>
    <m/>
    <m/>
    <m/>
    <m/>
    <m/>
    <m/>
    <m/>
    <x v="5"/>
  </r>
  <r>
    <n v="106"/>
    <m/>
    <m/>
    <x v="3"/>
    <m/>
    <m/>
    <m/>
    <m/>
    <m/>
    <m/>
    <m/>
    <m/>
    <m/>
    <m/>
    <x v="5"/>
  </r>
  <r>
    <n v="107"/>
    <m/>
    <m/>
    <x v="6"/>
    <m/>
    <m/>
    <m/>
    <m/>
    <m/>
    <m/>
    <m/>
    <m/>
    <m/>
    <m/>
    <x v="5"/>
  </r>
  <r>
    <n v="108"/>
    <m/>
    <m/>
    <x v="6"/>
    <m/>
    <m/>
    <m/>
    <m/>
    <m/>
    <m/>
    <m/>
    <m/>
    <m/>
    <m/>
    <x v="5"/>
  </r>
  <r>
    <n v="109"/>
    <m/>
    <m/>
    <x v="0"/>
    <m/>
    <m/>
    <m/>
    <m/>
    <m/>
    <m/>
    <m/>
    <m/>
    <m/>
    <m/>
    <x v="5"/>
  </r>
  <r>
    <n v="110"/>
    <m/>
    <m/>
    <x v="3"/>
    <m/>
    <m/>
    <m/>
    <m/>
    <m/>
    <m/>
    <m/>
    <m/>
    <m/>
    <m/>
    <x v="5"/>
  </r>
  <r>
    <n v="113"/>
    <m/>
    <m/>
    <x v="0"/>
    <m/>
    <m/>
    <m/>
    <m/>
    <m/>
    <m/>
    <m/>
    <m/>
    <m/>
    <m/>
    <x v="5"/>
  </r>
  <r>
    <n v="114"/>
    <m/>
    <m/>
    <x v="0"/>
    <m/>
    <m/>
    <m/>
    <m/>
    <m/>
    <m/>
    <m/>
    <m/>
    <m/>
    <m/>
    <x v="5"/>
  </r>
  <r>
    <n v="116"/>
    <m/>
    <m/>
    <x v="0"/>
    <m/>
    <m/>
    <m/>
    <m/>
    <m/>
    <m/>
    <m/>
    <m/>
    <m/>
    <m/>
    <x v="5"/>
  </r>
  <r>
    <n v="119"/>
    <m/>
    <m/>
    <x v="3"/>
    <m/>
    <m/>
    <m/>
    <m/>
    <m/>
    <m/>
    <m/>
    <m/>
    <m/>
    <m/>
    <x v="5"/>
  </r>
  <r>
    <n v="121"/>
    <m/>
    <m/>
    <x v="1"/>
    <m/>
    <m/>
    <m/>
    <m/>
    <m/>
    <m/>
    <m/>
    <m/>
    <m/>
    <m/>
    <x v="5"/>
  </r>
  <r>
    <n v="123"/>
    <m/>
    <m/>
    <x v="0"/>
    <m/>
    <m/>
    <m/>
    <m/>
    <m/>
    <m/>
    <m/>
    <m/>
    <m/>
    <m/>
    <x v="5"/>
  </r>
  <r>
    <n v="125"/>
    <m/>
    <m/>
    <x v="1"/>
    <m/>
    <m/>
    <m/>
    <m/>
    <m/>
    <m/>
    <m/>
    <m/>
    <m/>
    <m/>
    <x v="5"/>
  </r>
  <r>
    <n v="132"/>
    <m/>
    <m/>
    <x v="1"/>
    <m/>
    <m/>
    <m/>
    <m/>
    <m/>
    <m/>
    <m/>
    <m/>
    <m/>
    <m/>
    <x v="5"/>
  </r>
  <r>
    <n v="133"/>
    <m/>
    <m/>
    <x v="0"/>
    <m/>
    <m/>
    <m/>
    <m/>
    <m/>
    <m/>
    <m/>
    <m/>
    <m/>
    <m/>
    <x v="5"/>
  </r>
  <r>
    <n v="134"/>
    <m/>
    <m/>
    <x v="1"/>
    <m/>
    <m/>
    <m/>
    <m/>
    <m/>
    <m/>
    <m/>
    <m/>
    <m/>
    <m/>
    <x v="5"/>
  </r>
  <r>
    <n v="136"/>
    <m/>
    <m/>
    <x v="1"/>
    <m/>
    <m/>
    <m/>
    <m/>
    <m/>
    <m/>
    <m/>
    <m/>
    <m/>
    <m/>
    <x v="5"/>
  </r>
  <r>
    <n v="138"/>
    <m/>
    <m/>
    <x v="0"/>
    <m/>
    <m/>
    <m/>
    <m/>
    <m/>
    <m/>
    <m/>
    <m/>
    <m/>
    <m/>
    <x v="5"/>
  </r>
  <r>
    <n v="141"/>
    <m/>
    <m/>
    <x v="0"/>
    <m/>
    <m/>
    <m/>
    <m/>
    <m/>
    <m/>
    <m/>
    <m/>
    <m/>
    <m/>
    <x v="5"/>
  </r>
  <r>
    <n v="142"/>
    <m/>
    <m/>
    <x v="3"/>
    <m/>
    <m/>
    <m/>
    <m/>
    <m/>
    <m/>
    <m/>
    <m/>
    <m/>
    <m/>
    <x v="5"/>
  </r>
  <r>
    <n v="146"/>
    <m/>
    <m/>
    <x v="0"/>
    <m/>
    <m/>
    <m/>
    <m/>
    <m/>
    <m/>
    <m/>
    <m/>
    <m/>
    <m/>
    <x v="5"/>
  </r>
  <r>
    <n v="148"/>
    <m/>
    <m/>
    <x v="6"/>
    <m/>
    <m/>
    <m/>
    <m/>
    <m/>
    <m/>
    <m/>
    <m/>
    <m/>
    <m/>
    <x v="5"/>
  </r>
  <r>
    <n v="149"/>
    <m/>
    <m/>
    <x v="3"/>
    <m/>
    <m/>
    <m/>
    <m/>
    <m/>
    <m/>
    <m/>
    <m/>
    <m/>
    <m/>
    <x v="5"/>
  </r>
  <r>
    <n v="155"/>
    <m/>
    <m/>
    <x v="1"/>
    <m/>
    <m/>
    <m/>
    <m/>
    <m/>
    <m/>
    <m/>
    <m/>
    <m/>
    <m/>
    <x v="5"/>
  </r>
  <r>
    <n v="158"/>
    <m/>
    <m/>
    <x v="3"/>
    <m/>
    <m/>
    <m/>
    <m/>
    <m/>
    <m/>
    <m/>
    <m/>
    <m/>
    <m/>
    <x v="5"/>
  </r>
  <r>
    <n v="161"/>
    <m/>
    <m/>
    <x v="1"/>
    <m/>
    <m/>
    <m/>
    <m/>
    <m/>
    <m/>
    <m/>
    <m/>
    <m/>
    <m/>
    <x v="5"/>
  </r>
  <r>
    <n v="162"/>
    <m/>
    <m/>
    <x v="1"/>
    <m/>
    <m/>
    <m/>
    <m/>
    <m/>
    <m/>
    <m/>
    <m/>
    <m/>
    <m/>
    <x v="5"/>
  </r>
  <r>
    <n v="163"/>
    <m/>
    <m/>
    <x v="0"/>
    <m/>
    <m/>
    <m/>
    <m/>
    <m/>
    <m/>
    <m/>
    <m/>
    <m/>
    <m/>
    <x v="5"/>
  </r>
  <r>
    <n v="164"/>
    <m/>
    <m/>
    <x v="3"/>
    <m/>
    <m/>
    <m/>
    <m/>
    <m/>
    <m/>
    <m/>
    <m/>
    <m/>
    <m/>
    <x v="5"/>
  </r>
  <r>
    <n v="166"/>
    <m/>
    <m/>
    <x v="7"/>
    <m/>
    <m/>
    <m/>
    <m/>
    <m/>
    <m/>
    <m/>
    <m/>
    <m/>
    <m/>
    <x v="5"/>
  </r>
  <r>
    <n v="168"/>
    <m/>
    <m/>
    <x v="3"/>
    <m/>
    <m/>
    <m/>
    <m/>
    <m/>
    <m/>
    <m/>
    <m/>
    <m/>
    <m/>
    <x v="5"/>
  </r>
  <r>
    <n v="169"/>
    <m/>
    <m/>
    <x v="6"/>
    <m/>
    <m/>
    <m/>
    <m/>
    <m/>
    <m/>
    <m/>
    <m/>
    <m/>
    <m/>
    <x v="5"/>
  </r>
  <r>
    <n v="171"/>
    <m/>
    <m/>
    <x v="1"/>
    <m/>
    <m/>
    <m/>
    <m/>
    <m/>
    <m/>
    <m/>
    <m/>
    <m/>
    <m/>
    <x v="5"/>
  </r>
  <r>
    <n v="174"/>
    <m/>
    <m/>
    <x v="0"/>
    <m/>
    <m/>
    <m/>
    <m/>
    <m/>
    <m/>
    <m/>
    <m/>
    <m/>
    <m/>
    <x v="5"/>
  </r>
  <r>
    <n v="176"/>
    <m/>
    <m/>
    <x v="3"/>
    <m/>
    <m/>
    <m/>
    <m/>
    <m/>
    <m/>
    <m/>
    <m/>
    <m/>
    <m/>
    <x v="5"/>
  </r>
  <r>
    <n v="178"/>
    <m/>
    <m/>
    <x v="3"/>
    <m/>
    <m/>
    <m/>
    <m/>
    <m/>
    <m/>
    <m/>
    <m/>
    <m/>
    <m/>
    <x v="5"/>
  </r>
  <r>
    <n v="183"/>
    <m/>
    <m/>
    <x v="1"/>
    <m/>
    <m/>
    <m/>
    <m/>
    <m/>
    <m/>
    <m/>
    <m/>
    <m/>
    <m/>
    <x v="5"/>
  </r>
  <r>
    <n v="184"/>
    <m/>
    <m/>
    <x v="3"/>
    <m/>
    <m/>
    <m/>
    <m/>
    <m/>
    <m/>
    <m/>
    <m/>
    <m/>
    <m/>
    <x v="5"/>
  </r>
  <r>
    <n v="189"/>
    <m/>
    <m/>
    <x v="1"/>
    <m/>
    <m/>
    <m/>
    <m/>
    <m/>
    <m/>
    <m/>
    <m/>
    <m/>
    <m/>
    <x v="5"/>
  </r>
  <r>
    <n v="196"/>
    <m/>
    <m/>
    <x v="1"/>
    <m/>
    <m/>
    <m/>
    <m/>
    <m/>
    <m/>
    <m/>
    <m/>
    <m/>
    <m/>
    <x v="5"/>
  </r>
  <r>
    <n v="197"/>
    <m/>
    <m/>
    <x v="0"/>
    <m/>
    <m/>
    <m/>
    <m/>
    <m/>
    <m/>
    <m/>
    <m/>
    <m/>
    <m/>
    <x v="5"/>
  </r>
  <r>
    <n v="198"/>
    <m/>
    <m/>
    <x v="1"/>
    <m/>
    <m/>
    <m/>
    <m/>
    <m/>
    <m/>
    <m/>
    <m/>
    <m/>
    <m/>
    <x v="5"/>
  </r>
  <r>
    <n v="200"/>
    <m/>
    <m/>
    <x v="3"/>
    <m/>
    <m/>
    <m/>
    <m/>
    <m/>
    <m/>
    <m/>
    <m/>
    <m/>
    <m/>
    <x v="5"/>
  </r>
  <r>
    <n v="201"/>
    <m/>
    <m/>
    <x v="6"/>
    <m/>
    <m/>
    <m/>
    <m/>
    <m/>
    <m/>
    <m/>
    <m/>
    <m/>
    <m/>
    <x v="5"/>
  </r>
  <r>
    <n v="202"/>
    <m/>
    <m/>
    <x v="6"/>
    <m/>
    <m/>
    <m/>
    <m/>
    <m/>
    <m/>
    <m/>
    <m/>
    <m/>
    <m/>
    <x v="5"/>
  </r>
  <r>
    <n v="203"/>
    <m/>
    <m/>
    <x v="0"/>
    <m/>
    <m/>
    <m/>
    <m/>
    <m/>
    <m/>
    <m/>
    <m/>
    <m/>
    <m/>
    <x v="5"/>
  </r>
  <r>
    <n v="204"/>
    <m/>
    <m/>
    <x v="3"/>
    <m/>
    <m/>
    <m/>
    <m/>
    <m/>
    <m/>
    <m/>
    <m/>
    <m/>
    <m/>
    <x v="5"/>
  </r>
  <r>
    <n v="210"/>
    <m/>
    <m/>
    <x v="3"/>
    <m/>
    <m/>
    <m/>
    <m/>
    <m/>
    <m/>
    <m/>
    <m/>
    <m/>
    <m/>
    <x v="5"/>
  </r>
  <r>
    <n v="211"/>
    <m/>
    <m/>
    <x v="0"/>
    <m/>
    <m/>
    <m/>
    <m/>
    <m/>
    <m/>
    <m/>
    <m/>
    <m/>
    <m/>
    <x v="5"/>
  </r>
  <r>
    <n v="22"/>
    <m/>
    <m/>
    <x v="1"/>
    <m/>
    <m/>
    <m/>
    <m/>
    <m/>
    <m/>
    <m/>
    <m/>
    <m/>
    <m/>
    <x v="5"/>
  </r>
  <r>
    <n v="34"/>
    <m/>
    <m/>
    <x v="1"/>
    <m/>
    <m/>
    <m/>
    <m/>
    <m/>
    <m/>
    <m/>
    <m/>
    <m/>
    <m/>
    <x v="5"/>
  </r>
  <r>
    <n v="42"/>
    <m/>
    <m/>
    <x v="1"/>
    <m/>
    <m/>
    <m/>
    <m/>
    <m/>
    <m/>
    <m/>
    <m/>
    <m/>
    <m/>
    <x v="5"/>
  </r>
  <r>
    <n v="46"/>
    <m/>
    <m/>
    <x v="1"/>
    <m/>
    <m/>
    <m/>
    <m/>
    <m/>
    <m/>
    <m/>
    <m/>
    <m/>
    <m/>
    <x v="5"/>
  </r>
  <r>
    <n v="48"/>
    <m/>
    <m/>
    <x v="1"/>
    <m/>
    <m/>
    <m/>
    <m/>
    <m/>
    <m/>
    <m/>
    <m/>
    <m/>
    <m/>
    <x v="5"/>
  </r>
  <r>
    <n v="51"/>
    <m/>
    <m/>
    <x v="3"/>
    <m/>
    <m/>
    <m/>
    <m/>
    <m/>
    <m/>
    <m/>
    <m/>
    <m/>
    <m/>
    <x v="5"/>
  </r>
  <r>
    <n v="58"/>
    <m/>
    <m/>
    <x v="3"/>
    <m/>
    <m/>
    <m/>
    <m/>
    <m/>
    <m/>
    <m/>
    <m/>
    <m/>
    <m/>
    <x v="5"/>
  </r>
  <r>
    <n v="62"/>
    <m/>
    <m/>
    <x v="3"/>
    <m/>
    <m/>
    <m/>
    <m/>
    <m/>
    <m/>
    <m/>
    <m/>
    <m/>
    <m/>
    <x v="5"/>
  </r>
  <r>
    <n v="75"/>
    <m/>
    <m/>
    <x v="3"/>
    <m/>
    <m/>
    <m/>
    <m/>
    <m/>
    <m/>
    <m/>
    <m/>
    <m/>
    <m/>
    <x v="5"/>
  </r>
  <r>
    <n v="76"/>
    <m/>
    <m/>
    <x v="3"/>
    <m/>
    <m/>
    <m/>
    <m/>
    <m/>
    <m/>
    <m/>
    <m/>
    <m/>
    <m/>
    <x v="5"/>
  </r>
  <r>
    <n v="77"/>
    <m/>
    <m/>
    <x v="3"/>
    <m/>
    <m/>
    <m/>
    <m/>
    <m/>
    <m/>
    <m/>
    <m/>
    <m/>
    <m/>
    <x v="5"/>
  </r>
  <r>
    <n v="84"/>
    <m/>
    <m/>
    <x v="1"/>
    <m/>
    <m/>
    <m/>
    <m/>
    <m/>
    <m/>
    <m/>
    <m/>
    <m/>
    <m/>
    <x v="5"/>
  </r>
  <r>
    <n v="91"/>
    <m/>
    <m/>
    <x v="0"/>
    <m/>
    <m/>
    <m/>
    <m/>
    <m/>
    <m/>
    <m/>
    <m/>
    <m/>
    <m/>
    <x v="5"/>
  </r>
  <r>
    <n v="94"/>
    <m/>
    <m/>
    <x v="3"/>
    <m/>
    <m/>
    <m/>
    <m/>
    <m/>
    <m/>
    <m/>
    <m/>
    <m/>
    <m/>
    <x v="5"/>
  </r>
  <r>
    <n v="95"/>
    <m/>
    <m/>
    <x v="1"/>
    <m/>
    <m/>
    <m/>
    <m/>
    <m/>
    <m/>
    <m/>
    <m/>
    <m/>
    <m/>
    <x v="5"/>
  </r>
  <r>
    <n v="99"/>
    <m/>
    <m/>
    <x v="1"/>
    <m/>
    <m/>
    <m/>
    <m/>
    <m/>
    <m/>
    <m/>
    <m/>
    <m/>
    <m/>
    <x v="5"/>
  </r>
  <r>
    <n v="109"/>
    <m/>
    <m/>
    <x v="3"/>
    <m/>
    <m/>
    <m/>
    <m/>
    <m/>
    <m/>
    <m/>
    <m/>
    <m/>
    <m/>
    <x v="5"/>
  </r>
  <r>
    <n v="123"/>
    <m/>
    <m/>
    <x v="1"/>
    <m/>
    <m/>
    <m/>
    <m/>
    <m/>
    <m/>
    <m/>
    <m/>
    <m/>
    <m/>
    <x v="5"/>
  </r>
  <r>
    <n v="133"/>
    <m/>
    <m/>
    <x v="3"/>
    <m/>
    <m/>
    <m/>
    <m/>
    <m/>
    <m/>
    <m/>
    <m/>
    <m/>
    <m/>
    <x v="5"/>
  </r>
  <r>
    <n v="138"/>
    <m/>
    <m/>
    <x v="1"/>
    <m/>
    <m/>
    <m/>
    <m/>
    <m/>
    <m/>
    <m/>
    <m/>
    <m/>
    <m/>
    <x v="5"/>
  </r>
  <r>
    <n v="141"/>
    <m/>
    <m/>
    <x v="3"/>
    <m/>
    <m/>
    <m/>
    <m/>
    <m/>
    <m/>
    <m/>
    <m/>
    <m/>
    <m/>
    <x v="5"/>
  </r>
  <r>
    <n v="142"/>
    <m/>
    <m/>
    <x v="1"/>
    <m/>
    <m/>
    <m/>
    <m/>
    <m/>
    <m/>
    <m/>
    <m/>
    <m/>
    <m/>
    <x v="5"/>
  </r>
  <r>
    <n v="146"/>
    <m/>
    <m/>
    <x v="1"/>
    <m/>
    <m/>
    <m/>
    <m/>
    <m/>
    <m/>
    <m/>
    <m/>
    <m/>
    <m/>
    <x v="5"/>
  </r>
  <r>
    <n v="149"/>
    <m/>
    <m/>
    <x v="1"/>
    <m/>
    <m/>
    <m/>
    <m/>
    <m/>
    <m/>
    <m/>
    <m/>
    <m/>
    <m/>
    <x v="5"/>
  </r>
  <r>
    <n v="158"/>
    <m/>
    <m/>
    <x v="1"/>
    <m/>
    <m/>
    <m/>
    <m/>
    <m/>
    <m/>
    <m/>
    <m/>
    <m/>
    <m/>
    <x v="5"/>
  </r>
  <r>
    <n v="163"/>
    <m/>
    <m/>
    <x v="3"/>
    <m/>
    <m/>
    <m/>
    <m/>
    <m/>
    <m/>
    <m/>
    <m/>
    <m/>
    <m/>
    <x v="5"/>
  </r>
  <r>
    <n v="176"/>
    <m/>
    <m/>
    <x v="1"/>
    <m/>
    <m/>
    <m/>
    <m/>
    <m/>
    <m/>
    <m/>
    <m/>
    <m/>
    <m/>
    <x v="5"/>
  </r>
  <r>
    <n v="197"/>
    <m/>
    <m/>
    <x v="3"/>
    <m/>
    <m/>
    <m/>
    <m/>
    <m/>
    <m/>
    <m/>
    <m/>
    <m/>
    <m/>
    <x v="5"/>
  </r>
  <r>
    <n v="203"/>
    <m/>
    <m/>
    <x v="3"/>
    <m/>
    <m/>
    <m/>
    <m/>
    <m/>
    <m/>
    <m/>
    <m/>
    <m/>
    <m/>
    <x v="5"/>
  </r>
  <r>
    <n v="58"/>
    <m/>
    <m/>
    <x v="1"/>
    <m/>
    <m/>
    <m/>
    <m/>
    <m/>
    <m/>
    <m/>
    <m/>
    <m/>
    <m/>
    <x v="5"/>
  </r>
  <r>
    <n v="62"/>
    <m/>
    <m/>
    <x v="1"/>
    <m/>
    <m/>
    <m/>
    <m/>
    <m/>
    <m/>
    <m/>
    <m/>
    <m/>
    <m/>
    <x v="5"/>
  </r>
  <r>
    <n v="76"/>
    <m/>
    <m/>
    <x v="1"/>
    <m/>
    <m/>
    <m/>
    <m/>
    <m/>
    <m/>
    <m/>
    <m/>
    <m/>
    <m/>
    <x v="5"/>
  </r>
  <r>
    <n v="91"/>
    <m/>
    <m/>
    <x v="3"/>
    <m/>
    <m/>
    <m/>
    <m/>
    <m/>
    <m/>
    <m/>
    <m/>
    <m/>
    <m/>
    <x v="5"/>
  </r>
  <r>
    <n v="94"/>
    <m/>
    <m/>
    <x v="6"/>
    <m/>
    <m/>
    <m/>
    <m/>
    <m/>
    <m/>
    <m/>
    <m/>
    <m/>
    <m/>
    <x v="5"/>
  </r>
  <r>
    <n v="141"/>
    <m/>
    <m/>
    <x v="6"/>
    <m/>
    <m/>
    <m/>
    <m/>
    <m/>
    <m/>
    <m/>
    <m/>
    <m/>
    <m/>
    <x v="5"/>
  </r>
  <r>
    <n v="163"/>
    <m/>
    <m/>
    <x v="1"/>
    <m/>
    <m/>
    <m/>
    <m/>
    <m/>
    <m/>
    <m/>
    <m/>
    <m/>
    <m/>
    <x v="5"/>
  </r>
  <r>
    <n v="163"/>
    <m/>
    <m/>
    <x v="1"/>
    <m/>
    <m/>
    <m/>
    <m/>
    <m/>
    <m/>
    <m/>
    <m/>
    <m/>
    <m/>
    <x v="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s v="35 000 - 45 000 Kč"/>
    <s v="Standardní tampon"/>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x v="0"/>
  </r>
  <r>
    <n v="2"/>
    <s v="31-4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x v="0"/>
  </r>
  <r>
    <n v="3"/>
    <s v="31-4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x v="0"/>
  </r>
  <r>
    <n v="4"/>
    <s v="41-50"/>
    <s v="45 000 Kč a více"/>
    <s v="Standardní vložka"/>
    <s v="Menstruační kalíšek, Menstruační kalhotky"/>
    <s v="Ano - alespoň 3x týdně"/>
    <s v="Ano"/>
    <s v="Ekologie, Pohodlné"/>
    <s v="Nechci"/>
    <s v="Nic by mě nepřimělo."/>
    <s v="Ano - v práci"/>
    <s v="Rozhodně ano"/>
    <s v="V drogérii"/>
    <s v="Mi nákup trvá pár vteřin, kupuji pořád to stejné."/>
    <s v="201 - 300 Kč"/>
    <x v="0"/>
  </r>
  <r>
    <n v="5"/>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50 - 100 Kč"/>
    <x v="1"/>
  </r>
  <r>
    <n v="6"/>
    <s v="51-60"/>
    <s v="25 000 - 35 000 Kč"/>
    <s v="Menstruační kalhotky"/>
    <s v="Standardní vložka"/>
    <s v="Ano - maximálně 3x týdně"/>
    <s v="Ano"/>
    <s v="Cena, Zvyk"/>
    <s v="Nechci"/>
    <s v="Dostala bych ji zdarma."/>
    <s v="Ne"/>
    <s v="Rozhodně ano"/>
    <s v="V drogérii"/>
    <s v="Mi nákup trvá pár vteřin, kupuji pořád to stejné."/>
    <s v="Používám ekologické produkty, které jsou použitelné na několik let"/>
    <x v="0"/>
  </r>
  <r>
    <n v="7"/>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x v="0"/>
  </r>
  <r>
    <n v="8"/>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x v="1"/>
  </r>
  <r>
    <n v="9"/>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x v="2"/>
  </r>
  <r>
    <n v="10"/>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101 - 200 Kč"/>
    <x v="2"/>
  </r>
  <r>
    <n v="11"/>
    <s v="21-3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x v="0"/>
  </r>
  <r>
    <n v="12"/>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x v="0"/>
  </r>
  <r>
    <n v="13"/>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x v="2"/>
  </r>
  <r>
    <n v="14"/>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x v="1"/>
  </r>
  <r>
    <n v="15"/>
    <s v="41-50"/>
    <s v="35 000 - 45 000 Kč"/>
    <s v="Standardní vložka"/>
    <s v="Nevím"/>
    <s v="Ne"/>
    <s v="Ano"/>
    <s v="Cena, Zvyk"/>
    <s v="Nechci"/>
    <s v="Nic by mě nepřimělo."/>
    <s v="Ne"/>
    <s v="Spíše ano"/>
    <s v="V drogérii"/>
    <s v="Vím, co chci, ale občas se podívám na ostatní varianty jiných produktů, než používám normálně."/>
    <s v="101 - 200 Kč"/>
    <x v="2"/>
  </r>
  <r>
    <n v="16"/>
    <s v="21-30"/>
    <s v="25 000 - 35 000 Kč"/>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s v="101 - 200 Kč"/>
    <x v="3"/>
  </r>
  <r>
    <n v="17"/>
    <s v="21-30"/>
    <s v="35 000 - 45 000 Kč"/>
    <s v="Standardní tampon"/>
    <s v="Nepoužívají nic"/>
    <s v="Ano - alespoň 3x týdně"/>
    <s v="Ano"/>
    <s v="Zvyk, Pohodlné"/>
    <s v="Menstruační kalhotky"/>
    <s v="Dostala bych ji zdarma."/>
    <s v="Ano - v práci"/>
    <s v="Spíše ano"/>
    <s v="V drogérii"/>
    <s v="Pravidelně přemýšlím, jestli nezkusit něco nového a zvažuji možnosti."/>
    <s v="50 - 100 Kč"/>
    <x v="1"/>
  </r>
  <r>
    <n v="18"/>
    <s v="21-30"/>
    <s v="25 000 - 35 000 Kč"/>
    <s v="Standardní tampon, Menstruační kalhotky"/>
    <s v="Standardní vložka, Standardní tampon"/>
    <s v="Ne"/>
    <s v="Ano"/>
    <s v="Cena, Ekologie"/>
    <s v="Nechci"/>
    <s v="Současný produkt by mi přestal vyhovovat."/>
    <s v="Ne"/>
    <s v="Spíše ano"/>
    <s v="Na internetu"/>
    <s v="Mi nákup trvá pár vteřin, kupuji pořád to stejné."/>
    <s v="201 - 300 Kč"/>
    <x v="2"/>
  </r>
  <r>
    <n v="19"/>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x v="1"/>
  </r>
  <r>
    <n v="20"/>
    <s v="31-40"/>
    <s v="20 000 - 25 000 Kč"/>
    <s v="Menstruační kalíšek"/>
    <s v="Nevím"/>
    <s v="Ne"/>
    <s v="Ano"/>
    <s v="Ekologie, Pohodlné"/>
    <s v="Nechci"/>
    <s v="Někdo z okolí by ji začal používat., Byla by to ekologičtější varianta."/>
    <s v="Ne"/>
    <s v="Rozhodně ano"/>
    <s v="Na internetu"/>
    <s v="Mi nákup trvá pár vteřin, kupuji pořád to stejné."/>
    <s v="Používám ekologické produkty, které jsou použitelné na několik let"/>
    <x v="4"/>
  </r>
  <r>
    <n v="21"/>
    <s v="21-30"/>
    <s v="25 000 - 35 000 Kč"/>
    <s v="Standardní vložka, Standardní tampon"/>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s v="101 - 200 Kč"/>
    <x v="2"/>
  </r>
  <r>
    <n v="22"/>
    <s v="21-30"/>
    <s v="25 000 - 35 000 Kč"/>
    <s v="Standardní tampon, , Menstruační kalhotky"/>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s v="101 - 200 Kč"/>
    <x v="2"/>
  </r>
  <r>
    <n v="23"/>
    <s v="15-20"/>
    <s v="Méně než 15 000 Kč"/>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s v="50 - 100 Kč"/>
    <x v="2"/>
  </r>
  <r>
    <n v="24"/>
    <s v="51-60"/>
    <s v="25 000 - 35 000 Kč"/>
    <s v="Standardní vložka"/>
    <s v="Nevím"/>
    <s v="Ne"/>
    <s v="Ano"/>
    <s v="Cena, Zvyk"/>
    <s v="Nechci"/>
    <s v="Nic by mě nepřimělo."/>
    <s v="Ne"/>
    <s v="Spíše ano"/>
    <s v="V drogérii"/>
    <s v="Mi nákup trvá pár vteřin, kupuji pořád to stejné."/>
    <s v="101 - 200 Kč"/>
    <x v="1"/>
  </r>
  <r>
    <n v="25"/>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50 - 100 Kč"/>
    <x v="2"/>
  </r>
  <r>
    <n v="26"/>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x v="2"/>
  </r>
  <r>
    <n v="27"/>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x v="2"/>
  </r>
  <r>
    <n v="28"/>
    <s v="15-20"/>
    <s v="Méně než 15 000 Kč"/>
    <s v="Standardní vložka, Standardní tampon"/>
    <s v="Standardní vložka, Standardní tampon"/>
    <s v="Ne"/>
    <s v="Ano"/>
    <s v="Zvyk, Pohodlné"/>
    <s v="Menstruační kalíšek"/>
    <s v="Byla by to levnější varianta."/>
    <s v="Ne"/>
    <s v="Rozhodně ano"/>
    <s v="V drogérii"/>
    <s v="Vím, co chci, ale podívám se na ostatní varianty stejného produktu (značky, velikosti, cena atd..)"/>
    <s v="201 - 300 Kč"/>
    <x v="1"/>
  </r>
  <r>
    <n v="29"/>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x v="4"/>
  </r>
  <r>
    <n v="30"/>
    <s v="21-30"/>
    <s v="Méně než 15 000 Kč"/>
    <s v="Menstruační kalhotky"/>
    <s v="Menstruační kalíšek, Menstruační kalhotky"/>
    <s v="Ne"/>
    <s v="Ano"/>
    <s v="Pohodlné, Spolehlivé"/>
    <s v="Menstruační kalíšek"/>
    <s v="Vyber vhodne velikosti kalisku"/>
    <s v="Ne"/>
    <s v="Rozhodně ano"/>
    <s v="V drogérii"/>
    <s v="Mi nákup trvá pár vteřin, kupuji pořád to stejné."/>
    <s v="Používám ekologické produkty, které jsou použitelné na několik let"/>
    <x v="3"/>
  </r>
  <r>
    <n v="31"/>
    <s v="21-30"/>
    <s v="25 000 - 35 000 Kč"/>
    <s v="Standardní tampon, Tampon z přírodního materiálu"/>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s v="201 - 300 Kč"/>
    <x v="2"/>
  </r>
  <r>
    <n v="32"/>
    <s v="21-30"/>
    <s v="Méně než 15 000 Kč"/>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s v="101 - 200 Kč"/>
    <x v="0"/>
  </r>
  <r>
    <n v="33"/>
    <s v="21-30"/>
    <s v="15 000 - 20 000 Kč"/>
    <s v="Standardní tampon"/>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s v="50 - 100 Kč"/>
    <x v="4"/>
  </r>
  <r>
    <n v="34"/>
    <s v="21-30"/>
    <s v="35 000 - 45 000 Kč"/>
    <s v="Standardní tampon, Menstruační kalíšek, Menstruační kalhotky"/>
    <s v="Standardní vložka, Standardní tampon"/>
    <s v="Ano - maximálně 3x týdně"/>
    <s v="Ano"/>
    <s v="Zvyk, Spolehlivé"/>
    <s v="Nechci"/>
    <s v="Nic by mě nepřimělo."/>
    <s v="Ne"/>
    <s v="Rozhodně ano"/>
    <s v="V drogérii"/>
    <s v="Vím, co chci, ale podívám se na ostatní varianty stejného produktu (značky, velikosti, cena atd..)"/>
    <s v="201 - 300 Kč"/>
    <x v="1"/>
  </r>
  <r>
    <n v="3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101 - 200 Kč"/>
    <x v="4"/>
  </r>
  <r>
    <n v="36"/>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x v="3"/>
  </r>
  <r>
    <n v="37"/>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38"/>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x v="0"/>
  </r>
  <r>
    <n v="39"/>
    <s v="21-30"/>
    <s v="25 000 - 35 000 Kč"/>
    <s v="Menstruační kalíšek"/>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40"/>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x v="2"/>
  </r>
  <r>
    <n v="41"/>
    <s v="21-30"/>
    <s v="45 000 Kč a více"/>
    <s v="Standardní tampon"/>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s v="50 - 100 Kč"/>
    <x v="1"/>
  </r>
  <r>
    <n v="42"/>
    <s v="21-30"/>
    <s v="25 000 - 35 000 Kč"/>
    <s v="Standardní tampon, Menstruační kalíšek, Menstruační kalhotky"/>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s v="201 - 300 Kč"/>
    <x v="4"/>
  </r>
  <r>
    <n v="43"/>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x v="1"/>
  </r>
  <r>
    <n v="44"/>
    <s v="21-30"/>
    <s v="25 000 - 35 000 Kč"/>
    <s v="Standardní tampon, Menstruační kalíšek"/>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s v="101 - 200 Kč"/>
    <x v="0"/>
  </r>
  <r>
    <n v="45"/>
    <s v="21-30"/>
    <s v="35 000 - 45 000 Kč"/>
    <s v="Menstruační kalíšek"/>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s v="Používám ekologické produkty, které jsou použitelné na několik let"/>
    <x v="4"/>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s v="101 - 200 Kč"/>
    <x v="2"/>
  </r>
  <r>
    <n v="47"/>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x v="5"/>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x v="0"/>
  </r>
  <r>
    <n v="49"/>
    <s v="21-30"/>
    <s v="15 000 - 20 000 Kč"/>
    <s v="Standardní vložka, Standardní tampon"/>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s v="101 - 200 Kč"/>
    <x v="2"/>
  </r>
  <r>
    <n v="5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x v="2"/>
  </r>
  <r>
    <n v="51"/>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x v="1"/>
  </r>
  <r>
    <n v="52"/>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x v="5"/>
  </r>
  <r>
    <n v="53"/>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x v="1"/>
  </r>
  <r>
    <n v="54"/>
    <s v="21-30"/>
    <s v="25 000 - 35 000 Kč"/>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x v="2"/>
  </r>
  <r>
    <n v="55"/>
    <s v="31-40"/>
    <s v="45 000 Kč a více"/>
    <s v="Menstruační kalíšek"/>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s v="Používám ekologické produkty, které jsou použitelné na několik let"/>
    <x v="4"/>
  </r>
  <r>
    <n v="56"/>
    <s v="31-40"/>
    <s v="35 000 - 45 000 Kč"/>
    <s v="Standardní tampon"/>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s v="101 - 200 Kč"/>
    <x v="2"/>
  </r>
  <r>
    <n v="57"/>
    <s v="15-20"/>
    <s v="Méně než 15 000 Kč"/>
    <s v="Standardní vložka, Standardní tampon"/>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s v="201 - 300 Kč"/>
    <x v="0"/>
  </r>
  <r>
    <n v="58"/>
    <s v="31-40"/>
    <s v="45 000 Kč a více"/>
    <s v="Látkové vložka, Standardní tampon, Menstruační kalíšek, Menstruační kalhotky"/>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s v="101 - 200 Kč"/>
    <x v="4"/>
  </r>
  <r>
    <n v="59"/>
    <s v="15-20"/>
    <s v="Méně než 15 000 Kč"/>
    <s v="Standardní vložka, Menstruační kalíšek"/>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s v="101 - 200 Kč"/>
    <x v="2"/>
  </r>
  <r>
    <n v="60"/>
    <s v="31-40"/>
    <s v="20 000 - 25 000 Kč"/>
    <s v="Mořská houba"/>
    <s v="Nevím"/>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x v="0"/>
  </r>
  <r>
    <n v="61"/>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x v="5"/>
  </r>
  <r>
    <n v="62"/>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Mi nákup trvá pár vteřin, kupuji pořád to stejné."/>
    <s v="201 - 300 Kč"/>
    <x v="0"/>
  </r>
  <r>
    <n v="63"/>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s v="101 - 200 Kč"/>
    <x v="5"/>
  </r>
  <r>
    <n v="64"/>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s v="Používám ekologické produkty, které jsou použitelné na několik let"/>
    <x v="5"/>
  </r>
  <r>
    <n v="65"/>
    <s v="21-30"/>
    <s v="25 000 - 35 000 Kč"/>
    <s v="Standardní vložka, Vložka z přírodního materiálu"/>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x v="1"/>
  </r>
  <r>
    <n v="66"/>
    <s v="15-20"/>
    <s v="Méně než 15 000 Kč"/>
    <s v="Menstruační kalhotky"/>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x v="3"/>
  </r>
  <r>
    <n v="67"/>
    <s v="41-50"/>
    <s v="35 000 - 45 000 Kč"/>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s v="201 - 300 Kč"/>
    <x v="3"/>
  </r>
  <r>
    <n v="68"/>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s v="101 - 200 Kč"/>
    <x v="4"/>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s v="201 - 300 Kč"/>
    <x v="5"/>
  </r>
  <r>
    <n v="70"/>
    <s v="41-50"/>
    <s v="35 000 - 45 000 Kč"/>
    <s v="Standardní vložka, Menstruační kalíšek"/>
    <s v="Standardní vložka, Menstruační kalíšek"/>
    <s v="Ne"/>
    <s v="Ano"/>
    <s v="Pohodlné, Spolehlivé"/>
    <s v="Nechci"/>
    <s v="Současný produkt by mi přestal vyhovovat."/>
    <s v="Ne"/>
    <s v="Spíše ano"/>
    <s v="V drogérii"/>
    <s v="Mi nákup trvá pár vteřin, kupuji pořád to stejné."/>
    <s v="101 - 200 Kč"/>
    <x v="4"/>
  </r>
  <r>
    <n v="71"/>
    <s v="31-40"/>
    <s v="15 000 - 20 000 Kč"/>
    <s v="Menstruační kalíšek"/>
    <s v="Standardní vložka, Standardní tampon"/>
    <s v="Ne"/>
    <s v="Ano"/>
    <s v="Ekologie, Pohodlné"/>
    <s v="Nechci"/>
    <s v="Současný produkt by mi přestal vyhovovat."/>
    <s v="Ne"/>
    <s v="Rozhodně ano"/>
    <s v="V drogérii"/>
    <s v="Mi nákup trvá pár vteřin, kupuji pořád to stejné."/>
    <s v="Používám ekologické produkty, které jsou použitelné na několik let"/>
    <x v="4"/>
  </r>
  <r>
    <n v="72"/>
    <s v="31-40"/>
    <s v="20 000 - 25 000 Kč"/>
    <s v="Menstruační kalíšek"/>
    <s v="Standardní vložka, Standardní tampon"/>
    <s v="Ne"/>
    <s v="Ano"/>
    <s v="Ekologie, Spolehlivé"/>
    <s v="Mořská houba"/>
    <s v="Dostala bych ji zdarma."/>
    <s v="Ne"/>
    <s v="Spíše ano"/>
    <s v="Na internetu"/>
    <s v="Mi nákup trvá pár vteřin, kupuji pořád to stejné."/>
    <s v="Používám ekologické produkty, které jsou použitelné na několik let"/>
    <x v="5"/>
  </r>
  <r>
    <n v="73"/>
    <s v="51-60"/>
    <s v="25 000 - 35 000 Kč"/>
    <s v="Standardní vložka, Standardní tampon"/>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s v="101 - 200 Kč"/>
    <x v="2"/>
  </r>
  <r>
    <n v="74"/>
    <s v="41-50"/>
    <s v="45 000 Kč a více"/>
    <s v="Menstruační kalíšek, Menstruační kalhotky"/>
    <s v="Nevím"/>
    <s v="Ne"/>
    <s v="Ano"/>
    <s v="Ekologie, Zvyk"/>
    <s v="Nechci"/>
    <s v="Současný produkt by mi přestal vyhovovat."/>
    <s v="Ne"/>
    <s v="Spíše ano"/>
    <s v="Na internetu"/>
    <s v="Vím, co chci, ale podívám se na ostatní varianty stejného produktu (značky, velikosti, cena atd..)"/>
    <s v="Používám ekologické produkty, které jsou použitelné na několik let"/>
    <x v="0"/>
  </r>
  <r>
    <n v="75"/>
    <s v="31-40"/>
    <s v="15 000 - 20 000 Kč"/>
    <s v="Standardní vložka, Standardní tampon, Menstruační kalíšek"/>
    <s v="Standardní vložka, Standardní tampon"/>
    <s v="Ne"/>
    <s v="Ano"/>
    <s v="Zvyk, Pohodlné"/>
    <s v="Menstruační kalhotky"/>
    <s v="Současný produkt by mi přestal vyhovovat."/>
    <s v="Ne"/>
    <s v="Spíše ano"/>
    <s v="V drogérii"/>
    <s v="Mi nákup trvá pár vteřin, kupuji pořád to stejné."/>
    <s v="201 - 300 Kč"/>
    <x v="4"/>
  </r>
  <r>
    <n v="76"/>
    <s v="31-40"/>
    <s v="25 000 - 35 000 Kč"/>
    <s v="Standardní vložka, Látkové vložka, Menstruační kalíšek, Menstruační kalhotky"/>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s v="101 - 200 Kč"/>
    <x v="5"/>
  </r>
  <r>
    <n v="77"/>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x v="2"/>
  </r>
  <r>
    <n v="78"/>
    <s v="15-20"/>
    <s v="Méně než 15 000 Kč"/>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x v="5"/>
  </r>
  <r>
    <n v="79"/>
    <s v="31-40"/>
    <s v="15 000 - 20 000 Kč"/>
    <s v="Menstruační kalhotky, Mořská houba"/>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x v="5"/>
  </r>
  <r>
    <n v="80"/>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x v="2"/>
  </r>
  <r>
    <n v="81"/>
    <s v="31-40"/>
    <s v="45 000 Kč a více"/>
    <s v="Menstruační kalíšek, Menstruační kalhotky"/>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s v="Používám ekologické produkty, které jsou použitelné na několik let"/>
    <x v="5"/>
  </r>
  <r>
    <n v="82"/>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x v="4"/>
  </r>
  <r>
    <n v="83"/>
    <s v="31-40"/>
    <s v="25 000 - 35 000 Kč"/>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x v="5"/>
  </r>
  <r>
    <n v="84"/>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x v="4"/>
  </r>
  <r>
    <n v="85"/>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x v="0"/>
  </r>
  <r>
    <n v="86"/>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x v="5"/>
  </r>
  <r>
    <n v="87"/>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s v="Používám ekologické produkty, které jsou použitelné na několik let"/>
    <x v="5"/>
  </r>
  <r>
    <n v="88"/>
    <s v="41-50"/>
    <s v="35 000 - 45 000 Kč"/>
    <s v="Standardní vložka"/>
    <s v="Standardní vložka"/>
    <s v="Ne"/>
    <s v="Ano"/>
    <s v="Cena, Zvyk"/>
    <s v="Menstruační kalhotky"/>
    <s v="Někdo z okolí by ji začal používat."/>
    <s v="Ne"/>
    <s v="Spíš ne"/>
    <s v="V supermarketu"/>
    <s v="Mi nákup trvá pár vteřin, kupuji pořád to stejné."/>
    <s v="50 - 100 Kč"/>
    <x v="4"/>
  </r>
  <r>
    <n v="89"/>
    <s v="41-50"/>
    <s v="25 000 - 35 000 Kč"/>
    <s v="Standardní vložka"/>
    <s v="Menstruační kalhotky"/>
    <s v="Ne"/>
    <s v="Ano"/>
    <s v="Pohodlné, Spolehlivé"/>
    <s v="Menstruační kalhotky"/>
    <s v="Dostala bych ji zdarma."/>
    <s v="Ne"/>
    <s v="Rozhodně ano"/>
    <s v="V drogérii"/>
    <s v="Mi nákup trvá pár vteřin, kupuji pořád to stejné."/>
    <s v="101 - 200 Kč"/>
    <x v="4"/>
  </r>
  <r>
    <n v="90"/>
    <s v="21-30"/>
    <s v="20 000 - 25 000 Kč"/>
    <s v="Standardní tampon, Mořská houba"/>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s v="201 - 300 Kč"/>
    <x v="4"/>
  </r>
  <r>
    <n v="91"/>
    <s v="21-30"/>
    <s v="25 000 - 35 000 Kč"/>
    <s v="Standardní vložka, Látkové vložka, Standardní tampon, Menstruační kalíšek"/>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s v="201 - 300 Kč"/>
    <x v="0"/>
  </r>
  <r>
    <n v="92"/>
    <s v="31-40"/>
    <s v="20 000 - 25 000 Kč"/>
    <s v="Mořská houba"/>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s v="Používám ekologické produkty, které jsou použitelné na několik let"/>
    <x v="5"/>
  </r>
  <r>
    <n v="93"/>
    <s v="21-30"/>
    <s v="20 000 - 25 000 Kč"/>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x v="0"/>
  </r>
  <r>
    <n v="94"/>
    <s v="31-40"/>
    <s v="25 000 - 35 000 Kč"/>
    <s v="Standardní vložka, Standardní tampon, Menstruační kalíšek, Mořská houb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x v="2"/>
  </r>
  <r>
    <n v="95"/>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x v="0"/>
  </r>
  <r>
    <n v="96"/>
    <s v="31-40"/>
    <s v="25 000 - 35 000 Kč"/>
    <s v="Mořská houba"/>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x v="5"/>
  </r>
  <r>
    <n v="97"/>
    <s v="15-20"/>
    <s v="Méně než 15 000 Kč"/>
    <s v="Standardní vložka, Standardní tampon"/>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x v="1"/>
  </r>
  <r>
    <n v="98"/>
    <s v="31-40"/>
    <s v="20 000 - 25 000 Kč"/>
    <s v="Standardní tampon, Mořská houba"/>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s v="201 - 300 Kč"/>
    <x v="2"/>
  </r>
  <r>
    <n v="99"/>
    <s v="31-40"/>
    <s v="25 000 - 35 000 Kč"/>
    <s v="Látkové vložka, Standardní tampon, Menstruační kalhot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s v="201 - 300 Kč"/>
    <x v="0"/>
  </r>
  <r>
    <n v="100"/>
    <s v="31-40"/>
    <s v="35 000 - 45 000 Kč"/>
    <s v="Standardní vložka"/>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x v="0"/>
  </r>
  <r>
    <n v="101"/>
    <s v="31-40"/>
    <s v="35 000 - 45 000 Kč"/>
    <s v="Menstruační kalhotky"/>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x v="0"/>
  </r>
  <r>
    <n v="10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x v="1"/>
  </r>
  <r>
    <n v="103"/>
    <s v="31-40"/>
    <s v="20 000 - 25 000 Kč"/>
    <s v="Menstruační kalíšek"/>
    <s v="Nevím"/>
    <s v="Ne"/>
    <s v="Ano"/>
    <s v="Ekologie, Pohodlné"/>
    <s v="Nechci"/>
    <s v="Někdo z okolí by ji začal používat., Byla by to ekologičtější varianta."/>
    <s v="Ne"/>
    <s v="Rozhodně ano"/>
    <s v="V drogérii"/>
    <s v="Mi nákup trvá pár vteřin, kupuji pořád to stejné."/>
    <s v="Používám ekologické produkty, které jsou použitelné na několik let"/>
    <x v="4"/>
  </r>
  <r>
    <n v="104"/>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x v="0"/>
  </r>
  <r>
    <n v="10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50 - 100 Kč"/>
    <x v="4"/>
  </r>
  <r>
    <n v="106"/>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x v="2"/>
  </r>
  <r>
    <n v="107"/>
    <s v="31-40"/>
    <s v="15 000 - 20 000 Kč"/>
    <s v="Menstruační kalhotky, Mořská houba"/>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x v="5"/>
  </r>
  <r>
    <n v="108"/>
    <s v="31-40"/>
    <s v="25 000 - 35 000 Kč"/>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x v="5"/>
  </r>
  <r>
    <n v="109"/>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x v="2"/>
  </r>
  <r>
    <n v="110"/>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x v="2"/>
  </r>
  <r>
    <n v="11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x v="5"/>
  </r>
  <r>
    <n v="112"/>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x v="1"/>
  </r>
  <r>
    <n v="113"/>
    <s v="15-20"/>
    <s v="15 000 - 20 000 Kč"/>
    <s v="Standardní vložka, 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0 - 200 Kč"/>
    <x v="1"/>
  </r>
  <r>
    <n v="114"/>
    <s v="15-20"/>
    <s v="15 000 - 20 000 Kč"/>
    <s v="Standardní vložka, Standardní tampon"/>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x v="1"/>
  </r>
  <r>
    <n v="115"/>
    <s v="15-20"/>
    <s v="15 000 - 20 000 Kč"/>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1 - 200 Kč"/>
    <x v="1"/>
  </r>
  <r>
    <n v="116"/>
    <s v="15-20"/>
    <s v="Méně než 15 000 Kč"/>
    <s v="Standardní vložka, 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201 - 300 Kč"/>
    <x v="1"/>
  </r>
  <r>
    <n v="117"/>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x v="2"/>
  </r>
  <r>
    <n v="118"/>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x v="0"/>
  </r>
  <r>
    <n v="119"/>
    <s v="31-4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Mi nákup trvá pár vteřin, kupuji pořád to stejné."/>
    <s v="Používám ekologické produkty, které jsou použitelné na několik let"/>
    <x v="2"/>
  </r>
  <r>
    <n v="120"/>
    <s v="31-40"/>
    <s v="35 000 - 45 000 Kč"/>
    <s v="Standardní tampon"/>
    <s v="Standardní vložka, Standardní tampon"/>
    <s v="Ano - maximálně 3x týdně"/>
    <s v="Ano"/>
    <s v="Zvyk, Spolehlivé"/>
    <s v="Nechci"/>
    <s v="Nic by mě nepřimělo."/>
    <s v="Ne"/>
    <s v="Rozhodně ano"/>
    <s v="V drogérii"/>
    <s v="Mi nákup trvá pár vteřin, kupuji pořád to stejné."/>
    <s v="50 - 100 Kč"/>
    <x v="1"/>
  </r>
  <r>
    <n v="121"/>
    <s v="21-30"/>
    <s v="25 000 - 35 000 Kč"/>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x v="0"/>
  </r>
  <r>
    <n v="122"/>
    <s v="21-30"/>
    <s v="20 000 - 25 000 Kč"/>
    <s v="Menstruační kalíšek"/>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x v="0"/>
  </r>
  <r>
    <n v="123"/>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x v="2"/>
  </r>
  <r>
    <n v="124"/>
    <s v="21-30"/>
    <s v="25 000 - 35 000 Kč"/>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x v="5"/>
  </r>
  <r>
    <n v="125"/>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x v="0"/>
  </r>
  <r>
    <n v="126"/>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x v="1"/>
  </r>
  <r>
    <n v="127"/>
    <s v="21-30"/>
    <s v="25 000 - 35 000 Kč"/>
    <s v="Standardní tampon"/>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s v="50 - 100 Kč"/>
    <x v="2"/>
  </r>
  <r>
    <n v="128"/>
    <s v="15-20"/>
    <s v="Méně než 15 000 Kč"/>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s v="50 - 100 Kč"/>
    <x v="2"/>
  </r>
  <r>
    <n v="129"/>
    <s v="51-60"/>
    <s v="25 000 - 35 000 Kč"/>
    <s v="Standardní vložka"/>
    <s v="Nevím"/>
    <s v="Ne"/>
    <s v="Ano"/>
    <s v="Cena, Zvyk"/>
    <s v="Nechci"/>
    <s v="Nic by mě nepřimělo."/>
    <s v="Ne"/>
    <s v="Spíše ano"/>
    <s v="V drogérii"/>
    <s v="Mi nákup trvá pár vteřin, kupuji pořád to stejné."/>
    <s v="101 - 200 Kč"/>
    <x v="1"/>
  </r>
  <r>
    <n v="130"/>
    <s v="21-30"/>
    <s v="Méně než 15 000 Kč"/>
    <s v="Standardní tampon"/>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s v="101 - 200 Kč"/>
    <x v="2"/>
  </r>
  <r>
    <n v="131"/>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x v="2"/>
  </r>
  <r>
    <n v="132"/>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x v="2"/>
  </r>
  <r>
    <n v="133"/>
    <s v="31-40"/>
    <s v="35 000 - 45 000 Kč"/>
    <s v="Standardní vložka, Standardní tampon, Menstruační kalíšek"/>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x v="1"/>
  </r>
  <r>
    <n v="134"/>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x v="5"/>
  </r>
  <r>
    <n v="135"/>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x v="1"/>
  </r>
  <r>
    <n v="136"/>
    <s v="21-30"/>
    <s v="25 000 - 35 000 Kč"/>
    <s v="Menstruační kalíšek, Menstruační kalhotky"/>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37"/>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x v="0"/>
  </r>
  <r>
    <n v="138"/>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x v="2"/>
  </r>
  <r>
    <n v="139"/>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x v="5"/>
  </r>
  <r>
    <n v="140"/>
    <s v="21-30"/>
    <s v="20 000 - 25 000 Kč"/>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x v="0"/>
  </r>
  <r>
    <n v="141"/>
    <s v="31-40"/>
    <s v="25 000 - 35 000 Kč"/>
    <s v="Standardní vložka, Standardní tampon, Menstruační kalíšek, Mořská houba"/>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s v="201 - 300 Kč"/>
    <x v="2"/>
  </r>
  <r>
    <n v="142"/>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x v="0"/>
  </r>
  <r>
    <n v="143"/>
    <s v="21-30"/>
    <s v="35 000 - 45 000 Kč"/>
    <s v="Standardní tampon"/>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s v="101 - 200 Kč"/>
    <x v="0"/>
  </r>
  <r>
    <n v="144"/>
    <s v="41-50"/>
    <s v="45 000 Kč a více"/>
    <s v="Standardní vložka"/>
    <s v="Menstruační kalíšek, Menstruační kalhotky"/>
    <s v="Ano - alespoň 3x týdně"/>
    <s v="Ano"/>
    <s v="Ekologie, Zvyk"/>
    <s v="Nechci"/>
    <s v="Nic by mě nepřimělo."/>
    <s v="Ano - v práci"/>
    <s v="Rozhodně ano"/>
    <s v="V drogérii"/>
    <s v="Mi nákup trvá pár vteřin, kupuji pořád to stejné."/>
    <s v="301 Kč a více"/>
    <x v="0"/>
  </r>
  <r>
    <n v="145"/>
    <s v="21-30"/>
    <s v="20 000 - 25 000 Kč"/>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x v="0"/>
  </r>
  <r>
    <n v="1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s v="101 - 200 Kč"/>
    <x v="2"/>
  </r>
  <r>
    <n v="147"/>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x v="4"/>
  </r>
  <r>
    <n v="148"/>
    <s v="31-40"/>
    <s v="25 000 - 35 000 Kč"/>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x v="5"/>
  </r>
  <r>
    <n v="149"/>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x v="4"/>
  </r>
  <r>
    <n v="150"/>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x v="0"/>
  </r>
  <r>
    <n v="15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x v="5"/>
  </r>
  <r>
    <n v="15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x v="1"/>
  </r>
  <r>
    <n v="153"/>
    <s v="41-50"/>
    <s v="35 000 - 45 000 Kč"/>
    <s v="Standardní vložka"/>
    <s v="Nevím"/>
    <s v="Ne"/>
    <s v="Ano"/>
    <s v="Cena, Zvyk"/>
    <s v="Nechci"/>
    <s v="Nic by mě nepřimělo."/>
    <s v="Ne"/>
    <s v="Spíše ano"/>
    <s v="V drogérii"/>
    <s v="Mi nákup trvá pár vteřin, kupuji pořád to stejné."/>
    <s v="101 - 200 Kč"/>
    <x v="2"/>
  </r>
  <r>
    <n v="154"/>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x v="3"/>
  </r>
  <r>
    <n v="155"/>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56"/>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x v="0"/>
  </r>
  <r>
    <n v="157"/>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58"/>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x v="4"/>
  </r>
  <r>
    <n v="159"/>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x v="0"/>
  </r>
  <r>
    <n v="160"/>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x v="5"/>
  </r>
  <r>
    <n v="161"/>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s v="Používám ekologické produkty, které jsou použitelné na několik let"/>
    <x v="5"/>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x v="5"/>
  </r>
  <r>
    <n v="163"/>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s v="201 - 300 Kč"/>
    <x v="0"/>
  </r>
  <r>
    <n v="164"/>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s v="101 - 200 Kč"/>
    <x v="5"/>
  </r>
  <r>
    <n v="165"/>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s v="Používám ekologické produkty, které jsou použitelné na několik let"/>
    <x v="5"/>
  </r>
  <r>
    <n v="166"/>
    <s v="21-30"/>
    <s v="25 000 - 35 000 Kč"/>
    <s v="Standardní vložka, Vložka z přírodního materiálu"/>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s v="101 - 200 Kč"/>
    <x v="1"/>
  </r>
  <r>
    <n v="167"/>
    <s v="15-20"/>
    <s v="Méně než 15 000 Kč"/>
    <s v="Menstruační kalhotky"/>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s v="Používám ekologické produkty, které jsou použitelné na několik let"/>
    <x v="3"/>
  </r>
  <r>
    <n v="168"/>
    <s v="41-50"/>
    <s v="35 000 - 45 000 Kč"/>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s v="201 - 300 Kč"/>
    <x v="3"/>
  </r>
  <r>
    <n v="169"/>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s v="301 Kč a více"/>
    <x v="4"/>
  </r>
  <r>
    <n v="170"/>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x v="3"/>
  </r>
  <r>
    <n v="171"/>
    <s v="21-30"/>
    <s v="25 000 - 35 000 Kč"/>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x v="0"/>
  </r>
  <r>
    <n v="172"/>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x v="0"/>
  </r>
  <r>
    <n v="173"/>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74"/>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x v="2"/>
  </r>
  <r>
    <n v="175"/>
    <s v="21-30"/>
    <s v="45 000 Kč a více"/>
    <s v="Standardní tampon"/>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s v="50 - 100 Kč"/>
    <x v="1"/>
  </r>
  <r>
    <n v="176"/>
    <s v="21-30"/>
    <s v="25 000 - 35 000 Kč"/>
    <s v="Standardní tampon, Menstruační kalíšek, Menstruační kalhotky"/>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s v="201 - 300 Kč"/>
    <x v="4"/>
  </r>
  <r>
    <n v="177"/>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x v="1"/>
  </r>
  <r>
    <n v="178"/>
    <s v="21-30"/>
    <s v="25 000 - 35 000 Kč"/>
    <s v="Standardní tampon, Menstruační kalíšek"/>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s v="101 - 200 Kč"/>
    <x v="0"/>
  </r>
  <r>
    <n v="179"/>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x v="1"/>
  </r>
  <r>
    <n v="180"/>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x v="2"/>
  </r>
  <r>
    <n v="181"/>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x v="2"/>
  </r>
  <r>
    <n v="182"/>
    <s v="21-30"/>
    <s v="45 000 Kč a více"/>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x v="0"/>
  </r>
  <r>
    <n v="183"/>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x v="0"/>
  </r>
  <r>
    <n v="184"/>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x v="2"/>
  </r>
  <r>
    <n v="185"/>
    <s v="31-40"/>
    <s v="35 000 - 45 000 Kč"/>
    <s v="Standardní tampon"/>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s v="101 - 200 Kč"/>
    <x v="1"/>
  </r>
  <r>
    <n v="186"/>
    <s v="41-50"/>
    <s v="35 000 - 45 000 Kč"/>
    <s v="Standardní vložka"/>
    <s v="Nevím"/>
    <s v="Ne"/>
    <s v="Ano"/>
    <s v="Cena, Zvyk"/>
    <s v="Nechci"/>
    <s v="Nic by mě nepřimělo."/>
    <s v="Ne"/>
    <s v="Spíše ano"/>
    <s v="V drogérii"/>
    <s v="Vím, co chci, ale občas se podívám na ostatní varianty jiných produktů, než používám normálně."/>
    <s v="101 - 200 Kč"/>
    <x v="2"/>
  </r>
  <r>
    <n v="187"/>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x v="3"/>
  </r>
  <r>
    <n v="188"/>
    <s v="31-40"/>
    <s v="35 000 - 45 000 Kč"/>
    <s v="Standardní tampon"/>
    <s v="Nepoužívají nic"/>
    <s v="Ano - alespoň 3x týdně"/>
    <s v="Ano"/>
    <s v="Zvyk, Pohodlné"/>
    <s v="Menstruační kalhotky"/>
    <s v="Dostala bych ji zdarma."/>
    <s v="Ano - v práci"/>
    <s v="Spíše ano"/>
    <s v="V drogérii"/>
    <s v="Mi nákup trvá pár vteřin, kupuji pořád to stejné."/>
    <s v="50 - 100 Kč"/>
    <x v="1"/>
  </r>
  <r>
    <n v="189"/>
    <s v="21-30"/>
    <s v="25 000 - 35 000 Kč"/>
    <s v="Standardní tampon, Menstruační kalhotky"/>
    <s v="Standardní vložka, Standardní tampon"/>
    <s v="Ne"/>
    <s v="Ano"/>
    <s v="Zvyk, Spolehlivé"/>
    <s v="Nechci"/>
    <s v="Současný produkt by mi přestal vyhovovat."/>
    <s v="Ne"/>
    <s v="Spíše ano"/>
    <s v="V drogérii"/>
    <s v="Mi nákup trvá pár vteřin, kupuji pořád to stejné."/>
    <s v="201 - 300 Kč"/>
    <x v="2"/>
  </r>
  <r>
    <n v="190"/>
    <s v="21-3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x v="0"/>
  </r>
  <r>
    <n v="191"/>
    <s v="21-3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x v="0"/>
  </r>
  <r>
    <n v="192"/>
    <s v="41-50"/>
    <s v="45 000 Kč a více"/>
    <s v="Standardní tampon"/>
    <s v="Menstruační kalíšek, Menstruační kalhotky"/>
    <s v="Ano - alespoň 3x týdně"/>
    <s v="Ano"/>
    <s v="Ekologie, Zvyk"/>
    <s v="Nechci"/>
    <s v="Nic by mě nepřimělo."/>
    <s v="Ano - v práci"/>
    <s v="Rozhodně ano"/>
    <s v="V drogérii"/>
    <s v="Mi nákup trvá pár vteřin, kupuji pořád to stejné."/>
    <s v="101 - 200 Kč"/>
    <x v="0"/>
  </r>
  <r>
    <n v="193"/>
    <s v="51-60"/>
    <s v="25 000 - 35 000 Kč"/>
    <s v="Standardní vložka"/>
    <s v="Nevím"/>
    <s v="Ne"/>
    <s v="Ano"/>
    <s v="Cena, Zvyk"/>
    <s v="Nechci"/>
    <s v="Nic by mě nepřimělo."/>
    <s v="Ne"/>
    <s v="Spíše ano"/>
    <s v="V drogérii"/>
    <s v="Mi nákup trvá pár vteřin, kupuji pořád to stejné."/>
    <s v="101 - 200 Kč"/>
    <x v="1"/>
  </r>
  <r>
    <n v="194"/>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101 - 200 Kč"/>
    <x v="2"/>
  </r>
  <r>
    <n v="195"/>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x v="2"/>
  </r>
  <r>
    <n v="196"/>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x v="2"/>
  </r>
  <r>
    <n v="197"/>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x v="1"/>
  </r>
  <r>
    <n v="198"/>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x v="5"/>
  </r>
  <r>
    <n v="199"/>
    <s v="21-30"/>
    <s v="25 000 - 35 000 Kč"/>
    <s v="Standardní vložka"/>
    <s v="Nevím"/>
    <s v="Ne"/>
    <s v="Ano"/>
    <s v="Cena, Ekologie"/>
    <s v="Nechci"/>
    <s v="Současný produkt by mi přestal vyhovovat."/>
    <s v="Ne"/>
    <s v="Rozhodně ne"/>
    <s v="V drogérii"/>
    <s v="Vím, co chci, ale podívám se na ostatní varianty stejného produktu (značky, velikosti, cena atd..)"/>
    <s v="50 - 100 Kč"/>
    <x v="1"/>
  </r>
  <r>
    <n v="20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x v="2"/>
  </r>
  <r>
    <n v="201"/>
    <s v="31-40"/>
    <s v="15 000 - 20 000 Kč"/>
    <s v="Menstruační kalhotky, Mořská houba"/>
    <s v="Nevím"/>
    <s v="Ano - maximálně 3x týdně"/>
    <s v="Ano"/>
    <s v="Ekologie, Pohodlné"/>
    <s v="Menstruační kalíšek"/>
    <s v="Dostala bych ji zdarma."/>
    <s v="Ne"/>
    <s v="Spíš ne"/>
    <s v="Na internetu"/>
    <s v="Pravidelně přemýšlím, jestli nezkusit něco nového a zvažuji možnosti."/>
    <s v="Používám ekologické produkty, které jsou použitelné na několik let"/>
    <x v="5"/>
  </r>
  <r>
    <n v="202"/>
    <s v="31-40"/>
    <s v="25 000 - 35 000 Kč"/>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x v="5"/>
  </r>
  <r>
    <n v="203"/>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x v="2"/>
  </r>
  <r>
    <n v="204"/>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x v="2"/>
  </r>
  <r>
    <n v="205"/>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x v="5"/>
  </r>
  <r>
    <n v="206"/>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x v="1"/>
  </r>
  <r>
    <n v="207"/>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x v="1"/>
  </r>
  <r>
    <n v="208"/>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x v="2"/>
  </r>
  <r>
    <n v="209"/>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x v="0"/>
  </r>
  <r>
    <n v="210"/>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x v="2"/>
  </r>
  <r>
    <n v="211"/>
    <s v="15-20"/>
    <s v="15 000 - 20 000 Kč"/>
    <s v="Standardní vložka, 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x v="0"/>
    <x v="0"/>
  </r>
  <r>
    <x v="1"/>
    <x v="0"/>
  </r>
  <r>
    <x v="1"/>
    <x v="0"/>
  </r>
  <r>
    <x v="2"/>
    <x v="0"/>
  </r>
  <r>
    <x v="3"/>
    <x v="0"/>
  </r>
  <r>
    <x v="4"/>
    <x v="0"/>
  </r>
  <r>
    <x v="0"/>
    <x v="1"/>
  </r>
  <r>
    <x v="2"/>
    <x v="0"/>
  </r>
  <r>
    <x v="4"/>
    <x v="0"/>
  </r>
  <r>
    <x v="0"/>
    <x v="0"/>
  </r>
  <r>
    <x v="0"/>
    <x v="0"/>
  </r>
  <r>
    <x v="1"/>
    <x v="1"/>
  </r>
  <r>
    <x v="0"/>
    <x v="1"/>
  </r>
  <r>
    <x v="1"/>
    <x v="0"/>
  </r>
  <r>
    <x v="2"/>
    <x v="0"/>
  </r>
  <r>
    <x v="0"/>
    <x v="0"/>
  </r>
  <r>
    <x v="0"/>
    <x v="0"/>
  </r>
  <r>
    <x v="0"/>
    <x v="1"/>
  </r>
  <r>
    <x v="3"/>
    <x v="0"/>
  </r>
  <r>
    <x v="1"/>
    <x v="0"/>
  </r>
  <r>
    <x v="0"/>
    <x v="1"/>
  </r>
  <r>
    <x v="0"/>
    <x v="2"/>
  </r>
  <r>
    <x v="3"/>
    <x v="0"/>
  </r>
  <r>
    <x v="4"/>
    <x v="0"/>
  </r>
  <r>
    <x v="0"/>
    <x v="0"/>
  </r>
  <r>
    <x v="0"/>
    <x v="0"/>
  </r>
  <r>
    <x v="3"/>
    <x v="1"/>
  </r>
  <r>
    <x v="3"/>
    <x v="1"/>
  </r>
  <r>
    <x v="1"/>
    <x v="0"/>
  </r>
  <r>
    <x v="0"/>
    <x v="0"/>
  </r>
  <r>
    <x v="0"/>
    <x v="1"/>
  </r>
  <r>
    <x v="0"/>
    <x v="0"/>
  </r>
  <r>
    <x v="0"/>
    <x v="0"/>
  </r>
  <r>
    <x v="0"/>
    <x v="2"/>
  </r>
  <r>
    <x v="1"/>
    <x v="0"/>
  </r>
  <r>
    <x v="4"/>
    <x v="0"/>
  </r>
  <r>
    <x v="0"/>
    <x v="1"/>
  </r>
  <r>
    <x v="0"/>
    <x v="0"/>
  </r>
  <r>
    <x v="0"/>
    <x v="0"/>
  </r>
  <r>
    <x v="0"/>
    <x v="1"/>
  </r>
  <r>
    <x v="0"/>
    <x v="0"/>
  </r>
  <r>
    <x v="0"/>
    <x v="2"/>
  </r>
  <r>
    <x v="0"/>
    <x v="0"/>
  </r>
  <r>
    <x v="0"/>
    <x v="1"/>
  </r>
  <r>
    <x v="0"/>
    <x v="0"/>
  </r>
  <r>
    <x v="0"/>
    <x v="2"/>
  </r>
  <r>
    <x v="0"/>
    <x v="0"/>
  </r>
  <r>
    <x v="0"/>
    <x v="2"/>
  </r>
  <r>
    <x v="0"/>
    <x v="1"/>
  </r>
  <r>
    <x v="1"/>
    <x v="1"/>
  </r>
  <r>
    <x v="0"/>
    <x v="2"/>
  </r>
  <r>
    <x v="0"/>
    <x v="1"/>
  </r>
  <r>
    <x v="0"/>
    <x v="0"/>
  </r>
  <r>
    <x v="0"/>
    <x v="0"/>
  </r>
  <r>
    <x v="1"/>
    <x v="0"/>
  </r>
  <r>
    <x v="1"/>
    <x v="0"/>
  </r>
  <r>
    <x v="3"/>
    <x v="1"/>
  </r>
  <r>
    <x v="1"/>
    <x v="3"/>
  </r>
  <r>
    <x v="3"/>
    <x v="1"/>
  </r>
  <r>
    <x v="1"/>
    <x v="0"/>
  </r>
  <r>
    <x v="0"/>
    <x v="1"/>
  </r>
  <r>
    <x v="0"/>
    <x v="3"/>
  </r>
  <r>
    <x v="1"/>
    <x v="1"/>
  </r>
  <r>
    <x v="1"/>
    <x v="0"/>
  </r>
  <r>
    <x v="0"/>
    <x v="1"/>
  </r>
  <r>
    <x v="3"/>
    <x v="0"/>
  </r>
  <r>
    <x v="2"/>
    <x v="1"/>
  </r>
  <r>
    <x v="1"/>
    <x v="1"/>
  </r>
  <r>
    <x v="3"/>
    <x v="1"/>
  </r>
  <r>
    <x v="2"/>
    <x v="1"/>
  </r>
  <r>
    <x v="1"/>
    <x v="0"/>
  </r>
  <r>
    <x v="1"/>
    <x v="0"/>
  </r>
  <r>
    <x v="4"/>
    <x v="1"/>
  </r>
  <r>
    <x v="2"/>
    <x v="1"/>
  </r>
  <r>
    <x v="1"/>
    <x v="2"/>
  </r>
  <r>
    <x v="1"/>
    <x v="3"/>
  </r>
  <r>
    <x v="2"/>
    <x v="2"/>
  </r>
  <r>
    <x v="3"/>
    <x v="0"/>
  </r>
  <r>
    <x v="1"/>
    <x v="1"/>
  </r>
  <r>
    <x v="2"/>
    <x v="1"/>
  </r>
  <r>
    <x v="1"/>
    <x v="1"/>
  </r>
  <r>
    <x v="0"/>
    <x v="0"/>
  </r>
  <r>
    <x v="1"/>
    <x v="1"/>
  </r>
  <r>
    <x v="1"/>
    <x v="2"/>
  </r>
  <r>
    <x v="1"/>
    <x v="0"/>
  </r>
  <r>
    <x v="2"/>
    <x v="0"/>
  </r>
  <r>
    <x v="1"/>
    <x v="1"/>
  </r>
  <r>
    <x v="2"/>
    <x v="0"/>
  </r>
  <r>
    <x v="2"/>
    <x v="0"/>
  </r>
  <r>
    <x v="0"/>
    <x v="1"/>
  </r>
  <r>
    <x v="0"/>
    <x v="3"/>
  </r>
  <r>
    <x v="1"/>
    <x v="0"/>
  </r>
  <r>
    <x v="0"/>
    <x v="0"/>
  </r>
  <r>
    <x v="1"/>
    <x v="3"/>
  </r>
  <r>
    <x v="1"/>
    <x v="2"/>
  </r>
  <r>
    <x v="1"/>
    <x v="0"/>
  </r>
  <r>
    <x v="3"/>
    <x v="1"/>
  </r>
  <r>
    <x v="1"/>
    <x v="1"/>
  </r>
  <r>
    <x v="1"/>
    <x v="2"/>
  </r>
  <r>
    <x v="1"/>
    <x v="0"/>
  </r>
  <r>
    <x v="1"/>
    <x v="0"/>
  </r>
  <r>
    <x v="1"/>
    <x v="0"/>
  </r>
  <r>
    <x v="1"/>
    <x v="0"/>
  </r>
  <r>
    <x v="1"/>
    <x v="0"/>
  </r>
  <r>
    <x v="1"/>
    <x v="0"/>
  </r>
  <r>
    <x v="1"/>
    <x v="1"/>
  </r>
  <r>
    <x v="1"/>
    <x v="1"/>
  </r>
  <r>
    <x v="1"/>
    <x v="1"/>
  </r>
  <r>
    <x v="2"/>
    <x v="2"/>
  </r>
  <r>
    <x v="2"/>
    <x v="1"/>
  </r>
  <r>
    <x v="2"/>
    <x v="0"/>
  </r>
  <r>
    <x v="3"/>
    <x v="0"/>
  </r>
  <r>
    <x v="3"/>
    <x v="1"/>
  </r>
  <r>
    <x v="3"/>
    <x v="1"/>
  </r>
  <r>
    <x v="3"/>
    <x v="0"/>
  </r>
  <r>
    <x v="3"/>
    <x v="1"/>
  </r>
  <r>
    <x v="0"/>
    <x v="0"/>
  </r>
  <r>
    <x v="1"/>
    <x v="0"/>
  </r>
  <r>
    <x v="1"/>
    <x v="1"/>
  </r>
  <r>
    <x v="1"/>
    <x v="0"/>
  </r>
  <r>
    <x v="0"/>
    <x v="1"/>
  </r>
  <r>
    <x v="0"/>
    <x v="0"/>
  </r>
  <r>
    <x v="1"/>
    <x v="2"/>
  </r>
  <r>
    <x v="0"/>
    <x v="0"/>
  </r>
  <r>
    <x v="0"/>
    <x v="1"/>
  </r>
  <r>
    <x v="2"/>
    <x v="0"/>
  </r>
  <r>
    <x v="0"/>
    <x v="0"/>
  </r>
  <r>
    <x v="3"/>
    <x v="0"/>
  </r>
  <r>
    <x v="4"/>
    <x v="0"/>
  </r>
  <r>
    <x v="0"/>
    <x v="0"/>
  </r>
  <r>
    <x v="0"/>
    <x v="0"/>
  </r>
  <r>
    <x v="3"/>
    <x v="1"/>
  </r>
  <r>
    <x v="1"/>
    <x v="2"/>
  </r>
  <r>
    <x v="0"/>
    <x v="1"/>
  </r>
  <r>
    <x v="0"/>
    <x v="0"/>
  </r>
  <r>
    <x v="0"/>
    <x v="1"/>
  </r>
  <r>
    <x v="0"/>
    <x v="0"/>
  </r>
  <r>
    <x v="1"/>
    <x v="2"/>
  </r>
  <r>
    <x v="0"/>
    <x v="0"/>
  </r>
  <r>
    <x v="0"/>
    <x v="0"/>
  </r>
  <r>
    <x v="1"/>
    <x v="3"/>
  </r>
  <r>
    <x v="1"/>
    <x v="2"/>
  </r>
  <r>
    <x v="0"/>
    <x v="0"/>
  </r>
  <r>
    <x v="2"/>
    <x v="0"/>
  </r>
  <r>
    <x v="0"/>
    <x v="0"/>
  </r>
  <r>
    <x v="0"/>
    <x v="2"/>
  </r>
  <r>
    <x v="0"/>
    <x v="0"/>
  </r>
  <r>
    <x v="1"/>
    <x v="1"/>
  </r>
  <r>
    <x v="1"/>
    <x v="2"/>
  </r>
  <r>
    <x v="1"/>
    <x v="0"/>
  </r>
  <r>
    <x v="2"/>
    <x v="0"/>
  </r>
  <r>
    <x v="1"/>
    <x v="0"/>
  </r>
  <r>
    <x v="2"/>
    <x v="0"/>
  </r>
  <r>
    <x v="0"/>
    <x v="0"/>
  </r>
  <r>
    <x v="0"/>
    <x v="1"/>
  </r>
  <r>
    <x v="0"/>
    <x v="0"/>
  </r>
  <r>
    <x v="0"/>
    <x v="0"/>
  </r>
  <r>
    <x v="1"/>
    <x v="2"/>
  </r>
  <r>
    <x v="1"/>
    <x v="0"/>
  </r>
  <r>
    <x v="2"/>
    <x v="0"/>
  </r>
  <r>
    <x v="1"/>
    <x v="1"/>
  </r>
  <r>
    <x v="0"/>
    <x v="1"/>
  </r>
  <r>
    <x v="0"/>
    <x v="3"/>
  </r>
  <r>
    <x v="1"/>
    <x v="1"/>
  </r>
  <r>
    <x v="1"/>
    <x v="0"/>
  </r>
  <r>
    <x v="0"/>
    <x v="1"/>
  </r>
  <r>
    <x v="3"/>
    <x v="0"/>
  </r>
  <r>
    <x v="2"/>
    <x v="1"/>
  </r>
  <r>
    <x v="1"/>
    <x v="1"/>
  </r>
  <r>
    <x v="4"/>
    <x v="0"/>
  </r>
  <r>
    <x v="0"/>
    <x v="1"/>
  </r>
  <r>
    <x v="0"/>
    <x v="0"/>
  </r>
  <r>
    <x v="0"/>
    <x v="0"/>
  </r>
  <r>
    <x v="0"/>
    <x v="1"/>
  </r>
  <r>
    <x v="0"/>
    <x v="0"/>
  </r>
  <r>
    <x v="0"/>
    <x v="2"/>
  </r>
  <r>
    <x v="0"/>
    <x v="0"/>
  </r>
  <r>
    <x v="0"/>
    <x v="1"/>
  </r>
  <r>
    <x v="2"/>
    <x v="0"/>
  </r>
  <r>
    <x v="4"/>
    <x v="0"/>
  </r>
  <r>
    <x v="0"/>
    <x v="0"/>
  </r>
  <r>
    <x v="0"/>
    <x v="0"/>
  </r>
  <r>
    <x v="1"/>
    <x v="1"/>
  </r>
  <r>
    <x v="0"/>
    <x v="1"/>
  </r>
  <r>
    <x v="1"/>
    <x v="0"/>
  </r>
  <r>
    <x v="2"/>
    <x v="0"/>
  </r>
  <r>
    <x v="0"/>
    <x v="0"/>
  </r>
  <r>
    <x v="1"/>
    <x v="0"/>
  </r>
  <r>
    <x v="0"/>
    <x v="1"/>
  </r>
  <r>
    <x v="0"/>
    <x v="0"/>
  </r>
  <r>
    <x v="0"/>
    <x v="0"/>
  </r>
  <r>
    <x v="2"/>
    <x v="0"/>
  </r>
  <r>
    <x v="4"/>
    <x v="0"/>
  </r>
  <r>
    <x v="0"/>
    <x v="0"/>
  </r>
  <r>
    <x v="0"/>
    <x v="0"/>
  </r>
  <r>
    <x v="3"/>
    <x v="1"/>
  </r>
  <r>
    <x v="0"/>
    <x v="2"/>
  </r>
  <r>
    <x v="0"/>
    <x v="1"/>
  </r>
  <r>
    <x v="0"/>
    <x v="0"/>
  </r>
  <r>
    <x v="1"/>
    <x v="1"/>
  </r>
  <r>
    <x v="1"/>
    <x v="1"/>
  </r>
  <r>
    <x v="1"/>
    <x v="1"/>
  </r>
  <r>
    <x v="2"/>
    <x v="2"/>
  </r>
  <r>
    <x v="2"/>
    <x v="1"/>
  </r>
  <r>
    <x v="2"/>
    <x v="0"/>
  </r>
  <r>
    <x v="3"/>
    <x v="0"/>
  </r>
  <r>
    <x v="3"/>
    <x v="0"/>
  </r>
  <r>
    <x v="0"/>
    <x v="0"/>
  </r>
  <r>
    <x v="1"/>
    <x v="0"/>
  </r>
  <r>
    <x v="0"/>
    <x v="1"/>
  </r>
  <r>
    <x v="3"/>
    <x v="1"/>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s v="21-30"/>
    <s v="35 000 - 45 000 Kč"/>
    <x v="0"/>
    <s v="Menstruační kalíšek"/>
    <s v="Ano - alespoň 3x týdně"/>
    <s v="Ano"/>
    <s v="Cena, Ekologie"/>
    <x v="0"/>
    <s v="Dostala bych ji zdarma., Někdo z okolí by ji začal používat."/>
    <s v="Ano - v práci"/>
    <s v="Rozhodně ano"/>
    <s v="V drogérii"/>
    <s v="Pravidelně přemýšlím, jestli nezkusit něco nového a zvažuji možnosti."/>
    <s v="101 - 200 Kč"/>
    <x v="0"/>
  </r>
  <r>
    <n v="2"/>
    <s v="31-40"/>
    <s v="35 000 - 45 000 Kč"/>
    <x v="1"/>
    <s v="Standardní vložka, Standardní tampon"/>
    <s v="Ne"/>
    <s v="Ano"/>
    <s v="Ekologie, Pohodlné"/>
    <x v="1"/>
    <s v="Současný produkt by mi přestal vyhovovat."/>
    <s v="Ne"/>
    <s v="Rozhodně ano"/>
    <s v="Na internetu"/>
    <s v="Vím, co chci, ale občas se podívám na ostatní varianty jiných produktů, než používám normálně."/>
    <s v="Používám ekologické produkty, které jsou použitelné na několik let"/>
    <x v="0"/>
  </r>
  <r>
    <n v="3"/>
    <s v="31-40"/>
    <s v="35 000 - 45 000 Kč"/>
    <x v="0"/>
    <s v="Standardní tampon, Menstruační kalíšek"/>
    <s v="Ano - alespoň 3x týdně"/>
    <s v="Ano"/>
    <s v="Cena, Ekologie"/>
    <x v="0"/>
    <s v="Dostala bych ji zdarma., Někdo z okolí by ji začal používat."/>
    <s v="Ano - v práci"/>
    <s v="Rozhodně ano"/>
    <s v="V drogérii"/>
    <s v="Pravidelně přemýšlím, jestli nezkusit něco nového a zvažuji možnosti."/>
    <s v="50 - 100 Kč"/>
    <x v="0"/>
  </r>
  <r>
    <n v="4"/>
    <s v="41-50"/>
    <s v="45 000 Kč a více"/>
    <x v="2"/>
    <s v="Menstruační kalíšek, Menstruační kalhotky"/>
    <s v="Ano - alespoň 3x týdně"/>
    <s v="Ano"/>
    <s v="Ekologie, Pohodlné"/>
    <x v="1"/>
    <s v="Nic by mě nepřimělo."/>
    <s v="Ano - v práci"/>
    <s v="Rozhodně ano"/>
    <s v="V drogérii"/>
    <s v="Mi nákup trvá pár vteřin, kupuji pořád to stejné."/>
    <s v="201 - 300 Kč"/>
    <x v="0"/>
  </r>
  <r>
    <n v="5"/>
    <s v="15-20"/>
    <s v="15 000 - 20 000 Kč"/>
    <x v="0"/>
    <s v="Standardní tampon"/>
    <s v="Ano - alespoň 3x týdně"/>
    <s v="Ne - někdo jiný z rodiny"/>
    <s v="Cena, Používají ho ostatní v mém okolí"/>
    <x v="2"/>
    <s v="Dostala bych ji zdarma., Někdo z okolí by ji začal používat."/>
    <s v="Ne"/>
    <s v="Rozhodně ano"/>
    <s v="V drogérii"/>
    <s v="Pravidelně přemýšlím, jestli nezkusit něco nového a zvažuji možnosti."/>
    <s v="50 - 100 Kč"/>
    <x v="1"/>
  </r>
  <r>
    <n v="6"/>
    <s v="51-60"/>
    <s v="25 000 - 35 000 Kč"/>
    <x v="1"/>
    <s v="Standardní vložka"/>
    <s v="Ano - maximálně 3x týdně"/>
    <s v="Ano"/>
    <s v="Cena, Zvyk"/>
    <x v="1"/>
    <s v="Dostala bych ji zdarma."/>
    <s v="Ne"/>
    <s v="Rozhodně ano"/>
    <s v="V drogérii"/>
    <s v="Mi nákup trvá pár vteřin, kupuji pořád to stejné."/>
    <s v="Používám ekologické produkty, které jsou použitelné na několik let"/>
    <x v="0"/>
  </r>
  <r>
    <n v="7"/>
    <s v="21-30"/>
    <s v="20 000 - 25 000 Kč"/>
    <x v="3"/>
    <s v="Standardní tampon, Menstruační kalíšek"/>
    <s v="Ano - maximálně 3x týdně"/>
    <s v="Ano"/>
    <s v="Cena, Ekologie"/>
    <x v="3"/>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x v="0"/>
  </r>
  <r>
    <n v="8"/>
    <s v="41-50"/>
    <s v="25 000 - 35 000 Kč"/>
    <x v="0"/>
    <s v="Standardní tampon"/>
    <s v="Ne"/>
    <s v="Ne - partner"/>
    <s v="Cena, Zvyk"/>
    <x v="1"/>
    <s v="Byla by to levnější varianta., Současný produkt by mi přestal vyhovovat."/>
    <s v="Ne"/>
    <s v="Rozhodně ano"/>
    <s v="V drogérii"/>
    <s v="Vím, co chci, ale podívám se na ostatní varianty stejného produktu (značky, velikosti, cena atd..)"/>
    <s v="50 - 100 Kč"/>
    <x v="1"/>
  </r>
  <r>
    <n v="9"/>
    <s v="51-60"/>
    <s v="25 000 - 35 000 Kč"/>
    <x v="2"/>
    <s v="Standardní vložka, Standardní tampon, Menstruační kalhotky"/>
    <s v="Ne"/>
    <s v="Ano"/>
    <s v="Zvyk, Spolehlivé"/>
    <x v="0"/>
    <s v="Dostala bych ji zdarma."/>
    <s v="Ne"/>
    <s v="Spíše ano"/>
    <s v="V drogérii"/>
    <s v="Mi nákup trvá pár vteřin, kupuji pořád to stejné."/>
    <s v="101 - 200 Kč"/>
    <x v="2"/>
  </r>
  <r>
    <n v="10"/>
    <s v="21-30"/>
    <s v="15 000 - 20 000 Kč"/>
    <x v="0"/>
    <s v="Standardní vložka, Standardní tampon, Menstruační kalíšek, Menstruační kalhotky"/>
    <s v="Ne"/>
    <s v="Ano"/>
    <s v="Zvyk, Používají ho ostatní v mém okolí"/>
    <x v="2"/>
    <s v="Dostala bych ji zdarma., Někdo z okolí by ji začal používat."/>
    <s v="Ne"/>
    <s v="Rozhodně ano"/>
    <s v="V supermarketu"/>
    <s v="Pravidelně přemýšlím, jestli nezkusit něco nového a zvažuji možnosti."/>
    <s v="101 - 200 Kč"/>
    <x v="2"/>
  </r>
  <r>
    <n v="11"/>
    <s v="21-30"/>
    <s v="45 000 Kč a více"/>
    <x v="3"/>
    <s v="Standardní vložka, Standardní tampon, Menstruační kalíšek, Menstruační kalhotky"/>
    <s v="Ano - maximálně 3x týdně"/>
    <s v="Ano"/>
    <s v="Ekologie, Pohodlné"/>
    <x v="1"/>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x v="0"/>
  </r>
  <r>
    <n v="12"/>
    <s v="31-40"/>
    <s v="45 000 Kč a více"/>
    <x v="3"/>
    <s v="Menstruační kalíšek, Menstruační kalhotky"/>
    <s v="Ano - alespoň 3x týdně"/>
    <s v="Ano"/>
    <s v="Ekologie, Spolehlivé"/>
    <x v="4"/>
    <s v="Někdo z okolí by ji začal používat."/>
    <s v="Ne"/>
    <s v="Spíše ano"/>
    <s v="V drogérii"/>
    <s v="Mi nákup trvá pár vteřin, kupuji pořád to stejné."/>
    <s v="Používám ekologické produkty, které jsou použitelné na několik let"/>
    <x v="0"/>
  </r>
  <r>
    <n v="13"/>
    <s v="21-30"/>
    <s v="35 000 - 45 000 Kč"/>
    <x v="4"/>
    <s v="Tampon z přírodního materiálu, Menstruační kalíšek"/>
    <s v="Ano - alespoň 3x týdně"/>
    <s v="Ano"/>
    <s v="Pohodlné, Spolehlivé"/>
    <x v="1"/>
    <s v="Někdo z okolí by ji začal používat."/>
    <s v="Ne"/>
    <s v="Spíše ano"/>
    <s v="V drogérii"/>
    <s v="Vím, co chci, ale podívám se na ostatní varianty stejného produktu (značky, velikosti, cena atd..)"/>
    <s v="Používám ekologické produkty, které jsou použitelné na několik let"/>
    <x v="2"/>
  </r>
  <r>
    <n v="14"/>
    <s v="31-40"/>
    <s v="35 000 - 45 000 Kč"/>
    <x v="0"/>
    <s v="Standardní vložka, Standardní tampon, Menstruační kalhotky"/>
    <s v="Ne"/>
    <s v="Ano"/>
    <s v="Cena, Zvyk"/>
    <x v="4"/>
    <s v="Dostala bych ji zdarma., Současný produkt by mi přestal vyhovovat."/>
    <s v="Ne"/>
    <s v="Spíš ne"/>
    <s v="V supermarketu"/>
    <s v="Mi nákup trvá pár vteřin, kupuji pořád to stejné."/>
    <s v="101 - 200 Kč"/>
    <x v="1"/>
  </r>
  <r>
    <n v="15"/>
    <s v="41-50"/>
    <s v="35 000 - 45 000 Kč"/>
    <x v="2"/>
    <s v="Nevím"/>
    <s v="Ne"/>
    <s v="Ano"/>
    <s v="Cena, Zvyk"/>
    <x v="1"/>
    <s v="Nic by mě nepřimělo."/>
    <s v="Ne"/>
    <s v="Spíše ano"/>
    <s v="V drogérii"/>
    <s v="Vím, co chci, ale občas se podívám na ostatní varianty jiných produktů, než používám normálně."/>
    <s v="101 - 200 Kč"/>
    <x v="2"/>
  </r>
  <r>
    <n v="16"/>
    <s v="21-30"/>
    <s v="25 000 - 35 000 Kč"/>
    <x v="0"/>
    <s v="Standardní vložka, Standardní tampon, Menstruační kalíšek, Menstruační kalhotky"/>
    <s v="Ne"/>
    <s v="Ano"/>
    <s v="Cena, Ekologie"/>
    <x v="0"/>
    <s v="Dostala bych ji zdarma., Byla by to levnější varianta., Současný produkt by mi přestal vyhovovat."/>
    <s v="Ne"/>
    <s v="Spíše ano"/>
    <s v="V drogérii"/>
    <s v="Pravidelně přemýšlím, jestli nezkusit něco nového a zvažuji možnosti."/>
    <s v="101 - 200 Kč"/>
    <x v="3"/>
  </r>
  <r>
    <n v="17"/>
    <s v="21-30"/>
    <s v="35 000 - 45 000 Kč"/>
    <x v="0"/>
    <s v="Nepoužívají nic"/>
    <s v="Ano - alespoň 3x týdně"/>
    <s v="Ano"/>
    <s v="Zvyk, Pohodlné"/>
    <x v="0"/>
    <s v="Dostala bych ji zdarma."/>
    <s v="Ano - v práci"/>
    <s v="Spíše ano"/>
    <s v="V drogérii"/>
    <s v="Pravidelně přemýšlím, jestli nezkusit něco nového a zvažuji možnosti."/>
    <s v="50 - 100 Kč"/>
    <x v="1"/>
  </r>
  <r>
    <n v="18"/>
    <s v="21-30"/>
    <s v="25 000 - 35 000 Kč"/>
    <x v="0"/>
    <s v="Standardní vložka, Standardní tampon"/>
    <s v="Ne"/>
    <s v="Ano"/>
    <s v="Cena, Ekologie"/>
    <x v="1"/>
    <s v="Současný produkt by mi přestal vyhovovat."/>
    <s v="Ne"/>
    <s v="Spíše ano"/>
    <s v="Na internetu"/>
    <s v="Mi nákup trvá pár vteřin, kupuji pořád to stejné."/>
    <s v="201 - 300 Kč"/>
    <x v="2"/>
  </r>
  <r>
    <n v="19"/>
    <s v="15-20"/>
    <s v="Méně než 15 000 Kč"/>
    <x v="0"/>
    <s v="Standardní vložka, Standardní tampon"/>
    <s v="Ano - alespoň 3x týdně"/>
    <s v="Ne - někdo jiný z rodiny"/>
    <s v="Zvyk, Používají ho ostatní v mém okolí"/>
    <x v="2"/>
    <s v="Osamostatnění - vlastní příjem."/>
    <s v="Ne"/>
    <s v="Spíše ano"/>
    <s v="V drogérii"/>
    <s v="Mi nákup trvá pár vteřin, kupuji pořád to stejné."/>
    <s v="50 - 100 Kč"/>
    <x v="1"/>
  </r>
  <r>
    <n v="20"/>
    <s v="31-40"/>
    <s v="20 000 - 25 000 Kč"/>
    <x v="3"/>
    <s v="Nevím"/>
    <s v="Ne"/>
    <s v="Ano"/>
    <s v="Ekologie, Pohodlné"/>
    <x v="1"/>
    <s v="Někdo z okolí by ji začal používat., Byla by to ekologičtější varianta."/>
    <s v="Ne"/>
    <s v="Rozhodně ano"/>
    <s v="Na internetu"/>
    <s v="Mi nákup trvá pár vteřin, kupuji pořád to stejné."/>
    <s v="Používám ekologické produkty, které jsou použitelné na několik let"/>
    <x v="4"/>
  </r>
  <r>
    <n v="21"/>
    <s v="21-30"/>
    <s v="25 000 - 35 000 Kč"/>
    <x v="2"/>
    <s v="Standardní vložka, Standardní tampon"/>
    <s v="Ano - maximálně 3x týdně"/>
    <s v="Ano"/>
    <s v="Cena, Ekologie"/>
    <x v="0"/>
    <s v="Byla by to levnější varianta."/>
    <s v="Ne"/>
    <s v="Rozhodně ano"/>
    <s v="V drogérii"/>
    <s v="Vím, co chci, ale občas se podívám na ostatní varianty jiných produktů, než používám normálně."/>
    <s v="101 - 200 Kč"/>
    <x v="2"/>
  </r>
  <r>
    <n v="22"/>
    <s v="21-30"/>
    <s v="25 000 - 35 000 Kč"/>
    <x v="0"/>
    <s v="Standardní vložka, Standardní tampon, Menstruační kalíšek"/>
    <s v="Ano - alespoň 3x týdně"/>
    <s v="Ano"/>
    <s v="Ekologie, Pohodlné"/>
    <x v="5"/>
    <s v="Dostala bych ji zdarma."/>
    <s v="Ne"/>
    <s v="Rozhodně ano"/>
    <s v="V drogérii"/>
    <s v="Vím, co chci, ale podívám se na ostatní varianty stejného produktu (značky, velikosti, cena atd..)"/>
    <s v="101 - 200 Kč"/>
    <x v="2"/>
  </r>
  <r>
    <n v="23"/>
    <s v="15-20"/>
    <s v="Méně než 15 000 Kč"/>
    <x v="0"/>
    <s v="Standardní tampon"/>
    <s v="Ano - alespoň 3x týdně"/>
    <s v="Ne - někdo jiný z rodiny"/>
    <s v="Používají ho ostatní v mém okolí, Spolehlivé"/>
    <x v="2"/>
    <s v="Dostala bych ji zdarma., Osamostatnění - vlastní příjem."/>
    <s v="Ne"/>
    <s v="Spíše ano"/>
    <s v="V drogérii"/>
    <s v="Mi nákup trvá pár vteřin, kupuji pořád to stejné."/>
    <s v="50 - 100 Kč"/>
    <x v="2"/>
  </r>
  <r>
    <n v="24"/>
    <s v="51-60"/>
    <s v="25 000 - 35 000 Kč"/>
    <x v="2"/>
    <s v="Nevím"/>
    <s v="Ne"/>
    <s v="Ano"/>
    <s v="Cena, Zvyk"/>
    <x v="1"/>
    <s v="Nic by mě nepřimělo."/>
    <s v="Ne"/>
    <s v="Spíše ano"/>
    <s v="V drogérii"/>
    <s v="Mi nákup trvá pár vteřin, kupuji pořád to stejné."/>
    <s v="101 - 200 Kč"/>
    <x v="1"/>
  </r>
  <r>
    <n v="25"/>
    <s v="21-30"/>
    <s v="Méně než 15 000 Kč"/>
    <x v="0"/>
    <s v="Standardní vložka, Standardní tampon"/>
    <s v="Ne"/>
    <s v="Ano"/>
    <s v="Zvyk, Spolehlivé"/>
    <x v="0"/>
    <s v="Dostala bych ji zdarma., Současný produkt by mi přestal vyhovovat."/>
    <s v="Ne"/>
    <s v="Spíše ano"/>
    <s v="V drogérii"/>
    <s v="Pravidelně přemýšlím, jestli nezkusit něco nového a zvažuji možnosti."/>
    <s v="50 - 100 Kč"/>
    <x v="2"/>
  </r>
  <r>
    <n v="26"/>
    <s v="21-30"/>
    <s v="Méně než 15 000 Kč"/>
    <x v="0"/>
    <s v="Standardní vložka, Standardní tampon, Menstruační kalíšek, Menstruační kalhotky"/>
    <s v="Ano - maximálně 3x týdně"/>
    <s v="Ano"/>
    <s v="Zvyk, Spolehlivé"/>
    <x v="0"/>
    <s v="Nic by mě nepřimělo."/>
    <s v="Ne"/>
    <s v="Spíše ano"/>
    <s v="V drogérii"/>
    <s v="Pravidelně přemýšlím, jestli nezkusit něco nového a zvažuji možnosti."/>
    <s v="50 - 100 Kč"/>
    <x v="2"/>
  </r>
  <r>
    <n v="27"/>
    <s v="15-20"/>
    <s v="Méně než 15 000 Kč"/>
    <x v="0"/>
    <s v="Standardní vložka, Standardní tampon"/>
    <s v="Ne"/>
    <s v="Ano"/>
    <s v="Pohodlné, Spolehlivé"/>
    <x v="1"/>
    <s v="Byla by to ekologičtější varianta., Současný produkt by mi přestal vyhovovat."/>
    <s v="Ne"/>
    <s v="Spíše ano"/>
    <s v="V drogérii"/>
    <s v="Mi nákup trvá pár vteřin, kupuji pořád to stejné."/>
    <s v="201 - 300 Kč"/>
    <x v="2"/>
  </r>
  <r>
    <n v="28"/>
    <s v="15-20"/>
    <s v="Méně než 15 000 Kč"/>
    <x v="2"/>
    <s v="Standardní vložka, Standardní tampon"/>
    <s v="Ne"/>
    <s v="Ano"/>
    <s v="Zvyk, Pohodlné"/>
    <x v="6"/>
    <s v="Byla by to levnější varianta."/>
    <s v="Ne"/>
    <s v="Rozhodně ano"/>
    <s v="V drogérii"/>
    <s v="Vím, co chci, ale podívám se na ostatní varianty stejného produktu (značky, velikosti, cena atd..)"/>
    <s v="201 - 300 Kč"/>
    <x v="1"/>
  </r>
  <r>
    <n v="29"/>
    <s v="31-40"/>
    <s v="35 000 - 45 000 Kč"/>
    <x v="1"/>
    <s v="Vložka z přírodního materiálu, Látkové vložka, Standardní tampon, Menstruační kalhotky"/>
    <s v="Ano - maximálně 3x týdně"/>
    <s v="Ano"/>
    <s v="Ekologie, Spolehlivé"/>
    <x v="1"/>
    <s v="Nic by mě nepřimělo."/>
    <s v="Ne"/>
    <s v="Rozhodně ano"/>
    <s v="V drogérii"/>
    <s v="Mi nákup trvá pár vteřin, kupuji pořád to stejné."/>
    <s v="Používám ekologické produkty, které jsou použitelné na několik let"/>
    <x v="4"/>
  </r>
  <r>
    <n v="30"/>
    <s v="21-30"/>
    <s v="Méně než 15 000 Kč"/>
    <x v="1"/>
    <s v="Menstruační kalíšek, Menstruační kalhotky"/>
    <s v="Ne"/>
    <s v="Ano"/>
    <s v="Pohodlné, Spolehlivé"/>
    <x v="6"/>
    <s v="Vyber vhodne velikosti kalisku"/>
    <s v="Ne"/>
    <s v="Rozhodně ano"/>
    <s v="V drogérii"/>
    <s v="Mi nákup trvá pár vteřin, kupuji pořád to stejné."/>
    <s v="Používám ekologické produkty, které jsou použitelné na několik let"/>
    <x v="3"/>
  </r>
  <r>
    <n v="31"/>
    <s v="21-30"/>
    <s v="25 000 - 35 000 Kč"/>
    <x v="0"/>
    <s v="Standardní vložka, Standardní tampon, Tampon z přírodního materiálu, Menstruační kalíšek, Menstruační kalhotky"/>
    <s v="Ano - maximálně 3x týdně"/>
    <s v="Ano"/>
    <s v="Cena, Ekologie"/>
    <x v="2"/>
    <s v="Současný produkt by mi přestal vyhovovat."/>
    <s v="Ne"/>
    <s v="Rozhodně ano"/>
    <s v="V drogérii"/>
    <s v="Pravidelně přemýšlím, jestli nezkusit něco nového a zvažuji možnosti."/>
    <s v="201 - 300 Kč"/>
    <x v="2"/>
  </r>
  <r>
    <n v="32"/>
    <s v="21-30"/>
    <s v="Méně než 15 000 Kč"/>
    <x v="0"/>
    <s v="Standardní vložka, Standardní tampon, Menstruační kalhotky"/>
    <s v="Ano - alespoň 3x týdně"/>
    <s v="Ano"/>
    <s v="Cena, Pohodlné"/>
    <x v="2"/>
    <s v="Dostala bych ji zdarma., Někdo z okolí by ji začal používat., Byla by to levnější varianta."/>
    <s v="Ne"/>
    <s v="Rozhodně ano"/>
    <s v="Na internetu"/>
    <s v="Vím, co chci, ale občas se podívám na ostatní varianty jiných produktů, než používám normálně."/>
    <s v="101 - 200 Kč"/>
    <x v="0"/>
  </r>
  <r>
    <n v="33"/>
    <s v="21-30"/>
    <s v="15 000 - 20 000 Kč"/>
    <x v="0"/>
    <s v="Standardní vložka, Standardní tampon"/>
    <s v="Ano - maximálně 3x týdně"/>
    <s v="Ano"/>
    <s v="Pohodlné, Spolehlivé"/>
    <x v="1"/>
    <s v="Současný produkt by mi přestal vyhovovat."/>
    <s v="Ne"/>
    <s v="Spíše ano"/>
    <s v="V drogérii"/>
    <s v="Vím, co chci, ale podívám se na ostatní varianty stejného produktu (značky, velikosti, cena atd..)"/>
    <s v="50 - 100 Kč"/>
    <x v="4"/>
  </r>
  <r>
    <n v="34"/>
    <s v="21-30"/>
    <s v="35 000 - 45 000 Kč"/>
    <x v="0"/>
    <s v="Standardní vložka, Standardní tampon"/>
    <s v="Ano - maximálně 3x týdně"/>
    <s v="Ano"/>
    <s v="Zvyk, Spolehlivé"/>
    <x v="1"/>
    <s v="Nic by mě nepřimělo."/>
    <s v="Ne"/>
    <s v="Rozhodně ano"/>
    <s v="V drogérii"/>
    <s v="Vím, co chci, ale podívám se na ostatní varianty stejného produktu (značky, velikosti, cena atd..)"/>
    <s v="201 - 300 Kč"/>
    <x v="1"/>
  </r>
  <r>
    <n v="35"/>
    <s v="31-40"/>
    <s v="45 000 Kč a více"/>
    <x v="0"/>
    <s v="Standardní vložka, Standardní tampon, Menstruační kalhotky"/>
    <s v="Ano - alespoň 3x týdně"/>
    <s v="Ano"/>
    <s v="Pohodlné, Spolehlivé"/>
    <x v="1"/>
    <s v="Současný produkt by mi přestal vyhovovat."/>
    <s v="Ne"/>
    <s v="Rozhodně ano"/>
    <s v="V drogérii"/>
    <s v="Mi nákup trvá pár vteřin, kupuji pořád to stejné."/>
    <s v="101 - 200 Kč"/>
    <x v="4"/>
  </r>
  <r>
    <n v="36"/>
    <s v="51-60"/>
    <s v="45 000 Kč a více"/>
    <x v="0"/>
    <s v="Menstruační kalíšek"/>
    <s v="Ne"/>
    <s v="Ano"/>
    <s v="Pohodlné, Spolehlivé"/>
    <x v="4"/>
    <s v="Byla by to levnější varianta., Současný produkt by mi přestal vyhovovat."/>
    <s v="Ne"/>
    <s v="Rozhodně ne"/>
    <s v="V drogérii"/>
    <s v="Pravidelně přemýšlím, jestli nezkusit něco nového a zvažuji možnosti."/>
    <s v="50 - 100 Kč"/>
    <x v="3"/>
  </r>
  <r>
    <n v="37"/>
    <s v="21-30"/>
    <s v="25 000 - 35 000 Kč"/>
    <x v="3"/>
    <s v="Standardní vložka, Standardní tampon"/>
    <s v="Ne"/>
    <s v="Ano"/>
    <s v="Cena, Ekologie"/>
    <x v="1"/>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38"/>
    <s v="21-30"/>
    <s v="20 000 - 25 000 Kč"/>
    <x v="3"/>
    <s v="Standardní vložka, Standardní tampon"/>
    <s v="Ano - alespoň 3x týdně"/>
    <s v="Ano"/>
    <s v="Ekologie, Pohodlné"/>
    <x v="1"/>
    <s v="Současný produkt by mi přestal vyhovovat."/>
    <s v="Ne"/>
    <s v="Spíše ano"/>
    <s v="V drogérii"/>
    <s v="Mi nákup trvá pár vteřin, kupuji pořád to stejné."/>
    <s v="Používám ekologické produkty, které jsou použitelné na několik let"/>
    <x v="0"/>
  </r>
  <r>
    <n v="39"/>
    <s v="21-30"/>
    <s v="25 000 - 35 000 Kč"/>
    <x v="3"/>
    <s v="Menstruační kalíšek"/>
    <s v="Ano - maximálně 3x týdně"/>
    <s v="Ano"/>
    <s v="Cena, Ekologie"/>
    <x v="3"/>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40"/>
    <s v="21-30"/>
    <s v="Méně než 15 000 Kč"/>
    <x v="2"/>
    <s v="Standardní tampon, Menstruační kalíšek"/>
    <s v="Ano - maximálně 3x týdně"/>
    <s v="Ano"/>
    <s v="Pohodlné, Spolehlivé"/>
    <x v="7"/>
    <s v="Byla by to levnější varianta., Byla by to ekologičtější varianta."/>
    <s v="Ne"/>
    <s v="Rozhodně ano"/>
    <s v="V drogérii"/>
    <s v="Vím, co chci, ale podívám se na ostatní varianty stejného produktu (značky, velikosti, cena atd..)"/>
    <s v="101 - 200 Kč"/>
    <x v="2"/>
  </r>
  <r>
    <n v="41"/>
    <s v="21-30"/>
    <s v="45 000 Kč a více"/>
    <x v="0"/>
    <s v="Standardní vložka, Menstruační kalíšek, Menstruační kalhotky"/>
    <s v="Ano - maximálně 3x týdně"/>
    <s v="Ano"/>
    <s v="Cena, Ekologie"/>
    <x v="0"/>
    <s v="Současný produkt by mi přestal vyhovovat."/>
    <s v="Ne"/>
    <s v="Rozhodně ano"/>
    <s v="V drogérii"/>
    <s v="Pravidelně přemýšlím, jestli nezkusit něco nového a zvažuji možnosti."/>
    <s v="50 - 100 Kč"/>
    <x v="1"/>
  </r>
  <r>
    <n v="42"/>
    <s v="21-30"/>
    <s v="25 000 - 35 000 Kč"/>
    <x v="0"/>
    <s v="Standardní tampon, Menstruační kalíšek, Menstruační kalhotky"/>
    <s v="Ano - alespoň 3x týdně"/>
    <s v="Ano"/>
    <s v="Cena, Ekologie"/>
    <x v="1"/>
    <s v="Současný produkt by mi přestal vyhovovat."/>
    <s v="Ne"/>
    <s v="Spíše ano"/>
    <s v="V drogérii"/>
    <s v="Vím, co chci, ale podívám se na ostatní varianty stejného produktu (značky, velikosti, cena atd..)"/>
    <s v="201 - 300 Kč"/>
    <x v="4"/>
  </r>
  <r>
    <n v="43"/>
    <s v="21-30"/>
    <s v="Méně než 15 000 Kč"/>
    <x v="0"/>
    <s v="Standardní vložka, Standardní tampon"/>
    <s v="Ne"/>
    <s v="Ano"/>
    <s v="Pohodlné, Spolehlivé"/>
    <x v="0"/>
    <s v="Dostala bych ji zdarma."/>
    <s v="Ne"/>
    <s v="Rozhodně ano"/>
    <s v="V drogérii"/>
    <s v="Pravidelně přemýšlím, jestli nezkusit něco nového a zvažuji možnosti."/>
    <s v="101 - 200 Kč"/>
    <x v="1"/>
  </r>
  <r>
    <n v="44"/>
    <s v="21-30"/>
    <s v="25 000 - 35 000 Kč"/>
    <x v="0"/>
    <s v="Standardní tampon, Menstruační kalíšek, Menstruační kalhotky"/>
    <s v="Ano - alespoň 3x týdně"/>
    <s v="Ano"/>
    <s v="Ekologie, Pohodlné"/>
    <x v="0"/>
    <s v="Dostala bych ji zdarma., Byla by to ekologičtější varianta., Současný produkt by mi přestal vyhovovat."/>
    <s v="Ne"/>
    <s v="Rozhodně ano"/>
    <s v="Na internetu"/>
    <s v="Vím, co chci, ale podívám se na ostatní varianty stejného produktu (značky, velikosti, cena atd..)"/>
    <s v="101 - 200 Kč"/>
    <x v="0"/>
  </r>
  <r>
    <n v="45"/>
    <s v="21-30"/>
    <s v="35 000 - 45 000 Kč"/>
    <x v="3"/>
    <s v="Standardní vložka, Standardní tampon, Menstruační kalíšek"/>
    <s v="Ano - alespoň 3x týdně"/>
    <s v="Ano"/>
    <s v="Používají ho ostatní v mém okolí, Pohodlné"/>
    <x v="0"/>
    <s v="Současný produkt by mi přestal vyhovovat."/>
    <s v="Ne"/>
    <s v="Spíše ano"/>
    <s v="Na internetu"/>
    <s v="Mi nákup trvá pár vteřin, kupuji pořád to stejné."/>
    <s v="Používám ekologické produkty, které jsou použitelné na několik let"/>
    <x v="4"/>
  </r>
  <r>
    <n v="46"/>
    <s v="21-30"/>
    <s v="35 000 - 45 000 Kč"/>
    <x v="2"/>
    <s v="Standardní vložka, Vložka z přírodního materiálu, Látkové vložka, Standardní tampon, Tampon z přírodního materiálu, Menstruační kalíšek, Menstruační kalhotky"/>
    <s v="Ne"/>
    <s v="Ano"/>
    <s v="Pohodlné, Spolehlivé"/>
    <x v="6"/>
    <s v="Dostala bych ji zdarma., Byla by to ekologičtější varianta., Současný produkt by mi přestal vyhovovat."/>
    <s v="Ne"/>
    <s v="Spíše ano"/>
    <s v="V drogérii"/>
    <s v="Vím, co chci, ale podívám se na ostatní varianty stejného produktu (značky, velikosti, cena atd..)"/>
    <s v="101 - 200 Kč"/>
    <x v="2"/>
  </r>
  <r>
    <n v="47"/>
    <s v="21-30"/>
    <s v="25 000 - 35 000 Kč"/>
    <x v="3"/>
    <s v="Standardní vložka, Standardní tampon, Menstruační kalhotky"/>
    <s v="Ne"/>
    <s v="Ano"/>
    <s v="Ekologie, Pohodlné"/>
    <x v="1"/>
    <s v="Současný produkt by mi přestal vyhovovat."/>
    <s v="Ne"/>
    <s v="Spíše ano"/>
    <s v="V drogérii"/>
    <s v="Vím, co chci, ale podívám se na ostatní varianty stejného produktu (značky, velikosti, cena atd..)"/>
    <s v="Používám ekologické produkty, které jsou použitelné na několik let"/>
    <x v="5"/>
  </r>
  <r>
    <n v="48"/>
    <s v="21-30"/>
    <s v="Méně než 15 000 Kč"/>
    <x v="0"/>
    <s v="Standardní vložka, Menstruační kalíšek, Menstruační kalhotky"/>
    <s v="Ano - maximálně 3x týdně"/>
    <s v="Ano"/>
    <s v="Zvyk, Spolehlivé"/>
    <x v="8"/>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x v="0"/>
  </r>
  <r>
    <n v="49"/>
    <s v="21-30"/>
    <s v="15 000 - 20 000 Kč"/>
    <x v="2"/>
    <s v="Standardní vložka, Standardní tampon, Menstruační kalhotky"/>
    <s v="Ano - maximálně 3x týdně"/>
    <s v="Ano"/>
    <s v="Zvyk, Pohodlné"/>
    <x v="0"/>
    <s v="Byla by to ekologičtější varianta."/>
    <s v="Ne"/>
    <s v="Rozhodně ano"/>
    <s v="V drogérii"/>
    <s v="Vím, co chci, ale občas se podívám na ostatní varianty jiných produktů, než používám normálně."/>
    <s v="101 - 200 Kč"/>
    <x v="2"/>
  </r>
  <r>
    <n v="50"/>
    <s v="31-40"/>
    <s v="25 000 - 35 000 Kč"/>
    <x v="2"/>
    <s v="Standardní vložka, Menstruační kalíšek, Menstruační kalhotky"/>
    <s v="Ne"/>
    <s v="Ano"/>
    <s v="Pohodlné, Spolehlivé"/>
    <x v="9"/>
    <s v="Dostala bych ji zdarma., Někdo z okolí by ji začal používat."/>
    <s v="Ne"/>
    <s v="Spíše ano"/>
    <s v="V drogérii"/>
    <s v="Vím, co chci, ale občas se podívám na ostatní varianty jiných produktů, než používám normálně."/>
    <s v="101 - 200 Kč"/>
    <x v="2"/>
  </r>
  <r>
    <n v="51"/>
    <s v="21-30"/>
    <s v="35 000 - 45 000 Kč"/>
    <x v="2"/>
    <s v="Standardní vložka, Standardní tampon, Menstruační kalíšek, Menstruační kalhotky"/>
    <s v="Ne"/>
    <s v="Ano"/>
    <s v="Ekologie, Pohodlné"/>
    <x v="0"/>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x v="1"/>
  </r>
  <r>
    <n v="52"/>
    <s v="21-30"/>
    <s v="15 000 - 20 000 Kč"/>
    <x v="3"/>
    <s v="Standardní vložka, Standardní tampon, Menstruační kalíšek, Menstruační kalhotky"/>
    <s v="Ano - alespoň 3x týdně"/>
    <s v="Ano"/>
    <s v="Ekologie, Zvyk"/>
    <x v="1"/>
    <s v="Dostala bych ji zdarma., Byla by to levnější varianta."/>
    <s v="Ne"/>
    <s v="Rozhodně ano"/>
    <s v="Na internetu"/>
    <s v="Vím, co chci, ale podívám se na ostatní varianty stejného produktu (značky, velikosti, cena atd..)"/>
    <s v="Používám ekologické produkty, které jsou použitelné na několik let"/>
    <x v="5"/>
  </r>
  <r>
    <n v="53"/>
    <s v="21-30"/>
    <s v="25 000 - 35 000 Kč"/>
    <x v="2"/>
    <s v="Nevím"/>
    <s v="Ne"/>
    <s v="Ano"/>
    <s v="Pohodlné, Spolehlivé"/>
    <x v="1"/>
    <s v="Současný produkt by mi přestal vyhovovat."/>
    <s v="Ne"/>
    <s v="Rozhodně ne"/>
    <s v="V drogérii"/>
    <s v="Vím, co chci, ale podívám se na ostatní varianty stejného produktu (značky, velikosti, cena atd..)"/>
    <s v="50 - 100 Kč"/>
    <x v="1"/>
  </r>
  <r>
    <n v="54"/>
    <s v="21-30"/>
    <s v="25 000 - 35 000 Kč"/>
    <x v="3"/>
    <s v="Standardní vložka, Standardní tampon, Menstruační kalíšek"/>
    <s v="Ano - alespoň 3x týdně"/>
    <s v="Ano"/>
    <s v="Cena, Ekologie"/>
    <x v="0"/>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x v="2"/>
  </r>
  <r>
    <n v="55"/>
    <s v="31-40"/>
    <s v="45 000 Kč a více"/>
    <x v="3"/>
    <s v="Standardní vložka, Standardní tampon, Menstruační kalíšek, Menstruační kalhotky"/>
    <s v="Ano - maximálně 3x týdně"/>
    <s v="Ano"/>
    <s v="Ekologie, Pohodlné"/>
    <x v="1"/>
    <s v="Současný produkt by mi přestal vyhovovat."/>
    <s v="Ne"/>
    <s v="Spíše ano"/>
    <s v="Na internetu"/>
    <s v="Mi nákup trvá pár vteřin, kupuji pořád to stejné."/>
    <s v="Používám ekologické produkty, které jsou použitelné na několik let"/>
    <x v="4"/>
  </r>
  <r>
    <n v="56"/>
    <s v="31-40"/>
    <s v="35 000 - 45 000 Kč"/>
    <x v="0"/>
    <s v="Nevím"/>
    <s v="Ano - alespoň 3x týdně"/>
    <s v="Ano"/>
    <s v="Cena, Zvyk"/>
    <x v="10"/>
    <s v="Někdo z okolí by ji začal používat., Současný produkt by mi přestal vyhovovat."/>
    <s v="Ne"/>
    <s v="Rozhodně ano"/>
    <s v="V drogérii"/>
    <s v="Mi nákup trvá pár vteřin, kupuji pořád to stejné."/>
    <s v="101 - 200 Kč"/>
    <x v="2"/>
  </r>
  <r>
    <n v="57"/>
    <s v="15-20"/>
    <s v="Méně než 15 000 Kč"/>
    <x v="2"/>
    <s v="Standardní tampon, Menstruační kalhotky"/>
    <s v="Ano - maximálně 3x týdně"/>
    <s v="Ne - někdo jiný z rodiny"/>
    <s v="Používají ho ostatní v mém okolí, Spolehlivé"/>
    <x v="1"/>
    <s v="Nic by mě nepřimělo."/>
    <s v="Ne"/>
    <s v="Rozhodně ano"/>
    <s v="Na internetu"/>
    <s v="Mi nákup trvá pár vteřin, kupuji pořád to stejné."/>
    <s v="201 - 300 Kč"/>
    <x v="0"/>
  </r>
  <r>
    <n v="58"/>
    <s v="31-40"/>
    <s v="45 000 Kč a více"/>
    <x v="5"/>
    <s v="Standardní vložka, Látkové vložka, Standardní tampon, Menstruační kalíšek, Menstruační kalhotky"/>
    <s v="Ano - maximálně 3x týdně"/>
    <s v="Ano"/>
    <s v="Pohodlné, Spolehlivé"/>
    <x v="1"/>
    <s v="Současný produkt by mi přestal vyhovovat."/>
    <s v="Ne"/>
    <s v="Spíš ne"/>
    <s v="V drogérii"/>
    <s v="Vím, co chci, ale podívám se na ostatní varianty stejného produktu (značky, velikosti, cena atd..)"/>
    <s v="101 - 200 Kč"/>
    <x v="4"/>
  </r>
  <r>
    <n v="59"/>
    <s v="15-20"/>
    <s v="Méně než 15 000 Kč"/>
    <x v="2"/>
    <s v="Standardní vložka"/>
    <s v="Ano - maximálně 3x týdně"/>
    <s v="Ano"/>
    <s v="Pohodlné, Spolehlivé"/>
    <x v="0"/>
    <s v="Někdo z okolí by ji začal používat."/>
    <s v="Ne"/>
    <s v="Rozhodně ano"/>
    <s v="V drogérii"/>
    <s v="Vím, co chci, ale občas se podívám na ostatní varianty jiných produktů, než používám normálně."/>
    <s v="101 - 200 Kč"/>
    <x v="2"/>
  </r>
  <r>
    <n v="60"/>
    <s v="31-40"/>
    <s v="20 000 - 25 000 Kč"/>
    <x v="6"/>
    <s v="Nevím"/>
    <s v="Ne"/>
    <s v="Ano"/>
    <s v="Ekologie, Pohodlné"/>
    <x v="1"/>
    <s v="Současný produkt by mi přestal vyhovovat."/>
    <s v="Ne"/>
    <s v="Spíše ano"/>
    <s v="V drogérii"/>
    <s v="Vím, co chci, ale podívám se na ostatní varianty stejného produktu (značky, velikosti, cena atd..)"/>
    <s v="Používám ekologické produkty, které jsou použitelné na několik let"/>
    <x v="0"/>
  </r>
  <r>
    <n v="61"/>
    <s v="21-30"/>
    <s v="25 000 - 35 000 Kč"/>
    <x v="3"/>
    <s v="Standardní vložka, Látkové vložka, Standardní tampon, Tampon z přírodního materiálu, Menstruační kalíšek, Menstruační kalhotky"/>
    <s v="Ano - alespoň 3x týdně"/>
    <s v="Ano"/>
    <s v="Ekologie, Pohodlné"/>
    <x v="1"/>
    <s v="Současný produkt by mi přestal vyhovovat."/>
    <s v="Ne"/>
    <s v="Rozhodně ano"/>
    <s v="Na internetu"/>
    <s v="Vím, co chci, ale občas se podívám na ostatní varianty jiných produktů, než používám normálně."/>
    <s v="Používám ekologické produkty, které jsou použitelné na několik let"/>
    <x v="5"/>
  </r>
  <r>
    <n v="62"/>
    <s v="21-30"/>
    <s v="15 000 - 20 000 Kč"/>
    <x v="2"/>
    <s v="Standardní vložka, Standardní tampon"/>
    <s v="Ne"/>
    <s v="Ano"/>
    <s v="Ekologie, Pohodlné"/>
    <x v="1"/>
    <s v="Byla by to ekologičtější varianta., Současný produkt by mi přestal vyhovovat."/>
    <s v="Ne"/>
    <s v="Spíš ne"/>
    <s v="V drogérii"/>
    <s v="Mi nákup trvá pár vteřin, kupuji pořád to stejné."/>
    <s v="201 - 300 Kč"/>
    <x v="0"/>
  </r>
  <r>
    <n v="63"/>
    <s v="31-40"/>
    <s v="25 000 - 35 000 Kč"/>
    <x v="7"/>
    <s v="Standardní vložka, Standardní tampon, Menstruační kalíšek, Menstruační kalhotky"/>
    <s v="Ano - maximálně 3x týdně"/>
    <s v="Ano"/>
    <s v="Pohodlné, Spolehlivé"/>
    <x v="3"/>
    <s v="Současný produkt by mi přestal vyhovovat."/>
    <s v="Ne"/>
    <s v="Spíš ne"/>
    <s v="Na internetu"/>
    <s v="Vím, co chci, ale podívám se na ostatní varianty stejného produktu (značky, velikosti, cena atd..)"/>
    <s v="101 - 200 Kč"/>
    <x v="5"/>
  </r>
  <r>
    <n v="64"/>
    <s v="31-40"/>
    <s v="20 000 - 25 000 Kč"/>
    <x v="3"/>
    <s v="Standardní vložka, Standardní tampon, Menstruační kalíšek, Mořská houba"/>
    <s v="Ne"/>
    <s v="Ano"/>
    <s v="Ekologie, Pohodlné"/>
    <x v="0"/>
    <s v="Jen se odhodlavam kalhotky objednat jako doplnujici ke kalisku. Urcite kalisek neprestanj pouzivat."/>
    <s v="Ne"/>
    <s v="Spíše ano"/>
    <s v="Na internetu"/>
    <s v="Mi nákup trvá pár vteřin, kupuji pořád to stejné."/>
    <s v="Používám ekologické produkty, které jsou použitelné na několik let"/>
    <x v="5"/>
  </r>
  <r>
    <n v="65"/>
    <s v="21-30"/>
    <s v="25 000 - 35 000 Kč"/>
    <x v="2"/>
    <s v="Nevím"/>
    <s v="Ne"/>
    <s v="Ano"/>
    <s v="Ekologie, Pohodlné"/>
    <x v="3"/>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x v="1"/>
  </r>
  <r>
    <n v="66"/>
    <s v="15-20"/>
    <s v="Méně než 15 000 Kč"/>
    <x v="1"/>
    <s v="Standardní vložka, Látkové vložka, Standardní tampon, Menstruační kalíšek"/>
    <s v="Ano - alespoň 3x týdně"/>
    <s v="Ano"/>
    <s v="Zvyk, Používají ho ostatní v mém okolí"/>
    <x v="1"/>
    <s v="Současný produkt by mi přestal vyhovovat."/>
    <s v="Ne"/>
    <s v="Rozhodně ano"/>
    <s v="Na internetu"/>
    <s v="Vím, co chci, ale občas se podívám na ostatní varianty jiných produktů, než používám normálně."/>
    <s v="Používám ekologické produkty, které jsou použitelné na několik let"/>
    <x v="3"/>
  </r>
  <r>
    <n v="67"/>
    <s v="41-50"/>
    <s v="35 000 - 45 000 Kč"/>
    <x v="2"/>
    <s v="Standardní tampon, Menstruační kalíšek, Menstruační kalhotky"/>
    <s v="Ne"/>
    <s v="Ano"/>
    <s v="Cena, Zvyk"/>
    <x v="1"/>
    <s v="Současný produkt by mi přestal vyhovovat."/>
    <s v="Ne"/>
    <s v="Spíše ano"/>
    <s v="V drogérii"/>
    <s v="Mi nákup trvá pár vteřin, kupuji pořád to stejné."/>
    <s v="201 - 300 Kč"/>
    <x v="3"/>
  </r>
  <r>
    <n v="68"/>
    <s v="31-40"/>
    <s v="45 000 Kč a více"/>
    <x v="0"/>
    <s v="Standardní vložka, Standardní tampon"/>
    <s v="Ano - alespoň 3x týdně"/>
    <s v="Ano"/>
    <s v="Ekologie, Pohodlné"/>
    <x v="6"/>
    <s v="Byla by to ekologičtější varianta., Současný produkt by mi přestal vyhovovat."/>
    <s v="Ne"/>
    <s v="Spíše ano"/>
    <s v="V drogérii"/>
    <s v="Vím, co chci, ale podívám se na ostatní varianty stejného produktu (značky, velikosti, cena atd..)"/>
    <s v="101 - 200 Kč"/>
    <x v="4"/>
  </r>
  <r>
    <n v="69"/>
    <s v="15-20"/>
    <s v="Méně než 15 000 Kč"/>
    <x v="7"/>
    <s v="Standardní vložka, Látkové vložka, Standardní tampon, Menstruační kalíšek"/>
    <s v="Ne"/>
    <s v="Ano"/>
    <s v="Cena, Používají ho ostatní v mém okolí"/>
    <x v="11"/>
    <s v="Dostala bych ji zdarma., Byla by to levnější varianta., Byla by to ekologičtější varianta., Současný produkt by mi přestal vyhovovat."/>
    <s v="Ne"/>
    <s v="Rozhodně ano"/>
    <s v="V drogérii"/>
    <s v="Mi nákup trvá pár vteřin, kupuji pořád to stejné."/>
    <s v="201 - 300 Kč"/>
    <x v="5"/>
  </r>
  <r>
    <n v="70"/>
    <s v="41-50"/>
    <s v="35 000 - 45 000 Kč"/>
    <x v="2"/>
    <s v="Standardní vložka, Menstruační kalíšek"/>
    <s v="Ne"/>
    <s v="Ano"/>
    <s v="Pohodlné, Spolehlivé"/>
    <x v="1"/>
    <s v="Současný produkt by mi přestal vyhovovat."/>
    <s v="Ne"/>
    <s v="Spíše ano"/>
    <s v="V drogérii"/>
    <s v="Mi nákup trvá pár vteřin, kupuji pořád to stejné."/>
    <s v="101 - 200 Kč"/>
    <x v="4"/>
  </r>
  <r>
    <n v="71"/>
    <s v="31-40"/>
    <s v="15 000 - 20 000 Kč"/>
    <x v="3"/>
    <s v="Standardní vložka, Standardní tampon"/>
    <s v="Ne"/>
    <s v="Ano"/>
    <s v="Ekologie, Pohodlné"/>
    <x v="1"/>
    <s v="Současný produkt by mi přestal vyhovovat."/>
    <s v="Ne"/>
    <s v="Rozhodně ano"/>
    <s v="V drogérii"/>
    <s v="Mi nákup trvá pár vteřin, kupuji pořád to stejné."/>
    <s v="Používám ekologické produkty, které jsou použitelné na několik let"/>
    <x v="4"/>
  </r>
  <r>
    <n v="72"/>
    <s v="31-40"/>
    <s v="20 000 - 25 000 Kč"/>
    <x v="3"/>
    <s v="Standardní vložka, Standardní tampon"/>
    <s v="Ne"/>
    <s v="Ano"/>
    <s v="Ekologie, Spolehlivé"/>
    <x v="3"/>
    <s v="Dostala bych ji zdarma."/>
    <s v="Ne"/>
    <s v="Spíše ano"/>
    <s v="Na internetu"/>
    <s v="Mi nákup trvá pár vteřin, kupuji pořád to stejné."/>
    <s v="Používám ekologické produkty, které jsou použitelné na několik let"/>
    <x v="5"/>
  </r>
  <r>
    <n v="73"/>
    <s v="51-60"/>
    <s v="25 000 - 35 000 Kč"/>
    <x v="2"/>
    <s v="Standardní vložka, Standardní tampon, Menstruační kalíšek, Menstruační kalhotky"/>
    <s v="Ne"/>
    <s v="Ano"/>
    <s v="Pohodlné, Spolehlivé"/>
    <x v="3"/>
    <s v="Někdo z okolí by ji začal používat."/>
    <s v="Ne"/>
    <s v="Spíše ano"/>
    <s v="V drogérii"/>
    <s v="Vím, co chci, ale občas se podívám na ostatní varianty jiných produktů, než používám normálně."/>
    <s v="101 - 200 Kč"/>
    <x v="2"/>
  </r>
  <r>
    <n v="74"/>
    <s v="41-50"/>
    <s v="45 000 Kč a více"/>
    <x v="3"/>
    <s v="Nevím"/>
    <s v="Ne"/>
    <s v="Ano"/>
    <s v="Ekologie, Zvyk"/>
    <x v="1"/>
    <s v="Současný produkt by mi přestal vyhovovat."/>
    <s v="Ne"/>
    <s v="Spíše ano"/>
    <s v="Na internetu"/>
    <s v="Vím, co chci, ale podívám se na ostatní varianty stejného produktu (značky, velikosti, cena atd..)"/>
    <s v="Používám ekologické produkty, které jsou použitelné na několik let"/>
    <x v="0"/>
  </r>
  <r>
    <n v="75"/>
    <s v="31-40"/>
    <s v="15 000 - 20 000 Kč"/>
    <x v="2"/>
    <s v="Standardní vložka, Standardní tampon"/>
    <s v="Ne"/>
    <s v="Ano"/>
    <s v="Zvyk, Pohodlné"/>
    <x v="0"/>
    <s v="Současný produkt by mi přestal vyhovovat."/>
    <s v="Ne"/>
    <s v="Spíše ano"/>
    <s v="V drogérii"/>
    <s v="Mi nákup trvá pár vteřin, kupuji pořád to stejné."/>
    <s v="201 - 300 Kč"/>
    <x v="4"/>
  </r>
  <r>
    <n v="76"/>
    <s v="31-40"/>
    <s v="25 000 - 35 000 Kč"/>
    <x v="2"/>
    <s v="Standardní vložka, Látkové vložka, Standardní tampon, Menstruační kalíšek, Menstruační kalhotky"/>
    <s v="Ne"/>
    <s v="Ano"/>
    <s v="Cena, Ekologie"/>
    <x v="1"/>
    <s v="Současný produkt by mi přestal vyhovovat."/>
    <s v="Ne"/>
    <s v="Spíš ne"/>
    <s v="V drogérii"/>
    <s v="Mi nákup trvá pár vteřin, kupuji pořád to stejné."/>
    <s v="101 - 200 Kč"/>
    <x v="5"/>
  </r>
  <r>
    <n v="77"/>
    <s v="41-50"/>
    <s v="25 000 - 35 000 Kč"/>
    <x v="2"/>
    <s v="Standardní tampon"/>
    <s v="Ne"/>
    <s v="Ano"/>
    <s v="Zvyk, Spolehlivé"/>
    <x v="0"/>
    <s v="Byla by to levnější varianta., Byla by to ekologičtější varianta."/>
    <s v="Ne"/>
    <s v="Spíše ano"/>
    <s v="V drogérii"/>
    <s v="Vím, co chci, ale podívám se na ostatní varianty stejného produktu (značky, velikosti, cena atd..)"/>
    <s v="101 - 200 Kč"/>
    <x v="2"/>
  </r>
  <r>
    <n v="78"/>
    <s v="15-20"/>
    <s v="Méně než 15 000 Kč"/>
    <x v="3"/>
    <s v="Standardní vložka, Standardní tampon"/>
    <s v="Ano - alespoň 3x týdně"/>
    <s v="Ano"/>
    <s v="Zvyk, Používají ho ostatní v mém okolí"/>
    <x v="0"/>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x v="5"/>
  </r>
  <r>
    <n v="79"/>
    <s v="31-40"/>
    <s v="15 000 - 20 000 Kč"/>
    <x v="1"/>
    <s v="Nevím"/>
    <s v="Ano - maximálně 3x týdně"/>
    <s v="Ano"/>
    <s v="Ekologie, Pohodlné"/>
    <x v="6"/>
    <s v="Dostala bych ji zdarma."/>
    <s v="Ne"/>
    <s v="Spíš ne"/>
    <s v="V drogérii"/>
    <s v="Pravidelně přemýšlím, jestli nezkusit něco nového a zvažuji možnosti."/>
    <s v="Používám ekologické produkty, které jsou použitelné na několik let"/>
    <x v="5"/>
  </r>
  <r>
    <n v="80"/>
    <s v="41-50"/>
    <s v="35 000 - 45 000 Kč"/>
    <x v="2"/>
    <s v="Standardní vložka, Standardní tampon"/>
    <s v="Ne"/>
    <s v="Ano"/>
    <s v="Pohodlné, Spolehlivé"/>
    <x v="1"/>
    <s v="Někdo z okolí by ji začal používat."/>
    <s v="Ne"/>
    <s v="Spíše ano"/>
    <s v="V supermarketu"/>
    <s v="Vím, co chci, ale podívám se na ostatní varianty stejného produktu (značky, velikosti, cena atd..)"/>
    <s v="101 - 200 Kč"/>
    <x v="2"/>
  </r>
  <r>
    <n v="81"/>
    <s v="31-40"/>
    <s v="45 000 Kč a více"/>
    <x v="3"/>
    <s v="Standardní vložka, Standardní tampon, Menstruační kalíšek"/>
    <s v="Ano - alespoň 3x týdně"/>
    <s v="Ano"/>
    <s v="Pohodlné, Spolehlivé"/>
    <x v="1"/>
    <s v="Současný produkt by mi přestal vyhovovat."/>
    <s v="Ne"/>
    <s v="Rozhodně ano"/>
    <s v="Na internetu"/>
    <s v="Mi nákup trvá pár vteřin, kupuji pořád to stejné."/>
    <s v="Používám ekologické produkty, které jsou použitelné na několik let"/>
    <x v="5"/>
  </r>
  <r>
    <n v="82"/>
    <s v="21-30"/>
    <s v="25 000 - 35 000 Kč"/>
    <x v="3"/>
    <s v="Standardní vložka, Standardní tampon, Menstruační kalíšek"/>
    <s v="Ano - maximálně 3x týdně"/>
    <s v="Ano"/>
    <s v="Cena, Ekologie"/>
    <x v="1"/>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x v="4"/>
  </r>
  <r>
    <n v="83"/>
    <s v="31-40"/>
    <s v="25 000 - 35 000 Kč"/>
    <x v="1"/>
    <s v="Standardní tampon, Mořská houba"/>
    <s v="Ano - maximálně 3x týdně"/>
    <s v="Ano"/>
    <s v="Ekologie, Pohodlné"/>
    <x v="1"/>
    <s v="Byla by to ekologičtější varianta."/>
    <s v="Ne"/>
    <s v="Spíše ano"/>
    <s v="V drogérii"/>
    <s v="Mi nákup trvá pár vteřin, kupuji pořád to stejné."/>
    <s v="Používám ekologické produkty, které jsou použitelné na několik let"/>
    <x v="5"/>
  </r>
  <r>
    <n v="84"/>
    <s v="31-40"/>
    <s v="45 000 Kč a více"/>
    <x v="0"/>
    <s v="Standardní vložka, Standardní tampon"/>
    <s v="Ne"/>
    <s v="Ano"/>
    <s v="Ekologie, Pohodlné"/>
    <x v="1"/>
    <s v="Dostala bych ji zdarma., Současný produkt by mi přestal vyhovovat."/>
    <s v="Ne"/>
    <s v="Spíše ano"/>
    <s v="V drogérii"/>
    <s v="Vím, co chci, ale občas se podívám na ostatní varianty jiných produktů, než používám normálně."/>
    <s v="201 - 300 Kč"/>
    <x v="4"/>
  </r>
  <r>
    <n v="85"/>
    <s v="31-40"/>
    <s v="45 000 Kč a více"/>
    <x v="1"/>
    <s v="Standardní tampon, Menstruační kalhotky"/>
    <s v="Ano - maximálně 3x týdně"/>
    <s v="Ano"/>
    <s v="Ekologie, Pohodlné"/>
    <x v="1"/>
    <s v="Nic by mě nepřimělo."/>
    <s v="Ne"/>
    <s v="Rozhodně ano"/>
    <s v="V drogérii"/>
    <s v="Vím, co chci, ale podívám se na ostatní varianty stejného produktu (značky, velikosti, cena atd..)"/>
    <s v="Používám ekologické produkty, které jsou použitelné na několik let"/>
    <x v="0"/>
  </r>
  <r>
    <n v="86"/>
    <s v="41-50"/>
    <s v="35 000 - 45 000 Kč"/>
    <x v="7"/>
    <s v="Vložka z přírodního materiálu"/>
    <s v="Ne"/>
    <s v="Ano"/>
    <s v="Ekologie, Spolehlivé"/>
    <x v="1"/>
    <s v="Dostala bych ji zdarma., Byla by to levnější varianta."/>
    <s v="Ne"/>
    <s v="Rozhodně ano"/>
    <s v="V drogérii"/>
    <s v="Mi nákup trvá pár vteřin, kupuji pořád to stejné."/>
    <s v="Používám ekologické produkty, které jsou použitelné na několik let"/>
    <x v="5"/>
  </r>
  <r>
    <n v="87"/>
    <s v="31-40"/>
    <s v="20 000 - 25 000 Kč"/>
    <x v="3"/>
    <s v="Vložka z přírodního materiálu, Standardní tampon, Menstruační kalíšek, Menstruační kalhotky"/>
    <s v="Ano - alespoň 3x týdně"/>
    <s v="Ano"/>
    <s v="Ekologie, Pohodlné"/>
    <x v="1"/>
    <s v="bylo by to pohodlnější"/>
    <s v="Ne"/>
    <s v="Spíš ne"/>
    <s v="V drogérii"/>
    <s v="Vím, co chci, ale podívám se na ostatní varianty stejného produktu (značky, velikosti, cena atd..)"/>
    <s v="Používám ekologické produkty, které jsou použitelné na několik let"/>
    <x v="5"/>
  </r>
  <r>
    <n v="88"/>
    <s v="41-50"/>
    <s v="35 000 - 45 000 Kč"/>
    <x v="2"/>
    <s v="Standardní vložka"/>
    <s v="Ne"/>
    <s v="Ano"/>
    <s v="Cena, Zvyk"/>
    <x v="0"/>
    <s v="Někdo z okolí by ji začal používat."/>
    <s v="Ne"/>
    <s v="Spíš ne"/>
    <s v="V supermarketu"/>
    <s v="Mi nákup trvá pár vteřin, kupuji pořád to stejné."/>
    <s v="50 - 100 Kč"/>
    <x v="4"/>
  </r>
  <r>
    <n v="89"/>
    <s v="41-50"/>
    <s v="25 000 - 35 000 Kč"/>
    <x v="2"/>
    <s v="Menstruační kalhotky"/>
    <s v="Ne"/>
    <s v="Ano"/>
    <s v="Pohodlné, Spolehlivé"/>
    <x v="0"/>
    <s v="Dostala bych ji zdarma."/>
    <s v="Ne"/>
    <s v="Rozhodně ano"/>
    <s v="V drogérii"/>
    <s v="Mi nákup trvá pár vteřin, kupuji pořád to stejné."/>
    <s v="101 - 200 Kč"/>
    <x v="4"/>
  </r>
  <r>
    <n v="90"/>
    <s v="21-30"/>
    <s v="20 000 - 25 000 Kč"/>
    <x v="0"/>
    <s v="Standardní vložka, Mořská houba"/>
    <s v="Ne"/>
    <s v="Ano"/>
    <s v="Cena, Pohodlné"/>
    <x v="12"/>
    <s v="Byla by to levnější varianta."/>
    <s v="Ne"/>
    <s v="Spíš ne"/>
    <s v="Na internetu"/>
    <s v="Vím, co chci, ale podívám se na ostatní varianty stejného produktu (značky, velikosti, cena atd..)"/>
    <s v="201 - 300 Kč"/>
    <x v="4"/>
  </r>
  <r>
    <n v="91"/>
    <s v="21-30"/>
    <s v="25 000 - 35 000 Kč"/>
    <x v="2"/>
    <s v="Standardní vložka, Standardní tampon, Menstruační kalíšek, Menstruační kalhotky"/>
    <s v="Ne"/>
    <s v="Ano"/>
    <s v="Ekologie, Pohodlné"/>
    <x v="1"/>
    <s v="Někdo z okolí by ji začal používat."/>
    <s v="Ne"/>
    <s v="Spíše ano"/>
    <s v="V drogérii"/>
    <s v="Vím, co chci, ale podívám se na ostatní varianty stejného produktu (značky, velikosti, cena atd..)"/>
    <s v="201 - 300 Kč"/>
    <x v="0"/>
  </r>
  <r>
    <n v="92"/>
    <s v="31-40"/>
    <s v="20 000 - 25 000 Kč"/>
    <x v="6"/>
    <s v="Standardní vložka, Standardní tampon, Menstruační kalíšek, Menstruační kalhotky, Nevím"/>
    <s v="Ne"/>
    <s v="Ano"/>
    <s v="Cena, Pohodlné"/>
    <x v="1"/>
    <s v="Dostala bych ji zdarma., Byla by to levnější varianta., Současný produkt by mi přestal vyhovovat."/>
    <s v="Ne"/>
    <s v="Spíš ne"/>
    <s v="V drogérii"/>
    <s v="Mi nákup trvá pár vteřin, kupuji pořád to stejné."/>
    <s v="Používám ekologické produkty, které jsou použitelné na několik let"/>
    <x v="5"/>
  </r>
  <r>
    <n v="93"/>
    <s v="21-30"/>
    <s v="20 000 - 25 000 Kč"/>
    <x v="3"/>
    <s v="Standardní vložka, Standardní tampon"/>
    <s v="Ne"/>
    <s v="Ano"/>
    <s v="Cena, Ekologie"/>
    <x v="1"/>
    <s v="Byla by to ekologičtější varianta."/>
    <s v="Ne"/>
    <s v="Spíše ano"/>
    <s v="Na internetu"/>
    <s v="Mi nákup trvá pár vteřin, kupuji pořád to stejné."/>
    <s v="Používám ekologické produkty, které jsou použitelné na několik let"/>
    <x v="0"/>
  </r>
  <r>
    <n v="94"/>
    <s v="31-40"/>
    <s v="25 000 - 35 000 Kč"/>
    <x v="2"/>
    <s v="Standardní vložka, Standardní tampon"/>
    <s v="Ne"/>
    <s v="Ano"/>
    <s v="Pohodlné, Spolehlivé"/>
    <x v="13"/>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x v="2"/>
  </r>
  <r>
    <n v="95"/>
    <s v="31-40"/>
    <s v="35 000 - 45 000 Kč"/>
    <x v="0"/>
    <s v="Standardní vložka, Standardní tampon, Menstruační kalíšek, Menstruační kalhotky, Mořská houba"/>
    <s v="Ano - maximálně 3x týdně"/>
    <s v="Ano"/>
    <s v="Ekologie, Spolehlivé"/>
    <x v="1"/>
    <s v="Doporuceni"/>
    <s v="Ne"/>
    <s v="Spíš ne"/>
    <s v="V supermarketu"/>
    <s v="Mi nákup trvá pár vteřin, kupuji pořád to stejné."/>
    <s v="201 - 300 Kč"/>
    <x v="0"/>
  </r>
  <r>
    <n v="96"/>
    <s v="31-40"/>
    <s v="25 000 - 35 000 Kč"/>
    <x v="6"/>
    <s v="Standardní vložka, Standardní tampon, Mořská houba"/>
    <s v="Ano - maximálně 3x týdně"/>
    <s v="Ano"/>
    <s v="Ekologie, Pohodlné"/>
    <x v="0"/>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x v="5"/>
  </r>
  <r>
    <n v="97"/>
    <s v="15-20"/>
    <s v="Méně než 15 000 Kč"/>
    <x v="2"/>
    <s v="Standardní vložka"/>
    <s v="Ano - maximálně 3x týdně"/>
    <s v="Ne - někdo jiný z rodiny"/>
    <s v="Pohodlné, Spolehlivé"/>
    <x v="1"/>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x v="1"/>
  </r>
  <r>
    <n v="98"/>
    <s v="31-40"/>
    <s v="20 000 - 25 000 Kč"/>
    <x v="0"/>
    <s v="Standardní vložka, Standardní tampon"/>
    <s v="Ano - maximálně 3x týdně"/>
    <s v="Ano"/>
    <s v="Cena, Ekologie"/>
    <x v="0"/>
    <s v="Současný produkt by mi přestal vyhovovat."/>
    <s v="Ne"/>
    <s v="Spíše ano"/>
    <s v="Na internetu"/>
    <s v="Vím, co chci, ale občas se podívám na ostatní varianty jiných produktů, než používám normálně."/>
    <s v="201 - 300 Kč"/>
    <x v="2"/>
  </r>
  <r>
    <n v="99"/>
    <s v="31-40"/>
    <s v="25 000 - 35 000 Kč"/>
    <x v="5"/>
    <s v="Standardní vložka, Vložka z přírodního materiálu, Látkové vložka, Standardní tampon, Tampon z přírodního materiálu, Menstruační kalíšek, Menstruační kalhotky, Mořská houba, Nepoužívají nic"/>
    <s v="Ne"/>
    <s v="Ano"/>
    <s v="Ekologie, Pohodlné"/>
    <x v="1"/>
    <s v="Současný produkt by mi přestal vyhovovat."/>
    <s v="Ne"/>
    <s v="Rozhodně ano"/>
    <s v="V drogérii"/>
    <s v="Mi nákup trvá pár vteřin, kupuji pořád to stejné."/>
    <s v="201 - 300 Kč"/>
    <x v="0"/>
  </r>
  <r>
    <n v="100"/>
    <s v="31-40"/>
    <s v="35 000 - 45 000 Kč"/>
    <x v="2"/>
    <s v="Menstruační kalíšek"/>
    <s v="Ano - alespoň 3x týdně"/>
    <s v="Ano"/>
    <s v="Cena, Ekologie"/>
    <x v="0"/>
    <s v="Dostala bych ji zdarma., Někdo z okolí by ji začal používat."/>
    <s v="Ano - v práci"/>
    <s v="Rozhodně ano"/>
    <s v="V drogérii"/>
    <s v="Pravidelně přemýšlím, jestli nezkusit něco nového a zvažuji možnosti."/>
    <s v="50 - 100 Kč"/>
    <x v="0"/>
  </r>
  <r>
    <n v="101"/>
    <s v="31-40"/>
    <s v="35 000 - 45 000 Kč"/>
    <x v="1"/>
    <s v="Menstruační kalíšek"/>
    <s v="Ano - alespoň 3x týdně"/>
    <s v="Ano"/>
    <s v="Ekologie, Pohodlné"/>
    <x v="1"/>
    <s v="Současný produkt by mi přestal vyhovovat."/>
    <s v="Ne"/>
    <s v="Rozhodně ano"/>
    <s v="Na internetu"/>
    <s v="Vím, co chci, ale občas se podívám na ostatní varianty jiných produktů, než používám normálně."/>
    <s v="Používám ekologické produkty, které jsou použitelné na několik let"/>
    <x v="0"/>
  </r>
  <r>
    <n v="102"/>
    <s v="31-40"/>
    <s v="35 000 - 45 000 Kč"/>
    <x v="0"/>
    <s v="Standardní vložka, Standardní tampon, Menstruační kalhotky"/>
    <s v="Ne"/>
    <s v="Ano"/>
    <s v="Cena, Zvyk"/>
    <x v="4"/>
    <s v="Dostala bych ji zdarma., Současný produkt by mi přestal vyhovovat."/>
    <s v="Ne"/>
    <s v="Spíš ne"/>
    <s v="V supermarketu"/>
    <s v="Mi nákup trvá pár vteřin, kupuji pořád to stejné."/>
    <s v="101 - 200 Kč"/>
    <x v="1"/>
  </r>
  <r>
    <n v="103"/>
    <s v="31-40"/>
    <s v="20 000 - 25 000 Kč"/>
    <x v="3"/>
    <s v="Nevím"/>
    <s v="Ne"/>
    <s v="Ano"/>
    <s v="Ekologie, Pohodlné"/>
    <x v="1"/>
    <s v="Někdo z okolí by ji začal používat., Byla by to ekologičtější varianta."/>
    <s v="Ne"/>
    <s v="Rozhodně ano"/>
    <s v="V drogérii"/>
    <s v="Mi nákup trvá pár vteřin, kupuji pořád to stejné."/>
    <s v="Používám ekologické produkty, které jsou použitelné na několik let"/>
    <x v="4"/>
  </r>
  <r>
    <n v="104"/>
    <s v="31-40"/>
    <s v="35 000 - 45 000 Kč"/>
    <x v="1"/>
    <s v="Vložka z přírodního materiálu, Látkové vložka, Standardní tampon, Menstruační kalhotky"/>
    <s v="Ano - maximálně 3x týdně"/>
    <s v="Ano"/>
    <s v="Ekologie, Spolehlivé"/>
    <x v="1"/>
    <s v="Nic by mě nepřimělo."/>
    <s v="Ne"/>
    <s v="Rozhodně ano"/>
    <s v="V drogérii"/>
    <s v="Mi nákup trvá pár vteřin, kupuji pořád to stejné."/>
    <s v="Používám ekologické produkty, které jsou použitelné na několik let"/>
    <x v="0"/>
  </r>
  <r>
    <n v="105"/>
    <s v="31-40"/>
    <s v="45 000 Kč a více"/>
    <x v="0"/>
    <s v="Standardní vložka, Standardní tampon, Menstruační kalhotky"/>
    <s v="Ano - alespoň 3x týdně"/>
    <s v="Ano"/>
    <s v="Pohodlné, Spolehlivé"/>
    <x v="1"/>
    <s v="Současný produkt by mi přestal vyhovovat."/>
    <s v="Ne"/>
    <s v="Rozhodně ano"/>
    <s v="V drogérii"/>
    <s v="Mi nákup trvá pár vteřin, kupuji pořád to stejné."/>
    <s v="50 - 100 Kč"/>
    <x v="4"/>
  </r>
  <r>
    <n v="106"/>
    <s v="31-40"/>
    <s v="25 000 - 35 000 Kč"/>
    <x v="2"/>
    <s v="Standardní vložka, Menstruační kalíšek, Menstruační kalhotky"/>
    <s v="Ne"/>
    <s v="Ano"/>
    <s v="Pohodlné, Spolehlivé"/>
    <x v="9"/>
    <s v="Dostala bych ji zdarma., Někdo z okolí by ji začal používat."/>
    <s v="Ne"/>
    <s v="Spíše ano"/>
    <s v="V drogérii"/>
    <s v="Vím, co chci, ale občas se podívám na ostatní varianty jiných produktů, než používám normálně."/>
    <s v="101 - 200 Kč"/>
    <x v="2"/>
  </r>
  <r>
    <n v="107"/>
    <s v="31-40"/>
    <s v="15 000 - 20 000 Kč"/>
    <x v="1"/>
    <s v="Nevím"/>
    <s v="Ano - maximálně 3x týdně"/>
    <s v="Ano"/>
    <s v="Ekologie, Pohodlné"/>
    <x v="6"/>
    <s v="Dostala bych ji zdarma."/>
    <s v="Ne"/>
    <s v="Spíš ne"/>
    <s v="V drogérii"/>
    <s v="Pravidelně přemýšlím, jestli nezkusit něco nového a zvažuji možnosti."/>
    <s v="Používám ekologické produkty, které jsou použitelné na několik let"/>
    <x v="5"/>
  </r>
  <r>
    <n v="108"/>
    <s v="31-40"/>
    <s v="25 000 - 35 000 Kč"/>
    <x v="1"/>
    <s v="Standardní tampon, Mořská houba"/>
    <s v="Ano - maximálně 3x týdně"/>
    <s v="Ano"/>
    <s v="Ekologie, Pohodlné"/>
    <x v="1"/>
    <s v="Byla by to ekologičtější varianta."/>
    <s v="Ne"/>
    <s v="Spíše ano"/>
    <s v="Na internetu"/>
    <s v="Mi nákup trvá pár vteřin, kupuji pořád to stejné."/>
    <s v="Používám ekologické produkty, které jsou použitelné na několik let"/>
    <x v="5"/>
  </r>
  <r>
    <n v="109"/>
    <s v="41-50"/>
    <s v="25 000 - 35 000 Kč"/>
    <x v="2"/>
    <s v="Standardní tampon"/>
    <s v="Ne"/>
    <s v="Ano"/>
    <s v="Zvyk, Spolehlivé"/>
    <x v="0"/>
    <s v="Byla by to levnější varianta., Byla by to ekologičtější varianta."/>
    <s v="Ne"/>
    <s v="Spíše ano"/>
    <s v="V drogérii"/>
    <s v="Vím, co chci, ale podívám se na ostatní varianty stejného produktu (značky, velikosti, cena atd..)"/>
    <s v="101 - 200 Kč"/>
    <x v="2"/>
  </r>
  <r>
    <n v="110"/>
    <s v="41-50"/>
    <s v="35 000 - 45 000 Kč"/>
    <x v="2"/>
    <s v="Standardní vložka, Standardní tampon"/>
    <s v="Ne"/>
    <s v="Ano"/>
    <s v="Pohodlné, Spolehlivé"/>
    <x v="1"/>
    <s v="Někdo z okolí by ji začal používat."/>
    <s v="Ne"/>
    <s v="Spíše ano"/>
    <s v="V supermarketu"/>
    <s v="Vím, co chci, ale podívám se na ostatní varianty stejného produktu (značky, velikosti, cena atd..)"/>
    <s v="101 - 200 Kč"/>
    <x v="2"/>
  </r>
  <r>
    <n v="111"/>
    <s v="41-50"/>
    <s v="35 000 - 45 000 Kč"/>
    <x v="7"/>
    <s v="Vložka z přírodního materiálu"/>
    <s v="Ne"/>
    <s v="Ano"/>
    <s v="Ekologie, Spolehlivé"/>
    <x v="1"/>
    <s v="Dostala bych ji zdarma., Byla by to levnější varianta."/>
    <s v="Ne"/>
    <s v="Rozhodně ano"/>
    <s v="V drogérii"/>
    <s v="Mi nákup trvá pár vteřin, kupuji pořád to stejné."/>
    <s v="Používám ekologické produkty, které jsou použitelné na několik let"/>
    <x v="5"/>
  </r>
  <r>
    <n v="112"/>
    <s v="15-20"/>
    <s v="15 000 - 20 000 Kč"/>
    <x v="0"/>
    <s v="Standardní tampon"/>
    <s v="Ano - alespoň 3x týdně"/>
    <s v="Ne - někdo jiný z rodiny"/>
    <s v="Cena, Používají ho ostatní v mém okolí"/>
    <x v="2"/>
    <s v="Dostala bych ji zdarma., Někdo z okolí by ji začal používat."/>
    <s v="Ne"/>
    <s v="Rozhodně ano"/>
    <s v="V drogérii"/>
    <s v="Pravidelně přemýšlím, jestli nezkusit něco nového a zvažuji možnosti."/>
    <s v="101 - 200 Kč"/>
    <x v="1"/>
  </r>
  <r>
    <n v="113"/>
    <s v="15-20"/>
    <s v="15 000 - 20 000 Kč"/>
    <x v="2"/>
    <s v="Standardní tampon"/>
    <s v="Ano - alespoň 3x týdně"/>
    <s v="Ne - někdo jiný z rodiny"/>
    <s v="Používají ho ostatní v mém okolí, Spolehlivé"/>
    <x v="2"/>
    <s v="Dostala bych ji zdarma., Někdo z okolí by ji začal používat."/>
    <s v="Ne"/>
    <s v="Rozhodně ano"/>
    <s v="V drogérii"/>
    <s v="Pravidelně přemýšlím, jestli nezkusit něco nového a zvažuji možnosti."/>
    <s v="100 - 200 Kč"/>
    <x v="1"/>
  </r>
  <r>
    <n v="114"/>
    <s v="15-20"/>
    <s v="15 000 - 20 000 Kč"/>
    <x v="2"/>
    <s v="Standardní tampon"/>
    <s v="Ano - alespoň 3x týdně"/>
    <s v="Ne - někdo jiný z rodiny"/>
    <s v="Zvyk, Používají ho ostatní v mém okolí"/>
    <x v="2"/>
    <s v="Dostala bych ji zdarma., Někdo z okolí by ji začal používat."/>
    <s v="Ne"/>
    <s v="Rozhodně ano"/>
    <s v="V drogérii"/>
    <s v="Pravidelně přemýšlím, jestli nezkusit něco nového a zvažuji možnosti."/>
    <s v="100 - 200 Kč"/>
    <x v="1"/>
  </r>
  <r>
    <n v="115"/>
    <s v="15-20"/>
    <s v="15 000 - 20 000 Kč"/>
    <x v="0"/>
    <s v="Standardní tampon"/>
    <s v="Ano - alespoň 3x týdně"/>
    <s v="Ne - někdo jiný z rodiny"/>
    <s v="Používají ho ostatní v mém okolí, Spolehlivé"/>
    <x v="2"/>
    <s v="Dostala bych ji zdarma., Někdo z okolí by ji začal používat."/>
    <s v="Ne"/>
    <s v="Rozhodně ano"/>
    <s v="V drogérii"/>
    <s v="Pravidelně přemýšlím, jestli nezkusit něco nového a zvažuji možnosti."/>
    <s v="101 - 200 Kč"/>
    <x v="1"/>
  </r>
  <r>
    <n v="116"/>
    <s v="15-20"/>
    <s v="Méně než 15 000 Kč"/>
    <x v="2"/>
    <s v="Standardní vložka, Standardní tampon"/>
    <s v="Ano - alespoň 3x týdně"/>
    <s v="Ne - někdo jiný z rodiny"/>
    <s v="Zvyk, Používají ho ostatní v mém okolí"/>
    <x v="2"/>
    <s v="Osamostatnění - vlastní příjem."/>
    <s v="Ne"/>
    <s v="Spíše ano"/>
    <s v="V drogérii"/>
    <s v="Mi nákup trvá pár vteřin, kupuji pořád to stejné."/>
    <s v="201 - 300 Kč"/>
    <x v="1"/>
  </r>
  <r>
    <n v="117"/>
    <s v="21-30"/>
    <s v="15 000 - 20 000 Kč"/>
    <x v="0"/>
    <s v="Standardní vložka, Standardní tampon, Menstruační kalíšek, Menstruační kalhotky"/>
    <s v="Ne"/>
    <s v="Ano"/>
    <s v="Zvyk, Používají ho ostatní v mém okolí"/>
    <x v="2"/>
    <s v="Dostala bych ji zdarma., Někdo z okolí by ji začal používat."/>
    <s v="Ne"/>
    <s v="Rozhodně ano"/>
    <s v="V supermarketu"/>
    <s v="Pravidelně přemýšlím, jestli nezkusit něco nového a zvažuji možnosti."/>
    <s v="50 - 100 Kč"/>
    <x v="2"/>
  </r>
  <r>
    <n v="118"/>
    <s v="31-40"/>
    <s v="45 000 Kč a více"/>
    <x v="3"/>
    <s v="Standardní vložka, Standardní tampon, Menstruační kalíšek, Menstruační kalhotky"/>
    <s v="Ano - maximálně 3x týdně"/>
    <s v="Ano"/>
    <s v="Ekologie, Pohodlné"/>
    <x v="1"/>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x v="0"/>
  </r>
  <r>
    <n v="119"/>
    <s v="31-40"/>
    <s v="35 000 - 45 000 Kč"/>
    <x v="4"/>
    <s v="Tampon z přírodního materiálu, Menstruační kalíšek"/>
    <s v="Ano - alespoň 3x týdně"/>
    <s v="Ano"/>
    <s v="Pohodlné, Spolehlivé"/>
    <x v="1"/>
    <s v="Někdo z okolí by ji začal používat."/>
    <s v="Ne"/>
    <s v="Spíše ano"/>
    <s v="V drogérii"/>
    <s v="Mi nákup trvá pár vteřin, kupuji pořád to stejné."/>
    <s v="Používám ekologické produkty, které jsou použitelné na několik let"/>
    <x v="2"/>
  </r>
  <r>
    <n v="120"/>
    <s v="31-40"/>
    <s v="35 000 - 45 000 Kč"/>
    <x v="0"/>
    <s v="Standardní vložka, Standardní tampon"/>
    <s v="Ano - maximálně 3x týdně"/>
    <s v="Ano"/>
    <s v="Zvyk, Spolehlivé"/>
    <x v="1"/>
    <s v="Nic by mě nepřimělo."/>
    <s v="Ne"/>
    <s v="Rozhodně ano"/>
    <s v="V drogérii"/>
    <s v="Mi nákup trvá pár vteřin, kupuji pořád to stejné."/>
    <s v="50 - 100 Kč"/>
    <x v="1"/>
  </r>
  <r>
    <n v="121"/>
    <s v="21-30"/>
    <s v="25 000 - 35 000 Kč"/>
    <x v="3"/>
    <s v="Standardní vložka, Standardní tampon"/>
    <s v="Ne"/>
    <s v="Ano"/>
    <s v="Cena, Ekologie"/>
    <x v="1"/>
    <s v="Současný produkt by mi přestal vyhovovat."/>
    <s v="Ne"/>
    <s v="Spíše ano"/>
    <s v="Na internetu"/>
    <s v="Vím, co chci, ale podívám se na ostatní varianty stejného produktu (značky, velikosti, cena atd..)"/>
    <s v="Používám ekologické produkty, které jsou použitelné na několik let"/>
    <x v="0"/>
  </r>
  <r>
    <n v="122"/>
    <s v="21-30"/>
    <s v="20 000 - 25 000 Kč"/>
    <x v="3"/>
    <s v="Standardní vložka, Standardní tampon"/>
    <s v="Ano - alespoň 3x týdně"/>
    <s v="Ano"/>
    <s v="Ekologie, Pohodlné"/>
    <x v="1"/>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x v="0"/>
  </r>
  <r>
    <n v="123"/>
    <s v="31-40"/>
    <s v="35 000 - 45 000 Kč"/>
    <x v="2"/>
    <s v="Standardní vložka, Vložka z přírodního materiálu, Látkové vložka, Standardní tampon, Tampon z přírodního materiálu, Menstruační kalíšek, Menstruační kalhotky"/>
    <s v="Ne"/>
    <s v="Ano"/>
    <s v="Pohodlné, Spolehlivé"/>
    <x v="6"/>
    <s v="Současný produkt by mi přestal vyhovovat."/>
    <s v="Ne"/>
    <s v="Spíše ano"/>
    <s v="V drogérii"/>
    <s v="Vím, co chci, ale podívám se na ostatní varianty stejného produktu (značky, velikosti, cena atd..)"/>
    <s v="101 - 200 Kč"/>
    <x v="2"/>
  </r>
  <r>
    <n v="124"/>
    <s v="21-30"/>
    <s v="25 000 - 35 000 Kč"/>
    <x v="3"/>
    <s v="Standardní vložka, Standardní tampon, Menstruační kalhotky"/>
    <s v="Ne"/>
    <s v="Ano"/>
    <s v="Ekologie, Pohodlné"/>
    <x v="1"/>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x v="5"/>
  </r>
  <r>
    <n v="125"/>
    <s v="21-30"/>
    <s v="20 000 - 25 000 Kč"/>
    <x v="3"/>
    <s v="Standardní tampon, Menstruační kalíšek"/>
    <s v="Ano - maximálně 3x týdně"/>
    <s v="Ano"/>
    <s v="Cena, Ekologie"/>
    <x v="3"/>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x v="0"/>
  </r>
  <r>
    <n v="126"/>
    <s v="41-50"/>
    <s v="25 000 - 35 000 Kč"/>
    <x v="0"/>
    <s v="Standardní tampon"/>
    <s v="Ne"/>
    <s v="Ne - partner"/>
    <s v="Cena, Zvyk"/>
    <x v="1"/>
    <s v="Byla by to levnější varianta., Současný produkt by mi přestal vyhovovat."/>
    <s v="Ne"/>
    <s v="Rozhodně ano"/>
    <s v="V drogérii"/>
    <s v="Vím, co chci, ale podívám se na ostatní varianty stejného produktu (značky, velikosti, cena atd..)"/>
    <s v="50 - 100 Kč"/>
    <x v="1"/>
  </r>
  <r>
    <n v="127"/>
    <s v="21-30"/>
    <s v="25 000 - 35 000 Kč"/>
    <x v="0"/>
    <s v="Standardní vložka, Standardní tampon, Menstruační kalíšek"/>
    <s v="Ano - alespoň 3x týdně"/>
    <s v="Ano"/>
    <s v="Zvyk, Pohodlné"/>
    <x v="5"/>
    <s v="Dostala bych ji zdarma."/>
    <s v="Ne"/>
    <s v="Rozhodně ano"/>
    <s v="V drogérii"/>
    <s v="Pravidelně přemýšlím, jestli nezkusit něco nového a zvažuji možnosti."/>
    <s v="50 - 100 Kč"/>
    <x v="2"/>
  </r>
  <r>
    <n v="128"/>
    <s v="15-20"/>
    <s v="Méně než 15 000 Kč"/>
    <x v="0"/>
    <s v="Standardní tampon"/>
    <s v="Ano - alespoň 3x týdně"/>
    <s v="Ne - někdo jiný z rodiny"/>
    <s v="Zvyk, Používají ho ostatní v mém okolí"/>
    <x v="2"/>
    <s v="Dostala bych ji zdarma., Osamostatnění - vlastní příjem."/>
    <s v="Ne"/>
    <s v="Spíše ano"/>
    <s v="V drogérii"/>
    <s v="Mi nákup trvá pár vteřin, kupuji pořád to stejné."/>
    <s v="50 - 100 Kč"/>
    <x v="2"/>
  </r>
  <r>
    <n v="129"/>
    <s v="51-60"/>
    <s v="25 000 - 35 000 Kč"/>
    <x v="2"/>
    <s v="Nevím"/>
    <s v="Ne"/>
    <s v="Ano"/>
    <s v="Cena, Zvyk"/>
    <x v="1"/>
    <s v="Nic by mě nepřimělo."/>
    <s v="Ne"/>
    <s v="Spíše ano"/>
    <s v="V drogérii"/>
    <s v="Mi nákup trvá pár vteřin, kupuji pořád to stejné."/>
    <s v="101 - 200 Kč"/>
    <x v="1"/>
  </r>
  <r>
    <n v="130"/>
    <s v="21-30"/>
    <s v="Méně než 15 000 Kč"/>
    <x v="0"/>
    <s v="Standardní vložka, Standardní tampon"/>
    <s v="Ne"/>
    <s v="Ano"/>
    <s v="Zvyk, Spolehlivé"/>
    <x v="0"/>
    <s v="Dostala bych ji zdarma., Současný produkt by mi přestal vyhovovat."/>
    <s v="Ne"/>
    <s v="Spíše ano"/>
    <s v="V supermarketu"/>
    <s v="Pravidelně přemýšlím, jestli nezkusit něco nového a zvažuji možnosti."/>
    <s v="101 - 200 Kč"/>
    <x v="2"/>
  </r>
  <r>
    <n v="131"/>
    <s v="21-30"/>
    <s v="Méně než 15 000 Kč"/>
    <x v="0"/>
    <s v="Standardní vložka, Standardní tampon, Menstruační kalíšek, Menstruační kalhotky"/>
    <s v="Ano - maximálně 3x týdně"/>
    <s v="Ano"/>
    <s v="Zvyk, Spolehlivé"/>
    <x v="0"/>
    <s v="Nic by mě nepřimělo."/>
    <s v="Ne"/>
    <s v="Spíše ano"/>
    <s v="V drogérii"/>
    <s v="Pravidelně přemýšlím, jestli nezkusit něco nového a zvažuji možnosti."/>
    <s v="50 - 100 Kč"/>
    <x v="2"/>
  </r>
  <r>
    <n v="132"/>
    <s v="15-20"/>
    <s v="Méně než 15 000 Kč"/>
    <x v="0"/>
    <s v="Standardní vložka, Standardní tampon"/>
    <s v="Ne"/>
    <s v="Ano"/>
    <s v="Pohodlné, Spolehlivé"/>
    <x v="1"/>
    <s v="Byla by to ekologičtější varianta., Současný produkt by mi přestal vyhovovat."/>
    <s v="Ne"/>
    <s v="Spíše ano"/>
    <s v="V drogérii"/>
    <s v="Mi nákup trvá pár vteřin, kupuji pořád to stejné."/>
    <s v="201 - 300 Kč"/>
    <x v="2"/>
  </r>
  <r>
    <n v="133"/>
    <s v="31-40"/>
    <s v="35 000 - 45 000 Kč"/>
    <x v="2"/>
    <s v="Standardní vložka, Standardní tampon, Menstruační kalíšek, Menstruační kalhotky"/>
    <s v="Ne"/>
    <s v="Ano"/>
    <s v="Cena, Zvyk"/>
    <x v="0"/>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x v="1"/>
  </r>
  <r>
    <n v="134"/>
    <s v="21-30"/>
    <s v="15 000 - 20 000 Kč"/>
    <x v="3"/>
    <s v="Standardní vložka, Standardní tampon, Menstruační kalíšek, Menstruační kalhotky"/>
    <s v="Ano - alespoň 3x týdně"/>
    <s v="Ano"/>
    <s v="Ekologie, Zvyk"/>
    <x v="1"/>
    <s v="Dostala bych ji zdarma., Byla by to levnější varianta."/>
    <s v="Ne"/>
    <s v="Rozhodně ano"/>
    <s v="Na internetu"/>
    <s v="Vím, co chci, ale podívám se na ostatní varianty stejného produktu (značky, velikosti, cena atd..)"/>
    <s v="Používám ekologické produkty, které jsou použitelné na několik let"/>
    <x v="5"/>
  </r>
  <r>
    <n v="135"/>
    <s v="21-30"/>
    <s v="25 000 - 35 000 Kč"/>
    <x v="2"/>
    <s v="Nevím"/>
    <s v="Ne"/>
    <s v="Ano"/>
    <s v="Pohodlné, Spolehlivé"/>
    <x v="1"/>
    <s v="Současný produkt by mi přestal vyhovovat."/>
    <s v="Ne"/>
    <s v="Rozhodně ne"/>
    <s v="V drogérii"/>
    <s v="Vím, co chci, ale podívám se na ostatní varianty stejného produktu (značky, velikosti, cena atd..)"/>
    <s v="50 - 100 Kč"/>
    <x v="1"/>
  </r>
  <r>
    <n v="136"/>
    <s v="21-30"/>
    <s v="25 000 - 35 000 Kč"/>
    <x v="3"/>
    <s v="Standardní vložka, Standardní tampon"/>
    <s v="Ne"/>
    <s v="Ano"/>
    <s v="Cena, Ekologie"/>
    <x v="1"/>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37"/>
    <s v="21-30"/>
    <s v="20 000 - 25 000 Kč"/>
    <x v="3"/>
    <s v="Standardní vložka, Standardní tampon"/>
    <s v="Ano - alespoň 3x týdně"/>
    <s v="Ano"/>
    <s v="Ekologie, Pohodlné"/>
    <x v="1"/>
    <s v="Současný produkt by mi přestal vyhovovat."/>
    <s v="Ne"/>
    <s v="Spíše ano"/>
    <s v="V drogérii"/>
    <s v="Mi nákup trvá pár vteřin, kupuji pořád to stejné."/>
    <s v="Používám ekologické produkty, které jsou použitelné na několik let"/>
    <x v="0"/>
  </r>
  <r>
    <n v="138"/>
    <s v="31-40"/>
    <s v="35 000 - 45 000 Kč"/>
    <x v="2"/>
    <s v="Standardní vložka, Vložka z přírodního materiálu, Látkové vložka, Standardní tampon, Tampon z přírodního materiálu, Menstruační kalíšek, Menstruační kalhotky"/>
    <s v="Ne"/>
    <s v="Ano"/>
    <s v="Pohodlné, Spolehlivé"/>
    <x v="6"/>
    <s v="Současný produkt by mi přestal vyhovovat."/>
    <s v="Ne"/>
    <s v="Spíše ano"/>
    <s v="V drogérii"/>
    <s v="Vím, co chci, ale podívám se na ostatní varianty stejného produktu (značky, velikosti, cena atd..)"/>
    <s v="101 - 200 Kč"/>
    <x v="2"/>
  </r>
  <r>
    <n v="139"/>
    <s v="21-30"/>
    <s v="25 000 - 35 000 Kč"/>
    <x v="3"/>
    <s v="Standardní vložka, Standardní tampon, Menstruační kalhotky"/>
    <s v="Ne"/>
    <s v="Ano"/>
    <s v="Ekologie, Pohodlné"/>
    <x v="1"/>
    <s v="Současný produkt by mi přestal vyhovovat."/>
    <s v="Ne"/>
    <s v="Spíše ano"/>
    <s v="V drogérii"/>
    <s v="Vím, co chci, ale podívám se na ostatní varianty stejného produktu (značky, velikosti, cena atd..)"/>
    <s v="Používám ekologické produkty, které jsou použitelné na několik let"/>
    <x v="5"/>
  </r>
  <r>
    <n v="140"/>
    <s v="21-30"/>
    <s v="20 000 - 25 000 Kč"/>
    <x v="3"/>
    <s v="Standardní vložka, Standardní tampon"/>
    <s v="Ne"/>
    <s v="Ano"/>
    <s v="Cena, Ekologie"/>
    <x v="1"/>
    <s v="Byla by to ekologičtější varianta."/>
    <s v="Ne"/>
    <s v="Spíše ano"/>
    <s v="Na internetu"/>
    <s v="Mi nákup trvá pár vteřin, kupuji pořád to stejné."/>
    <s v="Používám ekologické produkty, které jsou použitelné na několik let"/>
    <x v="0"/>
  </r>
  <r>
    <n v="141"/>
    <s v="31-40"/>
    <s v="25 000 - 35 000 Kč"/>
    <x v="2"/>
    <s v="Standardní vložka, Standardní tampon"/>
    <s v="Ne"/>
    <s v="Ano"/>
    <s v="Pohodlné, Spolehlivé"/>
    <x v="13"/>
    <s v="Byla by to ekologičtější varianta., Současný produkt by mi přestal vyhovovat."/>
    <s v="Ne"/>
    <s v="Rozhodně ano"/>
    <s v="V supermarketu"/>
    <s v="Pravidelně přemýšlím, jestli nezkusit něco nového a zvažuji možnosti."/>
    <s v="201 - 300 Kč"/>
    <x v="2"/>
  </r>
  <r>
    <n v="142"/>
    <s v="31-40"/>
    <s v="35 000 - 45 000 Kč"/>
    <x v="0"/>
    <s v="Standardní vložka, Standardní tampon, Menstruační kalíšek, Menstruační kalhotky, Mořská houba"/>
    <s v="Ano - maximálně 3x týdně"/>
    <s v="Ano"/>
    <s v="Ekologie, Spolehlivé"/>
    <x v="1"/>
    <s v="Doporuceni"/>
    <s v="Ne"/>
    <s v="Spíš ne"/>
    <s v="V supermarketu"/>
    <s v="Mi nákup trvá pár vteřin, kupuji pořád to stejné."/>
    <s v="201 - 300 Kč"/>
    <x v="0"/>
  </r>
  <r>
    <n v="143"/>
    <s v="21-30"/>
    <s v="35 000 - 45 000 Kč"/>
    <x v="0"/>
    <s v="Standardní tampon, Menstruační kalíšek"/>
    <s v="Ano - alespoň 3x týdně"/>
    <s v="Ano"/>
    <s v="Ekologie, Pohodlné"/>
    <x v="0"/>
    <s v="Dostala bych ji zdarma., Někdo z okolí by ji začal používat."/>
    <s v="Ano - v práci"/>
    <s v="Rozhodně ano"/>
    <s v="V drogérii"/>
    <s v="Pravidelně přemýšlím, jestli nezkusit něco nového a zvažuji možnosti."/>
    <s v="101 - 200 Kč"/>
    <x v="0"/>
  </r>
  <r>
    <n v="144"/>
    <s v="41-50"/>
    <s v="45 000 Kč a více"/>
    <x v="2"/>
    <s v="Menstruační kalíšek, Menstruační kalhotky"/>
    <s v="Ano - alespoň 3x týdně"/>
    <s v="Ano"/>
    <s v="Ekologie, Zvyk"/>
    <x v="1"/>
    <s v="Nic by mě nepřimělo."/>
    <s v="Ano - v práci"/>
    <s v="Rozhodně ano"/>
    <s v="V drogérii"/>
    <s v="Mi nákup trvá pár vteřin, kupuji pořád to stejné."/>
    <s v="301 Kč a více"/>
    <x v="0"/>
  </r>
  <r>
    <n v="145"/>
    <s v="21-30"/>
    <s v="20 000 - 25 000 Kč"/>
    <x v="3"/>
    <s v="Standardní vložka, Standardní tampon"/>
    <s v="Ano - alespoň 3x týdně"/>
    <s v="Ano"/>
    <s v="Cena, Ekologie"/>
    <x v="1"/>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x v="0"/>
  </r>
  <r>
    <n v="146"/>
    <s v="21-30"/>
    <s v="35 000 - 45 000 Kč"/>
    <x v="2"/>
    <s v="Standardní vložka, Vložka z přírodního materiálu, Látkové vložka, Standardní tampon, Tampon z přírodního materiálu, Menstruační kalíšek, Menstruační kalhotky"/>
    <s v="Ne"/>
    <s v="Ano"/>
    <s v="Ekologie, Pohodlné"/>
    <x v="6"/>
    <s v="Současný produkt by mi přestal vyhovovat."/>
    <s v="Ne"/>
    <s v="Spíše ano"/>
    <s v="V drogérii"/>
    <s v="Vím, co chci, ale podívám se na ostatní varianty stejného produktu (značky, velikosti, cena atd..)"/>
    <s v="101 - 200 Kč"/>
    <x v="2"/>
  </r>
  <r>
    <n v="147"/>
    <s v="21-30"/>
    <s v="25 000 - 35 000 Kč"/>
    <x v="3"/>
    <s v="Standardní vložka, Standardní tampon, Menstruační kalíšek"/>
    <s v="Ano - maximálně 3x týdně"/>
    <s v="Ano"/>
    <s v="Cena, Ekologie"/>
    <x v="1"/>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x v="4"/>
  </r>
  <r>
    <n v="148"/>
    <s v="31-40"/>
    <s v="25 000 - 35 000 Kč"/>
    <x v="1"/>
    <s v="Standardní tampon, Mořská houba"/>
    <s v="Ano - maximálně 3x týdně"/>
    <s v="Ano"/>
    <s v="Ekologie, Pohodlné"/>
    <x v="1"/>
    <s v="Byla by to ekologičtější varianta."/>
    <s v="Ne"/>
    <s v="Spíše ano"/>
    <s v="Na internetu"/>
    <s v="Mi nákup trvá pár vteřin, kupuji pořád to stejné."/>
    <s v="Používám ekologické produkty, které jsou použitelné na několik let"/>
    <x v="5"/>
  </r>
  <r>
    <n v="149"/>
    <s v="31-40"/>
    <s v="45 000 Kč a více"/>
    <x v="0"/>
    <s v="Standardní vložka, Standardní tampon"/>
    <s v="Ne"/>
    <s v="Ano"/>
    <s v="Ekologie, Pohodlné"/>
    <x v="1"/>
    <s v="Dostala bych ji zdarma., Současný produkt by mi přestal vyhovovat."/>
    <s v="Ne"/>
    <s v="Spíše ano"/>
    <s v="V drogérii"/>
    <s v="Vím, co chci, ale občas se podívám na ostatní varianty jiných produktů, než používám normálně."/>
    <s v="201 - 300 Kč"/>
    <x v="4"/>
  </r>
  <r>
    <n v="150"/>
    <s v="31-40"/>
    <s v="45 000 Kč a více"/>
    <x v="1"/>
    <s v="Standardní tampon, Menstruační kalhotky"/>
    <s v="Ano - maximálně 3x týdně"/>
    <s v="Ano"/>
    <s v="Ekologie, Pohodlné"/>
    <x v="1"/>
    <s v="Nic by mě nepřimělo."/>
    <s v="Ne"/>
    <s v="Rozhodně ano"/>
    <s v="V drogérii"/>
    <s v="Vím, co chci, ale podívám se na ostatní varianty stejného produktu (značky, velikosti, cena atd..)"/>
    <s v="Používám ekologické produkty, které jsou použitelné na několik let"/>
    <x v="0"/>
  </r>
  <r>
    <n v="151"/>
    <s v="41-50"/>
    <s v="35 000 - 45 000 Kč"/>
    <x v="7"/>
    <s v="Vložka z přírodního materiálu"/>
    <s v="Ne"/>
    <s v="Ano"/>
    <s v="Ekologie, Spolehlivé"/>
    <x v="1"/>
    <s v="Dostala bych ji zdarma., Byla by to levnější varianta."/>
    <s v="Ne"/>
    <s v="Rozhodně ano"/>
    <s v="V drogérii"/>
    <s v="Mi nákup trvá pár vteřin, kupuji pořád to stejné."/>
    <s v="Používám ekologické produkty, které jsou použitelné na několik let"/>
    <x v="5"/>
  </r>
  <r>
    <n v="152"/>
    <s v="31-40"/>
    <s v="35 000 - 45 000 Kč"/>
    <x v="0"/>
    <s v="Standardní vložka, Standardní tampon, Menstruační kalhotky"/>
    <s v="Ne"/>
    <s v="Ano"/>
    <s v="Cena, Zvyk"/>
    <x v="4"/>
    <s v="Dostala bych ji zdarma., Současný produkt by mi přestal vyhovovat."/>
    <s v="Ne"/>
    <s v="Spíš ne"/>
    <s v="V supermarketu"/>
    <s v="Mi nákup trvá pár vteřin, kupuji pořád to stejné."/>
    <s v="101 - 200 Kč"/>
    <x v="1"/>
  </r>
  <r>
    <n v="153"/>
    <s v="41-50"/>
    <s v="35 000 - 45 000 Kč"/>
    <x v="2"/>
    <s v="Nevím"/>
    <s v="Ne"/>
    <s v="Ano"/>
    <s v="Cena, Zvyk"/>
    <x v="1"/>
    <s v="Nic by mě nepřimělo."/>
    <s v="Ne"/>
    <s v="Spíše ano"/>
    <s v="V drogérii"/>
    <s v="Mi nákup trvá pár vteřin, kupuji pořád to stejné."/>
    <s v="101 - 200 Kč"/>
    <x v="2"/>
  </r>
  <r>
    <n v="154"/>
    <s v="21-30"/>
    <s v="25 000 - 35 000 Kč"/>
    <x v="0"/>
    <s v="Standardní vložka, Standardní tampon, Menstruační kalíšek, Menstruační kalhotky"/>
    <s v="Ne"/>
    <s v="Ano"/>
    <s v="Pohodlné, Spolehlivé"/>
    <x v="0"/>
    <s v="Dostala bych ji zdarma., Byla by to levnější varianta., Současný produkt by mi přestal vyhovovat."/>
    <s v="Ne"/>
    <s v="Spíše ano"/>
    <s v="V drogérii"/>
    <s v="Pravidelně přemýšlím, jestli nezkusit něco nového a zvažuji možnosti."/>
    <s v="101 - 200 Kč"/>
    <x v="3"/>
  </r>
  <r>
    <n v="155"/>
    <s v="21-30"/>
    <s v="25 000 - 35 000 Kč"/>
    <x v="3"/>
    <s v="Standardní vložka, Standardní tampon"/>
    <s v="Ne"/>
    <s v="Ano"/>
    <s v="Cena, Ekologie"/>
    <x v="1"/>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56"/>
    <s v="21-30"/>
    <s v="20 000 - 25 000 Kč"/>
    <x v="3"/>
    <s v="Standardní vložka, Standardní tampon"/>
    <s v="Ano - alespoň 3x týdně"/>
    <s v="Ano"/>
    <s v="Ekologie, Pohodlné"/>
    <x v="1"/>
    <s v="Současný produkt by mi přestal vyhovovat."/>
    <s v="Ne"/>
    <s v="Spíše ano"/>
    <s v="V drogérii"/>
    <s v="Mi nákup trvá pár vteřin, kupuji pořád to stejné."/>
    <s v="Používám ekologické produkty, které jsou použitelné na několik let"/>
    <x v="0"/>
  </r>
  <r>
    <n v="157"/>
    <s v="21-30"/>
    <s v="25 000 - 35 000 Kč"/>
    <x v="3"/>
    <s v="Menstruační kalíšek"/>
    <s v="Ano - maximálně 3x týdně"/>
    <s v="Ano"/>
    <s v="Cena, Pohodlné"/>
    <x v="3"/>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58"/>
    <s v="31-40"/>
    <s v="45 000 Kč a více"/>
    <x v="0"/>
    <s v="Standardní vložka, Standardní tampon"/>
    <s v="Ne"/>
    <s v="Ano"/>
    <s v="Ekologie, Pohodlné"/>
    <x v="1"/>
    <s v="Dostala bych ji zdarma., Současný produkt by mi přestal vyhovovat."/>
    <s v="Ne"/>
    <s v="Spíše ano"/>
    <s v="V drogérii"/>
    <s v="Vím, co chci, ale občas se podívám na ostatní varianty jiných produktů, než používám normálně."/>
    <s v="201 - 300 Kč"/>
    <x v="4"/>
  </r>
  <r>
    <n v="159"/>
    <s v="31-40"/>
    <s v="45 000 Kč a více"/>
    <x v="1"/>
    <s v="Standardní tampon, Menstruační kalhotky"/>
    <s v="Ano - maximálně 3x týdně"/>
    <s v="Ano"/>
    <s v="Ekologie, Pohodlné"/>
    <x v="1"/>
    <s v="Nic by mě nepřimělo."/>
    <s v="Ne"/>
    <s v="Rozhodně ano"/>
    <s v="V drogérii"/>
    <s v="Vím, co chci, ale podívám se na ostatní varianty stejného produktu (značky, velikosti, cena atd..)"/>
    <s v="Používám ekologické produkty, které jsou použitelné na několik let"/>
    <x v="0"/>
  </r>
  <r>
    <n v="160"/>
    <s v="41-50"/>
    <s v="35 000 - 45 000 Kč"/>
    <x v="7"/>
    <s v="Vložka z přírodního materiálu"/>
    <s v="Ne"/>
    <s v="Ano"/>
    <s v="Ekologie, Spolehlivé"/>
    <x v="1"/>
    <s v="Dostala bych ji zdarma., Byla by to levnější varianta."/>
    <s v="Ne"/>
    <s v="Rozhodně ano"/>
    <s v="V drogérii"/>
    <s v="Mi nákup trvá pár vteřin, kupuji pořád to stejné."/>
    <s v="Používám ekologické produkty, které jsou použitelné na několik let"/>
    <x v="5"/>
  </r>
  <r>
    <n v="161"/>
    <s v="31-40"/>
    <s v="20 000 - 25 000 Kč"/>
    <x v="3"/>
    <s v="Vložka z přírodního materiálu, Standardní tampon, Menstruační kalíšek, Menstruační kalhotky"/>
    <s v="Ano - alespoň 3x týdně"/>
    <s v="Ano"/>
    <s v="Ekologie, Pohodlné"/>
    <x v="1"/>
    <s v="bylo by to pohodlnější"/>
    <s v="Ne"/>
    <s v="Spíš ne"/>
    <s v="Na internetu"/>
    <s v="Vím, co chci, ale podívám se na ostatní varianty stejného produktu (značky, velikosti, cena atd..)"/>
    <s v="Používám ekologické produkty, které jsou použitelné na několik let"/>
    <x v="5"/>
  </r>
  <r>
    <n v="162"/>
    <s v="21-30"/>
    <s v="25 000 - 35 000 Kč"/>
    <x v="3"/>
    <s v="Standardní vložka, Látkové vložka, Standardní tampon, Tampon z přírodního materiálu, Menstruační kalíšek, Menstruační kalhotky"/>
    <s v="Ano - alespoň 3x týdně"/>
    <s v="Ano"/>
    <s v="Ekologie, Pohodlné"/>
    <x v="1"/>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x v="5"/>
  </r>
  <r>
    <n v="163"/>
    <s v="21-30"/>
    <s v="15 000 - 20 000 Kč"/>
    <x v="2"/>
    <s v="Standardní vložka, Standardní tampon"/>
    <s v="Ne"/>
    <s v="Ano"/>
    <s v="Ekologie, Pohodlné"/>
    <x v="1"/>
    <s v="Byla by to ekologičtější varianta., Současný produkt by mi přestal vyhovovat."/>
    <s v="Ne"/>
    <s v="Spíš ne"/>
    <s v="V drogérii"/>
    <s v="Vím, co chci, ale občas se podívám na ostatní varianty jiných produktů, než používám normálně."/>
    <s v="201 - 300 Kč"/>
    <x v="0"/>
  </r>
  <r>
    <n v="164"/>
    <s v="31-40"/>
    <s v="25 000 - 35 000 Kč"/>
    <x v="7"/>
    <s v="Standardní vložka, Standardní tampon, Menstruační kalíšek, Menstruační kalhotky"/>
    <s v="Ano - maximálně 3x týdně"/>
    <s v="Ano"/>
    <s v="Pohodlné, Spolehlivé"/>
    <x v="3"/>
    <s v="Současný produkt by mi přestal vyhovovat."/>
    <s v="Ne"/>
    <s v="Spíš ne"/>
    <s v="V drogérii"/>
    <s v="Vím, co chci, ale podívám se na ostatní varianty stejného produktu (značky, velikosti, cena atd..)"/>
    <s v="101 - 200 Kč"/>
    <x v="5"/>
  </r>
  <r>
    <n v="165"/>
    <s v="31-40"/>
    <s v="20 000 - 25 000 Kč"/>
    <x v="3"/>
    <s v="Standardní vložka, Standardní tampon, Menstruační kalíšek, Mořská houba"/>
    <s v="Ne"/>
    <s v="Ano"/>
    <s v="Ekologie, Pohodlné"/>
    <x v="0"/>
    <s v="Jen se odhodlavam kalhotky objednat jako doplnujici ke kalisku. Urcite kalisek neprestanj pouzivat."/>
    <s v="Ne"/>
    <s v="Spíš ne"/>
    <s v="V drogérii"/>
    <s v="Mi nákup trvá pár vteřin, kupuji pořád to stejné."/>
    <s v="Používám ekologické produkty, které jsou použitelné na několik let"/>
    <x v="5"/>
  </r>
  <r>
    <n v="166"/>
    <s v="21-30"/>
    <s v="25 000 - 35 000 Kč"/>
    <x v="2"/>
    <s v="Nevím"/>
    <s v="Ne"/>
    <s v="Ano"/>
    <s v="Cena, Ekologie"/>
    <x v="3"/>
    <s v="Dostala bych ji zdarma., Byla by to ekologičtější varianta., Současný produkt by mi přestal vyhovovat."/>
    <s v="Ne"/>
    <s v="Spíše ano"/>
    <s v="V drogérii"/>
    <s v="Pravidelně přemýšlím, jestli nezkusit něco nového a zvažuji možnosti."/>
    <s v="101 - 200 Kč"/>
    <x v="1"/>
  </r>
  <r>
    <n v="167"/>
    <s v="15-20"/>
    <s v="Méně než 15 000 Kč"/>
    <x v="1"/>
    <s v="Standardní vložka, Látkové vložka, Standardní tampon, Menstruační kalíšek"/>
    <s v="Ano - alespoň 3x týdně"/>
    <s v="Ano"/>
    <s v="Cena, Používají ho ostatní v mém okolí"/>
    <x v="1"/>
    <s v="Současný produkt by mi přestal vyhovovat."/>
    <s v="Ne"/>
    <s v="Rozhodně ano"/>
    <s v="Na internetu"/>
    <s v="Mi nákup trvá pár vteřin, kupuji pořád to stejné."/>
    <s v="Používám ekologické produkty, které jsou použitelné na několik let"/>
    <x v="3"/>
  </r>
  <r>
    <n v="168"/>
    <s v="41-50"/>
    <s v="35 000 - 45 000 Kč"/>
    <x v="2"/>
    <s v="Standardní tampon, Menstruační kalíšek, Menstruační kalhotky"/>
    <s v="Ne"/>
    <s v="Ano"/>
    <s v="Cena, Zvyk"/>
    <x v="1"/>
    <s v="Současný produkt by mi přestal vyhovovat."/>
    <s v="Ne"/>
    <s v="Spíše ano"/>
    <s v="V drogérii"/>
    <s v="Mi nákup trvá pár vteřin, kupuji pořád to stejné."/>
    <s v="201 - 300 Kč"/>
    <x v="3"/>
  </r>
  <r>
    <n v="169"/>
    <s v="31-40"/>
    <s v="45 000 Kč a více"/>
    <x v="0"/>
    <s v="Standardní vložka, Standardní tampon"/>
    <s v="Ano - alespoň 3x týdně"/>
    <s v="Ano"/>
    <s v="Ekologie, Pohodlné"/>
    <x v="6"/>
    <s v="Byla by to ekologičtější varianta., Současný produkt by mi přestal vyhovovat."/>
    <s v="Ne"/>
    <s v="Spíše ano"/>
    <s v="Na internetu"/>
    <s v="Vím, co chci, ale podívám se na ostatní varianty stejného produktu (značky, velikosti, cena atd..)"/>
    <s v="301 Kč a více"/>
    <x v="4"/>
  </r>
  <r>
    <n v="170"/>
    <s v="51-60"/>
    <s v="45 000 Kč a více"/>
    <x v="0"/>
    <s v="Menstruační kalíšek"/>
    <s v="Ne"/>
    <s v="Ano"/>
    <s v="Pohodlné, Spolehlivé"/>
    <x v="4"/>
    <s v="Byla by to levnější varianta., Současný produkt by mi přestal vyhovovat."/>
    <s v="Ne"/>
    <s v="Rozhodně ne"/>
    <s v="V drogérii"/>
    <s v="Pravidelně přemýšlím, jestli nezkusit něco nového a zvažuji možnosti."/>
    <s v="50 - 100 Kč"/>
    <x v="3"/>
  </r>
  <r>
    <n v="171"/>
    <s v="21-30"/>
    <s v="25 000 - 35 000 Kč"/>
    <x v="3"/>
    <s v="Standardní vložka, Standardní tampon"/>
    <s v="Ne"/>
    <s v="Ano"/>
    <s v="Cena, Ekologie"/>
    <x v="1"/>
    <s v="Současný produkt by mi přestal vyhovovat."/>
    <s v="Ne"/>
    <s v="Spíše ano"/>
    <s v="Na internetu"/>
    <s v="Vím, co chci, ale podívám se na ostatní varianty stejného produktu (značky, velikosti, cena atd..)"/>
    <s v="Používám ekologické produkty, které jsou použitelné na několik let"/>
    <x v="0"/>
  </r>
  <r>
    <n v="172"/>
    <s v="21-30"/>
    <s v="20 000 - 25 000 Kč"/>
    <x v="3"/>
    <s v="Standardní vložka, Standardní tampon"/>
    <s v="Ano - alespoň 3x týdně"/>
    <s v="Ano"/>
    <s v="Ekologie, Pohodlné"/>
    <x v="1"/>
    <s v="Současný produkt by mi přestal vyhovovat."/>
    <s v="Ne"/>
    <s v="Spíše ano"/>
    <s v="V drogérii"/>
    <s v="Mi nákup trvá pár vteřin, kupuji pořád to stejné."/>
    <s v="Používám ekologické produkty, které jsou použitelné na několik let"/>
    <x v="0"/>
  </r>
  <r>
    <n v="173"/>
    <s v="21-30"/>
    <s v="25 000 - 35 000 Kč"/>
    <x v="3"/>
    <s v="Menstruační kalíšek"/>
    <s v="Ano - maximálně 3x týdně"/>
    <s v="Ano"/>
    <s v="Cena, Pohodlné"/>
    <x v="3"/>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x v="0"/>
  </r>
  <r>
    <n v="174"/>
    <s v="21-30"/>
    <s v="Méně než 15 000 Kč"/>
    <x v="2"/>
    <s v="Standardní tampon, Menstruační kalíšek"/>
    <s v="Ano - maximálně 3x týdně"/>
    <s v="Ano"/>
    <s v="Pohodlné, Spolehlivé"/>
    <x v="7"/>
    <s v="Byla by to levnější varianta., Byla by to ekologičtější varianta."/>
    <s v="Ne"/>
    <s v="Rozhodně ano"/>
    <s v="V drogérii"/>
    <s v="Vím, co chci, ale podívám se na ostatní varianty stejného produktu (značky, velikosti, cena atd..)"/>
    <s v="101 - 200 Kč"/>
    <x v="2"/>
  </r>
  <r>
    <n v="175"/>
    <s v="21-30"/>
    <s v="45 000 Kč a více"/>
    <x v="0"/>
    <s v="Standardní vložka, Menstruační kalíšek, Menstruační kalhotky"/>
    <s v="Ano - maximálně 3x týdně"/>
    <s v="Ano"/>
    <s v="Cena, Ekologie"/>
    <x v="0"/>
    <s v="Současný produkt by mi přestal vyhovovat."/>
    <s v="Ne"/>
    <s v="Rozhodně ano"/>
    <s v="V supermarketu"/>
    <s v="Pravidelně přemýšlím, jestli nezkusit něco nového a zvažuji možnosti."/>
    <s v="50 - 100 Kč"/>
    <x v="1"/>
  </r>
  <r>
    <n v="176"/>
    <s v="21-30"/>
    <s v="25 000 - 35 000 Kč"/>
    <x v="0"/>
    <s v="Standardní tampon, Menstruační kalíšek, Menstruační kalhotky"/>
    <s v="Ano - alespoň 3x týdně"/>
    <s v="Ano"/>
    <s v="Pohodlné, Spolehlivé"/>
    <x v="1"/>
    <s v="Současný produkt by mi přestal vyhovovat."/>
    <s v="Ne"/>
    <s v="Spíše ano"/>
    <s v="V drogérii"/>
    <s v="Vím, co chci, ale podívám se na ostatní varianty stejného produktu (značky, velikosti, cena atd..)"/>
    <s v="201 - 300 Kč"/>
    <x v="4"/>
  </r>
  <r>
    <n v="177"/>
    <s v="21-30"/>
    <s v="Méně než 15 000 Kč"/>
    <x v="0"/>
    <s v="Standardní vložka, Standardní tampon"/>
    <s v="Ne"/>
    <s v="Ano"/>
    <s v="Pohodlné, Spolehlivé"/>
    <x v="0"/>
    <s v="Dostala bych ji zdarma."/>
    <s v="Ne"/>
    <s v="Rozhodně ano"/>
    <s v="V drogérii"/>
    <s v="Pravidelně přemýšlím, jestli nezkusit něco nového a zvažuji možnosti."/>
    <s v="101 - 200 Kč"/>
    <x v="1"/>
  </r>
  <r>
    <n v="178"/>
    <s v="21-30"/>
    <s v="25 000 - 35 000 Kč"/>
    <x v="0"/>
    <s v="Standardní tampon, Menstruační kalíšek, Menstruační kalhotky"/>
    <s v="Ano - alespoň 3x týdně"/>
    <s v="Ano"/>
    <s v="Ekologie, Pohodlné"/>
    <x v="0"/>
    <s v="Byla by to levnější varianta."/>
    <s v="Ne"/>
    <s v="Rozhodně ano"/>
    <s v="V drogérii"/>
    <s v="Vím, co chci, ale podívám se na ostatní varianty stejného produktu (značky, velikosti, cena atd..)"/>
    <s v="101 - 200 Kč"/>
    <x v="0"/>
  </r>
  <r>
    <n v="179"/>
    <s v="41-50"/>
    <s v="25 000 - 35 000 Kč"/>
    <x v="0"/>
    <s v="Standardní tampon"/>
    <s v="Ne"/>
    <s v="Ne - partner"/>
    <s v="Cena, Zvyk"/>
    <x v="1"/>
    <s v="Byla by to levnější varianta., Současný produkt by mi přestal vyhovovat."/>
    <s v="Ne"/>
    <s v="Rozhodně ano"/>
    <s v="V drogérii"/>
    <s v="Vím, co chci, ale podívám se na ostatní varianty stejného produktu (značky, velikosti, cena atd..)"/>
    <s v="50 - 100 Kč"/>
    <x v="1"/>
  </r>
  <r>
    <n v="180"/>
    <s v="51-60"/>
    <s v="25 000 - 35 000 Kč"/>
    <x v="2"/>
    <s v="Standardní vložka, Standardní tampon, Menstruační kalhotky"/>
    <s v="Ne"/>
    <s v="Ano"/>
    <s v="Zvyk, Spolehlivé"/>
    <x v="0"/>
    <s v="Dostala bych ji zdarma."/>
    <s v="Ne"/>
    <s v="Spíše ano"/>
    <s v="V drogérii"/>
    <s v="Mi nákup trvá pár vteřin, kupuji pořád to stejné."/>
    <s v="101 - 200 Kč"/>
    <x v="2"/>
  </r>
  <r>
    <n v="181"/>
    <s v="21-30"/>
    <s v="15 000 - 20 000 Kč"/>
    <x v="0"/>
    <s v="Standardní vložka, Standardní tampon, Menstruační kalíšek, Menstruační kalhotky"/>
    <s v="Ne"/>
    <s v="Ano"/>
    <s v="Zvyk, Používají ho ostatní v mém okolí"/>
    <x v="2"/>
    <s v="Dostala bych ji zdarma., Někdo z okolí by ji začal používat."/>
    <s v="Ne"/>
    <s v="Rozhodně ano"/>
    <s v="V drogérii"/>
    <s v="Pravidelně přemýšlím, jestli nezkusit něco nového a zvažuji možnosti."/>
    <s v="101 - 200 Kč"/>
    <x v="2"/>
  </r>
  <r>
    <n v="182"/>
    <s v="21-30"/>
    <s v="45 000 Kč a více"/>
    <x v="3"/>
    <s v="Standardní vložka, Standardní tampon, Menstruační kalíšek, Menstruační kalhotky"/>
    <s v="Ano - maximálně 3x týdně"/>
    <s v="Ano"/>
    <s v="Cena, Ekologie"/>
    <x v="1"/>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x v="0"/>
  </r>
  <r>
    <n v="183"/>
    <s v="31-40"/>
    <s v="45 000 Kč a více"/>
    <x v="3"/>
    <s v="Menstruační kalíšek, Menstruační kalhotky"/>
    <s v="Ano - alespoň 3x týdně"/>
    <s v="Ano"/>
    <s v="Ekologie, Spolehlivé"/>
    <x v="4"/>
    <s v="Někdo z okolí by ji začal používat."/>
    <s v="Ne"/>
    <s v="Spíše ano"/>
    <s v="V drogérii"/>
    <s v="Mi nákup trvá pár vteřin, kupuji pořád to stejné."/>
    <s v="Používám ekologické produkty, které jsou použitelné na několik let"/>
    <x v="0"/>
  </r>
  <r>
    <n v="184"/>
    <s v="21-30"/>
    <s v="35 000 - 45 000 Kč"/>
    <x v="4"/>
    <s v="Tampon z přírodního materiálu, Menstruační kalíšek"/>
    <s v="Ano - alespoň 3x týdně"/>
    <s v="Ano"/>
    <s v="Pohodlné, Spolehlivé"/>
    <x v="1"/>
    <s v="Někdo z okolí by ji začal používat."/>
    <s v="Ne"/>
    <s v="Spíše ano"/>
    <s v="V drogérii"/>
    <s v="Vím, co chci, ale podívám se na ostatní varianty stejného produktu (značky, velikosti, cena atd..)"/>
    <s v="Používám ekologické produkty, které jsou použitelné na několik let"/>
    <x v="2"/>
  </r>
  <r>
    <n v="185"/>
    <s v="31-40"/>
    <s v="35 000 - 45 000 Kč"/>
    <x v="0"/>
    <s v="Standardní vložka, Standardní tampon, Menstruační kalhotky"/>
    <s v="Ne"/>
    <s v="Ano"/>
    <s v="Cena, Zvyk"/>
    <x v="4"/>
    <s v="Dostala bych ji zdarma., Současný produkt by mi přestal vyhovovat."/>
    <s v="Ne"/>
    <s v="Rozhodně ano"/>
    <s v="V supermarketu"/>
    <s v="Mi nákup trvá pár vteřin, kupuji pořád to stejné."/>
    <s v="101 - 200 Kč"/>
    <x v="1"/>
  </r>
  <r>
    <n v="186"/>
    <s v="41-50"/>
    <s v="35 000 - 45 000 Kč"/>
    <x v="2"/>
    <s v="Nevím"/>
    <s v="Ne"/>
    <s v="Ano"/>
    <s v="Cena, Zvyk"/>
    <x v="1"/>
    <s v="Nic by mě nepřimělo."/>
    <s v="Ne"/>
    <s v="Spíše ano"/>
    <s v="V drogérii"/>
    <s v="Vím, co chci, ale občas se podívám na ostatní varianty jiných produktů, než používám normálně."/>
    <s v="101 - 200 Kč"/>
    <x v="2"/>
  </r>
  <r>
    <n v="187"/>
    <s v="21-30"/>
    <s v="25 000 - 35 000 Kč"/>
    <x v="0"/>
    <s v="Standardní vložka, Standardní tampon, Menstruační kalíšek, Menstruační kalhotky"/>
    <s v="Ne"/>
    <s v="Ano"/>
    <s v="Pohodlné, Spolehlivé"/>
    <x v="0"/>
    <s v="Dostala bych ji zdarma., Byla by to levnější varianta., Současný produkt by mi přestal vyhovovat."/>
    <s v="Ne"/>
    <s v="Spíše ano"/>
    <s v="V drogérii"/>
    <s v="Pravidelně přemýšlím, jestli nezkusit něco nového a zvažuji možnosti."/>
    <s v="101 - 200 Kč"/>
    <x v="3"/>
  </r>
  <r>
    <n v="188"/>
    <s v="31-40"/>
    <s v="35 000 - 45 000 Kč"/>
    <x v="0"/>
    <s v="Nepoužívají nic"/>
    <s v="Ano - alespoň 3x týdně"/>
    <s v="Ano"/>
    <s v="Zvyk, Pohodlné"/>
    <x v="0"/>
    <s v="Dostala bych ji zdarma."/>
    <s v="Ano - v práci"/>
    <s v="Spíše ano"/>
    <s v="V drogérii"/>
    <s v="Mi nákup trvá pár vteřin, kupuji pořád to stejné."/>
    <s v="50 - 100 Kč"/>
    <x v="1"/>
  </r>
  <r>
    <n v="189"/>
    <s v="21-30"/>
    <s v="25 000 - 35 000 Kč"/>
    <x v="0"/>
    <s v="Standardní vložka, Standardní tampon"/>
    <s v="Ne"/>
    <s v="Ano"/>
    <s v="Zvyk, Spolehlivé"/>
    <x v="1"/>
    <s v="Současný produkt by mi přestal vyhovovat."/>
    <s v="Ne"/>
    <s v="Spíše ano"/>
    <s v="V drogérii"/>
    <s v="Mi nákup trvá pár vteřin, kupuji pořád to stejné."/>
    <s v="201 - 300 Kč"/>
    <x v="2"/>
  </r>
  <r>
    <n v="190"/>
    <s v="21-30"/>
    <s v="35 000 - 45 000 Kč"/>
    <x v="1"/>
    <s v="Standardní vložka, Standardní tampon"/>
    <s v="Ne"/>
    <s v="Ano"/>
    <s v="Ekologie, Pohodlné"/>
    <x v="1"/>
    <s v="Současný produkt by mi přestal vyhovovat."/>
    <s v="Ne"/>
    <s v="Rozhodně ano"/>
    <s v="Na internetu"/>
    <s v="Vím, co chci, ale občas se podívám na ostatní varianty jiných produktů, než používám normálně."/>
    <s v="Používám ekologické produkty, které jsou použitelné na několik let"/>
    <x v="0"/>
  </r>
  <r>
    <n v="191"/>
    <s v="21-30"/>
    <s v="35 000 - 45 000 Kč"/>
    <x v="0"/>
    <s v="Standardní tampon, Menstruační kalíšek"/>
    <s v="Ano - alespoň 3x týdně"/>
    <s v="Ano"/>
    <s v="Cena, Ekologie"/>
    <x v="0"/>
    <s v="Dostala bych ji zdarma., Někdo z okolí by ji začal používat."/>
    <s v="Ano - v práci"/>
    <s v="Rozhodně ano"/>
    <s v="V drogérii"/>
    <s v="Pravidelně přemýšlím, jestli nezkusit něco nového a zvažuji možnosti."/>
    <s v="101 - 200 Kč"/>
    <x v="0"/>
  </r>
  <r>
    <n v="192"/>
    <s v="41-50"/>
    <s v="45 000 Kč a více"/>
    <x v="0"/>
    <s v="Menstruační kalíšek, Menstruační kalhotky"/>
    <s v="Ano - alespoň 3x týdně"/>
    <s v="Ano"/>
    <s v="Ekologie, Zvyk"/>
    <x v="1"/>
    <s v="Nic by mě nepřimělo."/>
    <s v="Ano - v práci"/>
    <s v="Rozhodně ano"/>
    <s v="V drogérii"/>
    <s v="Mi nákup trvá pár vteřin, kupuji pořád to stejné."/>
    <s v="101 - 200 Kč"/>
    <x v="0"/>
  </r>
  <r>
    <n v="193"/>
    <s v="51-60"/>
    <s v="25 000 - 35 000 Kč"/>
    <x v="2"/>
    <s v="Nevím"/>
    <s v="Ne"/>
    <s v="Ano"/>
    <s v="Cena, Zvyk"/>
    <x v="1"/>
    <s v="Nic by mě nepřimělo."/>
    <s v="Ne"/>
    <s v="Spíše ano"/>
    <s v="V drogérii"/>
    <s v="Mi nákup trvá pár vteřin, kupuji pořád to stejné."/>
    <s v="101 - 200 Kč"/>
    <x v="1"/>
  </r>
  <r>
    <n v="194"/>
    <s v="21-30"/>
    <s v="Méně než 15 000 Kč"/>
    <x v="0"/>
    <s v="Standardní vložka, Standardní tampon"/>
    <s v="Ne"/>
    <s v="Ano"/>
    <s v="Zvyk, Spolehlivé"/>
    <x v="0"/>
    <s v="Dostala bych ji zdarma., Současný produkt by mi přestal vyhovovat."/>
    <s v="Ne"/>
    <s v="Spíše ano"/>
    <s v="V drogérii"/>
    <s v="Pravidelně přemýšlím, jestli nezkusit něco nového a zvažuji možnosti."/>
    <s v="101 - 200 Kč"/>
    <x v="2"/>
  </r>
  <r>
    <n v="195"/>
    <s v="21-30"/>
    <s v="Méně než 15 000 Kč"/>
    <x v="0"/>
    <s v="Standardní vložka, Standardní tampon, Menstruační kalíšek, Menstruační kalhotky"/>
    <s v="Ano - maximálně 3x týdně"/>
    <s v="Ano"/>
    <s v="Zvyk, Spolehlivé"/>
    <x v="0"/>
    <s v="Nic by mě nepřimělo."/>
    <s v="Ne"/>
    <s v="Spíše ano"/>
    <s v="V drogérii"/>
    <s v="Pravidelně přemýšlím, jestli nezkusit něco nového a zvažuji možnosti."/>
    <s v="50 - 100 Kč"/>
    <x v="2"/>
  </r>
  <r>
    <n v="196"/>
    <s v="15-20"/>
    <s v="Méně než 15 000 Kč"/>
    <x v="0"/>
    <s v="Standardní vložka, Standardní tampon"/>
    <s v="Ne"/>
    <s v="Ano"/>
    <s v="Pohodlné, Spolehlivé"/>
    <x v="1"/>
    <s v="Byla by to ekologičtější varianta., Současný produkt by mi přestal vyhovovat."/>
    <s v="Ne"/>
    <s v="Spíše ano"/>
    <s v="V drogérii"/>
    <s v="Mi nákup trvá pár vteřin, kupuji pořád to stejné."/>
    <s v="201 - 300 Kč"/>
    <x v="2"/>
  </r>
  <r>
    <n v="197"/>
    <s v="21-30"/>
    <s v="35 000 - 45 000 Kč"/>
    <x v="2"/>
    <s v="Standardní vložka, Standardní tampon, Menstruační kalíšek, Menstruační kalhotky"/>
    <s v="Ne"/>
    <s v="Ano"/>
    <s v="Ekologie, Pohodlné"/>
    <x v="0"/>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x v="1"/>
  </r>
  <r>
    <n v="198"/>
    <s v="21-30"/>
    <s v="15 000 - 20 000 Kč"/>
    <x v="3"/>
    <s v="Standardní vložka, Standardní tampon, Menstruační kalíšek, Menstruační kalhotky"/>
    <s v="Ano - alespoň 3x týdně"/>
    <s v="Ano"/>
    <s v="Ekologie, Zvyk"/>
    <x v="1"/>
    <s v="Dostala bych ji zdarma., Byla by to levnější varianta."/>
    <s v="Ne"/>
    <s v="Rozhodně ano"/>
    <s v="Na internetu"/>
    <s v="Vím, co chci, ale podívám se na ostatní varianty stejného produktu (značky, velikosti, cena atd..)"/>
    <s v="Používám ekologické produkty, které jsou použitelné na několik let"/>
    <x v="5"/>
  </r>
  <r>
    <n v="199"/>
    <s v="21-30"/>
    <s v="25 000 - 35 000 Kč"/>
    <x v="2"/>
    <s v="Nevím"/>
    <s v="Ne"/>
    <s v="Ano"/>
    <s v="Cena, Ekologie"/>
    <x v="1"/>
    <s v="Současný produkt by mi přestal vyhovovat."/>
    <s v="Ne"/>
    <s v="Rozhodně ne"/>
    <s v="V drogérii"/>
    <s v="Vím, co chci, ale podívám se na ostatní varianty stejného produktu (značky, velikosti, cena atd..)"/>
    <s v="50 - 100 Kč"/>
    <x v="1"/>
  </r>
  <r>
    <n v="200"/>
    <s v="31-40"/>
    <s v="25 000 - 35 000 Kč"/>
    <x v="2"/>
    <s v="Standardní vložka, Menstruační kalíšek, Menstruační kalhotky"/>
    <s v="Ne"/>
    <s v="Ano"/>
    <s v="Pohodlné, Spolehlivé"/>
    <x v="9"/>
    <s v="Dostala bych ji zdarma., Někdo z okolí by ji začal používat."/>
    <s v="Ne"/>
    <s v="Spíše ano"/>
    <s v="V drogérii"/>
    <s v="Vím, co chci, ale občas se podívám na ostatní varianty jiných produktů, než používám normálně."/>
    <s v="101 - 200 Kč"/>
    <x v="2"/>
  </r>
  <r>
    <n v="201"/>
    <s v="31-40"/>
    <s v="15 000 - 20 000 Kč"/>
    <x v="1"/>
    <s v="Nevím"/>
    <s v="Ano - maximálně 3x týdně"/>
    <s v="Ano"/>
    <s v="Ekologie, Pohodlné"/>
    <x v="6"/>
    <s v="Dostala bych ji zdarma."/>
    <s v="Ne"/>
    <s v="Spíš ne"/>
    <s v="Na internetu"/>
    <s v="Pravidelně přemýšlím, jestli nezkusit něco nového a zvažuji možnosti."/>
    <s v="Používám ekologické produkty, které jsou použitelné na několik let"/>
    <x v="5"/>
  </r>
  <r>
    <n v="202"/>
    <s v="31-40"/>
    <s v="25 000 - 35 000 Kč"/>
    <x v="1"/>
    <s v="Standardní tampon, Mořská houba"/>
    <s v="Ano - maximálně 3x týdně"/>
    <s v="Ano"/>
    <s v="Ekologie, Pohodlné"/>
    <x v="1"/>
    <s v="Byla by to ekologičtější varianta."/>
    <s v="Ne"/>
    <s v="Spíše ano"/>
    <s v="V drogérii"/>
    <s v="Mi nákup trvá pár vteřin, kupuji pořád to stejné."/>
    <s v="Používám ekologické produkty, které jsou použitelné na několik let"/>
    <x v="5"/>
  </r>
  <r>
    <n v="203"/>
    <s v="41-50"/>
    <s v="25 000 - 35 000 Kč"/>
    <x v="2"/>
    <s v="Standardní tampon"/>
    <s v="Ne"/>
    <s v="Ano"/>
    <s v="Zvyk, Spolehlivé"/>
    <x v="0"/>
    <s v="Byla by to levnější varianta., Byla by to ekologičtější varianta."/>
    <s v="Ne"/>
    <s v="Spíše ano"/>
    <s v="V drogérii"/>
    <s v="Vím, co chci, ale podívám se na ostatní varianty stejného produktu (značky, velikosti, cena atd..)"/>
    <s v="101 - 200 Kč"/>
    <x v="2"/>
  </r>
  <r>
    <n v="204"/>
    <s v="41-50"/>
    <s v="35 000 - 45 000 Kč"/>
    <x v="2"/>
    <s v="Standardní vložka, Standardní tampon"/>
    <s v="Ne"/>
    <s v="Ano"/>
    <s v="Pohodlné, Spolehlivé"/>
    <x v="1"/>
    <s v="Někdo z okolí by ji začal používat."/>
    <s v="Ne"/>
    <s v="Spíše ano"/>
    <s v="V supermarketu"/>
    <s v="Vím, co chci, ale podívám se na ostatní varianty stejného produktu (značky, velikosti, cena atd..)"/>
    <s v="101 - 200 Kč"/>
    <x v="2"/>
  </r>
  <r>
    <n v="205"/>
    <s v="41-50"/>
    <s v="35 000 - 45 000 Kč"/>
    <x v="7"/>
    <s v="Vložka z přírodního materiálu"/>
    <s v="Ne"/>
    <s v="Ano"/>
    <s v="Ekologie, Spolehlivé"/>
    <x v="1"/>
    <s v="Dostala bych ji zdarma., Byla by to levnější varianta."/>
    <s v="Ne"/>
    <s v="Rozhodně ano"/>
    <s v="V drogérii"/>
    <s v="Mi nákup trvá pár vteřin, kupuji pořád to stejné."/>
    <s v="Používám ekologické produkty, které jsou použitelné na několik let"/>
    <x v="5"/>
  </r>
  <r>
    <n v="206"/>
    <s v="15-20"/>
    <s v="15 000 - 20 000 Kč"/>
    <x v="0"/>
    <s v="Standardní tampon"/>
    <s v="Ano - alespoň 3x týdně"/>
    <s v="Ne - někdo jiný z rodiny"/>
    <s v="Cena, Používají ho ostatní v mém okolí"/>
    <x v="2"/>
    <s v="Dostala bych ji zdarma., Někdo z okolí by ji začal používat."/>
    <s v="Ne"/>
    <s v="Rozhodně ano"/>
    <s v="V drogérii"/>
    <s v="Pravidelně přemýšlím, jestli nezkusit něco nového a zvažuji možnosti."/>
    <s v="101 - 200 Kč"/>
    <x v="1"/>
  </r>
  <r>
    <n v="207"/>
    <s v="15-20"/>
    <s v="Méně než 15 000 Kč"/>
    <x v="0"/>
    <s v="Standardní vložka, Standardní tampon"/>
    <s v="Ano - alespoň 3x týdně"/>
    <s v="Ne - někdo jiný z rodiny"/>
    <s v="Zvyk, Používají ho ostatní v mém okolí"/>
    <x v="2"/>
    <s v="Osamostatnění - vlastní příjem."/>
    <s v="Ne"/>
    <s v="Spíše ano"/>
    <s v="V drogérii"/>
    <s v="Mi nákup trvá pár vteřin, kupuji pořád to stejné."/>
    <s v="50 - 100 Kč"/>
    <x v="1"/>
  </r>
  <r>
    <n v="208"/>
    <s v="21-30"/>
    <s v="15 000 - 20 000 Kč"/>
    <x v="0"/>
    <s v="Standardní vložka, Standardní tampon, Menstruační kalíšek, Menstruační kalhotky"/>
    <s v="Ne"/>
    <s v="Ano"/>
    <s v="Zvyk, Používají ho ostatní v mém okolí"/>
    <x v="2"/>
    <s v="Dostala bych ji zdarma., Někdo z okolí by ji začal používat."/>
    <s v="Ne"/>
    <s v="Rozhodně ano"/>
    <s v="V supermarketu"/>
    <s v="Pravidelně přemýšlím, jestli nezkusit něco nového a zvažuji možnosti."/>
    <s v="50 - 100 Kč"/>
    <x v="2"/>
  </r>
  <r>
    <n v="209"/>
    <s v="31-40"/>
    <s v="45 000 Kč a více"/>
    <x v="3"/>
    <s v="Standardní vložka, Standardní tampon, Menstruační kalíšek, Menstruační kalhotky"/>
    <s v="Ano - maximálně 3x týdně"/>
    <s v="Ano"/>
    <s v="Ekologie, Pohodlné"/>
    <x v="1"/>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x v="0"/>
  </r>
  <r>
    <n v="210"/>
    <s v="21-30"/>
    <s v="35 000 - 45 000 Kč"/>
    <x v="4"/>
    <s v="Tampon z přírodního materiálu, Menstruační kalíšek"/>
    <s v="Ano - alespoň 3x týdně"/>
    <s v="Ano"/>
    <s v="Pohodlné, Spolehlivé"/>
    <x v="1"/>
    <s v="Někdo z okolí by ji začal používat."/>
    <s v="Ne"/>
    <s v="Spíše ano"/>
    <s v="V drogérii"/>
    <s v="Vím, co chci, ale podívám se na ostatní varianty stejného produktu (značky, velikosti, cena atd..)"/>
    <s v="Používám ekologické produkty, které jsou použitelné na několik let"/>
    <x v="2"/>
  </r>
  <r>
    <n v="211"/>
    <s v="15-20"/>
    <s v="15 000 - 20 000 Kč"/>
    <x v="2"/>
    <s v="Standardní tampon"/>
    <s v="Ano - alespoň 3x týdně"/>
    <s v="Ne - někdo jiný z rodiny"/>
    <s v="Cena, Používají ho ostatní v mém okolí"/>
    <x v="2"/>
    <s v="Dostala bych ji zdarma., Někdo z okolí by ji začal používat."/>
    <s v="Ne"/>
    <s v="Rozhodně ano"/>
    <s v="V drogérii"/>
    <s v="Pravidelně přemýšlím, jestli nezkusit něco nového a zvažuji možnosti."/>
    <s v="100 - 200 Kč"/>
    <x v="1"/>
  </r>
  <r>
    <n v="7"/>
    <m/>
    <m/>
    <x v="1"/>
    <m/>
    <m/>
    <m/>
    <m/>
    <x v="3"/>
    <m/>
    <m/>
    <m/>
    <m/>
    <m/>
    <m/>
    <x v="0"/>
  </r>
  <r>
    <n v="12"/>
    <m/>
    <m/>
    <x v="1"/>
    <m/>
    <m/>
    <m/>
    <m/>
    <x v="4"/>
    <m/>
    <m/>
    <m/>
    <m/>
    <m/>
    <m/>
    <x v="0"/>
  </r>
  <r>
    <n v="13"/>
    <m/>
    <m/>
    <x v="3"/>
    <m/>
    <m/>
    <m/>
    <m/>
    <x v="1"/>
    <m/>
    <m/>
    <m/>
    <m/>
    <m/>
    <m/>
    <x v="2"/>
  </r>
  <r>
    <n v="18"/>
    <m/>
    <m/>
    <x v="1"/>
    <m/>
    <m/>
    <m/>
    <m/>
    <x v="1"/>
    <m/>
    <m/>
    <m/>
    <m/>
    <m/>
    <m/>
    <x v="2"/>
  </r>
  <r>
    <n v="21"/>
    <m/>
    <m/>
    <x v="0"/>
    <m/>
    <m/>
    <m/>
    <m/>
    <x v="0"/>
    <m/>
    <m/>
    <m/>
    <m/>
    <m/>
    <m/>
    <x v="2"/>
  </r>
  <r>
    <n v="27"/>
    <m/>
    <m/>
    <x v="1"/>
    <m/>
    <m/>
    <m/>
    <m/>
    <x v="1"/>
    <m/>
    <m/>
    <m/>
    <m/>
    <m/>
    <m/>
    <x v="2"/>
  </r>
  <r>
    <n v="28"/>
    <m/>
    <m/>
    <x v="0"/>
    <m/>
    <m/>
    <m/>
    <m/>
    <x v="6"/>
    <m/>
    <m/>
    <m/>
    <m/>
    <m/>
    <m/>
    <x v="1"/>
  </r>
  <r>
    <n v="31"/>
    <m/>
    <m/>
    <x v="4"/>
    <m/>
    <m/>
    <m/>
    <m/>
    <x v="2"/>
    <m/>
    <m/>
    <m/>
    <m/>
    <m/>
    <m/>
    <x v="2"/>
  </r>
  <r>
    <n v="34"/>
    <m/>
    <m/>
    <x v="3"/>
    <m/>
    <m/>
    <m/>
    <m/>
    <x v="1"/>
    <m/>
    <m/>
    <m/>
    <m/>
    <m/>
    <m/>
    <x v="1"/>
  </r>
  <r>
    <n v="37"/>
    <m/>
    <m/>
    <x v="1"/>
    <m/>
    <m/>
    <m/>
    <m/>
    <x v="1"/>
    <m/>
    <m/>
    <m/>
    <m/>
    <m/>
    <m/>
    <x v="0"/>
  </r>
  <r>
    <n v="40"/>
    <m/>
    <m/>
    <x v="0"/>
    <m/>
    <m/>
    <m/>
    <m/>
    <x v="7"/>
    <m/>
    <m/>
    <m/>
    <m/>
    <m/>
    <m/>
    <x v="2"/>
  </r>
  <r>
    <n v="42"/>
    <m/>
    <m/>
    <x v="3"/>
    <m/>
    <m/>
    <m/>
    <m/>
    <x v="1"/>
    <m/>
    <m/>
    <m/>
    <m/>
    <m/>
    <m/>
    <x v="4"/>
  </r>
  <r>
    <n v="44"/>
    <m/>
    <m/>
    <x v="3"/>
    <m/>
    <m/>
    <m/>
    <m/>
    <x v="0"/>
    <m/>
    <m/>
    <m/>
    <m/>
    <m/>
    <m/>
    <x v="0"/>
  </r>
  <r>
    <n v="46"/>
    <m/>
    <m/>
    <x v="0"/>
    <m/>
    <m/>
    <m/>
    <m/>
    <x v="6"/>
    <m/>
    <m/>
    <m/>
    <m/>
    <m/>
    <m/>
    <x v="2"/>
  </r>
  <r>
    <n v="48"/>
    <m/>
    <m/>
    <x v="3"/>
    <m/>
    <m/>
    <m/>
    <m/>
    <x v="8"/>
    <m/>
    <m/>
    <m/>
    <m/>
    <m/>
    <m/>
    <x v="0"/>
  </r>
  <r>
    <n v="49"/>
    <m/>
    <m/>
    <x v="0"/>
    <m/>
    <m/>
    <m/>
    <m/>
    <x v="0"/>
    <m/>
    <m/>
    <m/>
    <m/>
    <m/>
    <m/>
    <x v="2"/>
  </r>
  <r>
    <n v="50"/>
    <m/>
    <m/>
    <x v="3"/>
    <m/>
    <m/>
    <m/>
    <m/>
    <x v="9"/>
    <m/>
    <m/>
    <m/>
    <m/>
    <m/>
    <m/>
    <x v="2"/>
  </r>
  <r>
    <n v="51"/>
    <m/>
    <m/>
    <x v="0"/>
    <m/>
    <m/>
    <m/>
    <m/>
    <x v="0"/>
    <m/>
    <m/>
    <m/>
    <m/>
    <m/>
    <m/>
    <x v="1"/>
  </r>
  <r>
    <n v="52"/>
    <m/>
    <m/>
    <x v="1"/>
    <m/>
    <m/>
    <m/>
    <m/>
    <x v="1"/>
    <m/>
    <m/>
    <m/>
    <m/>
    <m/>
    <m/>
    <x v="5"/>
  </r>
  <r>
    <n v="57"/>
    <m/>
    <m/>
    <x v="0"/>
    <m/>
    <m/>
    <m/>
    <m/>
    <x v="1"/>
    <m/>
    <m/>
    <m/>
    <m/>
    <m/>
    <m/>
    <x v="0"/>
  </r>
  <r>
    <n v="58"/>
    <m/>
    <m/>
    <x v="0"/>
    <m/>
    <m/>
    <m/>
    <m/>
    <x v="1"/>
    <m/>
    <m/>
    <m/>
    <m/>
    <m/>
    <m/>
    <x v="4"/>
  </r>
  <r>
    <n v="59"/>
    <m/>
    <m/>
    <x v="3"/>
    <m/>
    <m/>
    <m/>
    <m/>
    <x v="0"/>
    <m/>
    <m/>
    <m/>
    <m/>
    <m/>
    <m/>
    <x v="2"/>
  </r>
  <r>
    <n v="61"/>
    <m/>
    <m/>
    <x v="1"/>
    <m/>
    <m/>
    <m/>
    <m/>
    <x v="1"/>
    <m/>
    <m/>
    <m/>
    <m/>
    <m/>
    <m/>
    <x v="5"/>
  </r>
  <r>
    <n v="62"/>
    <m/>
    <m/>
    <x v="0"/>
    <m/>
    <m/>
    <m/>
    <m/>
    <x v="1"/>
    <m/>
    <m/>
    <m/>
    <m/>
    <m/>
    <m/>
    <x v="0"/>
  </r>
  <r>
    <n v="63"/>
    <m/>
    <m/>
    <x v="3"/>
    <m/>
    <m/>
    <m/>
    <m/>
    <x v="3"/>
    <m/>
    <m/>
    <m/>
    <m/>
    <m/>
    <m/>
    <x v="5"/>
  </r>
  <r>
    <n v="65"/>
    <m/>
    <m/>
    <x v="7"/>
    <m/>
    <m/>
    <m/>
    <m/>
    <x v="3"/>
    <m/>
    <m/>
    <m/>
    <m/>
    <m/>
    <m/>
    <x v="1"/>
  </r>
  <r>
    <n v="67"/>
    <m/>
    <m/>
    <x v="3"/>
    <m/>
    <m/>
    <m/>
    <m/>
    <x v="1"/>
    <m/>
    <m/>
    <m/>
    <m/>
    <m/>
    <m/>
    <x v="3"/>
  </r>
  <r>
    <n v="68"/>
    <m/>
    <m/>
    <x v="6"/>
    <m/>
    <m/>
    <m/>
    <m/>
    <x v="6"/>
    <m/>
    <m/>
    <m/>
    <m/>
    <m/>
    <m/>
    <x v="4"/>
  </r>
  <r>
    <n v="69"/>
    <m/>
    <m/>
    <x v="1"/>
    <m/>
    <m/>
    <m/>
    <m/>
    <x v="11"/>
    <m/>
    <m/>
    <m/>
    <m/>
    <m/>
    <m/>
    <x v="5"/>
  </r>
  <r>
    <n v="70"/>
    <m/>
    <m/>
    <x v="3"/>
    <m/>
    <m/>
    <m/>
    <m/>
    <x v="1"/>
    <m/>
    <m/>
    <m/>
    <m/>
    <m/>
    <m/>
    <x v="4"/>
  </r>
  <r>
    <n v="73"/>
    <m/>
    <m/>
    <x v="0"/>
    <m/>
    <m/>
    <m/>
    <m/>
    <x v="3"/>
    <m/>
    <m/>
    <m/>
    <m/>
    <m/>
    <m/>
    <x v="2"/>
  </r>
  <r>
    <n v="74"/>
    <m/>
    <m/>
    <x v="1"/>
    <m/>
    <m/>
    <m/>
    <m/>
    <x v="1"/>
    <m/>
    <m/>
    <m/>
    <m/>
    <m/>
    <m/>
    <x v="0"/>
  </r>
  <r>
    <n v="75"/>
    <m/>
    <m/>
    <x v="0"/>
    <m/>
    <m/>
    <m/>
    <m/>
    <x v="0"/>
    <m/>
    <m/>
    <m/>
    <m/>
    <m/>
    <m/>
    <x v="4"/>
  </r>
  <r>
    <n v="76"/>
    <m/>
    <m/>
    <x v="5"/>
    <m/>
    <m/>
    <m/>
    <m/>
    <x v="1"/>
    <m/>
    <m/>
    <m/>
    <m/>
    <m/>
    <m/>
    <x v="5"/>
  </r>
  <r>
    <n v="77"/>
    <m/>
    <m/>
    <x v="0"/>
    <m/>
    <m/>
    <m/>
    <m/>
    <x v="0"/>
    <m/>
    <m/>
    <m/>
    <m/>
    <m/>
    <m/>
    <x v="2"/>
  </r>
  <r>
    <n v="79"/>
    <m/>
    <m/>
    <x v="6"/>
    <m/>
    <m/>
    <m/>
    <m/>
    <x v="6"/>
    <m/>
    <m/>
    <m/>
    <m/>
    <m/>
    <m/>
    <x v="5"/>
  </r>
  <r>
    <n v="80"/>
    <m/>
    <m/>
    <x v="3"/>
    <m/>
    <m/>
    <m/>
    <m/>
    <x v="1"/>
    <m/>
    <m/>
    <m/>
    <m/>
    <m/>
    <m/>
    <x v="2"/>
  </r>
  <r>
    <n v="81"/>
    <m/>
    <m/>
    <x v="1"/>
    <m/>
    <m/>
    <m/>
    <m/>
    <x v="1"/>
    <m/>
    <m/>
    <m/>
    <m/>
    <m/>
    <m/>
    <x v="5"/>
  </r>
  <r>
    <n v="83"/>
    <m/>
    <m/>
    <x v="6"/>
    <m/>
    <m/>
    <m/>
    <m/>
    <x v="1"/>
    <m/>
    <m/>
    <m/>
    <m/>
    <m/>
    <m/>
    <x v="5"/>
  </r>
  <r>
    <n v="84"/>
    <m/>
    <m/>
    <x v="3"/>
    <m/>
    <m/>
    <m/>
    <m/>
    <x v="1"/>
    <m/>
    <m/>
    <m/>
    <m/>
    <m/>
    <m/>
    <x v="4"/>
  </r>
  <r>
    <n v="87"/>
    <m/>
    <m/>
    <x v="1"/>
    <m/>
    <m/>
    <m/>
    <m/>
    <x v="1"/>
    <m/>
    <m/>
    <m/>
    <m/>
    <m/>
    <m/>
    <x v="5"/>
  </r>
  <r>
    <n v="90"/>
    <m/>
    <m/>
    <x v="6"/>
    <m/>
    <m/>
    <m/>
    <m/>
    <x v="12"/>
    <m/>
    <m/>
    <m/>
    <m/>
    <m/>
    <m/>
    <x v="4"/>
  </r>
  <r>
    <n v="91"/>
    <m/>
    <m/>
    <x v="5"/>
    <m/>
    <m/>
    <m/>
    <m/>
    <x v="1"/>
    <m/>
    <m/>
    <m/>
    <m/>
    <m/>
    <m/>
    <x v="0"/>
  </r>
  <r>
    <n v="94"/>
    <m/>
    <m/>
    <x v="0"/>
    <m/>
    <m/>
    <m/>
    <m/>
    <x v="13"/>
    <m/>
    <m/>
    <m/>
    <m/>
    <m/>
    <m/>
    <x v="2"/>
  </r>
  <r>
    <n v="95"/>
    <m/>
    <m/>
    <x v="3"/>
    <m/>
    <m/>
    <m/>
    <m/>
    <x v="1"/>
    <m/>
    <m/>
    <m/>
    <m/>
    <m/>
    <m/>
    <x v="0"/>
  </r>
  <r>
    <n v="97"/>
    <m/>
    <m/>
    <x v="0"/>
    <m/>
    <m/>
    <m/>
    <m/>
    <x v="1"/>
    <m/>
    <m/>
    <m/>
    <m/>
    <m/>
    <m/>
    <x v="1"/>
  </r>
  <r>
    <n v="98"/>
    <m/>
    <m/>
    <x v="6"/>
    <m/>
    <m/>
    <m/>
    <m/>
    <x v="0"/>
    <m/>
    <m/>
    <m/>
    <m/>
    <m/>
    <m/>
    <x v="2"/>
  </r>
  <r>
    <n v="99"/>
    <m/>
    <m/>
    <x v="0"/>
    <m/>
    <m/>
    <m/>
    <m/>
    <x v="1"/>
    <m/>
    <m/>
    <m/>
    <m/>
    <m/>
    <m/>
    <x v="0"/>
  </r>
  <r>
    <n v="106"/>
    <m/>
    <m/>
    <x v="3"/>
    <m/>
    <m/>
    <m/>
    <m/>
    <x v="9"/>
    <m/>
    <m/>
    <m/>
    <m/>
    <m/>
    <m/>
    <x v="2"/>
  </r>
  <r>
    <n v="107"/>
    <m/>
    <m/>
    <x v="6"/>
    <m/>
    <m/>
    <m/>
    <m/>
    <x v="6"/>
    <m/>
    <m/>
    <m/>
    <m/>
    <m/>
    <m/>
    <x v="5"/>
  </r>
  <r>
    <n v="108"/>
    <m/>
    <m/>
    <x v="6"/>
    <m/>
    <m/>
    <m/>
    <m/>
    <x v="1"/>
    <m/>
    <m/>
    <m/>
    <m/>
    <m/>
    <m/>
    <x v="5"/>
  </r>
  <r>
    <n v="109"/>
    <m/>
    <m/>
    <x v="0"/>
    <m/>
    <m/>
    <m/>
    <m/>
    <x v="0"/>
    <m/>
    <m/>
    <m/>
    <m/>
    <m/>
    <m/>
    <x v="2"/>
  </r>
  <r>
    <n v="110"/>
    <m/>
    <m/>
    <x v="3"/>
    <m/>
    <m/>
    <m/>
    <m/>
    <x v="1"/>
    <m/>
    <m/>
    <m/>
    <m/>
    <m/>
    <m/>
    <x v="2"/>
  </r>
  <r>
    <n v="113"/>
    <m/>
    <m/>
    <x v="0"/>
    <m/>
    <m/>
    <m/>
    <m/>
    <x v="2"/>
    <m/>
    <m/>
    <m/>
    <m/>
    <m/>
    <m/>
    <x v="1"/>
  </r>
  <r>
    <n v="114"/>
    <m/>
    <m/>
    <x v="0"/>
    <m/>
    <m/>
    <m/>
    <m/>
    <x v="2"/>
    <m/>
    <m/>
    <m/>
    <m/>
    <m/>
    <m/>
    <x v="1"/>
  </r>
  <r>
    <n v="116"/>
    <m/>
    <m/>
    <x v="0"/>
    <m/>
    <m/>
    <m/>
    <m/>
    <x v="2"/>
    <m/>
    <m/>
    <m/>
    <m/>
    <m/>
    <m/>
    <x v="1"/>
  </r>
  <r>
    <n v="119"/>
    <m/>
    <m/>
    <x v="3"/>
    <m/>
    <m/>
    <m/>
    <m/>
    <x v="1"/>
    <m/>
    <m/>
    <m/>
    <m/>
    <m/>
    <m/>
    <x v="2"/>
  </r>
  <r>
    <n v="121"/>
    <m/>
    <m/>
    <x v="1"/>
    <m/>
    <m/>
    <m/>
    <m/>
    <x v="1"/>
    <m/>
    <m/>
    <m/>
    <m/>
    <m/>
    <m/>
    <x v="0"/>
  </r>
  <r>
    <n v="123"/>
    <m/>
    <m/>
    <x v="0"/>
    <m/>
    <m/>
    <m/>
    <m/>
    <x v="6"/>
    <m/>
    <m/>
    <m/>
    <m/>
    <m/>
    <m/>
    <x v="2"/>
  </r>
  <r>
    <n v="125"/>
    <m/>
    <m/>
    <x v="1"/>
    <m/>
    <m/>
    <m/>
    <m/>
    <x v="3"/>
    <m/>
    <m/>
    <m/>
    <m/>
    <m/>
    <m/>
    <x v="0"/>
  </r>
  <r>
    <n v="132"/>
    <m/>
    <m/>
    <x v="1"/>
    <m/>
    <m/>
    <m/>
    <m/>
    <x v="1"/>
    <m/>
    <m/>
    <m/>
    <m/>
    <m/>
    <m/>
    <x v="2"/>
  </r>
  <r>
    <n v="133"/>
    <m/>
    <m/>
    <x v="0"/>
    <m/>
    <m/>
    <m/>
    <m/>
    <x v="0"/>
    <m/>
    <m/>
    <m/>
    <m/>
    <m/>
    <m/>
    <x v="1"/>
  </r>
  <r>
    <n v="134"/>
    <m/>
    <m/>
    <x v="1"/>
    <m/>
    <m/>
    <m/>
    <m/>
    <x v="1"/>
    <m/>
    <m/>
    <m/>
    <m/>
    <m/>
    <m/>
    <x v="5"/>
  </r>
  <r>
    <n v="136"/>
    <m/>
    <m/>
    <x v="1"/>
    <m/>
    <m/>
    <m/>
    <m/>
    <x v="1"/>
    <m/>
    <m/>
    <m/>
    <m/>
    <m/>
    <m/>
    <x v="0"/>
  </r>
  <r>
    <n v="138"/>
    <m/>
    <m/>
    <x v="0"/>
    <m/>
    <m/>
    <m/>
    <m/>
    <x v="6"/>
    <m/>
    <m/>
    <m/>
    <m/>
    <m/>
    <m/>
    <x v="2"/>
  </r>
  <r>
    <n v="141"/>
    <m/>
    <m/>
    <x v="0"/>
    <m/>
    <m/>
    <m/>
    <m/>
    <x v="13"/>
    <m/>
    <m/>
    <m/>
    <m/>
    <m/>
    <m/>
    <x v="2"/>
  </r>
  <r>
    <n v="142"/>
    <m/>
    <m/>
    <x v="3"/>
    <m/>
    <m/>
    <m/>
    <m/>
    <x v="1"/>
    <m/>
    <m/>
    <m/>
    <m/>
    <m/>
    <m/>
    <x v="0"/>
  </r>
  <r>
    <n v="146"/>
    <m/>
    <m/>
    <x v="0"/>
    <m/>
    <m/>
    <m/>
    <m/>
    <x v="6"/>
    <m/>
    <m/>
    <m/>
    <m/>
    <m/>
    <m/>
    <x v="2"/>
  </r>
  <r>
    <n v="148"/>
    <m/>
    <m/>
    <x v="6"/>
    <m/>
    <m/>
    <m/>
    <m/>
    <x v="1"/>
    <m/>
    <m/>
    <m/>
    <m/>
    <m/>
    <m/>
    <x v="5"/>
  </r>
  <r>
    <n v="149"/>
    <m/>
    <m/>
    <x v="3"/>
    <m/>
    <m/>
    <m/>
    <m/>
    <x v="1"/>
    <m/>
    <m/>
    <m/>
    <m/>
    <m/>
    <m/>
    <x v="4"/>
  </r>
  <r>
    <n v="155"/>
    <m/>
    <m/>
    <x v="1"/>
    <m/>
    <m/>
    <m/>
    <m/>
    <x v="1"/>
    <m/>
    <m/>
    <m/>
    <m/>
    <m/>
    <m/>
    <x v="0"/>
  </r>
  <r>
    <n v="158"/>
    <m/>
    <m/>
    <x v="3"/>
    <m/>
    <m/>
    <m/>
    <m/>
    <x v="1"/>
    <m/>
    <m/>
    <m/>
    <m/>
    <m/>
    <m/>
    <x v="4"/>
  </r>
  <r>
    <n v="161"/>
    <m/>
    <m/>
    <x v="1"/>
    <m/>
    <m/>
    <m/>
    <m/>
    <x v="1"/>
    <m/>
    <m/>
    <m/>
    <m/>
    <m/>
    <m/>
    <x v="5"/>
  </r>
  <r>
    <n v="162"/>
    <m/>
    <m/>
    <x v="1"/>
    <m/>
    <m/>
    <m/>
    <m/>
    <x v="1"/>
    <m/>
    <m/>
    <m/>
    <m/>
    <m/>
    <m/>
    <x v="5"/>
  </r>
  <r>
    <n v="163"/>
    <m/>
    <m/>
    <x v="0"/>
    <m/>
    <m/>
    <m/>
    <m/>
    <x v="1"/>
    <m/>
    <m/>
    <m/>
    <m/>
    <m/>
    <m/>
    <x v="0"/>
  </r>
  <r>
    <n v="164"/>
    <m/>
    <m/>
    <x v="3"/>
    <m/>
    <m/>
    <m/>
    <m/>
    <x v="3"/>
    <m/>
    <m/>
    <m/>
    <m/>
    <m/>
    <m/>
    <x v="5"/>
  </r>
  <r>
    <n v="166"/>
    <m/>
    <m/>
    <x v="7"/>
    <m/>
    <m/>
    <m/>
    <m/>
    <x v="3"/>
    <m/>
    <m/>
    <m/>
    <m/>
    <m/>
    <m/>
    <x v="1"/>
  </r>
  <r>
    <n v="168"/>
    <m/>
    <m/>
    <x v="3"/>
    <m/>
    <m/>
    <m/>
    <m/>
    <x v="1"/>
    <m/>
    <m/>
    <m/>
    <m/>
    <m/>
    <m/>
    <x v="3"/>
  </r>
  <r>
    <n v="169"/>
    <m/>
    <m/>
    <x v="6"/>
    <m/>
    <m/>
    <m/>
    <m/>
    <x v="6"/>
    <m/>
    <m/>
    <m/>
    <m/>
    <m/>
    <m/>
    <x v="4"/>
  </r>
  <r>
    <n v="171"/>
    <m/>
    <m/>
    <x v="1"/>
    <m/>
    <m/>
    <m/>
    <m/>
    <x v="1"/>
    <m/>
    <m/>
    <m/>
    <m/>
    <m/>
    <m/>
    <x v="0"/>
  </r>
  <r>
    <n v="174"/>
    <m/>
    <m/>
    <x v="0"/>
    <m/>
    <m/>
    <m/>
    <m/>
    <x v="7"/>
    <m/>
    <m/>
    <m/>
    <m/>
    <m/>
    <m/>
    <x v="2"/>
  </r>
  <r>
    <n v="176"/>
    <m/>
    <m/>
    <x v="3"/>
    <m/>
    <m/>
    <m/>
    <m/>
    <x v="1"/>
    <m/>
    <m/>
    <m/>
    <m/>
    <m/>
    <m/>
    <x v="4"/>
  </r>
  <r>
    <n v="178"/>
    <m/>
    <m/>
    <x v="3"/>
    <m/>
    <m/>
    <m/>
    <m/>
    <x v="0"/>
    <m/>
    <m/>
    <m/>
    <m/>
    <m/>
    <m/>
    <x v="0"/>
  </r>
  <r>
    <n v="183"/>
    <m/>
    <m/>
    <x v="1"/>
    <m/>
    <m/>
    <m/>
    <m/>
    <x v="4"/>
    <m/>
    <m/>
    <m/>
    <m/>
    <m/>
    <m/>
    <x v="0"/>
  </r>
  <r>
    <n v="184"/>
    <m/>
    <m/>
    <x v="3"/>
    <m/>
    <m/>
    <m/>
    <m/>
    <x v="1"/>
    <m/>
    <m/>
    <m/>
    <m/>
    <m/>
    <m/>
    <x v="2"/>
  </r>
  <r>
    <n v="189"/>
    <m/>
    <m/>
    <x v="1"/>
    <m/>
    <m/>
    <m/>
    <m/>
    <x v="1"/>
    <m/>
    <m/>
    <m/>
    <m/>
    <m/>
    <m/>
    <x v="2"/>
  </r>
  <r>
    <n v="196"/>
    <m/>
    <m/>
    <x v="1"/>
    <m/>
    <m/>
    <m/>
    <m/>
    <x v="1"/>
    <m/>
    <m/>
    <m/>
    <m/>
    <m/>
    <m/>
    <x v="2"/>
  </r>
  <r>
    <n v="197"/>
    <m/>
    <m/>
    <x v="0"/>
    <m/>
    <m/>
    <m/>
    <m/>
    <x v="0"/>
    <m/>
    <m/>
    <m/>
    <m/>
    <m/>
    <m/>
    <x v="1"/>
  </r>
  <r>
    <n v="198"/>
    <m/>
    <m/>
    <x v="1"/>
    <m/>
    <m/>
    <m/>
    <m/>
    <x v="1"/>
    <m/>
    <m/>
    <m/>
    <m/>
    <m/>
    <m/>
    <x v="5"/>
  </r>
  <r>
    <n v="200"/>
    <m/>
    <m/>
    <x v="3"/>
    <m/>
    <m/>
    <m/>
    <m/>
    <x v="9"/>
    <m/>
    <m/>
    <m/>
    <m/>
    <m/>
    <m/>
    <x v="2"/>
  </r>
  <r>
    <n v="201"/>
    <m/>
    <m/>
    <x v="6"/>
    <m/>
    <m/>
    <m/>
    <m/>
    <x v="6"/>
    <m/>
    <m/>
    <m/>
    <m/>
    <m/>
    <m/>
    <x v="5"/>
  </r>
  <r>
    <n v="202"/>
    <m/>
    <m/>
    <x v="6"/>
    <m/>
    <m/>
    <m/>
    <m/>
    <x v="1"/>
    <m/>
    <m/>
    <m/>
    <m/>
    <m/>
    <m/>
    <x v="5"/>
  </r>
  <r>
    <n v="203"/>
    <m/>
    <m/>
    <x v="0"/>
    <m/>
    <m/>
    <m/>
    <m/>
    <x v="0"/>
    <m/>
    <m/>
    <m/>
    <m/>
    <m/>
    <m/>
    <x v="2"/>
  </r>
  <r>
    <n v="204"/>
    <m/>
    <m/>
    <x v="3"/>
    <m/>
    <m/>
    <m/>
    <m/>
    <x v="1"/>
    <m/>
    <m/>
    <m/>
    <m/>
    <m/>
    <m/>
    <x v="2"/>
  </r>
  <r>
    <n v="210"/>
    <m/>
    <m/>
    <x v="3"/>
    <m/>
    <m/>
    <m/>
    <m/>
    <x v="1"/>
    <m/>
    <m/>
    <m/>
    <m/>
    <m/>
    <m/>
    <x v="2"/>
  </r>
  <r>
    <n v="211"/>
    <m/>
    <m/>
    <x v="0"/>
    <m/>
    <m/>
    <m/>
    <m/>
    <x v="2"/>
    <m/>
    <m/>
    <m/>
    <m/>
    <m/>
    <m/>
    <x v="1"/>
  </r>
  <r>
    <n v="22"/>
    <m/>
    <m/>
    <x v="1"/>
    <m/>
    <m/>
    <m/>
    <m/>
    <x v="5"/>
    <m/>
    <m/>
    <m/>
    <m/>
    <m/>
    <m/>
    <x v="2"/>
  </r>
  <r>
    <n v="34"/>
    <m/>
    <m/>
    <x v="1"/>
    <m/>
    <m/>
    <m/>
    <m/>
    <x v="1"/>
    <m/>
    <m/>
    <m/>
    <m/>
    <m/>
    <m/>
    <x v="1"/>
  </r>
  <r>
    <n v="42"/>
    <m/>
    <m/>
    <x v="1"/>
    <m/>
    <m/>
    <m/>
    <m/>
    <x v="1"/>
    <m/>
    <m/>
    <m/>
    <m/>
    <m/>
    <m/>
    <x v="4"/>
  </r>
  <r>
    <n v="46"/>
    <m/>
    <m/>
    <x v="1"/>
    <m/>
    <m/>
    <m/>
    <m/>
    <x v="6"/>
    <m/>
    <m/>
    <m/>
    <m/>
    <m/>
    <m/>
    <x v="2"/>
  </r>
  <r>
    <n v="48"/>
    <m/>
    <m/>
    <x v="1"/>
    <m/>
    <m/>
    <m/>
    <m/>
    <x v="8"/>
    <m/>
    <m/>
    <m/>
    <m/>
    <m/>
    <m/>
    <x v="0"/>
  </r>
  <r>
    <n v="51"/>
    <m/>
    <m/>
    <x v="3"/>
    <m/>
    <m/>
    <m/>
    <m/>
    <x v="0"/>
    <m/>
    <m/>
    <m/>
    <m/>
    <m/>
    <m/>
    <x v="1"/>
  </r>
  <r>
    <n v="58"/>
    <m/>
    <m/>
    <x v="3"/>
    <m/>
    <m/>
    <m/>
    <m/>
    <x v="1"/>
    <m/>
    <m/>
    <m/>
    <m/>
    <m/>
    <m/>
    <x v="4"/>
  </r>
  <r>
    <n v="62"/>
    <m/>
    <m/>
    <x v="3"/>
    <m/>
    <m/>
    <m/>
    <m/>
    <x v="1"/>
    <m/>
    <m/>
    <m/>
    <m/>
    <m/>
    <m/>
    <x v="0"/>
  </r>
  <r>
    <n v="75"/>
    <m/>
    <m/>
    <x v="3"/>
    <m/>
    <m/>
    <m/>
    <m/>
    <x v="0"/>
    <m/>
    <m/>
    <m/>
    <m/>
    <m/>
    <m/>
    <x v="4"/>
  </r>
  <r>
    <n v="76"/>
    <m/>
    <m/>
    <x v="3"/>
    <m/>
    <m/>
    <m/>
    <m/>
    <x v="1"/>
    <m/>
    <m/>
    <m/>
    <m/>
    <m/>
    <m/>
    <x v="5"/>
  </r>
  <r>
    <n v="77"/>
    <m/>
    <m/>
    <x v="3"/>
    <m/>
    <m/>
    <m/>
    <m/>
    <x v="0"/>
    <m/>
    <m/>
    <m/>
    <m/>
    <m/>
    <m/>
    <x v="2"/>
  </r>
  <r>
    <n v="84"/>
    <m/>
    <m/>
    <x v="1"/>
    <m/>
    <m/>
    <m/>
    <m/>
    <x v="1"/>
    <m/>
    <m/>
    <m/>
    <m/>
    <m/>
    <m/>
    <x v="4"/>
  </r>
  <r>
    <n v="91"/>
    <m/>
    <m/>
    <x v="0"/>
    <m/>
    <m/>
    <m/>
    <m/>
    <x v="1"/>
    <m/>
    <m/>
    <m/>
    <m/>
    <m/>
    <m/>
    <x v="0"/>
  </r>
  <r>
    <n v="94"/>
    <m/>
    <m/>
    <x v="3"/>
    <m/>
    <m/>
    <m/>
    <m/>
    <x v="13"/>
    <m/>
    <m/>
    <m/>
    <m/>
    <m/>
    <m/>
    <x v="2"/>
  </r>
  <r>
    <n v="95"/>
    <m/>
    <m/>
    <x v="1"/>
    <m/>
    <m/>
    <m/>
    <m/>
    <x v="1"/>
    <m/>
    <m/>
    <m/>
    <m/>
    <m/>
    <m/>
    <x v="0"/>
  </r>
  <r>
    <n v="99"/>
    <m/>
    <m/>
    <x v="1"/>
    <m/>
    <m/>
    <m/>
    <m/>
    <x v="1"/>
    <m/>
    <m/>
    <m/>
    <m/>
    <m/>
    <m/>
    <x v="0"/>
  </r>
  <r>
    <n v="109"/>
    <m/>
    <m/>
    <x v="3"/>
    <m/>
    <m/>
    <m/>
    <m/>
    <x v="0"/>
    <m/>
    <m/>
    <m/>
    <m/>
    <m/>
    <m/>
    <x v="2"/>
  </r>
  <r>
    <n v="123"/>
    <m/>
    <m/>
    <x v="1"/>
    <m/>
    <m/>
    <m/>
    <m/>
    <x v="6"/>
    <m/>
    <m/>
    <m/>
    <m/>
    <m/>
    <m/>
    <x v="2"/>
  </r>
  <r>
    <n v="133"/>
    <m/>
    <m/>
    <x v="3"/>
    <m/>
    <m/>
    <m/>
    <m/>
    <x v="0"/>
    <m/>
    <m/>
    <m/>
    <m/>
    <m/>
    <m/>
    <x v="1"/>
  </r>
  <r>
    <n v="138"/>
    <m/>
    <m/>
    <x v="1"/>
    <m/>
    <m/>
    <m/>
    <m/>
    <x v="6"/>
    <m/>
    <m/>
    <m/>
    <m/>
    <m/>
    <m/>
    <x v="2"/>
  </r>
  <r>
    <n v="141"/>
    <m/>
    <m/>
    <x v="3"/>
    <m/>
    <m/>
    <m/>
    <m/>
    <x v="13"/>
    <m/>
    <m/>
    <m/>
    <m/>
    <m/>
    <m/>
    <x v="2"/>
  </r>
  <r>
    <n v="142"/>
    <m/>
    <m/>
    <x v="1"/>
    <m/>
    <m/>
    <m/>
    <m/>
    <x v="1"/>
    <m/>
    <m/>
    <m/>
    <m/>
    <m/>
    <m/>
    <x v="0"/>
  </r>
  <r>
    <n v="146"/>
    <m/>
    <m/>
    <x v="1"/>
    <m/>
    <m/>
    <m/>
    <m/>
    <x v="6"/>
    <m/>
    <m/>
    <m/>
    <m/>
    <m/>
    <m/>
    <x v="2"/>
  </r>
  <r>
    <n v="149"/>
    <m/>
    <m/>
    <x v="1"/>
    <m/>
    <m/>
    <m/>
    <m/>
    <x v="1"/>
    <m/>
    <m/>
    <m/>
    <m/>
    <m/>
    <m/>
    <x v="4"/>
  </r>
  <r>
    <n v="158"/>
    <m/>
    <m/>
    <x v="1"/>
    <m/>
    <m/>
    <m/>
    <m/>
    <x v="1"/>
    <m/>
    <m/>
    <m/>
    <m/>
    <m/>
    <m/>
    <x v="4"/>
  </r>
  <r>
    <n v="163"/>
    <m/>
    <m/>
    <x v="3"/>
    <m/>
    <m/>
    <m/>
    <m/>
    <x v="1"/>
    <m/>
    <m/>
    <m/>
    <m/>
    <m/>
    <m/>
    <x v="0"/>
  </r>
  <r>
    <n v="176"/>
    <m/>
    <m/>
    <x v="1"/>
    <m/>
    <m/>
    <m/>
    <m/>
    <x v="1"/>
    <m/>
    <m/>
    <m/>
    <m/>
    <m/>
    <m/>
    <x v="4"/>
  </r>
  <r>
    <n v="197"/>
    <m/>
    <m/>
    <x v="3"/>
    <m/>
    <m/>
    <m/>
    <m/>
    <x v="0"/>
    <m/>
    <m/>
    <m/>
    <m/>
    <m/>
    <m/>
    <x v="1"/>
  </r>
  <r>
    <n v="203"/>
    <m/>
    <m/>
    <x v="3"/>
    <m/>
    <m/>
    <m/>
    <m/>
    <x v="0"/>
    <m/>
    <m/>
    <m/>
    <m/>
    <m/>
    <m/>
    <x v="2"/>
  </r>
  <r>
    <n v="58"/>
    <m/>
    <m/>
    <x v="1"/>
    <m/>
    <m/>
    <m/>
    <m/>
    <x v="1"/>
    <m/>
    <m/>
    <m/>
    <m/>
    <m/>
    <m/>
    <x v="4"/>
  </r>
  <r>
    <n v="62"/>
    <m/>
    <m/>
    <x v="1"/>
    <m/>
    <m/>
    <m/>
    <m/>
    <x v="1"/>
    <m/>
    <m/>
    <m/>
    <m/>
    <m/>
    <m/>
    <x v="0"/>
  </r>
  <r>
    <n v="76"/>
    <m/>
    <m/>
    <x v="1"/>
    <m/>
    <m/>
    <m/>
    <m/>
    <x v="1"/>
    <m/>
    <m/>
    <m/>
    <m/>
    <m/>
    <m/>
    <x v="5"/>
  </r>
  <r>
    <n v="91"/>
    <m/>
    <m/>
    <x v="3"/>
    <m/>
    <m/>
    <m/>
    <m/>
    <x v="1"/>
    <m/>
    <m/>
    <m/>
    <m/>
    <m/>
    <m/>
    <x v="0"/>
  </r>
  <r>
    <n v="94"/>
    <m/>
    <m/>
    <x v="6"/>
    <m/>
    <m/>
    <m/>
    <m/>
    <x v="13"/>
    <m/>
    <m/>
    <m/>
    <m/>
    <m/>
    <m/>
    <x v="2"/>
  </r>
  <r>
    <n v="141"/>
    <m/>
    <m/>
    <x v="6"/>
    <m/>
    <m/>
    <m/>
    <m/>
    <x v="13"/>
    <m/>
    <m/>
    <m/>
    <m/>
    <m/>
    <m/>
    <x v="2"/>
  </r>
  <r>
    <n v="163"/>
    <m/>
    <m/>
    <x v="1"/>
    <m/>
    <m/>
    <m/>
    <m/>
    <x v="1"/>
    <m/>
    <m/>
    <m/>
    <m/>
    <m/>
    <m/>
    <x v="0"/>
  </r>
  <r>
    <n v="163"/>
    <m/>
    <m/>
    <x v="1"/>
    <m/>
    <m/>
    <m/>
    <m/>
    <x v="1"/>
    <m/>
    <m/>
    <m/>
    <m/>
    <m/>
    <m/>
    <x v="0"/>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x v="0"/>
    <x v="0"/>
    <s v="Standardní tampon"/>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x v="0"/>
  </r>
  <r>
    <n v="2"/>
    <x v="1"/>
    <x v="0"/>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x v="0"/>
  </r>
  <r>
    <n v="3"/>
    <x v="1"/>
    <x v="0"/>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x v="0"/>
  </r>
  <r>
    <n v="4"/>
    <x v="2"/>
    <x v="1"/>
    <s v="Standardní vložka"/>
    <s v="Menstruační kalíšek, Menstruační kalhotky"/>
    <s v="Ano - alespoň 3x týdně"/>
    <s v="Ano"/>
    <s v="Ekologie, Pohodlné"/>
    <s v="Nechci"/>
    <s v="Nic by mě nepřimělo."/>
    <s v="Ano - v práci"/>
    <s v="Rozhodně ano"/>
    <s v="V drogérii"/>
    <s v="Mi nákup trvá pár vteřin, kupuji pořád to stejné."/>
    <s v="201 - 300 Kč"/>
    <s v="Ano, protože jednorázové menstruační pomůcky nejsou ekologické."/>
    <x v="0"/>
  </r>
  <r>
    <n v="5"/>
    <x v="3"/>
    <x v="2"/>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50 - 100 Kč"/>
    <s v="Ne, používám standardní tampony nebo vložka."/>
    <x v="1"/>
  </r>
  <r>
    <n v="6"/>
    <x v="4"/>
    <x v="3"/>
    <s v="Menstruační kalhotky"/>
    <s v="Standardní vložka"/>
    <s v="Ano - maximálně 3x týdně"/>
    <s v="Ano"/>
    <s v="Cena, Zvyk"/>
    <s v="Nechci"/>
    <s v="Dostala bych ji zdarma."/>
    <s v="Ne"/>
    <s v="Rozhodně ano"/>
    <s v="V drogérii"/>
    <s v="Mi nákup trvá pár vteřin, kupuji pořád to stejné."/>
    <s v="Používám ekologické produkty, které jsou použitelné na několik let"/>
    <s v="Ano, protože jednorázové menstruační pomůcky nejsou ekologické."/>
    <x v="0"/>
  </r>
  <r>
    <n v="7"/>
    <x v="0"/>
    <x v="4"/>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x v="0"/>
  </r>
  <r>
    <n v="8"/>
    <x v="2"/>
    <x v="3"/>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x v="1"/>
  </r>
  <r>
    <n v="9"/>
    <x v="4"/>
    <x v="3"/>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x v="0"/>
  </r>
  <r>
    <n v="10"/>
    <x v="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101 - 200 Kč"/>
    <s v="Ano, vyzkoušela bych něco jiného, i když jsem doposud používala standardní vložku či tampon."/>
    <x v="0"/>
  </r>
  <r>
    <n v="11"/>
    <x v="0"/>
    <x v="1"/>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s v="Ano, protože jednorázové menstruační pomůcky nejsou ekologické."/>
    <x v="0"/>
  </r>
  <r>
    <n v="12"/>
    <x v="1"/>
    <x v="1"/>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x v="0"/>
  </r>
  <r>
    <n v="13"/>
    <x v="0"/>
    <x v="0"/>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x v="0"/>
  </r>
  <r>
    <n v="14"/>
    <x v="1"/>
    <x v="0"/>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x v="0"/>
  </r>
  <r>
    <n v="15"/>
    <x v="2"/>
    <x v="0"/>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x v="0"/>
  </r>
  <r>
    <n v="16"/>
    <x v="0"/>
    <x v="3"/>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x v="1"/>
  </r>
  <r>
    <n v="17"/>
    <x v="0"/>
    <x v="0"/>
    <s v="Standardní tampon"/>
    <s v="Nepoužívají nic"/>
    <s v="Ano - alespoň 3x týdně"/>
    <s v="Ano"/>
    <s v="Zvyk, Pohodlné"/>
    <s v="Menstruační kalhotky"/>
    <s v="Dostala bych ji zdarma."/>
    <s v="Ano - v práci"/>
    <s v="Spíše ano"/>
    <s v="V drogérii"/>
    <s v="Pravidelně přemýšlím, jestli nezkusit něco nového a zvažuji možnosti."/>
    <s v="50 - 100 Kč"/>
    <s v="Ne, používám standardní tampony nebo vložka."/>
    <x v="0"/>
  </r>
  <r>
    <n v="18"/>
    <x v="0"/>
    <x v="3"/>
    <s v="Standardní tampon, Menstruační kalhotky"/>
    <s v="Standardní vložka, Standardní tampon"/>
    <s v="Ne"/>
    <s v="Ano"/>
    <s v="Cena, Ekologie"/>
    <s v="Nechci"/>
    <s v="Současný produkt by mi přestal vyhovovat."/>
    <s v="Ne"/>
    <s v="Spíše ano"/>
    <s v="Na internetu"/>
    <s v="Mi nákup trvá pár vteřin, kupuji pořád to stejné."/>
    <s v="201 - 300 Kč"/>
    <s v="Ano, vyzkoušela bych něco jiného, i když jsem doposud používala standardní vložku či tampon."/>
    <x v="2"/>
  </r>
  <r>
    <n v="19"/>
    <x v="3"/>
    <x v="5"/>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x v="2"/>
  </r>
  <r>
    <n v="20"/>
    <x v="1"/>
    <x v="4"/>
    <s v="Menstruační kalíšek"/>
    <s v="Nevím"/>
    <s v="Ne"/>
    <s v="Ano"/>
    <s v="Ekologie, Pohodlné"/>
    <s v="Nechci"/>
    <s v="Někdo z okolí by ji začal používat., Byla by to ekologičtější varianta."/>
    <s v="Ne"/>
    <s v="Rozhodně ano"/>
    <s v="Na internetu"/>
    <s v="Mi nákup trvá pár vteřin, kupuji pořád to stejné."/>
    <s v="Používám ekologické produkty, které jsou použitelné na několik let"/>
    <s v="Ano, protože mám svůj oblíbený typ/značku/velikost a chci ho používat dál."/>
    <x v="2"/>
  </r>
  <r>
    <n v="21"/>
    <x v="0"/>
    <x v="3"/>
    <s v="Standardní vložka, Standardní tampon"/>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x v="0"/>
  </r>
  <r>
    <n v="22"/>
    <x v="0"/>
    <x v="3"/>
    <s v="Standardní tampon, , Menstruační kalhotky"/>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s v="101 - 200 Kč"/>
    <s v="Ano, vyzkoušela bych něco jiného, i když jsem doposud používala standardní vložku či tampon."/>
    <x v="0"/>
  </r>
  <r>
    <n v="23"/>
    <x v="3"/>
    <x v="5"/>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x v="2"/>
  </r>
  <r>
    <n v="24"/>
    <x v="4"/>
    <x v="3"/>
    <s v="Standardní vložka"/>
    <s v="Nevím"/>
    <s v="Ne"/>
    <s v="Ano"/>
    <s v="Cena, Zvyk"/>
    <s v="Nechci"/>
    <s v="Nic by mě nepřimělo."/>
    <s v="Ne"/>
    <s v="Spíše ano"/>
    <s v="V drogérii"/>
    <s v="Mi nákup trvá pár vteřin, kupuji pořád to stejné."/>
    <s v="101 - 200 Kč"/>
    <s v="Ne, používám standardní tampony nebo vložka."/>
    <x v="0"/>
  </r>
  <r>
    <n v="25"/>
    <x v="0"/>
    <x v="5"/>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50 - 100 Kč"/>
    <s v="Ano, vyzkoušela bych něco jiného, i když jsem doposud používala standardní vložku či tampon."/>
    <x v="2"/>
  </r>
  <r>
    <n v="26"/>
    <x v="0"/>
    <x v="5"/>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x v="2"/>
  </r>
  <r>
    <n v="27"/>
    <x v="3"/>
    <x v="5"/>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x v="2"/>
  </r>
  <r>
    <n v="28"/>
    <x v="3"/>
    <x v="5"/>
    <s v="Standardní vložka, Standardní tampon"/>
    <s v="Standardní vložka, Standardní tampon"/>
    <s v="Ne"/>
    <s v="Ano"/>
    <s v="Zvyk, Pohodlné"/>
    <s v="Menstruační kalíšek"/>
    <s v="Byla by to levnější varianta."/>
    <s v="Ne"/>
    <s v="Rozhodně ano"/>
    <s v="V drogérii"/>
    <s v="Vím, co chci, ale podívám se na ostatní varianty stejného produktu (značky, velikosti, cena atd..)"/>
    <s v="201 - 300 Kč"/>
    <s v="Ne, používám standardní tampony nebo vložka."/>
    <x v="2"/>
  </r>
  <r>
    <n v="29"/>
    <x v="1"/>
    <x v="0"/>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mám svůj oblíbený typ/značku/velikost a chci ho používat dál."/>
    <x v="0"/>
  </r>
  <r>
    <n v="30"/>
    <x v="0"/>
    <x v="5"/>
    <s v="Menstruační kalhotky"/>
    <s v="Menstruační kalíšek, Menstruační kalhotky"/>
    <s v="Ne"/>
    <s v="Ano"/>
    <s v="Pohodlné, Spolehlivé"/>
    <s v="Menstruační kalíšek"/>
    <s v="Vyber vhodne velikosti kalisku"/>
    <s v="Ne"/>
    <s v="Rozhodně ano"/>
    <s v="V drogérii"/>
    <s v="Mi nákup trvá pár vteřin, kupuji pořád to stejné."/>
    <s v="Používám ekologické produkty, které jsou použitelné na několik let"/>
    <s v="Ne, začala bych používat produkty zdarma (doposud jsem používala jiné)."/>
    <x v="0"/>
  </r>
  <r>
    <n v="31"/>
    <x v="0"/>
    <x v="3"/>
    <s v="Standardní tampon, Tampon z přírodního materiálu"/>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s v="201 - 300 Kč"/>
    <s v="Ano, vyzkoušela bych něco jiného, i když jsem doposud používala standardní vložku či tampon."/>
    <x v="0"/>
  </r>
  <r>
    <n v="32"/>
    <x v="0"/>
    <x v="5"/>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s v="101 - 200 Kč"/>
    <s v="Ano, protože jednorázové menstruační pomůcky nejsou ekologické."/>
    <x v="0"/>
  </r>
  <r>
    <n v="33"/>
    <x v="0"/>
    <x v="2"/>
    <s v="Standardní tampon"/>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s v="50 - 100 Kč"/>
    <s v="Ano, protože mám svůj oblíbený typ/značku/velikost a chci ho používat dál."/>
    <x v="0"/>
  </r>
  <r>
    <n v="34"/>
    <x v="0"/>
    <x v="0"/>
    <s v="Standardní tampon, Menstruační kalíšek, Menstruační kalhotky"/>
    <s v="Standardní vložka, Standardní tampon"/>
    <s v="Ano - maximálně 3x týdně"/>
    <s v="Ano"/>
    <s v="Zvyk, Spolehlivé"/>
    <s v="Nechci"/>
    <s v="Nic by mě nepřimělo."/>
    <s v="Ne"/>
    <s v="Rozhodně ano"/>
    <s v="V drogérii"/>
    <s v="Vím, co chci, ale podívám se na ostatní varianty stejného produktu (značky, velikosti, cena atd..)"/>
    <s v="201 - 300 Kč"/>
    <s v="Ne, používám standardní tampony nebo vložka."/>
    <x v="0"/>
  </r>
  <r>
    <n v="35"/>
    <x v="1"/>
    <x v="1"/>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101 - 200 Kč"/>
    <s v="Ano, protože mám svůj oblíbený typ/značku/velikost a chci ho používat dál."/>
    <x v="0"/>
  </r>
  <r>
    <n v="36"/>
    <x v="4"/>
    <x v="1"/>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x v="0"/>
  </r>
  <r>
    <n v="37"/>
    <x v="0"/>
    <x v="3"/>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38"/>
    <x v="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x v="0"/>
  </r>
  <r>
    <n v="39"/>
    <x v="0"/>
    <x v="3"/>
    <s v="Menstruační kalíšek"/>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40"/>
    <x v="0"/>
    <x v="5"/>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x v="0"/>
  </r>
  <r>
    <n v="41"/>
    <x v="0"/>
    <x v="1"/>
    <s v="Standardní tampon"/>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s v="50 - 100 Kč"/>
    <s v="Ne, používám standardní tampony nebo vložka."/>
    <x v="0"/>
  </r>
  <r>
    <n v="42"/>
    <x v="0"/>
    <x v="3"/>
    <s v="Standardní tampon, Menstruační kalíšek, Menstruační kalhotky"/>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x v="0"/>
  </r>
  <r>
    <n v="43"/>
    <x v="0"/>
    <x v="5"/>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x v="0"/>
  </r>
  <r>
    <n v="44"/>
    <x v="0"/>
    <x v="3"/>
    <s v="Standardní tampon, Menstruační kalíšek"/>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s v="101 - 200 Kč"/>
    <s v="Ano, protože jednorázové menstruační pomůcky nejsou ekologické."/>
    <x v="2"/>
  </r>
  <r>
    <n v="45"/>
    <x v="0"/>
    <x v="0"/>
    <s v="Menstruační kalíšek"/>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x v="0"/>
  </r>
  <r>
    <n v="46"/>
    <x v="0"/>
    <x v="0"/>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x v="0"/>
  </r>
  <r>
    <n v="47"/>
    <x v="0"/>
    <x v="3"/>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x v="1"/>
  </r>
  <r>
    <n v="48"/>
    <x v="0"/>
    <x v="5"/>
    <s v="Standardní tampon, Menstruační kalíšek, Menstruační kalhotky"/>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s v="Ano, protože jednorázové menstruační pomůcky nejsou ekologické."/>
    <x v="0"/>
  </r>
  <r>
    <n v="49"/>
    <x v="0"/>
    <x v="2"/>
    <s v="Standardní vložka, Standardní tampon"/>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x v="0"/>
  </r>
  <r>
    <n v="50"/>
    <x v="1"/>
    <x v="3"/>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x v="2"/>
  </r>
  <r>
    <n v="51"/>
    <x v="0"/>
    <x v="0"/>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s v="Ne, používám standardní tampony nebo vložka."/>
    <x v="0"/>
  </r>
  <r>
    <n v="52"/>
    <x v="0"/>
    <x v="2"/>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x v="0"/>
  </r>
  <r>
    <n v="53"/>
    <x v="0"/>
    <x v="3"/>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x v="0"/>
  </r>
  <r>
    <n v="54"/>
    <x v="0"/>
    <x v="3"/>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s v="Ano, vyzkoušela bych něco jiného, i když jsem doposud používala standardní vložku či tampon."/>
    <x v="2"/>
  </r>
  <r>
    <n v="55"/>
    <x v="1"/>
    <x v="1"/>
    <s v="Menstruační kalíšek"/>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x v="0"/>
  </r>
  <r>
    <n v="56"/>
    <x v="1"/>
    <x v="0"/>
    <s v="Standardní tampon"/>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s v="101 - 200 Kč"/>
    <s v="Ano, vyzkoušela bych něco jiného, i když jsem doposud používala standardní vložku či tampon."/>
    <x v="0"/>
  </r>
  <r>
    <n v="57"/>
    <x v="3"/>
    <x v="5"/>
    <s v="Standardní vložka, Standardní tampon"/>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s v="201 - 300 Kč"/>
    <s v="Ano, protože jednorázové menstruační pomůcky nejsou ekologické."/>
    <x v="0"/>
  </r>
  <r>
    <n v="58"/>
    <x v="1"/>
    <x v="1"/>
    <s v="Látkové vložka, Standardní tampon, Menstruační kalíšek, Menstruační kalhotky"/>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s v="101 - 200 Kč"/>
    <s v="Ano, protože mám svůj oblíbený typ/značku/velikost a chci ho používat dál."/>
    <x v="0"/>
  </r>
  <r>
    <n v="59"/>
    <x v="3"/>
    <x v="5"/>
    <s v="Standardní vložka, Menstruační kalíšek"/>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s v="101 - 200 Kč"/>
    <s v="Ano, vyzkoušela bych něco jiného, i když jsem doposud používala standardní vložku či tampon."/>
    <x v="2"/>
  </r>
  <r>
    <n v="60"/>
    <x v="1"/>
    <x v="4"/>
    <s v="Mořská houba"/>
    <s v="Nevím"/>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jednorázové menstruační pomůcky nejsou ekologické."/>
    <x v="0"/>
  </r>
  <r>
    <n v="61"/>
    <x v="0"/>
    <x v="3"/>
    <s v="Menstruační kalíšek, Menstruační kalhotky"/>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standardní vložka nebo tampony nepoužívám."/>
    <x v="0"/>
  </r>
  <r>
    <n v="62"/>
    <x v="0"/>
    <x v="2"/>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Mi nákup trvá pár vteřin, kupuji pořád to stejné."/>
    <s v="201 - 300 Kč"/>
    <s v="Ano, protože jednorázové menstruační pomůcky nejsou ekologické."/>
    <x v="0"/>
  </r>
  <r>
    <n v="63"/>
    <x v="1"/>
    <x v="3"/>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s v="101 - 200 Kč"/>
    <s v="Ano, protože standardní vložka nebo tampony nepoužívám."/>
    <x v="2"/>
  </r>
  <r>
    <n v="64"/>
    <x v="1"/>
    <x v="4"/>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s v="Používám ekologické produkty, které jsou použitelné na několik let"/>
    <s v="Ano, protože standardní vložka nebo tampony nepoužívám."/>
    <x v="0"/>
  </r>
  <r>
    <n v="65"/>
    <x v="0"/>
    <x v="3"/>
    <s v="Standardní vložka, Vložka z přírodního materiálu"/>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s v="Ne, používám standardní tampony nebo vložka."/>
    <x v="0"/>
  </r>
  <r>
    <n v="66"/>
    <x v="3"/>
    <x v="5"/>
    <s v="Menstruační kalhotky"/>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Ne, začala bych používat produkty zdarma (doposud jsem používala jiné)."/>
    <x v="0"/>
  </r>
  <r>
    <n v="67"/>
    <x v="2"/>
    <x v="0"/>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x v="0"/>
  </r>
  <r>
    <n v="68"/>
    <x v="1"/>
    <x v="1"/>
    <s v="Standardní tampon, Mořská houba"/>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s v="101 - 200 Kč"/>
    <s v="Ano, protože mám svůj oblíbený typ/značku/velikost a chci ho používat dál."/>
    <x v="0"/>
  </r>
  <r>
    <n v="69"/>
    <x v="3"/>
    <x v="5"/>
    <s v="Vložka z přírodního materiálu, Menstruační kalhotky"/>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s v="201 - 300 Kč"/>
    <s v="Ano, protože standardní vložka nebo tampony nepoužívám."/>
    <x v="2"/>
  </r>
  <r>
    <n v="70"/>
    <x v="2"/>
    <x v="0"/>
    <s v="Standardní vložka, Menstruační kalíšek"/>
    <s v="Standardní vložka, Menstruační kalíšek"/>
    <s v="Ne"/>
    <s v="Ano"/>
    <s v="Pohodlné, Spolehlivé"/>
    <s v="Nechci"/>
    <s v="Současný produkt by mi přestal vyhovovat."/>
    <s v="Ne"/>
    <s v="Spíše ano"/>
    <s v="V drogérii"/>
    <s v="Mi nákup trvá pár vteřin, kupuji pořád to stejné."/>
    <s v="101 - 200 Kč"/>
    <s v="Ano, protože mám svůj oblíbený typ/značku/velikost a chci ho používat dál."/>
    <x v="2"/>
  </r>
  <r>
    <n v="71"/>
    <x v="1"/>
    <x v="2"/>
    <s v="Menstruační kalíšek"/>
    <s v="Standardní vložka, Standardní tampon"/>
    <s v="Ne"/>
    <s v="Ano"/>
    <s v="Ekologie, Pohodlné"/>
    <s v="Nechci"/>
    <s v="Současný produkt by mi přestal vyhovovat."/>
    <s v="Ne"/>
    <s v="Rozhodně ano"/>
    <s v="V drogérii"/>
    <s v="Mi nákup trvá pár vteřin, kupuji pořád to stejné."/>
    <s v="Používám ekologické produkty, které jsou použitelné na několik let"/>
    <s v="Ano, protože mám svůj oblíbený typ/značku/velikost a chci ho používat dál."/>
    <x v="0"/>
  </r>
  <r>
    <n v="72"/>
    <x v="1"/>
    <x v="4"/>
    <s v="Menstruační kalíšek"/>
    <s v="Standardní vložka, Standardní tampon"/>
    <s v="Ne"/>
    <s v="Ano"/>
    <s v="Ekologie, Spolehlivé"/>
    <s v="Mořská houba"/>
    <s v="Dostala bych ji zdarma."/>
    <s v="Ne"/>
    <s v="Spíše ano"/>
    <s v="Na internetu"/>
    <s v="Mi nákup trvá pár vteřin, kupuji pořád to stejné."/>
    <s v="Používám ekologické produkty, které jsou použitelné na několik let"/>
    <s v="Ano, protože standardní vložka nebo tampony nepoužívám."/>
    <x v="2"/>
  </r>
  <r>
    <n v="73"/>
    <x v="4"/>
    <x v="3"/>
    <s v="Standardní vložka, Standardní tampon"/>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x v="0"/>
  </r>
  <r>
    <n v="74"/>
    <x v="2"/>
    <x v="1"/>
    <s v="Menstruační kalíšek, Menstruační kalhotky"/>
    <s v="Nevím"/>
    <s v="Ne"/>
    <s v="Ano"/>
    <s v="Ekologie, Zvyk"/>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75"/>
    <x v="1"/>
    <x v="2"/>
    <s v="Standardní vložka, Standardní tampon, Menstruační kalíšek"/>
    <s v="Standardní vložka, Standardní tampon"/>
    <s v="Ne"/>
    <s v="Ano"/>
    <s v="Zvyk, Pohodlné"/>
    <s v="Menstruační kalhotky"/>
    <s v="Současný produkt by mi přestal vyhovovat."/>
    <s v="Ne"/>
    <s v="Spíše ano"/>
    <s v="V drogérii"/>
    <s v="Mi nákup trvá pár vteřin, kupuji pořád to stejné."/>
    <s v="201 - 300 Kč"/>
    <s v="Ano, protože mám svůj oblíbený typ/značku/velikost a chci ho používat dál."/>
    <x v="0"/>
  </r>
  <r>
    <n v="76"/>
    <x v="1"/>
    <x v="3"/>
    <s v="Standardní vložka, Látkové vložka, Menstruační kalíšek, Menstruační kalhotky"/>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s v="101 - 200 Kč"/>
    <s v="Ano, protože standardní vložka nebo tampony nepoužívám."/>
    <x v="0"/>
  </r>
  <r>
    <n v="77"/>
    <x v="2"/>
    <x v="3"/>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x v="2"/>
  </r>
  <r>
    <n v="78"/>
    <x v="3"/>
    <x v="5"/>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x v="0"/>
  </r>
  <r>
    <n v="79"/>
    <x v="1"/>
    <x v="2"/>
    <s v="Menstruační kalhotky, Mořská houba"/>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x v="0"/>
  </r>
  <r>
    <n v="80"/>
    <x v="2"/>
    <x v="0"/>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x v="0"/>
  </r>
  <r>
    <n v="81"/>
    <x v="1"/>
    <x v="1"/>
    <s v="Menstruační kalíšek, Menstruační kalhotky"/>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x v="0"/>
  </r>
  <r>
    <n v="82"/>
    <x v="0"/>
    <x v="3"/>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x v="0"/>
  </r>
  <r>
    <n v="83"/>
    <x v="1"/>
    <x v="3"/>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x v="0"/>
  </r>
  <r>
    <n v="84"/>
    <x v="1"/>
    <x v="1"/>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x v="0"/>
  </r>
  <r>
    <n v="85"/>
    <x v="1"/>
    <x v="1"/>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x v="0"/>
  </r>
  <r>
    <n v="86"/>
    <x v="2"/>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x v="2"/>
  </r>
  <r>
    <n v="87"/>
    <x v="1"/>
    <x v="4"/>
    <s v="Menstruační kalíšek, Menstruační kalhotky"/>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s v="Používám ekologické produkty, které jsou použitelné na několik let"/>
    <s v="Ano, protože standardní vložka nebo tampony nepoužívám."/>
    <x v="0"/>
  </r>
  <r>
    <n v="88"/>
    <x v="2"/>
    <x v="0"/>
    <s v="Standardní vložka"/>
    <s v="Standardní vložka"/>
    <s v="Ne"/>
    <s v="Ano"/>
    <s v="Cena, Zvyk"/>
    <s v="Menstruační kalhotky"/>
    <s v="Někdo z okolí by ji začal používat."/>
    <s v="Ne"/>
    <s v="Spíš ne"/>
    <s v="V supermarketu"/>
    <s v="Mi nákup trvá pár vteřin, kupuji pořád to stejné."/>
    <s v="50 - 100 Kč"/>
    <s v="Ano, protože mám svůj oblíbený typ/značku/velikost a chci ho používat dál."/>
    <x v="2"/>
  </r>
  <r>
    <n v="89"/>
    <x v="2"/>
    <x v="3"/>
    <s v="Standardní vložka"/>
    <s v="Menstruační kalhotky"/>
    <s v="Ne"/>
    <s v="Ano"/>
    <s v="Pohodlné, Spolehlivé"/>
    <s v="Menstruační kalhotky"/>
    <s v="Dostala bych ji zdarma."/>
    <s v="Ne"/>
    <s v="Rozhodně ano"/>
    <s v="V drogérii"/>
    <s v="Mi nákup trvá pár vteřin, kupuji pořád to stejné."/>
    <s v="101 - 200 Kč"/>
    <s v="Ano, protože mám svůj oblíbený typ/značku/velikost a chci ho používat dál."/>
    <x v="2"/>
  </r>
  <r>
    <n v="90"/>
    <x v="0"/>
    <x v="4"/>
    <s v="Standardní tampon, Mořská houba"/>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s v="201 - 300 Kč"/>
    <s v="Ano, protože mám svůj oblíbený typ/značku/velikost a chci ho používat dál."/>
    <x v="2"/>
  </r>
  <r>
    <n v="91"/>
    <x v="0"/>
    <x v="3"/>
    <s v="Standardní vložka, Látkové vložka, Standardní tampon, Menstruační kalíšek"/>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s v="201 - 300 Kč"/>
    <s v="Ano, protože jednorázové menstruační pomůcky nejsou ekologické."/>
    <x v="0"/>
  </r>
  <r>
    <n v="92"/>
    <x v="1"/>
    <x v="4"/>
    <s v="Mořská houba"/>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s v="Používám ekologické produkty, které jsou použitelné na několik let"/>
    <s v="Ano, protože standardní vložka nebo tampony nepoužívám."/>
    <x v="2"/>
  </r>
  <r>
    <n v="93"/>
    <x v="0"/>
    <x v="4"/>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x v="0"/>
  </r>
  <r>
    <n v="94"/>
    <x v="1"/>
    <x v="3"/>
    <s v="Standardní vložka, Standardní tampon, Menstruační kalíšek, Mořská houb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s v="Ano, vyzkoušela bych něco jiného, i když jsem doposud používala standardní vložku či tampon."/>
    <x v="2"/>
  </r>
  <r>
    <n v="95"/>
    <x v="1"/>
    <x v="0"/>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x v="0"/>
  </r>
  <r>
    <n v="96"/>
    <x v="1"/>
    <x v="3"/>
    <s v="Mořská houba"/>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x v="0"/>
  </r>
  <r>
    <n v="97"/>
    <x v="3"/>
    <x v="5"/>
    <s v="Standardní vložka, Standardní tampon"/>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s v="Ne, používám standardní tampony nebo vložka."/>
    <x v="0"/>
  </r>
  <r>
    <n v="98"/>
    <x v="1"/>
    <x v="4"/>
    <s v="Standardní tampon, Mořská houba"/>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s v="201 - 300 Kč"/>
    <s v="Ano, vyzkoušela bych něco jiného, i když jsem doposud používala standardní vložku či tampon."/>
    <x v="0"/>
  </r>
  <r>
    <n v="99"/>
    <x v="1"/>
    <x v="3"/>
    <s v="Látkové vložka, Standardní tampon, Menstruační kalhot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s v="201 - 300 Kč"/>
    <s v="Ano, protože jednorázové menstruační pomůcky nejsou ekologické."/>
    <x v="2"/>
  </r>
  <r>
    <n v="100"/>
    <x v="1"/>
    <x v="0"/>
    <s v="Standardní vložka"/>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x v="0"/>
  </r>
  <r>
    <n v="101"/>
    <x v="1"/>
    <x v="0"/>
    <s v="Menstruační kalhotky"/>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x v="0"/>
  </r>
  <r>
    <n v="102"/>
    <x v="1"/>
    <x v="0"/>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x v="0"/>
  </r>
  <r>
    <n v="103"/>
    <x v="1"/>
    <x v="4"/>
    <s v="Menstruační kalíšek"/>
    <s v="Nevím"/>
    <s v="Ne"/>
    <s v="Ano"/>
    <s v="Ekologie, Pohodlné"/>
    <s v="Nechci"/>
    <s v="Někdo z okolí by ji začal používat., Byla by to ekologičtější varianta."/>
    <s v="Ne"/>
    <s v="Rozhodně ano"/>
    <s v="V drogérii"/>
    <s v="Mi nákup trvá pár vteřin, kupuji pořád to stejné."/>
    <s v="Používám ekologické produkty, které jsou použitelné na několik let"/>
    <s v="Ano, protože mám svůj oblíbený typ/značku/velikost a chci ho používat dál."/>
    <x v="2"/>
  </r>
  <r>
    <n v="104"/>
    <x v="1"/>
    <x v="0"/>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jednorázové menstruační pomůcky nejsou ekologické."/>
    <x v="0"/>
  </r>
  <r>
    <n v="105"/>
    <x v="1"/>
    <x v="1"/>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50 - 100 Kč"/>
    <s v="Ano, protože mám svůj oblíbený typ/značku/velikost a chci ho používat dál."/>
    <x v="0"/>
  </r>
  <r>
    <n v="106"/>
    <x v="1"/>
    <x v="3"/>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x v="2"/>
  </r>
  <r>
    <n v="107"/>
    <x v="1"/>
    <x v="2"/>
    <s v="Menstruační kalhotky, Mořská houba"/>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x v="0"/>
  </r>
  <r>
    <n v="108"/>
    <x v="1"/>
    <x v="3"/>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x v="0"/>
  </r>
  <r>
    <n v="109"/>
    <x v="2"/>
    <x v="3"/>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x v="2"/>
  </r>
  <r>
    <n v="110"/>
    <x v="2"/>
    <x v="0"/>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x v="0"/>
  </r>
  <r>
    <n v="111"/>
    <x v="2"/>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x v="2"/>
  </r>
  <r>
    <n v="112"/>
    <x v="3"/>
    <x v="2"/>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x v="1"/>
  </r>
  <r>
    <n v="113"/>
    <x v="3"/>
    <x v="2"/>
    <s v="Standardní vložka, 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x v="1"/>
  </r>
  <r>
    <n v="114"/>
    <x v="3"/>
    <x v="2"/>
    <s v="Standardní vložka, Standardní tampon"/>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x v="1"/>
  </r>
  <r>
    <n v="115"/>
    <x v="3"/>
    <x v="2"/>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x v="1"/>
  </r>
  <r>
    <n v="116"/>
    <x v="3"/>
    <x v="5"/>
    <s v="Standardní vložka, 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201 - 300 Kč"/>
    <s v="Ne, používám standardní tampony nebo vložka."/>
    <x v="2"/>
  </r>
  <r>
    <n v="117"/>
    <x v="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x v="0"/>
  </r>
  <r>
    <n v="118"/>
    <x v="1"/>
    <x v="1"/>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x v="0"/>
  </r>
  <r>
    <n v="119"/>
    <x v="1"/>
    <x v="0"/>
    <s v="Tampon z přírodního materiálu, Menstruační kalíšek"/>
    <s v="Tampon z přírodního materiálu, Menstruační kalíšek"/>
    <s v="Ano - alespoň 3x týdně"/>
    <s v="Ano"/>
    <s v="Pohodlné, Spolehlivé"/>
    <s v="Nechci"/>
    <s v="Někdo z okolí by ji začal používat."/>
    <s v="Ne"/>
    <s v="Spíše ano"/>
    <s v="V drogérii"/>
    <s v="Mi nákup trvá pár vteřin, kupuji pořád to stejné."/>
    <s v="Používám ekologické produkty, které jsou použitelné na několik let"/>
    <s v="Ano, vyzkoušela bych něco jiného, i když jsem doposud používala standardní vložku či tampon."/>
    <x v="0"/>
  </r>
  <r>
    <n v="120"/>
    <x v="1"/>
    <x v="0"/>
    <s v="Standardní tampon"/>
    <s v="Standardní vložka, Standardní tampon"/>
    <s v="Ano - maximálně 3x týdně"/>
    <s v="Ano"/>
    <s v="Zvyk, Spolehlivé"/>
    <s v="Nechci"/>
    <s v="Nic by mě nepřimělo."/>
    <s v="Ne"/>
    <s v="Rozhodně ano"/>
    <s v="V drogérii"/>
    <s v="Mi nákup trvá pár vteřin, kupuji pořád to stejné."/>
    <s v="50 - 100 Kč"/>
    <s v="Ne, používám standardní tampony nebo vložka."/>
    <x v="0"/>
  </r>
  <r>
    <n v="121"/>
    <x v="0"/>
    <x v="3"/>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122"/>
    <x v="0"/>
    <x v="4"/>
    <s v="Menstruační kalíšek"/>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x v="0"/>
  </r>
  <r>
    <n v="123"/>
    <x v="1"/>
    <x v="0"/>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x v="0"/>
  </r>
  <r>
    <n v="124"/>
    <x v="0"/>
    <x v="3"/>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x v="1"/>
  </r>
  <r>
    <n v="125"/>
    <x v="0"/>
    <x v="4"/>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x v="0"/>
  </r>
  <r>
    <n v="126"/>
    <x v="2"/>
    <x v="3"/>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x v="1"/>
  </r>
  <r>
    <n v="127"/>
    <x v="0"/>
    <x v="3"/>
    <s v="Standardní tampon"/>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s v="50 - 100 Kč"/>
    <s v="Ano, vyzkoušela bych něco jiného, i když jsem doposud používala standardní vložku či tampon."/>
    <x v="0"/>
  </r>
  <r>
    <n v="128"/>
    <x v="3"/>
    <x v="5"/>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x v="2"/>
  </r>
  <r>
    <n v="129"/>
    <x v="4"/>
    <x v="3"/>
    <s v="Standardní vložka"/>
    <s v="Nevím"/>
    <s v="Ne"/>
    <s v="Ano"/>
    <s v="Cena, Zvyk"/>
    <s v="Nechci"/>
    <s v="Nic by mě nepřimělo."/>
    <s v="Ne"/>
    <s v="Spíše ano"/>
    <s v="V drogérii"/>
    <s v="Mi nákup trvá pár vteřin, kupuji pořád to stejné."/>
    <s v="101 - 200 Kč"/>
    <s v="Ne, používám standardní tampony nebo vložka."/>
    <x v="0"/>
  </r>
  <r>
    <n v="130"/>
    <x v="0"/>
    <x v="5"/>
    <s v="Standardní tampon"/>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s v="101 - 200 Kč"/>
    <s v="Ano, vyzkoušela bych něco jiného, i když jsem doposud používala standardní vložku či tampon."/>
    <x v="2"/>
  </r>
  <r>
    <n v="131"/>
    <x v="0"/>
    <x v="5"/>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x v="2"/>
  </r>
  <r>
    <n v="132"/>
    <x v="3"/>
    <x v="5"/>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x v="2"/>
  </r>
  <r>
    <n v="133"/>
    <x v="1"/>
    <x v="0"/>
    <s v="Standardní vložka, Standardní tampon, Menstruační kalíšek"/>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x v="0"/>
  </r>
  <r>
    <n v="134"/>
    <x v="0"/>
    <x v="2"/>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x v="0"/>
  </r>
  <r>
    <n v="135"/>
    <x v="0"/>
    <x v="3"/>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x v="0"/>
  </r>
  <r>
    <n v="136"/>
    <x v="0"/>
    <x v="3"/>
    <s v="Menstruační kalíšek, Menstruační kalhotky"/>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137"/>
    <x v="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x v="0"/>
  </r>
  <r>
    <n v="138"/>
    <x v="1"/>
    <x v="0"/>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x v="0"/>
  </r>
  <r>
    <n v="139"/>
    <x v="0"/>
    <x v="3"/>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x v="1"/>
  </r>
  <r>
    <n v="140"/>
    <x v="0"/>
    <x v="4"/>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x v="0"/>
  </r>
  <r>
    <n v="141"/>
    <x v="1"/>
    <x v="3"/>
    <s v="Standardní vložka, Standardní tampon, Menstruační kalíšek, Mořská houba"/>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s v="201 - 300 Kč"/>
    <s v="Ano, vyzkoušela bych něco jiného, i když jsem doposud používala standardní vložku či tampon."/>
    <x v="2"/>
  </r>
  <r>
    <n v="142"/>
    <x v="1"/>
    <x v="0"/>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x v="0"/>
  </r>
  <r>
    <n v="143"/>
    <x v="0"/>
    <x v="0"/>
    <s v="Standardní tampon"/>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x v="0"/>
  </r>
  <r>
    <n v="144"/>
    <x v="2"/>
    <x v="1"/>
    <s v="Standardní vložka"/>
    <s v="Menstruační kalíšek, Menstruační kalhotky"/>
    <s v="Ano - alespoň 3x týdně"/>
    <s v="Ano"/>
    <s v="Ekologie, Zvyk"/>
    <s v="Nechci"/>
    <s v="Nic by mě nepřimělo."/>
    <s v="Ano - v práci"/>
    <s v="Rozhodně ano"/>
    <s v="V drogérii"/>
    <s v="Mi nákup trvá pár vteřin, kupuji pořád to stejné."/>
    <s v="301 Kč a více"/>
    <s v="Ano, protože jednorázové menstruační pomůcky nejsou ekologické."/>
    <x v="0"/>
  </r>
  <r>
    <n v="145"/>
    <x v="0"/>
    <x v="4"/>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x v="0"/>
  </r>
  <r>
    <n v="146"/>
    <x v="0"/>
    <x v="0"/>
    <s v="Standardní vložka, Standardní tampon, Menstruační kalhotky"/>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x v="0"/>
  </r>
  <r>
    <n v="147"/>
    <x v="0"/>
    <x v="3"/>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x v="0"/>
  </r>
  <r>
    <n v="148"/>
    <x v="1"/>
    <x v="3"/>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x v="0"/>
  </r>
  <r>
    <n v="149"/>
    <x v="1"/>
    <x v="1"/>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x v="0"/>
  </r>
  <r>
    <n v="150"/>
    <x v="1"/>
    <x v="1"/>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x v="0"/>
  </r>
  <r>
    <n v="151"/>
    <x v="2"/>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x v="2"/>
  </r>
  <r>
    <n v="152"/>
    <x v="1"/>
    <x v="0"/>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x v="0"/>
  </r>
  <r>
    <n v="153"/>
    <x v="2"/>
    <x v="0"/>
    <s v="Standardní vložka"/>
    <s v="Nevím"/>
    <s v="Ne"/>
    <s v="Ano"/>
    <s v="Cena, Zvyk"/>
    <s v="Nechci"/>
    <s v="Nic by mě nepřimělo."/>
    <s v="Ne"/>
    <s v="Spíše ano"/>
    <s v="V drogérii"/>
    <s v="Mi nákup trvá pár vteřin, kupuji pořád to stejné."/>
    <s v="101 - 200 Kč"/>
    <s v="Ano, vyzkoušela bych něco jiného, i když jsem doposud používala standardní vložku či tampon."/>
    <x v="0"/>
  </r>
  <r>
    <n v="154"/>
    <x v="0"/>
    <x v="3"/>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x v="1"/>
  </r>
  <r>
    <n v="155"/>
    <x v="0"/>
    <x v="3"/>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156"/>
    <x v="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x v="0"/>
  </r>
  <r>
    <n v="157"/>
    <x v="0"/>
    <x v="3"/>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158"/>
    <x v="1"/>
    <x v="1"/>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x v="0"/>
  </r>
  <r>
    <n v="159"/>
    <x v="1"/>
    <x v="1"/>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x v="0"/>
  </r>
  <r>
    <n v="160"/>
    <x v="2"/>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x v="2"/>
  </r>
  <r>
    <n v="161"/>
    <x v="1"/>
    <x v="4"/>
    <s v="Menstruační kalíšek, Menstruační kalhotky"/>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s v="Používám ekologické produkty, které jsou použitelné na několik let"/>
    <s v="Ano, protože standardní vložka nebo tampony nepoužívám."/>
    <x v="0"/>
  </r>
  <r>
    <n v="162"/>
    <x v="0"/>
    <x v="3"/>
    <s v="Menstruační kalíšek, Menstruační kalhotky"/>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x v="0"/>
  </r>
  <r>
    <n v="163"/>
    <x v="0"/>
    <x v="2"/>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s v="201 - 300 Kč"/>
    <s v="Ano, protože jednorázové menstruační pomůcky nejsou ekologické."/>
    <x v="0"/>
  </r>
  <r>
    <n v="164"/>
    <x v="1"/>
    <x v="3"/>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s v="101 - 200 Kč"/>
    <s v="Ano, protože standardní vložka nebo tampony nepoužívám."/>
    <x v="2"/>
  </r>
  <r>
    <n v="165"/>
    <x v="1"/>
    <x v="4"/>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s v="Používám ekologické produkty, které jsou použitelné na několik let"/>
    <s v="Ano, protože standardní vložka nebo tampony nepoužívám."/>
    <x v="0"/>
  </r>
  <r>
    <n v="166"/>
    <x v="0"/>
    <x v="3"/>
    <s v="Standardní vložka, Vložka z přírodního materiálu"/>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s v="101 - 200 Kč"/>
    <s v="Ne, používám standardní tampony nebo vložka."/>
    <x v="0"/>
  </r>
  <r>
    <n v="167"/>
    <x v="3"/>
    <x v="5"/>
    <s v="Menstruační kalhotky"/>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s v="Používám ekologické produkty, které jsou použitelné na několik let"/>
    <s v="Ne, začala bych používat produkty zdarma (doposud jsem používala jiné)."/>
    <x v="0"/>
  </r>
  <r>
    <n v="168"/>
    <x v="2"/>
    <x v="0"/>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x v="0"/>
  </r>
  <r>
    <n v="169"/>
    <x v="1"/>
    <x v="1"/>
    <s v="Standardní tampon, Mořská houba"/>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s v="301 Kč a více"/>
    <s v="Ano, protože mám svůj oblíbený typ/značku/velikost a chci ho používat dál."/>
    <x v="0"/>
  </r>
  <r>
    <n v="170"/>
    <x v="4"/>
    <x v="1"/>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x v="0"/>
  </r>
  <r>
    <n v="171"/>
    <x v="0"/>
    <x v="3"/>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172"/>
    <x v="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x v="0"/>
  </r>
  <r>
    <n v="173"/>
    <x v="0"/>
    <x v="3"/>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x v="0"/>
  </r>
  <r>
    <n v="174"/>
    <x v="0"/>
    <x v="5"/>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x v="0"/>
  </r>
  <r>
    <n v="175"/>
    <x v="0"/>
    <x v="1"/>
    <s v="Standardní tampon"/>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s v="50 - 100 Kč"/>
    <s v="Ne, používám standardní tampony nebo vložka."/>
    <x v="0"/>
  </r>
  <r>
    <n v="176"/>
    <x v="0"/>
    <x v="3"/>
    <s v="Standardní tampon, Menstruační kalíšek, Menstruační kalhotky"/>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x v="0"/>
  </r>
  <r>
    <n v="177"/>
    <x v="0"/>
    <x v="5"/>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x v="0"/>
  </r>
  <r>
    <n v="178"/>
    <x v="0"/>
    <x v="3"/>
    <s v="Standardní tampon, Menstruační kalíšek"/>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s v="101 - 200 Kč"/>
    <s v="Ano, protože jednorázové menstruační pomůcky nejsou ekologické."/>
    <x v="2"/>
  </r>
  <r>
    <n v="179"/>
    <x v="2"/>
    <x v="3"/>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x v="1"/>
  </r>
  <r>
    <n v="180"/>
    <x v="4"/>
    <x v="3"/>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x v="0"/>
  </r>
  <r>
    <n v="181"/>
    <x v="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Ano, vyzkoušela bych něco jiného, i když jsem doposud používala standardní vložku či tampon."/>
    <x v="0"/>
  </r>
  <r>
    <n v="182"/>
    <x v="0"/>
    <x v="1"/>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x v="0"/>
  </r>
  <r>
    <n v="183"/>
    <x v="1"/>
    <x v="1"/>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x v="0"/>
  </r>
  <r>
    <n v="184"/>
    <x v="0"/>
    <x v="0"/>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x v="0"/>
  </r>
  <r>
    <n v="185"/>
    <x v="1"/>
    <x v="0"/>
    <s v="Standardní tampon"/>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s v="101 - 200 Kč"/>
    <s v="Ne, používám standardní tampony nebo vložka."/>
    <x v="0"/>
  </r>
  <r>
    <n v="186"/>
    <x v="2"/>
    <x v="0"/>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x v="0"/>
  </r>
  <r>
    <n v="187"/>
    <x v="0"/>
    <x v="3"/>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x v="1"/>
  </r>
  <r>
    <n v="188"/>
    <x v="1"/>
    <x v="0"/>
    <s v="Standardní tampon"/>
    <s v="Nepoužívají nic"/>
    <s v="Ano - alespoň 3x týdně"/>
    <s v="Ano"/>
    <s v="Zvyk, Pohodlné"/>
    <s v="Menstruační kalhotky"/>
    <s v="Dostala bych ji zdarma."/>
    <s v="Ano - v práci"/>
    <s v="Spíše ano"/>
    <s v="V drogérii"/>
    <s v="Mi nákup trvá pár vteřin, kupuji pořád to stejné."/>
    <s v="50 - 100 Kč"/>
    <s v="Ne, používám standardní tampony nebo vložka."/>
    <x v="0"/>
  </r>
  <r>
    <n v="189"/>
    <x v="0"/>
    <x v="3"/>
    <s v="Standardní tampon, Menstruační kalhotky"/>
    <s v="Standardní vložka, Standardní tampon"/>
    <s v="Ne"/>
    <s v="Ano"/>
    <s v="Zvyk, Spolehlivé"/>
    <s v="Nechci"/>
    <s v="Současný produkt by mi přestal vyhovovat."/>
    <s v="Ne"/>
    <s v="Spíše ano"/>
    <s v="V drogérii"/>
    <s v="Mi nákup trvá pár vteřin, kupuji pořád to stejné."/>
    <s v="201 - 300 Kč"/>
    <s v="Ano, vyzkoušela bych něco jiného, i když jsem doposud používala standardní vložku či tampon."/>
    <x v="2"/>
  </r>
  <r>
    <n v="190"/>
    <x v="0"/>
    <x v="0"/>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x v="0"/>
  </r>
  <r>
    <n v="191"/>
    <x v="0"/>
    <x v="0"/>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x v="0"/>
  </r>
  <r>
    <n v="192"/>
    <x v="2"/>
    <x v="1"/>
    <s v="Standardní tampon"/>
    <s v="Menstruační kalíšek, Menstruační kalhotky"/>
    <s v="Ano - alespoň 3x týdně"/>
    <s v="Ano"/>
    <s v="Ekologie, Zvyk"/>
    <s v="Nechci"/>
    <s v="Nic by mě nepřimělo."/>
    <s v="Ano - v práci"/>
    <s v="Rozhodně ano"/>
    <s v="V drogérii"/>
    <s v="Mi nákup trvá pár vteřin, kupuji pořád to stejné."/>
    <s v="101 - 200 Kč"/>
    <s v="Ano, protože jednorázové menstruační pomůcky nejsou ekologické."/>
    <x v="0"/>
  </r>
  <r>
    <n v="193"/>
    <x v="4"/>
    <x v="3"/>
    <s v="Standardní vložka"/>
    <s v="Nevím"/>
    <s v="Ne"/>
    <s v="Ano"/>
    <s v="Cena, Zvyk"/>
    <s v="Nechci"/>
    <s v="Nic by mě nepřimělo."/>
    <s v="Ne"/>
    <s v="Spíše ano"/>
    <s v="V drogérii"/>
    <s v="Mi nákup trvá pár vteřin, kupuji pořád to stejné."/>
    <s v="101 - 200 Kč"/>
    <s v="Ne, používám standardní tampony nebo vložka."/>
    <x v="0"/>
  </r>
  <r>
    <n v="194"/>
    <x v="0"/>
    <x v="5"/>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101 - 200 Kč"/>
    <s v="Ano, vyzkoušela bych něco jiného, i když jsem doposud používala standardní vložku či tampon."/>
    <x v="2"/>
  </r>
  <r>
    <n v="195"/>
    <x v="0"/>
    <x v="5"/>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x v="2"/>
  </r>
  <r>
    <n v="196"/>
    <x v="3"/>
    <x v="5"/>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x v="2"/>
  </r>
  <r>
    <n v="197"/>
    <x v="0"/>
    <x v="0"/>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x v="0"/>
  </r>
  <r>
    <n v="198"/>
    <x v="0"/>
    <x v="2"/>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x v="0"/>
  </r>
  <r>
    <n v="199"/>
    <x v="0"/>
    <x v="3"/>
    <s v="Standardní vložka"/>
    <s v="Nevím"/>
    <s v="Ne"/>
    <s v="Ano"/>
    <s v="Cena, Ekologie"/>
    <s v="Nechci"/>
    <s v="Současný produkt by mi přestal vyhovovat."/>
    <s v="Ne"/>
    <s v="Rozhodně ne"/>
    <s v="V drogérii"/>
    <s v="Vím, co chci, ale podívám se na ostatní varianty stejného produktu (značky, velikosti, cena atd..)"/>
    <s v="50 - 100 Kč"/>
    <s v="Ne, používám standardní tampony nebo vložka."/>
    <x v="0"/>
  </r>
  <r>
    <n v="200"/>
    <x v="1"/>
    <x v="3"/>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x v="2"/>
  </r>
  <r>
    <n v="201"/>
    <x v="1"/>
    <x v="2"/>
    <s v="Menstruační kalhotky, Mořská houba"/>
    <s v="Nevím"/>
    <s v="Ano - maximálně 3x týdně"/>
    <s v="Ano"/>
    <s v="Ekologie, Pohodlné"/>
    <s v="Menstruační kalíšek"/>
    <s v="Dostala bych ji zdarma."/>
    <s v="Ne"/>
    <s v="Spíš ne"/>
    <s v="Na internetu"/>
    <s v="Pravidelně přemýšlím, jestli nezkusit něco nového a zvažuji možnosti."/>
    <s v="Používám ekologické produkty, které jsou použitelné na několik let"/>
    <s v="Ano, protože standardní vložka nebo tampony nepoužívám."/>
    <x v="0"/>
  </r>
  <r>
    <n v="202"/>
    <x v="1"/>
    <x v="3"/>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x v="0"/>
  </r>
  <r>
    <n v="203"/>
    <x v="2"/>
    <x v="3"/>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x v="2"/>
  </r>
  <r>
    <n v="204"/>
    <x v="2"/>
    <x v="0"/>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x v="0"/>
  </r>
  <r>
    <n v="205"/>
    <x v="2"/>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x v="2"/>
  </r>
  <r>
    <n v="206"/>
    <x v="3"/>
    <x v="2"/>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x v="1"/>
  </r>
  <r>
    <n v="207"/>
    <x v="3"/>
    <x v="5"/>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x v="2"/>
  </r>
  <r>
    <n v="208"/>
    <x v="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x v="0"/>
  </r>
  <r>
    <n v="209"/>
    <x v="1"/>
    <x v="1"/>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x v="0"/>
  </r>
  <r>
    <n v="210"/>
    <x v="0"/>
    <x v="0"/>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x v="0"/>
  </r>
  <r>
    <n v="211"/>
    <x v="3"/>
    <x v="2"/>
    <s v="Standardní vložka, 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x v="1"/>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x v="0"/>
    <s v="Standardní tampon"/>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x v="0"/>
  </r>
  <r>
    <n v="2"/>
    <s v="31-40"/>
    <x v="0"/>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3"/>
    <s v="31-40"/>
    <x v="0"/>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x v="0"/>
  </r>
  <r>
    <n v="4"/>
    <s v="41-50"/>
    <x v="1"/>
    <s v="Standardní vložka"/>
    <s v="Menstruační kalíšek, Menstruační kalhotky"/>
    <s v="Ano - alespoň 3x týdně"/>
    <s v="Ano"/>
    <s v="Ekologie, Pohodlné"/>
    <s v="Nechci"/>
    <s v="Nic by mě nepřimělo."/>
    <s v="Ano - v práci"/>
    <s v="Rozhodně ano"/>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r>
  <r>
    <n v="5"/>
    <s v="15-20"/>
    <x v="2"/>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50 - 100 Kč"/>
    <s v="Ne, používám standardní tampony nebo vložka."/>
    <s v="Menstruační chudoba je situace, při které má žena slabou či žádnou menstruaci."/>
    <x v="0"/>
  </r>
  <r>
    <n v="6"/>
    <s v="51-60"/>
    <x v="3"/>
    <s v="Menstruační kalhotky"/>
    <s v="Standardní vložka"/>
    <s v="Ano - maximálně 3x týdně"/>
    <s v="Ano"/>
    <s v="Cena, Zvyk"/>
    <s v="Nechci"/>
    <s v="Dostala bych ji zdarma."/>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7"/>
    <s v="21-30"/>
    <x v="4"/>
    <s v="Menstruační kalíšek"/>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8"/>
    <s v="41-50"/>
    <x v="3"/>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x v="0"/>
  </r>
  <r>
    <n v="9"/>
    <s v="51-60"/>
    <x v="3"/>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r>
  <r>
    <n v="10"/>
    <s v="21-3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x v="0"/>
  </r>
  <r>
    <n v="11"/>
    <s v="21-30"/>
    <x v="1"/>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2"/>
    <s v="31-40"/>
    <x v="1"/>
    <s v="Menstruační kalíšek"/>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3"/>
    <s v="21-30"/>
    <x v="0"/>
    <s v="Tampon z přírodního materiálu"/>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r>
  <r>
    <n v="14"/>
    <s v="31-40"/>
    <x v="0"/>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r>
  <r>
    <n v="15"/>
    <s v="41-50"/>
    <x v="0"/>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r>
  <r>
    <n v="16"/>
    <s v="21-30"/>
    <x v="3"/>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x v="0"/>
  </r>
  <r>
    <n v="17"/>
    <s v="21-30"/>
    <x v="0"/>
    <s v="Standardní tampon"/>
    <s v="Nepoužívají nic"/>
    <s v="Ano - alespoň 3x týdně"/>
    <s v="Ano"/>
    <s v="Zvyk, Pohodlné"/>
    <s v="Menstruační kalhotky"/>
    <s v="Dostala bych ji zdarma."/>
    <s v="Ano - v práci"/>
    <s v="Spíše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x v="0"/>
  </r>
  <r>
    <n v="18"/>
    <s v="21-30"/>
    <x v="3"/>
    <s v="Standardní tampon"/>
    <s v="Standardní vložka, Standardní tampon"/>
    <s v="Ne"/>
    <s v="Ano"/>
    <s v="Cena, Ekologie"/>
    <s v="Nechci"/>
    <s v="Současný produkt by mi přestal vyhovovat."/>
    <s v="Ne"/>
    <s v="Spíše ano"/>
    <s v="Na internetu"/>
    <s v="Mi nákup trvá pár vteřin, kupuji pořád to stejné."/>
    <s v="201 - 300 Kč"/>
    <s v="Ano, vyzkoušela bych něco jiného, i když jsem doposud používala standardní vložku či tampon."/>
    <s v="Nevím co to je, nikdy jsem o tom neslyšela."/>
    <x v="0"/>
  </r>
  <r>
    <n v="19"/>
    <s v="15-20"/>
    <x v="5"/>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x v="0"/>
  </r>
  <r>
    <n v="20"/>
    <s v="31-40"/>
    <x v="4"/>
    <s v="Menstruační kalíšek"/>
    <s v="Nevím"/>
    <s v="Ne"/>
    <s v="Ano"/>
    <s v="Ekologie, Pohodlné"/>
    <s v="Nechci"/>
    <s v="Někdo z okolí by ji začal používat., Byla by to ekologičtější varianta."/>
    <s v="Ne"/>
    <s v="Rozhodně ano"/>
    <s v="Na internetu"/>
    <s v="Mi nákup trvá pár vteřin, kupuji pořád to stejné."/>
    <s v="Používám ekologické produkty, které jsou použitelné na několik let"/>
    <s v="Ano, protože mám svůj oblíbený typ/značku/velikost a chci ho používat dál."/>
    <s v="Nevím co to je, nikdy jsem o tom neslyšela."/>
    <x v="0"/>
  </r>
  <r>
    <n v="21"/>
    <s v="21-30"/>
    <x v="3"/>
    <s v="Standardní vložka"/>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r>
  <r>
    <n v="22"/>
    <s v="21-30"/>
    <x v="3"/>
    <s v="Standardní tampon"/>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1"/>
  </r>
  <r>
    <n v="23"/>
    <s v="15-20"/>
    <x v="5"/>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x v="0"/>
  </r>
  <r>
    <n v="24"/>
    <s v="51-60"/>
    <x v="3"/>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x v="0"/>
  </r>
  <r>
    <n v="25"/>
    <s v="21-30"/>
    <x v="5"/>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r>
  <r>
    <n v="26"/>
    <s v="21-30"/>
    <x v="5"/>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r>
  <r>
    <n v="27"/>
    <s v="15-20"/>
    <x v="5"/>
    <s v="Standardní tampon"/>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r>
  <r>
    <n v="28"/>
    <s v="15-20"/>
    <x v="5"/>
    <s v="Standardní vložka"/>
    <s v="Standardní vložka, Standardní tampon"/>
    <s v="Ne"/>
    <s v="Ano"/>
    <s v="Zvyk, Pohodlné"/>
    <s v="Menstruační kalíšek"/>
    <s v="Byla by to levnější varianta."/>
    <s v="Ne"/>
    <s v="Rozhodně ano"/>
    <s v="V drogérii"/>
    <s v="Vím, co chci, ale podívám se na ostatní varianty stejného produktu (značky, velikosti, cena atd..)"/>
    <s v="201 - 300 Kč"/>
    <s v="Ne, používám standardní tampony nebo vložka."/>
    <s v="Nevím co to je, nikdy jsem o tom neslyšela."/>
    <x v="0"/>
  </r>
  <r>
    <n v="29"/>
    <s v="31-40"/>
    <x v="0"/>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r>
  <r>
    <n v="30"/>
    <s v="21-30"/>
    <x v="5"/>
    <s v="Menstruační kalhotky"/>
    <s v="Menstruační kalíšek, Menstruační kalhotky"/>
    <s v="Ne"/>
    <s v="Ano"/>
    <s v="Pohodlné, Spolehlivé"/>
    <s v="Menstruační kalíšek"/>
    <s v="Vyber vhodne velikosti kalisku"/>
    <s v="Ne"/>
    <s v="Rozhodně ano"/>
    <s v="V drogérii"/>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x v="0"/>
  </r>
  <r>
    <n v="31"/>
    <s v="21-30"/>
    <x v="3"/>
    <s v="Standardní tampon"/>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s v="201 - 300 Kč"/>
    <s v="Ano, vyzkoušela bych něco jiného, i když jsem doposud používala standardní vložku či tampon."/>
    <s v="Menstruační chudoba je situace, při které žena nemá dostatečné finanční prostředky na pořízení menstruačních pomůcek."/>
    <x v="0"/>
  </r>
  <r>
    <n v="32"/>
    <s v="21-30"/>
    <x v="5"/>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x v="0"/>
  </r>
  <r>
    <n v="33"/>
    <s v="21-30"/>
    <x v="2"/>
    <s v="Standardní tampon"/>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s v="50 - 100 Kč"/>
    <s v="Ano, protože mám svůj oblíbený typ/značku/velikost a chci ho používat dál."/>
    <s v="Menstruační chudoba je situace, při které žena nemá dostatečné finanční prostředky na pořízení menstruačních pomůcek."/>
    <x v="0"/>
  </r>
  <r>
    <n v="34"/>
    <s v="21-30"/>
    <x v="0"/>
    <s v="Standardní tampon"/>
    <s v="Standardní vložka, Standardní tampon"/>
    <s v="Ano - maximálně 3x týdně"/>
    <s v="Ano"/>
    <s v="Zvyk, Spolehlivé"/>
    <s v="Nechci"/>
    <s v="Nic by mě nepřimělo."/>
    <s v="Ne"/>
    <s v="Rozhodně ano"/>
    <s v="V drogérii"/>
    <s v="Vím, co chci, ale podívám se na ostatní varianty stejného produktu (značky, velikosti, cena atd..)"/>
    <s v="201 - 300 Kč"/>
    <s v="Ne, používám standardní tampony nebo vložka."/>
    <s v="Menstruační chudoba je situace, při které žena nemá dostatečné finanční prostředky na pořízení menstruačních pomůcek."/>
    <x v="0"/>
  </r>
  <r>
    <n v="35"/>
    <s v="31-40"/>
    <x v="1"/>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101 - 200 Kč"/>
    <s v="Ano, protože mám svůj oblíbený typ/značku/velikost a chci ho používat dál."/>
    <s v="Menstruační chudoba je situace, při které žena nemá dostatečné finanční prostředky na pořízení menstruačních pomůcek."/>
    <x v="0"/>
  </r>
  <r>
    <n v="36"/>
    <s v="51-60"/>
    <x v="1"/>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x v="0"/>
  </r>
  <r>
    <n v="37"/>
    <s v="21-30"/>
    <x v="3"/>
    <s v="Menstruační kalíšek"/>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38"/>
    <s v="21-3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39"/>
    <s v="21-30"/>
    <x v="3"/>
    <s v="Menstruační kalíšek"/>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40"/>
    <s v="21-30"/>
    <x v="5"/>
    <s v="Standardní vložka"/>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41"/>
    <s v="21-30"/>
    <x v="1"/>
    <s v="Standardní tampon"/>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x v="0"/>
  </r>
  <r>
    <n v="42"/>
    <s v="21-30"/>
    <x v="3"/>
    <s v="Standardní tampon"/>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x v="0"/>
  </r>
  <r>
    <n v="43"/>
    <s v="21-30"/>
    <x v="5"/>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x v="1"/>
  </r>
  <r>
    <n v="44"/>
    <s v="21-30"/>
    <x v="3"/>
    <s v="Standardní tampon"/>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s v="101 - 200 Kč"/>
    <s v="Ano, protože jednorázové menstruační pomůcky nejsou ekologické."/>
    <s v="Nevím co to je, nikdy jsem o tom neslyšela."/>
    <x v="0"/>
  </r>
  <r>
    <n v="45"/>
    <s v="21-30"/>
    <x v="0"/>
    <s v="Menstruační kalíšek"/>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r>
  <r>
    <n v="46"/>
    <s v="21-30"/>
    <x v="0"/>
    <s v="Standardní vložka"/>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47"/>
    <s v="21-30"/>
    <x v="3"/>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x v="0"/>
  </r>
  <r>
    <n v="48"/>
    <s v="21-30"/>
    <x v="5"/>
    <s v="Standardní tampon"/>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x v="0"/>
  </r>
  <r>
    <n v="49"/>
    <s v="21-30"/>
    <x v="2"/>
    <s v="Standardní vložka"/>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r>
  <r>
    <n v="50"/>
    <s v="31-40"/>
    <x v="3"/>
    <s v="Standardní vložka"/>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0"/>
  </r>
  <r>
    <n v="51"/>
    <s v="21-30"/>
    <x v="0"/>
    <s v="Standardní vložka"/>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x v="0"/>
  </r>
  <r>
    <n v="52"/>
    <s v="21-30"/>
    <x v="2"/>
    <s v="Menstruační kalíšek"/>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r>
  <r>
    <n v="53"/>
    <s v="21-30"/>
    <x v="3"/>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x v="0"/>
  </r>
  <r>
    <n v="54"/>
    <s v="21-30"/>
    <x v="3"/>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Nevím co to je, nikdy jsem o tom neslyšela."/>
    <x v="0"/>
  </r>
  <r>
    <n v="55"/>
    <s v="31-40"/>
    <x v="1"/>
    <s v="Menstruační kalíšek"/>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r>
  <r>
    <n v="56"/>
    <s v="31-40"/>
    <x v="0"/>
    <s v="Standardní tampon"/>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r>
  <r>
    <n v="57"/>
    <s v="15-20"/>
    <x v="5"/>
    <s v="Standardní vložka"/>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r>
  <r>
    <n v="58"/>
    <s v="31-40"/>
    <x v="1"/>
    <s v="Látkové vložky"/>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x v="0"/>
  </r>
  <r>
    <n v="59"/>
    <s v="15-20"/>
    <x v="5"/>
    <s v="Standardní vložka"/>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1"/>
  </r>
  <r>
    <n v="60"/>
    <s v="31-40"/>
    <x v="4"/>
    <s v="Mořská houba"/>
    <s v="Nevím"/>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61"/>
    <s v="21-30"/>
    <x v="3"/>
    <s v="Menstruační kalíšek"/>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62"/>
    <s v="21-30"/>
    <x v="2"/>
    <s v="Standardní vložka"/>
    <s v="Standardní vložka, Standardní tampon"/>
    <s v="Ne"/>
    <s v="Ano"/>
    <s v="Ekologie, Pohodlné"/>
    <s v="Nechci"/>
    <s v="Byla by to ekologičtější varianta., Současný produkt by mi přestal vyhovovat."/>
    <s v="Ne"/>
    <s v="Spíš ne"/>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1"/>
  </r>
  <r>
    <n v="63"/>
    <s v="31-40"/>
    <x v="3"/>
    <s v="Vložka z přírodního materiálu"/>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s v="101 - 200 Kč"/>
    <s v="Ano, protože standardní vložka nebo tampony nepoužívám."/>
    <s v="Nevím co to je, nikdy jsem o tom neslyšela."/>
    <x v="0"/>
  </r>
  <r>
    <n v="64"/>
    <s v="31-40"/>
    <x v="4"/>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65"/>
    <s v="21-30"/>
    <x v="3"/>
    <s v="Standardní vložka"/>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s v="Ne, používám standardní tampony nebo vložka."/>
    <s v="Menstruační chudoba je situace, při které žena nemá dostatečné finanční prostředky na pořízení menstruačních pomůcek."/>
    <x v="0"/>
  </r>
  <r>
    <n v="66"/>
    <s v="15-20"/>
    <x v="5"/>
    <s v="Menstruační kalhotky"/>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x v="2"/>
  </r>
  <r>
    <n v="67"/>
    <s v="41-50"/>
    <x v="0"/>
    <s v="Standardní vložka"/>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x v="0"/>
  </r>
  <r>
    <n v="68"/>
    <s v="31-40"/>
    <x v="1"/>
    <s v="Standardní tampon"/>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x v="0"/>
  </r>
  <r>
    <n v="69"/>
    <s v="15-20"/>
    <x v="5"/>
    <s v="Vložka z přírodního materiálu"/>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s v="201 - 300 Kč"/>
    <s v="Ano, protože standardní vložka nebo tampony nepoužívám."/>
    <s v="Nevím co to je, nikdy jsem o tom neslyšela."/>
    <x v="1"/>
  </r>
  <r>
    <n v="70"/>
    <s v="41-50"/>
    <x v="0"/>
    <s v="Standardní vložka"/>
    <s v="Standardní vložka, Menstruační kalíšek"/>
    <s v="Ne"/>
    <s v="Ano"/>
    <s v="Pohodlné, Spolehlivé"/>
    <s v="Nechci"/>
    <s v="Současný produkt by mi přestal vyhovovat."/>
    <s v="Ne"/>
    <s v="Spíše ano"/>
    <s v="V drogérii"/>
    <s v="Mi nákup trvá pár vteřin, kupuji pořád to stejné."/>
    <s v="101 - 200 Kč"/>
    <s v="Ano, protože mám svůj oblíbený typ/značku/velikost a chci ho používat dál."/>
    <s v="Nevím co to je, nikdy jsem o tom neslyšela."/>
    <x v="0"/>
  </r>
  <r>
    <n v="71"/>
    <s v="31-40"/>
    <x v="2"/>
    <s v="Menstruační kalíšek"/>
    <s v="Standardní vložka, Standardní tampon"/>
    <s v="Ne"/>
    <s v="Ano"/>
    <s v="Ekologie, Pohodlné"/>
    <s v="Nechci"/>
    <s v="Současný produkt by mi přestal vyhovovat."/>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r>
  <r>
    <n v="72"/>
    <s v="31-40"/>
    <x v="4"/>
    <s v="Menstruační kalíšek"/>
    <s v="Standardní vložka, Standardní tampon"/>
    <s v="Ne"/>
    <s v="Ano"/>
    <s v="Ekologie, Spolehlivé"/>
    <s v="Mořská houba"/>
    <s v="Dostala bych ji zdarma."/>
    <s v="Ne"/>
    <s v="Spíše ano"/>
    <s v="Na internetu"/>
    <s v="Mi nákup trvá pár vteřin, kupuji pořád to stejné."/>
    <s v="Používám ekologické produkty, které jsou použitelné na několik let"/>
    <s v="Ano, protože standardní vložka nebo tampony nepoužívám."/>
    <s v="Nevím co to je, nikdy jsem o tom neslyšela."/>
    <x v="0"/>
  </r>
  <r>
    <n v="73"/>
    <s v="51-60"/>
    <x v="3"/>
    <s v="Standardní vložka"/>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r>
  <r>
    <n v="74"/>
    <s v="41-50"/>
    <x v="1"/>
    <s v="Menstruační kalíšek"/>
    <s v="Nevím"/>
    <s v="Ne"/>
    <s v="Ano"/>
    <s v="Ekologie, Zvyk"/>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75"/>
    <s v="31-40"/>
    <x v="2"/>
    <s v="Standardní vložka"/>
    <s v="Standardní vložka, Standardní tampon"/>
    <s v="Ne"/>
    <s v="Ano"/>
    <s v="Zvyk, Pohodlné"/>
    <s v="Menstruační kalhotky"/>
    <s v="Současný produkt by mi přestal vyhovovat."/>
    <s v="Ne"/>
    <s v="Spíše ano"/>
    <s v="V drogérii"/>
    <s v="Mi nákup trvá pár vteřin, kupuji pořád to stejné."/>
    <s v="201 - 300 Kč"/>
    <s v="Ano, protože mám svůj oblíbený typ/značku/velikost a chci ho používat dál."/>
    <s v="Menstruační chudoba je situace, při které žena nemá dostatečné finanční prostředky na pořízení menstruačních pomůcek."/>
    <x v="0"/>
  </r>
  <r>
    <n v="76"/>
    <s v="31-40"/>
    <x v="3"/>
    <s v="Standardní vložka"/>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s v="101 - 200 Kč"/>
    <s v="Ano, protože standardní vložka nebo tampony nepoužívám."/>
    <s v="Menstruační chudoba je situace, při které žena nemá dostatečné finanční prostředky na pořízení menstruačních pomůcek."/>
    <x v="0"/>
  </r>
  <r>
    <n v="77"/>
    <s v="41-50"/>
    <x v="3"/>
    <s v="Standardní vložka"/>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x v="0"/>
  </r>
  <r>
    <n v="78"/>
    <s v="15-20"/>
    <x v="5"/>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79"/>
    <s v="31-40"/>
    <x v="2"/>
    <s v="Menstruační kalhotky"/>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80"/>
    <s v="41-50"/>
    <x v="0"/>
    <s v="Standardní vložka"/>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81"/>
    <s v="31-40"/>
    <x v="1"/>
    <s v="Menstruační kalíšek"/>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82"/>
    <s v="21-30"/>
    <x v="3"/>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r>
  <r>
    <n v="83"/>
    <s v="31-40"/>
    <x v="3"/>
    <s v="Menstruační kalhotky"/>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84"/>
    <s v="31-40"/>
    <x v="1"/>
    <s v="Standardní tampon"/>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x v="0"/>
  </r>
  <r>
    <n v="85"/>
    <s v="31-40"/>
    <x v="1"/>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86"/>
    <s v="41-50"/>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r>
  <r>
    <n v="87"/>
    <s v="31-40"/>
    <x v="4"/>
    <s v="Menstruační kalíšek"/>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r>
  <r>
    <n v="88"/>
    <s v="41-50"/>
    <x v="0"/>
    <s v="Standardní vložka"/>
    <s v="Standardní vložka"/>
    <s v="Ne"/>
    <s v="Ano"/>
    <s v="Cena, Zvyk"/>
    <s v="Menstruační kalhotky"/>
    <s v="Někdo z okolí by ji začal používat."/>
    <s v="Ne"/>
    <s v="Spíš ne"/>
    <s v="V supermarketu"/>
    <s v="Mi nákup trvá pár vteřin, kupuji pořád to stejné."/>
    <s v="50 - 100 Kč"/>
    <s v="Ano, protože mám svůj oblíbený typ/značku/velikost a chci ho používat dál."/>
    <s v="Nevím co to je, nikdy jsem o tom neslyšela."/>
    <x v="0"/>
  </r>
  <r>
    <n v="89"/>
    <s v="41-50"/>
    <x v="3"/>
    <s v="Standardní vložka"/>
    <s v="Menstruační kalhotky"/>
    <s v="Ne"/>
    <s v="Ano"/>
    <s v="Pohodlné, Spolehlivé"/>
    <s v="Menstruační kalhotky"/>
    <s v="Dostala bych ji zdarma."/>
    <s v="Ne"/>
    <s v="Rozhodně ano"/>
    <s v="V drogérii"/>
    <s v="Mi nákup trvá pár vteřin, kupuji pořád to stejné."/>
    <s v="101 - 200 Kč"/>
    <s v="Ano, protože mám svůj oblíbený typ/značku/velikost a chci ho používat dál."/>
    <s v="Nevím co to je, nikdy jsem o tom neslyšela."/>
    <x v="0"/>
  </r>
  <r>
    <n v="90"/>
    <s v="21-30"/>
    <x v="4"/>
    <s v="Standardní tampon"/>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s v="201 - 300 Kč"/>
    <s v="Ano, protože mám svůj oblíbený typ/značku/velikost a chci ho používat dál."/>
    <s v="Nevím co to je, nikdy jsem o tom neslyšela."/>
    <x v="0"/>
  </r>
  <r>
    <n v="91"/>
    <s v="21-30"/>
    <x v="3"/>
    <s v="Standardní vložka"/>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s v="201 - 300 Kč"/>
    <s v="Ano, protože jednorázové menstruační pomůcky nejsou ekologické."/>
    <s v="Menstruační chudoba je situace, při které žena nemá dostatečné finanční prostředky na pořízení menstruačních pomůcek."/>
    <x v="0"/>
  </r>
  <r>
    <n v="92"/>
    <s v="31-40"/>
    <x v="4"/>
    <s v="Mořská houba"/>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s v="Používám ekologické produkty, které jsou použitelné na několik let"/>
    <s v="Ano, protože standardní vložka nebo tampony nepoužívám."/>
    <s v="Nevím co to je, nikdy jsem o tom neslyšela."/>
    <x v="1"/>
  </r>
  <r>
    <n v="93"/>
    <s v="21-30"/>
    <x v="4"/>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94"/>
    <s v="31-40"/>
    <x v="3"/>
    <s v="Standardní vložk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x v="0"/>
  </r>
  <r>
    <n v="95"/>
    <s v="31-40"/>
    <x v="0"/>
    <s v="Standardní tampon"/>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r>
  <r>
    <n v="96"/>
    <s v="31-40"/>
    <x v="3"/>
    <s v="Mořská houba"/>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97"/>
    <s v="15-20"/>
    <x v="5"/>
    <s v="Standardní vložka"/>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s v="Ne, používám standardní tampony nebo vložka."/>
    <s v="Menstruační chudoba je situace, při které žena nemá dostatečné finanční prostředky na pořízení menstruačních pomůcek."/>
    <x v="0"/>
  </r>
  <r>
    <n v="98"/>
    <s v="31-40"/>
    <x v="4"/>
    <s v="Standardní tampon"/>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s v="201 - 300 Kč"/>
    <s v="Ano, vyzkoušela bych něco jiného, i když jsem doposud používala standardní vložku či tampon."/>
    <s v="Menstruační chudoba je situace, při které žena nemá dostatečné finanční prostředky na pořízení menstruačních pomůcek."/>
    <x v="0"/>
  </r>
  <r>
    <n v="99"/>
    <s v="31-40"/>
    <x v="3"/>
    <s v="Látkové vlož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s v="201 - 300 Kč"/>
    <s v="Ano, protože jednorázové menstruační pomůcky nejsou ekologické."/>
    <s v="Nevím co to je, nikdy jsem o tom neslyšela."/>
    <x v="0"/>
  </r>
  <r>
    <n v="100"/>
    <s v="31-40"/>
    <x v="0"/>
    <s v="Standardní vložka"/>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x v="0"/>
  </r>
  <r>
    <n v="101"/>
    <s v="31-40"/>
    <x v="0"/>
    <s v="Menstruační kalhotky"/>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02"/>
    <s v="31-40"/>
    <x v="0"/>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r>
  <r>
    <n v="103"/>
    <s v="31-40"/>
    <x v="4"/>
    <s v="Menstruační kalíšek"/>
    <s v="Nevím"/>
    <s v="Ne"/>
    <s v="Ano"/>
    <s v="Ekologie, Pohodlné"/>
    <s v="Nechci"/>
    <s v="Někdo z okolí by ji začal používat., Byla by to ekologičtější varianta."/>
    <s v="Ne"/>
    <s v="Rozhodně ano"/>
    <s v="V drogérii"/>
    <s v="Mi nákup trvá pár vteřin, kupuji pořád to stejné."/>
    <s v="Používám ekologické produkty, které jsou použitelné na několik let"/>
    <s v="Ano, protože mám svůj oblíbený typ/značku/velikost a chci ho používat dál."/>
    <s v="Nevím co to je, nikdy jsem o tom neslyšela."/>
    <x v="0"/>
  </r>
  <r>
    <n v="104"/>
    <s v="31-40"/>
    <x v="0"/>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05"/>
    <s v="31-40"/>
    <x v="1"/>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50 - 100 Kč"/>
    <s v="Ano, protože mám svůj oblíbený typ/značku/velikost a chci ho používat dál."/>
    <s v="Menstruační chudoba je situace, při které žena nemá dostatečné finanční prostředky na pořízení menstruačních pomůcek."/>
    <x v="0"/>
  </r>
  <r>
    <n v="106"/>
    <s v="31-40"/>
    <x v="3"/>
    <s v="Standardní vložka"/>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0"/>
  </r>
  <r>
    <n v="107"/>
    <s v="31-40"/>
    <x v="2"/>
    <s v="Menstruační kalhotky"/>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108"/>
    <s v="31-40"/>
    <x v="3"/>
    <s v="Menstruační kalhotky"/>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109"/>
    <s v="41-50"/>
    <x v="3"/>
    <s v="Standardní vložka"/>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x v="0"/>
  </r>
  <r>
    <n v="110"/>
    <s v="41-50"/>
    <x v="0"/>
    <s v="Standardní vložka"/>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111"/>
    <s v="41-50"/>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r>
  <r>
    <n v="112"/>
    <s v="15-20"/>
    <x v="2"/>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x v="0"/>
  </r>
  <r>
    <n v="113"/>
    <s v="15-20"/>
    <x v="2"/>
    <s v="Standardní vložka"/>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x v="0"/>
  </r>
  <r>
    <n v="114"/>
    <s v="15-20"/>
    <x v="2"/>
    <s v="Standardní vložka"/>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x v="0"/>
  </r>
  <r>
    <n v="115"/>
    <s v="15-20"/>
    <x v="2"/>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x v="0"/>
  </r>
  <r>
    <n v="116"/>
    <s v="15-20"/>
    <x v="5"/>
    <s v="Standardní vložka"/>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201 - 300 Kč"/>
    <s v="Ne, používám standardní tampony nebo vložka."/>
    <s v="Nevím co to je, nikdy jsem o tom neslyšela."/>
    <x v="0"/>
  </r>
  <r>
    <n v="117"/>
    <s v="21-3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x v="0"/>
  </r>
  <r>
    <n v="118"/>
    <s v="31-40"/>
    <x v="1"/>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19"/>
    <s v="31-40"/>
    <x v="0"/>
    <s v="Tampon z přírodního materiálu"/>
    <s v="Tampon z přírodního materiálu, Menstruační kalíšek"/>
    <s v="Ano - alespoň 3x týdně"/>
    <s v="Ano"/>
    <s v="Pohodlné, Spolehlivé"/>
    <s v="Nechci"/>
    <s v="Někdo z okolí by ji začal použí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r>
  <r>
    <n v="120"/>
    <s v="31-40"/>
    <x v="0"/>
    <s v="Standardní tampon"/>
    <s v="Standardní vložka, Standardní tampon"/>
    <s v="Ano - maximálně 3x týdně"/>
    <s v="Ano"/>
    <s v="Zvyk, Spolehlivé"/>
    <s v="Nechci"/>
    <s v="Nic by mě nepřimělo."/>
    <s v="Ne"/>
    <s v="Rozhodně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x v="0"/>
  </r>
  <r>
    <n v="121"/>
    <s v="21-30"/>
    <x v="3"/>
    <s v="Menstruační kalíšek"/>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22"/>
    <s v="21-30"/>
    <x v="4"/>
    <s v="Menstruační kalíšek"/>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23"/>
    <s v="31-40"/>
    <x v="0"/>
    <s v="Standardní vložka"/>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124"/>
    <s v="21-30"/>
    <x v="3"/>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x v="0"/>
  </r>
  <r>
    <n v="125"/>
    <s v="21-30"/>
    <x v="4"/>
    <s v="Menstruační kalíšek"/>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26"/>
    <s v="41-50"/>
    <x v="3"/>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x v="0"/>
  </r>
  <r>
    <n v="127"/>
    <s v="21-30"/>
    <x v="3"/>
    <s v="Standardní tampon"/>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x v="1"/>
  </r>
  <r>
    <n v="128"/>
    <s v="15-20"/>
    <x v="5"/>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x v="0"/>
  </r>
  <r>
    <n v="129"/>
    <s v="51-60"/>
    <x v="3"/>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x v="0"/>
  </r>
  <r>
    <n v="130"/>
    <s v="21-30"/>
    <x v="5"/>
    <s v="Standardní tampon"/>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s v="101 - 200 Kč"/>
    <s v="Ano, vyzkoušela bych něco jiného, i když jsem doposud používala standardní vložku či tampon."/>
    <s v="Nevím co to je, nikdy jsem o tom neslyšela."/>
    <x v="0"/>
  </r>
  <r>
    <n v="131"/>
    <s v="21-30"/>
    <x v="5"/>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r>
  <r>
    <n v="132"/>
    <s v="15-20"/>
    <x v="5"/>
    <s v="Standardní tampon"/>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r>
  <r>
    <n v="133"/>
    <s v="31-40"/>
    <x v="0"/>
    <s v="Standardní vložka"/>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x v="0"/>
  </r>
  <r>
    <n v="134"/>
    <s v="21-30"/>
    <x v="2"/>
    <s v="Menstruační kalíšek"/>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r>
  <r>
    <n v="135"/>
    <s v="21-30"/>
    <x v="3"/>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x v="0"/>
  </r>
  <r>
    <n v="136"/>
    <s v="21-30"/>
    <x v="3"/>
    <s v="Menstruační kalíšek"/>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37"/>
    <s v="21-3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38"/>
    <s v="31-40"/>
    <x v="0"/>
    <s v="Standardní vložka"/>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139"/>
    <s v="21-30"/>
    <x v="3"/>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x v="0"/>
  </r>
  <r>
    <n v="140"/>
    <s v="21-30"/>
    <x v="4"/>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41"/>
    <s v="31-40"/>
    <x v="3"/>
    <s v="Standardní vložka"/>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x v="0"/>
  </r>
  <r>
    <n v="142"/>
    <s v="31-40"/>
    <x v="0"/>
    <s v="Standardní tampon"/>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r>
  <r>
    <n v="143"/>
    <s v="21-30"/>
    <x v="0"/>
    <s v="Standardní tampon"/>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x v="0"/>
  </r>
  <r>
    <n v="144"/>
    <s v="41-50"/>
    <x v="1"/>
    <s v="Standardní vložka"/>
    <s v="Menstruační kalíšek, Menstruační kalhotky"/>
    <s v="Ano - alespoň 3x týdně"/>
    <s v="Ano"/>
    <s v="Ekologie, Zvyk"/>
    <s v="Nechci"/>
    <s v="Nic by mě nepřimělo."/>
    <s v="Ano - v práci"/>
    <s v="Rozhodně ano"/>
    <s v="V drogérii"/>
    <s v="Mi nákup trvá pár vteřin, kupuji pořád to stejné."/>
    <s v="301 Kč a více"/>
    <s v="Ano, protože jednorázové menstruační pomůcky nejsou ekologické."/>
    <s v="Menstruační chudoba je situace, při které žena nemá dostatečné finanční prostředky na pořízení menstruačních pomůcek."/>
    <x v="0"/>
  </r>
  <r>
    <n v="145"/>
    <s v="21-30"/>
    <x v="4"/>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46"/>
    <s v="21-30"/>
    <x v="0"/>
    <s v="Standardní vložka"/>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147"/>
    <s v="21-30"/>
    <x v="3"/>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r>
  <r>
    <n v="148"/>
    <s v="31-40"/>
    <x v="3"/>
    <s v="Menstruační kalhotky"/>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149"/>
    <s v="31-40"/>
    <x v="1"/>
    <s v="Standardní tampon"/>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x v="0"/>
  </r>
  <r>
    <n v="150"/>
    <s v="31-40"/>
    <x v="1"/>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51"/>
    <s v="41-50"/>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r>
  <r>
    <n v="152"/>
    <s v="31-40"/>
    <x v="0"/>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r>
  <r>
    <n v="153"/>
    <s v="41-50"/>
    <x v="0"/>
    <s v="Standardní vložka"/>
    <s v="Nevím"/>
    <s v="Ne"/>
    <s v="Ano"/>
    <s v="Cena, Zvyk"/>
    <s v="Nechci"/>
    <s v="Nic by mě nepřimělo."/>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r>
  <r>
    <n v="154"/>
    <s v="21-30"/>
    <x v="3"/>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x v="0"/>
  </r>
  <r>
    <n v="155"/>
    <s v="21-30"/>
    <x v="3"/>
    <s v="Menstruační kalíšek"/>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56"/>
    <s v="21-3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57"/>
    <s v="21-30"/>
    <x v="3"/>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58"/>
    <s v="31-40"/>
    <x v="1"/>
    <s v="Standardní tampon"/>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x v="0"/>
  </r>
  <r>
    <n v="159"/>
    <s v="31-40"/>
    <x v="1"/>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60"/>
    <s v="41-50"/>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r>
  <r>
    <n v="161"/>
    <s v="31-40"/>
    <x v="4"/>
    <s v="Menstruační kalíšek"/>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r>
  <r>
    <n v="162"/>
    <s v="21-30"/>
    <x v="3"/>
    <s v="Menstruační kalíšek"/>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163"/>
    <s v="21-30"/>
    <x v="2"/>
    <s v="Standardní vložka"/>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s v="201 - 300 Kč"/>
    <s v="Ano, protože jednorázové menstruační pomůcky nejsou ekologické."/>
    <s v="Menstruační chudoba je situace, při které žena nemá dostatečné finanční prostředky na pořízení menstruačních pomůcek."/>
    <x v="1"/>
  </r>
  <r>
    <n v="164"/>
    <s v="31-40"/>
    <x v="3"/>
    <s v="Vložka z přírodního materiálu"/>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s v="101 - 200 Kč"/>
    <s v="Ano, protože standardní vložka nebo tampony nepoužívám."/>
    <s v="Nevím co to je, nikdy jsem o tom neslyšela."/>
    <x v="0"/>
  </r>
  <r>
    <n v="165"/>
    <s v="31-40"/>
    <x v="4"/>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166"/>
    <s v="21-30"/>
    <x v="3"/>
    <s v="Standardní vložka"/>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x v="0"/>
  </r>
  <r>
    <n v="167"/>
    <s v="15-20"/>
    <x v="5"/>
    <s v="Menstruační kalhotky"/>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x v="2"/>
  </r>
  <r>
    <n v="168"/>
    <s v="41-50"/>
    <x v="0"/>
    <s v="Standardní vložka"/>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x v="0"/>
  </r>
  <r>
    <n v="169"/>
    <s v="31-40"/>
    <x v="1"/>
    <s v="Standardní tampon"/>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s v="301 Kč a více"/>
    <s v="Ano, protože mám svůj oblíbený typ/značku/velikost a chci ho používat dál."/>
    <s v="Menstruační chudoba je situace, při které žena nemá dostatečné finanční prostředky na pořízení menstruačních pomůcek."/>
    <x v="0"/>
  </r>
  <r>
    <n v="170"/>
    <s v="51-60"/>
    <x v="1"/>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x v="0"/>
  </r>
  <r>
    <n v="171"/>
    <s v="21-30"/>
    <x v="3"/>
    <s v="Menstruační kalíšek"/>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72"/>
    <s v="21-30"/>
    <x v="4"/>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73"/>
    <s v="21-30"/>
    <x v="3"/>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74"/>
    <s v="21-30"/>
    <x v="5"/>
    <s v="Standardní vložka"/>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175"/>
    <s v="21-30"/>
    <x v="1"/>
    <s v="Standardní tampon"/>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x v="0"/>
  </r>
  <r>
    <n v="176"/>
    <s v="21-30"/>
    <x v="3"/>
    <s v="Standardní tampon"/>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x v="0"/>
  </r>
  <r>
    <n v="177"/>
    <s v="21-30"/>
    <x v="5"/>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x v="1"/>
  </r>
  <r>
    <n v="178"/>
    <s v="21-30"/>
    <x v="3"/>
    <s v="Standardní tampon"/>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s v="101 - 200 Kč"/>
    <s v="Ano, protože jednorázové menstruační pomůcky nejsou ekologické."/>
    <s v="Nevím co to je, nikdy jsem o tom neslyšela."/>
    <x v="0"/>
  </r>
  <r>
    <n v="179"/>
    <s v="41-50"/>
    <x v="3"/>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x v="0"/>
  </r>
  <r>
    <n v="180"/>
    <s v="51-60"/>
    <x v="3"/>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r>
  <r>
    <n v="181"/>
    <s v="21-3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x v="0"/>
  </r>
  <r>
    <n v="182"/>
    <s v="21-30"/>
    <x v="1"/>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83"/>
    <s v="31-40"/>
    <x v="1"/>
    <s v="Menstruační kalíšek"/>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84"/>
    <s v="21-30"/>
    <x v="0"/>
    <s v="Tampon z přírodního materiálu"/>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r>
  <r>
    <n v="185"/>
    <s v="31-40"/>
    <x v="0"/>
    <s v="Standardní tampon"/>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r>
  <r>
    <n v="186"/>
    <s v="41-50"/>
    <x v="0"/>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r>
  <r>
    <n v="187"/>
    <s v="21-30"/>
    <x v="3"/>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x v="0"/>
  </r>
  <r>
    <n v="188"/>
    <s v="31-40"/>
    <x v="0"/>
    <s v="Standardní tampon"/>
    <s v="Nepoužívají nic"/>
    <s v="Ano - alespoň 3x týdně"/>
    <s v="Ano"/>
    <s v="Zvyk, Pohodlné"/>
    <s v="Menstruační kalhotky"/>
    <s v="Dostala bych ji zdarma."/>
    <s v="Ano - v práci"/>
    <s v="Spíše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x v="0"/>
  </r>
  <r>
    <n v="189"/>
    <s v="21-30"/>
    <x v="3"/>
    <s v="Standardní tampon"/>
    <s v="Standardní vložka, Standardní tampon"/>
    <s v="Ne"/>
    <s v="Ano"/>
    <s v="Zvyk, Spolehlivé"/>
    <s v="Nechci"/>
    <s v="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r>
  <r>
    <n v="190"/>
    <s v="21-30"/>
    <x v="0"/>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191"/>
    <s v="21-30"/>
    <x v="0"/>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x v="0"/>
  </r>
  <r>
    <n v="192"/>
    <s v="41-50"/>
    <x v="1"/>
    <s v="Standardní tampon"/>
    <s v="Menstruační kalíšek, Menstruační kalhotky"/>
    <s v="Ano - alespoň 3x týdně"/>
    <s v="Ano"/>
    <s v="Ekologie, Zvyk"/>
    <s v="Nechci"/>
    <s v="Nic by mě nepřimělo."/>
    <s v="Ano - v práci"/>
    <s v="Rozhodně ano"/>
    <s v="V drogérii"/>
    <s v="Mi nákup trvá pár vteřin, kupuji pořád to stejné."/>
    <s v="101 - 200 Kč"/>
    <s v="Ano, protože jednorázové menstruační pomůcky nejsou ekologické."/>
    <s v="Menstruační chudoba je situace, při které žena nemá dostatečné finanční prostředky na pořízení menstruačních pomůcek."/>
    <x v="0"/>
  </r>
  <r>
    <n v="193"/>
    <s v="51-60"/>
    <x v="3"/>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x v="0"/>
  </r>
  <r>
    <n v="194"/>
    <s v="21-30"/>
    <x v="5"/>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101 - 200 Kč"/>
    <s v="Ano, vyzkoušela bych něco jiného, i když jsem doposud používala standardní vložku či tampon."/>
    <s v="Nevím co to je, nikdy jsem o tom neslyšela."/>
    <x v="0"/>
  </r>
  <r>
    <n v="195"/>
    <s v="21-30"/>
    <x v="5"/>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r>
  <r>
    <n v="196"/>
    <s v="15-20"/>
    <x v="5"/>
    <s v="Standardní tampon"/>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r>
  <r>
    <n v="197"/>
    <s v="21-30"/>
    <x v="0"/>
    <s v="Standardní vložka"/>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x v="0"/>
  </r>
  <r>
    <n v="198"/>
    <s v="21-30"/>
    <x v="2"/>
    <s v="Menstruační kalíšek"/>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r>
  <r>
    <n v="199"/>
    <s v="21-30"/>
    <x v="3"/>
    <s v="Standardní vložka"/>
    <s v="Nevím"/>
    <s v="Ne"/>
    <s v="Ano"/>
    <s v="Cena, Ekologie"/>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x v="0"/>
  </r>
  <r>
    <n v="200"/>
    <s v="31-40"/>
    <x v="3"/>
    <s v="Standardní vložka"/>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0"/>
  </r>
  <r>
    <n v="201"/>
    <s v="31-40"/>
    <x v="2"/>
    <s v="Menstruační kalhotky"/>
    <s v="Nevím"/>
    <s v="Ano - maximálně 3x týdně"/>
    <s v="Ano"/>
    <s v="Ekologie, Pohodlné"/>
    <s v="Menstruační kalíšek"/>
    <s v="Dostala bych ji zdarma."/>
    <s v="Ne"/>
    <s v="Spíš ne"/>
    <s v="Na internetu"/>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202"/>
    <s v="31-40"/>
    <x v="3"/>
    <s v="Menstruační kalhotky"/>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r>
  <r>
    <n v="203"/>
    <s v="41-50"/>
    <x v="3"/>
    <s v="Standardní vložka"/>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x v="0"/>
  </r>
  <r>
    <n v="204"/>
    <s v="41-50"/>
    <x v="0"/>
    <s v="Standardní vložka"/>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r>
  <r>
    <n v="205"/>
    <s v="41-50"/>
    <x v="0"/>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r>
  <r>
    <n v="206"/>
    <s v="15-20"/>
    <x v="2"/>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x v="0"/>
  </r>
  <r>
    <n v="207"/>
    <s v="15-20"/>
    <x v="5"/>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x v="0"/>
  </r>
  <r>
    <n v="208"/>
    <s v="21-30"/>
    <x v="2"/>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x v="0"/>
  </r>
  <r>
    <n v="209"/>
    <s v="31-40"/>
    <x v="1"/>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r>
  <r>
    <n v="210"/>
    <s v="21-30"/>
    <x v="0"/>
    <s v="Tampon z přírodního materiálu"/>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r>
  <r>
    <n v="211"/>
    <s v="15-20"/>
    <x v="2"/>
    <s v="Standardní vložka"/>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x v="0"/>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s v="35 000 - 45 000 Kč"/>
    <s v="Standardní tampon"/>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x v="0"/>
    <x v="0"/>
  </r>
  <r>
    <n v="2"/>
    <s v="31-4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3"/>
    <s v="31-4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x v="0"/>
    <x v="0"/>
  </r>
  <r>
    <n v="4"/>
    <s v="41-50"/>
    <s v="45 000 Kč a více"/>
    <s v="Standardní vložka"/>
    <s v="Menstruační kalíšek, Menstruační kalhotky"/>
    <s v="Ano - alespoň 3x týdně"/>
    <s v="Ano"/>
    <s v="Ekologie, Pohodlné"/>
    <s v="Nechci"/>
    <s v="Nic by mě nepřimělo."/>
    <s v="Ano - v práci"/>
    <s v="Rozhodně ano"/>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x v="0"/>
  </r>
  <r>
    <n v="5"/>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50 - 100 Kč"/>
    <s v="Ne, používám standardní tampony nebo vložka."/>
    <s v="Menstruační chudoba je situace, při které má žena slabou či žádnou menstruaci."/>
    <x v="0"/>
    <x v="1"/>
  </r>
  <r>
    <n v="6"/>
    <s v="51-60"/>
    <s v="25 000 - 35 000 Kč"/>
    <s v="Menstruační kalhotky"/>
    <s v="Standardní vložka"/>
    <s v="Ano - maximálně 3x týdně"/>
    <s v="Ano"/>
    <s v="Cena, Zvyk"/>
    <s v="Nechci"/>
    <s v="Dostala bych ji zdarma."/>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7"/>
    <s v="21-30"/>
    <s v="20 000 - 25 000 Kč"/>
    <s v="Menstruační kalíšek"/>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8"/>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x v="0"/>
    <x v="0"/>
  </r>
  <r>
    <n v="9"/>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x v="0"/>
  </r>
  <r>
    <n v="10"/>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x v="0"/>
    <x v="0"/>
  </r>
  <r>
    <n v="11"/>
    <s v="21-3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2"/>
    <s v="31-40"/>
    <s v="45 000 Kč a více"/>
    <s v="Menstruační kalíšek"/>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3"/>
    <s v="21-30"/>
    <s v="35 000 - 45 000 Kč"/>
    <s v="Tampon z přírodního materiálu"/>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x v="0"/>
  </r>
  <r>
    <n v="14"/>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x v="0"/>
  </r>
  <r>
    <n v="15"/>
    <s v="41-50"/>
    <s v="35 000 - 45 000 Kč"/>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x v="0"/>
  </r>
  <r>
    <n v="16"/>
    <s v="21-30"/>
    <s v="25 000 - 35 000 Kč"/>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x v="0"/>
    <x v="0"/>
  </r>
  <r>
    <n v="17"/>
    <s v="21-30"/>
    <s v="35 000 - 45 000 Kč"/>
    <s v="Standardní tampon"/>
    <s v="Nepoužívají nic"/>
    <s v="Ano - alespoň 3x týdně"/>
    <s v="Ano"/>
    <s v="Zvyk, Pohodlné"/>
    <s v="Menstruační kalhotky"/>
    <s v="Dostala bych ji zdarma."/>
    <s v="Ano - v práci"/>
    <s v="Spíše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x v="0"/>
    <x v="0"/>
  </r>
  <r>
    <n v="18"/>
    <s v="21-30"/>
    <s v="25 000 - 35 000 Kč"/>
    <s v="Standardní tampon"/>
    <s v="Standardní vložka, Standardní tampon"/>
    <s v="Ne"/>
    <s v="Ano"/>
    <s v="Cena, Ekologie"/>
    <s v="Nechci"/>
    <s v="Současný produkt by mi přestal vyhovovat."/>
    <s v="Ne"/>
    <s v="Spíše ano"/>
    <s v="Na internetu"/>
    <s v="Mi nákup trvá pár vteřin, kupuji pořád to stejné."/>
    <s v="201 - 300 Kč"/>
    <s v="Ano, vyzkoušela bych něco jiného, i když jsem doposud používala standardní vložku či tampon."/>
    <s v="Nevím co to je, nikdy jsem o tom neslyšela."/>
    <x v="0"/>
    <x v="0"/>
  </r>
  <r>
    <n v="19"/>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x v="0"/>
    <x v="0"/>
  </r>
  <r>
    <n v="20"/>
    <s v="31-40"/>
    <s v="20 000 - 25 000 Kč"/>
    <s v="Menstruační kalíšek"/>
    <s v="Nevím"/>
    <s v="Ne"/>
    <s v="Ano"/>
    <s v="Ekologie, Pohodlné"/>
    <s v="Nechci"/>
    <s v="Někdo z okolí by ji začal používat., Byla by to ekologičtější varianta."/>
    <s v="Ne"/>
    <s v="Rozhodně ano"/>
    <s v="Na internetu"/>
    <s v="Mi nákup trvá pár vteřin, kupuji pořád to stejné."/>
    <s v="Používám ekologické produkty, které jsou použitelné na několik let"/>
    <s v="Ano, protože mám svůj oblíbený typ/značku/velikost a chci ho používat dál."/>
    <s v="Nevím co to je, nikdy jsem o tom neslyšela."/>
    <x v="0"/>
    <x v="0"/>
  </r>
  <r>
    <n v="21"/>
    <s v="21-30"/>
    <s v="25 000 - 35 000 Kč"/>
    <s v="Standardní vložka"/>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x v="0"/>
  </r>
  <r>
    <n v="22"/>
    <s v="21-30"/>
    <s v="25 000 - 35 000 Kč"/>
    <s v="Standardní tampon"/>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1"/>
    <x v="1"/>
  </r>
  <r>
    <n v="23"/>
    <s v="15-20"/>
    <s v="Méně než 15 000 Kč"/>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x v="0"/>
    <x v="0"/>
  </r>
  <r>
    <n v="24"/>
    <s v="51-60"/>
    <s v="25 000 - 35 000 Kč"/>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x v="0"/>
    <x v="0"/>
  </r>
  <r>
    <n v="25"/>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x v="0"/>
  </r>
  <r>
    <n v="26"/>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x v="0"/>
  </r>
  <r>
    <n v="27"/>
    <s v="15-20"/>
    <s v="Méně než 15 000 Kč"/>
    <s v="Standardní tampon"/>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x v="2"/>
  </r>
  <r>
    <n v="28"/>
    <s v="15-20"/>
    <s v="Méně než 15 000 Kč"/>
    <s v="Standardní vložka"/>
    <s v="Standardní vložka, Standardní tampon"/>
    <s v="Ne"/>
    <s v="Ano"/>
    <s v="Zvyk, Pohodlné"/>
    <s v="Menstruační kalíšek"/>
    <s v="Byla by to levnější varianta."/>
    <s v="Ne"/>
    <s v="Rozhodně ano"/>
    <s v="V drogérii"/>
    <s v="Vím, co chci, ale podívám se na ostatní varianty stejného produktu (značky, velikosti, cena atd..)"/>
    <s v="201 - 300 Kč"/>
    <s v="Ne, používám standardní tampony nebo vložka."/>
    <s v="Nevím co to je, nikdy jsem o tom neslyšela."/>
    <x v="0"/>
    <x v="0"/>
  </r>
  <r>
    <n v="29"/>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x v="0"/>
  </r>
  <r>
    <n v="30"/>
    <s v="21-30"/>
    <s v="Méně než 15 000 Kč"/>
    <s v="Menstruační kalhotky"/>
    <s v="Menstruační kalíšek, Menstruační kalhotky"/>
    <s v="Ne"/>
    <s v="Ano"/>
    <s v="Pohodlné, Spolehlivé"/>
    <s v="Menstruační kalíšek"/>
    <s v="Vyber vhodne velikosti kalisku"/>
    <s v="Ne"/>
    <s v="Rozhodně ano"/>
    <s v="V drogérii"/>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x v="0"/>
    <x v="0"/>
  </r>
  <r>
    <n v="31"/>
    <s v="21-30"/>
    <s v="25 000 - 35 000 Kč"/>
    <s v="Standardní tampon"/>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s v="201 - 300 Kč"/>
    <s v="Ano, vyzkoušela bych něco jiného, i když jsem doposud používala standardní vložku či tampon."/>
    <s v="Menstruační chudoba je situace, při které žena nemá dostatečné finanční prostředky na pořízení menstruačních pomůcek."/>
    <x v="0"/>
    <x v="1"/>
  </r>
  <r>
    <n v="32"/>
    <s v="21-30"/>
    <s v="Méně než 15 000 Kč"/>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x v="0"/>
    <x v="0"/>
  </r>
  <r>
    <n v="33"/>
    <s v="21-30"/>
    <s v="15 000 - 20 000 Kč"/>
    <s v="Standardní tampon"/>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s v="50 - 100 Kč"/>
    <s v="Ano, protože mám svůj oblíbený typ/značku/velikost a chci ho používat dál."/>
    <s v="Menstruační chudoba je situace, při které žena nemá dostatečné finanční prostředky na pořízení menstruačních pomůcek."/>
    <x v="0"/>
    <x v="0"/>
  </r>
  <r>
    <n v="34"/>
    <s v="21-30"/>
    <s v="35 000 - 45 000 Kč"/>
    <s v="Standardní tampon"/>
    <s v="Standardní vložka, Standardní tampon"/>
    <s v="Ano - maximálně 3x týdně"/>
    <s v="Ano"/>
    <s v="Zvyk, Spolehlivé"/>
    <s v="Nechci"/>
    <s v="Nic by mě nepřimělo."/>
    <s v="Ne"/>
    <s v="Rozhodně ano"/>
    <s v="V drogérii"/>
    <s v="Vím, co chci, ale podívám se na ostatní varianty stejného produktu (značky, velikosti, cena atd..)"/>
    <s v="201 - 300 Kč"/>
    <s v="Ne, používám standardní tampony nebo vložka."/>
    <s v="Menstruační chudoba je situace, při které žena nemá dostatečné finanční prostředky na pořízení menstruačních pomůcek."/>
    <x v="0"/>
    <x v="0"/>
  </r>
  <r>
    <n v="3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101 - 200 Kč"/>
    <s v="Ano, protože mám svůj oblíbený typ/značku/velikost a chci ho používat dál."/>
    <s v="Menstruační chudoba je situace, při které žena nemá dostatečné finanční prostředky na pořízení menstruačních pomůcek."/>
    <x v="0"/>
    <x v="0"/>
  </r>
  <r>
    <n v="36"/>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x v="0"/>
    <x v="0"/>
  </r>
  <r>
    <n v="37"/>
    <s v="21-30"/>
    <s v="25 000 - 35 000 Kč"/>
    <s v="Menstruační kalíšek"/>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38"/>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39"/>
    <s v="21-30"/>
    <s v="25 000 - 35 000 Kč"/>
    <s v="Menstruační kalíšek"/>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40"/>
    <s v="21-30"/>
    <s v="Méně než 15 000 Kč"/>
    <s v="Standardní vložka"/>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41"/>
    <s v="21-30"/>
    <s v="45 000 Kč a více"/>
    <s v="Standardní tampon"/>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x v="0"/>
    <x v="0"/>
  </r>
  <r>
    <n v="42"/>
    <s v="21-30"/>
    <s v="25 000 - 35 000 Kč"/>
    <s v="Standardní tampon"/>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x v="0"/>
    <x v="0"/>
  </r>
  <r>
    <n v="43"/>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x v="1"/>
    <x v="0"/>
  </r>
  <r>
    <n v="44"/>
    <s v="21-30"/>
    <s v="25 000 - 35 000 Kč"/>
    <s v="Standardní tampon"/>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s v="101 - 200 Kč"/>
    <s v="Ano, protože jednorázové menstruační pomůcky nejsou ekologické."/>
    <s v="Nevím co to je, nikdy jsem o tom neslyšela."/>
    <x v="0"/>
    <x v="0"/>
  </r>
  <r>
    <n v="45"/>
    <s v="21-30"/>
    <s v="35 000 - 45 000 Kč"/>
    <s v="Menstruační kalíšek"/>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x v="0"/>
  </r>
  <r>
    <n v="46"/>
    <s v="21-30"/>
    <s v="35 000 - 45 000 Kč"/>
    <s v="Standardní vložka"/>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47"/>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x v="0"/>
    <x v="0"/>
  </r>
  <r>
    <n v="48"/>
    <s v="21-30"/>
    <s v="Méně než 15 000 Kč"/>
    <s v="Standardní tampon"/>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x v="0"/>
    <x v="0"/>
  </r>
  <r>
    <n v="49"/>
    <s v="21-30"/>
    <s v="15 000 - 20 000 Kč"/>
    <s v="Standardní vložka"/>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x v="0"/>
  </r>
  <r>
    <n v="50"/>
    <s v="31-40"/>
    <s v="25 000 - 35 000 Kč"/>
    <s v="Standardní vložka"/>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0"/>
    <x v="0"/>
  </r>
  <r>
    <n v="51"/>
    <s v="21-30"/>
    <s v="35 000 - 45 000 Kč"/>
    <s v="Standardní vložka"/>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x v="0"/>
    <x v="1"/>
  </r>
  <r>
    <n v="52"/>
    <s v="21-30"/>
    <s v="15 000 - 20 000 Kč"/>
    <s v="Menstruační kalíšek"/>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x v="1"/>
  </r>
  <r>
    <n v="53"/>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x v="0"/>
    <x v="0"/>
  </r>
  <r>
    <n v="54"/>
    <s v="21-30"/>
    <s v="25 000 - 35 000 Kč"/>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Nevím co to je, nikdy jsem o tom neslyšela."/>
    <x v="0"/>
    <x v="0"/>
  </r>
  <r>
    <n v="55"/>
    <s v="31-40"/>
    <s v="45 000 Kč a více"/>
    <s v="Menstruační kalíšek"/>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x v="0"/>
  </r>
  <r>
    <n v="56"/>
    <s v="31-40"/>
    <s v="35 000 - 45 000 Kč"/>
    <s v="Standardní tampon"/>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x v="0"/>
  </r>
  <r>
    <n v="57"/>
    <s v="15-20"/>
    <s v="Méně než 15 000 Kč"/>
    <s v="Standardní vložka"/>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x v="0"/>
  </r>
  <r>
    <n v="58"/>
    <s v="31-40"/>
    <s v="45 000 Kč a více"/>
    <s v="Látkové vložky"/>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x v="0"/>
    <x v="0"/>
  </r>
  <r>
    <n v="59"/>
    <s v="15-20"/>
    <s v="Méně než 15 000 Kč"/>
    <s v="Standardní vložka"/>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1"/>
    <x v="1"/>
  </r>
  <r>
    <n v="60"/>
    <s v="31-40"/>
    <s v="20 000 - 25 000 Kč"/>
    <s v="Mořská houba"/>
    <s v="Nevím"/>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1"/>
  </r>
  <r>
    <n v="61"/>
    <s v="21-30"/>
    <s v="25 000 - 35 000 Kč"/>
    <s v="Menstruační kalíšek"/>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62"/>
    <s v="21-30"/>
    <s v="15 000 - 20 000 Kč"/>
    <s v="Standardní vložka"/>
    <s v="Standardní vložka, Standardní tampon"/>
    <s v="Ne"/>
    <s v="Ano"/>
    <s v="Ekologie, Pohodlné"/>
    <s v="Nechci"/>
    <s v="Byla by to ekologičtější varianta., Současný produkt by mi přestal vyhovovat."/>
    <s v="Ne"/>
    <s v="Spíš ne"/>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1"/>
    <x v="0"/>
  </r>
  <r>
    <n v="63"/>
    <s v="31-40"/>
    <s v="25 000 - 35 000 Kč"/>
    <s v="Vložka z přírodního materiálu"/>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s v="101 - 200 Kč"/>
    <s v="Ano, protože standardní vložka nebo tampony nepoužívám."/>
    <s v="Nevím co to je, nikdy jsem o tom neslyšela."/>
    <x v="0"/>
    <x v="0"/>
  </r>
  <r>
    <n v="64"/>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65"/>
    <s v="21-30"/>
    <s v="25 000 - 35 000 Kč"/>
    <s v="Standardní vložka"/>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s v="Ne, používám standardní tampony nebo vložka."/>
    <s v="Menstruační chudoba je situace, při které žena nemá dostatečné finanční prostředky na pořízení menstruačních pomůcek."/>
    <x v="0"/>
    <x v="0"/>
  </r>
  <r>
    <n v="66"/>
    <s v="15-20"/>
    <s v="Méně než 15 000 Kč"/>
    <s v="Menstruační kalhotky"/>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x v="2"/>
    <x v="0"/>
  </r>
  <r>
    <n v="67"/>
    <s v="41-50"/>
    <s v="35 000 - 45 000 Kč"/>
    <s v="Standardní vložka"/>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x v="0"/>
    <x v="0"/>
  </r>
  <r>
    <n v="68"/>
    <s v="31-40"/>
    <s v="45 000 Kč a více"/>
    <s v="Standardní tampon"/>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x v="0"/>
    <x v="0"/>
  </r>
  <r>
    <n v="69"/>
    <s v="15-20"/>
    <s v="Méně než 15 000 Kč"/>
    <s v="Vložka z přírodního materiálu"/>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s v="201 - 300 Kč"/>
    <s v="Ano, protože standardní vložka nebo tampony nepoužívám."/>
    <s v="Nevím co to je, nikdy jsem o tom neslyšela."/>
    <x v="1"/>
    <x v="0"/>
  </r>
  <r>
    <n v="70"/>
    <s v="41-50"/>
    <s v="35 000 - 45 000 Kč"/>
    <s v="Standardní vložka"/>
    <s v="Standardní vložka, Menstruační kalíšek"/>
    <s v="Ne"/>
    <s v="Ano"/>
    <s v="Pohodlné, Spolehlivé"/>
    <s v="Nechci"/>
    <s v="Současný produkt by mi přestal vyhovovat."/>
    <s v="Ne"/>
    <s v="Spíše ano"/>
    <s v="V drogérii"/>
    <s v="Mi nákup trvá pár vteřin, kupuji pořád to stejné."/>
    <s v="101 - 200 Kč"/>
    <s v="Ano, protože mám svůj oblíbený typ/značku/velikost a chci ho používat dál."/>
    <s v="Nevím co to je, nikdy jsem o tom neslyšela."/>
    <x v="0"/>
    <x v="0"/>
  </r>
  <r>
    <n v="71"/>
    <s v="31-40"/>
    <s v="15 000 - 20 000 Kč"/>
    <s v="Menstruační kalíšek"/>
    <s v="Standardní vložka, Standardní tampon"/>
    <s v="Ne"/>
    <s v="Ano"/>
    <s v="Ekologie, Pohodlné"/>
    <s v="Nechci"/>
    <s v="Současný produkt by mi přestal vyhovovat."/>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x v="0"/>
  </r>
  <r>
    <n v="72"/>
    <s v="31-40"/>
    <s v="20 000 - 25 000 Kč"/>
    <s v="Menstruační kalíšek"/>
    <s v="Standardní vložka, Standardní tampon"/>
    <s v="Ne"/>
    <s v="Ano"/>
    <s v="Ekologie, Spolehlivé"/>
    <s v="Mořská houba"/>
    <s v="Dostala bych ji zdarma."/>
    <s v="Ne"/>
    <s v="Spíše ano"/>
    <s v="Na internetu"/>
    <s v="Mi nákup trvá pár vteřin, kupuji pořád to stejné."/>
    <s v="Používám ekologické produkty, které jsou použitelné na několik let"/>
    <s v="Ano, protože standardní vložka nebo tampony nepoužívám."/>
    <s v="Nevím co to je, nikdy jsem o tom neslyšela."/>
    <x v="0"/>
    <x v="0"/>
  </r>
  <r>
    <n v="73"/>
    <s v="51-60"/>
    <s v="25 000 - 35 000 Kč"/>
    <s v="Standardní vložka"/>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x v="0"/>
  </r>
  <r>
    <n v="74"/>
    <s v="41-50"/>
    <s v="45 000 Kč a více"/>
    <s v="Menstruační kalíšek"/>
    <s v="Nevím"/>
    <s v="Ne"/>
    <s v="Ano"/>
    <s v="Ekologie, Zvyk"/>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75"/>
    <s v="31-40"/>
    <s v="15 000 - 20 000 Kč"/>
    <s v="Standardní vložka"/>
    <s v="Standardní vložka, Standardní tampon"/>
    <s v="Ne"/>
    <s v="Ano"/>
    <s v="Zvyk, Pohodlné"/>
    <s v="Menstruační kalhotky"/>
    <s v="Současný produkt by mi přestal vyhovovat."/>
    <s v="Ne"/>
    <s v="Spíše ano"/>
    <s v="V drogérii"/>
    <s v="Mi nákup trvá pár vteřin, kupuji pořád to stejné."/>
    <s v="201 - 300 Kč"/>
    <s v="Ano, protože mám svůj oblíbený typ/značku/velikost a chci ho používat dál."/>
    <s v="Menstruační chudoba je situace, při které žena nemá dostatečné finanční prostředky na pořízení menstruačních pomůcek."/>
    <x v="0"/>
    <x v="0"/>
  </r>
  <r>
    <n v="76"/>
    <s v="31-40"/>
    <s v="25 000 - 35 000 Kč"/>
    <s v="Standardní vložka"/>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s v="101 - 200 Kč"/>
    <s v="Ano, protože standardní vložka nebo tampony nepoužívám."/>
    <s v="Menstruační chudoba je situace, při které žena nemá dostatečné finanční prostředky na pořízení menstruačních pomůcek."/>
    <x v="0"/>
    <x v="0"/>
  </r>
  <r>
    <n v="77"/>
    <s v="41-50"/>
    <s v="25 000 - 35 000 Kč"/>
    <s v="Standardní vložka"/>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x v="0"/>
    <x v="1"/>
  </r>
  <r>
    <n v="78"/>
    <s v="15-20"/>
    <s v="Méně než 15 000 Kč"/>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79"/>
    <s v="31-40"/>
    <s v="15 000 - 20 000 Kč"/>
    <s v="Menstruační kalhotky"/>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80"/>
    <s v="41-50"/>
    <s v="35 000 - 45 000 Kč"/>
    <s v="Standardní vložka"/>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81"/>
    <s v="31-40"/>
    <s v="45 000 Kč a více"/>
    <s v="Menstruační kalíšek"/>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82"/>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x v="0"/>
  </r>
  <r>
    <n v="83"/>
    <s v="31-40"/>
    <s v="25 000 - 35 000 Kč"/>
    <s v="Menstruační kalhotky"/>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84"/>
    <s v="31-40"/>
    <s v="45 000 Kč a více"/>
    <s v="Standardní tampon"/>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x v="0"/>
    <x v="0"/>
  </r>
  <r>
    <n v="85"/>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86"/>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x v="0"/>
  </r>
  <r>
    <n v="87"/>
    <s v="31-40"/>
    <s v="20 000 - 25 000 Kč"/>
    <s v="Menstruační kalíšek"/>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x v="2"/>
  </r>
  <r>
    <n v="88"/>
    <s v="41-50"/>
    <s v="35 000 - 45 000 Kč"/>
    <s v="Standardní vložka"/>
    <s v="Standardní vložka"/>
    <s v="Ne"/>
    <s v="Ano"/>
    <s v="Cena, Zvyk"/>
    <s v="Menstruační kalhotky"/>
    <s v="Někdo z okolí by ji začal používat."/>
    <s v="Ne"/>
    <s v="Spíš ne"/>
    <s v="V supermarketu"/>
    <s v="Mi nákup trvá pár vteřin, kupuji pořád to stejné."/>
    <s v="50 - 100 Kč"/>
    <s v="Ano, protože mám svůj oblíbený typ/značku/velikost a chci ho používat dál."/>
    <s v="Nevím co to je, nikdy jsem o tom neslyšela."/>
    <x v="0"/>
    <x v="0"/>
  </r>
  <r>
    <n v="89"/>
    <s v="41-50"/>
    <s v="25 000 - 35 000 Kč"/>
    <s v="Standardní vložka"/>
    <s v="Menstruační kalhotky"/>
    <s v="Ne"/>
    <s v="Ano"/>
    <s v="Pohodlné, Spolehlivé"/>
    <s v="Menstruační kalhotky"/>
    <s v="Dostala bych ji zdarma."/>
    <s v="Ne"/>
    <s v="Rozhodně ano"/>
    <s v="V drogérii"/>
    <s v="Mi nákup trvá pár vteřin, kupuji pořád to stejné."/>
    <s v="101 - 200 Kč"/>
    <s v="Ano, protože mám svůj oblíbený typ/značku/velikost a chci ho používat dál."/>
    <s v="Nevím co to je, nikdy jsem o tom neslyšela."/>
    <x v="0"/>
    <x v="0"/>
  </r>
  <r>
    <n v="90"/>
    <s v="21-30"/>
    <s v="20 000 - 25 000 Kč"/>
    <s v="Standardní tampon"/>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s v="201 - 300 Kč"/>
    <s v="Ano, protože mám svůj oblíbený typ/značku/velikost a chci ho používat dál."/>
    <s v="Nevím co to je, nikdy jsem o tom neslyšela."/>
    <x v="0"/>
    <x v="0"/>
  </r>
  <r>
    <n v="91"/>
    <s v="21-30"/>
    <s v="25 000 - 35 000 Kč"/>
    <s v="Standardní vložka"/>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s v="201 - 300 Kč"/>
    <s v="Ano, protože jednorázové menstruační pomůcky nejsou ekologické."/>
    <s v="Menstruační chudoba je situace, při které žena nemá dostatečné finanční prostředky na pořízení menstruačních pomůcek."/>
    <x v="0"/>
    <x v="0"/>
  </r>
  <r>
    <n v="92"/>
    <s v="31-40"/>
    <s v="20 000 - 25 000 Kč"/>
    <s v="Mořská houba"/>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s v="Používám ekologické produkty, které jsou použitelné na několik let"/>
    <s v="Ano, protože standardní vložka nebo tampony nepoužívám."/>
    <s v="Nevím co to je, nikdy jsem o tom neslyšela."/>
    <x v="1"/>
    <x v="1"/>
  </r>
  <r>
    <n v="93"/>
    <s v="21-30"/>
    <s v="20 000 - 25 000 Kč"/>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94"/>
    <s v="31-40"/>
    <s v="25 000 - 35 000 Kč"/>
    <s v="Standardní vložk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x v="0"/>
    <x v="0"/>
  </r>
  <r>
    <n v="95"/>
    <s v="31-40"/>
    <s v="35 000 - 45 000 Kč"/>
    <s v="Standardní tampon"/>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x v="0"/>
  </r>
  <r>
    <n v="96"/>
    <s v="31-40"/>
    <s v="25 000 - 35 000 Kč"/>
    <s v="Mořská houba"/>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97"/>
    <s v="15-20"/>
    <s v="Méně než 15 000 Kč"/>
    <s v="Standardní vložka"/>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s v="Ne, používám standardní tampony nebo vložka."/>
    <s v="Menstruační chudoba je situace, při které žena nemá dostatečné finanční prostředky na pořízení menstruačních pomůcek."/>
    <x v="0"/>
    <x v="0"/>
  </r>
  <r>
    <n v="98"/>
    <s v="31-40"/>
    <s v="20 000 - 25 000 Kč"/>
    <s v="Standardní tampon"/>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s v="201 - 300 Kč"/>
    <s v="Ano, vyzkoušela bych něco jiného, i když jsem doposud používala standardní vložku či tampon."/>
    <s v="Menstruační chudoba je situace, při které žena nemá dostatečné finanční prostředky na pořízení menstruačních pomůcek."/>
    <x v="0"/>
    <x v="0"/>
  </r>
  <r>
    <n v="99"/>
    <s v="31-40"/>
    <s v="25 000 - 35 000 Kč"/>
    <s v="Látkové vlož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s v="201 - 300 Kč"/>
    <s v="Ano, protože jednorázové menstruační pomůcky nejsou ekologické."/>
    <s v="Nevím co to je, nikdy jsem o tom neslyšela."/>
    <x v="0"/>
    <x v="0"/>
  </r>
  <r>
    <n v="100"/>
    <s v="31-40"/>
    <s v="35 000 - 45 000 Kč"/>
    <s v="Standardní vložka"/>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x v="0"/>
    <x v="0"/>
  </r>
  <r>
    <n v="101"/>
    <s v="31-40"/>
    <s v="35 000 - 45 000 Kč"/>
    <s v="Menstruační kalhotky"/>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0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x v="0"/>
  </r>
  <r>
    <n v="103"/>
    <s v="31-40"/>
    <s v="20 000 - 25 000 Kč"/>
    <s v="Menstruační kalíšek"/>
    <s v="Nevím"/>
    <s v="Ne"/>
    <s v="Ano"/>
    <s v="Ekologie, Pohodlné"/>
    <s v="Nechci"/>
    <s v="Někdo z okolí by ji začal používat., Byla by to ekologičtější varianta."/>
    <s v="Ne"/>
    <s v="Rozhodně ano"/>
    <s v="V drogérii"/>
    <s v="Mi nákup trvá pár vteřin, kupuji pořád to stejné."/>
    <s v="Používám ekologické produkty, které jsou použitelné na několik let"/>
    <s v="Ano, protože mám svůj oblíbený typ/značku/velikost a chci ho používat dál."/>
    <s v="Nevím co to je, nikdy jsem o tom neslyšela."/>
    <x v="0"/>
    <x v="0"/>
  </r>
  <r>
    <n v="104"/>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0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50 - 100 Kč"/>
    <s v="Ano, protože mám svůj oblíbený typ/značku/velikost a chci ho používat dál."/>
    <s v="Menstruační chudoba je situace, při které žena nemá dostatečné finanční prostředky na pořízení menstruačních pomůcek."/>
    <x v="0"/>
    <x v="0"/>
  </r>
  <r>
    <n v="106"/>
    <s v="31-40"/>
    <s v="25 000 - 35 000 Kč"/>
    <s v="Standardní vložka"/>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0"/>
    <x v="0"/>
  </r>
  <r>
    <n v="107"/>
    <s v="31-40"/>
    <s v="15 000 - 20 000 Kč"/>
    <s v="Menstruační kalhotky"/>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108"/>
    <s v="31-40"/>
    <s v="25 000 - 35 000 Kč"/>
    <s v="Menstruační kalhotky"/>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109"/>
    <s v="41-50"/>
    <s v="25 000 - 35 000 Kč"/>
    <s v="Standardní vložka"/>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x v="0"/>
    <x v="1"/>
  </r>
  <r>
    <n v="110"/>
    <s v="41-50"/>
    <s v="35 000 - 45 000 Kč"/>
    <s v="Standardní vložka"/>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11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x v="0"/>
  </r>
  <r>
    <n v="112"/>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x v="0"/>
    <x v="1"/>
  </r>
  <r>
    <n v="113"/>
    <s v="15-20"/>
    <s v="15 000 - 20 000 Kč"/>
    <s v="Standardní vložka"/>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x v="0"/>
    <x v="1"/>
  </r>
  <r>
    <n v="114"/>
    <s v="15-20"/>
    <s v="15 000 - 20 000 Kč"/>
    <s v="Standardní vložka"/>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x v="0"/>
    <x v="1"/>
  </r>
  <r>
    <n v="115"/>
    <s v="15-20"/>
    <s v="15 000 - 20 000 Kč"/>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x v="0"/>
    <x v="1"/>
  </r>
  <r>
    <n v="116"/>
    <s v="15-20"/>
    <s v="Méně než 15 000 Kč"/>
    <s v="Standardní vložka"/>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201 - 300 Kč"/>
    <s v="Ne, používám standardní tampony nebo vložka."/>
    <s v="Nevím co to je, nikdy jsem o tom neslyšela."/>
    <x v="0"/>
    <x v="0"/>
  </r>
  <r>
    <n v="117"/>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x v="0"/>
    <x v="0"/>
  </r>
  <r>
    <n v="118"/>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19"/>
    <s v="31-40"/>
    <s v="35 000 - 45 000 Kč"/>
    <s v="Tampon z přírodního materiálu"/>
    <s v="Tampon z přírodního materiálu, Menstruační kalíšek"/>
    <s v="Ano - alespoň 3x týdně"/>
    <s v="Ano"/>
    <s v="Pohodlné, Spolehlivé"/>
    <s v="Nechci"/>
    <s v="Někdo z okolí by ji začal použí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x v="0"/>
  </r>
  <r>
    <n v="120"/>
    <s v="31-40"/>
    <s v="35 000 - 45 000 Kč"/>
    <s v="Standardní tampon"/>
    <s v="Standardní vložka, Standardní tampon"/>
    <s v="Ano - maximálně 3x týdně"/>
    <s v="Ano"/>
    <s v="Zvyk, Spolehlivé"/>
    <s v="Nechci"/>
    <s v="Nic by mě nepřimělo."/>
    <s v="Ne"/>
    <s v="Rozhodně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x v="0"/>
    <x v="0"/>
  </r>
  <r>
    <n v="121"/>
    <s v="21-30"/>
    <s v="25 000 - 35 000 Kč"/>
    <s v="Menstruační kalíšek"/>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22"/>
    <s v="21-30"/>
    <s v="20 000 - 25 000 Kč"/>
    <s v="Menstruační kalíšek"/>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23"/>
    <s v="31-40"/>
    <s v="35 000 - 45 000 Kč"/>
    <s v="Standardní vložka"/>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124"/>
    <s v="21-30"/>
    <s v="25 000 - 35 000 Kč"/>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x v="0"/>
    <x v="0"/>
  </r>
  <r>
    <n v="125"/>
    <s v="21-30"/>
    <s v="20 000 - 25 000 Kč"/>
    <s v="Menstruační kalíšek"/>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26"/>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x v="0"/>
    <x v="0"/>
  </r>
  <r>
    <n v="127"/>
    <s v="21-30"/>
    <s v="25 000 - 35 000 Kč"/>
    <s v="Standardní tampon"/>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x v="1"/>
    <x v="1"/>
  </r>
  <r>
    <n v="128"/>
    <s v="15-20"/>
    <s v="Méně než 15 000 Kč"/>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x v="0"/>
    <x v="0"/>
  </r>
  <r>
    <n v="129"/>
    <s v="51-60"/>
    <s v="25 000 - 35 000 Kč"/>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x v="0"/>
    <x v="0"/>
  </r>
  <r>
    <n v="130"/>
    <s v="21-30"/>
    <s v="Méně než 15 000 Kč"/>
    <s v="Standardní tampon"/>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s v="101 - 200 Kč"/>
    <s v="Ano, vyzkoušela bych něco jiného, i když jsem doposud používala standardní vložku či tampon."/>
    <s v="Nevím co to je, nikdy jsem o tom neslyšela."/>
    <x v="0"/>
    <x v="0"/>
  </r>
  <r>
    <n v="131"/>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x v="0"/>
  </r>
  <r>
    <n v="132"/>
    <s v="15-20"/>
    <s v="Méně než 15 000 Kč"/>
    <s v="Standardní tampon"/>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x v="2"/>
  </r>
  <r>
    <n v="133"/>
    <s v="31-40"/>
    <s v="35 000 - 45 000 Kč"/>
    <s v="Standardní vložka"/>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x v="0"/>
    <x v="1"/>
  </r>
  <r>
    <n v="134"/>
    <s v="21-30"/>
    <s v="15 000 - 20 000 Kč"/>
    <s v="Menstruační kalíšek"/>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x v="1"/>
  </r>
  <r>
    <n v="135"/>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x v="0"/>
    <x v="0"/>
  </r>
  <r>
    <n v="136"/>
    <s v="21-30"/>
    <s v="25 000 - 35 000 Kč"/>
    <s v="Menstruační kalíšek"/>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37"/>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38"/>
    <s v="31-40"/>
    <s v="35 000 - 45 000 Kč"/>
    <s v="Standardní vložka"/>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139"/>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x v="0"/>
    <x v="0"/>
  </r>
  <r>
    <n v="140"/>
    <s v="21-30"/>
    <s v="20 000 - 25 000 Kč"/>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41"/>
    <s v="31-40"/>
    <s v="25 000 - 35 000 Kč"/>
    <s v="Standardní vložka"/>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x v="0"/>
    <x v="0"/>
  </r>
  <r>
    <n v="142"/>
    <s v="31-40"/>
    <s v="35 000 - 45 000 Kč"/>
    <s v="Standardní tampon"/>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x v="0"/>
    <x v="0"/>
  </r>
  <r>
    <n v="143"/>
    <s v="21-30"/>
    <s v="35 000 - 45 000 Kč"/>
    <s v="Standardní tampon"/>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x v="0"/>
    <x v="0"/>
  </r>
  <r>
    <n v="144"/>
    <s v="41-50"/>
    <s v="45 000 Kč a více"/>
    <s v="Standardní vložka"/>
    <s v="Menstruační kalíšek, Menstruační kalhotky"/>
    <s v="Ano - alespoň 3x týdně"/>
    <s v="Ano"/>
    <s v="Ekologie, Zvyk"/>
    <s v="Nechci"/>
    <s v="Nic by mě nepřimělo."/>
    <s v="Ano - v práci"/>
    <s v="Rozhodně ano"/>
    <s v="V drogérii"/>
    <s v="Mi nákup trvá pár vteřin, kupuji pořád to stejné."/>
    <s v="301 Kč a více"/>
    <s v="Ano, protože jednorázové menstruační pomůcky nejsou ekologické."/>
    <s v="Menstruační chudoba je situace, při které žena nemá dostatečné finanční prostředky na pořízení menstruačních pomůcek."/>
    <x v="0"/>
    <x v="0"/>
  </r>
  <r>
    <n v="145"/>
    <s v="21-30"/>
    <s v="20 000 - 25 000 Kč"/>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46"/>
    <s v="21-30"/>
    <s v="35 000 - 45 000 Kč"/>
    <s v="Standardní vložka"/>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147"/>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x v="0"/>
    <x v="0"/>
  </r>
  <r>
    <n v="148"/>
    <s v="31-40"/>
    <s v="25 000 - 35 000 Kč"/>
    <s v="Menstruační kalhotky"/>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149"/>
    <s v="31-40"/>
    <s v="45 000 Kč a více"/>
    <s v="Standardní tampon"/>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x v="0"/>
    <x v="0"/>
  </r>
  <r>
    <n v="150"/>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5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x v="0"/>
  </r>
  <r>
    <n v="15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x v="0"/>
  </r>
  <r>
    <n v="153"/>
    <s v="41-50"/>
    <s v="35 000 - 45 000 Kč"/>
    <s v="Standardní vložka"/>
    <s v="Nevím"/>
    <s v="Ne"/>
    <s v="Ano"/>
    <s v="Cena, Zvyk"/>
    <s v="Nechci"/>
    <s v="Nic by mě nepřimělo."/>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x v="0"/>
  </r>
  <r>
    <n v="154"/>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x v="0"/>
    <x v="0"/>
  </r>
  <r>
    <n v="155"/>
    <s v="21-30"/>
    <s v="25 000 - 35 000 Kč"/>
    <s v="Menstruační kalíšek"/>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56"/>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57"/>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58"/>
    <s v="31-40"/>
    <s v="45 000 Kč a více"/>
    <s v="Standardní tampon"/>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x v="0"/>
    <x v="0"/>
  </r>
  <r>
    <n v="159"/>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60"/>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x v="0"/>
  </r>
  <r>
    <n v="161"/>
    <s v="31-40"/>
    <s v="20 000 - 25 000 Kč"/>
    <s v="Menstruační kalíšek"/>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x v="2"/>
  </r>
  <r>
    <n v="162"/>
    <s v="21-30"/>
    <s v="25 000 - 35 000 Kč"/>
    <s v="Menstruační kalíšek"/>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163"/>
    <s v="21-30"/>
    <s v="15 000 - 20 000 Kč"/>
    <s v="Standardní vložka"/>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s v="201 - 300 Kč"/>
    <s v="Ano, protože jednorázové menstruační pomůcky nejsou ekologické."/>
    <s v="Menstruační chudoba je situace, při které žena nemá dostatečné finanční prostředky na pořízení menstruačních pomůcek."/>
    <x v="1"/>
    <x v="0"/>
  </r>
  <r>
    <n v="164"/>
    <s v="31-40"/>
    <s v="25 000 - 35 000 Kč"/>
    <s v="Vložka z přírodního materiálu"/>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s v="101 - 200 Kč"/>
    <s v="Ano, protože standardní vložka nebo tampony nepoužívám."/>
    <s v="Nevím co to je, nikdy jsem o tom neslyšela."/>
    <x v="0"/>
    <x v="0"/>
  </r>
  <r>
    <n v="165"/>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166"/>
    <s v="21-30"/>
    <s v="25 000 - 35 000 Kč"/>
    <s v="Standardní vložka"/>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x v="0"/>
    <x v="0"/>
  </r>
  <r>
    <n v="167"/>
    <s v="15-20"/>
    <s v="Méně než 15 000 Kč"/>
    <s v="Menstruační kalhotky"/>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x v="2"/>
    <x v="0"/>
  </r>
  <r>
    <n v="168"/>
    <s v="41-50"/>
    <s v="35 000 - 45 000 Kč"/>
    <s v="Standardní vložka"/>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x v="0"/>
    <x v="0"/>
  </r>
  <r>
    <n v="169"/>
    <s v="31-40"/>
    <s v="45 000 Kč a více"/>
    <s v="Standardní tampon"/>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s v="301 Kč a více"/>
    <s v="Ano, protože mám svůj oblíbený typ/značku/velikost a chci ho používat dál."/>
    <s v="Menstruační chudoba je situace, při které žena nemá dostatečné finanční prostředky na pořízení menstruačních pomůcek."/>
    <x v="0"/>
    <x v="0"/>
  </r>
  <r>
    <n v="170"/>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x v="0"/>
    <x v="0"/>
  </r>
  <r>
    <n v="171"/>
    <s v="21-30"/>
    <s v="25 000 - 35 000 Kč"/>
    <s v="Menstruační kalíšek"/>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72"/>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73"/>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74"/>
    <s v="21-30"/>
    <s v="Méně než 15 000 Kč"/>
    <s v="Standardní vložka"/>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175"/>
    <s v="21-30"/>
    <s v="45 000 Kč a více"/>
    <s v="Standardní tampon"/>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x v="0"/>
    <x v="0"/>
  </r>
  <r>
    <n v="176"/>
    <s v="21-30"/>
    <s v="25 000 - 35 000 Kč"/>
    <s v="Standardní tampon"/>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x v="0"/>
    <x v="0"/>
  </r>
  <r>
    <n v="177"/>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x v="1"/>
    <x v="0"/>
  </r>
  <r>
    <n v="178"/>
    <s v="21-30"/>
    <s v="25 000 - 35 000 Kč"/>
    <s v="Standardní tampon"/>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s v="101 - 200 Kč"/>
    <s v="Ano, protože jednorázové menstruační pomůcky nejsou ekologické."/>
    <s v="Nevím co to je, nikdy jsem o tom neslyšela."/>
    <x v="0"/>
    <x v="0"/>
  </r>
  <r>
    <n v="179"/>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x v="0"/>
    <x v="0"/>
  </r>
  <r>
    <n v="180"/>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x v="0"/>
    <x v="0"/>
  </r>
  <r>
    <n v="181"/>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x v="0"/>
    <x v="0"/>
  </r>
  <r>
    <n v="182"/>
    <s v="21-30"/>
    <s v="45 000 Kč a více"/>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83"/>
    <s v="31-40"/>
    <s v="45 000 Kč a více"/>
    <s v="Menstruační kalíšek"/>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84"/>
    <s v="21-30"/>
    <s v="35 000 - 45 000 Kč"/>
    <s v="Tampon z přírodního materiálu"/>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x v="0"/>
  </r>
  <r>
    <n v="185"/>
    <s v="31-40"/>
    <s v="35 000 - 45 000 Kč"/>
    <s v="Standardní tampon"/>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x v="0"/>
    <x v="0"/>
  </r>
  <r>
    <n v="186"/>
    <s v="41-50"/>
    <s v="35 000 - 45 000 Kč"/>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x v="0"/>
    <x v="0"/>
  </r>
  <r>
    <n v="187"/>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x v="0"/>
    <x v="0"/>
  </r>
  <r>
    <n v="188"/>
    <s v="31-40"/>
    <s v="35 000 - 45 000 Kč"/>
    <s v="Standardní tampon"/>
    <s v="Nepoužívají nic"/>
    <s v="Ano - alespoň 3x týdně"/>
    <s v="Ano"/>
    <s v="Zvyk, Pohodlné"/>
    <s v="Menstruační kalhotky"/>
    <s v="Dostala bych ji zdarma."/>
    <s v="Ano - v práci"/>
    <s v="Spíše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x v="0"/>
    <x v="0"/>
  </r>
  <r>
    <n v="189"/>
    <s v="21-30"/>
    <s v="25 000 - 35 000 Kč"/>
    <s v="Standardní tampon"/>
    <s v="Standardní vložka, Standardní tampon"/>
    <s v="Ne"/>
    <s v="Ano"/>
    <s v="Zvyk, Spolehlivé"/>
    <s v="Nechci"/>
    <s v="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x v="0"/>
  </r>
  <r>
    <n v="190"/>
    <s v="21-3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191"/>
    <s v="21-3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x v="0"/>
    <x v="0"/>
  </r>
  <r>
    <n v="192"/>
    <s v="41-50"/>
    <s v="45 000 Kč a více"/>
    <s v="Standardní tampon"/>
    <s v="Menstruační kalíšek, Menstruační kalhotky"/>
    <s v="Ano - alespoň 3x týdně"/>
    <s v="Ano"/>
    <s v="Ekologie, Zvyk"/>
    <s v="Nechci"/>
    <s v="Nic by mě nepřimělo."/>
    <s v="Ano - v práci"/>
    <s v="Rozhodně ano"/>
    <s v="V drogérii"/>
    <s v="Mi nákup trvá pár vteřin, kupuji pořád to stejné."/>
    <s v="101 - 200 Kč"/>
    <s v="Ano, protože jednorázové menstruační pomůcky nejsou ekologické."/>
    <s v="Menstruační chudoba je situace, při které žena nemá dostatečné finanční prostředky na pořízení menstruačních pomůcek."/>
    <x v="0"/>
    <x v="0"/>
  </r>
  <r>
    <n v="193"/>
    <s v="51-60"/>
    <s v="25 000 - 35 000 Kč"/>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x v="0"/>
    <x v="0"/>
  </r>
  <r>
    <n v="194"/>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101 - 200 Kč"/>
    <s v="Ano, vyzkoušela bych něco jiného, i když jsem doposud používala standardní vložku či tampon."/>
    <s v="Nevím co to je, nikdy jsem o tom neslyšela."/>
    <x v="0"/>
    <x v="0"/>
  </r>
  <r>
    <n v="195"/>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x v="0"/>
    <x v="0"/>
  </r>
  <r>
    <n v="196"/>
    <s v="15-20"/>
    <s v="Méně než 15 000 Kč"/>
    <s v="Standardní tampon"/>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x v="0"/>
    <x v="2"/>
  </r>
  <r>
    <n v="197"/>
    <s v="21-30"/>
    <s v="35 000 - 45 000 Kč"/>
    <s v="Standardní vložka"/>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x v="0"/>
    <x v="1"/>
  </r>
  <r>
    <n v="198"/>
    <s v="21-30"/>
    <s v="15 000 - 20 000 Kč"/>
    <s v="Menstruační kalíšek"/>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1"/>
    <x v="1"/>
  </r>
  <r>
    <n v="199"/>
    <s v="21-30"/>
    <s v="25 000 - 35 000 Kč"/>
    <s v="Standardní vložka"/>
    <s v="Nevím"/>
    <s v="Ne"/>
    <s v="Ano"/>
    <s v="Cena, Ekologie"/>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x v="0"/>
    <x v="0"/>
  </r>
  <r>
    <n v="200"/>
    <s v="31-40"/>
    <s v="25 000 - 35 000 Kč"/>
    <s v="Standardní vložka"/>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x v="0"/>
    <x v="0"/>
  </r>
  <r>
    <n v="201"/>
    <s v="31-40"/>
    <s v="15 000 - 20 000 Kč"/>
    <s v="Menstruační kalhotky"/>
    <s v="Nevím"/>
    <s v="Ano - maximálně 3x týdně"/>
    <s v="Ano"/>
    <s v="Ekologie, Pohodlné"/>
    <s v="Menstruační kalíšek"/>
    <s v="Dostala bych ji zdarma."/>
    <s v="Ne"/>
    <s v="Spíš ne"/>
    <s v="Na internetu"/>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202"/>
    <s v="31-40"/>
    <s v="25 000 - 35 000 Kč"/>
    <s v="Menstruační kalhotky"/>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x v="0"/>
    <x v="0"/>
  </r>
  <r>
    <n v="203"/>
    <s v="41-50"/>
    <s v="25 000 - 35 000 Kč"/>
    <s v="Standardní vložka"/>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x v="0"/>
    <x v="1"/>
  </r>
  <r>
    <n v="204"/>
    <s v="41-50"/>
    <s v="35 000 - 45 000 Kč"/>
    <s v="Standardní vložka"/>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x v="0"/>
    <x v="0"/>
  </r>
  <r>
    <n v="205"/>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x v="0"/>
    <x v="0"/>
  </r>
  <r>
    <n v="206"/>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x v="0"/>
    <x v="1"/>
  </r>
  <r>
    <n v="207"/>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x v="0"/>
    <x v="0"/>
  </r>
  <r>
    <n v="208"/>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x v="0"/>
    <x v="0"/>
  </r>
  <r>
    <n v="209"/>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x v="0"/>
    <x v="0"/>
  </r>
  <r>
    <n v="210"/>
    <s v="21-30"/>
    <s v="35 000 - 45 000 Kč"/>
    <s v="Tampon z přírodního materiálu"/>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x v="0"/>
    <x v="0"/>
  </r>
  <r>
    <n v="211"/>
    <s v="15-20"/>
    <s v="15 000 - 20 000 Kč"/>
    <s v="Standardní vložka"/>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x v="0"/>
    <x v="1"/>
  </r>
</pivotCacheRecords>
</file>

<file path=xl/pivotCache/pivotCacheRecords2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s v="35 000 - 45 000 Kč"/>
    <s v="Standardní tampon"/>
    <x v="0"/>
  </r>
  <r>
    <n v="2"/>
    <s v="31-40"/>
    <s v="35 000 - 45 000 Kč"/>
    <s v="Menstruační kalhotky"/>
    <x v="1"/>
  </r>
  <r>
    <n v="3"/>
    <s v="31-40"/>
    <s v="35 000 - 45 000 Kč"/>
    <s v="Standardní tampon"/>
    <x v="2"/>
  </r>
  <r>
    <n v="4"/>
    <s v="41-50"/>
    <s v="45 000 Kč a více"/>
    <s v="Standardní vložky"/>
    <x v="3"/>
  </r>
  <r>
    <n v="5"/>
    <s v="15-20"/>
    <s v="15 000 - 20 000 Kč"/>
    <s v="Standardní tampon"/>
    <x v="4"/>
  </r>
  <r>
    <n v="6"/>
    <s v="51-60"/>
    <s v="25 000 - 35 000 Kč"/>
    <s v="Menstruační kalhotky"/>
    <x v="5"/>
  </r>
  <r>
    <n v="7"/>
    <s v="21-30"/>
    <s v="20 000 - 25 000 Kč"/>
    <s v="Menstruační kalíšek, Menstruační kalhotky"/>
    <x v="2"/>
  </r>
  <r>
    <n v="8"/>
    <s v="41-50"/>
    <s v="25 000 - 35 000 Kč"/>
    <s v="Standardní tampon"/>
    <x v="4"/>
  </r>
  <r>
    <n v="9"/>
    <s v="51-60"/>
    <s v="25 000 - 35 000 Kč"/>
    <s v="Standardní vložka"/>
    <x v="6"/>
  </r>
  <r>
    <n v="10"/>
    <s v="21-30"/>
    <s v="15 000 - 20 000 Kč"/>
    <s v="Standardní tampon"/>
    <x v="7"/>
  </r>
  <r>
    <n v="11"/>
    <s v="21-30"/>
    <s v="45 000 Kč a více"/>
    <s v="Menstruační kalíšek"/>
    <x v="7"/>
  </r>
  <r>
    <n v="12"/>
    <s v="31-40"/>
    <s v="45 000 Kč a více"/>
    <s v="Menstruační kalíšek, Menstruační kalhotky"/>
    <x v="3"/>
  </r>
  <r>
    <n v="13"/>
    <s v="21-30"/>
    <s v="35 000 - 45 000 Kč"/>
    <s v="Tampon z přírodního materiálu, Menstruační kalíšek"/>
    <x v="8"/>
  </r>
  <r>
    <n v="14"/>
    <s v="31-40"/>
    <s v="35 000 - 45 000 Kč"/>
    <s v="Standardní tampon"/>
    <x v="6"/>
  </r>
  <r>
    <n v="15"/>
    <s v="41-50"/>
    <s v="35 000 - 45 000 Kč"/>
    <s v="Standardní vložka"/>
    <x v="9"/>
  </r>
  <r>
    <n v="16"/>
    <s v="21-30"/>
    <s v="25 000 - 35 000 Kč"/>
    <s v="Standardní tampon"/>
    <x v="7"/>
  </r>
  <r>
    <n v="17"/>
    <s v="21-30"/>
    <s v="35 000 - 45 000 Kč"/>
    <s v="Standardní tampon"/>
    <x v="10"/>
  </r>
  <r>
    <n v="18"/>
    <s v="21-30"/>
    <s v="25 000 - 35 000 Kč"/>
    <s v="Standardní tampon, Menstruační kalhotky"/>
    <x v="1"/>
  </r>
  <r>
    <n v="19"/>
    <s v="15-20"/>
    <s v="Méně než 15 000 Kč"/>
    <s v="Standardní tampon"/>
    <x v="1"/>
  </r>
  <r>
    <n v="20"/>
    <s v="31-40"/>
    <s v="20 000 - 25 000 Kč"/>
    <s v="Menstruační kalíšek"/>
    <x v="9"/>
  </r>
  <r>
    <n v="21"/>
    <s v="21-30"/>
    <s v="25 000 - 35 000 Kč"/>
    <s v="Standardní vložka, Standardní tampon"/>
    <x v="1"/>
  </r>
  <r>
    <n v="22"/>
    <s v="21-30"/>
    <s v="25 000 - 35 000 Kč"/>
    <s v="Standardní tampon, , Menstruační kalhotky"/>
    <x v="11"/>
  </r>
  <r>
    <n v="23"/>
    <s v="15-20"/>
    <s v="Méně než 15 000 Kč"/>
    <s v="Standardní tampon"/>
    <x v="4"/>
  </r>
  <r>
    <n v="24"/>
    <s v="51-60"/>
    <s v="25 000 - 35 000 Kč"/>
    <s v="Standardní vložka"/>
    <x v="9"/>
  </r>
  <r>
    <n v="25"/>
    <s v="21-30"/>
    <s v="Méně než 15 000 Kč"/>
    <s v="Standardní tampon"/>
    <x v="1"/>
  </r>
  <r>
    <n v="26"/>
    <s v="21-30"/>
    <s v="Méně než 15 000 Kč"/>
    <s v="Standardní tampon"/>
    <x v="7"/>
  </r>
  <r>
    <n v="27"/>
    <s v="15-20"/>
    <s v="Méně než 15 000 Kč"/>
    <s v="Standardní tampon, Menstruační kalhotky"/>
    <x v="1"/>
  </r>
  <r>
    <n v="28"/>
    <s v="15-20"/>
    <s v="Méně než 15 000 Kč"/>
    <s v="Standardní vložka, Standardní tampon"/>
    <x v="1"/>
  </r>
  <r>
    <n v="29"/>
    <s v="31-40"/>
    <s v="35 000 - 45 000 Kč"/>
    <s v="Menstruační kalhotky"/>
    <x v="12"/>
  </r>
  <r>
    <n v="30"/>
    <s v="21-30"/>
    <s v="Méně než 15 000 Kč"/>
    <s v="Menstruační kalhotky"/>
    <x v="3"/>
  </r>
  <r>
    <n v="31"/>
    <s v="21-30"/>
    <s v="25 000 - 35 000 Kč"/>
    <s v="Standardní tampon, Tampon z přírodního materiálu"/>
    <x v="13"/>
  </r>
  <r>
    <n v="32"/>
    <s v="21-30"/>
    <s v="Méně než 15 000 Kč"/>
    <s v="Standardní tampon"/>
    <x v="6"/>
  </r>
  <r>
    <n v="33"/>
    <s v="21-30"/>
    <s v="15 000 - 20 000 Kč"/>
    <s v="Standardní tampon"/>
    <x v="1"/>
  </r>
  <r>
    <n v="34"/>
    <s v="21-30"/>
    <s v="35 000 - 45 000 Kč"/>
    <s v="Standardní tampon, Menstruační kalíšek, Menstruační kalhotky"/>
    <x v="1"/>
  </r>
  <r>
    <n v="35"/>
    <s v="31-40"/>
    <s v="45 000 Kč a více"/>
    <s v="Standardní tampon"/>
    <x v="6"/>
  </r>
  <r>
    <n v="36"/>
    <s v="51-60"/>
    <s v="45 000 Kč a více"/>
    <s v="Standardní tampon"/>
    <x v="0"/>
  </r>
  <r>
    <n v="37"/>
    <s v="21-30"/>
    <s v="25 000 - 35 000 Kč"/>
    <s v="Menstruační kalíšek, Menstruační kalhotky"/>
    <x v="1"/>
  </r>
  <r>
    <n v="38"/>
    <s v="21-30"/>
    <s v="20 000 - 25 000 Kč"/>
    <s v="Menstruační kalíšek"/>
    <x v="1"/>
  </r>
  <r>
    <n v="39"/>
    <s v="21-30"/>
    <s v="25 000 - 35 000 Kč"/>
    <s v="Menstruační kalíšek"/>
    <x v="0"/>
  </r>
  <r>
    <n v="40"/>
    <s v="21-30"/>
    <s v="Méně než 15 000 Kč"/>
    <s v="Standardní vložka, Standardní tampon"/>
    <x v="2"/>
  </r>
  <r>
    <n v="41"/>
    <s v="21-30"/>
    <s v="45 000 Kč a více"/>
    <s v="Standardní tampon"/>
    <x v="14"/>
  </r>
  <r>
    <n v="42"/>
    <s v="21-30"/>
    <s v="25 000 - 35 000 Kč"/>
    <s v="Standardní tampon, Menstruační kalíšek, Menstruační kalhotky"/>
    <x v="15"/>
  </r>
  <r>
    <n v="43"/>
    <s v="21-30"/>
    <s v="Méně než 15 000 Kč"/>
    <s v="Standardní tampon"/>
    <x v="1"/>
  </r>
  <r>
    <n v="44"/>
    <s v="21-30"/>
    <s v="25 000 - 35 000 Kč"/>
    <s v="Standardní tampon, Menstruační kalíšek"/>
    <x v="15"/>
  </r>
  <r>
    <n v="45"/>
    <s v="21-30"/>
    <s v="35 000 - 45 000 Kč"/>
    <s v="Menstruační kalíšek"/>
    <x v="11"/>
  </r>
  <r>
    <n v="46"/>
    <s v="21-30"/>
    <s v="35 000 - 45 000 Kč"/>
    <s v="Standardní vložka, Standardní tampon, Menstruační kalhotky"/>
    <x v="16"/>
  </r>
  <r>
    <n v="47"/>
    <s v="21-30"/>
    <s v="25 000 - 35 000 Kč"/>
    <s v="Menstruační kalíšek"/>
    <x v="6"/>
  </r>
  <r>
    <n v="48"/>
    <s v="21-30"/>
    <s v="Méně než 15 000 Kč"/>
    <s v="Standardní tampon, Menstruační kalíšek, Menstruační kalhotky"/>
    <x v="14"/>
  </r>
  <r>
    <n v="49"/>
    <s v="21-30"/>
    <s v="15 000 - 20 000 Kč"/>
    <s v="Standardní vložka, Standardní tampon"/>
    <x v="6"/>
  </r>
  <r>
    <n v="50"/>
    <s v="31-40"/>
    <s v="25 000 - 35 000 Kč"/>
    <s v="Standardní vložka, Menstruační kalíšek"/>
    <x v="14"/>
  </r>
  <r>
    <n v="51"/>
    <s v="21-30"/>
    <s v="35 000 - 45 000 Kč"/>
    <s v="Standardní vložka, Standardní tampon, Menstruační kalíšek"/>
    <x v="7"/>
  </r>
  <r>
    <n v="52"/>
    <s v="21-30"/>
    <s v="15 000 - 20 000 Kč"/>
    <s v="Menstruační kalíšek, Menstruační kalhotky"/>
    <x v="7"/>
  </r>
  <r>
    <n v="53"/>
    <s v="21-30"/>
    <s v="25 000 - 35 000 Kč"/>
    <s v="Standardní vložka"/>
    <x v="9"/>
  </r>
  <r>
    <n v="54"/>
    <s v="21-30"/>
    <s v="25 000 - 35 000 Kč"/>
    <s v="Menstruační kalíšek"/>
    <x v="11"/>
  </r>
  <r>
    <n v="55"/>
    <s v="31-40"/>
    <s v="45 000 Kč a více"/>
    <s v="Menstruační kalíšek"/>
    <x v="7"/>
  </r>
  <r>
    <n v="56"/>
    <s v="31-40"/>
    <s v="35 000 - 45 000 Kč"/>
    <s v="Standardní tampon"/>
    <x v="9"/>
  </r>
  <r>
    <n v="57"/>
    <s v="15-20"/>
    <s v="Méně než 15 000 Kč"/>
    <s v="Standardní vložka, Standardní tampon"/>
    <x v="17"/>
  </r>
  <r>
    <n v="58"/>
    <s v="31-40"/>
    <s v="45 000 Kč a více"/>
    <s v="Látkové vložky, Standardní tampon, Menstruační kalíšek, Menstruační kalhotky"/>
    <x v="18"/>
  </r>
  <r>
    <n v="59"/>
    <s v="15-20"/>
    <s v="Méně než 15 000 Kč"/>
    <s v="Standardní vložka, Menstruační kalíšek"/>
    <x v="5"/>
  </r>
  <r>
    <n v="60"/>
    <s v="31-40"/>
    <s v="20 000 - 25 000 Kč"/>
    <s v="Mořská houba"/>
    <x v="9"/>
  </r>
  <r>
    <n v="61"/>
    <s v="21-30"/>
    <s v="25 000 - 35 000 Kč"/>
    <s v="Menstruační kalíšek, Menstruační kalhotky"/>
    <x v="19"/>
  </r>
  <r>
    <n v="62"/>
    <s v="21-30"/>
    <s v="15 000 - 20 000 Kč"/>
    <s v="Standardní vložka, Standardní tampon, Menstruační kalíšek, Menstruační kalhotky"/>
    <x v="1"/>
  </r>
  <r>
    <n v="63"/>
    <s v="31-40"/>
    <s v="25 000 - 35 000 Kč"/>
    <s v="Vložka z přírodního materiálu, Menstruační kalíšek"/>
    <x v="7"/>
  </r>
  <r>
    <n v="64"/>
    <s v="31-40"/>
    <s v="20 000 - 25 000 Kč"/>
    <s v="Menstruační kalíšek"/>
    <x v="20"/>
  </r>
  <r>
    <n v="65"/>
    <s v="21-30"/>
    <s v="25 000 - 35 000 Kč"/>
    <s v="Standardní vložka, Vložka z přírodního materiálu"/>
    <x v="9"/>
  </r>
  <r>
    <n v="66"/>
    <s v="15-20"/>
    <s v="Méně než 15 000 Kč"/>
    <s v="Menstruační kalhotky"/>
    <x v="21"/>
  </r>
  <r>
    <n v="67"/>
    <s v="41-50"/>
    <s v="35 000 - 45 000 Kč"/>
    <s v="Standardní vložka, Menstruační kalíšek"/>
    <x v="15"/>
  </r>
  <r>
    <n v="68"/>
    <s v="31-40"/>
    <s v="45 000 Kč a více"/>
    <s v="Standardní tampon, Mořská houba"/>
    <x v="1"/>
  </r>
  <r>
    <n v="69"/>
    <s v="15-20"/>
    <s v="Méně než 15 000 Kč"/>
    <s v="Vložka z přírodního materiálu, Menstruační kalhotky"/>
    <x v="21"/>
  </r>
  <r>
    <n v="70"/>
    <s v="41-50"/>
    <s v="35 000 - 45 000 Kč"/>
    <s v="Standardní vložka, Menstruační kalíšek"/>
    <x v="22"/>
  </r>
  <r>
    <n v="71"/>
    <s v="31-40"/>
    <s v="15 000 - 20 000 Kč"/>
    <s v="Menstruační kalíšek"/>
    <x v="1"/>
  </r>
  <r>
    <n v="72"/>
    <s v="31-40"/>
    <s v="20 000 - 25 000 Kč"/>
    <s v="Menstruační kalíšek"/>
    <x v="1"/>
  </r>
  <r>
    <n v="73"/>
    <s v="51-60"/>
    <s v="25 000 - 35 000 Kč"/>
    <s v="Standardní vložka, Standardní tampon"/>
    <x v="7"/>
  </r>
  <r>
    <n v="74"/>
    <s v="41-50"/>
    <s v="45 000 Kč a více"/>
    <s v="Menstruační kalíšek, Menstruační kalhotky"/>
    <x v="9"/>
  </r>
  <r>
    <n v="75"/>
    <s v="31-40"/>
    <s v="15 000 - 20 000 Kč"/>
    <s v="Standardní vložka, Standardní tampon, Menstruační kalíšek"/>
    <x v="1"/>
  </r>
  <r>
    <n v="76"/>
    <s v="31-40"/>
    <s v="25 000 - 35 000 Kč"/>
    <s v="Standardní vložka, Látkové vložky, Menstruační kalíšek, Menstruační kalhotky"/>
    <x v="18"/>
  </r>
  <r>
    <n v="77"/>
    <s v="41-50"/>
    <s v="25 000 - 35 000 Kč"/>
    <s v="Standardní vložka, Standardní tampon, Menstruační kalíšek"/>
    <x v="4"/>
  </r>
  <r>
    <n v="78"/>
    <s v="15-20"/>
    <s v="Méně než 15 000 Kč"/>
    <s v="Menstruační kalíšek"/>
    <x v="1"/>
  </r>
  <r>
    <n v="79"/>
    <s v="31-40"/>
    <s v="15 000 - 20 000 Kč"/>
    <s v="Menstruační kalhotky, Mořská houba"/>
    <x v="9"/>
  </r>
  <r>
    <n v="80"/>
    <s v="41-50"/>
    <s v="35 000 - 45 000 Kč"/>
    <s v="Standardní vložka, Menstruační kalíšek"/>
    <x v="1"/>
  </r>
  <r>
    <n v="81"/>
    <s v="31-40"/>
    <s v="45 000 Kč a více"/>
    <s v="Menstruační kalíšek, Menstruační kalhotky"/>
    <x v="11"/>
  </r>
  <r>
    <n v="82"/>
    <s v="21-30"/>
    <s v="25 000 - 35 000 Kč"/>
    <s v="Menstruační kalíšek"/>
    <x v="11"/>
  </r>
  <r>
    <n v="83"/>
    <s v="31-40"/>
    <s v="25 000 - 35 000 Kč"/>
    <s v="Menstruační kalhotky, Mořská houba"/>
    <x v="23"/>
  </r>
  <r>
    <n v="84"/>
    <s v="31-40"/>
    <s v="45 000 Kč a více"/>
    <s v="Standardní tampon, Menstruační kalíšek, Menstruační kalhotky"/>
    <x v="1"/>
  </r>
  <r>
    <n v="85"/>
    <s v="31-40"/>
    <s v="45 000 Kč a více"/>
    <s v="Menstruační kalhotky"/>
    <x v="17"/>
  </r>
  <r>
    <n v="86"/>
    <s v="41-50"/>
    <s v="35 000 - 45 000 Kč"/>
    <s v="Vložka z přírodního materiálu"/>
    <x v="24"/>
  </r>
  <r>
    <n v="87"/>
    <s v="31-40"/>
    <s v="20 000 - 25 000 Kč"/>
    <s v="Menstruační kalíšek, Menstruační kalhotky"/>
    <x v="25"/>
  </r>
  <r>
    <n v="88"/>
    <s v="41-50"/>
    <s v="35 000 - 45 000 Kč"/>
    <s v="Standardní vložka"/>
    <x v="5"/>
  </r>
  <r>
    <n v="89"/>
    <s v="41-50"/>
    <s v="25 000 - 35 000 Kč"/>
    <s v="Standardní vložka"/>
    <x v="26"/>
  </r>
  <r>
    <n v="90"/>
    <s v="21-30"/>
    <s v="20 000 - 25 000 Kč"/>
    <s v="Standardní tampon, Mořská houba"/>
    <x v="27"/>
  </r>
  <r>
    <n v="91"/>
    <s v="21-30"/>
    <s v="25 000 - 35 000 Kč"/>
    <s v="Standardní vložka, Látkové vložky, Standardní tampon, Menstruační kalíšek"/>
    <x v="7"/>
  </r>
  <r>
    <n v="92"/>
    <s v="31-40"/>
    <s v="20 000 - 25 000 Kč"/>
    <s v="Mořská houba"/>
    <x v="28"/>
  </r>
  <r>
    <n v="93"/>
    <s v="21-30"/>
    <s v="20 000 - 25 000 Kč"/>
    <s v="Menstruační kalíšek"/>
    <x v="1"/>
  </r>
  <r>
    <n v="94"/>
    <s v="31-40"/>
    <s v="25 000 - 35 000 Kč"/>
    <s v="Standardní vložka, Standardní tampon, Menstruační kalíšek, Mořská houba"/>
    <x v="1"/>
  </r>
  <r>
    <n v="95"/>
    <s v="31-40"/>
    <s v="35 000 - 45 000 Kč"/>
    <s v="Standardní tampon, Menstruační kalíšek, Menstruační kalhotky"/>
    <x v="29"/>
  </r>
  <r>
    <n v="96"/>
    <s v="31-40"/>
    <s v="25 000 - 35 000 Kč"/>
    <s v="Mořská houba"/>
    <x v="30"/>
  </r>
  <r>
    <n v="97"/>
    <s v="15-20"/>
    <s v="Méně než 15 000 Kč"/>
    <s v="Standardní vložka, Standardní tampon"/>
    <x v="5"/>
  </r>
  <r>
    <n v="98"/>
    <s v="31-40"/>
    <s v="20 000 - 25 000 Kč"/>
    <s v="Standardní tampon, Mořská houba"/>
    <x v="1"/>
  </r>
  <r>
    <n v="99"/>
    <s v="31-40"/>
    <s v="25 000 - 35 000 Kč"/>
    <s v="Látkové vložky, Standardní tampon, Menstruační kalhotky"/>
    <x v="31"/>
  </r>
  <r>
    <n v="100"/>
    <s v="31-40"/>
    <s v="35 000 - 45 000 Kč"/>
    <s v="Standardní vložky"/>
    <x v="0"/>
  </r>
  <r>
    <n v="101"/>
    <s v="31-40"/>
    <s v="35 000 - 45 000 Kč"/>
    <s v="Menstruační kalhotky"/>
    <x v="0"/>
  </r>
  <r>
    <n v="102"/>
    <s v="31-40"/>
    <s v="35 000 - 45 000 Kč"/>
    <s v="Standardní tampon"/>
    <x v="6"/>
  </r>
  <r>
    <n v="103"/>
    <s v="31-40"/>
    <s v="20 000 - 25 000 Kč"/>
    <s v="Menstruační kalíšek"/>
    <x v="9"/>
  </r>
  <r>
    <n v="104"/>
    <s v="31-40"/>
    <s v="35 000 - 45 000 Kč"/>
    <s v="Menstruační kalhotky"/>
    <x v="12"/>
  </r>
  <r>
    <n v="105"/>
    <s v="31-40"/>
    <s v="45 000 Kč a více"/>
    <s v="Standardní tampon"/>
    <x v="6"/>
  </r>
  <r>
    <n v="106"/>
    <s v="31-40"/>
    <s v="25 000 - 35 000 Kč"/>
    <s v="Standardní vložka, Menstruační kalíšek"/>
    <x v="14"/>
  </r>
  <r>
    <n v="107"/>
    <s v="31-40"/>
    <s v="15 000 - 20 000 Kč"/>
    <s v="Menstruační kalhotky, Mořská houba"/>
    <x v="9"/>
  </r>
  <r>
    <n v="108"/>
    <s v="31-40"/>
    <s v="25 000 - 35 000 Kč"/>
    <s v="Menstruační kalhotky, Mořská houba"/>
    <x v="23"/>
  </r>
  <r>
    <n v="109"/>
    <s v="41-50"/>
    <s v="25 000 - 35 000 Kč"/>
    <s v="Standardní vložka, Standardní tampon, Menstruační kalíšek"/>
    <x v="4"/>
  </r>
  <r>
    <n v="110"/>
    <s v="41-50"/>
    <s v="35 000 - 45 000 Kč"/>
    <s v="Standardní vložka, Menstruační kalíšek"/>
    <x v="1"/>
  </r>
  <r>
    <n v="111"/>
    <s v="41-50"/>
    <s v="35 000 - 45 000 Kč"/>
    <s v="Vložka z přírodního materiálu"/>
    <x v="24"/>
  </r>
  <r>
    <n v="112"/>
    <s v="15-20"/>
    <s v="15 000 - 20 000 Kč"/>
    <s v="Standardní tampon"/>
    <x v="4"/>
  </r>
  <r>
    <n v="113"/>
    <s v="15-20"/>
    <s v="15 000 - 20 000 Kč"/>
    <s v="Standardní vložka, Standardní tampon"/>
    <x v="4"/>
  </r>
  <r>
    <n v="114"/>
    <s v="15-20"/>
    <s v="15 000 - 20 000 Kč"/>
    <s v="Standardní vložka, Standardní tampon"/>
    <x v="4"/>
  </r>
  <r>
    <n v="115"/>
    <s v="15-20"/>
    <s v="15 000 - 20 000 Kč"/>
    <s v="Standardní tampon"/>
    <x v="4"/>
  </r>
  <r>
    <n v="116"/>
    <s v="15-20"/>
    <s v="Méně než 15 000 Kč"/>
    <s v="Standardní vložka, Standardní tampon"/>
    <x v="1"/>
  </r>
  <r>
    <n v="117"/>
    <s v="21-30"/>
    <s v="15 000 - 20 000 Kč"/>
    <s v="Standardní tampon"/>
    <x v="7"/>
  </r>
  <r>
    <n v="118"/>
    <s v="31-40"/>
    <s v="45 000 Kč a více"/>
    <s v="Menstruační kalíšek"/>
    <x v="7"/>
  </r>
  <r>
    <n v="119"/>
    <s v="31-40"/>
    <s v="35 000 - 45 000 Kč"/>
    <s v="Tampon z přírodního materiálu, Menstruační kalíšek"/>
    <x v="8"/>
  </r>
  <r>
    <n v="120"/>
    <s v="31-40"/>
    <s v="35 000 - 45 000 Kč"/>
    <s v="Standardní tampon"/>
    <x v="1"/>
  </r>
  <r>
    <n v="121"/>
    <s v="21-30"/>
    <s v="25 000 - 35 000 Kč"/>
    <s v="Menstruační kalíšek, Menstruační kalhotky"/>
    <x v="1"/>
  </r>
  <r>
    <n v="122"/>
    <s v="21-30"/>
    <s v="20 000 - 25 000 Kč"/>
    <s v="Menstruační kalíšek"/>
    <x v="1"/>
  </r>
  <r>
    <n v="123"/>
    <s v="31-40"/>
    <s v="35 000 - 45 000 Kč"/>
    <s v="Standardní vložka, Standardní tampon, Menstruační kalhotky"/>
    <x v="16"/>
  </r>
  <r>
    <n v="124"/>
    <s v="21-30"/>
    <s v="25 000 - 35 000 Kč"/>
    <s v="Menstruační kalíšek"/>
    <x v="6"/>
  </r>
  <r>
    <n v="125"/>
    <s v="21-30"/>
    <s v="20 000 - 25 000 Kč"/>
    <s v="Menstruační kalíšek, Menstruační kalhotky"/>
    <x v="2"/>
  </r>
  <r>
    <n v="126"/>
    <s v="41-50"/>
    <s v="25 000 - 35 000 Kč"/>
    <s v="Standardní tampon"/>
    <x v="4"/>
  </r>
  <r>
    <n v="127"/>
    <s v="21-30"/>
    <s v="25 000 - 35 000 Kč"/>
    <s v="Standardní tampon"/>
    <x v="11"/>
  </r>
  <r>
    <n v="128"/>
    <s v="15-20"/>
    <s v="Méně než 15 000 Kč"/>
    <s v="Standardní tampon"/>
    <x v="4"/>
  </r>
  <r>
    <n v="129"/>
    <s v="51-60"/>
    <s v="25 000 - 35 000 Kč"/>
    <s v="Standardní vložka"/>
    <x v="9"/>
  </r>
  <r>
    <n v="130"/>
    <s v="21-30"/>
    <s v="Méně než 15 000 Kč"/>
    <s v="Standardní tampon"/>
    <x v="1"/>
  </r>
  <r>
    <n v="131"/>
    <s v="21-30"/>
    <s v="Méně než 15 000 Kč"/>
    <s v="Standardní tampon"/>
    <x v="7"/>
  </r>
  <r>
    <n v="132"/>
    <s v="15-20"/>
    <s v="Méně než 15 000 Kč"/>
    <s v="Standardní tampon, Menstruační kalhotky"/>
    <x v="1"/>
  </r>
  <r>
    <n v="133"/>
    <s v="31-40"/>
    <s v="35 000 - 45 000 Kč"/>
    <s v="Standardní vložka, Standardní tampon, Menstruační kalíšek"/>
    <x v="7"/>
  </r>
  <r>
    <n v="134"/>
    <s v="21-30"/>
    <s v="15 000 - 20 000 Kč"/>
    <s v="Menstruační kalíšek, Menstruační kalhotky"/>
    <x v="7"/>
  </r>
  <r>
    <n v="135"/>
    <s v="21-30"/>
    <s v="25 000 - 35 000 Kč"/>
    <s v="Standardní vložka"/>
    <x v="9"/>
  </r>
  <r>
    <n v="136"/>
    <s v="21-30"/>
    <s v="25 000 - 35 000 Kč"/>
    <s v="Menstruační kalíšek, Menstruační kalhotky"/>
    <x v="1"/>
  </r>
  <r>
    <n v="137"/>
    <s v="21-30"/>
    <s v="20 000 - 25 000 Kč"/>
    <s v="Menstruační kalíšek"/>
    <x v="1"/>
  </r>
  <r>
    <n v="138"/>
    <s v="31-40"/>
    <s v="35 000 - 45 000 Kč"/>
    <s v="Standardní vložka, Standardní tampon, Menstruační kalhotky"/>
    <x v="16"/>
  </r>
  <r>
    <n v="139"/>
    <s v="21-30"/>
    <s v="25 000 - 35 000 Kč"/>
    <s v="Menstruační kalíšek"/>
    <x v="6"/>
  </r>
  <r>
    <n v="140"/>
    <s v="21-30"/>
    <s v="20 000 - 25 000 Kč"/>
    <s v="Menstruační kalíšek"/>
    <x v="1"/>
  </r>
  <r>
    <n v="141"/>
    <s v="31-40"/>
    <s v="25 000 - 35 000 Kč"/>
    <s v="Standardní vložka, Standardní tampon, Menstruační kalíšek, Mořská houba"/>
    <x v="1"/>
  </r>
  <r>
    <n v="142"/>
    <s v="31-40"/>
    <s v="35 000 - 45 000 Kč"/>
    <s v="Standardní tampon, Menstruační kalíšek, Menstruační kalhotky"/>
    <x v="29"/>
  </r>
  <r>
    <n v="143"/>
    <s v="21-30"/>
    <s v="35 000 - 45 000 Kč"/>
    <s v="Standardní tampon"/>
    <x v="2"/>
  </r>
  <r>
    <n v="144"/>
    <s v="41-50"/>
    <s v="45 000 Kč a více"/>
    <s v="Standardní vložky"/>
    <x v="3"/>
  </r>
  <r>
    <n v="145"/>
    <s v="21-30"/>
    <s v="20 000 - 25 000 Kč"/>
    <s v="Menstruační kalíšek"/>
    <x v="1"/>
  </r>
  <r>
    <n v="146"/>
    <s v="21-30"/>
    <s v="35 000 - 45 000 Kč"/>
    <s v="Standardní vložka, Standardní tampon, Menstruační kalhotky"/>
    <x v="16"/>
  </r>
  <r>
    <n v="147"/>
    <s v="21-30"/>
    <s v="25 000 - 35 000 Kč"/>
    <s v="Menstruační kalíšek"/>
    <x v="11"/>
  </r>
  <r>
    <n v="148"/>
    <s v="31-40"/>
    <s v="25 000 - 35 000 Kč"/>
    <s v="Menstruační kalhotky, Mořská houba"/>
    <x v="23"/>
  </r>
  <r>
    <n v="149"/>
    <s v="31-40"/>
    <s v="45 000 Kč a více"/>
    <s v="Standardní tampon, Menstruační kalíšek, Menstruační kalhotky"/>
    <x v="1"/>
  </r>
  <r>
    <n v="150"/>
    <s v="31-40"/>
    <s v="45 000 Kč a více"/>
    <s v="Menstruační kalhotky"/>
    <x v="17"/>
  </r>
  <r>
    <n v="151"/>
    <s v="41-50"/>
    <s v="35 000 - 45 000 Kč"/>
    <s v="Vložka z přírodního materiálu"/>
    <x v="24"/>
  </r>
  <r>
    <n v="152"/>
    <s v="31-40"/>
    <s v="35 000 - 45 000 Kč"/>
    <s v="Standardní tampon"/>
    <x v="6"/>
  </r>
  <r>
    <n v="153"/>
    <s v="41-50"/>
    <s v="35 000 - 45 000 Kč"/>
    <s v="Standardní vložka"/>
    <x v="9"/>
  </r>
  <r>
    <n v="154"/>
    <s v="21-30"/>
    <s v="25 000 - 35 000 Kč"/>
    <s v="Standardní tampon"/>
    <x v="7"/>
  </r>
  <r>
    <n v="155"/>
    <s v="21-30"/>
    <s v="25 000 - 35 000 Kč"/>
    <s v="Menstruační kalíšek, Menstruační kalhotky"/>
    <x v="1"/>
  </r>
  <r>
    <n v="156"/>
    <s v="21-30"/>
    <s v="20 000 - 25 000 Kč"/>
    <s v="Menstruační kalíšek"/>
    <x v="1"/>
  </r>
  <r>
    <n v="157"/>
    <s v="21-30"/>
    <s v="25 000 - 35 000 Kč"/>
    <s v="Menstruační kalíšek"/>
    <x v="0"/>
  </r>
  <r>
    <n v="158"/>
    <s v="31-40"/>
    <s v="45 000 Kč a více"/>
    <s v="Standardní tampon, Menstruační kalíšek, Menstruační kalhotky"/>
    <x v="1"/>
  </r>
  <r>
    <n v="159"/>
    <s v="31-40"/>
    <s v="45 000 Kč a více"/>
    <s v="Menstruační kalhotky"/>
    <x v="17"/>
  </r>
  <r>
    <n v="160"/>
    <s v="41-50"/>
    <s v="35 000 - 45 000 Kč"/>
    <s v="Vložka z přírodního materiálu"/>
    <x v="24"/>
  </r>
  <r>
    <n v="161"/>
    <s v="31-40"/>
    <s v="20 000 - 25 000 Kč"/>
    <s v="Menstruační kalíšek, Menstruační kalhotky"/>
    <x v="25"/>
  </r>
  <r>
    <n v="162"/>
    <s v="21-30"/>
    <s v="25 000 - 35 000 Kč"/>
    <s v="Menstruační kalíšek, Menstruační kalhotky"/>
    <x v="19"/>
  </r>
  <r>
    <n v="163"/>
    <s v="21-30"/>
    <s v="15 000 - 20 000 Kč"/>
    <s v="Standardní vložka, Standardní tampon, Menstruační kalíšek, Menstruační kalhotky"/>
    <x v="1"/>
  </r>
  <r>
    <n v="164"/>
    <s v="31-40"/>
    <s v="25 000 - 35 000 Kč"/>
    <s v="Vložka z přírodního materiálu, Menstruační kalíšek"/>
    <x v="7"/>
  </r>
  <r>
    <n v="165"/>
    <s v="31-40"/>
    <s v="20 000 - 25 000 Kč"/>
    <s v="Menstruační kalíšek"/>
    <x v="20"/>
  </r>
  <r>
    <n v="166"/>
    <s v="21-30"/>
    <s v="25 000 - 35 000 Kč"/>
    <s v="Standardní vložka, Vložka z přírodního materiálu"/>
    <x v="9"/>
  </r>
  <r>
    <n v="167"/>
    <s v="15-20"/>
    <s v="Méně než 15 000 Kč"/>
    <s v="Menstruační kalhotky"/>
    <x v="21"/>
  </r>
  <r>
    <n v="168"/>
    <s v="41-50"/>
    <s v="35 000 - 45 000 Kč"/>
    <s v="Standardní vložka, Menstruační kalíšek"/>
    <x v="15"/>
  </r>
  <r>
    <n v="169"/>
    <s v="31-40"/>
    <s v="45 000 Kč a více"/>
    <s v="Standardní tampon, Mořská houba"/>
    <x v="1"/>
  </r>
  <r>
    <n v="170"/>
    <s v="51-60"/>
    <s v="45 000 Kč a více"/>
    <s v="Standardní tampon"/>
    <x v="0"/>
  </r>
  <r>
    <n v="171"/>
    <s v="21-30"/>
    <s v="25 000 - 35 000 Kč"/>
    <s v="Menstruační kalíšek, Menstruační kalhotky"/>
    <x v="1"/>
  </r>
  <r>
    <n v="172"/>
    <s v="21-30"/>
    <s v="20 000 - 25 000 Kč"/>
    <s v="Menstruační kalíšek"/>
    <x v="1"/>
  </r>
  <r>
    <n v="173"/>
    <s v="21-30"/>
    <s v="25 000 - 35 000 Kč"/>
    <s v="Menstruační kalíšek"/>
    <x v="0"/>
  </r>
  <r>
    <n v="174"/>
    <s v="21-30"/>
    <s v="Méně než 15 000 Kč"/>
    <s v="Standardní vložka, Standardní tampon"/>
    <x v="2"/>
  </r>
  <r>
    <n v="175"/>
    <s v="21-30"/>
    <s v="45 000 Kč a více"/>
    <s v="Standardní tampon"/>
    <x v="14"/>
  </r>
  <r>
    <n v="176"/>
    <s v="21-30"/>
    <s v="25 000 - 35 000 Kč"/>
    <s v="Standardní tampon, Menstruační kalíšek, Menstruační kalhotky"/>
    <x v="15"/>
  </r>
  <r>
    <n v="177"/>
    <s v="21-30"/>
    <s v="Méně než 15 000 Kč"/>
    <s v="Standardní tampon"/>
    <x v="1"/>
  </r>
  <r>
    <n v="178"/>
    <s v="21-30"/>
    <s v="25 000 - 35 000 Kč"/>
    <s v="Standardní tampon, Menstruační kalíšek"/>
    <x v="15"/>
  </r>
  <r>
    <n v="179"/>
    <s v="41-50"/>
    <s v="25 000 - 35 000 Kč"/>
    <s v="Standardní tampon"/>
    <x v="4"/>
  </r>
  <r>
    <n v="180"/>
    <s v="51-60"/>
    <s v="25 000 - 35 000 Kč"/>
    <s v="Standardní vložka"/>
    <x v="6"/>
  </r>
  <r>
    <n v="181"/>
    <s v="21-30"/>
    <s v="15 000 - 20 000 Kč"/>
    <s v="Standardní tampon"/>
    <x v="7"/>
  </r>
  <r>
    <n v="182"/>
    <s v="21-30"/>
    <s v="45 000 Kč a více"/>
    <s v="Menstruační kalíšek"/>
    <x v="7"/>
  </r>
  <r>
    <n v="183"/>
    <s v="31-40"/>
    <s v="45 000 Kč a více"/>
    <s v="Menstruační kalíšek, Menstruační kalhotky"/>
    <x v="3"/>
  </r>
  <r>
    <n v="184"/>
    <s v="21-30"/>
    <s v="35 000 - 45 000 Kč"/>
    <s v="Tampon z přírodního materiálu, Menstruační kalíšek"/>
    <x v="8"/>
  </r>
  <r>
    <n v="185"/>
    <s v="31-40"/>
    <s v="35 000 - 45 000 Kč"/>
    <s v="Standardní tampon"/>
    <x v="6"/>
  </r>
  <r>
    <n v="186"/>
    <s v="41-50"/>
    <s v="35 000 - 45 000 Kč"/>
    <s v="Standardní vložka"/>
    <x v="9"/>
  </r>
  <r>
    <n v="187"/>
    <s v="21-30"/>
    <s v="25 000 - 35 000 Kč"/>
    <s v="Standardní tampon"/>
    <x v="7"/>
  </r>
  <r>
    <n v="188"/>
    <s v="31-40"/>
    <s v="35 000 - 45 000 Kč"/>
    <s v="Standardní tampon"/>
    <x v="10"/>
  </r>
  <r>
    <n v="189"/>
    <s v="21-30"/>
    <s v="25 000 - 35 000 Kč"/>
    <s v="Standardní tampon, Menstruační kalhotky"/>
    <x v="1"/>
  </r>
  <r>
    <n v="190"/>
    <s v="21-30"/>
    <s v="35 000 - 45 000 Kč"/>
    <s v="Menstruační kalhotky"/>
    <x v="1"/>
  </r>
  <r>
    <n v="191"/>
    <s v="21-30"/>
    <s v="35 000 - 45 000 Kč"/>
    <s v="Standardní tampon"/>
    <x v="2"/>
  </r>
  <r>
    <n v="192"/>
    <s v="41-50"/>
    <s v="45 000 Kč a více"/>
    <s v="Standardní tampon"/>
    <x v="3"/>
  </r>
  <r>
    <n v="193"/>
    <s v="51-60"/>
    <s v="25 000 - 35 000 Kč"/>
    <s v="Standardní vložka"/>
    <x v="9"/>
  </r>
  <r>
    <n v="194"/>
    <s v="21-30"/>
    <s v="Méně než 15 000 Kč"/>
    <s v="Standardní tampon"/>
    <x v="1"/>
  </r>
  <r>
    <n v="195"/>
    <s v="21-30"/>
    <s v="Méně než 15 000 Kč"/>
    <s v="Standardní tampon"/>
    <x v="7"/>
  </r>
  <r>
    <n v="196"/>
    <s v="15-20"/>
    <s v="Méně než 15 000 Kč"/>
    <s v="Standardní tampon, Menstruační kalhotky"/>
    <x v="1"/>
  </r>
  <r>
    <n v="197"/>
    <s v="21-30"/>
    <s v="35 000 - 45 000 Kč"/>
    <s v="Standardní vložka, Standardní tampon, Menstruační kalíšek"/>
    <x v="7"/>
  </r>
  <r>
    <n v="198"/>
    <s v="21-30"/>
    <s v="15 000 - 20 000 Kč"/>
    <s v="Menstruační kalíšek, Menstruační kalhotky"/>
    <x v="7"/>
  </r>
  <r>
    <n v="199"/>
    <s v="21-30"/>
    <s v="25 000 - 35 000 Kč"/>
    <s v="Standardní vložka"/>
    <x v="9"/>
  </r>
  <r>
    <n v="200"/>
    <s v="31-40"/>
    <s v="25 000 - 35 000 Kč"/>
    <s v="Standardní vložka, Menstruační kalíšek"/>
    <x v="14"/>
  </r>
  <r>
    <n v="201"/>
    <s v="31-40"/>
    <s v="15 000 - 20 000 Kč"/>
    <s v="Menstruační kalhotky, Mořská houba"/>
    <x v="9"/>
  </r>
  <r>
    <n v="202"/>
    <s v="31-40"/>
    <s v="25 000 - 35 000 Kč"/>
    <s v="Menstruační kalhotky, Mořská houba"/>
    <x v="23"/>
  </r>
  <r>
    <n v="203"/>
    <s v="41-50"/>
    <s v="25 000 - 35 000 Kč"/>
    <s v="Standardní vložka, Standardní tampon, Menstruační kalíšek"/>
    <x v="4"/>
  </r>
  <r>
    <n v="204"/>
    <s v="41-50"/>
    <s v="35 000 - 45 000 Kč"/>
    <s v="Standardní vložka, Menstruační kalíšek"/>
    <x v="1"/>
  </r>
  <r>
    <n v="205"/>
    <s v="41-50"/>
    <s v="35 000 - 45 000 Kč"/>
    <s v="Vložka z přírodního materiálu"/>
    <x v="24"/>
  </r>
  <r>
    <n v="206"/>
    <s v="15-20"/>
    <s v="15 000 - 20 000 Kč"/>
    <s v="Standardní tampon"/>
    <x v="4"/>
  </r>
  <r>
    <n v="207"/>
    <s v="15-20"/>
    <s v="Méně než 15 000 Kč"/>
    <s v="Standardní tampon"/>
    <x v="1"/>
  </r>
  <r>
    <n v="208"/>
    <s v="21-30"/>
    <s v="15 000 - 20 000 Kč"/>
    <s v="Standardní tampon"/>
    <x v="7"/>
  </r>
  <r>
    <n v="209"/>
    <s v="31-40"/>
    <s v="45 000 Kč a více"/>
    <s v="Menstruační kalíšek"/>
    <x v="7"/>
  </r>
  <r>
    <n v="210"/>
    <s v="21-30"/>
    <s v="35 000 - 45 000 Kč"/>
    <s v="Tampon z přírodního materiálu, Menstruační kalíšek"/>
    <x v="8"/>
  </r>
  <r>
    <n v="211"/>
    <s v="15-20"/>
    <s v="15 000 - 20 000 Kč"/>
    <s v="Standardní vložka, Standardní tampon"/>
    <x v="4"/>
  </r>
</pivotCacheRecords>
</file>

<file path=xl/pivotCache/pivotCacheRecords2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x v="0"/>
    <x v="0"/>
    <x v="0"/>
    <x v="0"/>
    <x v="0"/>
    <x v="0"/>
  </r>
  <r>
    <n v="2"/>
    <x v="1"/>
    <x v="0"/>
    <x v="1"/>
    <x v="1"/>
    <x v="1"/>
    <x v="1"/>
  </r>
  <r>
    <n v="3"/>
    <x v="1"/>
    <x v="0"/>
    <x v="0"/>
    <x v="0"/>
    <x v="0"/>
    <x v="0"/>
  </r>
  <r>
    <n v="4"/>
    <x v="2"/>
    <x v="1"/>
    <x v="2"/>
    <x v="0"/>
    <x v="1"/>
    <x v="1"/>
  </r>
  <r>
    <n v="5"/>
    <x v="3"/>
    <x v="2"/>
    <x v="0"/>
    <x v="0"/>
    <x v="0"/>
    <x v="2"/>
  </r>
  <r>
    <n v="6"/>
    <x v="4"/>
    <x v="3"/>
    <x v="1"/>
    <x v="2"/>
    <x v="0"/>
    <x v="3"/>
  </r>
  <r>
    <n v="7"/>
    <x v="0"/>
    <x v="4"/>
    <x v="3"/>
    <x v="2"/>
    <x v="0"/>
    <x v="0"/>
  </r>
  <r>
    <n v="8"/>
    <x v="2"/>
    <x v="3"/>
    <x v="0"/>
    <x v="1"/>
    <x v="0"/>
    <x v="3"/>
  </r>
  <r>
    <n v="9"/>
    <x v="4"/>
    <x v="3"/>
    <x v="2"/>
    <x v="1"/>
    <x v="2"/>
    <x v="4"/>
  </r>
  <r>
    <n v="10"/>
    <x v="0"/>
    <x v="2"/>
    <x v="0"/>
    <x v="1"/>
    <x v="2"/>
    <x v="2"/>
  </r>
  <r>
    <n v="11"/>
    <x v="0"/>
    <x v="1"/>
    <x v="3"/>
    <x v="2"/>
    <x v="1"/>
    <x v="1"/>
  </r>
  <r>
    <n v="12"/>
    <x v="1"/>
    <x v="1"/>
    <x v="3"/>
    <x v="0"/>
    <x v="1"/>
    <x v="4"/>
  </r>
  <r>
    <n v="13"/>
    <x v="0"/>
    <x v="0"/>
    <x v="4"/>
    <x v="0"/>
    <x v="3"/>
    <x v="4"/>
  </r>
  <r>
    <n v="14"/>
    <x v="1"/>
    <x v="0"/>
    <x v="0"/>
    <x v="1"/>
    <x v="0"/>
    <x v="3"/>
  </r>
  <r>
    <n v="15"/>
    <x v="2"/>
    <x v="0"/>
    <x v="2"/>
    <x v="1"/>
    <x v="0"/>
    <x v="3"/>
  </r>
  <r>
    <n v="16"/>
    <x v="0"/>
    <x v="3"/>
    <x v="0"/>
    <x v="1"/>
    <x v="0"/>
    <x v="0"/>
  </r>
  <r>
    <n v="17"/>
    <x v="0"/>
    <x v="0"/>
    <x v="0"/>
    <x v="0"/>
    <x v="2"/>
    <x v="1"/>
  </r>
  <r>
    <n v="18"/>
    <x v="0"/>
    <x v="3"/>
    <x v="0"/>
    <x v="1"/>
    <x v="0"/>
    <x v="0"/>
  </r>
  <r>
    <n v="19"/>
    <x v="3"/>
    <x v="5"/>
    <x v="0"/>
    <x v="0"/>
    <x v="2"/>
    <x v="2"/>
  </r>
  <r>
    <n v="20"/>
    <x v="1"/>
    <x v="4"/>
    <x v="3"/>
    <x v="1"/>
    <x v="1"/>
    <x v="1"/>
  </r>
  <r>
    <n v="21"/>
    <x v="0"/>
    <x v="3"/>
    <x v="2"/>
    <x v="2"/>
    <x v="0"/>
    <x v="0"/>
  </r>
  <r>
    <n v="22"/>
    <x v="0"/>
    <x v="3"/>
    <x v="0"/>
    <x v="0"/>
    <x v="1"/>
    <x v="1"/>
  </r>
  <r>
    <n v="23"/>
    <x v="3"/>
    <x v="5"/>
    <x v="0"/>
    <x v="0"/>
    <x v="4"/>
    <x v="4"/>
  </r>
  <r>
    <n v="24"/>
    <x v="4"/>
    <x v="3"/>
    <x v="2"/>
    <x v="1"/>
    <x v="0"/>
    <x v="3"/>
  </r>
  <r>
    <n v="25"/>
    <x v="0"/>
    <x v="5"/>
    <x v="0"/>
    <x v="1"/>
    <x v="2"/>
    <x v="4"/>
  </r>
  <r>
    <n v="26"/>
    <x v="0"/>
    <x v="5"/>
    <x v="0"/>
    <x v="2"/>
    <x v="2"/>
    <x v="4"/>
  </r>
  <r>
    <n v="27"/>
    <x v="3"/>
    <x v="5"/>
    <x v="0"/>
    <x v="1"/>
    <x v="3"/>
    <x v="4"/>
  </r>
  <r>
    <n v="28"/>
    <x v="3"/>
    <x v="5"/>
    <x v="2"/>
    <x v="1"/>
    <x v="2"/>
    <x v="1"/>
  </r>
  <r>
    <n v="29"/>
    <x v="1"/>
    <x v="0"/>
    <x v="1"/>
    <x v="2"/>
    <x v="1"/>
    <x v="4"/>
  </r>
  <r>
    <n v="30"/>
    <x v="0"/>
    <x v="5"/>
    <x v="1"/>
    <x v="1"/>
    <x v="3"/>
    <x v="4"/>
  </r>
  <r>
    <n v="31"/>
    <x v="0"/>
    <x v="3"/>
    <x v="0"/>
    <x v="2"/>
    <x v="0"/>
    <x v="0"/>
  </r>
  <r>
    <n v="32"/>
    <x v="0"/>
    <x v="5"/>
    <x v="0"/>
    <x v="0"/>
    <x v="0"/>
    <x v="1"/>
  </r>
  <r>
    <n v="33"/>
    <x v="0"/>
    <x v="2"/>
    <x v="0"/>
    <x v="2"/>
    <x v="3"/>
    <x v="4"/>
  </r>
  <r>
    <n v="34"/>
    <x v="0"/>
    <x v="0"/>
    <x v="0"/>
    <x v="2"/>
    <x v="2"/>
    <x v="4"/>
  </r>
  <r>
    <n v="35"/>
    <x v="1"/>
    <x v="1"/>
    <x v="0"/>
    <x v="0"/>
    <x v="3"/>
    <x v="4"/>
  </r>
  <r>
    <n v="36"/>
    <x v="4"/>
    <x v="1"/>
    <x v="0"/>
    <x v="1"/>
    <x v="3"/>
    <x v="4"/>
  </r>
  <r>
    <n v="37"/>
    <x v="0"/>
    <x v="3"/>
    <x v="3"/>
    <x v="1"/>
    <x v="0"/>
    <x v="0"/>
  </r>
  <r>
    <n v="38"/>
    <x v="0"/>
    <x v="4"/>
    <x v="3"/>
    <x v="0"/>
    <x v="1"/>
    <x v="1"/>
  </r>
  <r>
    <n v="39"/>
    <x v="0"/>
    <x v="3"/>
    <x v="3"/>
    <x v="2"/>
    <x v="0"/>
    <x v="0"/>
  </r>
  <r>
    <n v="40"/>
    <x v="0"/>
    <x v="5"/>
    <x v="2"/>
    <x v="2"/>
    <x v="3"/>
    <x v="4"/>
  </r>
  <r>
    <n v="41"/>
    <x v="0"/>
    <x v="1"/>
    <x v="0"/>
    <x v="2"/>
    <x v="0"/>
    <x v="0"/>
  </r>
  <r>
    <n v="42"/>
    <x v="0"/>
    <x v="3"/>
    <x v="0"/>
    <x v="0"/>
    <x v="0"/>
    <x v="0"/>
  </r>
  <r>
    <n v="43"/>
    <x v="0"/>
    <x v="5"/>
    <x v="0"/>
    <x v="1"/>
    <x v="3"/>
    <x v="4"/>
  </r>
  <r>
    <n v="44"/>
    <x v="0"/>
    <x v="3"/>
    <x v="0"/>
    <x v="0"/>
    <x v="1"/>
    <x v="1"/>
  </r>
  <r>
    <n v="45"/>
    <x v="0"/>
    <x v="0"/>
    <x v="3"/>
    <x v="0"/>
    <x v="4"/>
    <x v="1"/>
  </r>
  <r>
    <n v="46"/>
    <x v="0"/>
    <x v="0"/>
    <x v="2"/>
    <x v="1"/>
    <x v="3"/>
    <x v="4"/>
  </r>
  <r>
    <n v="47"/>
    <x v="0"/>
    <x v="3"/>
    <x v="3"/>
    <x v="1"/>
    <x v="1"/>
    <x v="1"/>
  </r>
  <r>
    <n v="48"/>
    <x v="0"/>
    <x v="5"/>
    <x v="0"/>
    <x v="2"/>
    <x v="2"/>
    <x v="4"/>
  </r>
  <r>
    <n v="49"/>
    <x v="0"/>
    <x v="2"/>
    <x v="2"/>
    <x v="2"/>
    <x v="2"/>
    <x v="1"/>
  </r>
  <r>
    <n v="50"/>
    <x v="1"/>
    <x v="3"/>
    <x v="2"/>
    <x v="1"/>
    <x v="3"/>
    <x v="4"/>
  </r>
  <r>
    <n v="51"/>
    <x v="0"/>
    <x v="0"/>
    <x v="2"/>
    <x v="1"/>
    <x v="1"/>
    <x v="1"/>
  </r>
  <r>
    <n v="52"/>
    <x v="0"/>
    <x v="2"/>
    <x v="3"/>
    <x v="0"/>
    <x v="1"/>
    <x v="3"/>
  </r>
  <r>
    <n v="53"/>
    <x v="0"/>
    <x v="3"/>
    <x v="2"/>
    <x v="1"/>
    <x v="3"/>
    <x v="4"/>
  </r>
  <r>
    <n v="54"/>
    <x v="0"/>
    <x v="3"/>
    <x v="3"/>
    <x v="0"/>
    <x v="0"/>
    <x v="0"/>
  </r>
  <r>
    <n v="55"/>
    <x v="1"/>
    <x v="1"/>
    <x v="3"/>
    <x v="2"/>
    <x v="1"/>
    <x v="1"/>
  </r>
  <r>
    <n v="56"/>
    <x v="1"/>
    <x v="0"/>
    <x v="0"/>
    <x v="0"/>
    <x v="0"/>
    <x v="3"/>
  </r>
  <r>
    <n v="57"/>
    <x v="3"/>
    <x v="5"/>
    <x v="2"/>
    <x v="2"/>
    <x v="4"/>
    <x v="4"/>
  </r>
  <r>
    <n v="58"/>
    <x v="1"/>
    <x v="1"/>
    <x v="5"/>
    <x v="2"/>
    <x v="3"/>
    <x v="4"/>
  </r>
  <r>
    <n v="59"/>
    <x v="3"/>
    <x v="5"/>
    <x v="2"/>
    <x v="2"/>
    <x v="3"/>
    <x v="4"/>
  </r>
  <r>
    <n v="60"/>
    <x v="1"/>
    <x v="4"/>
    <x v="6"/>
    <x v="1"/>
    <x v="1"/>
    <x v="1"/>
  </r>
  <r>
    <n v="61"/>
    <x v="0"/>
    <x v="3"/>
    <x v="3"/>
    <x v="0"/>
    <x v="1"/>
    <x v="1"/>
  </r>
  <r>
    <n v="62"/>
    <x v="0"/>
    <x v="2"/>
    <x v="2"/>
    <x v="1"/>
    <x v="1"/>
    <x v="1"/>
  </r>
  <r>
    <n v="63"/>
    <x v="1"/>
    <x v="3"/>
    <x v="7"/>
    <x v="2"/>
    <x v="3"/>
    <x v="4"/>
  </r>
  <r>
    <n v="64"/>
    <x v="1"/>
    <x v="4"/>
    <x v="3"/>
    <x v="1"/>
    <x v="1"/>
    <x v="1"/>
  </r>
  <r>
    <n v="65"/>
    <x v="0"/>
    <x v="3"/>
    <x v="2"/>
    <x v="1"/>
    <x v="1"/>
    <x v="1"/>
  </r>
  <r>
    <n v="66"/>
    <x v="3"/>
    <x v="5"/>
    <x v="1"/>
    <x v="0"/>
    <x v="2"/>
    <x v="2"/>
  </r>
  <r>
    <n v="67"/>
    <x v="2"/>
    <x v="0"/>
    <x v="2"/>
    <x v="1"/>
    <x v="0"/>
    <x v="3"/>
  </r>
  <r>
    <n v="68"/>
    <x v="1"/>
    <x v="1"/>
    <x v="0"/>
    <x v="0"/>
    <x v="1"/>
    <x v="1"/>
  </r>
  <r>
    <n v="69"/>
    <x v="3"/>
    <x v="5"/>
    <x v="7"/>
    <x v="1"/>
    <x v="0"/>
    <x v="2"/>
  </r>
  <r>
    <n v="70"/>
    <x v="2"/>
    <x v="0"/>
    <x v="2"/>
    <x v="1"/>
    <x v="3"/>
    <x v="4"/>
  </r>
  <r>
    <n v="71"/>
    <x v="1"/>
    <x v="2"/>
    <x v="3"/>
    <x v="1"/>
    <x v="1"/>
    <x v="1"/>
  </r>
  <r>
    <n v="72"/>
    <x v="1"/>
    <x v="4"/>
    <x v="3"/>
    <x v="1"/>
    <x v="1"/>
    <x v="4"/>
  </r>
  <r>
    <n v="73"/>
    <x v="4"/>
    <x v="3"/>
    <x v="2"/>
    <x v="1"/>
    <x v="3"/>
    <x v="4"/>
  </r>
  <r>
    <n v="74"/>
    <x v="2"/>
    <x v="1"/>
    <x v="3"/>
    <x v="1"/>
    <x v="1"/>
    <x v="3"/>
  </r>
  <r>
    <n v="75"/>
    <x v="1"/>
    <x v="2"/>
    <x v="2"/>
    <x v="1"/>
    <x v="2"/>
    <x v="1"/>
  </r>
  <r>
    <n v="76"/>
    <x v="1"/>
    <x v="3"/>
    <x v="2"/>
    <x v="1"/>
    <x v="0"/>
    <x v="0"/>
  </r>
  <r>
    <n v="77"/>
    <x v="2"/>
    <x v="3"/>
    <x v="2"/>
    <x v="1"/>
    <x v="2"/>
    <x v="4"/>
  </r>
  <r>
    <n v="78"/>
    <x v="3"/>
    <x v="5"/>
    <x v="3"/>
    <x v="0"/>
    <x v="2"/>
    <x v="2"/>
  </r>
  <r>
    <n v="79"/>
    <x v="1"/>
    <x v="2"/>
    <x v="1"/>
    <x v="2"/>
    <x v="1"/>
    <x v="1"/>
  </r>
  <r>
    <n v="80"/>
    <x v="2"/>
    <x v="0"/>
    <x v="2"/>
    <x v="1"/>
    <x v="3"/>
    <x v="4"/>
  </r>
  <r>
    <n v="81"/>
    <x v="1"/>
    <x v="1"/>
    <x v="3"/>
    <x v="0"/>
    <x v="3"/>
    <x v="4"/>
  </r>
  <r>
    <n v="82"/>
    <x v="0"/>
    <x v="3"/>
    <x v="3"/>
    <x v="2"/>
    <x v="0"/>
    <x v="0"/>
  </r>
  <r>
    <n v="83"/>
    <x v="1"/>
    <x v="3"/>
    <x v="1"/>
    <x v="2"/>
    <x v="1"/>
    <x v="1"/>
  </r>
  <r>
    <n v="84"/>
    <x v="1"/>
    <x v="1"/>
    <x v="0"/>
    <x v="1"/>
    <x v="1"/>
    <x v="1"/>
  </r>
  <r>
    <n v="85"/>
    <x v="1"/>
    <x v="1"/>
    <x v="1"/>
    <x v="2"/>
    <x v="1"/>
    <x v="1"/>
  </r>
  <r>
    <n v="86"/>
    <x v="2"/>
    <x v="0"/>
    <x v="7"/>
    <x v="1"/>
    <x v="1"/>
    <x v="4"/>
  </r>
  <r>
    <n v="87"/>
    <x v="1"/>
    <x v="4"/>
    <x v="3"/>
    <x v="0"/>
    <x v="1"/>
    <x v="1"/>
  </r>
  <r>
    <n v="88"/>
    <x v="2"/>
    <x v="0"/>
    <x v="2"/>
    <x v="1"/>
    <x v="0"/>
    <x v="3"/>
  </r>
  <r>
    <n v="89"/>
    <x v="2"/>
    <x v="3"/>
    <x v="2"/>
    <x v="1"/>
    <x v="3"/>
    <x v="4"/>
  </r>
  <r>
    <n v="90"/>
    <x v="0"/>
    <x v="4"/>
    <x v="0"/>
    <x v="1"/>
    <x v="0"/>
    <x v="1"/>
  </r>
  <r>
    <n v="91"/>
    <x v="0"/>
    <x v="3"/>
    <x v="2"/>
    <x v="1"/>
    <x v="1"/>
    <x v="1"/>
  </r>
  <r>
    <n v="92"/>
    <x v="1"/>
    <x v="4"/>
    <x v="6"/>
    <x v="1"/>
    <x v="0"/>
    <x v="1"/>
  </r>
  <r>
    <n v="93"/>
    <x v="0"/>
    <x v="4"/>
    <x v="3"/>
    <x v="1"/>
    <x v="0"/>
    <x v="0"/>
  </r>
  <r>
    <n v="94"/>
    <x v="1"/>
    <x v="3"/>
    <x v="2"/>
    <x v="1"/>
    <x v="3"/>
    <x v="4"/>
  </r>
  <r>
    <n v="95"/>
    <x v="1"/>
    <x v="0"/>
    <x v="0"/>
    <x v="2"/>
    <x v="1"/>
    <x v="4"/>
  </r>
  <r>
    <n v="96"/>
    <x v="1"/>
    <x v="3"/>
    <x v="6"/>
    <x v="2"/>
    <x v="1"/>
    <x v="1"/>
  </r>
  <r>
    <n v="97"/>
    <x v="3"/>
    <x v="5"/>
    <x v="2"/>
    <x v="2"/>
    <x v="3"/>
    <x v="4"/>
  </r>
  <r>
    <n v="98"/>
    <x v="1"/>
    <x v="4"/>
    <x v="0"/>
    <x v="2"/>
    <x v="0"/>
    <x v="0"/>
  </r>
  <r>
    <n v="99"/>
    <x v="1"/>
    <x v="3"/>
    <x v="5"/>
    <x v="1"/>
    <x v="1"/>
    <x v="1"/>
  </r>
  <r>
    <n v="100"/>
    <x v="1"/>
    <x v="0"/>
    <x v="2"/>
    <x v="0"/>
    <x v="0"/>
    <x v="0"/>
  </r>
  <r>
    <n v="101"/>
    <x v="1"/>
    <x v="0"/>
    <x v="1"/>
    <x v="0"/>
    <x v="1"/>
    <x v="1"/>
  </r>
  <r>
    <n v="102"/>
    <x v="1"/>
    <x v="0"/>
    <x v="0"/>
    <x v="1"/>
    <x v="0"/>
    <x v="3"/>
  </r>
  <r>
    <n v="103"/>
    <x v="1"/>
    <x v="4"/>
    <x v="3"/>
    <x v="1"/>
    <x v="1"/>
    <x v="1"/>
  </r>
  <r>
    <n v="104"/>
    <x v="1"/>
    <x v="0"/>
    <x v="1"/>
    <x v="2"/>
    <x v="1"/>
    <x v="4"/>
  </r>
  <r>
    <n v="105"/>
    <x v="1"/>
    <x v="1"/>
    <x v="0"/>
    <x v="0"/>
    <x v="3"/>
    <x v="4"/>
  </r>
  <r>
    <n v="106"/>
    <x v="1"/>
    <x v="3"/>
    <x v="2"/>
    <x v="1"/>
    <x v="3"/>
    <x v="4"/>
  </r>
  <r>
    <n v="107"/>
    <x v="1"/>
    <x v="2"/>
    <x v="1"/>
    <x v="2"/>
    <x v="1"/>
    <x v="1"/>
  </r>
  <r>
    <n v="108"/>
    <x v="1"/>
    <x v="3"/>
    <x v="1"/>
    <x v="2"/>
    <x v="1"/>
    <x v="1"/>
  </r>
  <r>
    <n v="109"/>
    <x v="2"/>
    <x v="3"/>
    <x v="2"/>
    <x v="1"/>
    <x v="2"/>
    <x v="4"/>
  </r>
  <r>
    <n v="110"/>
    <x v="2"/>
    <x v="0"/>
    <x v="2"/>
    <x v="1"/>
    <x v="3"/>
    <x v="4"/>
  </r>
  <r>
    <n v="111"/>
    <x v="2"/>
    <x v="0"/>
    <x v="7"/>
    <x v="1"/>
    <x v="1"/>
    <x v="4"/>
  </r>
  <r>
    <n v="112"/>
    <x v="3"/>
    <x v="2"/>
    <x v="0"/>
    <x v="0"/>
    <x v="0"/>
    <x v="2"/>
  </r>
  <r>
    <n v="113"/>
    <x v="3"/>
    <x v="2"/>
    <x v="2"/>
    <x v="0"/>
    <x v="4"/>
    <x v="4"/>
  </r>
  <r>
    <n v="114"/>
    <x v="3"/>
    <x v="2"/>
    <x v="2"/>
    <x v="0"/>
    <x v="2"/>
    <x v="2"/>
  </r>
  <r>
    <n v="115"/>
    <x v="3"/>
    <x v="2"/>
    <x v="0"/>
    <x v="0"/>
    <x v="4"/>
    <x v="4"/>
  </r>
  <r>
    <n v="116"/>
    <x v="3"/>
    <x v="5"/>
    <x v="2"/>
    <x v="0"/>
    <x v="2"/>
    <x v="2"/>
  </r>
  <r>
    <n v="117"/>
    <x v="0"/>
    <x v="2"/>
    <x v="0"/>
    <x v="1"/>
    <x v="2"/>
    <x v="2"/>
  </r>
  <r>
    <n v="118"/>
    <x v="1"/>
    <x v="1"/>
    <x v="3"/>
    <x v="2"/>
    <x v="1"/>
    <x v="1"/>
  </r>
  <r>
    <n v="119"/>
    <x v="1"/>
    <x v="0"/>
    <x v="4"/>
    <x v="0"/>
    <x v="3"/>
    <x v="4"/>
  </r>
  <r>
    <n v="120"/>
    <x v="1"/>
    <x v="0"/>
    <x v="0"/>
    <x v="2"/>
    <x v="2"/>
    <x v="4"/>
  </r>
  <r>
    <n v="121"/>
    <x v="0"/>
    <x v="3"/>
    <x v="3"/>
    <x v="1"/>
    <x v="0"/>
    <x v="0"/>
  </r>
  <r>
    <n v="122"/>
    <x v="0"/>
    <x v="4"/>
    <x v="3"/>
    <x v="0"/>
    <x v="1"/>
    <x v="1"/>
  </r>
  <r>
    <n v="123"/>
    <x v="1"/>
    <x v="0"/>
    <x v="2"/>
    <x v="1"/>
    <x v="3"/>
    <x v="4"/>
  </r>
  <r>
    <n v="124"/>
    <x v="0"/>
    <x v="3"/>
    <x v="3"/>
    <x v="1"/>
    <x v="1"/>
    <x v="1"/>
  </r>
  <r>
    <n v="125"/>
    <x v="0"/>
    <x v="4"/>
    <x v="3"/>
    <x v="2"/>
    <x v="0"/>
    <x v="0"/>
  </r>
  <r>
    <n v="126"/>
    <x v="2"/>
    <x v="3"/>
    <x v="0"/>
    <x v="1"/>
    <x v="0"/>
    <x v="3"/>
  </r>
  <r>
    <n v="127"/>
    <x v="0"/>
    <x v="3"/>
    <x v="0"/>
    <x v="0"/>
    <x v="2"/>
    <x v="1"/>
  </r>
  <r>
    <n v="128"/>
    <x v="3"/>
    <x v="5"/>
    <x v="0"/>
    <x v="0"/>
    <x v="2"/>
    <x v="2"/>
  </r>
  <r>
    <n v="129"/>
    <x v="4"/>
    <x v="3"/>
    <x v="2"/>
    <x v="1"/>
    <x v="0"/>
    <x v="3"/>
  </r>
  <r>
    <n v="130"/>
    <x v="0"/>
    <x v="5"/>
    <x v="0"/>
    <x v="1"/>
    <x v="2"/>
    <x v="4"/>
  </r>
  <r>
    <n v="131"/>
    <x v="0"/>
    <x v="5"/>
    <x v="0"/>
    <x v="2"/>
    <x v="2"/>
    <x v="4"/>
  </r>
  <r>
    <n v="132"/>
    <x v="3"/>
    <x v="5"/>
    <x v="0"/>
    <x v="1"/>
    <x v="3"/>
    <x v="4"/>
  </r>
  <r>
    <n v="133"/>
    <x v="1"/>
    <x v="0"/>
    <x v="2"/>
    <x v="1"/>
    <x v="0"/>
    <x v="3"/>
  </r>
  <r>
    <n v="134"/>
    <x v="0"/>
    <x v="2"/>
    <x v="3"/>
    <x v="0"/>
    <x v="1"/>
    <x v="3"/>
  </r>
  <r>
    <n v="135"/>
    <x v="0"/>
    <x v="3"/>
    <x v="2"/>
    <x v="1"/>
    <x v="3"/>
    <x v="4"/>
  </r>
  <r>
    <n v="136"/>
    <x v="0"/>
    <x v="3"/>
    <x v="3"/>
    <x v="1"/>
    <x v="0"/>
    <x v="0"/>
  </r>
  <r>
    <n v="137"/>
    <x v="0"/>
    <x v="4"/>
    <x v="3"/>
    <x v="0"/>
    <x v="1"/>
    <x v="1"/>
  </r>
  <r>
    <n v="138"/>
    <x v="1"/>
    <x v="0"/>
    <x v="2"/>
    <x v="1"/>
    <x v="3"/>
    <x v="4"/>
  </r>
  <r>
    <n v="139"/>
    <x v="0"/>
    <x v="3"/>
    <x v="3"/>
    <x v="1"/>
    <x v="1"/>
    <x v="1"/>
  </r>
  <r>
    <n v="140"/>
    <x v="0"/>
    <x v="4"/>
    <x v="3"/>
    <x v="1"/>
    <x v="0"/>
    <x v="0"/>
  </r>
  <r>
    <n v="141"/>
    <x v="1"/>
    <x v="3"/>
    <x v="2"/>
    <x v="1"/>
    <x v="3"/>
    <x v="4"/>
  </r>
  <r>
    <n v="142"/>
    <x v="1"/>
    <x v="0"/>
    <x v="0"/>
    <x v="2"/>
    <x v="1"/>
    <x v="4"/>
  </r>
  <r>
    <n v="143"/>
    <x v="0"/>
    <x v="0"/>
    <x v="0"/>
    <x v="0"/>
    <x v="1"/>
    <x v="1"/>
  </r>
  <r>
    <n v="144"/>
    <x v="2"/>
    <x v="1"/>
    <x v="2"/>
    <x v="0"/>
    <x v="1"/>
    <x v="3"/>
  </r>
  <r>
    <n v="145"/>
    <x v="0"/>
    <x v="4"/>
    <x v="3"/>
    <x v="0"/>
    <x v="0"/>
    <x v="0"/>
  </r>
  <r>
    <n v="146"/>
    <x v="0"/>
    <x v="0"/>
    <x v="2"/>
    <x v="1"/>
    <x v="1"/>
    <x v="1"/>
  </r>
  <r>
    <n v="147"/>
    <x v="0"/>
    <x v="3"/>
    <x v="3"/>
    <x v="2"/>
    <x v="0"/>
    <x v="0"/>
  </r>
  <r>
    <n v="148"/>
    <x v="1"/>
    <x v="3"/>
    <x v="1"/>
    <x v="2"/>
    <x v="1"/>
    <x v="1"/>
  </r>
  <r>
    <n v="149"/>
    <x v="1"/>
    <x v="1"/>
    <x v="0"/>
    <x v="1"/>
    <x v="1"/>
    <x v="1"/>
  </r>
  <r>
    <n v="150"/>
    <x v="1"/>
    <x v="1"/>
    <x v="1"/>
    <x v="2"/>
    <x v="1"/>
    <x v="1"/>
  </r>
  <r>
    <n v="151"/>
    <x v="2"/>
    <x v="0"/>
    <x v="7"/>
    <x v="1"/>
    <x v="1"/>
    <x v="4"/>
  </r>
  <r>
    <n v="152"/>
    <x v="1"/>
    <x v="0"/>
    <x v="0"/>
    <x v="1"/>
    <x v="0"/>
    <x v="3"/>
  </r>
  <r>
    <n v="153"/>
    <x v="2"/>
    <x v="0"/>
    <x v="2"/>
    <x v="1"/>
    <x v="0"/>
    <x v="3"/>
  </r>
  <r>
    <n v="154"/>
    <x v="0"/>
    <x v="3"/>
    <x v="0"/>
    <x v="1"/>
    <x v="3"/>
    <x v="4"/>
  </r>
  <r>
    <n v="155"/>
    <x v="0"/>
    <x v="3"/>
    <x v="3"/>
    <x v="1"/>
    <x v="0"/>
    <x v="0"/>
  </r>
  <r>
    <n v="156"/>
    <x v="0"/>
    <x v="4"/>
    <x v="3"/>
    <x v="0"/>
    <x v="1"/>
    <x v="1"/>
  </r>
  <r>
    <n v="157"/>
    <x v="0"/>
    <x v="3"/>
    <x v="3"/>
    <x v="2"/>
    <x v="0"/>
    <x v="1"/>
  </r>
  <r>
    <n v="158"/>
    <x v="1"/>
    <x v="1"/>
    <x v="0"/>
    <x v="1"/>
    <x v="1"/>
    <x v="1"/>
  </r>
  <r>
    <n v="159"/>
    <x v="1"/>
    <x v="1"/>
    <x v="1"/>
    <x v="2"/>
    <x v="1"/>
    <x v="1"/>
  </r>
  <r>
    <n v="160"/>
    <x v="2"/>
    <x v="0"/>
    <x v="7"/>
    <x v="1"/>
    <x v="1"/>
    <x v="4"/>
  </r>
  <r>
    <n v="161"/>
    <x v="1"/>
    <x v="4"/>
    <x v="3"/>
    <x v="0"/>
    <x v="1"/>
    <x v="1"/>
  </r>
  <r>
    <n v="162"/>
    <x v="0"/>
    <x v="3"/>
    <x v="3"/>
    <x v="0"/>
    <x v="1"/>
    <x v="1"/>
  </r>
  <r>
    <n v="163"/>
    <x v="0"/>
    <x v="2"/>
    <x v="2"/>
    <x v="1"/>
    <x v="1"/>
    <x v="1"/>
  </r>
  <r>
    <n v="164"/>
    <x v="1"/>
    <x v="3"/>
    <x v="7"/>
    <x v="2"/>
    <x v="3"/>
    <x v="4"/>
  </r>
  <r>
    <n v="165"/>
    <x v="1"/>
    <x v="4"/>
    <x v="3"/>
    <x v="1"/>
    <x v="1"/>
    <x v="1"/>
  </r>
  <r>
    <n v="166"/>
    <x v="0"/>
    <x v="3"/>
    <x v="2"/>
    <x v="1"/>
    <x v="0"/>
    <x v="0"/>
  </r>
  <r>
    <n v="167"/>
    <x v="3"/>
    <x v="5"/>
    <x v="1"/>
    <x v="0"/>
    <x v="0"/>
    <x v="2"/>
  </r>
  <r>
    <n v="168"/>
    <x v="2"/>
    <x v="0"/>
    <x v="2"/>
    <x v="1"/>
    <x v="0"/>
    <x v="3"/>
  </r>
  <r>
    <n v="169"/>
    <x v="1"/>
    <x v="1"/>
    <x v="0"/>
    <x v="0"/>
    <x v="1"/>
    <x v="1"/>
  </r>
  <r>
    <n v="170"/>
    <x v="4"/>
    <x v="1"/>
    <x v="0"/>
    <x v="1"/>
    <x v="3"/>
    <x v="4"/>
  </r>
  <r>
    <n v="171"/>
    <x v="0"/>
    <x v="3"/>
    <x v="3"/>
    <x v="1"/>
    <x v="0"/>
    <x v="0"/>
  </r>
  <r>
    <n v="172"/>
    <x v="0"/>
    <x v="4"/>
    <x v="3"/>
    <x v="0"/>
    <x v="1"/>
    <x v="1"/>
  </r>
  <r>
    <n v="173"/>
    <x v="0"/>
    <x v="3"/>
    <x v="3"/>
    <x v="2"/>
    <x v="0"/>
    <x v="1"/>
  </r>
  <r>
    <n v="174"/>
    <x v="0"/>
    <x v="5"/>
    <x v="2"/>
    <x v="2"/>
    <x v="3"/>
    <x v="4"/>
  </r>
  <r>
    <n v="175"/>
    <x v="0"/>
    <x v="1"/>
    <x v="0"/>
    <x v="2"/>
    <x v="0"/>
    <x v="0"/>
  </r>
  <r>
    <n v="176"/>
    <x v="0"/>
    <x v="3"/>
    <x v="0"/>
    <x v="0"/>
    <x v="3"/>
    <x v="4"/>
  </r>
  <r>
    <n v="177"/>
    <x v="0"/>
    <x v="5"/>
    <x v="0"/>
    <x v="1"/>
    <x v="3"/>
    <x v="4"/>
  </r>
  <r>
    <n v="178"/>
    <x v="0"/>
    <x v="3"/>
    <x v="0"/>
    <x v="0"/>
    <x v="1"/>
    <x v="1"/>
  </r>
  <r>
    <n v="179"/>
    <x v="2"/>
    <x v="3"/>
    <x v="0"/>
    <x v="1"/>
    <x v="0"/>
    <x v="3"/>
  </r>
  <r>
    <n v="180"/>
    <x v="4"/>
    <x v="3"/>
    <x v="2"/>
    <x v="1"/>
    <x v="2"/>
    <x v="4"/>
  </r>
  <r>
    <n v="181"/>
    <x v="0"/>
    <x v="2"/>
    <x v="0"/>
    <x v="1"/>
    <x v="2"/>
    <x v="2"/>
  </r>
  <r>
    <n v="182"/>
    <x v="0"/>
    <x v="1"/>
    <x v="3"/>
    <x v="2"/>
    <x v="0"/>
    <x v="0"/>
  </r>
  <r>
    <n v="183"/>
    <x v="1"/>
    <x v="1"/>
    <x v="3"/>
    <x v="0"/>
    <x v="1"/>
    <x v="4"/>
  </r>
  <r>
    <n v="184"/>
    <x v="0"/>
    <x v="0"/>
    <x v="4"/>
    <x v="0"/>
    <x v="3"/>
    <x v="4"/>
  </r>
  <r>
    <n v="185"/>
    <x v="1"/>
    <x v="0"/>
    <x v="0"/>
    <x v="1"/>
    <x v="0"/>
    <x v="3"/>
  </r>
  <r>
    <n v="186"/>
    <x v="2"/>
    <x v="0"/>
    <x v="2"/>
    <x v="1"/>
    <x v="0"/>
    <x v="3"/>
  </r>
  <r>
    <n v="187"/>
    <x v="0"/>
    <x v="3"/>
    <x v="0"/>
    <x v="1"/>
    <x v="3"/>
    <x v="4"/>
  </r>
  <r>
    <n v="188"/>
    <x v="1"/>
    <x v="0"/>
    <x v="0"/>
    <x v="0"/>
    <x v="2"/>
    <x v="1"/>
  </r>
  <r>
    <n v="189"/>
    <x v="0"/>
    <x v="3"/>
    <x v="0"/>
    <x v="1"/>
    <x v="2"/>
    <x v="4"/>
  </r>
  <r>
    <n v="190"/>
    <x v="0"/>
    <x v="0"/>
    <x v="1"/>
    <x v="1"/>
    <x v="1"/>
    <x v="1"/>
  </r>
  <r>
    <n v="191"/>
    <x v="0"/>
    <x v="0"/>
    <x v="0"/>
    <x v="0"/>
    <x v="0"/>
    <x v="0"/>
  </r>
  <r>
    <n v="192"/>
    <x v="2"/>
    <x v="1"/>
    <x v="0"/>
    <x v="0"/>
    <x v="1"/>
    <x v="3"/>
  </r>
  <r>
    <n v="193"/>
    <x v="4"/>
    <x v="3"/>
    <x v="2"/>
    <x v="1"/>
    <x v="0"/>
    <x v="3"/>
  </r>
  <r>
    <n v="194"/>
    <x v="0"/>
    <x v="5"/>
    <x v="0"/>
    <x v="1"/>
    <x v="2"/>
    <x v="4"/>
  </r>
  <r>
    <n v="195"/>
    <x v="0"/>
    <x v="5"/>
    <x v="0"/>
    <x v="2"/>
    <x v="2"/>
    <x v="4"/>
  </r>
  <r>
    <n v="196"/>
    <x v="3"/>
    <x v="5"/>
    <x v="0"/>
    <x v="1"/>
    <x v="3"/>
    <x v="4"/>
  </r>
  <r>
    <n v="197"/>
    <x v="0"/>
    <x v="0"/>
    <x v="2"/>
    <x v="1"/>
    <x v="1"/>
    <x v="1"/>
  </r>
  <r>
    <n v="198"/>
    <x v="0"/>
    <x v="2"/>
    <x v="3"/>
    <x v="0"/>
    <x v="1"/>
    <x v="3"/>
  </r>
  <r>
    <n v="199"/>
    <x v="0"/>
    <x v="3"/>
    <x v="2"/>
    <x v="1"/>
    <x v="0"/>
    <x v="0"/>
  </r>
  <r>
    <n v="200"/>
    <x v="1"/>
    <x v="3"/>
    <x v="2"/>
    <x v="1"/>
    <x v="3"/>
    <x v="4"/>
  </r>
  <r>
    <n v="201"/>
    <x v="1"/>
    <x v="2"/>
    <x v="1"/>
    <x v="2"/>
    <x v="1"/>
    <x v="1"/>
  </r>
  <r>
    <n v="202"/>
    <x v="1"/>
    <x v="3"/>
    <x v="1"/>
    <x v="2"/>
    <x v="1"/>
    <x v="1"/>
  </r>
  <r>
    <n v="203"/>
    <x v="2"/>
    <x v="3"/>
    <x v="2"/>
    <x v="1"/>
    <x v="2"/>
    <x v="4"/>
  </r>
  <r>
    <n v="204"/>
    <x v="2"/>
    <x v="0"/>
    <x v="2"/>
    <x v="1"/>
    <x v="3"/>
    <x v="4"/>
  </r>
  <r>
    <n v="205"/>
    <x v="2"/>
    <x v="0"/>
    <x v="7"/>
    <x v="1"/>
    <x v="1"/>
    <x v="4"/>
  </r>
  <r>
    <n v="206"/>
    <x v="3"/>
    <x v="2"/>
    <x v="0"/>
    <x v="0"/>
    <x v="0"/>
    <x v="2"/>
  </r>
  <r>
    <n v="207"/>
    <x v="3"/>
    <x v="5"/>
    <x v="0"/>
    <x v="0"/>
    <x v="2"/>
    <x v="2"/>
  </r>
  <r>
    <n v="208"/>
    <x v="0"/>
    <x v="2"/>
    <x v="0"/>
    <x v="1"/>
    <x v="2"/>
    <x v="2"/>
  </r>
  <r>
    <n v="209"/>
    <x v="1"/>
    <x v="1"/>
    <x v="3"/>
    <x v="2"/>
    <x v="1"/>
    <x v="1"/>
  </r>
  <r>
    <n v="210"/>
    <x v="0"/>
    <x v="0"/>
    <x v="4"/>
    <x v="0"/>
    <x v="3"/>
    <x v="4"/>
  </r>
  <r>
    <n v="211"/>
    <x v="3"/>
    <x v="2"/>
    <x v="2"/>
    <x v="0"/>
    <x v="0"/>
    <x v="2"/>
  </r>
  <r>
    <n v="7"/>
    <x v="0"/>
    <x v="4"/>
    <x v="1"/>
    <x v="2"/>
    <x v="0"/>
    <x v="0"/>
  </r>
  <r>
    <n v="12"/>
    <x v="1"/>
    <x v="1"/>
    <x v="1"/>
    <x v="0"/>
    <x v="1"/>
    <x v="4"/>
  </r>
  <r>
    <n v="13"/>
    <x v="0"/>
    <x v="0"/>
    <x v="3"/>
    <x v="0"/>
    <x v="3"/>
    <x v="4"/>
  </r>
  <r>
    <n v="18"/>
    <x v="0"/>
    <x v="3"/>
    <x v="1"/>
    <x v="1"/>
    <x v="0"/>
    <x v="0"/>
  </r>
  <r>
    <n v="21"/>
    <x v="0"/>
    <x v="3"/>
    <x v="0"/>
    <x v="2"/>
    <x v="0"/>
    <x v="0"/>
  </r>
  <r>
    <n v="27"/>
    <x v="3"/>
    <x v="5"/>
    <x v="1"/>
    <x v="1"/>
    <x v="3"/>
    <x v="4"/>
  </r>
  <r>
    <n v="28"/>
    <x v="3"/>
    <x v="5"/>
    <x v="0"/>
    <x v="1"/>
    <x v="2"/>
    <x v="1"/>
  </r>
  <r>
    <n v="31"/>
    <x v="0"/>
    <x v="3"/>
    <x v="4"/>
    <x v="2"/>
    <x v="0"/>
    <x v="0"/>
  </r>
  <r>
    <n v="34"/>
    <x v="0"/>
    <x v="0"/>
    <x v="3"/>
    <x v="2"/>
    <x v="2"/>
    <x v="4"/>
  </r>
  <r>
    <n v="37"/>
    <x v="0"/>
    <x v="3"/>
    <x v="1"/>
    <x v="1"/>
    <x v="0"/>
    <x v="0"/>
  </r>
  <r>
    <n v="40"/>
    <x v="0"/>
    <x v="5"/>
    <x v="0"/>
    <x v="2"/>
    <x v="3"/>
    <x v="4"/>
  </r>
  <r>
    <n v="42"/>
    <x v="0"/>
    <x v="3"/>
    <x v="3"/>
    <x v="0"/>
    <x v="0"/>
    <x v="0"/>
  </r>
  <r>
    <n v="44"/>
    <x v="0"/>
    <x v="3"/>
    <x v="3"/>
    <x v="0"/>
    <x v="1"/>
    <x v="1"/>
  </r>
  <r>
    <n v="46"/>
    <x v="0"/>
    <x v="0"/>
    <x v="0"/>
    <x v="1"/>
    <x v="3"/>
    <x v="4"/>
  </r>
  <r>
    <n v="48"/>
    <x v="0"/>
    <x v="5"/>
    <x v="3"/>
    <x v="2"/>
    <x v="2"/>
    <x v="4"/>
  </r>
  <r>
    <n v="49"/>
    <x v="0"/>
    <x v="2"/>
    <x v="0"/>
    <x v="2"/>
    <x v="2"/>
    <x v="1"/>
  </r>
  <r>
    <n v="50"/>
    <x v="1"/>
    <x v="3"/>
    <x v="3"/>
    <x v="1"/>
    <x v="3"/>
    <x v="4"/>
  </r>
  <r>
    <n v="51"/>
    <x v="0"/>
    <x v="0"/>
    <x v="0"/>
    <x v="1"/>
    <x v="1"/>
    <x v="1"/>
  </r>
  <r>
    <n v="52"/>
    <x v="0"/>
    <x v="2"/>
    <x v="1"/>
    <x v="0"/>
    <x v="1"/>
    <x v="3"/>
  </r>
  <r>
    <n v="57"/>
    <x v="3"/>
    <x v="5"/>
    <x v="0"/>
    <x v="2"/>
    <x v="4"/>
    <x v="4"/>
  </r>
  <r>
    <n v="58"/>
    <x v="1"/>
    <x v="1"/>
    <x v="0"/>
    <x v="2"/>
    <x v="3"/>
    <x v="4"/>
  </r>
  <r>
    <n v="59"/>
    <x v="3"/>
    <x v="5"/>
    <x v="3"/>
    <x v="2"/>
    <x v="3"/>
    <x v="4"/>
  </r>
  <r>
    <n v="61"/>
    <x v="0"/>
    <x v="3"/>
    <x v="1"/>
    <x v="0"/>
    <x v="1"/>
    <x v="1"/>
  </r>
  <r>
    <n v="62"/>
    <x v="0"/>
    <x v="2"/>
    <x v="0"/>
    <x v="1"/>
    <x v="1"/>
    <x v="1"/>
  </r>
  <r>
    <n v="63"/>
    <x v="1"/>
    <x v="3"/>
    <x v="3"/>
    <x v="2"/>
    <x v="3"/>
    <x v="4"/>
  </r>
  <r>
    <n v="65"/>
    <x v="0"/>
    <x v="3"/>
    <x v="7"/>
    <x v="1"/>
    <x v="1"/>
    <x v="1"/>
  </r>
  <r>
    <n v="67"/>
    <x v="2"/>
    <x v="0"/>
    <x v="3"/>
    <x v="1"/>
    <x v="0"/>
    <x v="3"/>
  </r>
  <r>
    <n v="68"/>
    <x v="1"/>
    <x v="1"/>
    <x v="6"/>
    <x v="0"/>
    <x v="1"/>
    <x v="1"/>
  </r>
  <r>
    <n v="69"/>
    <x v="3"/>
    <x v="5"/>
    <x v="1"/>
    <x v="1"/>
    <x v="0"/>
    <x v="2"/>
  </r>
  <r>
    <n v="70"/>
    <x v="2"/>
    <x v="0"/>
    <x v="3"/>
    <x v="1"/>
    <x v="3"/>
    <x v="4"/>
  </r>
  <r>
    <n v="73"/>
    <x v="4"/>
    <x v="3"/>
    <x v="0"/>
    <x v="1"/>
    <x v="3"/>
    <x v="4"/>
  </r>
  <r>
    <n v="74"/>
    <x v="2"/>
    <x v="1"/>
    <x v="1"/>
    <x v="1"/>
    <x v="1"/>
    <x v="3"/>
  </r>
  <r>
    <n v="75"/>
    <x v="1"/>
    <x v="2"/>
    <x v="0"/>
    <x v="1"/>
    <x v="2"/>
    <x v="1"/>
  </r>
  <r>
    <n v="76"/>
    <x v="1"/>
    <x v="3"/>
    <x v="5"/>
    <x v="1"/>
    <x v="0"/>
    <x v="0"/>
  </r>
  <r>
    <n v="77"/>
    <x v="2"/>
    <x v="3"/>
    <x v="0"/>
    <x v="1"/>
    <x v="2"/>
    <x v="4"/>
  </r>
  <r>
    <n v="79"/>
    <x v="1"/>
    <x v="2"/>
    <x v="6"/>
    <x v="2"/>
    <x v="1"/>
    <x v="1"/>
  </r>
  <r>
    <n v="80"/>
    <x v="2"/>
    <x v="0"/>
    <x v="3"/>
    <x v="1"/>
    <x v="3"/>
    <x v="4"/>
  </r>
  <r>
    <n v="81"/>
    <x v="1"/>
    <x v="1"/>
    <x v="1"/>
    <x v="0"/>
    <x v="3"/>
    <x v="4"/>
  </r>
  <r>
    <n v="83"/>
    <x v="1"/>
    <x v="3"/>
    <x v="6"/>
    <x v="2"/>
    <x v="1"/>
    <x v="1"/>
  </r>
  <r>
    <n v="84"/>
    <x v="1"/>
    <x v="1"/>
    <x v="3"/>
    <x v="1"/>
    <x v="1"/>
    <x v="1"/>
  </r>
  <r>
    <n v="87"/>
    <x v="1"/>
    <x v="4"/>
    <x v="1"/>
    <x v="0"/>
    <x v="1"/>
    <x v="1"/>
  </r>
  <r>
    <n v="90"/>
    <x v="0"/>
    <x v="4"/>
    <x v="6"/>
    <x v="1"/>
    <x v="0"/>
    <x v="1"/>
  </r>
  <r>
    <n v="91"/>
    <x v="0"/>
    <x v="3"/>
    <x v="5"/>
    <x v="1"/>
    <x v="1"/>
    <x v="1"/>
  </r>
  <r>
    <n v="94"/>
    <x v="1"/>
    <x v="3"/>
    <x v="0"/>
    <x v="1"/>
    <x v="3"/>
    <x v="4"/>
  </r>
  <r>
    <n v="95"/>
    <x v="1"/>
    <x v="0"/>
    <x v="3"/>
    <x v="2"/>
    <x v="1"/>
    <x v="4"/>
  </r>
  <r>
    <n v="97"/>
    <x v="3"/>
    <x v="5"/>
    <x v="0"/>
    <x v="2"/>
    <x v="3"/>
    <x v="4"/>
  </r>
  <r>
    <n v="98"/>
    <x v="1"/>
    <x v="4"/>
    <x v="6"/>
    <x v="2"/>
    <x v="0"/>
    <x v="0"/>
  </r>
  <r>
    <n v="99"/>
    <x v="1"/>
    <x v="3"/>
    <x v="0"/>
    <x v="1"/>
    <x v="1"/>
    <x v="1"/>
  </r>
  <r>
    <n v="106"/>
    <x v="1"/>
    <x v="3"/>
    <x v="3"/>
    <x v="1"/>
    <x v="3"/>
    <x v="4"/>
  </r>
  <r>
    <n v="107"/>
    <x v="1"/>
    <x v="2"/>
    <x v="6"/>
    <x v="2"/>
    <x v="1"/>
    <x v="1"/>
  </r>
  <r>
    <n v="108"/>
    <x v="1"/>
    <x v="3"/>
    <x v="6"/>
    <x v="2"/>
    <x v="1"/>
    <x v="1"/>
  </r>
  <r>
    <n v="109"/>
    <x v="2"/>
    <x v="3"/>
    <x v="0"/>
    <x v="1"/>
    <x v="2"/>
    <x v="4"/>
  </r>
  <r>
    <n v="110"/>
    <x v="2"/>
    <x v="0"/>
    <x v="3"/>
    <x v="1"/>
    <x v="3"/>
    <x v="4"/>
  </r>
  <r>
    <n v="113"/>
    <x v="3"/>
    <x v="2"/>
    <x v="0"/>
    <x v="0"/>
    <x v="4"/>
    <x v="4"/>
  </r>
  <r>
    <n v="114"/>
    <x v="3"/>
    <x v="2"/>
    <x v="0"/>
    <x v="0"/>
    <x v="2"/>
    <x v="2"/>
  </r>
  <r>
    <n v="116"/>
    <x v="3"/>
    <x v="5"/>
    <x v="0"/>
    <x v="0"/>
    <x v="2"/>
    <x v="2"/>
  </r>
  <r>
    <n v="119"/>
    <x v="1"/>
    <x v="0"/>
    <x v="3"/>
    <x v="0"/>
    <x v="3"/>
    <x v="4"/>
  </r>
  <r>
    <n v="121"/>
    <x v="0"/>
    <x v="3"/>
    <x v="1"/>
    <x v="1"/>
    <x v="0"/>
    <x v="0"/>
  </r>
  <r>
    <n v="123"/>
    <x v="1"/>
    <x v="0"/>
    <x v="0"/>
    <x v="1"/>
    <x v="3"/>
    <x v="4"/>
  </r>
  <r>
    <n v="125"/>
    <x v="0"/>
    <x v="4"/>
    <x v="1"/>
    <x v="2"/>
    <x v="0"/>
    <x v="0"/>
  </r>
  <r>
    <n v="132"/>
    <x v="3"/>
    <x v="5"/>
    <x v="1"/>
    <x v="1"/>
    <x v="3"/>
    <x v="4"/>
  </r>
  <r>
    <n v="133"/>
    <x v="1"/>
    <x v="0"/>
    <x v="0"/>
    <x v="1"/>
    <x v="0"/>
    <x v="3"/>
  </r>
  <r>
    <n v="134"/>
    <x v="0"/>
    <x v="2"/>
    <x v="1"/>
    <x v="0"/>
    <x v="1"/>
    <x v="3"/>
  </r>
  <r>
    <n v="136"/>
    <x v="0"/>
    <x v="3"/>
    <x v="1"/>
    <x v="1"/>
    <x v="0"/>
    <x v="0"/>
  </r>
  <r>
    <n v="138"/>
    <x v="1"/>
    <x v="0"/>
    <x v="0"/>
    <x v="1"/>
    <x v="3"/>
    <x v="4"/>
  </r>
  <r>
    <n v="141"/>
    <x v="1"/>
    <x v="3"/>
    <x v="0"/>
    <x v="1"/>
    <x v="3"/>
    <x v="4"/>
  </r>
  <r>
    <n v="142"/>
    <x v="1"/>
    <x v="0"/>
    <x v="3"/>
    <x v="2"/>
    <x v="1"/>
    <x v="4"/>
  </r>
  <r>
    <n v="146"/>
    <x v="0"/>
    <x v="0"/>
    <x v="0"/>
    <x v="1"/>
    <x v="1"/>
    <x v="1"/>
  </r>
  <r>
    <n v="148"/>
    <x v="1"/>
    <x v="3"/>
    <x v="6"/>
    <x v="2"/>
    <x v="1"/>
    <x v="1"/>
  </r>
  <r>
    <n v="149"/>
    <x v="1"/>
    <x v="1"/>
    <x v="3"/>
    <x v="1"/>
    <x v="1"/>
    <x v="1"/>
  </r>
  <r>
    <n v="155"/>
    <x v="0"/>
    <x v="3"/>
    <x v="1"/>
    <x v="1"/>
    <x v="0"/>
    <x v="0"/>
  </r>
  <r>
    <n v="158"/>
    <x v="1"/>
    <x v="1"/>
    <x v="3"/>
    <x v="1"/>
    <x v="1"/>
    <x v="1"/>
  </r>
  <r>
    <n v="161"/>
    <x v="1"/>
    <x v="4"/>
    <x v="1"/>
    <x v="0"/>
    <x v="1"/>
    <x v="1"/>
  </r>
  <r>
    <n v="162"/>
    <x v="0"/>
    <x v="3"/>
    <x v="1"/>
    <x v="0"/>
    <x v="1"/>
    <x v="1"/>
  </r>
  <r>
    <n v="163"/>
    <x v="0"/>
    <x v="2"/>
    <x v="0"/>
    <x v="1"/>
    <x v="1"/>
    <x v="1"/>
  </r>
  <r>
    <n v="164"/>
    <x v="1"/>
    <x v="3"/>
    <x v="3"/>
    <x v="2"/>
    <x v="3"/>
    <x v="4"/>
  </r>
  <r>
    <n v="166"/>
    <x v="0"/>
    <x v="3"/>
    <x v="7"/>
    <x v="1"/>
    <x v="0"/>
    <x v="0"/>
  </r>
  <r>
    <n v="168"/>
    <x v="2"/>
    <x v="0"/>
    <x v="3"/>
    <x v="1"/>
    <x v="0"/>
    <x v="3"/>
  </r>
  <r>
    <n v="169"/>
    <x v="1"/>
    <x v="1"/>
    <x v="6"/>
    <x v="0"/>
    <x v="1"/>
    <x v="1"/>
  </r>
  <r>
    <n v="171"/>
    <x v="0"/>
    <x v="3"/>
    <x v="1"/>
    <x v="1"/>
    <x v="0"/>
    <x v="0"/>
  </r>
  <r>
    <n v="174"/>
    <x v="0"/>
    <x v="5"/>
    <x v="0"/>
    <x v="2"/>
    <x v="3"/>
    <x v="4"/>
  </r>
  <r>
    <n v="176"/>
    <x v="0"/>
    <x v="3"/>
    <x v="3"/>
    <x v="0"/>
    <x v="3"/>
    <x v="4"/>
  </r>
  <r>
    <n v="178"/>
    <x v="0"/>
    <x v="3"/>
    <x v="3"/>
    <x v="0"/>
    <x v="1"/>
    <x v="1"/>
  </r>
  <r>
    <n v="183"/>
    <x v="1"/>
    <x v="1"/>
    <x v="1"/>
    <x v="0"/>
    <x v="1"/>
    <x v="4"/>
  </r>
  <r>
    <n v="184"/>
    <x v="0"/>
    <x v="0"/>
    <x v="3"/>
    <x v="0"/>
    <x v="3"/>
    <x v="4"/>
  </r>
  <r>
    <n v="189"/>
    <x v="0"/>
    <x v="3"/>
    <x v="1"/>
    <x v="1"/>
    <x v="2"/>
    <x v="4"/>
  </r>
  <r>
    <n v="196"/>
    <x v="3"/>
    <x v="5"/>
    <x v="1"/>
    <x v="1"/>
    <x v="3"/>
    <x v="4"/>
  </r>
  <r>
    <n v="197"/>
    <x v="0"/>
    <x v="0"/>
    <x v="0"/>
    <x v="1"/>
    <x v="1"/>
    <x v="1"/>
  </r>
  <r>
    <n v="198"/>
    <x v="0"/>
    <x v="2"/>
    <x v="1"/>
    <x v="0"/>
    <x v="1"/>
    <x v="3"/>
  </r>
  <r>
    <n v="200"/>
    <x v="1"/>
    <x v="3"/>
    <x v="3"/>
    <x v="1"/>
    <x v="3"/>
    <x v="4"/>
  </r>
  <r>
    <n v="201"/>
    <x v="1"/>
    <x v="2"/>
    <x v="6"/>
    <x v="2"/>
    <x v="1"/>
    <x v="1"/>
  </r>
  <r>
    <n v="202"/>
    <x v="1"/>
    <x v="3"/>
    <x v="6"/>
    <x v="2"/>
    <x v="1"/>
    <x v="1"/>
  </r>
  <r>
    <n v="203"/>
    <x v="2"/>
    <x v="3"/>
    <x v="0"/>
    <x v="1"/>
    <x v="2"/>
    <x v="4"/>
  </r>
  <r>
    <n v="204"/>
    <x v="2"/>
    <x v="0"/>
    <x v="3"/>
    <x v="1"/>
    <x v="3"/>
    <x v="4"/>
  </r>
  <r>
    <n v="210"/>
    <x v="0"/>
    <x v="0"/>
    <x v="3"/>
    <x v="0"/>
    <x v="3"/>
    <x v="4"/>
  </r>
  <r>
    <n v="211"/>
    <x v="3"/>
    <x v="2"/>
    <x v="0"/>
    <x v="0"/>
    <x v="0"/>
    <x v="2"/>
  </r>
  <r>
    <n v="22"/>
    <x v="0"/>
    <x v="3"/>
    <x v="1"/>
    <x v="0"/>
    <x v="1"/>
    <x v="1"/>
  </r>
  <r>
    <n v="34"/>
    <x v="0"/>
    <x v="0"/>
    <x v="1"/>
    <x v="2"/>
    <x v="2"/>
    <x v="4"/>
  </r>
  <r>
    <n v="42"/>
    <x v="0"/>
    <x v="3"/>
    <x v="1"/>
    <x v="0"/>
    <x v="0"/>
    <x v="0"/>
  </r>
  <r>
    <n v="46"/>
    <x v="0"/>
    <x v="0"/>
    <x v="1"/>
    <x v="1"/>
    <x v="3"/>
    <x v="4"/>
  </r>
  <r>
    <n v="48"/>
    <x v="0"/>
    <x v="5"/>
    <x v="1"/>
    <x v="2"/>
    <x v="2"/>
    <x v="4"/>
  </r>
  <r>
    <n v="51"/>
    <x v="0"/>
    <x v="0"/>
    <x v="3"/>
    <x v="1"/>
    <x v="1"/>
    <x v="1"/>
  </r>
  <r>
    <n v="58"/>
    <x v="1"/>
    <x v="1"/>
    <x v="3"/>
    <x v="2"/>
    <x v="3"/>
    <x v="4"/>
  </r>
  <r>
    <n v="62"/>
    <x v="0"/>
    <x v="2"/>
    <x v="3"/>
    <x v="1"/>
    <x v="1"/>
    <x v="1"/>
  </r>
  <r>
    <n v="75"/>
    <x v="1"/>
    <x v="2"/>
    <x v="3"/>
    <x v="1"/>
    <x v="2"/>
    <x v="1"/>
  </r>
  <r>
    <n v="76"/>
    <x v="1"/>
    <x v="3"/>
    <x v="3"/>
    <x v="1"/>
    <x v="0"/>
    <x v="0"/>
  </r>
  <r>
    <n v="77"/>
    <x v="2"/>
    <x v="3"/>
    <x v="3"/>
    <x v="1"/>
    <x v="2"/>
    <x v="4"/>
  </r>
  <r>
    <n v="84"/>
    <x v="1"/>
    <x v="1"/>
    <x v="1"/>
    <x v="1"/>
    <x v="1"/>
    <x v="1"/>
  </r>
  <r>
    <n v="91"/>
    <x v="0"/>
    <x v="3"/>
    <x v="0"/>
    <x v="1"/>
    <x v="1"/>
    <x v="1"/>
  </r>
  <r>
    <n v="94"/>
    <x v="1"/>
    <x v="3"/>
    <x v="3"/>
    <x v="1"/>
    <x v="3"/>
    <x v="4"/>
  </r>
  <r>
    <n v="95"/>
    <x v="1"/>
    <x v="0"/>
    <x v="1"/>
    <x v="2"/>
    <x v="1"/>
    <x v="4"/>
  </r>
  <r>
    <n v="99"/>
    <x v="1"/>
    <x v="3"/>
    <x v="1"/>
    <x v="1"/>
    <x v="1"/>
    <x v="1"/>
  </r>
  <r>
    <n v="109"/>
    <x v="2"/>
    <x v="3"/>
    <x v="3"/>
    <x v="1"/>
    <x v="2"/>
    <x v="4"/>
  </r>
  <r>
    <n v="123"/>
    <x v="1"/>
    <x v="0"/>
    <x v="1"/>
    <x v="1"/>
    <x v="3"/>
    <x v="4"/>
  </r>
  <r>
    <n v="133"/>
    <x v="1"/>
    <x v="0"/>
    <x v="3"/>
    <x v="1"/>
    <x v="0"/>
    <x v="3"/>
  </r>
  <r>
    <n v="138"/>
    <x v="1"/>
    <x v="0"/>
    <x v="1"/>
    <x v="1"/>
    <x v="3"/>
    <x v="4"/>
  </r>
  <r>
    <n v="141"/>
    <x v="1"/>
    <x v="3"/>
    <x v="3"/>
    <x v="1"/>
    <x v="3"/>
    <x v="4"/>
  </r>
  <r>
    <n v="142"/>
    <x v="1"/>
    <x v="0"/>
    <x v="1"/>
    <x v="2"/>
    <x v="1"/>
    <x v="4"/>
  </r>
  <r>
    <n v="146"/>
    <x v="0"/>
    <x v="0"/>
    <x v="1"/>
    <x v="1"/>
    <x v="1"/>
    <x v="1"/>
  </r>
  <r>
    <n v="149"/>
    <x v="1"/>
    <x v="1"/>
    <x v="1"/>
    <x v="1"/>
    <x v="1"/>
    <x v="1"/>
  </r>
  <r>
    <n v="158"/>
    <x v="1"/>
    <x v="1"/>
    <x v="1"/>
    <x v="1"/>
    <x v="1"/>
    <x v="1"/>
  </r>
  <r>
    <n v="163"/>
    <x v="0"/>
    <x v="2"/>
    <x v="3"/>
    <x v="1"/>
    <x v="1"/>
    <x v="1"/>
  </r>
  <r>
    <n v="176"/>
    <x v="0"/>
    <x v="3"/>
    <x v="1"/>
    <x v="0"/>
    <x v="3"/>
    <x v="4"/>
  </r>
  <r>
    <n v="197"/>
    <x v="0"/>
    <x v="0"/>
    <x v="3"/>
    <x v="1"/>
    <x v="1"/>
    <x v="1"/>
  </r>
  <r>
    <n v="203"/>
    <x v="2"/>
    <x v="3"/>
    <x v="3"/>
    <x v="1"/>
    <x v="2"/>
    <x v="4"/>
  </r>
  <r>
    <n v="58"/>
    <x v="1"/>
    <x v="1"/>
    <x v="1"/>
    <x v="2"/>
    <x v="3"/>
    <x v="4"/>
  </r>
  <r>
    <n v="62"/>
    <x v="0"/>
    <x v="2"/>
    <x v="1"/>
    <x v="1"/>
    <x v="1"/>
    <x v="1"/>
  </r>
  <r>
    <n v="76"/>
    <x v="1"/>
    <x v="3"/>
    <x v="1"/>
    <x v="1"/>
    <x v="0"/>
    <x v="0"/>
  </r>
  <r>
    <n v="91"/>
    <x v="0"/>
    <x v="3"/>
    <x v="3"/>
    <x v="1"/>
    <x v="1"/>
    <x v="1"/>
  </r>
  <r>
    <n v="94"/>
    <x v="1"/>
    <x v="3"/>
    <x v="6"/>
    <x v="1"/>
    <x v="3"/>
    <x v="4"/>
  </r>
  <r>
    <n v="141"/>
    <x v="1"/>
    <x v="3"/>
    <x v="6"/>
    <x v="1"/>
    <x v="3"/>
    <x v="4"/>
  </r>
  <r>
    <n v="163"/>
    <x v="0"/>
    <x v="2"/>
    <x v="1"/>
    <x v="1"/>
    <x v="1"/>
    <x v="1"/>
  </r>
  <r>
    <n v="163"/>
    <x v="0"/>
    <x v="2"/>
    <x v="1"/>
    <x v="1"/>
    <x v="1"/>
    <x v="1"/>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s v="21-30"/>
    <s v="35 000 - 45 000 Kč"/>
    <x v="0"/>
    <s v="Menstruační kalíšek"/>
    <s v="Ano - alespoň 3x týdně"/>
    <s v="Ano"/>
    <x v="0"/>
  </r>
  <r>
    <n v="2"/>
    <s v="31-40"/>
    <s v="35 000 - 45 000 Kč"/>
    <x v="1"/>
    <s v="Standardní vložka, Standardní tampon"/>
    <s v="Ne"/>
    <s v="Ano"/>
    <x v="1"/>
  </r>
  <r>
    <n v="3"/>
    <s v="31-40"/>
    <s v="35 000 - 45 000 Kč"/>
    <x v="0"/>
    <s v="Standardní tampon, Menstruační kalíšek"/>
    <s v="Ano - alespoň 3x týdně"/>
    <s v="Ano"/>
    <x v="0"/>
  </r>
  <r>
    <n v="4"/>
    <s v="41-50"/>
    <s v="45 000 Kč a více"/>
    <x v="2"/>
    <s v="Menstruační kalíšek, Menstruační kalhotky"/>
    <s v="Ano - alespoň 3x týdně"/>
    <s v="Ano"/>
    <x v="1"/>
  </r>
  <r>
    <n v="5"/>
    <s v="15-20"/>
    <s v="15 000 - 20 000 Kč"/>
    <x v="0"/>
    <s v="Standardní tampon"/>
    <s v="Ano - alespoň 3x týdně"/>
    <s v="Ne - někdo jiný z rodiny"/>
    <x v="2"/>
  </r>
  <r>
    <n v="6"/>
    <s v="51-60"/>
    <s v="25 000 - 35 000 Kč"/>
    <x v="1"/>
    <s v="Standardní vložka"/>
    <s v="Ano - maximálně 3x týdně"/>
    <s v="Ano"/>
    <x v="3"/>
  </r>
  <r>
    <n v="7"/>
    <s v="21-30"/>
    <s v="20 000 - 25 000 Kč"/>
    <x v="3"/>
    <s v="Standardní tampon, Menstruační kalíšek"/>
    <s v="Ano - maximálně 3x týdně"/>
    <s v="Ano"/>
    <x v="0"/>
  </r>
  <r>
    <n v="8"/>
    <s v="41-50"/>
    <s v="25 000 - 35 000 Kč"/>
    <x v="0"/>
    <s v="Standardní tampon"/>
    <s v="Ne"/>
    <s v="Ne - partner"/>
    <x v="3"/>
  </r>
  <r>
    <n v="9"/>
    <s v="51-60"/>
    <s v="25 000 - 35 000 Kč"/>
    <x v="2"/>
    <s v="Standardní vložka, Standardní tampon, Menstruační kalhotky"/>
    <s v="Ne"/>
    <s v="Ano"/>
    <x v="4"/>
  </r>
  <r>
    <n v="10"/>
    <s v="21-30"/>
    <s v="15 000 - 20 000 Kč"/>
    <x v="0"/>
    <s v="Standardní vložka, Standardní tampon, Menstruační kalíšek, Menstruační kalhotky"/>
    <s v="Ne"/>
    <s v="Ano"/>
    <x v="5"/>
  </r>
  <r>
    <n v="11"/>
    <s v="21-30"/>
    <s v="45 000 Kč a více"/>
    <x v="3"/>
    <s v="Standardní vložka, Standardní tampon, Menstruační kalíšek, Menstruační kalhotky"/>
    <s v="Ano - maximálně 3x týdně"/>
    <s v="Ano"/>
    <x v="1"/>
  </r>
  <r>
    <n v="12"/>
    <s v="31-40"/>
    <s v="45 000 Kč a více"/>
    <x v="3"/>
    <s v="Menstruační kalíšek, Menstruační kalhotky"/>
    <s v="Ano - alespoň 3x týdně"/>
    <s v="Ano"/>
    <x v="6"/>
  </r>
  <r>
    <n v="13"/>
    <s v="21-30"/>
    <s v="35 000 - 45 000 Kč"/>
    <x v="4"/>
    <s v="Tampon z přírodního materiálu, Menstruační kalíšek"/>
    <s v="Ano - alespoň 3x týdně"/>
    <s v="Ano"/>
    <x v="7"/>
  </r>
  <r>
    <n v="14"/>
    <s v="31-40"/>
    <s v="35 000 - 45 000 Kč"/>
    <x v="0"/>
    <s v="Standardní vložka, Standardní tampon, Menstruační kalhotky"/>
    <s v="Ne"/>
    <s v="Ano"/>
    <x v="3"/>
  </r>
  <r>
    <n v="15"/>
    <s v="41-50"/>
    <s v="35 000 - 45 000 Kč"/>
    <x v="2"/>
    <s v="Nevím"/>
    <s v="Ne"/>
    <s v="Ano"/>
    <x v="3"/>
  </r>
  <r>
    <n v="16"/>
    <s v="21-30"/>
    <s v="25 000 - 35 000 Kč"/>
    <x v="0"/>
    <s v="Standardní vložka, Standardní tampon, Menstruační kalíšek, Menstruační kalhotky"/>
    <s v="Ne"/>
    <s v="Ano"/>
    <x v="0"/>
  </r>
  <r>
    <n v="17"/>
    <s v="21-30"/>
    <s v="35 000 - 45 000 Kč"/>
    <x v="0"/>
    <s v="Nepoužívají nic"/>
    <s v="Ano - alespoň 3x týdně"/>
    <s v="Ano"/>
    <x v="8"/>
  </r>
  <r>
    <n v="18"/>
    <s v="21-30"/>
    <s v="25 000 - 35 000 Kč"/>
    <x v="0"/>
    <s v="Standardní vložka, Standardní tampon"/>
    <s v="Ne"/>
    <s v="Ano"/>
    <x v="0"/>
  </r>
  <r>
    <n v="19"/>
    <s v="15-20"/>
    <s v="Méně než 15 000 Kč"/>
    <x v="0"/>
    <s v="Standardní vložka, Standardní tampon"/>
    <s v="Ano - alespoň 3x týdně"/>
    <s v="Ne - někdo jiný z rodiny"/>
    <x v="5"/>
  </r>
  <r>
    <n v="20"/>
    <s v="31-40"/>
    <s v="20 000 - 25 000 Kč"/>
    <x v="3"/>
    <s v="Nevím"/>
    <s v="Ne"/>
    <s v="Ano"/>
    <x v="1"/>
  </r>
  <r>
    <n v="21"/>
    <s v="21-30"/>
    <s v="25 000 - 35 000 Kč"/>
    <x v="2"/>
    <s v="Standardní vložka, Standardní tampon"/>
    <s v="Ano - maximálně 3x týdně"/>
    <s v="Ano"/>
    <x v="0"/>
  </r>
  <r>
    <n v="22"/>
    <s v="21-30"/>
    <s v="25 000 - 35 000 Kč"/>
    <x v="0"/>
    <s v="Standardní vložka, Standardní tampon, Menstruační kalíšek"/>
    <s v="Ano - alespoň 3x týdně"/>
    <s v="Ano"/>
    <x v="1"/>
  </r>
  <r>
    <n v="23"/>
    <s v="15-20"/>
    <s v="Méně než 15 000 Kč"/>
    <x v="0"/>
    <s v="Standardní tampon"/>
    <s v="Ano - alespoň 3x týdně"/>
    <s v="Ne - někdo jiný z rodiny"/>
    <x v="9"/>
  </r>
  <r>
    <n v="24"/>
    <s v="51-60"/>
    <s v="25 000 - 35 000 Kč"/>
    <x v="2"/>
    <s v="Nevím"/>
    <s v="Ne"/>
    <s v="Ano"/>
    <x v="3"/>
  </r>
  <r>
    <n v="25"/>
    <s v="21-30"/>
    <s v="Méně než 15 000 Kč"/>
    <x v="0"/>
    <s v="Standardní vložka, Standardní tampon"/>
    <s v="Ne"/>
    <s v="Ano"/>
    <x v="4"/>
  </r>
  <r>
    <n v="26"/>
    <s v="21-30"/>
    <s v="Méně než 15 000 Kč"/>
    <x v="0"/>
    <s v="Standardní vložka, Standardní tampon, Menstruační kalíšek, Menstruační kalhotky"/>
    <s v="Ano - maximálně 3x týdně"/>
    <s v="Ano"/>
    <x v="4"/>
  </r>
  <r>
    <n v="27"/>
    <s v="15-20"/>
    <s v="Méně než 15 000 Kč"/>
    <x v="0"/>
    <s v="Standardní vložka, Standardní tampon"/>
    <s v="Ne"/>
    <s v="Ano"/>
    <x v="7"/>
  </r>
  <r>
    <n v="28"/>
    <s v="15-20"/>
    <s v="Méně než 15 000 Kč"/>
    <x v="2"/>
    <s v="Standardní vložka, Standardní tampon"/>
    <s v="Ne"/>
    <s v="Ano"/>
    <x v="8"/>
  </r>
  <r>
    <n v="29"/>
    <s v="31-40"/>
    <s v="35 000 - 45 000 Kč"/>
    <x v="1"/>
    <s v="Vložka z přírodního materiálu, Látkové vložka, Standardní tampon, Menstruační kalhotky"/>
    <s v="Ano - maximálně 3x týdně"/>
    <s v="Ano"/>
    <x v="6"/>
  </r>
  <r>
    <n v="30"/>
    <s v="21-30"/>
    <s v="Méně než 15 000 Kč"/>
    <x v="1"/>
    <s v="Menstruační kalíšek, Menstruační kalhotky"/>
    <s v="Ne"/>
    <s v="Ano"/>
    <x v="7"/>
  </r>
  <r>
    <n v="31"/>
    <s v="21-30"/>
    <s v="25 000 - 35 000 Kč"/>
    <x v="0"/>
    <s v="Standardní vložka, Standardní tampon, Tampon z přírodního materiálu, Menstruační kalíšek, Menstruační kalhotky"/>
    <s v="Ano - maximálně 3x týdně"/>
    <s v="Ano"/>
    <x v="0"/>
  </r>
  <r>
    <n v="32"/>
    <s v="21-30"/>
    <s v="Méně než 15 000 Kč"/>
    <x v="0"/>
    <s v="Standardní vložka, Standardní tampon, Menstruační kalhotky"/>
    <s v="Ano - alespoň 3x týdně"/>
    <s v="Ano"/>
    <x v="10"/>
  </r>
  <r>
    <n v="33"/>
    <s v="21-30"/>
    <s v="15 000 - 20 000 Kč"/>
    <x v="0"/>
    <s v="Standardní vložka, Standardní tampon"/>
    <s v="Ano - maximálně 3x týdně"/>
    <s v="Ano"/>
    <x v="7"/>
  </r>
  <r>
    <n v="34"/>
    <s v="21-30"/>
    <s v="35 000 - 45 000 Kč"/>
    <x v="0"/>
    <s v="Standardní vložka, Standardní tampon"/>
    <s v="Ano - maximálně 3x týdně"/>
    <s v="Ano"/>
    <x v="4"/>
  </r>
  <r>
    <n v="35"/>
    <s v="31-40"/>
    <s v="45 000 Kč a více"/>
    <x v="0"/>
    <s v="Standardní vložka, Standardní tampon, Menstruační kalhotky"/>
    <s v="Ano - alespoň 3x týdně"/>
    <s v="Ano"/>
    <x v="7"/>
  </r>
  <r>
    <n v="36"/>
    <s v="51-60"/>
    <s v="45 000 Kč a více"/>
    <x v="0"/>
    <s v="Menstruační kalíšek"/>
    <s v="Ne"/>
    <s v="Ano"/>
    <x v="7"/>
  </r>
  <r>
    <n v="37"/>
    <s v="21-30"/>
    <s v="25 000 - 35 000 Kč"/>
    <x v="3"/>
    <s v="Standardní vložka, Standardní tampon"/>
    <s v="Ne"/>
    <s v="Ano"/>
    <x v="0"/>
  </r>
  <r>
    <n v="38"/>
    <s v="21-30"/>
    <s v="20 000 - 25 000 Kč"/>
    <x v="3"/>
    <s v="Standardní vložka, Standardní tampon"/>
    <s v="Ano - alespoň 3x týdně"/>
    <s v="Ano"/>
    <x v="1"/>
  </r>
  <r>
    <n v="39"/>
    <s v="21-30"/>
    <s v="25 000 - 35 000 Kč"/>
    <x v="3"/>
    <s v="Menstruační kalíšek"/>
    <s v="Ano - maximálně 3x týdně"/>
    <s v="Ano"/>
    <x v="0"/>
  </r>
  <r>
    <n v="40"/>
    <s v="21-30"/>
    <s v="Méně než 15 000 Kč"/>
    <x v="2"/>
    <s v="Standardní tampon, Menstruační kalíšek"/>
    <s v="Ano - maximálně 3x týdně"/>
    <s v="Ano"/>
    <x v="7"/>
  </r>
  <r>
    <n v="41"/>
    <s v="21-30"/>
    <s v="45 000 Kč a více"/>
    <x v="0"/>
    <s v="Standardní vložka, Menstruační kalíšek, Menstruační kalhotky"/>
    <s v="Ano - maximálně 3x týdně"/>
    <s v="Ano"/>
    <x v="0"/>
  </r>
  <r>
    <n v="42"/>
    <s v="21-30"/>
    <s v="25 000 - 35 000 Kč"/>
    <x v="0"/>
    <s v="Standardní tampon, Menstruační kalíšek, Menstruační kalhotky"/>
    <s v="Ano - alespoň 3x týdně"/>
    <s v="Ano"/>
    <x v="0"/>
  </r>
  <r>
    <n v="43"/>
    <s v="21-30"/>
    <s v="Méně než 15 000 Kč"/>
    <x v="0"/>
    <s v="Standardní vložka, Standardní tampon"/>
    <s v="Ne"/>
    <s v="Ano"/>
    <x v="7"/>
  </r>
  <r>
    <n v="44"/>
    <s v="21-30"/>
    <s v="25 000 - 35 000 Kč"/>
    <x v="0"/>
    <s v="Standardní tampon, Menstruační kalíšek, Menstruační kalhotky"/>
    <s v="Ano - alespoň 3x týdně"/>
    <s v="Ano"/>
    <x v="1"/>
  </r>
  <r>
    <n v="45"/>
    <s v="21-30"/>
    <s v="35 000 - 45 000 Kč"/>
    <x v="3"/>
    <s v="Standardní vložka, Standardní tampon, Menstruační kalíšek"/>
    <s v="Ano - alespoň 3x týdně"/>
    <s v="Ano"/>
    <x v="11"/>
  </r>
  <r>
    <n v="46"/>
    <s v="21-30"/>
    <s v="35 000 - 45 000 Kč"/>
    <x v="2"/>
    <s v="Standardní vložka, Vložka z přírodního materiálu, Látkové vložka, Standardní tampon, Tampon z přírodního materiálu, Menstruační kalíšek, Menstruační kalhotky"/>
    <s v="Ne"/>
    <s v="Ano"/>
    <x v="7"/>
  </r>
  <r>
    <n v="47"/>
    <s v="21-30"/>
    <s v="25 000 - 35 000 Kč"/>
    <x v="3"/>
    <s v="Standardní vložka, Standardní tampon, Menstruační kalhotky"/>
    <s v="Ne"/>
    <s v="Ano"/>
    <x v="1"/>
  </r>
  <r>
    <n v="48"/>
    <s v="21-30"/>
    <s v="Méně než 15 000 Kč"/>
    <x v="0"/>
    <s v="Standardní vložka, Menstruační kalíšek, Menstruační kalhotky"/>
    <s v="Ano - maximálně 3x týdně"/>
    <s v="Ano"/>
    <x v="4"/>
  </r>
  <r>
    <n v="49"/>
    <s v="21-30"/>
    <s v="15 000 - 20 000 Kč"/>
    <x v="2"/>
    <s v="Standardní vložka, Standardní tampon, Menstruační kalhotky"/>
    <s v="Ano - maximálně 3x týdně"/>
    <s v="Ano"/>
    <x v="8"/>
  </r>
  <r>
    <n v="50"/>
    <s v="31-40"/>
    <s v="25 000 - 35 000 Kč"/>
    <x v="2"/>
    <s v="Standardní vložka, Menstruační kalíšek, Menstruační kalhotky"/>
    <s v="Ne"/>
    <s v="Ano"/>
    <x v="7"/>
  </r>
  <r>
    <n v="51"/>
    <s v="21-30"/>
    <s v="35 000 - 45 000 Kč"/>
    <x v="2"/>
    <s v="Standardní vložka, Standardní tampon, Menstruační kalíšek, Menstruační kalhotky"/>
    <s v="Ne"/>
    <s v="Ano"/>
    <x v="1"/>
  </r>
  <r>
    <n v="52"/>
    <s v="21-30"/>
    <s v="15 000 - 20 000 Kč"/>
    <x v="3"/>
    <s v="Standardní vložka, Standardní tampon, Menstruační kalíšek, Menstruační kalhotky"/>
    <s v="Ano - alespoň 3x týdně"/>
    <s v="Ano"/>
    <x v="12"/>
  </r>
  <r>
    <n v="53"/>
    <s v="21-30"/>
    <s v="25 000 - 35 000 Kč"/>
    <x v="2"/>
    <s v="Nevím"/>
    <s v="Ne"/>
    <s v="Ano"/>
    <x v="7"/>
  </r>
  <r>
    <n v="54"/>
    <s v="21-30"/>
    <s v="25 000 - 35 000 Kč"/>
    <x v="3"/>
    <s v="Standardní vložka, Standardní tampon, Menstruační kalíšek"/>
    <s v="Ano - alespoň 3x týdně"/>
    <s v="Ano"/>
    <x v="0"/>
  </r>
  <r>
    <n v="55"/>
    <s v="31-40"/>
    <s v="45 000 Kč a více"/>
    <x v="3"/>
    <s v="Standardní vložka, Standardní tampon, Menstruační kalíšek, Menstruační kalhotky"/>
    <s v="Ano - maximálně 3x týdně"/>
    <s v="Ano"/>
    <x v="1"/>
  </r>
  <r>
    <n v="56"/>
    <s v="31-40"/>
    <s v="35 000 - 45 000 Kč"/>
    <x v="0"/>
    <s v="Nevím"/>
    <s v="Ano - alespoň 3x týdně"/>
    <s v="Ano"/>
    <x v="3"/>
  </r>
  <r>
    <n v="57"/>
    <s v="15-20"/>
    <s v="Méně než 15 000 Kč"/>
    <x v="2"/>
    <s v="Standardní tampon, Menstruační kalhotky"/>
    <s v="Ano - maximálně 3x týdně"/>
    <s v="Ne - někdo jiný z rodiny"/>
    <x v="9"/>
  </r>
  <r>
    <n v="58"/>
    <s v="31-40"/>
    <s v="45 000 Kč a více"/>
    <x v="5"/>
    <s v="Standardní vložka, Látkové vložka, Standardní tampon, Menstruační kalíšek, Menstruační kalhotky"/>
    <s v="Ano - maximálně 3x týdně"/>
    <s v="Ano"/>
    <x v="7"/>
  </r>
  <r>
    <n v="59"/>
    <s v="15-20"/>
    <s v="Méně než 15 000 Kč"/>
    <x v="2"/>
    <s v="Standardní vložka"/>
    <s v="Ano - maximálně 3x týdně"/>
    <s v="Ano"/>
    <x v="7"/>
  </r>
  <r>
    <n v="60"/>
    <s v="31-40"/>
    <s v="20 000 - 25 000 Kč"/>
    <x v="6"/>
    <s v="Nevím"/>
    <s v="Ne"/>
    <s v="Ano"/>
    <x v="1"/>
  </r>
  <r>
    <n v="61"/>
    <s v="21-30"/>
    <s v="25 000 - 35 000 Kč"/>
    <x v="3"/>
    <s v="Standardní vložka, Látkové vložka, Standardní tampon, Tampon z přírodního materiálu, Menstruační kalíšek, Menstruační kalhotky"/>
    <s v="Ano - alespoň 3x týdně"/>
    <s v="Ano"/>
    <x v="1"/>
  </r>
  <r>
    <n v="62"/>
    <s v="21-30"/>
    <s v="15 000 - 20 000 Kč"/>
    <x v="2"/>
    <s v="Standardní vložka, Standardní tampon"/>
    <s v="Ne"/>
    <s v="Ano"/>
    <x v="1"/>
  </r>
  <r>
    <n v="63"/>
    <s v="31-40"/>
    <s v="25 000 - 35 000 Kč"/>
    <x v="7"/>
    <s v="Standardní vložka, Standardní tampon, Menstruační kalíšek, Menstruační kalhotky"/>
    <s v="Ano - maximálně 3x týdně"/>
    <s v="Ano"/>
    <x v="7"/>
  </r>
  <r>
    <n v="64"/>
    <s v="31-40"/>
    <s v="20 000 - 25 000 Kč"/>
    <x v="3"/>
    <s v="Standardní vložka, Standardní tampon, Menstruační kalíšek, Mořská houba"/>
    <s v="Ne"/>
    <s v="Ano"/>
    <x v="1"/>
  </r>
  <r>
    <n v="65"/>
    <s v="21-30"/>
    <s v="25 000 - 35 000 Kč"/>
    <x v="2"/>
    <s v="Nevím"/>
    <s v="Ne"/>
    <s v="Ano"/>
    <x v="1"/>
  </r>
  <r>
    <n v="66"/>
    <s v="15-20"/>
    <s v="Méně než 15 000 Kč"/>
    <x v="1"/>
    <s v="Standardní vložka, Látkové vložka, Standardní tampon, Menstruační kalíšek"/>
    <s v="Ano - alespoň 3x týdně"/>
    <s v="Ano"/>
    <x v="5"/>
  </r>
  <r>
    <n v="67"/>
    <s v="41-50"/>
    <s v="35 000 - 45 000 Kč"/>
    <x v="2"/>
    <s v="Standardní tampon, Menstruační kalíšek, Menstruační kalhotky"/>
    <s v="Ne"/>
    <s v="Ano"/>
    <x v="3"/>
  </r>
  <r>
    <n v="68"/>
    <s v="31-40"/>
    <s v="45 000 Kč a více"/>
    <x v="0"/>
    <s v="Standardní vložka, Standardní tampon"/>
    <s v="Ano - alespoň 3x týdně"/>
    <s v="Ano"/>
    <x v="1"/>
  </r>
  <r>
    <n v="69"/>
    <s v="15-20"/>
    <s v="Méně než 15 000 Kč"/>
    <x v="7"/>
    <s v="Standardní vložka, Látkové vložka, Standardní tampon, Menstruační kalíšek"/>
    <s v="Ne"/>
    <s v="Ano"/>
    <x v="2"/>
  </r>
  <r>
    <n v="70"/>
    <s v="41-50"/>
    <s v="35 000 - 45 000 Kč"/>
    <x v="2"/>
    <s v="Standardní vložka, Menstruační kalíšek"/>
    <s v="Ne"/>
    <s v="Ano"/>
    <x v="7"/>
  </r>
  <r>
    <n v="71"/>
    <s v="31-40"/>
    <s v="15 000 - 20 000 Kč"/>
    <x v="3"/>
    <s v="Standardní vložka, Standardní tampon"/>
    <s v="Ne"/>
    <s v="Ano"/>
    <x v="1"/>
  </r>
  <r>
    <n v="72"/>
    <s v="31-40"/>
    <s v="20 000 - 25 000 Kč"/>
    <x v="3"/>
    <s v="Standardní vložka, Standardní tampon"/>
    <s v="Ne"/>
    <s v="Ano"/>
    <x v="6"/>
  </r>
  <r>
    <n v="73"/>
    <s v="51-60"/>
    <s v="25 000 - 35 000 Kč"/>
    <x v="2"/>
    <s v="Standardní vložka, Standardní tampon, Menstruační kalíšek, Menstruační kalhotky"/>
    <s v="Ne"/>
    <s v="Ano"/>
    <x v="7"/>
  </r>
  <r>
    <n v="74"/>
    <s v="41-50"/>
    <s v="45 000 Kč a více"/>
    <x v="3"/>
    <s v="Nevím"/>
    <s v="Ne"/>
    <s v="Ano"/>
    <x v="12"/>
  </r>
  <r>
    <n v="75"/>
    <s v="31-40"/>
    <s v="15 000 - 20 000 Kč"/>
    <x v="2"/>
    <s v="Standardní vložka, Standardní tampon"/>
    <s v="Ne"/>
    <s v="Ano"/>
    <x v="8"/>
  </r>
  <r>
    <n v="76"/>
    <s v="31-40"/>
    <s v="25 000 - 35 000 Kč"/>
    <x v="2"/>
    <s v="Standardní vložka, Látkové vložka, Standardní tampon, Menstruační kalíšek, Menstruační kalhotky"/>
    <s v="Ne"/>
    <s v="Ano"/>
    <x v="0"/>
  </r>
  <r>
    <n v="77"/>
    <s v="41-50"/>
    <s v="25 000 - 35 000 Kč"/>
    <x v="2"/>
    <s v="Standardní tampon"/>
    <s v="Ne"/>
    <s v="Ano"/>
    <x v="4"/>
  </r>
  <r>
    <n v="78"/>
    <s v="15-20"/>
    <s v="Méně než 15 000 Kč"/>
    <x v="3"/>
    <s v="Standardní vložka, Standardní tampon"/>
    <s v="Ano - alespoň 3x týdně"/>
    <s v="Ano"/>
    <x v="5"/>
  </r>
  <r>
    <n v="79"/>
    <s v="31-40"/>
    <s v="15 000 - 20 000 Kč"/>
    <x v="1"/>
    <s v="Nevím"/>
    <s v="Ano - maximálně 3x týdně"/>
    <s v="Ano"/>
    <x v="1"/>
  </r>
  <r>
    <n v="80"/>
    <s v="41-50"/>
    <s v="35 000 - 45 000 Kč"/>
    <x v="2"/>
    <s v="Standardní vložka, Standardní tampon"/>
    <s v="Ne"/>
    <s v="Ano"/>
    <x v="7"/>
  </r>
  <r>
    <n v="81"/>
    <s v="31-40"/>
    <s v="45 000 Kč a více"/>
    <x v="3"/>
    <s v="Standardní vložka, Standardní tampon, Menstruační kalíšek"/>
    <s v="Ano - alespoň 3x týdně"/>
    <s v="Ano"/>
    <x v="7"/>
  </r>
  <r>
    <n v="82"/>
    <s v="21-30"/>
    <s v="25 000 - 35 000 Kč"/>
    <x v="3"/>
    <s v="Standardní vložka, Standardní tampon, Menstruační kalíšek"/>
    <s v="Ano - maximálně 3x týdně"/>
    <s v="Ano"/>
    <x v="0"/>
  </r>
  <r>
    <n v="83"/>
    <s v="31-40"/>
    <s v="25 000 - 35 000 Kč"/>
    <x v="1"/>
    <s v="Standardní tampon, Mořská houba"/>
    <s v="Ano - maximálně 3x týdně"/>
    <s v="Ano"/>
    <x v="1"/>
  </r>
  <r>
    <n v="84"/>
    <s v="31-40"/>
    <s v="45 000 Kč a více"/>
    <x v="0"/>
    <s v="Standardní vložka, Standardní tampon"/>
    <s v="Ne"/>
    <s v="Ano"/>
    <x v="1"/>
  </r>
  <r>
    <n v="85"/>
    <s v="31-40"/>
    <s v="45 000 Kč a více"/>
    <x v="1"/>
    <s v="Standardní tampon, Menstruační kalhotky"/>
    <s v="Ano - maximálně 3x týdně"/>
    <s v="Ano"/>
    <x v="1"/>
  </r>
  <r>
    <n v="86"/>
    <s v="41-50"/>
    <s v="35 000 - 45 000 Kč"/>
    <x v="7"/>
    <s v="Vložka z přírodního materiálu"/>
    <s v="Ne"/>
    <s v="Ano"/>
    <x v="6"/>
  </r>
  <r>
    <n v="87"/>
    <s v="31-40"/>
    <s v="20 000 - 25 000 Kč"/>
    <x v="3"/>
    <s v="Vložka z přírodního materiálu, Standardní tampon, Menstruační kalíšek, Menstruační kalhotky"/>
    <s v="Ano - alespoň 3x týdně"/>
    <s v="Ano"/>
    <x v="1"/>
  </r>
  <r>
    <n v="88"/>
    <s v="41-50"/>
    <s v="35 000 - 45 000 Kč"/>
    <x v="2"/>
    <s v="Standardní vložka"/>
    <s v="Ne"/>
    <s v="Ano"/>
    <x v="3"/>
  </r>
  <r>
    <n v="89"/>
    <s v="41-50"/>
    <s v="25 000 - 35 000 Kč"/>
    <x v="2"/>
    <s v="Menstruační kalhotky"/>
    <s v="Ne"/>
    <s v="Ano"/>
    <x v="7"/>
  </r>
  <r>
    <n v="90"/>
    <s v="21-30"/>
    <s v="20 000 - 25 000 Kč"/>
    <x v="0"/>
    <s v="Standardní vložka, Mořská houba"/>
    <s v="Ne"/>
    <s v="Ano"/>
    <x v="10"/>
  </r>
  <r>
    <n v="91"/>
    <s v="21-30"/>
    <s v="25 000 - 35 000 Kč"/>
    <x v="2"/>
    <s v="Standardní vložka, Standardní tampon, Menstruační kalíšek, Menstruační kalhotky"/>
    <s v="Ne"/>
    <s v="Ano"/>
    <x v="1"/>
  </r>
  <r>
    <n v="92"/>
    <s v="31-40"/>
    <s v="20 000 - 25 000 Kč"/>
    <x v="6"/>
    <s v="Standardní vložka, Standardní tampon, Menstruační kalíšek, Menstruační kalhotky, Nevím"/>
    <s v="Ne"/>
    <s v="Ano"/>
    <x v="10"/>
  </r>
  <r>
    <n v="93"/>
    <s v="21-30"/>
    <s v="20 000 - 25 000 Kč"/>
    <x v="3"/>
    <s v="Standardní vložka, Standardní tampon"/>
    <s v="Ne"/>
    <s v="Ano"/>
    <x v="0"/>
  </r>
  <r>
    <n v="94"/>
    <s v="31-40"/>
    <s v="25 000 - 35 000 Kč"/>
    <x v="2"/>
    <s v="Standardní vložka, Standardní tampon"/>
    <s v="Ne"/>
    <s v="Ano"/>
    <x v="7"/>
  </r>
  <r>
    <n v="95"/>
    <s v="31-40"/>
    <s v="35 000 - 45 000 Kč"/>
    <x v="0"/>
    <s v="Standardní vložka, Standardní tampon, Menstruační kalíšek, Menstruační kalhotky, Mořská houba"/>
    <s v="Ano - maximálně 3x týdně"/>
    <s v="Ano"/>
    <x v="6"/>
  </r>
  <r>
    <n v="96"/>
    <s v="31-40"/>
    <s v="25 000 - 35 000 Kč"/>
    <x v="6"/>
    <s v="Standardní vložka, Standardní tampon, Mořská houba"/>
    <s v="Ano - maximálně 3x týdně"/>
    <s v="Ano"/>
    <x v="1"/>
  </r>
  <r>
    <n v="97"/>
    <s v="15-20"/>
    <s v="Méně než 15 000 Kč"/>
    <x v="2"/>
    <s v="Standardní vložka"/>
    <s v="Ano - maximálně 3x týdně"/>
    <s v="Ne - někdo jiný z rodiny"/>
    <x v="7"/>
  </r>
  <r>
    <n v="98"/>
    <s v="31-40"/>
    <s v="20 000 - 25 000 Kč"/>
    <x v="0"/>
    <s v="Standardní vložka, Standardní tampon"/>
    <s v="Ano - maximálně 3x týdně"/>
    <s v="Ano"/>
    <x v="0"/>
  </r>
  <r>
    <n v="99"/>
    <s v="31-40"/>
    <s v="25 000 - 35 000 Kč"/>
    <x v="5"/>
    <s v="Standardní vložka, Vložka z přírodního materiálu, Látkové vložka, Standardní tampon, Tampon z přírodního materiálu, Menstruační kalíšek, Menstruační kalhotky, Mořská houba, Nepoužívají nic"/>
    <s v="Ne"/>
    <s v="Ano"/>
    <x v="1"/>
  </r>
  <r>
    <n v="100"/>
    <s v="31-40"/>
    <s v="35 000 - 45 000 Kč"/>
    <x v="2"/>
    <s v="Menstruační kalíšek"/>
    <s v="Ano - alespoň 3x týdně"/>
    <s v="Ano"/>
    <x v="0"/>
  </r>
  <r>
    <n v="101"/>
    <s v="31-40"/>
    <s v="35 000 - 45 000 Kč"/>
    <x v="1"/>
    <s v="Menstruační kalíšek"/>
    <s v="Ano - alespoň 3x týdně"/>
    <s v="Ano"/>
    <x v="1"/>
  </r>
  <r>
    <n v="102"/>
    <s v="31-40"/>
    <s v="35 000 - 45 000 Kč"/>
    <x v="0"/>
    <s v="Standardní vložka, Standardní tampon, Menstruační kalhotky"/>
    <s v="Ne"/>
    <s v="Ano"/>
    <x v="3"/>
  </r>
  <r>
    <n v="103"/>
    <s v="31-40"/>
    <s v="20 000 - 25 000 Kč"/>
    <x v="3"/>
    <s v="Nevím"/>
    <s v="Ne"/>
    <s v="Ano"/>
    <x v="1"/>
  </r>
  <r>
    <n v="104"/>
    <s v="31-40"/>
    <s v="35 000 - 45 000 Kč"/>
    <x v="1"/>
    <s v="Vložka z přírodního materiálu, Látkové vložka, Standardní tampon, Menstruační kalhotky"/>
    <s v="Ano - maximálně 3x týdně"/>
    <s v="Ano"/>
    <x v="6"/>
  </r>
  <r>
    <n v="105"/>
    <s v="31-40"/>
    <s v="45 000 Kč a více"/>
    <x v="0"/>
    <s v="Standardní vložka, Standardní tampon, Menstruační kalhotky"/>
    <s v="Ano - alespoň 3x týdně"/>
    <s v="Ano"/>
    <x v="7"/>
  </r>
  <r>
    <n v="106"/>
    <s v="31-40"/>
    <s v="25 000 - 35 000 Kč"/>
    <x v="2"/>
    <s v="Standardní vložka, Menstruační kalíšek, Menstruační kalhotky"/>
    <s v="Ne"/>
    <s v="Ano"/>
    <x v="7"/>
  </r>
  <r>
    <n v="107"/>
    <s v="31-40"/>
    <s v="15 000 - 20 000 Kč"/>
    <x v="1"/>
    <s v="Nevím"/>
    <s v="Ano - maximálně 3x týdně"/>
    <s v="Ano"/>
    <x v="1"/>
  </r>
  <r>
    <n v="108"/>
    <s v="31-40"/>
    <s v="25 000 - 35 000 Kč"/>
    <x v="1"/>
    <s v="Standardní tampon, Mořská houba"/>
    <s v="Ano - maximálně 3x týdně"/>
    <s v="Ano"/>
    <x v="1"/>
  </r>
  <r>
    <n v="109"/>
    <s v="41-50"/>
    <s v="25 000 - 35 000 Kč"/>
    <x v="2"/>
    <s v="Standardní tampon"/>
    <s v="Ne"/>
    <s v="Ano"/>
    <x v="4"/>
  </r>
  <r>
    <n v="110"/>
    <s v="41-50"/>
    <s v="35 000 - 45 000 Kč"/>
    <x v="2"/>
    <s v="Standardní vložka, Standardní tampon"/>
    <s v="Ne"/>
    <s v="Ano"/>
    <x v="7"/>
  </r>
  <r>
    <n v="111"/>
    <s v="41-50"/>
    <s v="35 000 - 45 000 Kč"/>
    <x v="7"/>
    <s v="Vložka z přírodního materiálu"/>
    <s v="Ne"/>
    <s v="Ano"/>
    <x v="6"/>
  </r>
  <r>
    <n v="112"/>
    <s v="15-20"/>
    <s v="15 000 - 20 000 Kč"/>
    <x v="0"/>
    <s v="Standardní tampon"/>
    <s v="Ano - alespoň 3x týdně"/>
    <s v="Ne - někdo jiný z rodiny"/>
    <x v="2"/>
  </r>
  <r>
    <n v="113"/>
    <s v="15-20"/>
    <s v="15 000 - 20 000 Kč"/>
    <x v="2"/>
    <s v="Standardní tampon"/>
    <s v="Ano - alespoň 3x týdně"/>
    <s v="Ne - někdo jiný z rodiny"/>
    <x v="9"/>
  </r>
  <r>
    <n v="114"/>
    <s v="15-20"/>
    <s v="15 000 - 20 000 Kč"/>
    <x v="2"/>
    <s v="Standardní tampon"/>
    <s v="Ano - alespoň 3x týdně"/>
    <s v="Ne - někdo jiný z rodiny"/>
    <x v="5"/>
  </r>
  <r>
    <n v="115"/>
    <s v="15-20"/>
    <s v="15 000 - 20 000 Kč"/>
    <x v="0"/>
    <s v="Standardní tampon"/>
    <s v="Ano - alespoň 3x týdně"/>
    <s v="Ne - někdo jiný z rodiny"/>
    <x v="9"/>
  </r>
  <r>
    <n v="116"/>
    <s v="15-20"/>
    <s v="Méně než 15 000 Kč"/>
    <x v="2"/>
    <s v="Standardní vložka, Standardní tampon"/>
    <s v="Ano - alespoň 3x týdně"/>
    <s v="Ne - někdo jiný z rodiny"/>
    <x v="5"/>
  </r>
  <r>
    <n v="117"/>
    <s v="21-30"/>
    <s v="15 000 - 20 000 Kč"/>
    <x v="0"/>
    <s v="Standardní vložka, Standardní tampon, Menstruační kalíšek, Menstruační kalhotky"/>
    <s v="Ne"/>
    <s v="Ano"/>
    <x v="5"/>
  </r>
  <r>
    <n v="118"/>
    <s v="31-40"/>
    <s v="45 000 Kč a více"/>
    <x v="3"/>
    <s v="Standardní vložka, Standardní tampon, Menstruační kalíšek, Menstruační kalhotky"/>
    <s v="Ano - maximálně 3x týdně"/>
    <s v="Ano"/>
    <x v="1"/>
  </r>
  <r>
    <n v="119"/>
    <s v="31-40"/>
    <s v="35 000 - 45 000 Kč"/>
    <x v="4"/>
    <s v="Tampon z přírodního materiálu, Menstruační kalíšek"/>
    <s v="Ano - alespoň 3x týdně"/>
    <s v="Ano"/>
    <x v="7"/>
  </r>
  <r>
    <n v="120"/>
    <s v="31-40"/>
    <s v="35 000 - 45 000 Kč"/>
    <x v="0"/>
    <s v="Standardní vložka, Standardní tampon"/>
    <s v="Ano - maximálně 3x týdně"/>
    <s v="Ano"/>
    <x v="4"/>
  </r>
  <r>
    <n v="121"/>
    <s v="21-30"/>
    <s v="25 000 - 35 000 Kč"/>
    <x v="3"/>
    <s v="Standardní vložka, Standardní tampon"/>
    <s v="Ne"/>
    <s v="Ano"/>
    <x v="0"/>
  </r>
  <r>
    <n v="122"/>
    <s v="21-30"/>
    <s v="20 000 - 25 000 Kč"/>
    <x v="3"/>
    <s v="Standardní vložka, Standardní tampon"/>
    <s v="Ano - alespoň 3x týdně"/>
    <s v="Ano"/>
    <x v="1"/>
  </r>
  <r>
    <n v="123"/>
    <s v="31-40"/>
    <s v="35 000 - 45 000 Kč"/>
    <x v="2"/>
    <s v="Standardní vložka, Vložka z přírodního materiálu, Látkové vložka, Standardní tampon, Tampon z přírodního materiálu, Menstruační kalíšek, Menstruační kalhotky"/>
    <s v="Ne"/>
    <s v="Ano"/>
    <x v="7"/>
  </r>
  <r>
    <n v="124"/>
    <s v="21-30"/>
    <s v="25 000 - 35 000 Kč"/>
    <x v="3"/>
    <s v="Standardní vložka, Standardní tampon, Menstruační kalhotky"/>
    <s v="Ne"/>
    <s v="Ano"/>
    <x v="1"/>
  </r>
  <r>
    <n v="125"/>
    <s v="21-30"/>
    <s v="20 000 - 25 000 Kč"/>
    <x v="3"/>
    <s v="Standardní tampon, Menstruační kalíšek"/>
    <s v="Ano - maximálně 3x týdně"/>
    <s v="Ano"/>
    <x v="0"/>
  </r>
  <r>
    <n v="126"/>
    <s v="41-50"/>
    <s v="25 000 - 35 000 Kč"/>
    <x v="0"/>
    <s v="Standardní tampon"/>
    <s v="Ne"/>
    <s v="Ne - partner"/>
    <x v="3"/>
  </r>
  <r>
    <n v="127"/>
    <s v="21-30"/>
    <s v="25 000 - 35 000 Kč"/>
    <x v="0"/>
    <s v="Standardní vložka, Standardní tampon, Menstruační kalíšek"/>
    <s v="Ano - alespoň 3x týdně"/>
    <s v="Ano"/>
    <x v="8"/>
  </r>
  <r>
    <n v="128"/>
    <s v="15-20"/>
    <s v="Méně než 15 000 Kč"/>
    <x v="0"/>
    <s v="Standardní tampon"/>
    <s v="Ano - alespoň 3x týdně"/>
    <s v="Ne - někdo jiný z rodiny"/>
    <x v="5"/>
  </r>
  <r>
    <n v="129"/>
    <s v="51-60"/>
    <s v="25 000 - 35 000 Kč"/>
    <x v="2"/>
    <s v="Nevím"/>
    <s v="Ne"/>
    <s v="Ano"/>
    <x v="3"/>
  </r>
  <r>
    <n v="130"/>
    <s v="21-30"/>
    <s v="Méně než 15 000 Kč"/>
    <x v="0"/>
    <s v="Standardní vložka, Standardní tampon"/>
    <s v="Ne"/>
    <s v="Ano"/>
    <x v="4"/>
  </r>
  <r>
    <n v="131"/>
    <s v="21-30"/>
    <s v="Méně než 15 000 Kč"/>
    <x v="0"/>
    <s v="Standardní vložka, Standardní tampon, Menstruační kalíšek, Menstruační kalhotky"/>
    <s v="Ano - maximálně 3x týdně"/>
    <s v="Ano"/>
    <x v="4"/>
  </r>
  <r>
    <n v="132"/>
    <s v="15-20"/>
    <s v="Méně než 15 000 Kč"/>
    <x v="0"/>
    <s v="Standardní vložka, Standardní tampon"/>
    <s v="Ne"/>
    <s v="Ano"/>
    <x v="7"/>
  </r>
  <r>
    <n v="133"/>
    <s v="31-40"/>
    <s v="35 000 - 45 000 Kč"/>
    <x v="2"/>
    <s v="Standardní vložka, Standardní tampon, Menstruační kalíšek, Menstruační kalhotky"/>
    <s v="Ne"/>
    <s v="Ano"/>
    <x v="3"/>
  </r>
  <r>
    <n v="134"/>
    <s v="21-30"/>
    <s v="15 000 - 20 000 Kč"/>
    <x v="3"/>
    <s v="Standardní vložka, Standardní tampon, Menstruační kalíšek, Menstruační kalhotky"/>
    <s v="Ano - alespoň 3x týdně"/>
    <s v="Ano"/>
    <x v="12"/>
  </r>
  <r>
    <n v="135"/>
    <s v="21-30"/>
    <s v="25 000 - 35 000 Kč"/>
    <x v="2"/>
    <s v="Nevím"/>
    <s v="Ne"/>
    <s v="Ano"/>
    <x v="7"/>
  </r>
  <r>
    <n v="136"/>
    <s v="21-30"/>
    <s v="25 000 - 35 000 Kč"/>
    <x v="3"/>
    <s v="Standardní vložka, Standardní tampon"/>
    <s v="Ne"/>
    <s v="Ano"/>
    <x v="0"/>
  </r>
  <r>
    <n v="137"/>
    <s v="21-30"/>
    <s v="20 000 - 25 000 Kč"/>
    <x v="3"/>
    <s v="Standardní vložka, Standardní tampon"/>
    <s v="Ano - alespoň 3x týdně"/>
    <s v="Ano"/>
    <x v="1"/>
  </r>
  <r>
    <n v="138"/>
    <s v="31-40"/>
    <s v="35 000 - 45 000 Kč"/>
    <x v="2"/>
    <s v="Standardní vložka, Vložka z přírodního materiálu, Látkové vložka, Standardní tampon, Tampon z přírodního materiálu, Menstruační kalíšek, Menstruační kalhotky"/>
    <s v="Ne"/>
    <s v="Ano"/>
    <x v="7"/>
  </r>
  <r>
    <n v="139"/>
    <s v="21-30"/>
    <s v="25 000 - 35 000 Kč"/>
    <x v="3"/>
    <s v="Standardní vložka, Standardní tampon, Menstruační kalhotky"/>
    <s v="Ne"/>
    <s v="Ano"/>
    <x v="1"/>
  </r>
  <r>
    <n v="140"/>
    <s v="21-30"/>
    <s v="20 000 - 25 000 Kč"/>
    <x v="3"/>
    <s v="Standardní vložka, Standardní tampon"/>
    <s v="Ne"/>
    <s v="Ano"/>
    <x v="0"/>
  </r>
  <r>
    <n v="141"/>
    <s v="31-40"/>
    <s v="25 000 - 35 000 Kč"/>
    <x v="2"/>
    <s v="Standardní vložka, Standardní tampon"/>
    <s v="Ne"/>
    <s v="Ano"/>
    <x v="7"/>
  </r>
  <r>
    <n v="142"/>
    <s v="31-40"/>
    <s v="35 000 - 45 000 Kč"/>
    <x v="0"/>
    <s v="Standardní vložka, Standardní tampon, Menstruační kalíšek, Menstruační kalhotky, Mořská houba"/>
    <s v="Ano - maximálně 3x týdně"/>
    <s v="Ano"/>
    <x v="6"/>
  </r>
  <r>
    <n v="143"/>
    <s v="21-30"/>
    <s v="35 000 - 45 000 Kč"/>
    <x v="0"/>
    <s v="Standardní tampon, Menstruační kalíšek"/>
    <s v="Ano - alespoň 3x týdně"/>
    <s v="Ano"/>
    <x v="1"/>
  </r>
  <r>
    <n v="144"/>
    <s v="41-50"/>
    <s v="45 000 Kč a více"/>
    <x v="2"/>
    <s v="Menstruační kalíšek, Menstruační kalhotky"/>
    <s v="Ano - alespoň 3x týdně"/>
    <s v="Ano"/>
    <x v="12"/>
  </r>
  <r>
    <n v="145"/>
    <s v="21-30"/>
    <s v="20 000 - 25 000 Kč"/>
    <x v="3"/>
    <s v="Standardní vložka, Standardní tampon"/>
    <s v="Ano - alespoň 3x týdně"/>
    <s v="Ano"/>
    <x v="0"/>
  </r>
  <r>
    <n v="146"/>
    <s v="21-30"/>
    <s v="35 000 - 45 000 Kč"/>
    <x v="2"/>
    <s v="Standardní vložka, Vložka z přírodního materiálu, Látkové vložka, Standardní tampon, Tampon z přírodního materiálu, Menstruační kalíšek, Menstruační kalhotky"/>
    <s v="Ne"/>
    <s v="Ano"/>
    <x v="1"/>
  </r>
  <r>
    <n v="147"/>
    <s v="21-30"/>
    <s v="25 000 - 35 000 Kč"/>
    <x v="3"/>
    <s v="Standardní vložka, Standardní tampon, Menstruační kalíšek"/>
    <s v="Ano - maximálně 3x týdně"/>
    <s v="Ano"/>
    <x v="0"/>
  </r>
  <r>
    <n v="148"/>
    <s v="31-40"/>
    <s v="25 000 - 35 000 Kč"/>
    <x v="1"/>
    <s v="Standardní tampon, Mořská houba"/>
    <s v="Ano - maximálně 3x týdně"/>
    <s v="Ano"/>
    <x v="1"/>
  </r>
  <r>
    <n v="149"/>
    <s v="31-40"/>
    <s v="45 000 Kč a více"/>
    <x v="0"/>
    <s v="Standardní vložka, Standardní tampon"/>
    <s v="Ne"/>
    <s v="Ano"/>
    <x v="1"/>
  </r>
  <r>
    <n v="150"/>
    <s v="31-40"/>
    <s v="45 000 Kč a více"/>
    <x v="1"/>
    <s v="Standardní tampon, Menstruační kalhotky"/>
    <s v="Ano - maximálně 3x týdně"/>
    <s v="Ano"/>
    <x v="1"/>
  </r>
  <r>
    <n v="151"/>
    <s v="41-50"/>
    <s v="35 000 - 45 000 Kč"/>
    <x v="7"/>
    <s v="Vložka z přírodního materiálu"/>
    <s v="Ne"/>
    <s v="Ano"/>
    <x v="6"/>
  </r>
  <r>
    <n v="152"/>
    <s v="31-40"/>
    <s v="35 000 - 45 000 Kč"/>
    <x v="0"/>
    <s v="Standardní vložka, Standardní tampon, Menstruační kalhotky"/>
    <s v="Ne"/>
    <s v="Ano"/>
    <x v="3"/>
  </r>
  <r>
    <n v="153"/>
    <s v="41-50"/>
    <s v="35 000 - 45 000 Kč"/>
    <x v="2"/>
    <s v="Nevím"/>
    <s v="Ne"/>
    <s v="Ano"/>
    <x v="3"/>
  </r>
  <r>
    <n v="154"/>
    <s v="21-30"/>
    <s v="25 000 - 35 000 Kč"/>
    <x v="0"/>
    <s v="Standardní vložka, Standardní tampon, Menstruační kalíšek, Menstruační kalhotky"/>
    <s v="Ne"/>
    <s v="Ano"/>
    <x v="7"/>
  </r>
  <r>
    <n v="155"/>
    <s v="21-30"/>
    <s v="25 000 - 35 000 Kč"/>
    <x v="3"/>
    <s v="Standardní vložka, Standardní tampon"/>
    <s v="Ne"/>
    <s v="Ano"/>
    <x v="0"/>
  </r>
  <r>
    <n v="156"/>
    <s v="21-30"/>
    <s v="20 000 - 25 000 Kč"/>
    <x v="3"/>
    <s v="Standardní vložka, Standardní tampon"/>
    <s v="Ano - alespoň 3x týdně"/>
    <s v="Ano"/>
    <x v="1"/>
  </r>
  <r>
    <n v="157"/>
    <s v="21-30"/>
    <s v="25 000 - 35 000 Kč"/>
    <x v="3"/>
    <s v="Menstruační kalíšek"/>
    <s v="Ano - maximálně 3x týdně"/>
    <s v="Ano"/>
    <x v="10"/>
  </r>
  <r>
    <n v="158"/>
    <s v="31-40"/>
    <s v="45 000 Kč a více"/>
    <x v="0"/>
    <s v="Standardní vložka, Standardní tampon"/>
    <s v="Ne"/>
    <s v="Ano"/>
    <x v="1"/>
  </r>
  <r>
    <n v="159"/>
    <s v="31-40"/>
    <s v="45 000 Kč a více"/>
    <x v="1"/>
    <s v="Standardní tampon, Menstruační kalhotky"/>
    <s v="Ano - maximálně 3x týdně"/>
    <s v="Ano"/>
    <x v="1"/>
  </r>
  <r>
    <n v="160"/>
    <s v="41-50"/>
    <s v="35 000 - 45 000 Kč"/>
    <x v="7"/>
    <s v="Vložka z přírodního materiálu"/>
    <s v="Ne"/>
    <s v="Ano"/>
    <x v="6"/>
  </r>
  <r>
    <n v="161"/>
    <s v="31-40"/>
    <s v="20 000 - 25 000 Kč"/>
    <x v="3"/>
    <s v="Vložka z přírodního materiálu, Standardní tampon, Menstruační kalíšek, Menstruační kalhotky"/>
    <s v="Ano - alespoň 3x týdně"/>
    <s v="Ano"/>
    <x v="1"/>
  </r>
  <r>
    <n v="162"/>
    <s v="21-30"/>
    <s v="25 000 - 35 000 Kč"/>
    <x v="3"/>
    <s v="Standardní vložka, Látkové vložka, Standardní tampon, Tampon z přírodního materiálu, Menstruační kalíšek, Menstruační kalhotky"/>
    <s v="Ano - alespoň 3x týdně"/>
    <s v="Ano"/>
    <x v="1"/>
  </r>
  <r>
    <n v="163"/>
    <s v="21-30"/>
    <s v="15 000 - 20 000 Kč"/>
    <x v="2"/>
    <s v="Standardní vložka, Standardní tampon"/>
    <s v="Ne"/>
    <s v="Ano"/>
    <x v="1"/>
  </r>
  <r>
    <n v="164"/>
    <s v="31-40"/>
    <s v="25 000 - 35 000 Kč"/>
    <x v="7"/>
    <s v="Standardní vložka, Standardní tampon, Menstruační kalíšek, Menstruační kalhotky"/>
    <s v="Ano - maximálně 3x týdně"/>
    <s v="Ano"/>
    <x v="7"/>
  </r>
  <r>
    <n v="165"/>
    <s v="31-40"/>
    <s v="20 000 - 25 000 Kč"/>
    <x v="3"/>
    <s v="Standardní vložka, Standardní tampon, Menstruační kalíšek, Mořská houba"/>
    <s v="Ne"/>
    <s v="Ano"/>
    <x v="1"/>
  </r>
  <r>
    <n v="166"/>
    <s v="21-30"/>
    <s v="25 000 - 35 000 Kč"/>
    <x v="2"/>
    <s v="Nevím"/>
    <s v="Ne"/>
    <s v="Ano"/>
    <x v="0"/>
  </r>
  <r>
    <n v="167"/>
    <s v="15-20"/>
    <s v="Méně než 15 000 Kč"/>
    <x v="1"/>
    <s v="Standardní vložka, Látkové vložka, Standardní tampon, Menstruační kalíšek"/>
    <s v="Ano - alespoň 3x týdně"/>
    <s v="Ano"/>
    <x v="2"/>
  </r>
  <r>
    <n v="168"/>
    <s v="41-50"/>
    <s v="35 000 - 45 000 Kč"/>
    <x v="2"/>
    <s v="Standardní tampon, Menstruační kalíšek, Menstruační kalhotky"/>
    <s v="Ne"/>
    <s v="Ano"/>
    <x v="3"/>
  </r>
  <r>
    <n v="169"/>
    <s v="31-40"/>
    <s v="45 000 Kč a více"/>
    <x v="0"/>
    <s v="Standardní vložka, Standardní tampon"/>
    <s v="Ano - alespoň 3x týdně"/>
    <s v="Ano"/>
    <x v="1"/>
  </r>
  <r>
    <n v="170"/>
    <s v="51-60"/>
    <s v="45 000 Kč a více"/>
    <x v="0"/>
    <s v="Menstruační kalíšek"/>
    <s v="Ne"/>
    <s v="Ano"/>
    <x v="7"/>
  </r>
  <r>
    <n v="171"/>
    <s v="21-30"/>
    <s v="25 000 - 35 000 Kč"/>
    <x v="3"/>
    <s v="Standardní vložka, Standardní tampon"/>
    <s v="Ne"/>
    <s v="Ano"/>
    <x v="0"/>
  </r>
  <r>
    <n v="172"/>
    <s v="21-30"/>
    <s v="20 000 - 25 000 Kč"/>
    <x v="3"/>
    <s v="Standardní vložka, Standardní tampon"/>
    <s v="Ano - alespoň 3x týdně"/>
    <s v="Ano"/>
    <x v="1"/>
  </r>
  <r>
    <n v="173"/>
    <s v="21-30"/>
    <s v="25 000 - 35 000 Kč"/>
    <x v="3"/>
    <s v="Menstruační kalíšek"/>
    <s v="Ano - maximálně 3x týdně"/>
    <s v="Ano"/>
    <x v="10"/>
  </r>
  <r>
    <n v="174"/>
    <s v="21-30"/>
    <s v="Méně než 15 000 Kč"/>
    <x v="2"/>
    <s v="Standardní tampon, Menstruační kalíšek"/>
    <s v="Ano - maximálně 3x týdně"/>
    <s v="Ano"/>
    <x v="7"/>
  </r>
  <r>
    <n v="175"/>
    <s v="21-30"/>
    <s v="45 000 Kč a více"/>
    <x v="0"/>
    <s v="Standardní vložka, Menstruační kalíšek, Menstruační kalhotky"/>
    <s v="Ano - maximálně 3x týdně"/>
    <s v="Ano"/>
    <x v="0"/>
  </r>
  <r>
    <n v="176"/>
    <s v="21-30"/>
    <s v="25 000 - 35 000 Kč"/>
    <x v="0"/>
    <s v="Standardní tampon, Menstruační kalíšek, Menstruační kalhotky"/>
    <s v="Ano - alespoň 3x týdně"/>
    <s v="Ano"/>
    <x v="7"/>
  </r>
  <r>
    <n v="177"/>
    <s v="21-30"/>
    <s v="Méně než 15 000 Kč"/>
    <x v="0"/>
    <s v="Standardní vložka, Standardní tampon"/>
    <s v="Ne"/>
    <s v="Ano"/>
    <x v="7"/>
  </r>
  <r>
    <n v="178"/>
    <s v="21-30"/>
    <s v="25 000 - 35 000 Kč"/>
    <x v="0"/>
    <s v="Standardní tampon, Menstruační kalíšek, Menstruační kalhotky"/>
    <s v="Ano - alespoň 3x týdně"/>
    <s v="Ano"/>
    <x v="1"/>
  </r>
  <r>
    <n v="179"/>
    <s v="41-50"/>
    <s v="25 000 - 35 000 Kč"/>
    <x v="0"/>
    <s v="Standardní tampon"/>
    <s v="Ne"/>
    <s v="Ne - partner"/>
    <x v="3"/>
  </r>
  <r>
    <n v="180"/>
    <s v="51-60"/>
    <s v="25 000 - 35 000 Kč"/>
    <x v="2"/>
    <s v="Standardní vložka, Standardní tampon, Menstruační kalhotky"/>
    <s v="Ne"/>
    <s v="Ano"/>
    <x v="4"/>
  </r>
  <r>
    <n v="181"/>
    <s v="21-30"/>
    <s v="15 000 - 20 000 Kč"/>
    <x v="0"/>
    <s v="Standardní vložka, Standardní tampon, Menstruační kalíšek, Menstruační kalhotky"/>
    <s v="Ne"/>
    <s v="Ano"/>
    <x v="5"/>
  </r>
  <r>
    <n v="182"/>
    <s v="21-30"/>
    <s v="45 000 Kč a více"/>
    <x v="3"/>
    <s v="Standardní vložka, Standardní tampon, Menstruační kalíšek, Menstruační kalhotky"/>
    <s v="Ano - maximálně 3x týdně"/>
    <s v="Ano"/>
    <x v="0"/>
  </r>
  <r>
    <n v="183"/>
    <s v="31-40"/>
    <s v="45 000 Kč a více"/>
    <x v="3"/>
    <s v="Menstruační kalíšek, Menstruační kalhotky"/>
    <s v="Ano - alespoň 3x týdně"/>
    <s v="Ano"/>
    <x v="6"/>
  </r>
  <r>
    <n v="184"/>
    <s v="21-30"/>
    <s v="35 000 - 45 000 Kč"/>
    <x v="4"/>
    <s v="Tampon z přírodního materiálu, Menstruační kalíšek"/>
    <s v="Ano - alespoň 3x týdně"/>
    <s v="Ano"/>
    <x v="7"/>
  </r>
  <r>
    <n v="185"/>
    <s v="31-40"/>
    <s v="35 000 - 45 000 Kč"/>
    <x v="0"/>
    <s v="Standardní vložka, Standardní tampon, Menstruační kalhotky"/>
    <s v="Ne"/>
    <s v="Ano"/>
    <x v="3"/>
  </r>
  <r>
    <n v="186"/>
    <s v="41-50"/>
    <s v="35 000 - 45 000 Kč"/>
    <x v="2"/>
    <s v="Nevím"/>
    <s v="Ne"/>
    <s v="Ano"/>
    <x v="3"/>
  </r>
  <r>
    <n v="187"/>
    <s v="21-30"/>
    <s v="25 000 - 35 000 Kč"/>
    <x v="0"/>
    <s v="Standardní vložka, Standardní tampon, Menstruační kalíšek, Menstruační kalhotky"/>
    <s v="Ne"/>
    <s v="Ano"/>
    <x v="7"/>
  </r>
  <r>
    <n v="188"/>
    <s v="31-40"/>
    <s v="35 000 - 45 000 Kč"/>
    <x v="0"/>
    <s v="Nepoužívají nic"/>
    <s v="Ano - alespoň 3x týdně"/>
    <s v="Ano"/>
    <x v="8"/>
  </r>
  <r>
    <n v="189"/>
    <s v="21-30"/>
    <s v="25 000 - 35 000 Kč"/>
    <x v="0"/>
    <s v="Standardní vložka, Standardní tampon"/>
    <s v="Ne"/>
    <s v="Ano"/>
    <x v="4"/>
  </r>
  <r>
    <n v="190"/>
    <s v="21-30"/>
    <s v="35 000 - 45 000 Kč"/>
    <x v="1"/>
    <s v="Standardní vložka, Standardní tampon"/>
    <s v="Ne"/>
    <s v="Ano"/>
    <x v="1"/>
  </r>
  <r>
    <n v="191"/>
    <s v="21-30"/>
    <s v="35 000 - 45 000 Kč"/>
    <x v="0"/>
    <s v="Standardní tampon, Menstruační kalíšek"/>
    <s v="Ano - alespoň 3x týdně"/>
    <s v="Ano"/>
    <x v="0"/>
  </r>
  <r>
    <n v="192"/>
    <s v="41-50"/>
    <s v="45 000 Kč a více"/>
    <x v="0"/>
    <s v="Menstruační kalíšek, Menstruační kalhotky"/>
    <s v="Ano - alespoň 3x týdně"/>
    <s v="Ano"/>
    <x v="12"/>
  </r>
  <r>
    <n v="193"/>
    <s v="51-60"/>
    <s v="25 000 - 35 000 Kč"/>
    <x v="2"/>
    <s v="Nevím"/>
    <s v="Ne"/>
    <s v="Ano"/>
    <x v="3"/>
  </r>
  <r>
    <n v="194"/>
    <s v="21-30"/>
    <s v="Méně než 15 000 Kč"/>
    <x v="0"/>
    <s v="Standardní vložka, Standardní tampon"/>
    <s v="Ne"/>
    <s v="Ano"/>
    <x v="4"/>
  </r>
  <r>
    <n v="195"/>
    <s v="21-30"/>
    <s v="Méně než 15 000 Kč"/>
    <x v="0"/>
    <s v="Standardní vložka, Standardní tampon, Menstruační kalíšek, Menstruační kalhotky"/>
    <s v="Ano - maximálně 3x týdně"/>
    <s v="Ano"/>
    <x v="4"/>
  </r>
  <r>
    <n v="196"/>
    <s v="15-20"/>
    <s v="Méně než 15 000 Kč"/>
    <x v="0"/>
    <s v="Standardní vložka, Standardní tampon"/>
    <s v="Ne"/>
    <s v="Ano"/>
    <x v="7"/>
  </r>
  <r>
    <n v="197"/>
    <s v="21-30"/>
    <s v="35 000 - 45 000 Kč"/>
    <x v="2"/>
    <s v="Standardní vložka, Standardní tampon, Menstruační kalíšek, Menstruační kalhotky"/>
    <s v="Ne"/>
    <s v="Ano"/>
    <x v="1"/>
  </r>
  <r>
    <n v="198"/>
    <s v="21-30"/>
    <s v="15 000 - 20 000 Kč"/>
    <x v="3"/>
    <s v="Standardní vložka, Standardní tampon, Menstruační kalíšek, Menstruační kalhotky"/>
    <s v="Ano - alespoň 3x týdně"/>
    <s v="Ano"/>
    <x v="12"/>
  </r>
  <r>
    <n v="199"/>
    <s v="21-30"/>
    <s v="25 000 - 35 000 Kč"/>
    <x v="2"/>
    <s v="Nevím"/>
    <s v="Ne"/>
    <s v="Ano"/>
    <x v="0"/>
  </r>
  <r>
    <n v="200"/>
    <s v="31-40"/>
    <s v="25 000 - 35 000 Kč"/>
    <x v="2"/>
    <s v="Standardní vložka, Menstruační kalíšek, Menstruační kalhotky"/>
    <s v="Ne"/>
    <s v="Ano"/>
    <x v="7"/>
  </r>
  <r>
    <n v="201"/>
    <s v="31-40"/>
    <s v="15 000 - 20 000 Kč"/>
    <x v="1"/>
    <s v="Nevím"/>
    <s v="Ano - maximálně 3x týdně"/>
    <s v="Ano"/>
    <x v="1"/>
  </r>
  <r>
    <n v="202"/>
    <s v="31-40"/>
    <s v="25 000 - 35 000 Kč"/>
    <x v="1"/>
    <s v="Standardní tampon, Mořská houba"/>
    <s v="Ano - maximálně 3x týdně"/>
    <s v="Ano"/>
    <x v="1"/>
  </r>
  <r>
    <n v="203"/>
    <s v="41-50"/>
    <s v="25 000 - 35 000 Kč"/>
    <x v="2"/>
    <s v="Standardní tampon"/>
    <s v="Ne"/>
    <s v="Ano"/>
    <x v="4"/>
  </r>
  <r>
    <n v="204"/>
    <s v="41-50"/>
    <s v="35 000 - 45 000 Kč"/>
    <x v="2"/>
    <s v="Standardní vložka, Standardní tampon"/>
    <s v="Ne"/>
    <s v="Ano"/>
    <x v="7"/>
  </r>
  <r>
    <n v="205"/>
    <s v="41-50"/>
    <s v="35 000 - 45 000 Kč"/>
    <x v="7"/>
    <s v="Vložka z přírodního materiálu"/>
    <s v="Ne"/>
    <s v="Ano"/>
    <x v="6"/>
  </r>
  <r>
    <n v="206"/>
    <s v="15-20"/>
    <s v="15 000 - 20 000 Kč"/>
    <x v="0"/>
    <s v="Standardní tampon"/>
    <s v="Ano - alespoň 3x týdně"/>
    <s v="Ne - někdo jiný z rodiny"/>
    <x v="2"/>
  </r>
  <r>
    <n v="207"/>
    <s v="15-20"/>
    <s v="Méně než 15 000 Kč"/>
    <x v="0"/>
    <s v="Standardní vložka, Standardní tampon"/>
    <s v="Ano - alespoň 3x týdně"/>
    <s v="Ne - někdo jiný z rodiny"/>
    <x v="5"/>
  </r>
  <r>
    <n v="208"/>
    <s v="21-30"/>
    <s v="15 000 - 20 000 Kč"/>
    <x v="0"/>
    <s v="Standardní vložka, Standardní tampon, Menstruační kalíšek, Menstruační kalhotky"/>
    <s v="Ne"/>
    <s v="Ano"/>
    <x v="5"/>
  </r>
  <r>
    <n v="209"/>
    <s v="31-40"/>
    <s v="45 000 Kč a více"/>
    <x v="3"/>
    <s v="Standardní vložka, Standardní tampon, Menstruační kalíšek, Menstruační kalhotky"/>
    <s v="Ano - maximálně 3x týdně"/>
    <s v="Ano"/>
    <x v="1"/>
  </r>
  <r>
    <n v="210"/>
    <s v="21-30"/>
    <s v="35 000 - 45 000 Kč"/>
    <x v="4"/>
    <s v="Tampon z přírodního materiálu, Menstruační kalíšek"/>
    <s v="Ano - alespoň 3x týdně"/>
    <s v="Ano"/>
    <x v="7"/>
  </r>
  <r>
    <n v="211"/>
    <s v="15-20"/>
    <s v="15 000 - 20 000 Kč"/>
    <x v="2"/>
    <s v="Standardní tampon"/>
    <s v="Ano - alespoň 3x týdně"/>
    <s v="Ne - někdo jiný z rodiny"/>
    <x v="2"/>
  </r>
  <r>
    <n v="7"/>
    <s v="21-30"/>
    <s v="20 000 - 25 000 Kč"/>
    <x v="1"/>
    <m/>
    <s v="Ano - maximálně 3x týdně"/>
    <m/>
    <x v="0"/>
  </r>
  <r>
    <n v="12"/>
    <s v="31-40"/>
    <s v="45 000 Kč a více"/>
    <x v="1"/>
    <m/>
    <s v="Ano - alespoň 3x týdně"/>
    <m/>
    <x v="6"/>
  </r>
  <r>
    <n v="13"/>
    <s v="21-30"/>
    <s v="35 000 - 45 000 Kč"/>
    <x v="3"/>
    <m/>
    <s v="Ano - alespoň 3x týdně"/>
    <m/>
    <x v="7"/>
  </r>
  <r>
    <n v="18"/>
    <s v="21-30"/>
    <s v="25 000 - 35 000 Kč"/>
    <x v="1"/>
    <m/>
    <s v="Ne"/>
    <m/>
    <x v="0"/>
  </r>
  <r>
    <n v="21"/>
    <s v="21-30"/>
    <s v="25 000 - 35 000 Kč"/>
    <x v="0"/>
    <m/>
    <s v="Ano - maximálně 3x týdně"/>
    <m/>
    <x v="0"/>
  </r>
  <r>
    <n v="27"/>
    <s v="15-20"/>
    <s v="Méně než 15 000 Kč"/>
    <x v="1"/>
    <m/>
    <s v="Ne"/>
    <m/>
    <x v="7"/>
  </r>
  <r>
    <n v="28"/>
    <s v="15-20"/>
    <s v="Méně než 15 000 Kč"/>
    <x v="0"/>
    <m/>
    <s v="Ne"/>
    <m/>
    <x v="8"/>
  </r>
  <r>
    <n v="31"/>
    <s v="21-30"/>
    <s v="25 000 - 35 000 Kč"/>
    <x v="4"/>
    <m/>
    <s v="Ano - maximálně 3x týdně"/>
    <m/>
    <x v="0"/>
  </r>
  <r>
    <n v="34"/>
    <s v="21-30"/>
    <s v="35 000 - 45 000 Kč"/>
    <x v="3"/>
    <m/>
    <s v="Ano - maximálně 3x týdně"/>
    <m/>
    <x v="4"/>
  </r>
  <r>
    <n v="37"/>
    <s v="21-30"/>
    <s v="25 000 - 35 000 Kč"/>
    <x v="1"/>
    <m/>
    <s v="Ne"/>
    <m/>
    <x v="0"/>
  </r>
  <r>
    <n v="40"/>
    <s v="21-30"/>
    <s v="Méně než 15 000 Kč"/>
    <x v="0"/>
    <m/>
    <s v="Ano - maximálně 3x týdně"/>
    <m/>
    <x v="7"/>
  </r>
  <r>
    <n v="42"/>
    <s v="21-30"/>
    <s v="25 000 - 35 000 Kč"/>
    <x v="3"/>
    <m/>
    <s v="Ano - alespoň 3x týdně"/>
    <m/>
    <x v="0"/>
  </r>
  <r>
    <n v="44"/>
    <s v="21-30"/>
    <s v="25 000 - 35 000 Kč"/>
    <x v="3"/>
    <m/>
    <s v="Ano - alespoň 3x týdně"/>
    <m/>
    <x v="1"/>
  </r>
  <r>
    <n v="46"/>
    <s v="21-30"/>
    <s v="35 000 - 45 000 Kč"/>
    <x v="0"/>
    <m/>
    <s v="Ne"/>
    <m/>
    <x v="7"/>
  </r>
  <r>
    <n v="48"/>
    <s v="21-30"/>
    <s v="Méně než 15 000 Kč"/>
    <x v="3"/>
    <m/>
    <s v="Ano - maximálně 3x týdně"/>
    <m/>
    <x v="4"/>
  </r>
  <r>
    <n v="49"/>
    <s v="21-30"/>
    <s v="15 000 - 20 000 Kč"/>
    <x v="0"/>
    <m/>
    <s v="Ano - maximálně 3x týdně"/>
    <m/>
    <x v="8"/>
  </r>
  <r>
    <n v="50"/>
    <s v="31-40"/>
    <s v="25 000 - 35 000 Kč"/>
    <x v="3"/>
    <m/>
    <s v="Ne"/>
    <m/>
    <x v="7"/>
  </r>
  <r>
    <n v="51"/>
    <s v="21-30"/>
    <s v="35 000 - 45 000 Kč"/>
    <x v="0"/>
    <m/>
    <s v="Ne"/>
    <m/>
    <x v="1"/>
  </r>
  <r>
    <n v="52"/>
    <s v="21-30"/>
    <s v="15 000 - 20 000 Kč"/>
    <x v="1"/>
    <m/>
    <s v="Ano - alespoň 3x týdně"/>
    <m/>
    <x v="12"/>
  </r>
  <r>
    <n v="57"/>
    <s v="15-20"/>
    <s v="Méně než 15 000 Kč"/>
    <x v="0"/>
    <m/>
    <s v="Ano - maximálně 3x týdně"/>
    <m/>
    <x v="9"/>
  </r>
  <r>
    <n v="58"/>
    <s v="31-40"/>
    <s v="45 000 Kč a více"/>
    <x v="0"/>
    <m/>
    <s v="Ano - maximálně 3x týdně"/>
    <m/>
    <x v="7"/>
  </r>
  <r>
    <n v="59"/>
    <s v="15-20"/>
    <s v="Méně než 15 000 Kč"/>
    <x v="3"/>
    <m/>
    <s v="Ano - maximálně 3x týdně"/>
    <m/>
    <x v="7"/>
  </r>
  <r>
    <n v="61"/>
    <s v="21-30"/>
    <s v="25 000 - 35 000 Kč"/>
    <x v="1"/>
    <m/>
    <s v="Ano - alespoň 3x týdně"/>
    <m/>
    <x v="1"/>
  </r>
  <r>
    <n v="62"/>
    <s v="21-30"/>
    <s v="15 000 - 20 000 Kč"/>
    <x v="0"/>
    <m/>
    <s v="Ne"/>
    <m/>
    <x v="1"/>
  </r>
  <r>
    <n v="63"/>
    <s v="31-40"/>
    <s v="25 000 - 35 000 Kč"/>
    <x v="3"/>
    <m/>
    <s v="Ano - maximálně 3x týdně"/>
    <m/>
    <x v="7"/>
  </r>
  <r>
    <n v="65"/>
    <s v="21-30"/>
    <s v="25 000 - 35 000 Kč"/>
    <x v="7"/>
    <m/>
    <s v="Ne"/>
    <m/>
    <x v="1"/>
  </r>
  <r>
    <n v="67"/>
    <s v="41-50"/>
    <s v="35 000 - 45 000 Kč"/>
    <x v="3"/>
    <m/>
    <s v="Ne"/>
    <m/>
    <x v="3"/>
  </r>
  <r>
    <n v="68"/>
    <s v="31-40"/>
    <s v="45 000 Kč a více"/>
    <x v="6"/>
    <m/>
    <s v="Ano - alespoň 3x týdně"/>
    <m/>
    <x v="1"/>
  </r>
  <r>
    <n v="69"/>
    <s v="15-20"/>
    <s v="Méně než 15 000 Kč"/>
    <x v="1"/>
    <m/>
    <s v="Ne"/>
    <m/>
    <x v="2"/>
  </r>
  <r>
    <n v="70"/>
    <s v="41-50"/>
    <s v="35 000 - 45 000 Kč"/>
    <x v="3"/>
    <m/>
    <s v="Ne"/>
    <m/>
    <x v="7"/>
  </r>
  <r>
    <n v="73"/>
    <s v="51-60"/>
    <s v="25 000 - 35 000 Kč"/>
    <x v="0"/>
    <m/>
    <s v="Ne"/>
    <m/>
    <x v="7"/>
  </r>
  <r>
    <n v="74"/>
    <s v="41-50"/>
    <s v="45 000 Kč a více"/>
    <x v="1"/>
    <m/>
    <s v="Ne"/>
    <m/>
    <x v="12"/>
  </r>
  <r>
    <n v="75"/>
    <s v="31-40"/>
    <s v="15 000 - 20 000 Kč"/>
    <x v="0"/>
    <m/>
    <s v="Ne"/>
    <m/>
    <x v="8"/>
  </r>
  <r>
    <n v="76"/>
    <s v="31-40"/>
    <s v="25 000 - 35 000 Kč"/>
    <x v="5"/>
    <m/>
    <s v="Ne"/>
    <m/>
    <x v="0"/>
  </r>
  <r>
    <n v="77"/>
    <s v="41-50"/>
    <s v="25 000 - 35 000 Kč"/>
    <x v="0"/>
    <m/>
    <s v="Ne"/>
    <m/>
    <x v="4"/>
  </r>
  <r>
    <n v="79"/>
    <s v="31-40"/>
    <s v="15 000 - 20 000 Kč"/>
    <x v="6"/>
    <m/>
    <s v="Ano - maximálně 3x týdně"/>
    <m/>
    <x v="1"/>
  </r>
  <r>
    <n v="80"/>
    <s v="41-50"/>
    <s v="35 000 - 45 000 Kč"/>
    <x v="3"/>
    <m/>
    <s v="Ne"/>
    <m/>
    <x v="7"/>
  </r>
  <r>
    <n v="81"/>
    <s v="31-40"/>
    <s v="45 000 Kč a více"/>
    <x v="1"/>
    <m/>
    <s v="Ano - alespoň 3x týdně"/>
    <m/>
    <x v="7"/>
  </r>
  <r>
    <n v="83"/>
    <s v="31-40"/>
    <s v="25 000 - 35 000 Kč"/>
    <x v="6"/>
    <m/>
    <s v="Ano - maximálně 3x týdně"/>
    <m/>
    <x v="1"/>
  </r>
  <r>
    <n v="84"/>
    <s v="31-40"/>
    <s v="45 000 Kč a více"/>
    <x v="3"/>
    <m/>
    <s v="Ne"/>
    <m/>
    <x v="1"/>
  </r>
  <r>
    <n v="87"/>
    <s v="31-40"/>
    <s v="20 000 - 25 000 Kč"/>
    <x v="1"/>
    <m/>
    <s v="Ano - alespoň 3x týdně"/>
    <m/>
    <x v="1"/>
  </r>
  <r>
    <n v="90"/>
    <s v="21-30"/>
    <s v="20 000 - 25 000 Kč"/>
    <x v="6"/>
    <m/>
    <s v="Ne"/>
    <m/>
    <x v="10"/>
  </r>
  <r>
    <n v="91"/>
    <s v="21-30"/>
    <s v="25 000 - 35 000 Kč"/>
    <x v="5"/>
    <m/>
    <s v="Ne"/>
    <m/>
    <x v="1"/>
  </r>
  <r>
    <n v="94"/>
    <s v="31-40"/>
    <s v="25 000 - 35 000 Kč"/>
    <x v="0"/>
    <m/>
    <s v="Ne"/>
    <m/>
    <x v="7"/>
  </r>
  <r>
    <n v="95"/>
    <s v="31-40"/>
    <s v="35 000 - 45 000 Kč"/>
    <x v="3"/>
    <m/>
    <s v="Ano - maximálně 3x týdně"/>
    <m/>
    <x v="6"/>
  </r>
  <r>
    <n v="97"/>
    <s v="15-20"/>
    <s v="Méně než 15 000 Kč"/>
    <x v="0"/>
    <m/>
    <s v="Ano - maximálně 3x týdně"/>
    <m/>
    <x v="7"/>
  </r>
  <r>
    <n v="98"/>
    <s v="31-40"/>
    <s v="20 000 - 25 000 Kč"/>
    <x v="6"/>
    <m/>
    <s v="Ano - maximálně 3x týdně"/>
    <m/>
    <x v="0"/>
  </r>
  <r>
    <n v="99"/>
    <s v="31-40"/>
    <s v="25 000 - 35 000 Kč"/>
    <x v="0"/>
    <m/>
    <s v="Ne"/>
    <m/>
    <x v="1"/>
  </r>
  <r>
    <n v="106"/>
    <s v="31-40"/>
    <s v="25 000 - 35 000 Kč"/>
    <x v="3"/>
    <m/>
    <s v="Ne"/>
    <m/>
    <x v="7"/>
  </r>
  <r>
    <n v="107"/>
    <s v="31-40"/>
    <s v="15 000 - 20 000 Kč"/>
    <x v="6"/>
    <m/>
    <s v="Ano - maximálně 3x týdně"/>
    <m/>
    <x v="1"/>
  </r>
  <r>
    <n v="108"/>
    <s v="31-40"/>
    <s v="25 000 - 35 000 Kč"/>
    <x v="6"/>
    <m/>
    <s v="Ano - maximálně 3x týdně"/>
    <m/>
    <x v="1"/>
  </r>
  <r>
    <n v="109"/>
    <s v="41-50"/>
    <s v="25 000 - 35 000 Kč"/>
    <x v="0"/>
    <m/>
    <s v="Ne"/>
    <m/>
    <x v="4"/>
  </r>
  <r>
    <n v="110"/>
    <s v="41-50"/>
    <s v="35 000 - 45 000 Kč"/>
    <x v="3"/>
    <m/>
    <s v="Ne"/>
    <m/>
    <x v="7"/>
  </r>
  <r>
    <n v="113"/>
    <s v="15-20"/>
    <s v="15 000 - 20 000 Kč"/>
    <x v="0"/>
    <m/>
    <s v="Ano - alespoň 3x týdně"/>
    <m/>
    <x v="9"/>
  </r>
  <r>
    <n v="114"/>
    <s v="15-20"/>
    <s v="15 000 - 20 000 Kč"/>
    <x v="0"/>
    <m/>
    <s v="Ano - alespoň 3x týdně"/>
    <m/>
    <x v="5"/>
  </r>
  <r>
    <n v="116"/>
    <s v="15-20"/>
    <s v="Méně než 15 000 Kč"/>
    <x v="0"/>
    <m/>
    <s v="Ano - alespoň 3x týdně"/>
    <m/>
    <x v="5"/>
  </r>
  <r>
    <n v="119"/>
    <s v="31-40"/>
    <s v="35 000 - 45 000 Kč"/>
    <x v="3"/>
    <m/>
    <s v="Ano - alespoň 3x týdně"/>
    <m/>
    <x v="7"/>
  </r>
  <r>
    <n v="121"/>
    <s v="21-30"/>
    <s v="25 000 - 35 000 Kč"/>
    <x v="1"/>
    <m/>
    <s v="Ne"/>
    <m/>
    <x v="0"/>
  </r>
  <r>
    <n v="123"/>
    <s v="31-40"/>
    <s v="35 000 - 45 000 Kč"/>
    <x v="0"/>
    <m/>
    <s v="Ne"/>
    <m/>
    <x v="7"/>
  </r>
  <r>
    <n v="125"/>
    <s v="21-30"/>
    <s v="20 000 - 25 000 Kč"/>
    <x v="1"/>
    <m/>
    <s v="Ano - maximálně 3x týdně"/>
    <m/>
    <x v="0"/>
  </r>
  <r>
    <n v="132"/>
    <s v="15-20"/>
    <s v="Méně než 15 000 Kč"/>
    <x v="1"/>
    <m/>
    <s v="Ne"/>
    <m/>
    <x v="7"/>
  </r>
  <r>
    <n v="133"/>
    <s v="31-40"/>
    <s v="35 000 - 45 000 Kč"/>
    <x v="0"/>
    <m/>
    <s v="Ne"/>
    <m/>
    <x v="3"/>
  </r>
  <r>
    <n v="134"/>
    <s v="21-30"/>
    <s v="15 000 - 20 000 Kč"/>
    <x v="1"/>
    <m/>
    <s v="Ano - alespoň 3x týdně"/>
    <m/>
    <x v="12"/>
  </r>
  <r>
    <n v="136"/>
    <s v="21-30"/>
    <s v="25 000 - 35 000 Kč"/>
    <x v="1"/>
    <m/>
    <s v="Ne"/>
    <m/>
    <x v="0"/>
  </r>
  <r>
    <n v="138"/>
    <s v="31-40"/>
    <s v="35 000 - 45 000 Kč"/>
    <x v="0"/>
    <m/>
    <s v="Ne"/>
    <m/>
    <x v="7"/>
  </r>
  <r>
    <n v="141"/>
    <s v="31-40"/>
    <s v="25 000 - 35 000 Kč"/>
    <x v="0"/>
    <m/>
    <s v="Ne"/>
    <m/>
    <x v="7"/>
  </r>
  <r>
    <n v="142"/>
    <s v="31-40"/>
    <s v="35 000 - 45 000 Kč"/>
    <x v="3"/>
    <m/>
    <s v="Ano - maximálně 3x týdně"/>
    <m/>
    <x v="6"/>
  </r>
  <r>
    <n v="146"/>
    <s v="21-30"/>
    <s v="35 000 - 45 000 Kč"/>
    <x v="0"/>
    <m/>
    <s v="Ne"/>
    <m/>
    <x v="1"/>
  </r>
  <r>
    <n v="148"/>
    <s v="31-40"/>
    <s v="25 000 - 35 000 Kč"/>
    <x v="6"/>
    <m/>
    <s v="Ano - maximálně 3x týdně"/>
    <m/>
    <x v="1"/>
  </r>
  <r>
    <n v="149"/>
    <s v="31-40"/>
    <s v="45 000 Kč a více"/>
    <x v="3"/>
    <m/>
    <s v="Ne"/>
    <m/>
    <x v="1"/>
  </r>
  <r>
    <n v="155"/>
    <s v="21-30"/>
    <s v="25 000 - 35 000 Kč"/>
    <x v="1"/>
    <m/>
    <s v="Ne"/>
    <m/>
    <x v="0"/>
  </r>
  <r>
    <n v="158"/>
    <s v="31-40"/>
    <s v="45 000 Kč a více"/>
    <x v="3"/>
    <m/>
    <s v="Ne"/>
    <m/>
    <x v="1"/>
  </r>
  <r>
    <n v="161"/>
    <s v="31-40"/>
    <s v="20 000 - 25 000 Kč"/>
    <x v="1"/>
    <m/>
    <s v="Ano - alespoň 3x týdně"/>
    <m/>
    <x v="1"/>
  </r>
  <r>
    <n v="162"/>
    <s v="21-30"/>
    <s v="25 000 - 35 000 Kč"/>
    <x v="1"/>
    <m/>
    <s v="Ano - alespoň 3x týdně"/>
    <m/>
    <x v="1"/>
  </r>
  <r>
    <n v="163"/>
    <s v="21-30"/>
    <s v="15 000 - 20 000 Kč"/>
    <x v="0"/>
    <m/>
    <s v="Ne"/>
    <m/>
    <x v="1"/>
  </r>
  <r>
    <n v="164"/>
    <s v="31-40"/>
    <s v="25 000 - 35 000 Kč"/>
    <x v="3"/>
    <m/>
    <s v="Ano - maximálně 3x týdně"/>
    <m/>
    <x v="7"/>
  </r>
  <r>
    <n v="166"/>
    <s v="21-30"/>
    <s v="25 000 - 35 000 Kč"/>
    <x v="7"/>
    <m/>
    <s v="Ne"/>
    <m/>
    <x v="0"/>
  </r>
  <r>
    <n v="168"/>
    <s v="41-50"/>
    <s v="35 000 - 45 000 Kč"/>
    <x v="3"/>
    <m/>
    <s v="Ne"/>
    <m/>
    <x v="3"/>
  </r>
  <r>
    <n v="169"/>
    <s v="31-40"/>
    <s v="45 000 Kč a více"/>
    <x v="6"/>
    <m/>
    <s v="Ano - alespoň 3x týdně"/>
    <m/>
    <x v="1"/>
  </r>
  <r>
    <n v="171"/>
    <s v="21-30"/>
    <s v="25 000 - 35 000 Kč"/>
    <x v="1"/>
    <m/>
    <s v="Ne"/>
    <m/>
    <x v="0"/>
  </r>
  <r>
    <n v="174"/>
    <s v="21-30"/>
    <s v="Méně než 15 000 Kč"/>
    <x v="0"/>
    <m/>
    <s v="Ano - maximálně 3x týdně"/>
    <m/>
    <x v="7"/>
  </r>
  <r>
    <n v="176"/>
    <s v="21-30"/>
    <s v="25 000 - 35 000 Kč"/>
    <x v="3"/>
    <m/>
    <s v="Ano - alespoň 3x týdně"/>
    <m/>
    <x v="7"/>
  </r>
  <r>
    <n v="178"/>
    <s v="21-30"/>
    <s v="25 000 - 35 000 Kč"/>
    <x v="3"/>
    <m/>
    <s v="Ano - alespoň 3x týdně"/>
    <m/>
    <x v="1"/>
  </r>
  <r>
    <n v="183"/>
    <s v="31-40"/>
    <s v="45 000 Kč a více"/>
    <x v="1"/>
    <m/>
    <s v="Ano - alespoň 3x týdně"/>
    <m/>
    <x v="6"/>
  </r>
  <r>
    <n v="184"/>
    <s v="21-30"/>
    <s v="35 000 - 45 000 Kč"/>
    <x v="3"/>
    <m/>
    <s v="Ano - alespoň 3x týdně"/>
    <m/>
    <x v="7"/>
  </r>
  <r>
    <n v="189"/>
    <s v="21-30"/>
    <s v="25 000 - 35 000 Kč"/>
    <x v="1"/>
    <m/>
    <s v="Ne"/>
    <m/>
    <x v="4"/>
  </r>
  <r>
    <n v="196"/>
    <s v="15-20"/>
    <s v="Méně než 15 000 Kč"/>
    <x v="1"/>
    <m/>
    <s v="Ne"/>
    <m/>
    <x v="7"/>
  </r>
  <r>
    <n v="197"/>
    <s v="21-30"/>
    <s v="35 000 - 45 000 Kč"/>
    <x v="0"/>
    <m/>
    <s v="Ne"/>
    <m/>
    <x v="1"/>
  </r>
  <r>
    <n v="198"/>
    <s v="21-30"/>
    <s v="15 000 - 20 000 Kč"/>
    <x v="1"/>
    <m/>
    <s v="Ano - alespoň 3x týdně"/>
    <m/>
    <x v="12"/>
  </r>
  <r>
    <n v="200"/>
    <s v="31-40"/>
    <s v="25 000 - 35 000 Kč"/>
    <x v="3"/>
    <m/>
    <s v="Ne"/>
    <m/>
    <x v="7"/>
  </r>
  <r>
    <n v="201"/>
    <s v="31-40"/>
    <s v="15 000 - 20 000 Kč"/>
    <x v="6"/>
    <m/>
    <s v="Ano - maximálně 3x týdně"/>
    <m/>
    <x v="1"/>
  </r>
  <r>
    <n v="202"/>
    <s v="31-40"/>
    <s v="25 000 - 35 000 Kč"/>
    <x v="6"/>
    <m/>
    <s v="Ano - maximálně 3x týdně"/>
    <m/>
    <x v="1"/>
  </r>
  <r>
    <n v="203"/>
    <s v="41-50"/>
    <s v="25 000 - 35 000 Kč"/>
    <x v="0"/>
    <m/>
    <s v="Ne"/>
    <m/>
    <x v="4"/>
  </r>
  <r>
    <n v="204"/>
    <s v="41-50"/>
    <s v="35 000 - 45 000 Kč"/>
    <x v="3"/>
    <m/>
    <s v="Ne"/>
    <m/>
    <x v="7"/>
  </r>
  <r>
    <n v="210"/>
    <s v="21-30"/>
    <s v="35 000 - 45 000 Kč"/>
    <x v="3"/>
    <m/>
    <s v="Ano - alespoň 3x týdně"/>
    <m/>
    <x v="7"/>
  </r>
  <r>
    <n v="211"/>
    <s v="15-20"/>
    <s v="15 000 - 20 000 Kč"/>
    <x v="0"/>
    <m/>
    <s v="Ano - alespoň 3x týdně"/>
    <m/>
    <x v="2"/>
  </r>
  <r>
    <n v="22"/>
    <s v="21-30"/>
    <s v="25 000 - 35 000 Kč"/>
    <x v="1"/>
    <m/>
    <s v="Ano - alespoň 3x týdně"/>
    <m/>
    <x v="1"/>
  </r>
  <r>
    <n v="34"/>
    <s v="21-30"/>
    <s v="35 000 - 45 000 Kč"/>
    <x v="1"/>
    <m/>
    <s v="Ano - maximálně 3x týdně"/>
    <m/>
    <x v="4"/>
  </r>
  <r>
    <n v="42"/>
    <s v="21-30"/>
    <s v="25 000 - 35 000 Kč"/>
    <x v="1"/>
    <m/>
    <s v="Ano - alespoň 3x týdně"/>
    <m/>
    <x v="0"/>
  </r>
  <r>
    <n v="46"/>
    <s v="21-30"/>
    <s v="35 000 - 45 000 Kč"/>
    <x v="1"/>
    <m/>
    <s v="Ne"/>
    <m/>
    <x v="7"/>
  </r>
  <r>
    <n v="48"/>
    <s v="21-30"/>
    <s v="Méně než 15 000 Kč"/>
    <x v="1"/>
    <m/>
    <s v="Ano - maximálně 3x týdně"/>
    <m/>
    <x v="4"/>
  </r>
  <r>
    <n v="51"/>
    <s v="21-30"/>
    <s v="35 000 - 45 000 Kč"/>
    <x v="3"/>
    <m/>
    <s v="Ne"/>
    <m/>
    <x v="1"/>
  </r>
  <r>
    <n v="58"/>
    <s v="31-40"/>
    <s v="45 000 Kč a více"/>
    <x v="3"/>
    <m/>
    <s v="Ano - maximálně 3x týdně"/>
    <m/>
    <x v="7"/>
  </r>
  <r>
    <n v="62"/>
    <s v="21-30"/>
    <s v="15 000 - 20 000 Kč"/>
    <x v="3"/>
    <m/>
    <s v="Ne"/>
    <m/>
    <x v="1"/>
  </r>
  <r>
    <n v="75"/>
    <s v="31-40"/>
    <s v="15 000 - 20 000 Kč"/>
    <x v="3"/>
    <m/>
    <s v="Ne"/>
    <m/>
    <x v="8"/>
  </r>
  <r>
    <n v="76"/>
    <s v="31-40"/>
    <s v="25 000 - 35 000 Kč"/>
    <x v="3"/>
    <m/>
    <s v="Ne"/>
    <m/>
    <x v="0"/>
  </r>
  <r>
    <n v="77"/>
    <s v="41-50"/>
    <s v="25 000 - 35 000 Kč"/>
    <x v="3"/>
    <m/>
    <s v="Ne"/>
    <m/>
    <x v="4"/>
  </r>
  <r>
    <n v="84"/>
    <s v="31-40"/>
    <s v="45 000 Kč a více"/>
    <x v="1"/>
    <m/>
    <s v="Ne"/>
    <m/>
    <x v="1"/>
  </r>
  <r>
    <n v="91"/>
    <s v="21-30"/>
    <s v="25 000 - 35 000 Kč"/>
    <x v="0"/>
    <m/>
    <s v="Ne"/>
    <m/>
    <x v="1"/>
  </r>
  <r>
    <n v="94"/>
    <s v="31-40"/>
    <s v="25 000 - 35 000 Kč"/>
    <x v="3"/>
    <m/>
    <s v="Ne"/>
    <m/>
    <x v="7"/>
  </r>
  <r>
    <n v="95"/>
    <s v="31-40"/>
    <s v="35 000 - 45 000 Kč"/>
    <x v="1"/>
    <m/>
    <s v="Ano - maximálně 3x týdně"/>
    <m/>
    <x v="6"/>
  </r>
  <r>
    <n v="99"/>
    <s v="31-40"/>
    <s v="25 000 - 35 000 Kč"/>
    <x v="1"/>
    <m/>
    <s v="Ne"/>
    <m/>
    <x v="1"/>
  </r>
  <r>
    <n v="109"/>
    <s v="41-50"/>
    <s v="25 000 - 35 000 Kč"/>
    <x v="3"/>
    <m/>
    <s v="Ne"/>
    <m/>
    <x v="4"/>
  </r>
  <r>
    <n v="123"/>
    <s v="31-40"/>
    <s v="35 000 - 45 000 Kč"/>
    <x v="1"/>
    <m/>
    <s v="Ne"/>
    <m/>
    <x v="7"/>
  </r>
  <r>
    <n v="133"/>
    <s v="31-40"/>
    <s v="35 000 - 45 000 Kč"/>
    <x v="3"/>
    <m/>
    <s v="Ne"/>
    <m/>
    <x v="3"/>
  </r>
  <r>
    <n v="138"/>
    <s v="31-40"/>
    <s v="35 000 - 45 000 Kč"/>
    <x v="1"/>
    <m/>
    <s v="Ne"/>
    <m/>
    <x v="7"/>
  </r>
  <r>
    <n v="141"/>
    <s v="31-40"/>
    <s v="25 000 - 35 000 Kč"/>
    <x v="3"/>
    <m/>
    <s v="Ne"/>
    <m/>
    <x v="7"/>
  </r>
  <r>
    <n v="142"/>
    <s v="31-40"/>
    <s v="35 000 - 45 000 Kč"/>
    <x v="1"/>
    <m/>
    <s v="Ano - maximálně 3x týdně"/>
    <m/>
    <x v="6"/>
  </r>
  <r>
    <n v="146"/>
    <s v="21-30"/>
    <s v="35 000 - 45 000 Kč"/>
    <x v="1"/>
    <m/>
    <s v="Ne"/>
    <m/>
    <x v="1"/>
  </r>
  <r>
    <n v="149"/>
    <s v="31-40"/>
    <s v="45 000 Kč a více"/>
    <x v="1"/>
    <m/>
    <s v="Ne"/>
    <m/>
    <x v="1"/>
  </r>
  <r>
    <n v="158"/>
    <s v="31-40"/>
    <s v="45 000 Kč a více"/>
    <x v="1"/>
    <m/>
    <s v="Ne"/>
    <m/>
    <x v="1"/>
  </r>
  <r>
    <n v="163"/>
    <s v="21-30"/>
    <s v="15 000 - 20 000 Kč"/>
    <x v="3"/>
    <m/>
    <s v="Ne"/>
    <m/>
    <x v="1"/>
  </r>
  <r>
    <n v="176"/>
    <s v="21-30"/>
    <s v="25 000 - 35 000 Kč"/>
    <x v="1"/>
    <m/>
    <s v="Ano - alespoň 3x týdně"/>
    <m/>
    <x v="7"/>
  </r>
  <r>
    <n v="197"/>
    <s v="21-30"/>
    <s v="35 000 - 45 000 Kč"/>
    <x v="3"/>
    <m/>
    <s v="Ne"/>
    <m/>
    <x v="1"/>
  </r>
  <r>
    <n v="203"/>
    <s v="41-50"/>
    <s v="25 000 - 35 000 Kč"/>
    <x v="3"/>
    <m/>
    <s v="Ne"/>
    <m/>
    <x v="4"/>
  </r>
  <r>
    <n v="58"/>
    <s v="31-40"/>
    <s v="45 000 Kč a více"/>
    <x v="1"/>
    <m/>
    <s v="Ano - maximálně 3x týdně"/>
    <m/>
    <x v="7"/>
  </r>
  <r>
    <n v="62"/>
    <s v="21-30"/>
    <s v="15 000 - 20 000 Kč"/>
    <x v="1"/>
    <m/>
    <s v="Ne"/>
    <m/>
    <x v="1"/>
  </r>
  <r>
    <n v="76"/>
    <s v="31-40"/>
    <s v="25 000 - 35 000 Kč"/>
    <x v="1"/>
    <m/>
    <s v="Ne"/>
    <m/>
    <x v="0"/>
  </r>
  <r>
    <n v="91"/>
    <s v="21-30"/>
    <s v="25 000 - 35 000 Kč"/>
    <x v="3"/>
    <m/>
    <s v="Ne"/>
    <m/>
    <x v="1"/>
  </r>
  <r>
    <n v="94"/>
    <s v="31-40"/>
    <s v="25 000 - 35 000 Kč"/>
    <x v="6"/>
    <m/>
    <s v="Ne"/>
    <m/>
    <x v="7"/>
  </r>
  <r>
    <n v="141"/>
    <s v="31-40"/>
    <s v="25 000 - 35 000 Kč"/>
    <x v="6"/>
    <m/>
    <s v="Ne"/>
    <m/>
    <x v="7"/>
  </r>
  <r>
    <n v="163"/>
    <s v="21-30"/>
    <s v="15 000 - 20 000 Kč"/>
    <x v="1"/>
    <m/>
    <s v="Ne"/>
    <m/>
    <x v="1"/>
  </r>
  <r>
    <n v="163"/>
    <s v="21-30"/>
    <s v="15 000 - 20 000 Kč"/>
    <x v="1"/>
    <m/>
    <s v="Ne"/>
    <m/>
    <x v="1"/>
  </r>
</pivotCacheRecords>
</file>

<file path=xl/pivotCache/pivotCacheRecords2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7">
  <r>
    <n v="1"/>
    <x v="0"/>
    <s v="35 000 - 45 000 Kč"/>
    <x v="0"/>
    <x v="0"/>
  </r>
  <r>
    <n v="2"/>
    <x v="1"/>
    <s v="35 000 - 45 000 Kč"/>
    <x v="1"/>
    <x v="1"/>
  </r>
  <r>
    <n v="3"/>
    <x v="1"/>
    <s v="35 000 - 45 000 Kč"/>
    <x v="0"/>
    <x v="0"/>
  </r>
  <r>
    <n v="4"/>
    <x v="2"/>
    <s v="45 000 Kč a více"/>
    <x v="2"/>
    <x v="1"/>
  </r>
  <r>
    <n v="5"/>
    <x v="3"/>
    <s v="15 000 - 20 000 Kč"/>
    <x v="0"/>
    <x v="2"/>
  </r>
  <r>
    <n v="6"/>
    <x v="4"/>
    <s v="25 000 - 35 000 Kč"/>
    <x v="1"/>
    <x v="1"/>
  </r>
  <r>
    <n v="7"/>
    <x v="0"/>
    <s v="20 000 - 25 000 Kč"/>
    <x v="3"/>
    <x v="3"/>
  </r>
  <r>
    <n v="8"/>
    <x v="2"/>
    <s v="25 000 - 35 000 Kč"/>
    <x v="0"/>
    <x v="1"/>
  </r>
  <r>
    <n v="9"/>
    <x v="4"/>
    <s v="25 000 - 35 000 Kč"/>
    <x v="2"/>
    <x v="0"/>
  </r>
  <r>
    <n v="10"/>
    <x v="0"/>
    <s v="15 000 - 20 000 Kč"/>
    <x v="0"/>
    <x v="2"/>
  </r>
  <r>
    <n v="11"/>
    <x v="0"/>
    <s v="45 000 Kč a více"/>
    <x v="3"/>
    <x v="1"/>
  </r>
  <r>
    <n v="12"/>
    <x v="1"/>
    <s v="45 000 Kč a více"/>
    <x v="3"/>
    <x v="4"/>
  </r>
  <r>
    <n v="13"/>
    <x v="0"/>
    <s v="35 000 - 45 000 Kč"/>
    <x v="4"/>
    <x v="1"/>
  </r>
  <r>
    <n v="14"/>
    <x v="1"/>
    <s v="35 000 - 45 000 Kč"/>
    <x v="0"/>
    <x v="4"/>
  </r>
  <r>
    <n v="15"/>
    <x v="2"/>
    <s v="35 000 - 45 000 Kč"/>
    <x v="2"/>
    <x v="1"/>
  </r>
  <r>
    <n v="16"/>
    <x v="0"/>
    <s v="25 000 - 35 000 Kč"/>
    <x v="0"/>
    <x v="0"/>
  </r>
  <r>
    <n v="17"/>
    <x v="0"/>
    <s v="35 000 - 45 000 Kč"/>
    <x v="0"/>
    <x v="0"/>
  </r>
  <r>
    <n v="18"/>
    <x v="0"/>
    <s v="25 000 - 35 000 Kč"/>
    <x v="0"/>
    <x v="1"/>
  </r>
  <r>
    <n v="19"/>
    <x v="3"/>
    <s v="Méně než 15 000 Kč"/>
    <x v="0"/>
    <x v="2"/>
  </r>
  <r>
    <n v="20"/>
    <x v="1"/>
    <s v="20 000 - 25 000 Kč"/>
    <x v="3"/>
    <x v="1"/>
  </r>
  <r>
    <n v="21"/>
    <x v="0"/>
    <s v="25 000 - 35 000 Kč"/>
    <x v="2"/>
    <x v="0"/>
  </r>
  <r>
    <n v="22"/>
    <x v="0"/>
    <s v="25 000 - 35 000 Kč"/>
    <x v="0"/>
    <x v="5"/>
  </r>
  <r>
    <n v="23"/>
    <x v="3"/>
    <s v="Méně než 15 000 Kč"/>
    <x v="0"/>
    <x v="2"/>
  </r>
  <r>
    <n v="24"/>
    <x v="4"/>
    <s v="25 000 - 35 000 Kč"/>
    <x v="2"/>
    <x v="1"/>
  </r>
  <r>
    <n v="25"/>
    <x v="0"/>
    <s v="Méně než 15 000 Kč"/>
    <x v="0"/>
    <x v="0"/>
  </r>
  <r>
    <n v="26"/>
    <x v="0"/>
    <s v="Méně než 15 000 Kč"/>
    <x v="0"/>
    <x v="0"/>
  </r>
  <r>
    <n v="27"/>
    <x v="3"/>
    <s v="Méně než 15 000 Kč"/>
    <x v="0"/>
    <x v="1"/>
  </r>
  <r>
    <n v="28"/>
    <x v="3"/>
    <s v="Méně než 15 000 Kč"/>
    <x v="2"/>
    <x v="2"/>
  </r>
  <r>
    <n v="29"/>
    <x v="1"/>
    <s v="35 000 - 45 000 Kč"/>
    <x v="1"/>
    <x v="1"/>
  </r>
  <r>
    <n v="30"/>
    <x v="0"/>
    <s v="Méně než 15 000 Kč"/>
    <x v="1"/>
    <x v="2"/>
  </r>
  <r>
    <n v="31"/>
    <x v="0"/>
    <s v="25 000 - 35 000 Kč"/>
    <x v="0"/>
    <x v="2"/>
  </r>
  <r>
    <n v="32"/>
    <x v="0"/>
    <s v="Méně než 15 000 Kč"/>
    <x v="0"/>
    <x v="2"/>
  </r>
  <r>
    <n v="33"/>
    <x v="0"/>
    <s v="15 000 - 20 000 Kč"/>
    <x v="0"/>
    <x v="1"/>
  </r>
  <r>
    <n v="34"/>
    <x v="0"/>
    <s v="35 000 - 45 000 Kč"/>
    <x v="0"/>
    <x v="1"/>
  </r>
  <r>
    <n v="35"/>
    <x v="1"/>
    <s v="45 000 Kč a více"/>
    <x v="0"/>
    <x v="1"/>
  </r>
  <r>
    <n v="36"/>
    <x v="4"/>
    <s v="45 000 Kč a více"/>
    <x v="0"/>
    <x v="4"/>
  </r>
  <r>
    <n v="37"/>
    <x v="0"/>
    <s v="25 000 - 35 000 Kč"/>
    <x v="3"/>
    <x v="1"/>
  </r>
  <r>
    <n v="38"/>
    <x v="0"/>
    <s v="20 000 - 25 000 Kč"/>
    <x v="3"/>
    <x v="1"/>
  </r>
  <r>
    <n v="39"/>
    <x v="0"/>
    <s v="25 000 - 35 000 Kč"/>
    <x v="3"/>
    <x v="3"/>
  </r>
  <r>
    <n v="40"/>
    <x v="0"/>
    <s v="Méně než 15 000 Kč"/>
    <x v="2"/>
    <x v="5"/>
  </r>
  <r>
    <n v="41"/>
    <x v="0"/>
    <s v="45 000 Kč a více"/>
    <x v="0"/>
    <x v="0"/>
  </r>
  <r>
    <n v="42"/>
    <x v="0"/>
    <s v="25 000 - 35 000 Kč"/>
    <x v="0"/>
    <x v="1"/>
  </r>
  <r>
    <n v="43"/>
    <x v="0"/>
    <s v="Méně než 15 000 Kč"/>
    <x v="0"/>
    <x v="0"/>
  </r>
  <r>
    <n v="44"/>
    <x v="0"/>
    <s v="25 000 - 35 000 Kč"/>
    <x v="0"/>
    <x v="0"/>
  </r>
  <r>
    <n v="45"/>
    <x v="0"/>
    <s v="35 000 - 45 000 Kč"/>
    <x v="3"/>
    <x v="0"/>
  </r>
  <r>
    <n v="46"/>
    <x v="0"/>
    <s v="35 000 - 45 000 Kč"/>
    <x v="2"/>
    <x v="2"/>
  </r>
  <r>
    <n v="47"/>
    <x v="0"/>
    <s v="25 000 - 35 000 Kč"/>
    <x v="3"/>
    <x v="1"/>
  </r>
  <r>
    <n v="48"/>
    <x v="0"/>
    <s v="Méně než 15 000 Kč"/>
    <x v="0"/>
    <x v="5"/>
  </r>
  <r>
    <n v="49"/>
    <x v="0"/>
    <s v="15 000 - 20 000 Kč"/>
    <x v="2"/>
    <x v="0"/>
  </r>
  <r>
    <n v="50"/>
    <x v="1"/>
    <s v="25 000 - 35 000 Kč"/>
    <x v="2"/>
    <x v="5"/>
  </r>
  <r>
    <n v="51"/>
    <x v="0"/>
    <s v="35 000 - 45 000 Kč"/>
    <x v="2"/>
    <x v="0"/>
  </r>
  <r>
    <n v="52"/>
    <x v="0"/>
    <s v="15 000 - 20 000 Kč"/>
    <x v="3"/>
    <x v="1"/>
  </r>
  <r>
    <n v="53"/>
    <x v="0"/>
    <s v="25 000 - 35 000 Kč"/>
    <x v="2"/>
    <x v="1"/>
  </r>
  <r>
    <n v="54"/>
    <x v="0"/>
    <s v="25 000 - 35 000 Kč"/>
    <x v="3"/>
    <x v="0"/>
  </r>
  <r>
    <n v="55"/>
    <x v="1"/>
    <s v="45 000 Kč a více"/>
    <x v="3"/>
    <x v="1"/>
  </r>
  <r>
    <n v="56"/>
    <x v="1"/>
    <s v="35 000 - 45 000 Kč"/>
    <x v="0"/>
    <x v="4"/>
  </r>
  <r>
    <n v="57"/>
    <x v="3"/>
    <s v="Méně než 15 000 Kč"/>
    <x v="2"/>
    <x v="1"/>
  </r>
  <r>
    <n v="58"/>
    <x v="1"/>
    <s v="45 000 Kč a více"/>
    <x v="5"/>
    <x v="1"/>
  </r>
  <r>
    <n v="59"/>
    <x v="3"/>
    <s v="Méně než 15 000 Kč"/>
    <x v="2"/>
    <x v="0"/>
  </r>
  <r>
    <n v="60"/>
    <x v="1"/>
    <s v="20 000 - 25 000 Kč"/>
    <x v="6"/>
    <x v="1"/>
  </r>
  <r>
    <n v="61"/>
    <x v="0"/>
    <s v="25 000 - 35 000 Kč"/>
    <x v="3"/>
    <x v="1"/>
  </r>
  <r>
    <n v="62"/>
    <x v="0"/>
    <s v="15 000 - 20 000 Kč"/>
    <x v="2"/>
    <x v="1"/>
  </r>
  <r>
    <n v="63"/>
    <x v="1"/>
    <s v="25 000 - 35 000 Kč"/>
    <x v="7"/>
    <x v="3"/>
  </r>
  <r>
    <n v="64"/>
    <x v="1"/>
    <s v="20 000 - 25 000 Kč"/>
    <x v="3"/>
    <x v="0"/>
  </r>
  <r>
    <n v="65"/>
    <x v="0"/>
    <s v="25 000 - 35 000 Kč"/>
    <x v="2"/>
    <x v="3"/>
  </r>
  <r>
    <n v="66"/>
    <x v="3"/>
    <s v="Méně než 15 000 Kč"/>
    <x v="1"/>
    <x v="1"/>
  </r>
  <r>
    <n v="67"/>
    <x v="2"/>
    <s v="35 000 - 45 000 Kč"/>
    <x v="2"/>
    <x v="1"/>
  </r>
  <r>
    <n v="68"/>
    <x v="1"/>
    <s v="45 000 Kč a více"/>
    <x v="0"/>
    <x v="2"/>
  </r>
  <r>
    <n v="69"/>
    <x v="3"/>
    <s v="Méně než 15 000 Kč"/>
    <x v="7"/>
    <x v="6"/>
  </r>
  <r>
    <n v="70"/>
    <x v="2"/>
    <s v="35 000 - 45 000 Kč"/>
    <x v="2"/>
    <x v="1"/>
  </r>
  <r>
    <n v="71"/>
    <x v="1"/>
    <s v="15 000 - 20 000 Kč"/>
    <x v="3"/>
    <x v="1"/>
  </r>
  <r>
    <n v="72"/>
    <x v="1"/>
    <s v="20 000 - 25 000 Kč"/>
    <x v="3"/>
    <x v="3"/>
  </r>
  <r>
    <n v="73"/>
    <x v="4"/>
    <s v="25 000 - 35 000 Kč"/>
    <x v="2"/>
    <x v="3"/>
  </r>
  <r>
    <n v="74"/>
    <x v="2"/>
    <s v="45 000 Kč a více"/>
    <x v="3"/>
    <x v="1"/>
  </r>
  <r>
    <n v="75"/>
    <x v="1"/>
    <s v="15 000 - 20 000 Kč"/>
    <x v="2"/>
    <x v="0"/>
  </r>
  <r>
    <n v="76"/>
    <x v="1"/>
    <s v="25 000 - 35 000 Kč"/>
    <x v="2"/>
    <x v="1"/>
  </r>
  <r>
    <n v="77"/>
    <x v="2"/>
    <s v="25 000 - 35 000 Kč"/>
    <x v="2"/>
    <x v="0"/>
  </r>
  <r>
    <n v="78"/>
    <x v="3"/>
    <s v="Méně než 15 000 Kč"/>
    <x v="3"/>
    <x v="0"/>
  </r>
  <r>
    <n v="79"/>
    <x v="1"/>
    <s v="15 000 - 20 000 Kč"/>
    <x v="1"/>
    <x v="2"/>
  </r>
  <r>
    <n v="80"/>
    <x v="2"/>
    <s v="35 000 - 45 000 Kč"/>
    <x v="2"/>
    <x v="1"/>
  </r>
  <r>
    <n v="81"/>
    <x v="1"/>
    <s v="45 000 Kč a více"/>
    <x v="3"/>
    <x v="1"/>
  </r>
  <r>
    <n v="82"/>
    <x v="0"/>
    <s v="25 000 - 35 000 Kč"/>
    <x v="3"/>
    <x v="1"/>
  </r>
  <r>
    <n v="83"/>
    <x v="1"/>
    <s v="25 000 - 35 000 Kč"/>
    <x v="1"/>
    <x v="1"/>
  </r>
  <r>
    <n v="84"/>
    <x v="1"/>
    <s v="45 000 Kč a více"/>
    <x v="0"/>
    <x v="1"/>
  </r>
  <r>
    <n v="85"/>
    <x v="1"/>
    <s v="45 000 Kč a více"/>
    <x v="1"/>
    <x v="1"/>
  </r>
  <r>
    <n v="86"/>
    <x v="2"/>
    <s v="35 000 - 45 000 Kč"/>
    <x v="7"/>
    <x v="1"/>
  </r>
  <r>
    <n v="87"/>
    <x v="1"/>
    <s v="20 000 - 25 000 Kč"/>
    <x v="3"/>
    <x v="1"/>
  </r>
  <r>
    <n v="88"/>
    <x v="2"/>
    <s v="35 000 - 45 000 Kč"/>
    <x v="2"/>
    <x v="0"/>
  </r>
  <r>
    <n v="89"/>
    <x v="2"/>
    <s v="25 000 - 35 000 Kč"/>
    <x v="2"/>
    <x v="0"/>
  </r>
  <r>
    <n v="90"/>
    <x v="0"/>
    <s v="20 000 - 25 000 Kč"/>
    <x v="0"/>
    <x v="4"/>
  </r>
  <r>
    <n v="91"/>
    <x v="0"/>
    <s v="25 000 - 35 000 Kč"/>
    <x v="2"/>
    <x v="1"/>
  </r>
  <r>
    <n v="92"/>
    <x v="1"/>
    <s v="20 000 - 25 000 Kč"/>
    <x v="6"/>
    <x v="1"/>
  </r>
  <r>
    <n v="93"/>
    <x v="0"/>
    <s v="20 000 - 25 000 Kč"/>
    <x v="3"/>
    <x v="1"/>
  </r>
  <r>
    <n v="94"/>
    <x v="1"/>
    <s v="25 000 - 35 000 Kč"/>
    <x v="2"/>
    <x v="0"/>
  </r>
  <r>
    <n v="95"/>
    <x v="1"/>
    <s v="35 000 - 45 000 Kč"/>
    <x v="0"/>
    <x v="1"/>
  </r>
  <r>
    <n v="96"/>
    <x v="1"/>
    <s v="25 000 - 35 000 Kč"/>
    <x v="6"/>
    <x v="0"/>
  </r>
  <r>
    <n v="97"/>
    <x v="3"/>
    <s v="Méně než 15 000 Kč"/>
    <x v="2"/>
    <x v="1"/>
  </r>
  <r>
    <n v="98"/>
    <x v="1"/>
    <s v="20 000 - 25 000 Kč"/>
    <x v="0"/>
    <x v="0"/>
  </r>
  <r>
    <n v="99"/>
    <x v="1"/>
    <s v="25 000 - 35 000 Kč"/>
    <x v="5"/>
    <x v="1"/>
  </r>
  <r>
    <n v="100"/>
    <x v="1"/>
    <s v="35 000 - 45 000 Kč"/>
    <x v="2"/>
    <x v="0"/>
  </r>
  <r>
    <n v="101"/>
    <x v="1"/>
    <s v="35 000 - 45 000 Kč"/>
    <x v="1"/>
    <x v="1"/>
  </r>
  <r>
    <n v="102"/>
    <x v="1"/>
    <s v="35 000 - 45 000 Kč"/>
    <x v="0"/>
    <x v="4"/>
  </r>
  <r>
    <n v="103"/>
    <x v="1"/>
    <s v="20 000 - 25 000 Kč"/>
    <x v="3"/>
    <x v="1"/>
  </r>
  <r>
    <n v="104"/>
    <x v="1"/>
    <s v="35 000 - 45 000 Kč"/>
    <x v="1"/>
    <x v="1"/>
  </r>
  <r>
    <n v="105"/>
    <x v="1"/>
    <s v="45 000 Kč a více"/>
    <x v="0"/>
    <x v="1"/>
  </r>
  <r>
    <n v="106"/>
    <x v="1"/>
    <s v="25 000 - 35 000 Kč"/>
    <x v="2"/>
    <x v="5"/>
  </r>
  <r>
    <n v="107"/>
    <x v="1"/>
    <s v="15 000 - 20 000 Kč"/>
    <x v="1"/>
    <x v="2"/>
  </r>
  <r>
    <n v="108"/>
    <x v="1"/>
    <s v="25 000 - 35 000 Kč"/>
    <x v="1"/>
    <x v="1"/>
  </r>
  <r>
    <n v="109"/>
    <x v="2"/>
    <s v="25 000 - 35 000 Kč"/>
    <x v="2"/>
    <x v="0"/>
  </r>
  <r>
    <n v="110"/>
    <x v="2"/>
    <s v="35 000 - 45 000 Kč"/>
    <x v="2"/>
    <x v="1"/>
  </r>
  <r>
    <n v="111"/>
    <x v="2"/>
    <s v="35 000 - 45 000 Kč"/>
    <x v="7"/>
    <x v="1"/>
  </r>
  <r>
    <n v="112"/>
    <x v="3"/>
    <s v="15 000 - 20 000 Kč"/>
    <x v="0"/>
    <x v="2"/>
  </r>
  <r>
    <n v="113"/>
    <x v="3"/>
    <s v="15 000 - 20 000 Kč"/>
    <x v="2"/>
    <x v="2"/>
  </r>
  <r>
    <n v="114"/>
    <x v="3"/>
    <s v="15 000 - 20 000 Kč"/>
    <x v="2"/>
    <x v="2"/>
  </r>
  <r>
    <n v="115"/>
    <x v="3"/>
    <s v="15 000 - 20 000 Kč"/>
    <x v="0"/>
    <x v="2"/>
  </r>
  <r>
    <n v="116"/>
    <x v="3"/>
    <s v="Méně než 15 000 Kč"/>
    <x v="2"/>
    <x v="2"/>
  </r>
  <r>
    <n v="117"/>
    <x v="0"/>
    <s v="15 000 - 20 000 Kč"/>
    <x v="0"/>
    <x v="2"/>
  </r>
  <r>
    <n v="118"/>
    <x v="1"/>
    <s v="45 000 Kč a více"/>
    <x v="3"/>
    <x v="1"/>
  </r>
  <r>
    <n v="119"/>
    <x v="1"/>
    <s v="35 000 - 45 000 Kč"/>
    <x v="4"/>
    <x v="1"/>
  </r>
  <r>
    <n v="120"/>
    <x v="1"/>
    <s v="35 000 - 45 000 Kč"/>
    <x v="0"/>
    <x v="1"/>
  </r>
  <r>
    <n v="121"/>
    <x v="0"/>
    <s v="25 000 - 35 000 Kč"/>
    <x v="3"/>
    <x v="1"/>
  </r>
  <r>
    <n v="122"/>
    <x v="0"/>
    <s v="20 000 - 25 000 Kč"/>
    <x v="3"/>
    <x v="1"/>
  </r>
  <r>
    <n v="123"/>
    <x v="1"/>
    <s v="35 000 - 45 000 Kč"/>
    <x v="2"/>
    <x v="2"/>
  </r>
  <r>
    <n v="124"/>
    <x v="0"/>
    <s v="25 000 - 35 000 Kč"/>
    <x v="3"/>
    <x v="1"/>
  </r>
  <r>
    <n v="125"/>
    <x v="0"/>
    <s v="20 000 - 25 000 Kč"/>
    <x v="3"/>
    <x v="3"/>
  </r>
  <r>
    <n v="126"/>
    <x v="2"/>
    <s v="25 000 - 35 000 Kč"/>
    <x v="0"/>
    <x v="1"/>
  </r>
  <r>
    <n v="127"/>
    <x v="0"/>
    <s v="25 000 - 35 000 Kč"/>
    <x v="0"/>
    <x v="5"/>
  </r>
  <r>
    <n v="128"/>
    <x v="3"/>
    <s v="Méně než 15 000 Kč"/>
    <x v="0"/>
    <x v="2"/>
  </r>
  <r>
    <n v="129"/>
    <x v="4"/>
    <s v="25 000 - 35 000 Kč"/>
    <x v="2"/>
    <x v="1"/>
  </r>
  <r>
    <n v="130"/>
    <x v="0"/>
    <s v="Méně než 15 000 Kč"/>
    <x v="0"/>
    <x v="0"/>
  </r>
  <r>
    <n v="131"/>
    <x v="0"/>
    <s v="Méně než 15 000 Kč"/>
    <x v="0"/>
    <x v="0"/>
  </r>
  <r>
    <n v="132"/>
    <x v="3"/>
    <s v="Méně než 15 000 Kč"/>
    <x v="0"/>
    <x v="1"/>
  </r>
  <r>
    <n v="133"/>
    <x v="1"/>
    <s v="35 000 - 45 000 Kč"/>
    <x v="2"/>
    <x v="0"/>
  </r>
  <r>
    <n v="134"/>
    <x v="0"/>
    <s v="15 000 - 20 000 Kč"/>
    <x v="3"/>
    <x v="1"/>
  </r>
  <r>
    <n v="135"/>
    <x v="0"/>
    <s v="25 000 - 35 000 Kč"/>
    <x v="2"/>
    <x v="1"/>
  </r>
  <r>
    <n v="136"/>
    <x v="0"/>
    <s v="25 000 - 35 000 Kč"/>
    <x v="3"/>
    <x v="1"/>
  </r>
  <r>
    <n v="137"/>
    <x v="0"/>
    <s v="20 000 - 25 000 Kč"/>
    <x v="3"/>
    <x v="1"/>
  </r>
  <r>
    <n v="138"/>
    <x v="1"/>
    <s v="35 000 - 45 000 Kč"/>
    <x v="2"/>
    <x v="2"/>
  </r>
  <r>
    <n v="139"/>
    <x v="0"/>
    <s v="25 000 - 35 000 Kč"/>
    <x v="3"/>
    <x v="1"/>
  </r>
  <r>
    <n v="140"/>
    <x v="0"/>
    <s v="20 000 - 25 000 Kč"/>
    <x v="3"/>
    <x v="1"/>
  </r>
  <r>
    <n v="141"/>
    <x v="1"/>
    <s v="25 000 - 35 000 Kč"/>
    <x v="2"/>
    <x v="0"/>
  </r>
  <r>
    <n v="142"/>
    <x v="1"/>
    <s v="35 000 - 45 000 Kč"/>
    <x v="0"/>
    <x v="1"/>
  </r>
  <r>
    <n v="143"/>
    <x v="0"/>
    <s v="35 000 - 45 000 Kč"/>
    <x v="0"/>
    <x v="0"/>
  </r>
  <r>
    <n v="144"/>
    <x v="2"/>
    <s v="45 000 Kč a více"/>
    <x v="2"/>
    <x v="1"/>
  </r>
  <r>
    <n v="145"/>
    <x v="0"/>
    <s v="20 000 - 25 000 Kč"/>
    <x v="3"/>
    <x v="1"/>
  </r>
  <r>
    <n v="146"/>
    <x v="0"/>
    <s v="35 000 - 45 000 Kč"/>
    <x v="2"/>
    <x v="2"/>
  </r>
  <r>
    <n v="147"/>
    <x v="0"/>
    <s v="25 000 - 35 000 Kč"/>
    <x v="3"/>
    <x v="1"/>
  </r>
  <r>
    <n v="148"/>
    <x v="1"/>
    <s v="25 000 - 35 000 Kč"/>
    <x v="1"/>
    <x v="1"/>
  </r>
  <r>
    <n v="149"/>
    <x v="1"/>
    <s v="45 000 Kč a více"/>
    <x v="0"/>
    <x v="1"/>
  </r>
  <r>
    <n v="150"/>
    <x v="1"/>
    <s v="45 000 Kč a více"/>
    <x v="1"/>
    <x v="1"/>
  </r>
  <r>
    <n v="151"/>
    <x v="2"/>
    <s v="35 000 - 45 000 Kč"/>
    <x v="7"/>
    <x v="1"/>
  </r>
  <r>
    <n v="152"/>
    <x v="1"/>
    <s v="35 000 - 45 000 Kč"/>
    <x v="0"/>
    <x v="4"/>
  </r>
  <r>
    <n v="153"/>
    <x v="2"/>
    <s v="35 000 - 45 000 Kč"/>
    <x v="2"/>
    <x v="1"/>
  </r>
  <r>
    <n v="154"/>
    <x v="0"/>
    <s v="25 000 - 35 000 Kč"/>
    <x v="0"/>
    <x v="0"/>
  </r>
  <r>
    <n v="155"/>
    <x v="0"/>
    <s v="25 000 - 35 000 Kč"/>
    <x v="3"/>
    <x v="1"/>
  </r>
  <r>
    <n v="156"/>
    <x v="0"/>
    <s v="20 000 - 25 000 Kč"/>
    <x v="3"/>
    <x v="1"/>
  </r>
  <r>
    <n v="157"/>
    <x v="0"/>
    <s v="25 000 - 35 000 Kč"/>
    <x v="3"/>
    <x v="3"/>
  </r>
  <r>
    <n v="158"/>
    <x v="1"/>
    <s v="45 000 Kč a více"/>
    <x v="0"/>
    <x v="1"/>
  </r>
  <r>
    <n v="159"/>
    <x v="1"/>
    <s v="45 000 Kč a více"/>
    <x v="1"/>
    <x v="1"/>
  </r>
  <r>
    <n v="160"/>
    <x v="2"/>
    <s v="35 000 - 45 000 Kč"/>
    <x v="7"/>
    <x v="1"/>
  </r>
  <r>
    <n v="161"/>
    <x v="1"/>
    <s v="20 000 - 25 000 Kč"/>
    <x v="3"/>
    <x v="1"/>
  </r>
  <r>
    <n v="162"/>
    <x v="0"/>
    <s v="25 000 - 35 000 Kč"/>
    <x v="3"/>
    <x v="1"/>
  </r>
  <r>
    <n v="163"/>
    <x v="0"/>
    <s v="15 000 - 20 000 Kč"/>
    <x v="2"/>
    <x v="1"/>
  </r>
  <r>
    <n v="164"/>
    <x v="1"/>
    <s v="25 000 - 35 000 Kč"/>
    <x v="7"/>
    <x v="3"/>
  </r>
  <r>
    <n v="165"/>
    <x v="1"/>
    <s v="20 000 - 25 000 Kč"/>
    <x v="3"/>
    <x v="0"/>
  </r>
  <r>
    <n v="166"/>
    <x v="0"/>
    <s v="25 000 - 35 000 Kč"/>
    <x v="2"/>
    <x v="3"/>
  </r>
  <r>
    <n v="167"/>
    <x v="3"/>
    <s v="Méně než 15 000 Kč"/>
    <x v="1"/>
    <x v="1"/>
  </r>
  <r>
    <n v="168"/>
    <x v="2"/>
    <s v="35 000 - 45 000 Kč"/>
    <x v="2"/>
    <x v="1"/>
  </r>
  <r>
    <n v="169"/>
    <x v="1"/>
    <s v="45 000 Kč a více"/>
    <x v="0"/>
    <x v="2"/>
  </r>
  <r>
    <n v="170"/>
    <x v="4"/>
    <s v="45 000 Kč a více"/>
    <x v="0"/>
    <x v="4"/>
  </r>
  <r>
    <n v="171"/>
    <x v="0"/>
    <s v="25 000 - 35 000 Kč"/>
    <x v="3"/>
    <x v="1"/>
  </r>
  <r>
    <n v="172"/>
    <x v="0"/>
    <s v="20 000 - 25 000 Kč"/>
    <x v="3"/>
    <x v="1"/>
  </r>
  <r>
    <n v="173"/>
    <x v="0"/>
    <s v="25 000 - 35 000 Kč"/>
    <x v="3"/>
    <x v="3"/>
  </r>
  <r>
    <n v="174"/>
    <x v="0"/>
    <s v="Méně než 15 000 Kč"/>
    <x v="2"/>
    <x v="5"/>
  </r>
  <r>
    <n v="175"/>
    <x v="0"/>
    <s v="45 000 Kč a více"/>
    <x v="0"/>
    <x v="0"/>
  </r>
  <r>
    <n v="176"/>
    <x v="0"/>
    <s v="25 000 - 35 000 Kč"/>
    <x v="0"/>
    <x v="1"/>
  </r>
  <r>
    <n v="177"/>
    <x v="0"/>
    <s v="Méně než 15 000 Kč"/>
    <x v="0"/>
    <x v="0"/>
  </r>
  <r>
    <n v="178"/>
    <x v="0"/>
    <s v="25 000 - 35 000 Kč"/>
    <x v="0"/>
    <x v="0"/>
  </r>
  <r>
    <n v="179"/>
    <x v="2"/>
    <s v="25 000 - 35 000 Kč"/>
    <x v="0"/>
    <x v="1"/>
  </r>
  <r>
    <n v="180"/>
    <x v="4"/>
    <s v="25 000 - 35 000 Kč"/>
    <x v="2"/>
    <x v="0"/>
  </r>
  <r>
    <n v="181"/>
    <x v="0"/>
    <s v="15 000 - 20 000 Kč"/>
    <x v="0"/>
    <x v="2"/>
  </r>
  <r>
    <n v="182"/>
    <x v="0"/>
    <s v="45 000 Kč a více"/>
    <x v="3"/>
    <x v="1"/>
  </r>
  <r>
    <n v="183"/>
    <x v="1"/>
    <s v="45 000 Kč a více"/>
    <x v="3"/>
    <x v="4"/>
  </r>
  <r>
    <n v="184"/>
    <x v="0"/>
    <s v="35 000 - 45 000 Kč"/>
    <x v="4"/>
    <x v="1"/>
  </r>
  <r>
    <n v="185"/>
    <x v="1"/>
    <s v="35 000 - 45 000 Kč"/>
    <x v="0"/>
    <x v="4"/>
  </r>
  <r>
    <n v="186"/>
    <x v="2"/>
    <s v="35 000 - 45 000 Kč"/>
    <x v="2"/>
    <x v="1"/>
  </r>
  <r>
    <n v="187"/>
    <x v="0"/>
    <s v="25 000 - 35 000 Kč"/>
    <x v="0"/>
    <x v="0"/>
  </r>
  <r>
    <n v="188"/>
    <x v="1"/>
    <s v="35 000 - 45 000 Kč"/>
    <x v="0"/>
    <x v="0"/>
  </r>
  <r>
    <n v="189"/>
    <x v="0"/>
    <s v="25 000 - 35 000 Kč"/>
    <x v="0"/>
    <x v="1"/>
  </r>
  <r>
    <n v="190"/>
    <x v="0"/>
    <s v="35 000 - 45 000 Kč"/>
    <x v="1"/>
    <x v="1"/>
  </r>
  <r>
    <n v="191"/>
    <x v="0"/>
    <s v="35 000 - 45 000 Kč"/>
    <x v="0"/>
    <x v="0"/>
  </r>
  <r>
    <n v="192"/>
    <x v="2"/>
    <s v="45 000 Kč a více"/>
    <x v="0"/>
    <x v="1"/>
  </r>
  <r>
    <n v="193"/>
    <x v="4"/>
    <s v="25 000 - 35 000 Kč"/>
    <x v="2"/>
    <x v="1"/>
  </r>
  <r>
    <n v="194"/>
    <x v="0"/>
    <s v="Méně než 15 000 Kč"/>
    <x v="0"/>
    <x v="0"/>
  </r>
  <r>
    <n v="195"/>
    <x v="0"/>
    <s v="Méně než 15 000 Kč"/>
    <x v="0"/>
    <x v="0"/>
  </r>
  <r>
    <n v="196"/>
    <x v="3"/>
    <s v="Méně než 15 000 Kč"/>
    <x v="0"/>
    <x v="1"/>
  </r>
  <r>
    <n v="197"/>
    <x v="0"/>
    <s v="35 000 - 45 000 Kč"/>
    <x v="2"/>
    <x v="0"/>
  </r>
  <r>
    <n v="198"/>
    <x v="0"/>
    <s v="15 000 - 20 000 Kč"/>
    <x v="3"/>
    <x v="1"/>
  </r>
  <r>
    <n v="199"/>
    <x v="0"/>
    <s v="25 000 - 35 000 Kč"/>
    <x v="2"/>
    <x v="1"/>
  </r>
  <r>
    <n v="200"/>
    <x v="1"/>
    <s v="25 000 - 35 000 Kč"/>
    <x v="2"/>
    <x v="5"/>
  </r>
  <r>
    <n v="201"/>
    <x v="1"/>
    <s v="15 000 - 20 000 Kč"/>
    <x v="1"/>
    <x v="2"/>
  </r>
  <r>
    <n v="202"/>
    <x v="1"/>
    <s v="25 000 - 35 000 Kč"/>
    <x v="1"/>
    <x v="1"/>
  </r>
  <r>
    <n v="203"/>
    <x v="2"/>
    <s v="25 000 - 35 000 Kč"/>
    <x v="2"/>
    <x v="0"/>
  </r>
  <r>
    <n v="204"/>
    <x v="2"/>
    <s v="35 000 - 45 000 Kč"/>
    <x v="2"/>
    <x v="1"/>
  </r>
  <r>
    <n v="205"/>
    <x v="2"/>
    <s v="35 000 - 45 000 Kč"/>
    <x v="7"/>
    <x v="1"/>
  </r>
  <r>
    <n v="206"/>
    <x v="3"/>
    <s v="15 000 - 20 000 Kč"/>
    <x v="0"/>
    <x v="2"/>
  </r>
  <r>
    <n v="207"/>
    <x v="3"/>
    <s v="Méně než 15 000 Kč"/>
    <x v="0"/>
    <x v="2"/>
  </r>
  <r>
    <n v="208"/>
    <x v="0"/>
    <s v="15 000 - 20 000 Kč"/>
    <x v="0"/>
    <x v="2"/>
  </r>
  <r>
    <n v="209"/>
    <x v="1"/>
    <s v="45 000 Kč a více"/>
    <x v="3"/>
    <x v="1"/>
  </r>
  <r>
    <n v="210"/>
    <x v="0"/>
    <s v="35 000 - 45 000 Kč"/>
    <x v="4"/>
    <x v="1"/>
  </r>
  <r>
    <n v="211"/>
    <x v="3"/>
    <s v="15 000 - 20 000 Kč"/>
    <x v="2"/>
    <x v="2"/>
  </r>
  <r>
    <n v="7"/>
    <x v="0"/>
    <s v="20 000 - 25 000 Kč"/>
    <x v="1"/>
    <x v="3"/>
  </r>
  <r>
    <n v="12"/>
    <x v="1"/>
    <s v="45 000 Kč a více"/>
    <x v="1"/>
    <x v="4"/>
  </r>
  <r>
    <n v="13"/>
    <x v="0"/>
    <s v="35 000 - 45 000 Kč"/>
    <x v="3"/>
    <x v="1"/>
  </r>
  <r>
    <n v="18"/>
    <x v="0"/>
    <s v="25 000 - 35 000 Kč"/>
    <x v="1"/>
    <x v="1"/>
  </r>
  <r>
    <n v="21"/>
    <x v="0"/>
    <s v="25 000 - 35 000 Kč"/>
    <x v="0"/>
    <x v="0"/>
  </r>
  <r>
    <n v="27"/>
    <x v="3"/>
    <s v="Méně než 15 000 Kč"/>
    <x v="1"/>
    <x v="1"/>
  </r>
  <r>
    <n v="28"/>
    <x v="3"/>
    <s v="Méně než 15 000 Kč"/>
    <x v="0"/>
    <x v="2"/>
  </r>
  <r>
    <n v="31"/>
    <x v="0"/>
    <s v="25 000 - 35 000 Kč"/>
    <x v="4"/>
    <x v="2"/>
  </r>
  <r>
    <n v="34"/>
    <x v="0"/>
    <s v="35 000 - 45 000 Kč"/>
    <x v="3"/>
    <x v="1"/>
  </r>
  <r>
    <n v="37"/>
    <x v="0"/>
    <s v="25 000 - 35 000 Kč"/>
    <x v="1"/>
    <x v="1"/>
  </r>
  <r>
    <n v="40"/>
    <x v="0"/>
    <s v="Méně než 15 000 Kč"/>
    <x v="0"/>
    <x v="5"/>
  </r>
  <r>
    <n v="42"/>
    <x v="0"/>
    <s v="25 000 - 35 000 Kč"/>
    <x v="3"/>
    <x v="1"/>
  </r>
  <r>
    <n v="44"/>
    <x v="0"/>
    <s v="25 000 - 35 000 Kč"/>
    <x v="3"/>
    <x v="0"/>
  </r>
  <r>
    <n v="46"/>
    <x v="0"/>
    <s v="35 000 - 45 000 Kč"/>
    <x v="0"/>
    <x v="2"/>
  </r>
  <r>
    <n v="48"/>
    <x v="0"/>
    <s v="Méně než 15 000 Kč"/>
    <x v="3"/>
    <x v="5"/>
  </r>
  <r>
    <n v="49"/>
    <x v="0"/>
    <s v="15 000 - 20 000 Kč"/>
    <x v="0"/>
    <x v="0"/>
  </r>
  <r>
    <n v="50"/>
    <x v="1"/>
    <s v="25 000 - 35 000 Kč"/>
    <x v="3"/>
    <x v="5"/>
  </r>
  <r>
    <n v="51"/>
    <x v="0"/>
    <s v="35 000 - 45 000 Kč"/>
    <x v="0"/>
    <x v="0"/>
  </r>
  <r>
    <n v="52"/>
    <x v="0"/>
    <s v="15 000 - 20 000 Kč"/>
    <x v="1"/>
    <x v="1"/>
  </r>
  <r>
    <n v="57"/>
    <x v="3"/>
    <s v="Méně než 15 000 Kč"/>
    <x v="0"/>
    <x v="1"/>
  </r>
  <r>
    <n v="58"/>
    <x v="1"/>
    <s v="45 000 Kč a více"/>
    <x v="0"/>
    <x v="1"/>
  </r>
  <r>
    <n v="59"/>
    <x v="3"/>
    <s v="Méně než 15 000 Kč"/>
    <x v="3"/>
    <x v="0"/>
  </r>
  <r>
    <n v="61"/>
    <x v="0"/>
    <s v="25 000 - 35 000 Kč"/>
    <x v="1"/>
    <x v="1"/>
  </r>
  <r>
    <n v="62"/>
    <x v="0"/>
    <s v="15 000 - 20 000 Kč"/>
    <x v="0"/>
    <x v="1"/>
  </r>
  <r>
    <n v="63"/>
    <x v="1"/>
    <s v="25 000 - 35 000 Kč"/>
    <x v="3"/>
    <x v="3"/>
  </r>
  <r>
    <n v="65"/>
    <x v="0"/>
    <s v="25 000 - 35 000 Kč"/>
    <x v="7"/>
    <x v="3"/>
  </r>
  <r>
    <n v="67"/>
    <x v="2"/>
    <s v="35 000 - 45 000 Kč"/>
    <x v="3"/>
    <x v="1"/>
  </r>
  <r>
    <n v="68"/>
    <x v="1"/>
    <s v="45 000 Kč a více"/>
    <x v="6"/>
    <x v="2"/>
  </r>
  <r>
    <n v="69"/>
    <x v="3"/>
    <s v="Méně než 15 000 Kč"/>
    <x v="1"/>
    <x v="6"/>
  </r>
  <r>
    <n v="70"/>
    <x v="2"/>
    <s v="35 000 - 45 000 Kč"/>
    <x v="3"/>
    <x v="1"/>
  </r>
  <r>
    <n v="73"/>
    <x v="4"/>
    <s v="25 000 - 35 000 Kč"/>
    <x v="0"/>
    <x v="3"/>
  </r>
  <r>
    <n v="74"/>
    <x v="2"/>
    <s v="45 000 Kč a více"/>
    <x v="1"/>
    <x v="1"/>
  </r>
  <r>
    <n v="75"/>
    <x v="1"/>
    <s v="15 000 - 20 000 Kč"/>
    <x v="0"/>
    <x v="0"/>
  </r>
  <r>
    <n v="76"/>
    <x v="1"/>
    <s v="25 000 - 35 000 Kč"/>
    <x v="5"/>
    <x v="1"/>
  </r>
  <r>
    <n v="77"/>
    <x v="2"/>
    <s v="25 000 - 35 000 Kč"/>
    <x v="0"/>
    <x v="0"/>
  </r>
  <r>
    <n v="79"/>
    <x v="1"/>
    <s v="15 000 - 20 000 Kč"/>
    <x v="6"/>
    <x v="2"/>
  </r>
  <r>
    <n v="80"/>
    <x v="2"/>
    <s v="35 000 - 45 000 Kč"/>
    <x v="3"/>
    <x v="1"/>
  </r>
  <r>
    <n v="81"/>
    <x v="1"/>
    <s v="45 000 Kč a více"/>
    <x v="1"/>
    <x v="1"/>
  </r>
  <r>
    <n v="83"/>
    <x v="1"/>
    <s v="25 000 - 35 000 Kč"/>
    <x v="6"/>
    <x v="1"/>
  </r>
  <r>
    <n v="84"/>
    <x v="1"/>
    <s v="45 000 Kč a více"/>
    <x v="3"/>
    <x v="1"/>
  </r>
  <r>
    <n v="87"/>
    <x v="1"/>
    <s v="20 000 - 25 000 Kč"/>
    <x v="1"/>
    <x v="1"/>
  </r>
  <r>
    <n v="90"/>
    <x v="0"/>
    <s v="20 000 - 25 000 Kč"/>
    <x v="6"/>
    <x v="4"/>
  </r>
  <r>
    <n v="91"/>
    <x v="0"/>
    <s v="25 000 - 35 000 Kč"/>
    <x v="5"/>
    <x v="1"/>
  </r>
  <r>
    <n v="94"/>
    <x v="1"/>
    <s v="25 000 - 35 000 Kč"/>
    <x v="0"/>
    <x v="0"/>
  </r>
  <r>
    <n v="95"/>
    <x v="1"/>
    <s v="35 000 - 45 000 Kč"/>
    <x v="3"/>
    <x v="1"/>
  </r>
  <r>
    <n v="97"/>
    <x v="3"/>
    <s v="Méně než 15 000 Kč"/>
    <x v="0"/>
    <x v="1"/>
  </r>
  <r>
    <n v="98"/>
    <x v="1"/>
    <s v="20 000 - 25 000 Kč"/>
    <x v="6"/>
    <x v="0"/>
  </r>
  <r>
    <n v="99"/>
    <x v="1"/>
    <s v="25 000 - 35 000 Kč"/>
    <x v="0"/>
    <x v="1"/>
  </r>
  <r>
    <n v="106"/>
    <x v="1"/>
    <s v="25 000 - 35 000 Kč"/>
    <x v="3"/>
    <x v="5"/>
  </r>
  <r>
    <n v="107"/>
    <x v="1"/>
    <s v="15 000 - 20 000 Kč"/>
    <x v="6"/>
    <x v="2"/>
  </r>
  <r>
    <n v="108"/>
    <x v="1"/>
    <s v="25 000 - 35 000 Kč"/>
    <x v="6"/>
    <x v="1"/>
  </r>
  <r>
    <n v="109"/>
    <x v="2"/>
    <s v="25 000 - 35 000 Kč"/>
    <x v="0"/>
    <x v="0"/>
  </r>
  <r>
    <n v="110"/>
    <x v="2"/>
    <s v="35 000 - 45 000 Kč"/>
    <x v="3"/>
    <x v="1"/>
  </r>
  <r>
    <n v="113"/>
    <x v="3"/>
    <s v="15 000 - 20 000 Kč"/>
    <x v="0"/>
    <x v="2"/>
  </r>
  <r>
    <n v="114"/>
    <x v="3"/>
    <s v="15 000 - 20 000 Kč"/>
    <x v="0"/>
    <x v="2"/>
  </r>
  <r>
    <n v="116"/>
    <x v="3"/>
    <s v="Méně než 15 000 Kč"/>
    <x v="0"/>
    <x v="2"/>
  </r>
  <r>
    <n v="119"/>
    <x v="1"/>
    <s v="35 000 - 45 000 Kč"/>
    <x v="3"/>
    <x v="1"/>
  </r>
  <r>
    <n v="121"/>
    <x v="0"/>
    <s v="25 000 - 35 000 Kč"/>
    <x v="1"/>
    <x v="1"/>
  </r>
  <r>
    <n v="123"/>
    <x v="1"/>
    <s v="35 000 - 45 000 Kč"/>
    <x v="0"/>
    <x v="2"/>
  </r>
  <r>
    <n v="125"/>
    <x v="0"/>
    <s v="20 000 - 25 000 Kč"/>
    <x v="1"/>
    <x v="3"/>
  </r>
  <r>
    <n v="132"/>
    <x v="3"/>
    <s v="Méně než 15 000 Kč"/>
    <x v="1"/>
    <x v="1"/>
  </r>
  <r>
    <n v="133"/>
    <x v="1"/>
    <s v="35 000 - 45 000 Kč"/>
    <x v="0"/>
    <x v="0"/>
  </r>
  <r>
    <n v="134"/>
    <x v="0"/>
    <s v="15 000 - 20 000 Kč"/>
    <x v="1"/>
    <x v="1"/>
  </r>
  <r>
    <n v="136"/>
    <x v="0"/>
    <s v="25 000 - 35 000 Kč"/>
    <x v="1"/>
    <x v="1"/>
  </r>
  <r>
    <n v="138"/>
    <x v="1"/>
    <s v="35 000 - 45 000 Kč"/>
    <x v="0"/>
    <x v="2"/>
  </r>
  <r>
    <n v="141"/>
    <x v="1"/>
    <s v="25 000 - 35 000 Kč"/>
    <x v="0"/>
    <x v="0"/>
  </r>
  <r>
    <n v="142"/>
    <x v="1"/>
    <s v="35 000 - 45 000 Kč"/>
    <x v="3"/>
    <x v="1"/>
  </r>
  <r>
    <n v="146"/>
    <x v="0"/>
    <s v="35 000 - 45 000 Kč"/>
    <x v="0"/>
    <x v="2"/>
  </r>
  <r>
    <n v="148"/>
    <x v="1"/>
    <s v="25 000 - 35 000 Kč"/>
    <x v="6"/>
    <x v="1"/>
  </r>
  <r>
    <n v="149"/>
    <x v="1"/>
    <s v="45 000 Kč a více"/>
    <x v="3"/>
    <x v="1"/>
  </r>
  <r>
    <n v="155"/>
    <x v="0"/>
    <s v="25 000 - 35 000 Kč"/>
    <x v="1"/>
    <x v="1"/>
  </r>
  <r>
    <n v="158"/>
    <x v="1"/>
    <s v="45 000 Kč a více"/>
    <x v="3"/>
    <x v="1"/>
  </r>
  <r>
    <n v="161"/>
    <x v="1"/>
    <s v="20 000 - 25 000 Kč"/>
    <x v="1"/>
    <x v="1"/>
  </r>
  <r>
    <n v="162"/>
    <x v="0"/>
    <s v="25 000 - 35 000 Kč"/>
    <x v="1"/>
    <x v="1"/>
  </r>
  <r>
    <n v="163"/>
    <x v="0"/>
    <s v="15 000 - 20 000 Kč"/>
    <x v="0"/>
    <x v="1"/>
  </r>
  <r>
    <n v="164"/>
    <x v="1"/>
    <s v="25 000 - 35 000 Kč"/>
    <x v="3"/>
    <x v="3"/>
  </r>
  <r>
    <n v="166"/>
    <x v="0"/>
    <s v="25 000 - 35 000 Kč"/>
    <x v="7"/>
    <x v="3"/>
  </r>
  <r>
    <n v="168"/>
    <x v="2"/>
    <s v="35 000 - 45 000 Kč"/>
    <x v="3"/>
    <x v="1"/>
  </r>
  <r>
    <n v="169"/>
    <x v="1"/>
    <s v="45 000 Kč a více"/>
    <x v="6"/>
    <x v="2"/>
  </r>
  <r>
    <n v="171"/>
    <x v="0"/>
    <s v="25 000 - 35 000 Kč"/>
    <x v="1"/>
    <x v="1"/>
  </r>
  <r>
    <n v="174"/>
    <x v="0"/>
    <s v="Méně než 15 000 Kč"/>
    <x v="0"/>
    <x v="5"/>
  </r>
  <r>
    <n v="176"/>
    <x v="0"/>
    <s v="25 000 - 35 000 Kč"/>
    <x v="3"/>
    <x v="1"/>
  </r>
  <r>
    <n v="178"/>
    <x v="0"/>
    <s v="25 000 - 35 000 Kč"/>
    <x v="3"/>
    <x v="0"/>
  </r>
  <r>
    <n v="183"/>
    <x v="1"/>
    <s v="45 000 Kč a více"/>
    <x v="1"/>
    <x v="4"/>
  </r>
  <r>
    <n v="184"/>
    <x v="0"/>
    <s v="35 000 - 45 000 Kč"/>
    <x v="3"/>
    <x v="1"/>
  </r>
  <r>
    <n v="189"/>
    <x v="0"/>
    <s v="25 000 - 35 000 Kč"/>
    <x v="1"/>
    <x v="1"/>
  </r>
  <r>
    <n v="196"/>
    <x v="3"/>
    <s v="Méně než 15 000 Kč"/>
    <x v="1"/>
    <x v="1"/>
  </r>
  <r>
    <n v="197"/>
    <x v="0"/>
    <s v="35 000 - 45 000 Kč"/>
    <x v="0"/>
    <x v="0"/>
  </r>
  <r>
    <n v="198"/>
    <x v="0"/>
    <s v="15 000 - 20 000 Kč"/>
    <x v="1"/>
    <x v="1"/>
  </r>
  <r>
    <n v="200"/>
    <x v="1"/>
    <s v="25 000 - 35 000 Kč"/>
    <x v="3"/>
    <x v="5"/>
  </r>
  <r>
    <n v="201"/>
    <x v="1"/>
    <s v="15 000 - 20 000 Kč"/>
    <x v="6"/>
    <x v="2"/>
  </r>
  <r>
    <n v="202"/>
    <x v="1"/>
    <s v="25 000 - 35 000 Kč"/>
    <x v="6"/>
    <x v="1"/>
  </r>
  <r>
    <n v="203"/>
    <x v="2"/>
    <s v="25 000 - 35 000 Kč"/>
    <x v="0"/>
    <x v="0"/>
  </r>
  <r>
    <n v="204"/>
    <x v="2"/>
    <s v="35 000 - 45 000 Kč"/>
    <x v="3"/>
    <x v="1"/>
  </r>
  <r>
    <n v="210"/>
    <x v="0"/>
    <s v="35 000 - 45 000 Kč"/>
    <x v="3"/>
    <x v="1"/>
  </r>
  <r>
    <n v="211"/>
    <x v="3"/>
    <s v="15 000 - 20 000 Kč"/>
    <x v="0"/>
    <x v="2"/>
  </r>
  <r>
    <n v="22"/>
    <x v="0"/>
    <s v="25 000 - 35 000 Kč"/>
    <x v="1"/>
    <x v="5"/>
  </r>
  <r>
    <n v="34"/>
    <x v="0"/>
    <s v="35 000 - 45 000 Kč"/>
    <x v="1"/>
    <x v="1"/>
  </r>
  <r>
    <n v="42"/>
    <x v="0"/>
    <s v="25 000 - 35 000 Kč"/>
    <x v="1"/>
    <x v="1"/>
  </r>
  <r>
    <n v="46"/>
    <x v="0"/>
    <s v="35 000 - 45 000 Kč"/>
    <x v="1"/>
    <x v="2"/>
  </r>
  <r>
    <n v="48"/>
    <x v="0"/>
    <s v="Méně než 15 000 Kč"/>
    <x v="1"/>
    <x v="5"/>
  </r>
  <r>
    <n v="51"/>
    <x v="0"/>
    <s v="35 000 - 45 000 Kč"/>
    <x v="3"/>
    <x v="0"/>
  </r>
  <r>
    <n v="58"/>
    <x v="1"/>
    <s v="45 000 Kč a více"/>
    <x v="3"/>
    <x v="1"/>
  </r>
  <r>
    <n v="62"/>
    <x v="0"/>
    <s v="15 000 - 20 000 Kč"/>
    <x v="3"/>
    <x v="1"/>
  </r>
  <r>
    <n v="75"/>
    <x v="1"/>
    <s v="15 000 - 20 000 Kč"/>
    <x v="3"/>
    <x v="0"/>
  </r>
  <r>
    <n v="76"/>
    <x v="1"/>
    <s v="25 000 - 35 000 Kč"/>
    <x v="3"/>
    <x v="1"/>
  </r>
  <r>
    <n v="77"/>
    <x v="2"/>
    <s v="25 000 - 35 000 Kč"/>
    <x v="3"/>
    <x v="0"/>
  </r>
  <r>
    <n v="84"/>
    <x v="1"/>
    <s v="45 000 Kč a více"/>
    <x v="1"/>
    <x v="1"/>
  </r>
  <r>
    <n v="91"/>
    <x v="0"/>
    <s v="25 000 - 35 000 Kč"/>
    <x v="0"/>
    <x v="1"/>
  </r>
  <r>
    <n v="94"/>
    <x v="1"/>
    <s v="25 000 - 35 000 Kč"/>
    <x v="3"/>
    <x v="0"/>
  </r>
  <r>
    <n v="95"/>
    <x v="1"/>
    <s v="35 000 - 45 000 Kč"/>
    <x v="1"/>
    <x v="1"/>
  </r>
  <r>
    <n v="99"/>
    <x v="1"/>
    <s v="25 000 - 35 000 Kč"/>
    <x v="1"/>
    <x v="1"/>
  </r>
  <r>
    <n v="109"/>
    <x v="2"/>
    <s v="25 000 - 35 000 Kč"/>
    <x v="3"/>
    <x v="0"/>
  </r>
  <r>
    <n v="123"/>
    <x v="1"/>
    <s v="35 000 - 45 000 Kč"/>
    <x v="1"/>
    <x v="2"/>
  </r>
  <r>
    <n v="133"/>
    <x v="1"/>
    <s v="35 000 - 45 000 Kč"/>
    <x v="3"/>
    <x v="0"/>
  </r>
  <r>
    <n v="138"/>
    <x v="1"/>
    <s v="35 000 - 45 000 Kč"/>
    <x v="1"/>
    <x v="2"/>
  </r>
  <r>
    <n v="141"/>
    <x v="1"/>
    <s v="25 000 - 35 000 Kč"/>
    <x v="3"/>
    <x v="0"/>
  </r>
  <r>
    <n v="142"/>
    <x v="1"/>
    <s v="35 000 - 45 000 Kč"/>
    <x v="1"/>
    <x v="1"/>
  </r>
  <r>
    <n v="146"/>
    <x v="0"/>
    <s v="35 000 - 45 000 Kč"/>
    <x v="1"/>
    <x v="2"/>
  </r>
  <r>
    <n v="149"/>
    <x v="1"/>
    <s v="45 000 Kč a více"/>
    <x v="1"/>
    <x v="1"/>
  </r>
  <r>
    <n v="158"/>
    <x v="1"/>
    <s v="45 000 Kč a více"/>
    <x v="1"/>
    <x v="1"/>
  </r>
  <r>
    <n v="163"/>
    <x v="0"/>
    <s v="15 000 - 20 000 Kč"/>
    <x v="3"/>
    <x v="1"/>
  </r>
  <r>
    <n v="176"/>
    <x v="0"/>
    <s v="25 000 - 35 000 Kč"/>
    <x v="1"/>
    <x v="1"/>
  </r>
  <r>
    <n v="197"/>
    <x v="0"/>
    <s v="35 000 - 45 000 Kč"/>
    <x v="3"/>
    <x v="0"/>
  </r>
  <r>
    <n v="203"/>
    <x v="2"/>
    <s v="25 000 - 35 000 Kč"/>
    <x v="3"/>
    <x v="0"/>
  </r>
  <r>
    <n v="58"/>
    <x v="1"/>
    <s v="45 000 Kč a více"/>
    <x v="1"/>
    <x v="1"/>
  </r>
  <r>
    <n v="62"/>
    <x v="0"/>
    <s v="15 000 - 20 000 Kč"/>
    <x v="1"/>
    <x v="1"/>
  </r>
  <r>
    <n v="76"/>
    <x v="1"/>
    <s v="25 000 - 35 000 Kč"/>
    <x v="1"/>
    <x v="1"/>
  </r>
  <r>
    <n v="91"/>
    <x v="0"/>
    <s v="25 000 - 35 000 Kč"/>
    <x v="3"/>
    <x v="1"/>
  </r>
  <r>
    <n v="94"/>
    <x v="1"/>
    <s v="25 000 - 35 000 Kč"/>
    <x v="6"/>
    <x v="0"/>
  </r>
  <r>
    <n v="141"/>
    <x v="1"/>
    <s v="25 000 - 35 000 Kč"/>
    <x v="6"/>
    <x v="0"/>
  </r>
  <r>
    <n v="163"/>
    <x v="0"/>
    <s v="15 000 - 20 000 Kč"/>
    <x v="1"/>
    <x v="1"/>
  </r>
  <r>
    <n v="163"/>
    <x v="0"/>
    <s v="15 000 - 20 000 Kč"/>
    <x v="1"/>
    <x v="1"/>
  </r>
  <r>
    <n v="5"/>
    <x v="3"/>
    <s v="15 000 - 20 000 Kč"/>
    <x v="0"/>
    <x v="7"/>
  </r>
  <r>
    <n v="10"/>
    <x v="0"/>
    <s v="15 000 - 20 000 Kč"/>
    <x v="0"/>
    <x v="7"/>
  </r>
  <r>
    <n v="19"/>
    <x v="3"/>
    <s v="Méně než 15 000 Kč"/>
    <x v="0"/>
    <x v="7"/>
  </r>
  <r>
    <n v="22"/>
    <x v="0"/>
    <s v="25 000 - 35 000 Kč"/>
    <x v="0"/>
    <x v="8"/>
  </r>
  <r>
    <n v="23"/>
    <x v="3"/>
    <s v="Méně než 15 000 Kč"/>
    <x v="0"/>
    <x v="7"/>
  </r>
  <r>
    <n v="31"/>
    <x v="0"/>
    <s v="25 000 - 35 000 Kč"/>
    <x v="0"/>
    <x v="7"/>
  </r>
  <r>
    <n v="32"/>
    <x v="0"/>
    <s v="Méně než 15 000 Kč"/>
    <x v="0"/>
    <x v="7"/>
  </r>
  <r>
    <n v="40"/>
    <x v="0"/>
    <s v="Méně než 15 000 Kč"/>
    <x v="2"/>
    <x v="9"/>
  </r>
  <r>
    <n v="50"/>
    <x v="1"/>
    <s v="25 000 - 35 000 Kč"/>
    <x v="2"/>
    <x v="7"/>
  </r>
  <r>
    <n v="56"/>
    <x v="1"/>
    <s v="35 000 - 45 000 Kč"/>
    <x v="0"/>
    <x v="8"/>
  </r>
  <r>
    <n v="69"/>
    <x v="3"/>
    <s v="Méně než 15 000 Kč"/>
    <x v="7"/>
    <x v="9"/>
  </r>
  <r>
    <n v="90"/>
    <x v="0"/>
    <s v="20 000 - 25 000 Kč"/>
    <x v="0"/>
    <x v="7"/>
  </r>
  <r>
    <n v="94"/>
    <x v="1"/>
    <s v="25 000 - 35 000 Kč"/>
    <x v="2"/>
    <x v="10"/>
  </r>
  <r>
    <n v="106"/>
    <x v="1"/>
    <s v="25 000 - 35 000 Kč"/>
    <x v="2"/>
    <x v="7"/>
  </r>
  <r>
    <n v="112"/>
    <x v="3"/>
    <s v="15 000 - 20 000 Kč"/>
    <x v="0"/>
    <x v="7"/>
  </r>
  <r>
    <n v="113"/>
    <x v="3"/>
    <s v="15 000 - 20 000 Kč"/>
    <x v="2"/>
    <x v="7"/>
  </r>
  <r>
    <n v="114"/>
    <x v="3"/>
    <s v="15 000 - 20 000 Kč"/>
    <x v="2"/>
    <x v="7"/>
  </r>
  <r>
    <n v="115"/>
    <x v="3"/>
    <s v="15 000 - 20 000 Kč"/>
    <x v="0"/>
    <x v="7"/>
  </r>
  <r>
    <n v="116"/>
    <x v="3"/>
    <s v="Méně než 15 000 Kč"/>
    <x v="2"/>
    <x v="7"/>
  </r>
  <r>
    <n v="117"/>
    <x v="0"/>
    <s v="15 000 - 20 000 Kč"/>
    <x v="0"/>
    <x v="7"/>
  </r>
  <r>
    <n v="127"/>
    <x v="0"/>
    <s v="25 000 - 35 000 Kč"/>
    <x v="0"/>
    <x v="8"/>
  </r>
  <r>
    <n v="128"/>
    <x v="3"/>
    <s v="Méně než 15 000 Kč"/>
    <x v="0"/>
    <x v="7"/>
  </r>
  <r>
    <n v="141"/>
    <x v="1"/>
    <s v="25 000 - 35 000 Kč"/>
    <x v="2"/>
    <x v="10"/>
  </r>
  <r>
    <n v="174"/>
    <x v="0"/>
    <s v="Méně než 15 000 Kč"/>
    <x v="2"/>
    <x v="9"/>
  </r>
  <r>
    <n v="181"/>
    <x v="0"/>
    <s v="15 000 - 20 000 Kč"/>
    <x v="0"/>
    <x v="7"/>
  </r>
  <r>
    <n v="200"/>
    <x v="1"/>
    <s v="25 000 - 35 000 Kč"/>
    <x v="2"/>
    <x v="7"/>
  </r>
  <r>
    <n v="206"/>
    <x v="3"/>
    <s v="15 000 - 20 000 Kč"/>
    <x v="0"/>
    <x v="7"/>
  </r>
  <r>
    <n v="207"/>
    <x v="3"/>
    <s v="Méně než 15 000 Kč"/>
    <x v="0"/>
    <x v="7"/>
  </r>
  <r>
    <n v="208"/>
    <x v="0"/>
    <s v="15 000 - 20 000 Kč"/>
    <x v="0"/>
    <x v="7"/>
  </r>
  <r>
    <n v="211"/>
    <x v="3"/>
    <s v="15 000 - 20 000 Kč"/>
    <x v="2"/>
    <x v="7"/>
  </r>
  <r>
    <n v="40"/>
    <x v="0"/>
    <s v="Méně než 15 000 Kč"/>
    <x v="2"/>
    <x v="7"/>
  </r>
  <r>
    <n v="69"/>
    <x v="3"/>
    <s v="Méně než 15 000 Kč"/>
    <x v="7"/>
    <x v="11"/>
  </r>
  <r>
    <n v="174"/>
    <x v="0"/>
    <s v="Méně než 15 000 Kč"/>
    <x v="2"/>
    <x v="7"/>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n v="1"/>
    <s v="21-30"/>
    <s v="35 000 - 45 000 Kč"/>
    <s v="Standardní tampon"/>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s v="Ne"/>
    <s v="Ne"/>
    <x v="0"/>
  </r>
  <r>
    <n v="2"/>
    <s v="31-4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3"/>
    <s v="31-4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s v="Ne"/>
    <s v="Ne"/>
    <x v="1"/>
  </r>
  <r>
    <n v="4"/>
    <s v="41-50"/>
    <s v="45 000 Kč a více"/>
    <s v="Standardní vložka"/>
    <s v="Menstruační kalíšek, Menstruační kalhotky"/>
    <s v="Ano - alespoň 3x týdně"/>
    <s v="Ano"/>
    <s v="Ekologie, Pohodlné"/>
    <s v="Nechci"/>
    <s v="Nic by mě nepřimělo."/>
    <s v="Ano - v práci"/>
    <s v="Rozhodně ano"/>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2"/>
  </r>
  <r>
    <n v="5"/>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50 - 100 Kč"/>
    <s v="Ne, používám standardní tampony nebo vložka."/>
    <s v="Menstruační chudoba je situace, při které má žena slabou či žádnou menstruaci."/>
    <s v="Ne"/>
    <s v="Ano - jednou či výjimečně."/>
    <x v="1"/>
  </r>
  <r>
    <n v="6"/>
    <s v="51-60"/>
    <s v="25 000 - 35 000 Kč"/>
    <s v="Menstruační kalhotky"/>
    <s v="Standardní vložka"/>
    <s v="Ano - maximálně 3x týdně"/>
    <s v="Ano"/>
    <s v="Cena, Zvyk"/>
    <s v="Nechci"/>
    <s v="Dostala bych ji zdarma."/>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1"/>
  </r>
  <r>
    <n v="7"/>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8"/>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s v="Ne"/>
    <s v="Ne"/>
    <x v="2"/>
  </r>
  <r>
    <n v="9"/>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1"/>
  </r>
  <r>
    <n v="10"/>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1"/>
    <s v="21-3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2"/>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3"/>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14"/>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5"/>
    <s v="41-50"/>
    <s v="35 000 - 45 000 Kč"/>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6"/>
    <s v="21-30"/>
    <s v="25 000 - 35 000 Kč"/>
    <s v="Standardní tampon"/>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s v="Ne"/>
    <s v="Ne"/>
    <x v="1"/>
  </r>
  <r>
    <n v="17"/>
    <s v="21-30"/>
    <s v="35 000 - 45 000 Kč"/>
    <s v="Standardní tampon"/>
    <s v="Nepoužívají nic"/>
    <s v="Ano - alespoň 3x týdně"/>
    <s v="Ano"/>
    <s v="Zvyk, Pohodlné"/>
    <s v="Menstruační kalhotky"/>
    <s v="Dostala bych ji zdarma."/>
    <s v="Ano - v práci"/>
    <s v="Spíše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s v="Ne"/>
    <s v="Ne"/>
    <x v="2"/>
  </r>
  <r>
    <n v="18"/>
    <s v="21-30"/>
    <s v="25 000 - 35 000 Kč"/>
    <s v="Standardní tampon, Menstruační kalhotky"/>
    <s v="Standardní vložka, Standardní tampon"/>
    <s v="Ne"/>
    <s v="Ano"/>
    <s v="Cena, Ekologie"/>
    <s v="Nechci"/>
    <s v="Současný produkt by mi přestal vyhovovat."/>
    <s v="Ne"/>
    <s v="Spíše ano"/>
    <s v="Na internetu"/>
    <s v="Mi nákup trvá pár vteřin, kupuji pořád to stejné."/>
    <s v="201 - 300 Kč"/>
    <s v="Ano, vyzkoušela bych něco jiného, i když jsem doposud používala standardní vložku či tampon."/>
    <s v="Nevím co to je, nikdy jsem o tom neslyšela."/>
    <s v="Ne"/>
    <s v="Ne"/>
    <x v="1"/>
  </r>
  <r>
    <n v="19"/>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s v="Ne"/>
    <s v="Ne"/>
    <x v="0"/>
  </r>
  <r>
    <n v="20"/>
    <s v="31-40"/>
    <s v="20 000 - 25 000 Kč"/>
    <s v="Menstruační kalíšek"/>
    <s v="Nevím"/>
    <s v="Ne"/>
    <s v="Ano"/>
    <s v="Ekologie, Pohodlné"/>
    <s v="Nechci"/>
    <s v="Někdo z okolí by ji začal používat., Byla by to ekologičtější varianta."/>
    <s v="Ne"/>
    <s v="Rozhodně ano"/>
    <s v="Na internetu"/>
    <s v="Mi nákup trvá pár vteřin, kupuji pořád to stejné."/>
    <s v="Používám ekologické produkty, které jsou použitelné na několik let"/>
    <s v="Ano, protože mám svůj oblíbený typ/značku/velikost a chci ho používat dál."/>
    <s v="Nevím co to je, nikdy jsem o tom neslyšela."/>
    <s v="Ne"/>
    <s v="Ne"/>
    <x v="1"/>
  </r>
  <r>
    <n v="21"/>
    <s v="21-30"/>
    <s v="25 000 - 35 000 Kč"/>
    <s v="Standardní vložka, Standardní tampon"/>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1"/>
  </r>
  <r>
    <n v="22"/>
    <s v="21-30"/>
    <s v="25 000 - 35 000 Kč"/>
    <s v="Standardní tampon, , Menstruační kalhotky"/>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Ano - jednou či výjimečně."/>
    <s v="Ano - jednou či výjimečně."/>
    <x v="0"/>
  </r>
  <r>
    <n v="23"/>
    <s v="15-20"/>
    <s v="Méně než 15 000 Kč"/>
    <s v="Standardní tampon"/>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s v="Ne"/>
    <s v="Ne"/>
    <x v="4"/>
  </r>
  <r>
    <n v="24"/>
    <s v="51-60"/>
    <s v="25 000 - 35 000 Kč"/>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25"/>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3"/>
  </r>
  <r>
    <n v="26"/>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4"/>
  </r>
  <r>
    <n v="27"/>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Ano - často."/>
    <x v="4"/>
  </r>
  <r>
    <n v="28"/>
    <s v="15-20"/>
    <s v="Méně než 15 000 Kč"/>
    <s v="Standardní vložka, Standardní tampon"/>
    <s v="Standardní vložka, Standardní tampon"/>
    <s v="Ne"/>
    <s v="Ano"/>
    <s v="Zvyk, Pohodlné"/>
    <s v="Menstruační kalíšek"/>
    <s v="Byla by to levnější varianta."/>
    <s v="Ne"/>
    <s v="Rozhodně ano"/>
    <s v="V drogérii"/>
    <s v="Vím, co chci, ale podívám se na ostatní varianty stejného produktu (značky, velikosti, cena atd..)"/>
    <s v="201 - 300 Kč"/>
    <s v="Ne, používám standardní tampony nebo vložka."/>
    <s v="Nevím co to je, nikdy jsem o tom neslyšela."/>
    <s v="Ne"/>
    <s v="Ne"/>
    <x v="2"/>
  </r>
  <r>
    <n v="29"/>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3"/>
  </r>
  <r>
    <n v="30"/>
    <s v="21-30"/>
    <s v="Méně než 15 000 Kč"/>
    <s v="Menstruační kalhotky"/>
    <s v="Menstruační kalíšek, Menstruační kalhotky"/>
    <s v="Ne"/>
    <s v="Ano"/>
    <s v="Pohodlné, Spolehlivé"/>
    <s v="Menstruační kalíšek"/>
    <s v="Vyber vhodne velikosti kalisku"/>
    <s v="Ne"/>
    <s v="Rozhodně ano"/>
    <s v="V drogérii"/>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s v="Ne"/>
    <s v="Ne"/>
    <x v="4"/>
  </r>
  <r>
    <n v="31"/>
    <s v="21-30"/>
    <s v="25 000 - 35 000 Kč"/>
    <s v="Standardní tampon, Tampon z přírodního materiálu"/>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s v="201 - 300 Kč"/>
    <s v="Ano, vyzkoušela bych něco jiného, i když jsem doposud používala standardní vložku či tampon."/>
    <s v="Menstruační chudoba je situace, při které žena nemá dostatečné finanční prostředky na pořízení menstruačních pomůcek."/>
    <s v="Ne"/>
    <s v="Ano - jednou či výjimečně."/>
    <x v="2"/>
  </r>
  <r>
    <n v="32"/>
    <s v="21-30"/>
    <s v="Méně než 15 000 Kč"/>
    <s v="Standardní tampon"/>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s v="Ne"/>
    <s v="Ne"/>
    <x v="0"/>
  </r>
  <r>
    <n v="33"/>
    <s v="21-30"/>
    <s v="15 000 - 20 000 Kč"/>
    <s v="Standardní tampon"/>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s v="50 - 100 Kč"/>
    <s v="Ano, protože mám svůj oblíbený typ/značku/velikost a chci ho používat dál."/>
    <s v="Menstruační chudoba je situace, při které žena nemá dostatečné finanční prostředky na pořízení menstruačních pomůcek."/>
    <s v="Ne"/>
    <s v="Ne"/>
    <x v="0"/>
  </r>
  <r>
    <n v="34"/>
    <s v="21-30"/>
    <s v="35 000 - 45 000 Kč"/>
    <s v="Standardní tampon, Menstruační kalíšek, Menstruační kalhotky"/>
    <s v="Standardní vložka, Standardní tampon"/>
    <s v="Ano - maximálně 3x týdně"/>
    <s v="Ano"/>
    <s v="Zvyk, Spolehlivé"/>
    <s v="Nechci"/>
    <s v="Nic by mě nepřimělo."/>
    <s v="Ne"/>
    <s v="Rozhodně ano"/>
    <s v="V drogérii"/>
    <s v="Vím, co chci, ale podívám se na ostatní varianty stejného produktu (značky, velikosti, cena atd..)"/>
    <s v="201 - 300 Kč"/>
    <s v="Ne, používám standardní tampony nebo vložka."/>
    <s v="Menstruační chudoba je situace, při které žena nemá dostatečné finanční prostředky na pořízení menstruačních pomůcek."/>
    <s v="Ne"/>
    <s v="Ne"/>
    <x v="0"/>
  </r>
  <r>
    <n v="3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101 - 200 Kč"/>
    <s v="Ano, protože mám svůj oblíbený typ/značku/velikost a chci ho používat dál."/>
    <s v="Menstruační chudoba je situace, při které žena nemá dostatečné finanční prostředky na pořízení menstruačních pomůcek."/>
    <s v="Ne"/>
    <s v="Ne"/>
    <x v="2"/>
  </r>
  <r>
    <n v="36"/>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s v="Ne"/>
    <s v="Ne"/>
    <x v="0"/>
  </r>
  <r>
    <n v="37"/>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38"/>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39"/>
    <s v="21-30"/>
    <s v="25 000 - 35 000 Kč"/>
    <s v="Menstruační kalíšek"/>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40"/>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3"/>
  </r>
  <r>
    <n v="41"/>
    <s v="21-30"/>
    <s v="45 000 Kč a více"/>
    <s v="Standardní tampon"/>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s v="Ne"/>
    <s v="Ne"/>
    <x v="4"/>
  </r>
  <r>
    <n v="42"/>
    <s v="21-30"/>
    <s v="25 000 - 35 000 Kč"/>
    <s v="Standardní tampon, Menstruační kalíšek, Menstruační kalhotky"/>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s v="Ne"/>
    <s v="Ne"/>
    <x v="0"/>
  </r>
  <r>
    <n v="43"/>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s v="Ano - jednou či výjimečně."/>
    <s v="Ne"/>
    <x v="0"/>
  </r>
  <r>
    <n v="44"/>
    <s v="21-30"/>
    <s v="25 000 - 35 000 Kč"/>
    <s v="Standardní tampon, Menstruační kalíšek"/>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s v="101 - 200 Kč"/>
    <s v="Ano, protože jednorázové menstruační pomůcky nejsou ekologické."/>
    <s v="Nevím co to je, nikdy jsem o tom neslyšela."/>
    <s v="Ne"/>
    <s v="Ne"/>
    <x v="4"/>
  </r>
  <r>
    <n v="45"/>
    <s v="21-30"/>
    <s v="35 000 - 45 000 Kč"/>
    <s v="Menstruační kalíšek"/>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47"/>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s v="Ne"/>
    <s v="Ne"/>
    <x v="3"/>
  </r>
  <r>
    <n v="48"/>
    <s v="21-30"/>
    <s v="Méně než 15 000 Kč"/>
    <s v="Standardní tampon, Menstruační kalíšek, Menstruační kalhotky"/>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s v="Ne"/>
    <s v="Ne"/>
    <x v="0"/>
  </r>
  <r>
    <n v="49"/>
    <s v="21-30"/>
    <s v="15 000 - 20 000 Kč"/>
    <s v="Standardní vložka, Standardní tampon"/>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1"/>
  </r>
  <r>
    <n v="5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Ne"/>
    <s v="Ne"/>
    <x v="4"/>
  </r>
  <r>
    <n v="51"/>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s v="Ne"/>
    <s v="Ano - jednou či výjimečně."/>
    <x v="1"/>
  </r>
  <r>
    <n v="52"/>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jednou či výjimečně."/>
    <x v="0"/>
  </r>
  <r>
    <n v="53"/>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s v="Ne"/>
    <s v="Ne"/>
    <x v="2"/>
  </r>
  <r>
    <n v="54"/>
    <s v="21-30"/>
    <s v="25 000 - 35 000 Kč"/>
    <s v="Menstruační kalíšek"/>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Nevím co to je, nikdy jsem o tom neslyšela."/>
    <s v="Ne"/>
    <s v="Ne"/>
    <x v="3"/>
  </r>
  <r>
    <n v="55"/>
    <s v="31-40"/>
    <s v="45 000 Kč a více"/>
    <s v="Menstruační kalíšek"/>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56"/>
    <s v="31-40"/>
    <s v="35 000 - 45 000 Kč"/>
    <s v="Standardní tampon"/>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2"/>
  </r>
  <r>
    <n v="57"/>
    <s v="15-20"/>
    <s v="Méně než 15 000 Kč"/>
    <s v="Standardní vložka, Standardní tampon"/>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2"/>
  </r>
  <r>
    <n v="58"/>
    <s v="31-40"/>
    <s v="45 000 Kč a více"/>
    <s v="Látkové vložka, Standardní tampon, Menstruační kalíšek, Menstruační kalhotky"/>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s v="Ne"/>
    <s v="Ne"/>
    <x v="0"/>
  </r>
  <r>
    <n v="59"/>
    <s v="15-20"/>
    <s v="Méně než 15 000 Kč"/>
    <s v="Standardní vložka, Menstruační kalíšek"/>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Ano - jednou či výjimečně."/>
    <s v="Ano - jednou či výjimečně."/>
    <x v="0"/>
  </r>
  <r>
    <n v="60"/>
    <s v="31-40"/>
    <s v="20 000 - 25 000 Kč"/>
    <s v="Mořská houba"/>
    <s v="Nevím"/>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Ano - jednou či výjimečně."/>
    <x v="0"/>
  </r>
  <r>
    <n v="61"/>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62"/>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Ano - jednou či výjimečně."/>
    <s v="Ne"/>
    <x v="2"/>
  </r>
  <r>
    <n v="63"/>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s v="101 - 200 Kč"/>
    <s v="Ano, protože standardní vložka nebo tampony nepoužívám."/>
    <s v="Nevím co to je, nikdy jsem o tom neslyšela."/>
    <s v="Ne"/>
    <s v="Ne"/>
    <x v="0"/>
  </r>
  <r>
    <n v="64"/>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65"/>
    <s v="21-30"/>
    <s v="25 000 - 35 000 Kč"/>
    <s v="Standardní vložka, Vložka z přírodního materiálu"/>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s v="Ne, používám standardní tampony nebo vložka."/>
    <s v="Menstruační chudoba je situace, při které žena nemá dostatečné finanční prostředky na pořízení menstruačních pomůcek."/>
    <s v="Ne"/>
    <s v="Ne"/>
    <x v="0"/>
  </r>
  <r>
    <n v="66"/>
    <s v="15-20"/>
    <s v="Méně než 15 000 Kč"/>
    <s v="Menstruační kalhotky"/>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s v="Ano - často."/>
    <s v="Ne"/>
    <x v="5"/>
  </r>
  <r>
    <n v="67"/>
    <s v="41-50"/>
    <s v="35 000 - 45 000 Kč"/>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s v="Ne"/>
    <s v="Ne"/>
    <x v="0"/>
  </r>
  <r>
    <n v="68"/>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s v="Ne"/>
    <s v="Ne"/>
    <x v="0"/>
  </r>
  <r>
    <n v="69"/>
    <s v="15-20"/>
    <s v="Méně než 15 000 Kč"/>
    <s v="Vložka z přírodního materiálu, Menstruační kalhotky"/>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s v="201 - 300 Kč"/>
    <s v="Ano, protože standardní vložka nebo tampony nepoužívám."/>
    <s v="Nevím co to je, nikdy jsem o tom neslyšela."/>
    <s v="Ano - jednou či výjimečně."/>
    <s v="Ne"/>
    <x v="6"/>
  </r>
  <r>
    <n v="70"/>
    <s v="41-50"/>
    <s v="35 000 - 45 000 Kč"/>
    <s v="Standardní vložka, Menstruační kalíšek"/>
    <s v="Standardní vložka, Menstruační kalíšek"/>
    <s v="Ne"/>
    <s v="Ano"/>
    <s v="Pohodlné, Spolehlivé"/>
    <s v="Nechci"/>
    <s v="Současný produkt by mi přestal vyhovovat."/>
    <s v="Ne"/>
    <s v="Spíše ano"/>
    <s v="V drogérii"/>
    <s v="Mi nákup trvá pár vteřin, kupuji pořád to stejné."/>
    <s v="101 - 200 Kč"/>
    <s v="Ano, protože mám svůj oblíbený typ/značku/velikost a chci ho používat dál."/>
    <s v="Nevím co to je, nikdy jsem o tom neslyšela."/>
    <s v="Ne"/>
    <s v="Ne"/>
    <x v="0"/>
  </r>
  <r>
    <n v="71"/>
    <s v="31-40"/>
    <s v="15 000 - 20 000 Kč"/>
    <s v="Menstruační kalíšek"/>
    <s v="Standardní vložka, Standardní tampon"/>
    <s v="Ne"/>
    <s v="Ano"/>
    <s v="Ekologie, Pohodlné"/>
    <s v="Nechci"/>
    <s v="Současný produkt by mi přestal vyhovovat."/>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72"/>
    <s v="31-40"/>
    <s v="20 000 - 25 000 Kč"/>
    <s v="Menstruační kalíšek"/>
    <s v="Standardní vložka, Standardní tampon"/>
    <s v="Ne"/>
    <s v="Ano"/>
    <s v="Ekologie, Spolehlivé"/>
    <s v="Mořská houba"/>
    <s v="Dostala bych ji zdarma."/>
    <s v="Ne"/>
    <s v="Spíše ano"/>
    <s v="Na internetu"/>
    <s v="Mi nákup trvá pár vteřin, kupuji pořád to stejné."/>
    <s v="Používám ekologické produkty, které jsou použitelné na několik let"/>
    <s v="Ano, protože standardní vložka nebo tampony nepoužívám."/>
    <s v="Nevím co to je, nikdy jsem o tom neslyšela."/>
    <s v="Ne"/>
    <s v="Ne"/>
    <x v="7"/>
  </r>
  <r>
    <n v="73"/>
    <s v="51-60"/>
    <s v="25 000 - 35 000 Kč"/>
    <s v="Standardní vložka, Standardní tampon"/>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8"/>
  </r>
  <r>
    <n v="74"/>
    <s v="41-50"/>
    <s v="45 000 Kč a více"/>
    <s v="Menstruační kalíšek, Menstruační kalhotky"/>
    <s v="Nevím"/>
    <s v="Ne"/>
    <s v="Ano"/>
    <s v="Ekologie, Zvyk"/>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75"/>
    <s v="31-40"/>
    <s v="15 000 - 20 000 Kč"/>
    <s v="Standardní vložka, Standardní tampon, Menstruační kalíšek"/>
    <s v="Standardní vložka, Standardní tampon"/>
    <s v="Ne"/>
    <s v="Ano"/>
    <s v="Zvyk, Pohodlné"/>
    <s v="Menstruační kalhotky"/>
    <s v="Současný produkt by mi přestal vyhovovat."/>
    <s v="Ne"/>
    <s v="Spíše ano"/>
    <s v="V drogérii"/>
    <s v="Mi nákup trvá pár vteřin, kupuji pořád to stejné."/>
    <s v="201 - 300 Kč"/>
    <s v="Ano, protože mám svůj oblíbený typ/značku/velikost a chci ho používat dál."/>
    <s v="Menstruační chudoba je situace, při které žena nemá dostatečné finanční prostředky na pořízení menstruačních pomůcek."/>
    <s v="Ne"/>
    <s v="Ne"/>
    <x v="9"/>
  </r>
  <r>
    <n v="76"/>
    <s v="31-40"/>
    <s v="25 000 - 35 000 Kč"/>
    <s v="Standardní vložka, Látkové vložka, Menstruační kalíšek, Menstruační kalhotky"/>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s v="101 - 200 Kč"/>
    <s v="Ano, protože standardní vložka nebo tampony nepoužívám."/>
    <s v="Menstruační chudoba je situace, při které žena nemá dostatečné finanční prostředky na pořízení menstruačních pomůcek."/>
    <s v="Ne"/>
    <s v="Ne"/>
    <x v="0"/>
  </r>
  <r>
    <n v="77"/>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s v="Ne"/>
    <s v="Ano - jednou či výjimečně."/>
    <x v="0"/>
  </r>
  <r>
    <n v="78"/>
    <s v="15-20"/>
    <s v="Méně než 15 000 Kč"/>
    <s v="Menstruační kalíšek"/>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0"/>
  </r>
  <r>
    <n v="79"/>
    <s v="31-40"/>
    <s v="15 000 - 20 000 Kč"/>
    <s v="Menstruační kalhotky, Mořská houba"/>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
  </r>
  <r>
    <n v="80"/>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0"/>
  </r>
  <r>
    <n v="81"/>
    <s v="31-40"/>
    <s v="45 000 Kč a více"/>
    <s v="Menstruační kalíšek, Menstruační kalhotky"/>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4"/>
  </r>
  <r>
    <n v="82"/>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83"/>
    <s v="31-40"/>
    <s v="25 000 - 35 000 Kč"/>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84"/>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s v="Ne"/>
    <s v="Ne"/>
    <x v="2"/>
  </r>
  <r>
    <n v="85"/>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86"/>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87"/>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často."/>
    <x v="0"/>
  </r>
  <r>
    <n v="88"/>
    <s v="41-50"/>
    <s v="35 000 - 45 000 Kč"/>
    <s v="Standardní vložka"/>
    <s v="Standardní vložka"/>
    <s v="Ne"/>
    <s v="Ano"/>
    <s v="Cena, Zvyk"/>
    <s v="Menstruační kalhotky"/>
    <s v="Někdo z okolí by ji začal používat."/>
    <s v="Ne"/>
    <s v="Spíš ne"/>
    <s v="V supermarketu"/>
    <s v="Mi nákup trvá pár vteřin, kupuji pořád to stejné."/>
    <s v="50 - 100 Kč"/>
    <s v="Ano, protože mám svůj oblíbený typ/značku/velikost a chci ho používat dál."/>
    <s v="Nevím co to je, nikdy jsem o tom neslyšela."/>
    <s v="Ne"/>
    <s v="Ne"/>
    <x v="2"/>
  </r>
  <r>
    <n v="89"/>
    <s v="41-50"/>
    <s v="25 000 - 35 000 Kč"/>
    <s v="Standardní vložka"/>
    <s v="Menstruační kalhotky"/>
    <s v="Ne"/>
    <s v="Ano"/>
    <s v="Pohodlné, Spolehlivé"/>
    <s v="Menstruační kalhotky"/>
    <s v="Dostala bych ji zdarma."/>
    <s v="Ne"/>
    <s v="Rozhodně ano"/>
    <s v="V drogérii"/>
    <s v="Mi nákup trvá pár vteřin, kupuji pořád to stejné."/>
    <s v="101 - 200 Kč"/>
    <s v="Ano, protože mám svůj oblíbený typ/značku/velikost a chci ho používat dál."/>
    <s v="Nevím co to je, nikdy jsem o tom neslyšela."/>
    <s v="Ne"/>
    <s v="Ne"/>
    <x v="2"/>
  </r>
  <r>
    <n v="90"/>
    <s v="21-30"/>
    <s v="20 000 - 25 000 Kč"/>
    <s v="Standardní tampon, Mořská houba"/>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s v="201 - 300 Kč"/>
    <s v="Ano, protože mám svůj oblíbený typ/značku/velikost a chci ho používat dál."/>
    <s v="Nevím co to je, nikdy jsem o tom neslyšela."/>
    <s v="Ne"/>
    <s v="Ne"/>
    <x v="0"/>
  </r>
  <r>
    <n v="91"/>
    <s v="21-30"/>
    <s v="25 000 - 35 000 Kč"/>
    <s v="Standardní vložka, Látkové vložka, Standardní tampon, Menstruační kalíšek"/>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s v="201 - 300 Kč"/>
    <s v="Ano, protože jednorázové menstruační pomůcky nejsou ekologické."/>
    <s v="Menstruační chudoba je situace, při které žena nemá dostatečné finanční prostředky na pořízení menstruačních pomůcek."/>
    <s v="Ne"/>
    <s v="Ne"/>
    <x v="0"/>
  </r>
  <r>
    <n v="92"/>
    <s v="31-40"/>
    <s v="20 000 - 25 000 Kč"/>
    <s v="Mořská houba"/>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s v="Používám ekologické produkty, které jsou použitelné na několik let"/>
    <s v="Ano, protože standardní vložka nebo tampony nepoužívám."/>
    <s v="Nevím co to je, nikdy jsem o tom neslyšela."/>
    <s v="Ano - jednou či výjimečně."/>
    <s v="Ano - jednou či výjimečně."/>
    <x v="4"/>
  </r>
  <r>
    <n v="93"/>
    <s v="21-30"/>
    <s v="20 000 - 25 000 Kč"/>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94"/>
    <s v="31-40"/>
    <s v="25 000 - 35 000 Kč"/>
    <s v="Standardní vložka, Standardní tampon, Menstruační kalíšek, Mořská houba"/>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s v="Ne"/>
    <s v="Ne"/>
    <x v="0"/>
  </r>
  <r>
    <n v="95"/>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0"/>
  </r>
  <r>
    <n v="96"/>
    <s v="31-40"/>
    <s v="25 000 - 35 000 Kč"/>
    <s v="Mořská houba"/>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97"/>
    <s v="15-20"/>
    <s v="Méně než 15 000 Kč"/>
    <s v="Standardní vložka, Standardní tampon"/>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s v="Ne, používám standardní tampony nebo vložka."/>
    <s v="Menstruační chudoba je situace, při které žena nemá dostatečné finanční prostředky na pořízení menstruačních pomůcek."/>
    <s v="Ne"/>
    <s v="Ne"/>
    <x v="3"/>
  </r>
  <r>
    <n v="98"/>
    <s v="31-40"/>
    <s v="20 000 - 25 000 Kč"/>
    <s v="Standardní tampon, Mořská houba"/>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s v="201 - 300 Kč"/>
    <s v="Ano, vyzkoušela bych něco jiného, i když jsem doposud používala standardní vložku či tampon."/>
    <s v="Menstruační chudoba je situace, při které žena nemá dostatečné finanční prostředky na pořízení menstruačních pomůcek."/>
    <s v="Ne"/>
    <s v="Ne"/>
    <x v="0"/>
  </r>
  <r>
    <n v="99"/>
    <s v="31-40"/>
    <s v="25 000 - 35 000 Kč"/>
    <s v="Látkové vložka, Standardní tampon, Menstruační kalhotky"/>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s v="201 - 300 Kč"/>
    <s v="Ano, protože jednorázové menstruační pomůcky nejsou ekologické."/>
    <s v="Nevím co to je, nikdy jsem o tom neslyšela."/>
    <s v="Ne"/>
    <s v="Ne"/>
    <x v="1"/>
  </r>
  <r>
    <n v="100"/>
    <s v="31-40"/>
    <s v="35 000 - 45 000 Kč"/>
    <s v="Standardní vložka"/>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s v="Ne"/>
    <s v="Ne"/>
    <x v="0"/>
  </r>
  <r>
    <n v="101"/>
    <s v="31-40"/>
    <s v="35 000 - 45 000 Kč"/>
    <s v="Menstruační kalhotky"/>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0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03"/>
    <s v="31-40"/>
    <s v="20 000 - 25 000 Kč"/>
    <s v="Menstruační kalíšek"/>
    <s v="Nevím"/>
    <s v="Ne"/>
    <s v="Ano"/>
    <s v="Ekologie, Pohodlné"/>
    <s v="Nechci"/>
    <s v="Někdo z okolí by ji začal používat., Byla by to ekologičtější varianta."/>
    <s v="Ne"/>
    <s v="Rozhodně ano"/>
    <s v="V drogérii"/>
    <s v="Mi nákup trvá pár vteřin, kupuji pořád to stejné."/>
    <s v="Používám ekologické produkty, které jsou použitelné na několik let"/>
    <s v="Ano, protože mám svůj oblíbený typ/značku/velikost a chci ho používat dál."/>
    <s v="Nevím co to je, nikdy jsem o tom neslyšela."/>
    <s v="Ne"/>
    <s v="Ne"/>
    <x v="1"/>
  </r>
  <r>
    <n v="104"/>
    <s v="31-40"/>
    <s v="35 000 - 45 000 Kč"/>
    <s v="Menstruační kalhotky"/>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3"/>
  </r>
  <r>
    <n v="105"/>
    <s v="31-40"/>
    <s v="45 000 Kč a více"/>
    <s v="Standardní tampon"/>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50 - 100 Kč"/>
    <s v="Ano, protože mám svůj oblíbený typ/značku/velikost a chci ho používat dál."/>
    <s v="Menstruační chudoba je situace, při které žena nemá dostatečné finanční prostředky na pořízení menstruačních pomůcek."/>
    <s v="Ne"/>
    <s v="Ne"/>
    <x v="2"/>
  </r>
  <r>
    <n v="106"/>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Ne"/>
    <s v="Ne"/>
    <x v="4"/>
  </r>
  <r>
    <n v="107"/>
    <s v="31-40"/>
    <s v="15 000 - 20 000 Kč"/>
    <s v="Menstruační kalhotky, Mořská houba"/>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
  </r>
  <r>
    <n v="108"/>
    <s v="31-40"/>
    <s v="25 000 - 35 000 Kč"/>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09"/>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s v="Ne"/>
    <s v="Ano - jednou či výjimečně."/>
    <x v="0"/>
  </r>
  <r>
    <n v="110"/>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0"/>
  </r>
  <r>
    <n v="11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112"/>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s v="Ne"/>
    <s v="Ano - jednou či výjimečně."/>
    <x v="1"/>
  </r>
  <r>
    <n v="113"/>
    <s v="15-20"/>
    <s v="15 000 - 20 000 Kč"/>
    <s v="Standardní vložka, 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s v="Ne"/>
    <s v="Ano - jednou či výjimečně."/>
    <x v="1"/>
  </r>
  <r>
    <n v="114"/>
    <s v="15-20"/>
    <s v="15 000 - 20 000 Kč"/>
    <s v="Standardní vložka, Standardní tampon"/>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s v="Ne"/>
    <s v="Ano - jednou či výjimečně."/>
    <x v="1"/>
  </r>
  <r>
    <n v="115"/>
    <s v="15-20"/>
    <s v="15 000 - 20 000 Kč"/>
    <s v="Standardní tampon"/>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s v="Ne"/>
    <s v="Ano - jednou či výjimečně."/>
    <x v="1"/>
  </r>
  <r>
    <n v="116"/>
    <s v="15-20"/>
    <s v="Méně než 15 000 Kč"/>
    <s v="Standardní vložka, 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201 - 300 Kč"/>
    <s v="Ne, používám standardní tampony nebo vložka."/>
    <s v="Nevím co to je, nikdy jsem o tom neslyšela."/>
    <s v="Ne"/>
    <s v="Ne"/>
    <x v="0"/>
  </r>
  <r>
    <n v="117"/>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s v="Ne"/>
    <s v="Ne"/>
    <x v="3"/>
  </r>
  <r>
    <n v="118"/>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19"/>
    <s v="31-4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120"/>
    <s v="31-40"/>
    <s v="35 000 - 45 000 Kč"/>
    <s v="Standardní tampon"/>
    <s v="Standardní vložka, Standardní tampon"/>
    <s v="Ano - maximálně 3x týdně"/>
    <s v="Ano"/>
    <s v="Zvyk, Spolehlivé"/>
    <s v="Nechci"/>
    <s v="Nic by mě nepřimělo."/>
    <s v="Ne"/>
    <s v="Rozhodně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s v="Ne"/>
    <s v="Ne"/>
    <x v="0"/>
  </r>
  <r>
    <n v="121"/>
    <s v="21-30"/>
    <s v="25 000 - 35 000 Kč"/>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22"/>
    <s v="21-30"/>
    <s v="20 000 - 25 000 Kč"/>
    <s v="Menstruační kalíšek"/>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23"/>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124"/>
    <s v="21-30"/>
    <s v="25 000 - 35 000 Kč"/>
    <s v="Menstruační kalíšek"/>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s v="Ne"/>
    <s v="Ne"/>
    <x v="3"/>
  </r>
  <r>
    <n v="125"/>
    <s v="21-30"/>
    <s v="20 000 - 25 000 Kč"/>
    <s v="Menstruační kalíšek, Menstruační kalhotky"/>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26"/>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s v="Ne"/>
    <s v="Ne"/>
    <x v="2"/>
  </r>
  <r>
    <n v="127"/>
    <s v="21-30"/>
    <s v="25 000 - 35 000 Kč"/>
    <s v="Standardní tampon"/>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s v="Ano - jednou či výjimečně."/>
    <s v="Ano - jednou či výjimečně."/>
    <x v="0"/>
  </r>
  <r>
    <n v="128"/>
    <s v="15-20"/>
    <s v="Méně než 15 000 Kč"/>
    <s v="Standardní tampon"/>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s v="Ne"/>
    <s v="Ne"/>
    <x v="4"/>
  </r>
  <r>
    <n v="129"/>
    <s v="51-60"/>
    <s v="25 000 - 35 000 Kč"/>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30"/>
    <s v="21-30"/>
    <s v="Méně než 15 000 Kč"/>
    <s v="Standardní tampon"/>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s v="101 - 200 Kč"/>
    <s v="Ano, vyzkoušela bych něco jiného, i když jsem doposud používala standardní vložku či tampon."/>
    <s v="Nevím co to je, nikdy jsem o tom neslyšela."/>
    <s v="Ne"/>
    <s v="Ne"/>
    <x v="3"/>
  </r>
  <r>
    <n v="131"/>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4"/>
  </r>
  <r>
    <n v="132"/>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Ano - často."/>
    <x v="4"/>
  </r>
  <r>
    <n v="133"/>
    <s v="31-40"/>
    <s v="35 000 - 45 000 Kč"/>
    <s v="Standardní vložka, Standardní tampon, Menstruační kalíšek"/>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s v="Ne"/>
    <s v="Ano - jednou či výjimečně."/>
    <x v="1"/>
  </r>
  <r>
    <n v="134"/>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jednou či výjimečně."/>
    <x v="0"/>
  </r>
  <r>
    <n v="135"/>
    <s v="21-30"/>
    <s v="25 000 - 35 000 Kč"/>
    <s v="Standardní vložka"/>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s v="Ne"/>
    <s v="Ne"/>
    <x v="2"/>
  </r>
  <r>
    <n v="136"/>
    <s v="21-30"/>
    <s v="25 000 - 35 000 Kč"/>
    <s v="Menstruační kalíšek, Menstruační kalhotky"/>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37"/>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38"/>
    <s v="31-4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139"/>
    <s v="21-30"/>
    <s v="25 000 - 35 000 Kč"/>
    <s v="Menstruační kalíšek"/>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s v="Ne"/>
    <s v="Ne"/>
    <x v="3"/>
  </r>
  <r>
    <n v="140"/>
    <s v="21-30"/>
    <s v="20 000 - 25 000 Kč"/>
    <s v="Menstruační kalíšek"/>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41"/>
    <s v="31-40"/>
    <s v="25 000 - 35 000 Kč"/>
    <s v="Standardní vložka, Standardní tampon, Menstruační kalíšek, Mořská houba"/>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s v="Ne"/>
    <s v="Ne"/>
    <x v="0"/>
  </r>
  <r>
    <n v="142"/>
    <s v="31-40"/>
    <s v="35 000 - 45 000 Kč"/>
    <s v="Standardní tampon, Menstruační kalíšek, Menstruační kalhotky"/>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0"/>
  </r>
  <r>
    <n v="143"/>
    <s v="21-30"/>
    <s v="35 000 - 45 000 Kč"/>
    <s v="Standardní tampon"/>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s v="Ne"/>
    <s v="Ne"/>
    <x v="1"/>
  </r>
  <r>
    <n v="144"/>
    <s v="41-50"/>
    <s v="45 000 Kč a více"/>
    <s v="Standardní vložka"/>
    <s v="Menstruační kalíšek, Menstruační kalhotky"/>
    <s v="Ano - alespoň 3x týdně"/>
    <s v="Ano"/>
    <s v="Ekologie, Zvyk"/>
    <s v="Nechci"/>
    <s v="Nic by mě nepřimělo."/>
    <s v="Ano - v práci"/>
    <s v="Rozhodně ano"/>
    <s v="V drogérii"/>
    <s v="Mi nákup trvá pár vteřin, kupuji pořád to stejné."/>
    <s v="301 Kč a více"/>
    <s v="Ano, protože jednorázové menstruační pomůcky nejsou ekologické."/>
    <s v="Menstruační chudoba je situace, při které žena nemá dostatečné finanční prostředky na pořízení menstruačních pomůcek."/>
    <s v="Ne"/>
    <s v="Ne"/>
    <x v="2"/>
  </r>
  <r>
    <n v="145"/>
    <s v="21-30"/>
    <s v="20 000 - 25 000 Kč"/>
    <s v="Menstruační kalíšek"/>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46"/>
    <s v="21-30"/>
    <s v="35 000 - 45 000 Kč"/>
    <s v="Standardní vložka, Standardní tampon, Menstruační kalhotky"/>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147"/>
    <s v="21-30"/>
    <s v="25 000 - 35 000 Kč"/>
    <s v="Menstruační kalíšek"/>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148"/>
    <s v="31-40"/>
    <s v="25 000 - 35 000 Kč"/>
    <s v="Menstruační kalhotky, Mořská houba"/>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49"/>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s v="Ne"/>
    <s v="Ne"/>
    <x v="2"/>
  </r>
  <r>
    <n v="150"/>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51"/>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152"/>
    <s v="31-40"/>
    <s v="35 000 - 45 000 Kč"/>
    <s v="Standardní tampon"/>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53"/>
    <s v="41-50"/>
    <s v="35 000 - 45 000 Kč"/>
    <s v="Standardní vložka"/>
    <s v="Nevím"/>
    <s v="Ne"/>
    <s v="Ano"/>
    <s v="Cena, Zvyk"/>
    <s v="Nechci"/>
    <s v="Nic by mě nepřimělo."/>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54"/>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s v="Ne"/>
    <s v="Ne"/>
    <x v="0"/>
  </r>
  <r>
    <n v="155"/>
    <s v="21-30"/>
    <s v="25 000 - 35 000 Kč"/>
    <s v="Menstruační kalíšek, Menstruační kalhotky"/>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56"/>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57"/>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58"/>
    <s v="31-40"/>
    <s v="45 000 Kč a více"/>
    <s v="Standardní tampon, Menstruační kalíšek, Menstruační kalhotky"/>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s v="Ne"/>
    <s v="Ne"/>
    <x v="2"/>
  </r>
  <r>
    <n v="159"/>
    <s v="31-40"/>
    <s v="45 000 Kč a více"/>
    <s v="Menstruační kalhotky"/>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60"/>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161"/>
    <s v="31-40"/>
    <s v="20 000 - 25 000 Kč"/>
    <s v="Menstruační kalíšek, Menstruační kalhotky"/>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často."/>
    <x v="0"/>
  </r>
  <r>
    <n v="162"/>
    <s v="21-30"/>
    <s v="25 000 - 35 000 Kč"/>
    <s v="Menstruační kalíšek, Menstruační kalhotky"/>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63"/>
    <s v="21-30"/>
    <s v="15 000 - 20 000 Kč"/>
    <s v="Standardní vložka, Standardní tampon, Menstruační kalíšek, Menstruační kalhotky"/>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s v="201 - 300 Kč"/>
    <s v="Ano, protože jednorázové menstruační pomůcky nejsou ekologické."/>
    <s v="Menstruační chudoba je situace, při které žena nemá dostatečné finanční prostředky na pořízení menstruačních pomůcek."/>
    <s v="Ano - jednou či výjimečně."/>
    <s v="Ne"/>
    <x v="2"/>
  </r>
  <r>
    <n v="164"/>
    <s v="31-40"/>
    <s v="25 000 - 35 000 Kč"/>
    <s v="Vložka z přírodního materiálu, Menstruační kalíšek"/>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s v="101 - 200 Kč"/>
    <s v="Ano, protože standardní vložka nebo tampony nepoužívám."/>
    <s v="Nevím co to je, nikdy jsem o tom neslyšela."/>
    <s v="Ne"/>
    <s v="Ne"/>
    <x v="0"/>
  </r>
  <r>
    <n v="165"/>
    <s v="31-40"/>
    <s v="20 000 - 25 000 Kč"/>
    <s v="Menstruační kalíšek"/>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66"/>
    <s v="21-30"/>
    <s v="25 000 - 35 000 Kč"/>
    <s v="Standardní vložka, Vložka z přírodního materiálu"/>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s v="Ne"/>
    <s v="Ne"/>
    <x v="0"/>
  </r>
  <r>
    <n v="167"/>
    <s v="15-20"/>
    <s v="Méně než 15 000 Kč"/>
    <s v="Menstruační kalhotky"/>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s v="Ano - často."/>
    <s v="Ne"/>
    <x v="5"/>
  </r>
  <r>
    <n v="168"/>
    <s v="41-50"/>
    <s v="35 000 - 45 000 Kč"/>
    <s v="Standardní vložka, Menstruační kalíšek"/>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s v="Ne"/>
    <s v="Ne"/>
    <x v="0"/>
  </r>
  <r>
    <n v="169"/>
    <s v="31-40"/>
    <s v="45 000 Kč a více"/>
    <s v="Standardní tampon, Mořská houba"/>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s v="301 Kč a více"/>
    <s v="Ano, protože mám svůj oblíbený typ/značku/velikost a chci ho používat dál."/>
    <s v="Menstruační chudoba je situace, při které žena nemá dostatečné finanční prostředky na pořízení menstruačních pomůcek."/>
    <s v="Ne"/>
    <s v="Ne"/>
    <x v="0"/>
  </r>
  <r>
    <n v="170"/>
    <s v="51-60"/>
    <s v="45 000 Kč a více"/>
    <s v="Standardní tampon"/>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s v="Ne"/>
    <s v="Ne"/>
    <x v="0"/>
  </r>
  <r>
    <n v="171"/>
    <s v="21-30"/>
    <s v="25 000 - 35 000 Kč"/>
    <s v="Menstruační kalíšek, Menstruační kalhotky"/>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72"/>
    <s v="21-30"/>
    <s v="20 000 - 25 000 Kč"/>
    <s v="Menstruační kalíšek"/>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73"/>
    <s v="21-30"/>
    <s v="25 000 - 35 000 Kč"/>
    <s v="Menstruační kalíšek"/>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74"/>
    <s v="21-30"/>
    <s v="Méně než 15 000 Kč"/>
    <s v="Standardní vložka, Standardní tampon"/>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75"/>
    <s v="21-30"/>
    <s v="45 000 Kč a více"/>
    <s v="Standardní tampon"/>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s v="Ne"/>
    <s v="Ne"/>
    <x v="4"/>
  </r>
  <r>
    <n v="176"/>
    <s v="21-30"/>
    <s v="25 000 - 35 000 Kč"/>
    <s v="Standardní tampon, Menstruační kalíšek, Menstruační kalhotky"/>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s v="Ne"/>
    <s v="Ne"/>
    <x v="0"/>
  </r>
  <r>
    <n v="177"/>
    <s v="21-30"/>
    <s v="Méně než 15 000 Kč"/>
    <s v="Standardní tampon"/>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s v="Ano - jednou či výjimečně."/>
    <s v="Ne"/>
    <x v="0"/>
  </r>
  <r>
    <n v="178"/>
    <s v="21-30"/>
    <s v="25 000 - 35 000 Kč"/>
    <s v="Standardní tampon, Menstruační kalíšek"/>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s v="101 - 200 Kč"/>
    <s v="Ano, protože jednorázové menstruační pomůcky nejsou ekologické."/>
    <s v="Nevím co to je, nikdy jsem o tom neslyšela."/>
    <s v="Ne"/>
    <s v="Ne"/>
    <x v="4"/>
  </r>
  <r>
    <n v="179"/>
    <s v="41-50"/>
    <s v="25 000 - 35 000 Kč"/>
    <s v="Standardní tampon"/>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s v="Ne"/>
    <s v="Ne"/>
    <x v="2"/>
  </r>
  <r>
    <n v="180"/>
    <s v="51-60"/>
    <s v="25 000 - 35 000 Kč"/>
    <s v="Standardní vložka"/>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1"/>
  </r>
  <r>
    <n v="181"/>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82"/>
    <s v="21-30"/>
    <s v="45 000 Kč a více"/>
    <s v="Menstruační kalíšek"/>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83"/>
    <s v="31-40"/>
    <s v="45 000 Kč a více"/>
    <s v="Menstruační kalíšek, Menstruační kalhotky"/>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84"/>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185"/>
    <s v="31-40"/>
    <s v="35 000 - 45 000 Kč"/>
    <s v="Standardní tampon"/>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86"/>
    <s v="41-50"/>
    <s v="35 000 - 45 000 Kč"/>
    <s v="Standardní vložka"/>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87"/>
    <s v="21-30"/>
    <s v="25 000 - 35 000 Kč"/>
    <s v="Standardní tampon"/>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s v="Ne"/>
    <s v="Ne"/>
    <x v="1"/>
  </r>
  <r>
    <n v="188"/>
    <s v="31-40"/>
    <s v="35 000 - 45 000 Kč"/>
    <s v="Standardní tampon"/>
    <s v="Nepoužívají nic"/>
    <s v="Ano - alespoň 3x týdně"/>
    <s v="Ano"/>
    <s v="Zvyk, Pohodlné"/>
    <s v="Menstruační kalhotky"/>
    <s v="Dostala bych ji zdarma."/>
    <s v="Ano - v práci"/>
    <s v="Spíše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s v="Ne"/>
    <s v="Ne"/>
    <x v="2"/>
  </r>
  <r>
    <n v="189"/>
    <s v="21-30"/>
    <s v="25 000 - 35 000 Kč"/>
    <s v="Standardní tampon, Menstruační kalhotky"/>
    <s v="Standardní vložka, Standardní tampon"/>
    <s v="Ne"/>
    <s v="Ano"/>
    <s v="Zvyk, Spolehlivé"/>
    <s v="Nechci"/>
    <s v="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Ne"/>
    <x v="1"/>
  </r>
  <r>
    <n v="190"/>
    <s v="21-30"/>
    <s v="35 000 - 45 000 Kč"/>
    <s v="Menstruační kalhotky"/>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91"/>
    <s v="21-30"/>
    <s v="35 000 - 45 000 Kč"/>
    <s v="Standardní tampon"/>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s v="Ne"/>
    <s v="Ne"/>
    <x v="1"/>
  </r>
  <r>
    <n v="192"/>
    <s v="41-50"/>
    <s v="45 000 Kč a více"/>
    <s v="Standardní tampon"/>
    <s v="Menstruační kalíšek, Menstruační kalhotky"/>
    <s v="Ano - alespoň 3x týdně"/>
    <s v="Ano"/>
    <s v="Ekologie, Zvyk"/>
    <s v="Nechci"/>
    <s v="Nic by mě nepřimělo."/>
    <s v="Ano - v práci"/>
    <s v="Rozhodně ano"/>
    <s v="V drogérii"/>
    <s v="Mi nákup trvá pár vteřin, kupuji pořád to stejné."/>
    <s v="101 - 200 Kč"/>
    <s v="Ano, protože jednorázové menstruační pomůcky nejsou ekologické."/>
    <s v="Menstruační chudoba je situace, při které žena nemá dostatečné finanční prostředky na pořízení menstruačních pomůcek."/>
    <s v="Ne"/>
    <s v="Ne"/>
    <x v="2"/>
  </r>
  <r>
    <n v="193"/>
    <s v="51-60"/>
    <s v="25 000 - 35 000 Kč"/>
    <s v="Standardní vložka"/>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94"/>
    <s v="21-30"/>
    <s v="Méně než 15 000 Kč"/>
    <s v="Standardní tampon"/>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101 - 200 Kč"/>
    <s v="Ano, vyzkoušela bych něco jiného, i když jsem doposud používala standardní vložku či tampon."/>
    <s v="Nevím co to je, nikdy jsem o tom neslyšela."/>
    <s v="Ne"/>
    <s v="Ne"/>
    <x v="3"/>
  </r>
  <r>
    <n v="195"/>
    <s v="21-30"/>
    <s v="Méně než 15 000 Kč"/>
    <s v="Standardní tampon"/>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4"/>
  </r>
  <r>
    <n v="196"/>
    <s v="15-20"/>
    <s v="Méně než 15 000 Kč"/>
    <s v="Standardní tampon, Menstruační kalhotky"/>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Ano - často."/>
    <x v="4"/>
  </r>
  <r>
    <n v="197"/>
    <s v="21-30"/>
    <s v="35 000 - 45 000 Kč"/>
    <s v="Standardní vložka, Standardní tampon, Menstruační kalíšek"/>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s v="Ne"/>
    <s v="Ano - jednou či výjimečně."/>
    <x v="1"/>
  </r>
  <r>
    <n v="198"/>
    <s v="21-30"/>
    <s v="15 000 - 20 000 Kč"/>
    <s v="Menstruační kalíšek, Menstruační kalhotky"/>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jednou či výjimečně."/>
    <x v="0"/>
  </r>
  <r>
    <n v="199"/>
    <s v="21-30"/>
    <s v="25 000 - 35 000 Kč"/>
    <s v="Standardní vložka"/>
    <s v="Nevím"/>
    <s v="Ne"/>
    <s v="Ano"/>
    <s v="Cena, Ekologie"/>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s v="Ne"/>
    <s v="Ne"/>
    <x v="2"/>
  </r>
  <r>
    <n v="200"/>
    <s v="31-40"/>
    <s v="25 000 - 35 000 Kč"/>
    <s v="Standardní vložka, Menstruační kalíšek"/>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Ne"/>
    <s v="Ne"/>
    <x v="4"/>
  </r>
  <r>
    <n v="201"/>
    <s v="31-40"/>
    <s v="15 000 - 20 000 Kč"/>
    <s v="Menstruační kalhotky, Mořská houba"/>
    <s v="Nevím"/>
    <s v="Ano - maximálně 3x týdně"/>
    <s v="Ano"/>
    <s v="Ekologie, Pohodlné"/>
    <s v="Menstruační kalíšek"/>
    <s v="Dostala bych ji zdarma."/>
    <s v="Ne"/>
    <s v="Spíš ne"/>
    <s v="Na internetu"/>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
  </r>
  <r>
    <n v="202"/>
    <s v="31-40"/>
    <s v="25 000 - 35 000 Kč"/>
    <s v="Menstruační kalhotky, Mořská houba"/>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203"/>
    <s v="41-50"/>
    <s v="25 000 - 35 000 Kč"/>
    <s v="Standardní vložka, Standardní tampon, Menstruační kalíšek"/>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s v="Ne"/>
    <s v="Ano - jednou či výjimečně."/>
    <x v="0"/>
  </r>
  <r>
    <n v="204"/>
    <s v="41-50"/>
    <s v="35 000 - 45 000 Kč"/>
    <s v="Standardní vložka, Menstruační kalíšek"/>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0"/>
  </r>
  <r>
    <n v="205"/>
    <s v="41-50"/>
    <s v="35 000 - 45 000 Kč"/>
    <s v="Vložka z přírodního materiálu"/>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206"/>
    <s v="15-20"/>
    <s v="15 000 - 20 000 Kč"/>
    <s v="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s v="Ne"/>
    <s v="Ano - jednou či výjimečně."/>
    <x v="1"/>
  </r>
  <r>
    <n v="207"/>
    <s v="15-20"/>
    <s v="Méně než 15 000 Kč"/>
    <s v="Standardní tampon"/>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s v="Ne"/>
    <s v="Ne"/>
    <x v="0"/>
  </r>
  <r>
    <n v="208"/>
    <s v="21-30"/>
    <s v="15 000 - 20 000 Kč"/>
    <s v="Standardní tampon"/>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s v="Ne"/>
    <s v="Ne"/>
    <x v="3"/>
  </r>
  <r>
    <n v="209"/>
    <s v="31-40"/>
    <s v="45 000 Kč a více"/>
    <s v="Menstruační kalíšek"/>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210"/>
    <s v="21-30"/>
    <s v="35 000 - 45 000 Kč"/>
    <s v="Tampon z přírodního materiálu, Menstruační kalíšek"/>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211"/>
    <s v="15-20"/>
    <s v="15 000 - 20 000 Kč"/>
    <s v="Standardní vložka, Standardní tampon"/>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s v="Ne"/>
    <s v="Ano - jednou či výjimečně."/>
    <x v="1"/>
  </r>
</pivotCacheRecords>
</file>

<file path=xl/pivotCache/pivotCacheRecords2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
  <r>
    <n v="1"/>
    <s v="21-30"/>
    <s v="35 000 - 45 000 Kč"/>
    <x v="0"/>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s v="Ne"/>
    <s v="Ne"/>
    <x v="0"/>
  </r>
  <r>
    <n v="2"/>
    <s v="31-40"/>
    <s v="35 000 - 45 000 Kč"/>
    <x v="1"/>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3"/>
    <s v="31-40"/>
    <s v="35 000 - 45 000 Kč"/>
    <x v="0"/>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s v="Ne"/>
    <s v="Ne"/>
    <x v="1"/>
  </r>
  <r>
    <n v="4"/>
    <s v="41-50"/>
    <s v="45 000 Kč a více"/>
    <x v="2"/>
    <s v="Menstruační kalíšek, Menstruační kalhotky"/>
    <s v="Ano - alespoň 3x týdně"/>
    <s v="Ano"/>
    <s v="Ekologie, Pohodlné"/>
    <s v="Nechci"/>
    <s v="Nic by mě nepřimělo."/>
    <s v="Ano - v práci"/>
    <s v="Rozhodně ano"/>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2"/>
  </r>
  <r>
    <n v="5"/>
    <s v="15-20"/>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50 - 100 Kč"/>
    <s v="Ne, používám standardní tampony nebo vložka."/>
    <s v="Menstruační chudoba je situace, při které má žena slabou či žádnou menstruaci."/>
    <s v="Ne"/>
    <s v="Ano - jednou či výjimečně."/>
    <x v="1"/>
  </r>
  <r>
    <n v="6"/>
    <s v="51-60"/>
    <s v="25 000 - 35 000 Kč"/>
    <x v="1"/>
    <s v="Standardní vložka"/>
    <s v="Ano - maximálně 3x týdně"/>
    <s v="Ano"/>
    <s v="Cena, Zvyk"/>
    <s v="Nechci"/>
    <s v="Dostala bych ji zdarma."/>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1"/>
  </r>
  <r>
    <n v="7"/>
    <s v="21-30"/>
    <s v="20 000 - 25 000 Kč"/>
    <x v="3"/>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8"/>
    <s v="41-50"/>
    <s v="25 000 - 35 000 Kč"/>
    <x v="0"/>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s v="Ne"/>
    <s v="Ne"/>
    <x v="2"/>
  </r>
  <r>
    <n v="9"/>
    <s v="51-60"/>
    <s v="25 000 - 35 000 Kč"/>
    <x v="2"/>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1"/>
  </r>
  <r>
    <n v="10"/>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1"/>
    <s v="21-30"/>
    <s v="45 000 Kč a více"/>
    <x v="3"/>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2"/>
    <s v="31-40"/>
    <s v="45 000 Kč a více"/>
    <x v="3"/>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3"/>
    <s v="21-30"/>
    <s v="35 000 - 45 000 Kč"/>
    <x v="4"/>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14"/>
    <s v="31-40"/>
    <s v="35 000 - 45 000 Kč"/>
    <x v="0"/>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5"/>
    <s v="41-50"/>
    <s v="35 000 - 45 000 Kč"/>
    <x v="2"/>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6"/>
    <s v="21-30"/>
    <s v="25 000 - 35 000 Kč"/>
    <x v="0"/>
    <s v="Standardní vložka, Standardní tampon, Menstruační kalíšek, Menstruační kalhotky"/>
    <s v="Ne"/>
    <s v="Ano"/>
    <s v="Cena, Ekologie"/>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s v="Ne"/>
    <s v="Ne"/>
    <x v="1"/>
  </r>
  <r>
    <n v="17"/>
    <s v="21-30"/>
    <s v="35 000 - 45 000 Kč"/>
    <x v="0"/>
    <s v="Nepoužívají nic"/>
    <s v="Ano - alespoň 3x týdně"/>
    <s v="Ano"/>
    <s v="Zvyk, Pohodlné"/>
    <s v="Menstruační kalhotky"/>
    <s v="Dostala bych ji zdarma."/>
    <s v="Ano - v práci"/>
    <s v="Spíše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s v="Ne"/>
    <s v="Ne"/>
    <x v="2"/>
  </r>
  <r>
    <n v="18"/>
    <s v="21-30"/>
    <s v="25 000 - 35 000 Kč"/>
    <x v="0"/>
    <s v="Standardní vložka, Standardní tampon"/>
    <s v="Ne"/>
    <s v="Ano"/>
    <s v="Cena, Ekologie"/>
    <s v="Nechci"/>
    <s v="Současný produkt by mi přestal vyhovovat."/>
    <s v="Ne"/>
    <s v="Spíše ano"/>
    <s v="Na internetu"/>
    <s v="Mi nákup trvá pár vteřin, kupuji pořád to stejné."/>
    <s v="201 - 300 Kč"/>
    <s v="Ano, vyzkoušela bych něco jiného, i když jsem doposud používala standardní vložku či tampon."/>
    <s v="Nevím co to je, nikdy jsem o tom neslyšela."/>
    <s v="Ne"/>
    <s v="Ne"/>
    <x v="1"/>
  </r>
  <r>
    <n v="19"/>
    <s v="15-20"/>
    <s v="Méně než 15 000 Kč"/>
    <x v="0"/>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s v="Ne"/>
    <s v="Ne"/>
    <x v="0"/>
  </r>
  <r>
    <n v="20"/>
    <s v="31-40"/>
    <s v="20 000 - 25 000 Kč"/>
    <x v="3"/>
    <s v="Nevím"/>
    <s v="Ne"/>
    <s v="Ano"/>
    <s v="Ekologie, Pohodlné"/>
    <s v="Nechci"/>
    <s v="Někdo z okolí by ji začal používat., Byla by to ekologičtější varianta."/>
    <s v="Ne"/>
    <s v="Rozhodně ano"/>
    <s v="Na internetu"/>
    <s v="Mi nákup trvá pár vteřin, kupuji pořád to stejné."/>
    <s v="Používám ekologické produkty, které jsou použitelné na několik let"/>
    <s v="Ano, protože mám svůj oblíbený typ/značku/velikost a chci ho používat dál."/>
    <s v="Nevím co to je, nikdy jsem o tom neslyšela."/>
    <s v="Ne"/>
    <s v="Ne"/>
    <x v="1"/>
  </r>
  <r>
    <n v="21"/>
    <s v="21-30"/>
    <s v="25 000 - 35 000 Kč"/>
    <x v="2"/>
    <s v="Standardní vložka, Standardní tampon"/>
    <s v="Ano - maximálně 3x týdně"/>
    <s v="Ano"/>
    <s v="Cena, Ekologie"/>
    <s v="Menstruační kalhotky"/>
    <s v="Byla by to levn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1"/>
  </r>
  <r>
    <n v="22"/>
    <s v="21-30"/>
    <s v="25 000 - 35 000 Kč"/>
    <x v="0"/>
    <s v="Standardní vložka, Standardní tampon, Menstruační kalíšek"/>
    <s v="Ano - alespoň 3x týdně"/>
    <s v="Ano"/>
    <s v="Ekologie, Pohodlné"/>
    <s v="Vložka z přírodního materiálu, Menstruační kalíšek"/>
    <s v="Dostala bych ji zdarm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Ano - jednou či výjimečně."/>
    <s v="Ano - jednou či výjimečně."/>
    <x v="0"/>
  </r>
  <r>
    <n v="23"/>
    <s v="15-20"/>
    <s v="Méně než 15 000 Kč"/>
    <x v="0"/>
    <s v="Standardní tampon"/>
    <s v="Ano - alespoň 3x týdně"/>
    <s v="Ne - někdo jiný z rodiny"/>
    <s v="Používají ho ostatní v mém okolí, Spolehlivé"/>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s v="Ne"/>
    <s v="Ne"/>
    <x v="4"/>
  </r>
  <r>
    <n v="24"/>
    <s v="51-60"/>
    <s v="25 000 - 35 000 Kč"/>
    <x v="2"/>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25"/>
    <s v="21-30"/>
    <s v="Méně než 15 000 Kč"/>
    <x v="0"/>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3"/>
  </r>
  <r>
    <n v="26"/>
    <s v="21-30"/>
    <s v="Méně než 15 000 Kč"/>
    <x v="0"/>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4"/>
  </r>
  <r>
    <n v="27"/>
    <s v="15-20"/>
    <s v="Méně než 15 000 Kč"/>
    <x v="0"/>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Ano - často."/>
    <x v="4"/>
  </r>
  <r>
    <n v="28"/>
    <s v="15-20"/>
    <s v="Méně než 15 000 Kč"/>
    <x v="2"/>
    <s v="Standardní vložka, Standardní tampon"/>
    <s v="Ne"/>
    <s v="Ano"/>
    <s v="Zvyk, Pohodlné"/>
    <s v="Menstruační kalíšek"/>
    <s v="Byla by to levnější varianta."/>
    <s v="Ne"/>
    <s v="Rozhodně ano"/>
    <s v="V drogérii"/>
    <s v="Vím, co chci, ale podívám se na ostatní varianty stejného produktu (značky, velikosti, cena atd..)"/>
    <s v="201 - 300 Kč"/>
    <s v="Ne, používám standardní tampony nebo vložka."/>
    <s v="Nevím co to je, nikdy jsem o tom neslyšela."/>
    <s v="Ne"/>
    <s v="Ne"/>
    <x v="2"/>
  </r>
  <r>
    <n v="29"/>
    <s v="31-40"/>
    <s v="35 000 - 45 000 Kč"/>
    <x v="1"/>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3"/>
  </r>
  <r>
    <n v="30"/>
    <s v="21-30"/>
    <s v="Méně než 15 000 Kč"/>
    <x v="1"/>
    <s v="Menstruační kalíšek, Menstruační kalhotky"/>
    <s v="Ne"/>
    <s v="Ano"/>
    <s v="Pohodlné, Spolehlivé"/>
    <s v="Menstruační kalíšek"/>
    <s v="Vyber vhodne velikosti kalisku"/>
    <s v="Ne"/>
    <s v="Rozhodně ano"/>
    <s v="V drogérii"/>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s v="Ne"/>
    <s v="Ne"/>
    <x v="4"/>
  </r>
  <r>
    <n v="31"/>
    <s v="21-30"/>
    <s v="25 000 - 35 000 Kč"/>
    <x v="0"/>
    <s v="Standardní vložka, Standardní tampon, Tampon z přírodního materiálu, Menstruační kalíšek, Menstruační kalhotky"/>
    <s v="Ano - maximálně 3x týdně"/>
    <s v="Ano"/>
    <s v="Cena, Ekologie"/>
    <s v="Menstruační kalíšek, Menstruační kalhotky"/>
    <s v="Současný produkt by mi přestal vyhovovat."/>
    <s v="Ne"/>
    <s v="Rozhodně ano"/>
    <s v="V drogérii"/>
    <s v="Pravidelně přemýšlím, jestli nezkusit něco nového a zvažuji možnosti."/>
    <s v="201 - 300 Kč"/>
    <s v="Ano, vyzkoušela bych něco jiného, i když jsem doposud používala standardní vložku či tampon."/>
    <s v="Menstruační chudoba je situace, při které žena nemá dostatečné finanční prostředky na pořízení menstruačních pomůcek."/>
    <s v="Ne"/>
    <s v="Ano - jednou či výjimečně."/>
    <x v="2"/>
  </r>
  <r>
    <n v="32"/>
    <s v="21-30"/>
    <s v="Méně než 15 000 Kč"/>
    <x v="0"/>
    <s v="Standardní vložka, Standardní tampon, Menstruační kalhotky"/>
    <s v="Ano - alespoň 3x týdně"/>
    <s v="Ano"/>
    <s v="Cena, Pohodlné"/>
    <s v="Menstruační kalíšek, Menstruační kalhotky"/>
    <s v="Dostala bych ji zdarma., Někdo z okolí by ji začal používat., Byla by to levnější varianta."/>
    <s v="Ne"/>
    <s v="Rozhodně ano"/>
    <s v="Na internetu"/>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s v="Ne"/>
    <s v="Ne"/>
    <x v="0"/>
  </r>
  <r>
    <n v="33"/>
    <s v="21-30"/>
    <s v="15 000 - 20 000 Kč"/>
    <x v="0"/>
    <s v="Standardní vložka, Standardní tampon"/>
    <s v="Ano - maximálně 3x týdně"/>
    <s v="Ano"/>
    <s v="Pohodlné, Spolehlivé"/>
    <s v="Nechci"/>
    <s v="Současný produkt by mi přestal vyhovovat."/>
    <s v="Ne"/>
    <s v="Spíše ano"/>
    <s v="V drogérii"/>
    <s v="Vím, co chci, ale podívám se na ostatní varianty stejného produktu (značky, velikosti, cena atd..)"/>
    <s v="50 - 100 Kč"/>
    <s v="Ano, protože mám svůj oblíbený typ/značku/velikost a chci ho používat dál."/>
    <s v="Menstruační chudoba je situace, při které žena nemá dostatečné finanční prostředky na pořízení menstruačních pomůcek."/>
    <s v="Ne"/>
    <s v="Ne"/>
    <x v="0"/>
  </r>
  <r>
    <n v="34"/>
    <s v="21-30"/>
    <s v="35 000 - 45 000 Kč"/>
    <x v="0"/>
    <s v="Standardní vložka, Standardní tampon"/>
    <s v="Ano - maximálně 3x týdně"/>
    <s v="Ano"/>
    <s v="Zvyk, Spolehlivé"/>
    <s v="Nechci"/>
    <s v="Nic by mě nepřimělo."/>
    <s v="Ne"/>
    <s v="Rozhodně ano"/>
    <s v="V drogérii"/>
    <s v="Vím, co chci, ale podívám se na ostatní varianty stejného produktu (značky, velikosti, cena atd..)"/>
    <s v="201 - 300 Kč"/>
    <s v="Ne, používám standardní tampony nebo vložka."/>
    <s v="Menstruační chudoba je situace, při které žena nemá dostatečné finanční prostředky na pořízení menstruačních pomůcek."/>
    <s v="Ne"/>
    <s v="Ne"/>
    <x v="0"/>
  </r>
  <r>
    <n v="35"/>
    <s v="31-40"/>
    <s v="45 000 Kč a více"/>
    <x v="0"/>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101 - 200 Kč"/>
    <s v="Ano, protože mám svůj oblíbený typ/značku/velikost a chci ho používat dál."/>
    <s v="Menstruační chudoba je situace, při které žena nemá dostatečné finanční prostředky na pořízení menstruačních pomůcek."/>
    <s v="Ne"/>
    <s v="Ne"/>
    <x v="2"/>
  </r>
  <r>
    <n v="36"/>
    <s v="51-60"/>
    <s v="45 000 Kč a více"/>
    <x v="0"/>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s v="Ne"/>
    <s v="Ne"/>
    <x v="0"/>
  </r>
  <r>
    <n v="37"/>
    <s v="21-30"/>
    <s v="25 000 - 35 000 Kč"/>
    <x v="3"/>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38"/>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39"/>
    <s v="21-30"/>
    <s v="25 000 - 35 000 Kč"/>
    <x v="3"/>
    <s v="Menstruační kalíšek"/>
    <s v="Ano - maximálně 3x týdně"/>
    <s v="Ano"/>
    <s v="Cena, Ekologie"/>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40"/>
    <s v="21-30"/>
    <s v="Méně než 15 000 Kč"/>
    <x v="2"/>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3"/>
  </r>
  <r>
    <n v="41"/>
    <s v="21-30"/>
    <s v="45 000 Kč a více"/>
    <x v="0"/>
    <s v="Standardní vložka, Menstruační kalíšek, Menstruační kalhotky"/>
    <s v="Ano - maximálně 3x týdně"/>
    <s v="Ano"/>
    <s v="Cena, Ekologie"/>
    <s v="Menstruační kalhotky"/>
    <s v="Současný produkt by mi přestal vyhovovat."/>
    <s v="Ne"/>
    <s v="Rozhodně ano"/>
    <s v="V drogérii"/>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s v="Ne"/>
    <s v="Ne"/>
    <x v="4"/>
  </r>
  <r>
    <n v="42"/>
    <s v="21-30"/>
    <s v="25 000 - 35 000 Kč"/>
    <x v="0"/>
    <s v="Standardní tampon, Menstruační kalíšek, Menstruační kalhotky"/>
    <s v="Ano - alespoň 3x týdně"/>
    <s v="Ano"/>
    <s v="Cena, Ekologie"/>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s v="Ne"/>
    <s v="Ne"/>
    <x v="0"/>
  </r>
  <r>
    <n v="43"/>
    <s v="21-30"/>
    <s v="Méně než 15 000 Kč"/>
    <x v="0"/>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s v="Ano - jednou či výjimečně."/>
    <s v="Ne"/>
    <x v="0"/>
  </r>
  <r>
    <n v="44"/>
    <s v="21-30"/>
    <s v="25 000 - 35 000 Kč"/>
    <x v="0"/>
    <s v="Standardní tampon, Menstruační kalíšek, Menstruační kalhotky"/>
    <s v="Ano - alespoň 3x týdně"/>
    <s v="Ano"/>
    <s v="Ekologie, Pohodlné"/>
    <s v="Menstruační kalhotky"/>
    <s v="Dostala bych ji zdarma., Byla by to ekologičtější varianta., Současný produkt by mi přestal vyhovovat."/>
    <s v="Ne"/>
    <s v="Rozhodně ano"/>
    <s v="Na internetu"/>
    <s v="Vím, co chci, ale podívám se na ostatní varianty stejného produktu (značky, velikosti, cena atd..)"/>
    <s v="101 - 200 Kč"/>
    <s v="Ano, protože jednorázové menstruační pomůcky nejsou ekologické."/>
    <s v="Nevím co to je, nikdy jsem o tom neslyšela."/>
    <s v="Ne"/>
    <s v="Ne"/>
    <x v="4"/>
  </r>
  <r>
    <n v="45"/>
    <s v="21-30"/>
    <s v="35 000 - 45 000 Kč"/>
    <x v="3"/>
    <s v="Standardní vložka, Standardní tampon, Menstruační kalíšek"/>
    <s v="Ano - alespoň 3x týdně"/>
    <s v="Ano"/>
    <s v="Používají ho ostatní v mém okolí, Pohodlné"/>
    <s v="Menstruační kalhotky"/>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46"/>
    <s v="21-30"/>
    <s v="35 000 - 45 000 Kč"/>
    <x v="2"/>
    <s v="Standardní vložka, Vložka z přírodního materiálu, Látkové vložka, Standardní tampon, Tampon z přírodního materiálu, Menstruační kalíšek, Menstruační kalhotky"/>
    <s v="Ne"/>
    <s v="Ano"/>
    <s v="Pohodlné, Spolehlivé"/>
    <s v="Menstruační kalíšek"/>
    <s v="Dostala bych ji zdarma., Byla by to ekologičtější varianta., 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47"/>
    <s v="21-30"/>
    <s v="25 000 - 35 000 Kč"/>
    <x v="3"/>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s v="Ne"/>
    <s v="Ne"/>
    <x v="3"/>
  </r>
  <r>
    <n v="48"/>
    <s v="21-30"/>
    <s v="Méně než 15 000 Kč"/>
    <x v="0"/>
    <s v="Standardní vložka, Menstruační kalíšek, Menstruační kalhotky"/>
    <s v="Ano - maximálně 3x týdně"/>
    <s v="Ano"/>
    <s v="Zvyk, Spolehlivé"/>
    <s v="Vložka z přírodního materiálu"/>
    <s v="Dostala bych ji zdarma., Někdo z okolí by ji začal používat., Byla by to ekologičtější varianta., Současný produkt by mi přestal vyhovovat."/>
    <s v="Ne"/>
    <s v="Spíše ano"/>
    <s v="V drogérii"/>
    <s v="Vím, co chci, ale občas se podívám na ostatní varianty jiných produktů, než používám normálně."/>
    <s v="101 - 200 Kč"/>
    <s v="Ano, protože jednorázové menstruační pomůcky nejsou ekologické."/>
    <s v="Menstruační chudoba je situace, při které žena nemá dostatečné finanční prostředky na pořízení menstruačních pomůcek."/>
    <s v="Ne"/>
    <s v="Ne"/>
    <x v="0"/>
  </r>
  <r>
    <n v="49"/>
    <s v="21-30"/>
    <s v="15 000 - 20 000 Kč"/>
    <x v="2"/>
    <s v="Standardní vložka, Standardní tampon, Menstruační kalhotky"/>
    <s v="Ano - maximálně 3x týdně"/>
    <s v="Ano"/>
    <s v="Zvyk, Pohodlné"/>
    <s v="Menstruační kalhotky"/>
    <s v="Byla by to ekologičtější varianta."/>
    <s v="Ne"/>
    <s v="Rozhodně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1"/>
  </r>
  <r>
    <n v="50"/>
    <s v="31-40"/>
    <s v="25 000 - 35 000 Kč"/>
    <x v="2"/>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Ne"/>
    <s v="Ne"/>
    <x v="4"/>
  </r>
  <r>
    <n v="51"/>
    <s v="21-30"/>
    <s v="35 000 - 45 000 Kč"/>
    <x v="2"/>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Rozhodně ano"/>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s v="Ne"/>
    <s v="Ano - jednou či výjimečně."/>
    <x v="1"/>
  </r>
  <r>
    <n v="52"/>
    <s v="21-30"/>
    <s v="15 000 - 20 000 Kč"/>
    <x v="3"/>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jednou či výjimečně."/>
    <x v="0"/>
  </r>
  <r>
    <n v="53"/>
    <s v="21-30"/>
    <s v="25 000 - 35 000 Kč"/>
    <x v="2"/>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s v="Ne"/>
    <s v="Ne"/>
    <x v="2"/>
  </r>
  <r>
    <n v="54"/>
    <s v="21-30"/>
    <s v="25 000 - 35 000 Kč"/>
    <x v="3"/>
    <s v="Standardní vložka, Standardní tampon, Menstruační kalíšek"/>
    <s v="Ano - alespoň 3x týdně"/>
    <s v="Ano"/>
    <s v="Cena, Ekologie"/>
    <s v="Menstruační kalhotky"/>
    <s v="Dostala bych ji zdarma., Někdo z okolí by ji začal používat., Současný produkt by mi přestal vyhovo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Nevím co to je, nikdy jsem o tom neslyšela."/>
    <s v="Ne"/>
    <s v="Ne"/>
    <x v="3"/>
  </r>
  <r>
    <n v="55"/>
    <s v="31-40"/>
    <s v="45 000 Kč a více"/>
    <x v="3"/>
    <s v="Standardní vložka, Standardní tampon, Menstruační kalíšek, Menstruační kalhotky"/>
    <s v="Ano - maximálně 3x týdně"/>
    <s v="Ano"/>
    <s v="Ekologie, Pohodlné"/>
    <s v="Nechci"/>
    <s v="Současný produkt by mi přestal vyhovovat."/>
    <s v="Ne"/>
    <s v="Spíše ano"/>
    <s v="Na internetu"/>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56"/>
    <s v="31-40"/>
    <s v="35 000 - 45 000 Kč"/>
    <x v="0"/>
    <s v="Nevím"/>
    <s v="Ano - alespoň 3x týdně"/>
    <s v="Ano"/>
    <s v="Cena, Zvyk"/>
    <s v="Tampon z přírodního materiálu, Menstruační kalíšek"/>
    <s v="Někdo z okolí by ji začal používat., Současný produkt by mi přestal vyhovovat."/>
    <s v="Ne"/>
    <s v="Rozhodně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2"/>
  </r>
  <r>
    <n v="57"/>
    <s v="15-20"/>
    <s v="Méně než 15 000 Kč"/>
    <x v="2"/>
    <s v="Standardní tampon, Menstruační kalhotky"/>
    <s v="Ano - maximálně 3x týdně"/>
    <s v="Ne - někdo jiný z rodiny"/>
    <s v="Používají ho ostatní v mém okolí, Spolehlivé"/>
    <s v="Nechci"/>
    <s v="Nic by mě nepřimělo."/>
    <s v="Ne"/>
    <s v="Rozhodně ano"/>
    <s v="Na intern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2"/>
  </r>
  <r>
    <n v="58"/>
    <s v="31-40"/>
    <s v="45 000 Kč a více"/>
    <x v="5"/>
    <s v="Standardní vložka, Látkové vložka, Standardní tampon, Menstruační kalíšek, Menstruační kalhotky"/>
    <s v="Ano - maximálně 3x týdně"/>
    <s v="Ano"/>
    <s v="Pohodlné, Spolehlivé"/>
    <s v="Nechci"/>
    <s v="Současný produkt by mi přestal vyhovovat."/>
    <s v="Ne"/>
    <s v="Spíš ne"/>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s v="Ne"/>
    <s v="Ne"/>
    <x v="0"/>
  </r>
  <r>
    <n v="59"/>
    <s v="15-20"/>
    <s v="Méně než 15 000 Kč"/>
    <x v="2"/>
    <s v="Standardní vložka"/>
    <s v="Ano - maximálně 3x týdně"/>
    <s v="Ano"/>
    <s v="Pohodlné, Spolehlivé"/>
    <s v="Menstruační kalhotky"/>
    <s v="Někdo z okolí by ji začal používat."/>
    <s v="Ne"/>
    <s v="Rozhodně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Ano - jednou či výjimečně."/>
    <s v="Ano - jednou či výjimečně."/>
    <x v="0"/>
  </r>
  <r>
    <n v="60"/>
    <s v="31-40"/>
    <s v="20 000 - 25 000 Kč"/>
    <x v="6"/>
    <s v="Nevím"/>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Ano - jednou či výjimečně."/>
    <x v="0"/>
  </r>
  <r>
    <n v="61"/>
    <s v="21-30"/>
    <s v="25 000 - 35 000 Kč"/>
    <x v="3"/>
    <s v="Standardní vložka, Látkové vložka, Standardní tampon, Tampon z přírodního materiálu, Menstruační kalíšek, Menstruační kalhotky"/>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62"/>
    <s v="21-30"/>
    <s v="15 000 - 20 000 Kč"/>
    <x v="2"/>
    <s v="Standardní vložka, Standardní tampon"/>
    <s v="Ne"/>
    <s v="Ano"/>
    <s v="Ekologie, Pohodlné"/>
    <s v="Nechci"/>
    <s v="Byla by to ekologičtější varianta., Současný produkt by mi přestal vyhovovat."/>
    <s v="Ne"/>
    <s v="Spíš ne"/>
    <s v="V drogérii"/>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Ano - jednou či výjimečně."/>
    <s v="Ne"/>
    <x v="2"/>
  </r>
  <r>
    <n v="63"/>
    <s v="31-40"/>
    <s v="25 000 - 35 000 Kč"/>
    <x v="7"/>
    <s v="Standardní vložka, Standardní tampon, Menstruační kalíšek, Menstruační kalhotky"/>
    <s v="Ano - maximálně 3x týdně"/>
    <s v="Ano"/>
    <s v="Pohodlné, Spolehlivé"/>
    <s v="Mořská houba"/>
    <s v="Současný produkt by mi přestal vyhovovat."/>
    <s v="Ne"/>
    <s v="Spíš ne"/>
    <s v="Na internetu"/>
    <s v="Vím, co chci, ale podívám se na ostatní varianty stejného produktu (značky, velikosti, cena atd..)"/>
    <s v="101 - 200 Kč"/>
    <s v="Ano, protože standardní vložka nebo tampony nepoužívám."/>
    <s v="Nevím co to je, nikdy jsem o tom neslyšela."/>
    <s v="Ne"/>
    <s v="Ne"/>
    <x v="0"/>
  </r>
  <r>
    <n v="64"/>
    <s v="31-40"/>
    <s v="20 000 - 25 000 Kč"/>
    <x v="3"/>
    <s v="Standardní vložka, Standardní tampon, Menstruační kalíšek, Mořská houba"/>
    <s v="Ne"/>
    <s v="Ano"/>
    <s v="Ekologie, Pohodlné"/>
    <s v="Menstruační kalhotky"/>
    <s v="Jen se odhodlavam kalhotky objednat jako doplnujici ke kalisku. Urcite kalisek neprestanj pouzivat."/>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65"/>
    <s v="21-30"/>
    <s v="25 000 - 35 000 Kč"/>
    <x v="2"/>
    <s v="Nevím"/>
    <s v="Ne"/>
    <s v="Ano"/>
    <s v="Ekologie, Pohodlné"/>
    <s v="Mořská houba"/>
    <s v="Někdo z okolí by ji začal používat., Byla by to levnější varianta., Byla by to ekologičtější varianta., Současný produkt by mi přestal vyhovovat."/>
    <s v="Ne"/>
    <s v="Spíše ano"/>
    <s v="V drogérii"/>
    <s v="Pravidelně přemýšlím, jestli nezkusit něco nového a zvažuji možnosti."/>
    <s v="201 - 300 Kč"/>
    <s v="Ne, používám standardní tampony nebo vložka."/>
    <s v="Menstruační chudoba je situace, při které žena nemá dostatečné finanční prostředky na pořízení menstruačních pomůcek."/>
    <s v="Ne"/>
    <s v="Ne"/>
    <x v="0"/>
  </r>
  <r>
    <n v="66"/>
    <s v="15-20"/>
    <s v="Méně než 15 000 Kč"/>
    <x v="1"/>
    <s v="Standardní vložka, Látkové vložka, Standardní tampon, Menstruační kalíšek"/>
    <s v="Ano - alespoň 3x týdně"/>
    <s v="Ano"/>
    <s v="Zvyk, Používají ho ostatní v mém okolí"/>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s v="Ano - často."/>
    <s v="Ne"/>
    <x v="5"/>
  </r>
  <r>
    <n v="67"/>
    <s v="41-50"/>
    <s v="35 000 - 45 000 Kč"/>
    <x v="2"/>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s v="Ne"/>
    <s v="Ne"/>
    <x v="0"/>
  </r>
  <r>
    <n v="68"/>
    <s v="31-40"/>
    <s v="45 000 Kč a více"/>
    <x v="0"/>
    <s v="Standardní vložka, Standardní tampon"/>
    <s v="Ano - alespoň 3x týdně"/>
    <s v="Ano"/>
    <s v="Ekologie, Pohodlné"/>
    <s v="Menstruační kalíšek"/>
    <s v="Byla by to ekologičtější varianta., Současný produkt by mi přestal vyhovovat."/>
    <s v="Ne"/>
    <s v="Spíše ano"/>
    <s v="V drogérii"/>
    <s v="Vím, co chci, ale podívám se na ostatní varianty stejného produktu (značky, velikosti, cena atd..)"/>
    <s v="101 - 200 Kč"/>
    <s v="Ano, protože mám svůj oblíbený typ/značku/velikost a chci ho používat dál."/>
    <s v="Menstruační chudoba je situace, při které žena nemá dostatečné finanční prostředky na pořízení menstruačních pomůcek."/>
    <s v="Ne"/>
    <s v="Ne"/>
    <x v="0"/>
  </r>
  <r>
    <n v="69"/>
    <s v="15-20"/>
    <s v="Méně než 15 000 Kč"/>
    <x v="7"/>
    <s v="Standardní vložka, Látkové vložka, Standardní tampon, Menstruační kalíšek"/>
    <s v="Ne"/>
    <s v="Ano"/>
    <s v="Cena, Používají ho ostatní v mém okolí"/>
    <s v="Standardní tampon, Tampon z přírodního materiálu, Mořská houba"/>
    <s v="Dostala bych ji zdarma., Byla by to levnější varianta., Byla by to ekologičtější varianta., Současný produkt by mi přestal vyhovovat."/>
    <s v="Ne"/>
    <s v="Rozhodně ano"/>
    <s v="V drogérii"/>
    <s v="Mi nákup trvá pár vteřin, kupuji pořád to stejné."/>
    <s v="201 - 300 Kč"/>
    <s v="Ano, protože standardní vložka nebo tampony nepoužívám."/>
    <s v="Nevím co to je, nikdy jsem o tom neslyšela."/>
    <s v="Ano - jednou či výjimečně."/>
    <s v="Ne"/>
    <x v="6"/>
  </r>
  <r>
    <n v="70"/>
    <s v="41-50"/>
    <s v="35 000 - 45 000 Kč"/>
    <x v="2"/>
    <s v="Standardní vložka, Menstruační kalíšek"/>
    <s v="Ne"/>
    <s v="Ano"/>
    <s v="Pohodlné, Spolehlivé"/>
    <s v="Nechci"/>
    <s v="Současný produkt by mi přestal vyhovovat."/>
    <s v="Ne"/>
    <s v="Spíše ano"/>
    <s v="V drogérii"/>
    <s v="Mi nákup trvá pár vteřin, kupuji pořád to stejné."/>
    <s v="101 - 200 Kč"/>
    <s v="Ano, protože mám svůj oblíbený typ/značku/velikost a chci ho používat dál."/>
    <s v="Nevím co to je, nikdy jsem o tom neslyšela."/>
    <s v="Ne"/>
    <s v="Ne"/>
    <x v="0"/>
  </r>
  <r>
    <n v="71"/>
    <s v="31-40"/>
    <s v="15 000 - 20 000 Kč"/>
    <x v="3"/>
    <s v="Standardní vložka, Standardní tampon"/>
    <s v="Ne"/>
    <s v="Ano"/>
    <s v="Ekologie, Pohodlné"/>
    <s v="Nechci"/>
    <s v="Současný produkt by mi přestal vyhovovat."/>
    <s v="Ne"/>
    <s v="Rozhodně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72"/>
    <s v="31-40"/>
    <s v="20 000 - 25 000 Kč"/>
    <x v="3"/>
    <s v="Standardní vložka, Standardní tampon"/>
    <s v="Ne"/>
    <s v="Ano"/>
    <s v="Ekologie, Spolehlivé"/>
    <s v="Mořská houba"/>
    <s v="Dostala bych ji zdarma."/>
    <s v="Ne"/>
    <s v="Spíše ano"/>
    <s v="Na internetu"/>
    <s v="Mi nákup trvá pár vteřin, kupuji pořád to stejné."/>
    <s v="Používám ekologické produkty, které jsou použitelné na několik let"/>
    <s v="Ano, protože standardní vložka nebo tampony nepoužívám."/>
    <s v="Nevím co to je, nikdy jsem o tom neslyšela."/>
    <s v="Ne"/>
    <s v="Ne"/>
    <x v="7"/>
  </r>
  <r>
    <n v="73"/>
    <s v="51-60"/>
    <s v="25 000 - 35 000 Kč"/>
    <x v="2"/>
    <s v="Standardní vložka, Standardní tampon, Menstruační kalíšek, Menstruační kalhotky"/>
    <s v="Ne"/>
    <s v="Ano"/>
    <s v="Pohodlné, Spolehlivé"/>
    <s v="Mořská houba"/>
    <s v="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8"/>
  </r>
  <r>
    <n v="74"/>
    <s v="41-50"/>
    <s v="45 000 Kč a více"/>
    <x v="3"/>
    <s v="Nevím"/>
    <s v="Ne"/>
    <s v="Ano"/>
    <s v="Ekologie, Zvyk"/>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75"/>
    <s v="31-40"/>
    <s v="15 000 - 20 000 Kč"/>
    <x v="2"/>
    <s v="Standardní vložka, Standardní tampon"/>
    <s v="Ne"/>
    <s v="Ano"/>
    <s v="Zvyk, Pohodlné"/>
    <s v="Menstruační kalhotky"/>
    <s v="Současný produkt by mi přestal vyhovovat."/>
    <s v="Ne"/>
    <s v="Spíše ano"/>
    <s v="V drogérii"/>
    <s v="Mi nákup trvá pár vteřin, kupuji pořád to stejné."/>
    <s v="201 - 300 Kč"/>
    <s v="Ano, protože mám svůj oblíbený typ/značku/velikost a chci ho používat dál."/>
    <s v="Menstruační chudoba je situace, při které žena nemá dostatečné finanční prostředky na pořízení menstruačních pomůcek."/>
    <s v="Ne"/>
    <s v="Ne"/>
    <x v="9"/>
  </r>
  <r>
    <n v="76"/>
    <s v="31-40"/>
    <s v="25 000 - 35 000 Kč"/>
    <x v="2"/>
    <s v="Standardní vložka, Látkové vložka, Standardní tampon, Menstruační kalíšek, Menstruační kalhotky"/>
    <s v="Ne"/>
    <s v="Ano"/>
    <s v="Cena, Ekologie"/>
    <s v="Nechci"/>
    <s v="Současný produkt by mi přestal vyhovovat."/>
    <s v="Ne"/>
    <s v="Spíš ne"/>
    <s v="V drogérii"/>
    <s v="Mi nákup trvá pár vteřin, kupuji pořád to stejné."/>
    <s v="101 - 200 Kč"/>
    <s v="Ano, protože standardní vložka nebo tampony nepoužívám."/>
    <s v="Menstruační chudoba je situace, při které žena nemá dostatečné finanční prostředky na pořízení menstruačních pomůcek."/>
    <s v="Ne"/>
    <s v="Ne"/>
    <x v="0"/>
  </r>
  <r>
    <n v="77"/>
    <s v="41-50"/>
    <s v="25 000 - 35 000 Kč"/>
    <x v="2"/>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s v="Ne"/>
    <s v="Ano - jednou či výjimečně."/>
    <x v="0"/>
  </r>
  <r>
    <n v="78"/>
    <s v="15-20"/>
    <s v="Méně než 15 000 Kč"/>
    <x v="3"/>
    <s v="Standardní vložka, Standardní tampon"/>
    <s v="Ano - alespoň 3x týdně"/>
    <s v="Ano"/>
    <s v="Zvyk, Používají ho ostatní v mém okolí"/>
    <s v="Menstruační kalhotky"/>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0"/>
  </r>
  <r>
    <n v="79"/>
    <s v="31-40"/>
    <s v="15 000 - 20 000 Kč"/>
    <x v="1"/>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
  </r>
  <r>
    <n v="80"/>
    <s v="41-50"/>
    <s v="35 000 - 45 000 Kč"/>
    <x v="2"/>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0"/>
  </r>
  <r>
    <n v="81"/>
    <s v="31-40"/>
    <s v="45 000 Kč a více"/>
    <x v="3"/>
    <s v="Standardní vložka, Standardní tampon, Menstruační kalíšek"/>
    <s v="Ano - alespoň 3x týdně"/>
    <s v="Ano"/>
    <s v="Pohodlné, Spolehlivé"/>
    <s v="Nechci"/>
    <s v="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4"/>
  </r>
  <r>
    <n v="82"/>
    <s v="21-30"/>
    <s v="25 000 - 35 000 Kč"/>
    <x v="3"/>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83"/>
    <s v="31-40"/>
    <s v="25 000 - 35 000 Kč"/>
    <x v="1"/>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84"/>
    <s v="31-40"/>
    <s v="45 000 Kč a více"/>
    <x v="0"/>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s v="Ne"/>
    <s v="Ne"/>
    <x v="2"/>
  </r>
  <r>
    <n v="85"/>
    <s v="31-40"/>
    <s v="45 000 Kč a více"/>
    <x v="1"/>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86"/>
    <s v="41-50"/>
    <s v="35 000 - 45 000 Kč"/>
    <x v="7"/>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87"/>
    <s v="31-40"/>
    <s v="20 000 - 25 000 Kč"/>
    <x v="3"/>
    <s v="Vložka z přírodního materiálu, Standardní tampon, Menstruační kalíšek, Menstruační kalhotky"/>
    <s v="Ano - alespoň 3x týdně"/>
    <s v="Ano"/>
    <s v="Ekologie, Pohodlné"/>
    <s v="Nechci"/>
    <s v="bylo by to pohodlnější"/>
    <s v="Ne"/>
    <s v="Spíš ne"/>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často."/>
    <x v="0"/>
  </r>
  <r>
    <n v="88"/>
    <s v="41-50"/>
    <s v="35 000 - 45 000 Kč"/>
    <x v="2"/>
    <s v="Standardní vložka"/>
    <s v="Ne"/>
    <s v="Ano"/>
    <s v="Cena, Zvyk"/>
    <s v="Menstruační kalhotky"/>
    <s v="Někdo z okolí by ji začal používat."/>
    <s v="Ne"/>
    <s v="Spíš ne"/>
    <s v="V supermarketu"/>
    <s v="Mi nákup trvá pár vteřin, kupuji pořád to stejné."/>
    <s v="50 - 100 Kč"/>
    <s v="Ano, protože mám svůj oblíbený typ/značku/velikost a chci ho používat dál."/>
    <s v="Nevím co to je, nikdy jsem o tom neslyšela."/>
    <s v="Ne"/>
    <s v="Ne"/>
    <x v="2"/>
  </r>
  <r>
    <n v="89"/>
    <s v="41-50"/>
    <s v="25 000 - 35 000 Kč"/>
    <x v="2"/>
    <s v="Menstruační kalhotky"/>
    <s v="Ne"/>
    <s v="Ano"/>
    <s v="Pohodlné, Spolehlivé"/>
    <s v="Menstruační kalhotky"/>
    <s v="Dostala bych ji zdarma."/>
    <s v="Ne"/>
    <s v="Rozhodně ano"/>
    <s v="V drogérii"/>
    <s v="Mi nákup trvá pár vteřin, kupuji pořád to stejné."/>
    <s v="101 - 200 Kč"/>
    <s v="Ano, protože mám svůj oblíbený typ/značku/velikost a chci ho používat dál."/>
    <s v="Nevím co to je, nikdy jsem o tom neslyšela."/>
    <s v="Ne"/>
    <s v="Ne"/>
    <x v="2"/>
  </r>
  <r>
    <n v="90"/>
    <s v="21-30"/>
    <s v="20 000 - 25 000 Kč"/>
    <x v="0"/>
    <s v="Standardní vložka, Mořská houba"/>
    <s v="Ne"/>
    <s v="Ano"/>
    <s v="Cena, Pohodlné"/>
    <s v="Tampon z přírodního materiálu, Menstruační kalhotky"/>
    <s v="Byla by to levnější varianta."/>
    <s v="Ne"/>
    <s v="Spíš ne"/>
    <s v="Na internetu"/>
    <s v="Vím, co chci, ale podívám se na ostatní varianty stejného produktu (značky, velikosti, cena atd..)"/>
    <s v="201 - 300 Kč"/>
    <s v="Ano, protože mám svůj oblíbený typ/značku/velikost a chci ho používat dál."/>
    <s v="Nevím co to je, nikdy jsem o tom neslyšela."/>
    <s v="Ne"/>
    <s v="Ne"/>
    <x v="0"/>
  </r>
  <r>
    <n v="91"/>
    <s v="21-30"/>
    <s v="25 000 - 35 000 Kč"/>
    <x v="2"/>
    <s v="Standardní vložka, Standardní tampon, Menstruační kalíšek, Menstruační kalhotky"/>
    <s v="Ne"/>
    <s v="Ano"/>
    <s v="Ekologie, Pohodlné"/>
    <s v="Nechci"/>
    <s v="Někdo z okolí by ji začal používat."/>
    <s v="Ne"/>
    <s v="Spíše ano"/>
    <s v="V drogérii"/>
    <s v="Vím, co chci, ale podívám se na ostatní varianty stejného produktu (značky, velikosti, cena atd..)"/>
    <s v="201 - 300 Kč"/>
    <s v="Ano, protože jednorázové menstruační pomůcky nejsou ekologické."/>
    <s v="Menstruační chudoba je situace, při které žena nemá dostatečné finanční prostředky na pořízení menstruačních pomůcek."/>
    <s v="Ne"/>
    <s v="Ne"/>
    <x v="0"/>
  </r>
  <r>
    <n v="92"/>
    <s v="31-40"/>
    <s v="20 000 - 25 000 Kč"/>
    <x v="6"/>
    <s v="Standardní vložka, Standardní tampon, Menstruační kalíšek, Menstruační kalhotky, Nevím"/>
    <s v="Ne"/>
    <s v="Ano"/>
    <s v="Cena, Pohodlné"/>
    <s v="Nechci"/>
    <s v="Dostala bych ji zdarma., Byla by to levnější varianta., Současný produkt by mi přestal vyhovovat."/>
    <s v="Ne"/>
    <s v="Spíš ne"/>
    <s v="V drogérii"/>
    <s v="Mi nákup trvá pár vteřin, kupuji pořád to stejné."/>
    <s v="Používám ekologické produkty, které jsou použitelné na několik let"/>
    <s v="Ano, protože standardní vložka nebo tampony nepoužívám."/>
    <s v="Nevím co to je, nikdy jsem o tom neslyšela."/>
    <s v="Ano - jednou či výjimečně."/>
    <s v="Ano - jednou či výjimečně."/>
    <x v="4"/>
  </r>
  <r>
    <n v="93"/>
    <s v="21-30"/>
    <s v="20 000 - 25 000 Kč"/>
    <x v="3"/>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94"/>
    <s v="31-40"/>
    <s v="25 000 - 35 000 Kč"/>
    <x v="2"/>
    <s v="Standardní vložka, Standardní tampon"/>
    <s v="Ne"/>
    <s v="Ano"/>
    <s v="Pohodlné, Spolehlivé"/>
    <s v="Menstruační kalhotky, Látkové vložka"/>
    <s v="Zkusila jsem kalisek, protejkam, zkusila jsem morskou houbu, vyndavaní je fakt nechutne a krev vsude. Moc rada bych nasla pro sebe jinou variantu nez vlozky a tampony ale zatim mi nic nefungovalo. Uz jsem utratila za to hodne penez a vzdy se vratila ke klasice. "/>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s v="Ne"/>
    <s v="Ne"/>
    <x v="0"/>
  </r>
  <r>
    <n v="95"/>
    <s v="31-40"/>
    <s v="35 000 - 45 000 Kč"/>
    <x v="0"/>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0"/>
  </r>
  <r>
    <n v="96"/>
    <s v="31-40"/>
    <s v="25 000 - 35 000 Kč"/>
    <x v="6"/>
    <s v="Standardní vložka, Standardní tampon, Mořská houba"/>
    <s v="Ano - maximálně 3x týdně"/>
    <s v="Ano"/>
    <s v="Ekologie, Pohodlné"/>
    <s v="Menstruační kalhotky"/>
    <s v="Dostala bych ji zdarm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97"/>
    <s v="15-20"/>
    <s v="Méně než 15 000 Kč"/>
    <x v="2"/>
    <s v="Standardní vložka"/>
    <s v="Ano - maximálně 3x týdně"/>
    <s v="Ne - někdo jiný z rodiny"/>
    <s v="Pohodlné, Spolehlivé"/>
    <s v="Nechci"/>
    <s v="Byla by to ekologičtější varianta., Současný produkt by mi přestal vyhovovat., Vyzkoušela jsem kalíšek i houbu. Kalíšek mi nesedí. Houbu moc nepoužívám, protože tampon je mi příjemnější, ale věřím, že si snad jednou na houbu zvyknu. Vím, že tampony nejdou moc zdravé, proto bych chtěla raději houbu. Ale tampony používám už asi od 13 let a jsem na ně zvyklá a můžu se na ně spolehnout."/>
    <s v="Ne"/>
    <s v="Spíše ano"/>
    <s v="V supermarketu"/>
    <s v="Mi nákup trvá pár vteřin, kupuji pořád to stejné."/>
    <s v="201 - 300 Kč"/>
    <s v="Ne, používám standardní tampony nebo vložka."/>
    <s v="Menstruační chudoba je situace, při které žena nemá dostatečné finanční prostředky na pořízení menstruačních pomůcek."/>
    <s v="Ne"/>
    <s v="Ne"/>
    <x v="3"/>
  </r>
  <r>
    <n v="98"/>
    <s v="31-40"/>
    <s v="20 000 - 25 000 Kč"/>
    <x v="0"/>
    <s v="Standardní vložka, Standardní tampon"/>
    <s v="Ano - maximálně 3x týdně"/>
    <s v="Ano"/>
    <s v="Cena, Ekologie"/>
    <s v="Menstruační kalhotky"/>
    <s v="Současný produkt by mi přestal vyhovovat."/>
    <s v="Ne"/>
    <s v="Spíše ano"/>
    <s v="Na internetu"/>
    <s v="Vím, co chci, ale občas se podívám na ostatní varianty jiných produktů, než používám normálně."/>
    <s v="201 - 300 Kč"/>
    <s v="Ano, vyzkoušela bych něco jiného, i když jsem doposud používala standardní vložku či tampon."/>
    <s v="Menstruační chudoba je situace, při které žena nemá dostatečné finanční prostředky na pořízení menstruačních pomůcek."/>
    <s v="Ne"/>
    <s v="Ne"/>
    <x v="0"/>
  </r>
  <r>
    <n v="99"/>
    <s v="31-40"/>
    <s v="25 000 - 35 000 Kč"/>
    <x v="5"/>
    <s v="Standardní vložka, Vložka z přírodního materiálu, Látkové vložka, Standardní tampon, Tampon z přírodního materiálu, Menstruační kalíšek, Menstruační kalhotky, Mořská houba, Nepoužívají nic"/>
    <s v="Ne"/>
    <s v="Ano"/>
    <s v="Ekologie, Pohodlné"/>
    <s v="Nechci"/>
    <s v="Současný produkt by mi přestal vyhovovat."/>
    <s v="Ne"/>
    <s v="Rozhodně ano"/>
    <s v="V drogérii"/>
    <s v="Mi nákup trvá pár vteřin, kupuji pořád to stejné."/>
    <s v="201 - 300 Kč"/>
    <s v="Ano, protože jednorázové menstruační pomůcky nejsou ekologické."/>
    <s v="Nevím co to je, nikdy jsem o tom neslyšela."/>
    <s v="Ne"/>
    <s v="Ne"/>
    <x v="1"/>
  </r>
  <r>
    <n v="100"/>
    <s v="31-40"/>
    <s v="35 000 - 45 000 Kč"/>
    <x v="2"/>
    <s v="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50 - 100 Kč"/>
    <s v="Ano, protože jednorázové menstruační pomůcky nejsou ekologické."/>
    <s v="Menstruační chudoba je situace, při které žena nemá dostatečné finanční prostředky na pořízení menstruačních pomůcek."/>
    <s v="Ne"/>
    <s v="Ne"/>
    <x v="0"/>
  </r>
  <r>
    <n v="101"/>
    <s v="31-40"/>
    <s v="35 000 - 45 000 Kč"/>
    <x v="1"/>
    <s v="Menstruační kalíšek"/>
    <s v="Ano - alespoň 3x týdně"/>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02"/>
    <s v="31-40"/>
    <s v="35 000 - 45 000 Kč"/>
    <x v="0"/>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03"/>
    <s v="31-40"/>
    <s v="20 000 - 25 000 Kč"/>
    <x v="3"/>
    <s v="Nevím"/>
    <s v="Ne"/>
    <s v="Ano"/>
    <s v="Ekologie, Pohodlné"/>
    <s v="Nechci"/>
    <s v="Někdo z okolí by ji začal používat., Byla by to ekologičtější varianta."/>
    <s v="Ne"/>
    <s v="Rozhodně ano"/>
    <s v="V drogérii"/>
    <s v="Mi nákup trvá pár vteřin, kupuji pořád to stejné."/>
    <s v="Používám ekologické produkty, které jsou použitelné na několik let"/>
    <s v="Ano, protože mám svůj oblíbený typ/značku/velikost a chci ho používat dál."/>
    <s v="Nevím co to je, nikdy jsem o tom neslyšela."/>
    <s v="Ne"/>
    <s v="Ne"/>
    <x v="1"/>
  </r>
  <r>
    <n v="104"/>
    <s v="31-40"/>
    <s v="35 000 - 45 000 Kč"/>
    <x v="1"/>
    <s v="Vložka z přírodního materiálu, Látkové vložka, Standardní tampon, Menstruační kalhotky"/>
    <s v="Ano - maximálně 3x týdně"/>
    <s v="Ano"/>
    <s v="Ekologie, Spolehlivé"/>
    <s v="Nechci"/>
    <s v="Nic by mě nepřimělo."/>
    <s v="Ne"/>
    <s v="Rozhodně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3"/>
  </r>
  <r>
    <n v="105"/>
    <s v="31-40"/>
    <s v="45 000 Kč a více"/>
    <x v="0"/>
    <s v="Standardní vložka, Standardní tampon, Menstruační kalhotky"/>
    <s v="Ano - alespoň 3x týdně"/>
    <s v="Ano"/>
    <s v="Pohodlné, Spolehlivé"/>
    <s v="Nechci"/>
    <s v="Současný produkt by mi přestal vyhovovat."/>
    <s v="Ne"/>
    <s v="Rozhodně ano"/>
    <s v="V drogérii"/>
    <s v="Mi nákup trvá pár vteřin, kupuji pořád to stejné."/>
    <s v="50 - 100 Kč"/>
    <s v="Ano, protože mám svůj oblíbený typ/značku/velikost a chci ho používat dál."/>
    <s v="Menstruační chudoba je situace, při které žena nemá dostatečné finanční prostředky na pořízení menstruačních pomůcek."/>
    <s v="Ne"/>
    <s v="Ne"/>
    <x v="2"/>
  </r>
  <r>
    <n v="106"/>
    <s v="31-40"/>
    <s v="25 000 - 35 000 Kč"/>
    <x v="2"/>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Ne"/>
    <s v="Ne"/>
    <x v="4"/>
  </r>
  <r>
    <n v="107"/>
    <s v="31-40"/>
    <s v="15 000 - 20 000 Kč"/>
    <x v="1"/>
    <s v="Nevím"/>
    <s v="Ano - maximálně 3x týdně"/>
    <s v="Ano"/>
    <s v="Ekologie, Pohodlné"/>
    <s v="Menstruační kalíšek"/>
    <s v="Dostala bych ji zdarma."/>
    <s v="Ne"/>
    <s v="Spíš ne"/>
    <s v="V drogérii"/>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
  </r>
  <r>
    <n v="108"/>
    <s v="31-40"/>
    <s v="25 000 - 35 000 Kč"/>
    <x v="1"/>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09"/>
    <s v="41-50"/>
    <s v="25 000 - 35 000 Kč"/>
    <x v="2"/>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s v="Ne"/>
    <s v="Ano - jednou či výjimečně."/>
    <x v="0"/>
  </r>
  <r>
    <n v="110"/>
    <s v="41-50"/>
    <s v="35 000 - 45 000 Kč"/>
    <x v="2"/>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0"/>
  </r>
  <r>
    <n v="111"/>
    <s v="41-50"/>
    <s v="35 000 - 45 000 Kč"/>
    <x v="7"/>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112"/>
    <s v="15-20"/>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s v="Ne"/>
    <s v="Ano - jednou či výjimečně."/>
    <x v="1"/>
  </r>
  <r>
    <n v="113"/>
    <s v="15-20"/>
    <s v="15 000 - 20 000 Kč"/>
    <x v="2"/>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s v="Ne"/>
    <s v="Ano - jednou či výjimečně."/>
    <x v="1"/>
  </r>
  <r>
    <n v="114"/>
    <s v="15-20"/>
    <s v="15 000 - 20 000 Kč"/>
    <x v="2"/>
    <s v="Standardní tampon"/>
    <s v="Ano - alespoň 3x týdně"/>
    <s v="Ne - někdo jiný z rodiny"/>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s v="Ne"/>
    <s v="Ano - jednou či výjimečně."/>
    <x v="1"/>
  </r>
  <r>
    <n v="115"/>
    <s v="15-20"/>
    <s v="15 000 - 20 000 Kč"/>
    <x v="0"/>
    <s v="Standardní tampon"/>
    <s v="Ano - alespoň 3x týdně"/>
    <s v="Ne - někdo jiný z rodiny"/>
    <s v="Používají ho ostatní v mém okolí, Spolehlivé"/>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s v="Ne"/>
    <s v="Ano - jednou či výjimečně."/>
    <x v="1"/>
  </r>
  <r>
    <n v="116"/>
    <s v="15-20"/>
    <s v="Méně než 15 000 Kč"/>
    <x v="2"/>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201 - 300 Kč"/>
    <s v="Ne, používám standardní tampony nebo vložka."/>
    <s v="Nevím co to je, nikdy jsem o tom neslyšela."/>
    <s v="Ne"/>
    <s v="Ne"/>
    <x v="0"/>
  </r>
  <r>
    <n v="117"/>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s v="Ne"/>
    <s v="Ne"/>
    <x v="3"/>
  </r>
  <r>
    <n v="118"/>
    <s v="31-40"/>
    <s v="45 000 Kč a více"/>
    <x v="3"/>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19"/>
    <s v="31-40"/>
    <s v="35 000 - 45 000 Kč"/>
    <x v="4"/>
    <s v="Tampon z přírodního materiálu, Menstruační kalíšek"/>
    <s v="Ano - alespoň 3x týdně"/>
    <s v="Ano"/>
    <s v="Pohodlné, Spolehlivé"/>
    <s v="Nechci"/>
    <s v="Někdo z okolí by ji začal používat."/>
    <s v="Ne"/>
    <s v="Spíše ano"/>
    <s v="V drogérii"/>
    <s v="Mi nákup trvá pár vteřin, kupuji pořád to stejné."/>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120"/>
    <s v="31-40"/>
    <s v="35 000 - 45 000 Kč"/>
    <x v="0"/>
    <s v="Standardní vložka, Standardní tampon"/>
    <s v="Ano - maximálně 3x týdně"/>
    <s v="Ano"/>
    <s v="Zvyk, Spolehlivé"/>
    <s v="Nechci"/>
    <s v="Nic by mě nepřimělo."/>
    <s v="Ne"/>
    <s v="Rozhodně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s v="Ne"/>
    <s v="Ne"/>
    <x v="0"/>
  </r>
  <r>
    <n v="121"/>
    <s v="21-30"/>
    <s v="25 000 - 35 000 Kč"/>
    <x v="3"/>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22"/>
    <s v="21-30"/>
    <s v="20 000 - 25 000 Kč"/>
    <x v="3"/>
    <s v="Standardní vložka, Standardní tampon"/>
    <s v="Ano - alespoň 3x týdně"/>
    <s v="Ano"/>
    <s v="Ekologie, Pohodlné"/>
    <s v="Nechci"/>
    <s v="Dostala bych ji zdarm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23"/>
    <s v="31-40"/>
    <s v="35 000 - 45 000 Kč"/>
    <x v="2"/>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124"/>
    <s v="21-30"/>
    <s v="25 000 - 35 000 Kč"/>
    <x v="3"/>
    <s v="Standardní vložka, Standardní tampon, Menstruační kalhotky"/>
    <s v="Ne"/>
    <s v="Ano"/>
    <s v="Ekologie, Pohodlné"/>
    <s v="Nechci"/>
    <s v="Někdo z okolí by ji začal používat., Byla by to levnější varianta., Byla by to ekologičtější varianta., 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s v="Ne"/>
    <s v="Ne"/>
    <x v="3"/>
  </r>
  <r>
    <n v="125"/>
    <s v="21-30"/>
    <s v="20 000 - 25 000 Kč"/>
    <x v="3"/>
    <s v="Standardní tampon, Menstruační kalíšek"/>
    <s v="Ano - maximálně 3x týdně"/>
    <s v="Ano"/>
    <s v="Cena, Ekologie"/>
    <s v="Mořská houba"/>
    <s v="Byla by to levnější varianta., Současný produkt by mi přestal vyhovovat."/>
    <s v="Ne"/>
    <s v="Rozhodně ano"/>
    <s v="V drogérii"/>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26"/>
    <s v="41-50"/>
    <s v="25 000 - 35 000 Kč"/>
    <x v="0"/>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s v="Ne"/>
    <s v="Ne"/>
    <x v="2"/>
  </r>
  <r>
    <n v="127"/>
    <s v="21-30"/>
    <s v="25 000 - 35 000 Kč"/>
    <x v="0"/>
    <s v="Standardní vložka, Standardní tampon, Menstruační kalíšek"/>
    <s v="Ano - alespoň 3x týdně"/>
    <s v="Ano"/>
    <s v="Zvyk, Pohodlné"/>
    <s v="Vložka z přírodního materiálu, Menstruační kalíšek"/>
    <s v="Dostala bych ji zdarma."/>
    <s v="Ne"/>
    <s v="Rozhodně ano"/>
    <s v="V drogérii"/>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s v="Ano - jednou či výjimečně."/>
    <s v="Ano - jednou či výjimečně."/>
    <x v="0"/>
  </r>
  <r>
    <n v="128"/>
    <s v="15-20"/>
    <s v="Méně než 15 000 Kč"/>
    <x v="0"/>
    <s v="Standardní tampon"/>
    <s v="Ano - alespoň 3x týdně"/>
    <s v="Ne - někdo jiný z rodiny"/>
    <s v="Zvyk, Používají ho ostatní v mém okolí"/>
    <s v="Menstruační kalíšek, Menstruační kalhotky"/>
    <s v="Dostala bych ji zdarma., Osamostatnění - vlastní příjem."/>
    <s v="Ne"/>
    <s v="Spíše ano"/>
    <s v="V drogérii"/>
    <s v="Mi nákup trvá pár vteřin, kupuji pořád to stejné."/>
    <s v="50 - 100 Kč"/>
    <s v="Ano, vyzkoušela bych něco jiného, i když jsem doposud používala standardní vložku či tampon."/>
    <s v="Nevím co to je, nikdy jsem o tom neslyšela."/>
    <s v="Ne"/>
    <s v="Ne"/>
    <x v="4"/>
  </r>
  <r>
    <n v="129"/>
    <s v="51-60"/>
    <s v="25 000 - 35 000 Kč"/>
    <x v="2"/>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30"/>
    <s v="21-30"/>
    <s v="Méně než 15 000 Kč"/>
    <x v="0"/>
    <s v="Standardní vložka, Standardní tampon"/>
    <s v="Ne"/>
    <s v="Ano"/>
    <s v="Zvyk, Spolehlivé"/>
    <s v="Menstruační kalhotky"/>
    <s v="Dostala bych ji zdarma., Současný produkt by mi přestal vyhovovat."/>
    <s v="Ne"/>
    <s v="Spíše ano"/>
    <s v="V supermarketu"/>
    <s v="Pravidelně přemýšlím, jestli nezkusit něco nového a zvažuji možnosti."/>
    <s v="101 - 200 Kč"/>
    <s v="Ano, vyzkoušela bych něco jiného, i když jsem doposud používala standardní vložku či tampon."/>
    <s v="Nevím co to je, nikdy jsem o tom neslyšela."/>
    <s v="Ne"/>
    <s v="Ne"/>
    <x v="3"/>
  </r>
  <r>
    <n v="131"/>
    <s v="21-30"/>
    <s v="Méně než 15 000 Kč"/>
    <x v="0"/>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4"/>
  </r>
  <r>
    <n v="132"/>
    <s v="15-20"/>
    <s v="Méně než 15 000 Kč"/>
    <x v="0"/>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Ano - často."/>
    <x v="4"/>
  </r>
  <r>
    <n v="133"/>
    <s v="31-40"/>
    <s v="35 000 - 45 000 Kč"/>
    <x v="2"/>
    <s v="Standardní vložka, Standardní tampon, Menstruační kalíšek, Menstruační kalhotky"/>
    <s v="Ne"/>
    <s v="Ano"/>
    <s v="Cena, Zvyk"/>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s v="Ne"/>
    <s v="Ano - jednou či výjimečně."/>
    <x v="1"/>
  </r>
  <r>
    <n v="134"/>
    <s v="21-30"/>
    <s v="15 000 - 20 000 Kč"/>
    <x v="3"/>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jednou či výjimečně."/>
    <x v="0"/>
  </r>
  <r>
    <n v="135"/>
    <s v="21-30"/>
    <s v="25 000 - 35 000 Kč"/>
    <x v="2"/>
    <s v="Nevím"/>
    <s v="Ne"/>
    <s v="Ano"/>
    <s v="Pohodlné, Spolehlivé"/>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s v="Ne"/>
    <s v="Ne"/>
    <x v="2"/>
  </r>
  <r>
    <n v="136"/>
    <s v="21-30"/>
    <s v="25 000 - 35 000 Kč"/>
    <x v="3"/>
    <s v="Standardní vložka, Standardní tampon"/>
    <s v="Ne"/>
    <s v="Ano"/>
    <s v="Cena, Ekologie"/>
    <s v="Nechci"/>
    <s v="Někdo z okolí by ji začal používat., Byla by to levnější variant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37"/>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38"/>
    <s v="31-40"/>
    <s v="35 000 - 45 000 Kč"/>
    <x v="2"/>
    <s v="Standardní vložka, Vložka z přírodního materiálu, Látkové vložka, Standardní tampon, Tampon z přírodního materiálu, Menstruační kalíšek, Menstruační kalhotky"/>
    <s v="Ne"/>
    <s v="Ano"/>
    <s v="Pohodlné, Spolehliv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139"/>
    <s v="21-30"/>
    <s v="25 000 - 35 000 Kč"/>
    <x v="3"/>
    <s v="Standardní vložka, Standardní tampon, Menstruační kalhotky"/>
    <s v="Ne"/>
    <s v="Ano"/>
    <s v="Ekologie, Pohodlné"/>
    <s v="Nechci"/>
    <s v="Současný produkt by mi přestal vyhovovat."/>
    <s v="Ne"/>
    <s v="Spíše ano"/>
    <s v="V drogérii"/>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má žena slabou či žádnou menstruaci."/>
    <s v="Ne"/>
    <s v="Ne"/>
    <x v="3"/>
  </r>
  <r>
    <n v="140"/>
    <s v="21-30"/>
    <s v="20 000 - 25 000 Kč"/>
    <x v="3"/>
    <s v="Standardní vložka, Standardní tampon"/>
    <s v="Ne"/>
    <s v="Ano"/>
    <s v="Cena, Ekologie"/>
    <s v="Nechci"/>
    <s v="Byla by to ekologičtější varianta."/>
    <s v="Ne"/>
    <s v="Spíše ano"/>
    <s v="Na intern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41"/>
    <s v="31-40"/>
    <s v="25 000 - 35 000 Kč"/>
    <x v="2"/>
    <s v="Standardní vložka, Standardní tampon"/>
    <s v="Ne"/>
    <s v="Ano"/>
    <s v="Pohodlné, Spolehlivé"/>
    <s v="Menstruační kalhotky, Látkové vložka"/>
    <s v="Byla by to ekologičtější varianta., Současný produkt by mi přestal vyhovovat."/>
    <s v="Ne"/>
    <s v="Rozhodně ano"/>
    <s v="V supermarketu"/>
    <s v="Pravidelně přemýšlím, jestli nezkusit něco nového a zvažuji možnosti."/>
    <s v="201 - 300 Kč"/>
    <s v="Ano, vyzkoušela bych něco jiného, i když jsem doposud používala standardní vložku či tampon."/>
    <s v="Nevím co to je, nikdy jsem o tom neslyšela."/>
    <s v="Ne"/>
    <s v="Ne"/>
    <x v="0"/>
  </r>
  <r>
    <n v="142"/>
    <s v="31-40"/>
    <s v="35 000 - 45 000 Kč"/>
    <x v="0"/>
    <s v="Standardní vložka, Standardní tampon, Menstruační kalíšek, Menstruační kalhotky, Mořská houba"/>
    <s v="Ano - maximálně 3x týdně"/>
    <s v="Ano"/>
    <s v="Ekologie, Spolehlivé"/>
    <s v="Nechci"/>
    <s v="Doporuceni"/>
    <s v="Ne"/>
    <s v="Spíš ne"/>
    <s v="V supermarketu"/>
    <s v="Mi nákup trvá pár vteřin, kupuji pořád to stejné."/>
    <s v="201 - 300 Kč"/>
    <s v="Ano, protože jednorázové menstruační pomůcky nejsou ekologické."/>
    <s v="Menstruační chudoba je situace, při které žena nemá dostatečné finanční prostředky na pořízení menstruačních pomůcek."/>
    <s v="Ne"/>
    <s v="Ne"/>
    <x v="0"/>
  </r>
  <r>
    <n v="143"/>
    <s v="21-30"/>
    <s v="35 000 - 45 000 Kč"/>
    <x v="0"/>
    <s v="Standardní tampon, Menstruační kalíšek"/>
    <s v="Ano - alespoň 3x týdně"/>
    <s v="Ano"/>
    <s v="Ekologie, Pohodlné"/>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s v="Ne"/>
    <s v="Ne"/>
    <x v="1"/>
  </r>
  <r>
    <n v="144"/>
    <s v="41-50"/>
    <s v="45 000 Kč a více"/>
    <x v="2"/>
    <s v="Menstruační kalíšek, Menstruační kalhotky"/>
    <s v="Ano - alespoň 3x týdně"/>
    <s v="Ano"/>
    <s v="Ekologie, Zvyk"/>
    <s v="Nechci"/>
    <s v="Nic by mě nepřimělo."/>
    <s v="Ano - v práci"/>
    <s v="Rozhodně ano"/>
    <s v="V drogérii"/>
    <s v="Mi nákup trvá pár vteřin, kupuji pořád to stejné."/>
    <s v="301 Kč a více"/>
    <s v="Ano, protože jednorázové menstruační pomůcky nejsou ekologické."/>
    <s v="Menstruační chudoba je situace, při které žena nemá dostatečné finanční prostředky na pořízení menstruačních pomůcek."/>
    <s v="Ne"/>
    <s v="Ne"/>
    <x v="2"/>
  </r>
  <r>
    <n v="145"/>
    <s v="21-30"/>
    <s v="20 000 - 25 000 Kč"/>
    <x v="3"/>
    <s v="Standardní vložka, Standardní tampon"/>
    <s v="Ano - alespoň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46"/>
    <s v="21-30"/>
    <s v="35 000 - 45 000 Kč"/>
    <x v="2"/>
    <s v="Standardní vložka, Vložka z přírodního materiálu, Látkové vložka, Standardní tampon, Tampon z přírodního materiálu, Menstruační kalíšek, Menstruační kalhotky"/>
    <s v="Ne"/>
    <s v="Ano"/>
    <s v="Ekologie, Pohodlné"/>
    <s v="Menstruační kalíšek"/>
    <s v="Současný produkt by mi přestal vyhovovat."/>
    <s v="Ne"/>
    <s v="Spíše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2"/>
  </r>
  <r>
    <n v="147"/>
    <s v="21-30"/>
    <s v="25 000 - 35 000 Kč"/>
    <x v="3"/>
    <s v="Standardní vložka, Standardní tampon, Menstruační kalíšek"/>
    <s v="Ano - maximálně 3x týdně"/>
    <s v="Ano"/>
    <s v="Cena, Ekologie"/>
    <s v="Nechci"/>
    <s v="Někdo z okolí by ji začal používat., Byla by to levnější varianta., Byla by to ekologičtější varianta., Současný produkt by mi přestal vyhovovat."/>
    <s v="Ne"/>
    <s v="Spíše ano"/>
    <s v="V drogérii"/>
    <s v="Mi nákup trvá pár vteřin, kupuji pořád to stejné."/>
    <s v="Používám ekologické produkty, které jsou použitelné na několik let"/>
    <s v="Ano, protože mám svůj oblíbený typ/značku/velikost a chci ho používat dál."/>
    <s v="Menstruační chudoba je situace, při které žena nemá dostatečné finanční prostředky na pořízení menstruačních pomůcek."/>
    <s v="Ne"/>
    <s v="Ne"/>
    <x v="0"/>
  </r>
  <r>
    <n v="148"/>
    <s v="31-40"/>
    <s v="25 000 - 35 000 Kč"/>
    <x v="1"/>
    <s v="Standardní tampon, Mořská houba"/>
    <s v="Ano - maximálně 3x týdně"/>
    <s v="Ano"/>
    <s v="Ekologie, Pohodlné"/>
    <s v="Nechci"/>
    <s v="Byla by to ekologičtější varianta."/>
    <s v="Ne"/>
    <s v="Spíše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49"/>
    <s v="31-40"/>
    <s v="45 000 Kč a více"/>
    <x v="0"/>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s v="Ne"/>
    <s v="Ne"/>
    <x v="2"/>
  </r>
  <r>
    <n v="150"/>
    <s v="31-40"/>
    <s v="45 000 Kč a více"/>
    <x v="1"/>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51"/>
    <s v="41-50"/>
    <s v="35 000 - 45 000 Kč"/>
    <x v="7"/>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152"/>
    <s v="31-40"/>
    <s v="35 000 - 45 000 Kč"/>
    <x v="0"/>
    <s v="Standardní vložka, Standardní tampon, Menstruační kalhotky"/>
    <s v="Ne"/>
    <s v="Ano"/>
    <s v="Cena, Zvyk"/>
    <s v="Tampon z přírodního materiálu"/>
    <s v="Dostala bych ji zdarma., Současný produkt by mi přestal vyhovovat."/>
    <s v="Ne"/>
    <s v="Spíš ne"/>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53"/>
    <s v="41-50"/>
    <s v="35 000 - 45 000 Kč"/>
    <x v="2"/>
    <s v="Nevím"/>
    <s v="Ne"/>
    <s v="Ano"/>
    <s v="Cena, Zvyk"/>
    <s v="Nechci"/>
    <s v="Nic by mě nepřimělo."/>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54"/>
    <s v="21-30"/>
    <s v="25 000 - 35 000 Kč"/>
    <x v="0"/>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s v="Ne"/>
    <s v="Ne"/>
    <x v="0"/>
  </r>
  <r>
    <n v="155"/>
    <s v="21-30"/>
    <s v="25 000 - 35 000 Kč"/>
    <x v="3"/>
    <s v="Standardní vložka, Standardní tampon"/>
    <s v="Ne"/>
    <s v="Ano"/>
    <s v="Cena, Ekologie"/>
    <s v="Nechci"/>
    <s v="Dostala bych ji zdarma., 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56"/>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57"/>
    <s v="21-30"/>
    <s v="25 000 - 35 000 Kč"/>
    <x v="3"/>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58"/>
    <s v="31-40"/>
    <s v="45 000 Kč a více"/>
    <x v="0"/>
    <s v="Standardní vložka, Standardní tampon"/>
    <s v="Ne"/>
    <s v="Ano"/>
    <s v="Ekologie, Pohodlné"/>
    <s v="Nechci"/>
    <s v="Dostala bych ji zdarma., Současný produkt by mi přestal vyhovovat."/>
    <s v="Ne"/>
    <s v="Spíše ano"/>
    <s v="V drogérii"/>
    <s v="Vím, co chci, ale občas se podívám na ostatní varianty jiných produktů, než používám normálně."/>
    <s v="201 - 300 Kč"/>
    <s v="Ano, protože mám svůj oblíbený typ/značku/velikost a chci ho používat dál."/>
    <s v="Menstruační chudoba je situace, při které žena nemá dostatečné finanční prostředky na pořízení menstruačních pomůcek."/>
    <s v="Ne"/>
    <s v="Ne"/>
    <x v="2"/>
  </r>
  <r>
    <n v="159"/>
    <s v="31-40"/>
    <s v="45 000 Kč a více"/>
    <x v="1"/>
    <s v="Standardní tampon, Menstruační kalhotky"/>
    <s v="Ano - maximálně 3x týdně"/>
    <s v="Ano"/>
    <s v="Ekologie, Pohodlné"/>
    <s v="Nechci"/>
    <s v="Nic by mě nepřimělo."/>
    <s v="Ne"/>
    <s v="Rozhodně ano"/>
    <s v="V drogérii"/>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60"/>
    <s v="41-50"/>
    <s v="35 000 - 45 000 Kč"/>
    <x v="7"/>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161"/>
    <s v="31-40"/>
    <s v="20 000 - 25 000 Kč"/>
    <x v="3"/>
    <s v="Vložka z přírodního materiálu, Standardní tampon, Menstruační kalíšek, Menstruační kalhotky"/>
    <s v="Ano - alespoň 3x týdně"/>
    <s v="Ano"/>
    <s v="Ekologie, Pohodlné"/>
    <s v="Nechci"/>
    <s v="bylo by to pohodlnější"/>
    <s v="Ne"/>
    <s v="Spíš ne"/>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často."/>
    <x v="0"/>
  </r>
  <r>
    <n v="162"/>
    <s v="21-30"/>
    <s v="25 000 - 35 000 Kč"/>
    <x v="3"/>
    <s v="Standardní vložka, Látkové vložka, Standardní tampon, Tampon z přírodního materiálu, Menstruační kalíšek, Menstruační kalhotky"/>
    <s v="Ano - alespoň 3x týdně"/>
    <s v="Ano"/>
    <s v="Ekologie, Pohodlné"/>
    <s v="Nechci"/>
    <s v="Dostala bych ji zdarma., Byla by to ekologičtější varianta., Současný produkt by mi přestal vyhovovat."/>
    <s v="Ne"/>
    <s v="Rozhodně ano"/>
    <s v="Na internetu"/>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63"/>
    <s v="21-30"/>
    <s v="15 000 - 20 000 Kč"/>
    <x v="2"/>
    <s v="Standardní vložka, Standardní tampon"/>
    <s v="Ne"/>
    <s v="Ano"/>
    <s v="Ekologie, Pohodlné"/>
    <s v="Nechci"/>
    <s v="Byla by to ekologičtější varianta., Současný produkt by mi přestal vyhovovat."/>
    <s v="Ne"/>
    <s v="Spíš ne"/>
    <s v="V drogérii"/>
    <s v="Vím, co chci, ale občas se podívám na ostatní varianty jiných produktů, než používám normálně."/>
    <s v="201 - 300 Kč"/>
    <s v="Ano, protože jednorázové menstruační pomůcky nejsou ekologické."/>
    <s v="Menstruační chudoba je situace, při které žena nemá dostatečné finanční prostředky na pořízení menstruačních pomůcek."/>
    <s v="Ano - jednou či výjimečně."/>
    <s v="Ne"/>
    <x v="2"/>
  </r>
  <r>
    <n v="164"/>
    <s v="31-40"/>
    <s v="25 000 - 35 000 Kč"/>
    <x v="7"/>
    <s v="Standardní vložka, Standardní tampon, Menstruační kalíšek, Menstruační kalhotky"/>
    <s v="Ano - maximálně 3x týdně"/>
    <s v="Ano"/>
    <s v="Pohodlné, Spolehlivé"/>
    <s v="Mořská houba"/>
    <s v="Současný produkt by mi přestal vyhovovat."/>
    <s v="Ne"/>
    <s v="Spíš ne"/>
    <s v="V drogérii"/>
    <s v="Vím, co chci, ale podívám se na ostatní varianty stejného produktu (značky, velikosti, cena atd..)"/>
    <s v="101 - 200 Kč"/>
    <s v="Ano, protože standardní vložka nebo tampony nepoužívám."/>
    <s v="Nevím co to je, nikdy jsem o tom neslyšela."/>
    <s v="Ne"/>
    <s v="Ne"/>
    <x v="0"/>
  </r>
  <r>
    <n v="165"/>
    <s v="31-40"/>
    <s v="20 000 - 25 000 Kč"/>
    <x v="3"/>
    <s v="Standardní vložka, Standardní tampon, Menstruační kalíšek, Mořská houba"/>
    <s v="Ne"/>
    <s v="Ano"/>
    <s v="Ekologie, Pohodlné"/>
    <s v="Menstruační kalhotky"/>
    <s v="Jen se odhodlavam kalhotky objednat jako doplnujici ke kalisku. Urcite kalisek neprestanj pouzivat."/>
    <s v="Ne"/>
    <s v="Spíš ne"/>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166"/>
    <s v="21-30"/>
    <s v="25 000 - 35 000 Kč"/>
    <x v="2"/>
    <s v="Nevím"/>
    <s v="Ne"/>
    <s v="Ano"/>
    <s v="Cena, Ekologie"/>
    <s v="Mořská houba"/>
    <s v="Dostala bych ji zdarma., Byla by to ekologičtější varianta., Současný produkt by mi přestal vyhovovat."/>
    <s v="Ne"/>
    <s v="Spíše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s v="Ne"/>
    <s v="Ne"/>
    <x v="0"/>
  </r>
  <r>
    <n v="167"/>
    <s v="15-20"/>
    <s v="Méně než 15 000 Kč"/>
    <x v="1"/>
    <s v="Standardní vložka, Látkové vložka, Standardní tampon, Menstruační kalíšek"/>
    <s v="Ano - alespoň 3x týdně"/>
    <s v="Ano"/>
    <s v="Cena, Používají ho ostatní v mém okolí"/>
    <s v="Nechci"/>
    <s v="Současný produkt by mi přestal vyhovovat."/>
    <s v="Ne"/>
    <s v="Rozhodně ano"/>
    <s v="Na internetu"/>
    <s v="Mi nákup trvá pár vteřin, kupuji pořád to stejné."/>
    <s v="Používám ekologické produkty, které jsou použitelné na několik let"/>
    <s v="Ne, začala bych používat produkty zdarma (doposud jsem používala jiné)."/>
    <s v="Menstruační chudoba je situace, při které žena nemá dostatečné finanční prostředky na pořízení menstruačních pomůcek."/>
    <s v="Ano - často."/>
    <s v="Ne"/>
    <x v="5"/>
  </r>
  <r>
    <n v="168"/>
    <s v="41-50"/>
    <s v="35 000 - 45 000 Kč"/>
    <x v="2"/>
    <s v="Standardní tampon, Menstruační kalíšek, Menstruační kalhotky"/>
    <s v="Ne"/>
    <s v="Ano"/>
    <s v="Cena, Zvyk"/>
    <s v="Nechci"/>
    <s v="Současný produkt by mi přestal vyhovovat."/>
    <s v="Ne"/>
    <s v="Spíše ano"/>
    <s v="V drogérii"/>
    <s v="Mi nákup trvá pár vteřin, kupuji pořád to stejné."/>
    <s v="201 - 300 Kč"/>
    <s v="Ne, začala bych používat produkty zdarma (doposud jsem používala jiné)."/>
    <s v="Menstruační chudoba je situace, při které žena nemá dostatečné finanční prostředky na pořízení menstruačních pomůcek."/>
    <s v="Ne"/>
    <s v="Ne"/>
    <x v="0"/>
  </r>
  <r>
    <n v="169"/>
    <s v="31-40"/>
    <s v="45 000 Kč a více"/>
    <x v="0"/>
    <s v="Standardní vložka, Standardní tampon"/>
    <s v="Ano - alespoň 3x týdně"/>
    <s v="Ano"/>
    <s v="Ekologie, Pohodlné"/>
    <s v="Menstruační kalíšek"/>
    <s v="Byla by to ekologičtější varianta., Současný produkt by mi přestal vyhovovat."/>
    <s v="Ne"/>
    <s v="Spíše ano"/>
    <s v="Na internetu"/>
    <s v="Vím, co chci, ale podívám se na ostatní varianty stejného produktu (značky, velikosti, cena atd..)"/>
    <s v="301 Kč a více"/>
    <s v="Ano, protože mám svůj oblíbený typ/značku/velikost a chci ho používat dál."/>
    <s v="Menstruační chudoba je situace, při které žena nemá dostatečné finanční prostředky na pořízení menstruačních pomůcek."/>
    <s v="Ne"/>
    <s v="Ne"/>
    <x v="0"/>
  </r>
  <r>
    <n v="170"/>
    <s v="51-60"/>
    <s v="45 000 Kč a více"/>
    <x v="0"/>
    <s v="Menstruační kalíšek"/>
    <s v="Ne"/>
    <s v="Ano"/>
    <s v="Pohodlné, Spolehlivé"/>
    <s v="Tampon z přírodního materiálu"/>
    <s v="Byla by to levnější varianta., Současný produkt by mi přestal vyhovovat."/>
    <s v="Ne"/>
    <s v="Rozhodně ne"/>
    <s v="V drogérii"/>
    <s v="Pravidelně přemýšlím, jestli nezkusit něco nového a zvažuji možnosti."/>
    <s v="50 - 100 Kč"/>
    <s v="Ne, začala bych používat produkty zdarma (doposud jsem používala jiné)."/>
    <s v="Menstruační chudoba je situace, při které žena nemá dostatečné finanční prostředky na pořízení menstruačních pomůcek."/>
    <s v="Ne"/>
    <s v="Ne"/>
    <x v="0"/>
  </r>
  <r>
    <n v="171"/>
    <s v="21-30"/>
    <s v="25 000 - 35 000 Kč"/>
    <x v="3"/>
    <s v="Standardní vložka, Standardní tampon"/>
    <s v="Ne"/>
    <s v="Ano"/>
    <s v="Cena, Ekologie"/>
    <s v="Nechci"/>
    <s v="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72"/>
    <s v="21-30"/>
    <s v="20 000 - 25 000 Kč"/>
    <x v="3"/>
    <s v="Standardní vložka, Standardní tampon"/>
    <s v="Ano - alespoň 3x týdně"/>
    <s v="Ano"/>
    <s v="Ekologie, Pohodlné"/>
    <s v="Nechci"/>
    <s v="Současný produkt by mi přestal vyhovo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73"/>
    <s v="21-30"/>
    <s v="25 000 - 35 000 Kč"/>
    <x v="3"/>
    <s v="Menstruační kalíšek"/>
    <s v="Ano - maximálně 3x týdně"/>
    <s v="Ano"/>
    <s v="Cena, Pohodlné"/>
    <s v="Mořská houba"/>
    <s v="Byla by to ekologičtější varianta., Současný produkt by mi přestal vyhovovat."/>
    <s v="Ne"/>
    <s v="Spíše ano"/>
    <s v="Na internetu"/>
    <s v="Vím, co chci, ale podívám se na ostatní varianty stejného produktu (značky, velikosti, cena atd..)"/>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74"/>
    <s v="21-30"/>
    <s v="Méně než 15 000 Kč"/>
    <x v="2"/>
    <s v="Standardní tampon, Menstruační kalíšek"/>
    <s v="Ano - maximálně 3x týdně"/>
    <s v="Ano"/>
    <s v="Pohodlné, Spolehlivé"/>
    <s v="Vložka z přírodního materiálu, Tampon z přírodního materiálu, Menstruační kalhotky"/>
    <s v="Byla by to levnější varianta., Byla by to ekologičtější varianta."/>
    <s v="Ne"/>
    <s v="Rozhodně ano"/>
    <s v="V drogérii"/>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75"/>
    <s v="21-30"/>
    <s v="45 000 Kč a více"/>
    <x v="0"/>
    <s v="Standardní vložka, Menstruační kalíšek, Menstruační kalhotky"/>
    <s v="Ano - maximálně 3x týdně"/>
    <s v="Ano"/>
    <s v="Cena, Ekologie"/>
    <s v="Menstruační kalhotky"/>
    <s v="Současný produkt by mi přestal vyhovovat."/>
    <s v="Ne"/>
    <s v="Rozhodně ano"/>
    <s v="V supermarketu"/>
    <s v="Pravidelně přemýšlím, jestli nezkusit něco nového a zvažuji možnosti."/>
    <s v="50 - 100 Kč"/>
    <s v="Ne, používám standardní tampony nebo vložka."/>
    <s v="Menstruační chudoba je situace, při které žena nemá dostatečné finanční prostředky na pořízení menstruačních pomůcek."/>
    <s v="Ne"/>
    <s v="Ne"/>
    <x v="4"/>
  </r>
  <r>
    <n v="176"/>
    <s v="21-30"/>
    <s v="25 000 - 35 000 Kč"/>
    <x v="0"/>
    <s v="Standardní tampon, Menstruační kalíšek, Menstruační kalhotky"/>
    <s v="Ano - alespoň 3x týdně"/>
    <s v="Ano"/>
    <s v="Pohodlné, Spolehlivé"/>
    <s v="Nechci"/>
    <s v="Současný produkt by mi přestal vyhovovat."/>
    <s v="Ne"/>
    <s v="Spíše ano"/>
    <s v="V drogérii"/>
    <s v="Vím, co chci, ale podívám se na ostatní varianty stejného produktu (značky, velikosti, cena atd..)"/>
    <s v="201 - 300 Kč"/>
    <s v="Ano, protože mám svůj oblíbený typ/značku/velikost a chci ho používat dál."/>
    <s v="Menstruační chudoba je situace, při které žena nemá dostatečné finanční prostředky na pořízení menstruačních pomůcek."/>
    <s v="Ne"/>
    <s v="Ne"/>
    <x v="0"/>
  </r>
  <r>
    <n v="177"/>
    <s v="21-30"/>
    <s v="Méně než 15 000 Kč"/>
    <x v="0"/>
    <s v="Standardní vložka, Standardní tampon"/>
    <s v="Ne"/>
    <s v="Ano"/>
    <s v="Pohodlné, Spolehlivé"/>
    <s v="Menstruační kalhotky"/>
    <s v="Dostala bych ji zdarma."/>
    <s v="Ne"/>
    <s v="Rozhodně ano"/>
    <s v="V drogérii"/>
    <s v="Pravidelně přemýšlím, jestli nezkusit něco nového a zvažuji možnosti."/>
    <s v="101 - 200 Kč"/>
    <s v="Ne, používám standardní tampony nebo vložka."/>
    <s v="Menstruační chudoba je situace, při které žena nemá dostatečné finanční prostředky na pořízení menstruačních pomůcek."/>
    <s v="Ano - jednou či výjimečně."/>
    <s v="Ne"/>
    <x v="0"/>
  </r>
  <r>
    <n v="178"/>
    <s v="21-30"/>
    <s v="25 000 - 35 000 Kč"/>
    <x v="0"/>
    <s v="Standardní tampon, Menstruační kalíšek, Menstruační kalhotky"/>
    <s v="Ano - alespoň 3x týdně"/>
    <s v="Ano"/>
    <s v="Ekologie, Pohodlné"/>
    <s v="Menstruační kalhotky"/>
    <s v="Byla by to levnější varianta."/>
    <s v="Ne"/>
    <s v="Rozhodně ano"/>
    <s v="V drogérii"/>
    <s v="Vím, co chci, ale podívám se na ostatní varianty stejného produktu (značky, velikosti, cena atd..)"/>
    <s v="101 - 200 Kč"/>
    <s v="Ano, protože jednorázové menstruační pomůcky nejsou ekologické."/>
    <s v="Nevím co to je, nikdy jsem o tom neslyšela."/>
    <s v="Ne"/>
    <s v="Ne"/>
    <x v="4"/>
  </r>
  <r>
    <n v="179"/>
    <s v="41-50"/>
    <s v="25 000 - 35 000 Kč"/>
    <x v="0"/>
    <s v="Standardní tampon"/>
    <s v="Ne"/>
    <s v="Ne - partner"/>
    <s v="Cena, Zvyk"/>
    <s v="Nechci"/>
    <s v="Byla by to levnější varianta., Současný produkt by mi přestal vyhovovat."/>
    <s v="Ne"/>
    <s v="Rozhodně ano"/>
    <s v="V drogérii"/>
    <s v="Vím, co chci, ale podívám se na ostatní varianty stejného produktu (značky, velikosti, cena atd..)"/>
    <s v="50 - 100 Kč"/>
    <s v="Ne, používám standardní tampony nebo vložka."/>
    <s v="Menstruační chudoba je situace, při které má žena slabou či žádnou menstruaci."/>
    <s v="Ne"/>
    <s v="Ne"/>
    <x v="2"/>
  </r>
  <r>
    <n v="180"/>
    <s v="51-60"/>
    <s v="25 000 - 35 000 Kč"/>
    <x v="2"/>
    <s v="Standardní vložka, Standardní tampon, Menstruační kalhotky"/>
    <s v="Ne"/>
    <s v="Ano"/>
    <s v="Zvyk, Spolehlivé"/>
    <s v="Menstruační kalhotky"/>
    <s v="Dostala bych ji zdarma."/>
    <s v="Ne"/>
    <s v="Spíše ano"/>
    <s v="V drogérii"/>
    <s v="Mi nákup trvá pár vteřin, kupuji pořád to stejné."/>
    <s v="101 - 200 Kč"/>
    <s v="Ano, vyzkoušela bych něco jiného, i když jsem doposud používala standardní vložku či tampon."/>
    <s v="Menstruační chudoba je situace, při které žena nemá dostatečné finanční prostředky na pořízení menstruačních pomůcek."/>
    <s v="Ne"/>
    <s v="Ne"/>
    <x v="1"/>
  </r>
  <r>
    <n v="181"/>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82"/>
    <s v="21-30"/>
    <s v="45 000 Kč a více"/>
    <x v="3"/>
    <s v="Standardní vložka, Standardní tampon, Menstruační kalíšek, Menstruační kalhotky"/>
    <s v="Ano - maximálně 3x týdně"/>
    <s v="Ano"/>
    <s v="Cena, Ekologie"/>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83"/>
    <s v="31-40"/>
    <s v="45 000 Kč a více"/>
    <x v="3"/>
    <s v="Menstruační kalíšek, Menstruační kalhotky"/>
    <s v="Ano - alespoň 3x týdně"/>
    <s v="Ano"/>
    <s v="Ekologie, Spolehlivé"/>
    <s v="Tampon z přírodního materiálu"/>
    <s v="Někdo z okolí by ji začal používat."/>
    <s v="Ne"/>
    <s v="Spíše ano"/>
    <s v="V drogérii"/>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2"/>
  </r>
  <r>
    <n v="184"/>
    <s v="21-30"/>
    <s v="35 000 - 45 000 Kč"/>
    <x v="4"/>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185"/>
    <s v="31-40"/>
    <s v="35 000 - 45 000 Kč"/>
    <x v="0"/>
    <s v="Standardní vložka, Standardní tampon, Menstruační kalhotky"/>
    <s v="Ne"/>
    <s v="Ano"/>
    <s v="Cena, Zvyk"/>
    <s v="Tampon z přírodního materiálu"/>
    <s v="Dostala bych ji zdarma., Současný produkt by mi přestal vyhovovat."/>
    <s v="Ne"/>
    <s v="Rozhodně ano"/>
    <s v="V supermarketu"/>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86"/>
    <s v="41-50"/>
    <s v="35 000 - 45 000 Kč"/>
    <x v="2"/>
    <s v="Nevím"/>
    <s v="Ne"/>
    <s v="Ano"/>
    <s v="Cena, Zvyk"/>
    <s v="Nechci"/>
    <s v="Nic by mě nepřimělo."/>
    <s v="Ne"/>
    <s v="Spíše ano"/>
    <s v="V drogérii"/>
    <s v="Vím, co chci, ale občas se podívám na ostatní varianty jiných produktů, než používám normálně."/>
    <s v="101 - 200 Kč"/>
    <s v="Ano, vyzkoušela bych něco jiného, i když jsem doposud používala standardní vložku či tampon."/>
    <s v="Menstruační chudoba je situace, při které žena nemá dostatečné finanční prostředky na pořízení menstruačních pomůcek."/>
    <s v="Ne"/>
    <s v="Ne"/>
    <x v="3"/>
  </r>
  <r>
    <n v="187"/>
    <s v="21-30"/>
    <s v="25 000 - 35 000 Kč"/>
    <x v="0"/>
    <s v="Standardní vložka, Standardní tampon, Menstruační kalíšek, Menstruační kalhotky"/>
    <s v="Ne"/>
    <s v="Ano"/>
    <s v="Pohodlné, Spolehlivé"/>
    <s v="Menstruační kalhotky"/>
    <s v="Dostala bych ji zdarma., Byla by to levnější varianta., Současný produkt by mi přestal vyhovovat."/>
    <s v="Ne"/>
    <s v="Spíše ano"/>
    <s v="V drogérii"/>
    <s v="Pravidelně přemýšlím, jestli nezkusit něco nového a zvažuji možnosti."/>
    <s v="101 - 200 Kč"/>
    <s v="Ne, začala bych používat produkty zdarma (doposud jsem používala jiné)."/>
    <s v="Menstruační chudoba je situace, při které má žena slabou či žádnou menstruaci."/>
    <s v="Ne"/>
    <s v="Ne"/>
    <x v="1"/>
  </r>
  <r>
    <n v="188"/>
    <s v="31-40"/>
    <s v="35 000 - 45 000 Kč"/>
    <x v="0"/>
    <s v="Nepoužívají nic"/>
    <s v="Ano - alespoň 3x týdně"/>
    <s v="Ano"/>
    <s v="Zvyk, Pohodlné"/>
    <s v="Menstruační kalhotky"/>
    <s v="Dostala bych ji zdarma."/>
    <s v="Ano - v práci"/>
    <s v="Spíše ano"/>
    <s v="V drogérii"/>
    <s v="Mi nákup trvá pár vteřin, kupuji pořád to stejné."/>
    <s v="50 - 100 Kč"/>
    <s v="Ne, používám standardní tampony nebo vložka."/>
    <s v="Menstruační chudoba je situace, při které žena nemá dostatečné finanční prostředky na pořízení menstruačních pomůcek."/>
    <s v="Ne"/>
    <s v="Ne"/>
    <x v="2"/>
  </r>
  <r>
    <n v="189"/>
    <s v="21-30"/>
    <s v="25 000 - 35 000 Kč"/>
    <x v="0"/>
    <s v="Standardní vložka, Standardní tampon"/>
    <s v="Ne"/>
    <s v="Ano"/>
    <s v="Zvyk, Spolehlivé"/>
    <s v="Nechci"/>
    <s v="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Ne"/>
    <x v="1"/>
  </r>
  <r>
    <n v="190"/>
    <s v="21-30"/>
    <s v="35 000 - 45 000 Kč"/>
    <x v="1"/>
    <s v="Standardní vložka, Standardní tampon"/>
    <s v="Ne"/>
    <s v="Ano"/>
    <s v="Ekologie, Pohodlné"/>
    <s v="Nechci"/>
    <s v="Současný produkt by mi přestal vyhovovat."/>
    <s v="Ne"/>
    <s v="Rozhodně ano"/>
    <s v="Na internetu"/>
    <s v="Vím, co chci, ale občas se podívám na ostatní varianty jiných produktů, než používám normálně."/>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191"/>
    <s v="21-30"/>
    <s v="35 000 - 45 000 Kč"/>
    <x v="0"/>
    <s v="Standardní tampon, Menstruační kalíšek"/>
    <s v="Ano - alespoň 3x týdně"/>
    <s v="Ano"/>
    <s v="Cena, Ekologie"/>
    <s v="Menstruační kalhotky"/>
    <s v="Dostala bych ji zdarma., Někdo z okolí by ji začal používat."/>
    <s v="Ano - v práci"/>
    <s v="Rozhodně ano"/>
    <s v="V drogérii"/>
    <s v="Pravidelně přemýšlím, jestli nezkusit něco nového a zvažuji možnosti."/>
    <s v="101 - 200 Kč"/>
    <s v="Ano, protože jednorázové menstruační pomůcky nejsou ekologické."/>
    <s v="Menstruační chudoba je situace, při které žena nemá dostatečné finanční prostředky na pořízení menstruačních pomůcek."/>
    <s v="Ne"/>
    <s v="Ne"/>
    <x v="1"/>
  </r>
  <r>
    <n v="192"/>
    <s v="41-50"/>
    <s v="45 000 Kč a více"/>
    <x v="0"/>
    <s v="Menstruační kalíšek, Menstruační kalhotky"/>
    <s v="Ano - alespoň 3x týdně"/>
    <s v="Ano"/>
    <s v="Ekologie, Zvyk"/>
    <s v="Nechci"/>
    <s v="Nic by mě nepřimělo."/>
    <s v="Ano - v práci"/>
    <s v="Rozhodně ano"/>
    <s v="V drogérii"/>
    <s v="Mi nákup trvá pár vteřin, kupuji pořád to stejné."/>
    <s v="101 - 200 Kč"/>
    <s v="Ano, protože jednorázové menstruační pomůcky nejsou ekologické."/>
    <s v="Menstruační chudoba je situace, při které žena nemá dostatečné finanční prostředky na pořízení menstruačních pomůcek."/>
    <s v="Ne"/>
    <s v="Ne"/>
    <x v="2"/>
  </r>
  <r>
    <n v="193"/>
    <s v="51-60"/>
    <s v="25 000 - 35 000 Kč"/>
    <x v="2"/>
    <s v="Nevím"/>
    <s v="Ne"/>
    <s v="Ano"/>
    <s v="Cena, Zvyk"/>
    <s v="Nechci"/>
    <s v="Nic by mě nepřimělo."/>
    <s v="Ne"/>
    <s v="Spíše ano"/>
    <s v="V drogérii"/>
    <s v="Mi nákup trvá pár vteřin, kupuji pořád to stejné."/>
    <s v="101 - 200 Kč"/>
    <s v="Ne, používám standardní tampony nebo vložka."/>
    <s v="Menstruační chudoba je situace, při které žena nemá dostatečné finanční prostředky na pořízení menstruačních pomůcek."/>
    <s v="Ne"/>
    <s v="Ne"/>
    <x v="2"/>
  </r>
  <r>
    <n v="194"/>
    <s v="21-30"/>
    <s v="Méně než 15 000 Kč"/>
    <x v="0"/>
    <s v="Standardní vložka, Standardní tampon"/>
    <s v="Ne"/>
    <s v="Ano"/>
    <s v="Zvyk, Spolehlivé"/>
    <s v="Menstruační kalhotky"/>
    <s v="Dostala bych ji zdarma., Současný produkt by mi přestal vyhovovat."/>
    <s v="Ne"/>
    <s v="Spíše ano"/>
    <s v="V drogérii"/>
    <s v="Pravidelně přemýšlím, jestli nezkusit něco nového a zvažuji možnosti."/>
    <s v="101 - 200 Kč"/>
    <s v="Ano, vyzkoušela bych něco jiného, i když jsem doposud používala standardní vložku či tampon."/>
    <s v="Nevím co to je, nikdy jsem o tom neslyšela."/>
    <s v="Ne"/>
    <s v="Ne"/>
    <x v="3"/>
  </r>
  <r>
    <n v="195"/>
    <s v="21-30"/>
    <s v="Méně než 15 000 Kč"/>
    <x v="0"/>
    <s v="Standardní vložka, Standardní tampon, Menstruační kalíšek, Menstruační kalhotky"/>
    <s v="Ano - maximálně 3x týdně"/>
    <s v="Ano"/>
    <s v="Zvyk, Spolehlivé"/>
    <s v="Menstruační kalhotky"/>
    <s v="Nic by mě nepřimělo."/>
    <s v="Ne"/>
    <s v="Spíše ano"/>
    <s v="V drogérii"/>
    <s v="Pravidelně přemýšlím, jestli nezkusit něco nového a zvažuji možnosti."/>
    <s v="50 - 100 Kč"/>
    <s v="Ano, vyzkoušela bych něco jiného, i když jsem doposud používala standardní vložku či tampon."/>
    <s v="Nevím co to je, nikdy jsem o tom neslyšela."/>
    <s v="Ne"/>
    <s v="Ne"/>
    <x v="4"/>
  </r>
  <r>
    <n v="196"/>
    <s v="15-20"/>
    <s v="Méně než 15 000 Kč"/>
    <x v="0"/>
    <s v="Standardní vložka, Standardní tampon"/>
    <s v="Ne"/>
    <s v="Ano"/>
    <s v="Pohodlné, Spolehlivé"/>
    <s v="Nechci"/>
    <s v="Byla by to ekologičtější varianta., Současný produkt by mi přestal vyhovovat."/>
    <s v="Ne"/>
    <s v="Spíše ano"/>
    <s v="V drogérii"/>
    <s v="Mi nákup trvá pár vteřin, kupuji pořád to stejné."/>
    <s v="201 - 300 Kč"/>
    <s v="Ano, vyzkoušela bych něco jiného, i když jsem doposud používala standardní vložku či tampon."/>
    <s v="Nevím co to je, nikdy jsem o tom neslyšela."/>
    <s v="Ne"/>
    <s v="Ano - často."/>
    <x v="4"/>
  </r>
  <r>
    <n v="197"/>
    <s v="21-30"/>
    <s v="35 000 - 45 000 Kč"/>
    <x v="2"/>
    <s v="Standardní vložka, Standardní tampon, Menstruační kalíšek, Menstruační kalhotky"/>
    <s v="Ne"/>
    <s v="Ano"/>
    <s v="Ekologie, Pohodlné"/>
    <s v="Menstruační kalhotky"/>
    <s v="Dostala bych ji zdarma., Byla by to levnější varianta., Byla by to ekologičtější varianta., Současný produkt by mi přestal vyhovovat."/>
    <s v="Ne"/>
    <s v="Spíš ne"/>
    <s v="V supermarketu"/>
    <s v="Vím, co chci, ale občas se podívám na ostatní varianty jiných produktů, než používám normálně."/>
    <s v="101 - 200 Kč"/>
    <s v="Ne, používám standardní tampony nebo vložka."/>
    <s v="Menstruační chudoba je situace, při které žena nemá dostatečné finanční prostředky na pořízení menstruačních pomůcek."/>
    <s v="Ne"/>
    <s v="Ano - jednou či výjimečně."/>
    <x v="1"/>
  </r>
  <r>
    <n v="198"/>
    <s v="21-30"/>
    <s v="15 000 - 20 000 Kč"/>
    <x v="3"/>
    <s v="Standardní vložka, Standardní tampon, Menstruační kalíšek, Menstruační kalhotky"/>
    <s v="Ano - alespoň 3x týdně"/>
    <s v="Ano"/>
    <s v="Ekologie, Zvyk"/>
    <s v="Nechci"/>
    <s v="Dostala bych ji zdarma., Byla by to levnější varianta."/>
    <s v="Ne"/>
    <s v="Rozhodně ano"/>
    <s v="Na internetu"/>
    <s v="Vím, co chci, ale podívám se na ostatní varianty stejného produktu (značky, velikosti, cena atd..)"/>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Ano - jednou či výjimečně."/>
    <s v="Ano - jednou či výjimečně."/>
    <x v="0"/>
  </r>
  <r>
    <n v="199"/>
    <s v="21-30"/>
    <s v="25 000 - 35 000 Kč"/>
    <x v="2"/>
    <s v="Nevím"/>
    <s v="Ne"/>
    <s v="Ano"/>
    <s v="Cena, Ekologie"/>
    <s v="Nechci"/>
    <s v="Současný produkt by mi přestal vyhovovat."/>
    <s v="Ne"/>
    <s v="Rozhodně ne"/>
    <s v="V drogérii"/>
    <s v="Vím, co chci, ale podívám se na ostatní varianty stejného produktu (značky, velikosti, cena atd..)"/>
    <s v="50 - 100 Kč"/>
    <s v="Ne, používám standardní tampony nebo vložka."/>
    <s v="Menstruační chudoba je situace, při které žena nemá dostatečné finanční prostředky na pořízení menstruačních pomůcek."/>
    <s v="Ne"/>
    <s v="Ne"/>
    <x v="2"/>
  </r>
  <r>
    <n v="200"/>
    <s v="31-40"/>
    <s v="25 000 - 35 000 Kč"/>
    <x v="2"/>
    <s v="Standardní vložka, Menstruační kalíšek, Menstruační kalhotky"/>
    <s v="Ne"/>
    <s v="Ano"/>
    <s v="Pohodlné, Spolehlivé"/>
    <s v="Vložka z přírodního materiálu, Menstruační kalhotky"/>
    <s v="Dostala bych ji zdarma., Někdo z okolí by ji začal používat."/>
    <s v="Ne"/>
    <s v="Spíše ano"/>
    <s v="V drogérii"/>
    <s v="Vím, co chci, ale občas se podívám na ostatní varianty jiných produktů, než používám normálně."/>
    <s v="101 - 200 Kč"/>
    <s v="Ano, vyzkoušela bych něco jiného, i když jsem doposud používala standardní vložku či tampon."/>
    <s v="Nevím co to je, nikdy jsem o tom neslyšela."/>
    <s v="Ne"/>
    <s v="Ne"/>
    <x v="4"/>
  </r>
  <r>
    <n v="201"/>
    <s v="31-40"/>
    <s v="15 000 - 20 000 Kč"/>
    <x v="1"/>
    <s v="Nevím"/>
    <s v="Ano - maximálně 3x týdně"/>
    <s v="Ano"/>
    <s v="Ekologie, Pohodlné"/>
    <s v="Menstruační kalíšek"/>
    <s v="Dostala bych ji zdarma."/>
    <s v="Ne"/>
    <s v="Spíš ne"/>
    <s v="Na internetu"/>
    <s v="Pravidelně přemýšlím, jestli nezkusit něco nového a zvažuji možnosti."/>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1"/>
  </r>
  <r>
    <n v="202"/>
    <s v="31-40"/>
    <s v="25 000 - 35 000 Kč"/>
    <x v="1"/>
    <s v="Standardní tampon, Mořská houba"/>
    <s v="Ano - maximálně 3x týdně"/>
    <s v="Ano"/>
    <s v="Ekologie, Pohodlné"/>
    <s v="Nechci"/>
    <s v="Byla by to ekologičtější varianta."/>
    <s v="Ne"/>
    <s v="Spíše ano"/>
    <s v="V drogérii"/>
    <s v="Mi nákup trvá pár vteřin, kupuji pořád to stejné."/>
    <s v="Používám ekologické produkty, které jsou použitelné na několik let"/>
    <s v="Ano, protože standardní vložka nebo tampony nepoužívám."/>
    <s v="Menstruační chudoba je situace, při které žena nemá dostatečné finanční prostředky na pořízení menstruačních pomůcek."/>
    <s v="Ne"/>
    <s v="Ne"/>
    <x v="0"/>
  </r>
  <r>
    <n v="203"/>
    <s v="41-50"/>
    <s v="25 000 - 35 000 Kč"/>
    <x v="2"/>
    <s v="Standardní tampon"/>
    <s v="Ne"/>
    <s v="Ano"/>
    <s v="Zvyk, Spolehlivé"/>
    <s v="Menstruační kalhotky"/>
    <s v="Byla by to levnější varianta., Byla by to ekologičtější varianta."/>
    <s v="Ne"/>
    <s v="Spíše ano"/>
    <s v="V drogérii"/>
    <s v="Vím, co chci, ale podívám se na ostatní varianty stejného produktu (značky, velikosti, cena atd..)"/>
    <s v="101 - 200 Kč"/>
    <s v="Ano, vyzkoušela bych něco jiného, i když jsem doposud používala standardní vložku či tampon."/>
    <s v="Nevím co to je, nikdy jsem o tom neslyšela."/>
    <s v="Ne"/>
    <s v="Ano - jednou či výjimečně."/>
    <x v="0"/>
  </r>
  <r>
    <n v="204"/>
    <s v="41-50"/>
    <s v="35 000 - 45 000 Kč"/>
    <x v="2"/>
    <s v="Standardní vložka, Standardní tampon"/>
    <s v="Ne"/>
    <s v="Ano"/>
    <s v="Pohodlné, Spolehlivé"/>
    <s v="Nechci"/>
    <s v="Někdo z okolí by ji začal používat."/>
    <s v="Ne"/>
    <s v="Spíše ano"/>
    <s v="V supermarketu"/>
    <s v="Vím, co chci, ale podívám se na ostatní varianty stejného produktu (značky, velikosti, cena atd..)"/>
    <s v="101 - 200 Kč"/>
    <s v="Ano, vyzkoušela bych něco jiného, i když jsem doposud používala standardní vložku či tampon."/>
    <s v="Menstruační chudoba je situace, při které žena nemá dostatečné finanční prostředky na pořízení menstruačních pomůcek."/>
    <s v="Ne"/>
    <s v="Ne"/>
    <x v="0"/>
  </r>
  <r>
    <n v="205"/>
    <s v="41-50"/>
    <s v="35 000 - 45 000 Kč"/>
    <x v="7"/>
    <s v="Vložka z přírodního materiálu"/>
    <s v="Ne"/>
    <s v="Ano"/>
    <s v="Ekologie, Spolehlivé"/>
    <s v="Nechci"/>
    <s v="Dostala bych ji zdarma., Byla by to levnější varianta."/>
    <s v="Ne"/>
    <s v="Rozhodně ano"/>
    <s v="V drogérii"/>
    <s v="Mi nákup trvá pár vteřin, kupuji pořád to stejné."/>
    <s v="Používám ekologické produkty, které jsou použitelné na několik let"/>
    <s v="Ano, protože standardní vložka nebo tampony nepoužívám."/>
    <s v="Nevím co to je, nikdy jsem o tom neslyšela."/>
    <s v="Ne"/>
    <s v="Ne"/>
    <x v="0"/>
  </r>
  <r>
    <n v="206"/>
    <s v="15-20"/>
    <s v="15 000 - 20 000 Kč"/>
    <x v="0"/>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1 - 200 Kč"/>
    <s v="Ne, používám standardní tampony nebo vložka."/>
    <s v="Menstruační chudoba je situace, při které má žena slabou či žádnou menstruaci."/>
    <s v="Ne"/>
    <s v="Ano - jednou či výjimečně."/>
    <x v="1"/>
  </r>
  <r>
    <n v="207"/>
    <s v="15-20"/>
    <s v="Méně než 15 000 Kč"/>
    <x v="0"/>
    <s v="Standardní vložka, Standardní tampon"/>
    <s v="Ano - alespoň 3x týdně"/>
    <s v="Ne - někdo jiný z rodiny"/>
    <s v="Zvyk, Používají ho ostatní v mém okolí"/>
    <s v="Menstruační kalíšek, Menstruační kalhotky"/>
    <s v="Osamostatnění - vlastní příjem."/>
    <s v="Ne"/>
    <s v="Spíše ano"/>
    <s v="V drogérii"/>
    <s v="Mi nákup trvá pár vteřin, kupuji pořád to stejné."/>
    <s v="50 - 100 Kč"/>
    <s v="Ne, používám standardní tampony nebo vložka."/>
    <s v="Nevím co to je, nikdy jsem o tom neslyšela."/>
    <s v="Ne"/>
    <s v="Ne"/>
    <x v="0"/>
  </r>
  <r>
    <n v="208"/>
    <s v="21-30"/>
    <s v="15 000 - 20 000 Kč"/>
    <x v="0"/>
    <s v="Standardní vložka, Standardní tampon, Menstruační kalíšek, Menstruační kalhotky"/>
    <s v="Ne"/>
    <s v="Ano"/>
    <s v="Zvyk, Používají ho ostatní v mém okolí"/>
    <s v="Menstruační kalíšek, Menstruační kalhotky"/>
    <s v="Dostala bych ji zdarma., Někdo z okolí by ji začal používat."/>
    <s v="Ne"/>
    <s v="Rozhodně ano"/>
    <s v="V supermarketu"/>
    <s v="Pravidelně přemýšlím, jestli nezkusit něco nového a zvažuji možnosti."/>
    <s v="50 - 100 Kč"/>
    <s v="Ano, vyzkoušela bych něco jiného, i když jsem doposud používala standardní vložku či tampon."/>
    <s v="Menstruační chudoba je situace, při které žena nemá dostatečné finanční prostředky na pořízení menstruačních pomůcek."/>
    <s v="Ne"/>
    <s v="Ne"/>
    <x v="3"/>
  </r>
  <r>
    <n v="209"/>
    <s v="31-40"/>
    <s v="45 000 Kč a více"/>
    <x v="3"/>
    <s v="Standardní vložka, Standardní tampon, Menstruační kalíšek, Menstruační kalhotky"/>
    <s v="Ano - maximálně 3x týdně"/>
    <s v="Ano"/>
    <s v="Ekologie, Pohodlné"/>
    <s v="Nechci"/>
    <s v="Dostala bych ji zdarma., Byla by to ekologičtější varianta., Současný produkt by mi přestal vyhovovat."/>
    <s v="Ne"/>
    <s v="Rozhodně ano"/>
    <s v="V supermarketu"/>
    <s v="Mi nákup trvá pár vteřin, kupuji pořád to stejné."/>
    <s v="Používám ekologické produkty, které jsou použitelné na několik let"/>
    <s v="Ano, protože jednorázové menstruační pomůcky nejsou ekologické."/>
    <s v="Menstruační chudoba je situace, při které žena nemá dostatečné finanční prostředky na pořízení menstruačních pomůcek."/>
    <s v="Ne"/>
    <s v="Ne"/>
    <x v="0"/>
  </r>
  <r>
    <n v="210"/>
    <s v="21-30"/>
    <s v="35 000 - 45 000 Kč"/>
    <x v="4"/>
    <s v="Tampon z přírodního materiálu, Menstruační kalíšek"/>
    <s v="Ano - alespoň 3x týdně"/>
    <s v="Ano"/>
    <s v="Pohodlné, Spolehlivé"/>
    <s v="Nechci"/>
    <s v="Někdo z okolí by ji začal používat."/>
    <s v="Ne"/>
    <s v="Spíše ano"/>
    <s v="V drogérii"/>
    <s v="Vím, co chci, ale podívám se na ostatní varianty stejného produktu (značky, velikosti, cena atd..)"/>
    <s v="Používám ekologické produkty, které jsou použitelné na několik let"/>
    <s v="Ano, vyzkoušela bych něco jiného, i když jsem doposud používala standardní vložku či tampon."/>
    <s v="Menstruační chudoba je situace, při které žena nemá dostatečné finanční prostředky na pořízení menstruačních pomůcek."/>
    <s v="Ne"/>
    <s v="Ne"/>
    <x v="1"/>
  </r>
  <r>
    <n v="211"/>
    <s v="15-20"/>
    <s v="15 000 - 20 000 Kč"/>
    <x v="2"/>
    <s v="Standardní tampon"/>
    <s v="Ano - alespoň 3x týdně"/>
    <s v="Ne - někdo jiný z rodiny"/>
    <s v="Cena, Používají ho ostatní v mém okolí"/>
    <s v="Menstruační kalíšek, Menstruační kalhotky"/>
    <s v="Dostala bych ji zdarma., Někdo z okolí by ji začal používat."/>
    <s v="Ne"/>
    <s v="Rozhodně ano"/>
    <s v="V drogérii"/>
    <s v="Pravidelně přemýšlím, jestli nezkusit něco nového a zvažuji možnosti."/>
    <s v="100 - 200 Kč"/>
    <s v="Ne, používám standardní tampony nebo vložka."/>
    <s v="Menstruační chudoba je situace, při které má žena slabou či žádnou menstruaci."/>
    <s v="Ne"/>
    <s v="Ano - jednou či výjimečně."/>
    <x v="1"/>
  </r>
  <r>
    <n v="7"/>
    <m/>
    <m/>
    <x v="1"/>
    <m/>
    <m/>
    <m/>
    <m/>
    <m/>
    <m/>
    <m/>
    <m/>
    <m/>
    <m/>
    <m/>
    <m/>
    <m/>
    <m/>
    <m/>
    <x v="11"/>
  </r>
  <r>
    <n v="12"/>
    <m/>
    <m/>
    <x v="1"/>
    <m/>
    <m/>
    <m/>
    <m/>
    <m/>
    <m/>
    <m/>
    <m/>
    <m/>
    <m/>
    <m/>
    <m/>
    <m/>
    <m/>
    <m/>
    <x v="11"/>
  </r>
  <r>
    <n v="13"/>
    <m/>
    <m/>
    <x v="3"/>
    <m/>
    <m/>
    <m/>
    <m/>
    <m/>
    <m/>
    <m/>
    <m/>
    <m/>
    <m/>
    <m/>
    <m/>
    <m/>
    <m/>
    <m/>
    <x v="11"/>
  </r>
  <r>
    <n v="18"/>
    <m/>
    <m/>
    <x v="1"/>
    <m/>
    <m/>
    <m/>
    <m/>
    <m/>
    <m/>
    <m/>
    <m/>
    <m/>
    <m/>
    <m/>
    <m/>
    <m/>
    <m/>
    <m/>
    <x v="11"/>
  </r>
  <r>
    <n v="21"/>
    <m/>
    <m/>
    <x v="0"/>
    <m/>
    <m/>
    <m/>
    <m/>
    <m/>
    <m/>
    <m/>
    <m/>
    <m/>
    <m/>
    <m/>
    <m/>
    <m/>
    <m/>
    <m/>
    <x v="11"/>
  </r>
  <r>
    <n v="27"/>
    <m/>
    <m/>
    <x v="1"/>
    <m/>
    <m/>
    <m/>
    <m/>
    <m/>
    <m/>
    <m/>
    <m/>
    <m/>
    <m/>
    <m/>
    <m/>
    <m/>
    <m/>
    <m/>
    <x v="11"/>
  </r>
  <r>
    <n v="28"/>
    <m/>
    <m/>
    <x v="0"/>
    <m/>
    <m/>
    <m/>
    <m/>
    <m/>
    <m/>
    <m/>
    <m/>
    <m/>
    <m/>
    <m/>
    <m/>
    <m/>
    <m/>
    <m/>
    <x v="11"/>
  </r>
  <r>
    <n v="31"/>
    <m/>
    <m/>
    <x v="4"/>
    <m/>
    <m/>
    <m/>
    <m/>
    <m/>
    <m/>
    <m/>
    <m/>
    <m/>
    <m/>
    <m/>
    <m/>
    <m/>
    <m/>
    <m/>
    <x v="11"/>
  </r>
  <r>
    <n v="34"/>
    <m/>
    <m/>
    <x v="3"/>
    <m/>
    <m/>
    <m/>
    <m/>
    <m/>
    <m/>
    <m/>
    <m/>
    <m/>
    <m/>
    <m/>
    <m/>
    <m/>
    <m/>
    <m/>
    <x v="11"/>
  </r>
  <r>
    <n v="37"/>
    <m/>
    <m/>
    <x v="1"/>
    <m/>
    <m/>
    <m/>
    <m/>
    <m/>
    <m/>
    <m/>
    <m/>
    <m/>
    <m/>
    <m/>
    <m/>
    <m/>
    <m/>
    <m/>
    <x v="11"/>
  </r>
  <r>
    <n v="40"/>
    <m/>
    <m/>
    <x v="0"/>
    <m/>
    <m/>
    <m/>
    <m/>
    <m/>
    <m/>
    <m/>
    <m/>
    <m/>
    <m/>
    <m/>
    <m/>
    <m/>
    <m/>
    <m/>
    <x v="11"/>
  </r>
  <r>
    <n v="42"/>
    <m/>
    <m/>
    <x v="3"/>
    <m/>
    <m/>
    <m/>
    <m/>
    <m/>
    <m/>
    <m/>
    <m/>
    <m/>
    <m/>
    <m/>
    <m/>
    <m/>
    <m/>
    <m/>
    <x v="11"/>
  </r>
  <r>
    <n v="44"/>
    <m/>
    <m/>
    <x v="3"/>
    <m/>
    <m/>
    <m/>
    <m/>
    <m/>
    <m/>
    <m/>
    <m/>
    <m/>
    <m/>
    <m/>
    <m/>
    <m/>
    <m/>
    <m/>
    <x v="11"/>
  </r>
  <r>
    <n v="46"/>
    <m/>
    <m/>
    <x v="0"/>
    <m/>
    <m/>
    <m/>
    <m/>
    <m/>
    <m/>
    <m/>
    <m/>
    <m/>
    <m/>
    <m/>
    <m/>
    <m/>
    <m/>
    <m/>
    <x v="11"/>
  </r>
  <r>
    <n v="48"/>
    <m/>
    <m/>
    <x v="3"/>
    <m/>
    <m/>
    <m/>
    <m/>
    <m/>
    <m/>
    <m/>
    <m/>
    <m/>
    <m/>
    <m/>
    <m/>
    <m/>
    <m/>
    <m/>
    <x v="11"/>
  </r>
  <r>
    <n v="49"/>
    <m/>
    <m/>
    <x v="0"/>
    <m/>
    <m/>
    <m/>
    <m/>
    <m/>
    <m/>
    <m/>
    <m/>
    <m/>
    <m/>
    <m/>
    <m/>
    <m/>
    <m/>
    <m/>
    <x v="11"/>
  </r>
  <r>
    <n v="50"/>
    <m/>
    <m/>
    <x v="3"/>
    <m/>
    <m/>
    <m/>
    <m/>
    <m/>
    <m/>
    <m/>
    <m/>
    <m/>
    <m/>
    <m/>
    <m/>
    <m/>
    <m/>
    <m/>
    <x v="11"/>
  </r>
  <r>
    <n v="51"/>
    <m/>
    <m/>
    <x v="0"/>
    <m/>
    <m/>
    <m/>
    <m/>
    <m/>
    <m/>
    <m/>
    <m/>
    <m/>
    <m/>
    <m/>
    <m/>
    <m/>
    <m/>
    <m/>
    <x v="11"/>
  </r>
  <r>
    <n v="52"/>
    <m/>
    <m/>
    <x v="1"/>
    <m/>
    <m/>
    <m/>
    <m/>
    <m/>
    <m/>
    <m/>
    <m/>
    <m/>
    <m/>
    <m/>
    <m/>
    <m/>
    <m/>
    <m/>
    <x v="11"/>
  </r>
  <r>
    <n v="57"/>
    <m/>
    <m/>
    <x v="0"/>
    <m/>
    <m/>
    <m/>
    <m/>
    <m/>
    <m/>
    <m/>
    <m/>
    <m/>
    <m/>
    <m/>
    <m/>
    <m/>
    <m/>
    <m/>
    <x v="11"/>
  </r>
  <r>
    <n v="58"/>
    <m/>
    <m/>
    <x v="0"/>
    <m/>
    <m/>
    <m/>
    <m/>
    <m/>
    <m/>
    <m/>
    <m/>
    <m/>
    <m/>
    <m/>
    <m/>
    <m/>
    <m/>
    <m/>
    <x v="11"/>
  </r>
  <r>
    <n v="59"/>
    <m/>
    <m/>
    <x v="3"/>
    <m/>
    <m/>
    <m/>
    <m/>
    <m/>
    <m/>
    <m/>
    <m/>
    <m/>
    <m/>
    <m/>
    <m/>
    <m/>
    <m/>
    <m/>
    <x v="11"/>
  </r>
  <r>
    <n v="61"/>
    <m/>
    <m/>
    <x v="1"/>
    <m/>
    <m/>
    <m/>
    <m/>
    <m/>
    <m/>
    <m/>
    <m/>
    <m/>
    <m/>
    <m/>
    <m/>
    <m/>
    <m/>
    <m/>
    <x v="11"/>
  </r>
  <r>
    <n v="62"/>
    <m/>
    <m/>
    <x v="0"/>
    <m/>
    <m/>
    <m/>
    <m/>
    <m/>
    <m/>
    <m/>
    <m/>
    <m/>
    <m/>
    <m/>
    <m/>
    <m/>
    <m/>
    <m/>
    <x v="11"/>
  </r>
  <r>
    <n v="63"/>
    <m/>
    <m/>
    <x v="3"/>
    <m/>
    <m/>
    <m/>
    <m/>
    <m/>
    <m/>
    <m/>
    <m/>
    <m/>
    <m/>
    <m/>
    <m/>
    <m/>
    <m/>
    <m/>
    <x v="11"/>
  </r>
  <r>
    <n v="65"/>
    <m/>
    <m/>
    <x v="7"/>
    <m/>
    <m/>
    <m/>
    <m/>
    <m/>
    <m/>
    <m/>
    <m/>
    <m/>
    <m/>
    <m/>
    <m/>
    <m/>
    <m/>
    <m/>
    <x v="11"/>
  </r>
  <r>
    <n v="67"/>
    <m/>
    <m/>
    <x v="3"/>
    <m/>
    <m/>
    <m/>
    <m/>
    <m/>
    <m/>
    <m/>
    <m/>
    <m/>
    <m/>
    <m/>
    <m/>
    <m/>
    <m/>
    <m/>
    <x v="11"/>
  </r>
  <r>
    <n v="68"/>
    <m/>
    <m/>
    <x v="6"/>
    <m/>
    <m/>
    <m/>
    <m/>
    <m/>
    <m/>
    <m/>
    <m/>
    <m/>
    <m/>
    <m/>
    <m/>
    <m/>
    <m/>
    <m/>
    <x v="11"/>
  </r>
  <r>
    <n v="69"/>
    <m/>
    <m/>
    <x v="1"/>
    <m/>
    <m/>
    <m/>
    <m/>
    <m/>
    <m/>
    <m/>
    <m/>
    <m/>
    <m/>
    <m/>
    <m/>
    <m/>
    <m/>
    <m/>
    <x v="11"/>
  </r>
  <r>
    <n v="70"/>
    <m/>
    <m/>
    <x v="3"/>
    <m/>
    <m/>
    <m/>
    <m/>
    <m/>
    <m/>
    <m/>
    <m/>
    <m/>
    <m/>
    <m/>
    <m/>
    <m/>
    <m/>
    <m/>
    <x v="11"/>
  </r>
  <r>
    <n v="73"/>
    <m/>
    <m/>
    <x v="0"/>
    <m/>
    <m/>
    <m/>
    <m/>
    <m/>
    <m/>
    <m/>
    <m/>
    <m/>
    <m/>
    <m/>
    <m/>
    <m/>
    <m/>
    <m/>
    <x v="11"/>
  </r>
  <r>
    <n v="74"/>
    <m/>
    <m/>
    <x v="1"/>
    <m/>
    <m/>
    <m/>
    <m/>
    <m/>
    <m/>
    <m/>
    <m/>
    <m/>
    <m/>
    <m/>
    <m/>
    <m/>
    <m/>
    <m/>
    <x v="11"/>
  </r>
  <r>
    <n v="75"/>
    <m/>
    <m/>
    <x v="0"/>
    <m/>
    <m/>
    <m/>
    <m/>
    <m/>
    <m/>
    <m/>
    <m/>
    <m/>
    <m/>
    <m/>
    <m/>
    <m/>
    <m/>
    <m/>
    <x v="11"/>
  </r>
  <r>
    <n v="76"/>
    <m/>
    <m/>
    <x v="5"/>
    <m/>
    <m/>
    <m/>
    <m/>
    <m/>
    <m/>
    <m/>
    <m/>
    <m/>
    <m/>
    <m/>
    <m/>
    <m/>
    <m/>
    <m/>
    <x v="11"/>
  </r>
  <r>
    <n v="77"/>
    <m/>
    <m/>
    <x v="0"/>
    <m/>
    <m/>
    <m/>
    <m/>
    <m/>
    <m/>
    <m/>
    <m/>
    <m/>
    <m/>
    <m/>
    <m/>
    <m/>
    <m/>
    <m/>
    <x v="11"/>
  </r>
  <r>
    <n v="79"/>
    <m/>
    <m/>
    <x v="6"/>
    <m/>
    <m/>
    <m/>
    <m/>
    <m/>
    <m/>
    <m/>
    <m/>
    <m/>
    <m/>
    <m/>
    <m/>
    <m/>
    <m/>
    <m/>
    <x v="11"/>
  </r>
  <r>
    <n v="80"/>
    <m/>
    <m/>
    <x v="3"/>
    <m/>
    <m/>
    <m/>
    <m/>
    <m/>
    <m/>
    <m/>
    <m/>
    <m/>
    <m/>
    <m/>
    <m/>
    <m/>
    <m/>
    <m/>
    <x v="11"/>
  </r>
  <r>
    <n v="81"/>
    <m/>
    <m/>
    <x v="1"/>
    <m/>
    <m/>
    <m/>
    <m/>
    <m/>
    <m/>
    <m/>
    <m/>
    <m/>
    <m/>
    <m/>
    <m/>
    <m/>
    <m/>
    <m/>
    <x v="11"/>
  </r>
  <r>
    <n v="83"/>
    <m/>
    <m/>
    <x v="6"/>
    <m/>
    <m/>
    <m/>
    <m/>
    <m/>
    <m/>
    <m/>
    <m/>
    <m/>
    <m/>
    <m/>
    <m/>
    <m/>
    <m/>
    <m/>
    <x v="11"/>
  </r>
  <r>
    <n v="84"/>
    <m/>
    <m/>
    <x v="3"/>
    <m/>
    <m/>
    <m/>
    <m/>
    <m/>
    <m/>
    <m/>
    <m/>
    <m/>
    <m/>
    <m/>
    <m/>
    <m/>
    <m/>
    <m/>
    <x v="11"/>
  </r>
  <r>
    <n v="87"/>
    <m/>
    <m/>
    <x v="1"/>
    <m/>
    <m/>
    <m/>
    <m/>
    <m/>
    <m/>
    <m/>
    <m/>
    <m/>
    <m/>
    <m/>
    <m/>
    <m/>
    <m/>
    <m/>
    <x v="11"/>
  </r>
  <r>
    <n v="90"/>
    <m/>
    <m/>
    <x v="6"/>
    <m/>
    <m/>
    <m/>
    <m/>
    <m/>
    <m/>
    <m/>
    <m/>
    <m/>
    <m/>
    <m/>
    <m/>
    <m/>
    <m/>
    <m/>
    <x v="11"/>
  </r>
  <r>
    <n v="91"/>
    <m/>
    <m/>
    <x v="5"/>
    <m/>
    <m/>
    <m/>
    <m/>
    <m/>
    <m/>
    <m/>
    <m/>
    <m/>
    <m/>
    <m/>
    <m/>
    <m/>
    <m/>
    <m/>
    <x v="11"/>
  </r>
  <r>
    <n v="94"/>
    <m/>
    <m/>
    <x v="0"/>
    <m/>
    <m/>
    <m/>
    <m/>
    <m/>
    <m/>
    <m/>
    <m/>
    <m/>
    <m/>
    <m/>
    <m/>
    <m/>
    <m/>
    <m/>
    <x v="11"/>
  </r>
  <r>
    <n v="95"/>
    <m/>
    <m/>
    <x v="3"/>
    <m/>
    <m/>
    <m/>
    <m/>
    <m/>
    <m/>
    <m/>
    <m/>
    <m/>
    <m/>
    <m/>
    <m/>
    <m/>
    <m/>
    <m/>
    <x v="11"/>
  </r>
  <r>
    <n v="97"/>
    <m/>
    <m/>
    <x v="0"/>
    <m/>
    <m/>
    <m/>
    <m/>
    <m/>
    <m/>
    <m/>
    <m/>
    <m/>
    <m/>
    <m/>
    <m/>
    <m/>
    <m/>
    <m/>
    <x v="11"/>
  </r>
  <r>
    <n v="98"/>
    <m/>
    <m/>
    <x v="6"/>
    <m/>
    <m/>
    <m/>
    <m/>
    <m/>
    <m/>
    <m/>
    <m/>
    <m/>
    <m/>
    <m/>
    <m/>
    <m/>
    <m/>
    <m/>
    <x v="11"/>
  </r>
  <r>
    <n v="99"/>
    <m/>
    <m/>
    <x v="0"/>
    <m/>
    <m/>
    <m/>
    <m/>
    <m/>
    <m/>
    <m/>
    <m/>
    <m/>
    <m/>
    <m/>
    <m/>
    <m/>
    <m/>
    <m/>
    <x v="11"/>
  </r>
  <r>
    <n v="106"/>
    <m/>
    <m/>
    <x v="3"/>
    <m/>
    <m/>
    <m/>
    <m/>
    <m/>
    <m/>
    <m/>
    <m/>
    <m/>
    <m/>
    <m/>
    <m/>
    <m/>
    <m/>
    <m/>
    <x v="11"/>
  </r>
  <r>
    <n v="107"/>
    <m/>
    <m/>
    <x v="6"/>
    <m/>
    <m/>
    <m/>
    <m/>
    <m/>
    <m/>
    <m/>
    <m/>
    <m/>
    <m/>
    <m/>
    <m/>
    <m/>
    <m/>
    <m/>
    <x v="11"/>
  </r>
  <r>
    <n v="108"/>
    <m/>
    <m/>
    <x v="6"/>
    <m/>
    <m/>
    <m/>
    <m/>
    <m/>
    <m/>
    <m/>
    <m/>
    <m/>
    <m/>
    <m/>
    <m/>
    <m/>
    <m/>
    <m/>
    <x v="11"/>
  </r>
  <r>
    <n v="109"/>
    <m/>
    <m/>
    <x v="0"/>
    <m/>
    <m/>
    <m/>
    <m/>
    <m/>
    <m/>
    <m/>
    <m/>
    <m/>
    <m/>
    <m/>
    <m/>
    <m/>
    <m/>
    <m/>
    <x v="11"/>
  </r>
  <r>
    <n v="110"/>
    <m/>
    <m/>
    <x v="3"/>
    <m/>
    <m/>
    <m/>
    <m/>
    <m/>
    <m/>
    <m/>
    <m/>
    <m/>
    <m/>
    <m/>
    <m/>
    <m/>
    <m/>
    <m/>
    <x v="11"/>
  </r>
  <r>
    <n v="113"/>
    <m/>
    <m/>
    <x v="0"/>
    <m/>
    <m/>
    <m/>
    <m/>
    <m/>
    <m/>
    <m/>
    <m/>
    <m/>
    <m/>
    <m/>
    <m/>
    <m/>
    <m/>
    <m/>
    <x v="11"/>
  </r>
  <r>
    <n v="114"/>
    <m/>
    <m/>
    <x v="0"/>
    <m/>
    <m/>
    <m/>
    <m/>
    <m/>
    <m/>
    <m/>
    <m/>
    <m/>
    <m/>
    <m/>
    <m/>
    <m/>
    <m/>
    <m/>
    <x v="11"/>
  </r>
  <r>
    <n v="116"/>
    <m/>
    <m/>
    <x v="0"/>
    <m/>
    <m/>
    <m/>
    <m/>
    <m/>
    <m/>
    <m/>
    <m/>
    <m/>
    <m/>
    <m/>
    <m/>
    <m/>
    <m/>
    <m/>
    <x v="11"/>
  </r>
  <r>
    <n v="119"/>
    <m/>
    <m/>
    <x v="3"/>
    <m/>
    <m/>
    <m/>
    <m/>
    <m/>
    <m/>
    <m/>
    <m/>
    <m/>
    <m/>
    <m/>
    <m/>
    <m/>
    <m/>
    <m/>
    <x v="11"/>
  </r>
  <r>
    <n v="121"/>
    <m/>
    <m/>
    <x v="1"/>
    <m/>
    <m/>
    <m/>
    <m/>
    <m/>
    <m/>
    <m/>
    <m/>
    <m/>
    <m/>
    <m/>
    <m/>
    <m/>
    <m/>
    <m/>
    <x v="11"/>
  </r>
  <r>
    <n v="123"/>
    <m/>
    <m/>
    <x v="0"/>
    <m/>
    <m/>
    <m/>
    <m/>
    <m/>
    <m/>
    <m/>
    <m/>
    <m/>
    <m/>
    <m/>
    <m/>
    <m/>
    <m/>
    <m/>
    <x v="11"/>
  </r>
  <r>
    <n v="125"/>
    <m/>
    <m/>
    <x v="1"/>
    <m/>
    <m/>
    <m/>
    <m/>
    <m/>
    <m/>
    <m/>
    <m/>
    <m/>
    <m/>
    <m/>
    <m/>
    <m/>
    <m/>
    <m/>
    <x v="11"/>
  </r>
  <r>
    <n v="132"/>
    <m/>
    <m/>
    <x v="1"/>
    <m/>
    <m/>
    <m/>
    <m/>
    <m/>
    <m/>
    <m/>
    <m/>
    <m/>
    <m/>
    <m/>
    <m/>
    <m/>
    <m/>
    <m/>
    <x v="11"/>
  </r>
  <r>
    <n v="133"/>
    <m/>
    <m/>
    <x v="0"/>
    <m/>
    <m/>
    <m/>
    <m/>
    <m/>
    <m/>
    <m/>
    <m/>
    <m/>
    <m/>
    <m/>
    <m/>
    <m/>
    <m/>
    <m/>
    <x v="11"/>
  </r>
  <r>
    <n v="134"/>
    <m/>
    <m/>
    <x v="1"/>
    <m/>
    <m/>
    <m/>
    <m/>
    <m/>
    <m/>
    <m/>
    <m/>
    <m/>
    <m/>
    <m/>
    <m/>
    <m/>
    <m/>
    <m/>
    <x v="11"/>
  </r>
  <r>
    <n v="136"/>
    <m/>
    <m/>
    <x v="1"/>
    <m/>
    <m/>
    <m/>
    <m/>
    <m/>
    <m/>
    <m/>
    <m/>
    <m/>
    <m/>
    <m/>
    <m/>
    <m/>
    <m/>
    <m/>
    <x v="11"/>
  </r>
  <r>
    <n v="138"/>
    <m/>
    <m/>
    <x v="0"/>
    <m/>
    <m/>
    <m/>
    <m/>
    <m/>
    <m/>
    <m/>
    <m/>
    <m/>
    <m/>
    <m/>
    <m/>
    <m/>
    <m/>
    <m/>
    <x v="11"/>
  </r>
  <r>
    <n v="141"/>
    <m/>
    <m/>
    <x v="0"/>
    <m/>
    <m/>
    <m/>
    <m/>
    <m/>
    <m/>
    <m/>
    <m/>
    <m/>
    <m/>
    <m/>
    <m/>
    <m/>
    <m/>
    <m/>
    <x v="11"/>
  </r>
  <r>
    <n v="142"/>
    <m/>
    <m/>
    <x v="3"/>
    <m/>
    <m/>
    <m/>
    <m/>
    <m/>
    <m/>
    <m/>
    <m/>
    <m/>
    <m/>
    <m/>
    <m/>
    <m/>
    <m/>
    <m/>
    <x v="11"/>
  </r>
  <r>
    <n v="146"/>
    <m/>
    <m/>
    <x v="0"/>
    <m/>
    <m/>
    <m/>
    <m/>
    <m/>
    <m/>
    <m/>
    <m/>
    <m/>
    <m/>
    <m/>
    <m/>
    <m/>
    <m/>
    <m/>
    <x v="11"/>
  </r>
  <r>
    <n v="148"/>
    <m/>
    <m/>
    <x v="6"/>
    <m/>
    <m/>
    <m/>
    <m/>
    <m/>
    <m/>
    <m/>
    <m/>
    <m/>
    <m/>
    <m/>
    <m/>
    <m/>
    <m/>
    <m/>
    <x v="11"/>
  </r>
  <r>
    <n v="149"/>
    <m/>
    <m/>
    <x v="3"/>
    <m/>
    <m/>
    <m/>
    <m/>
    <m/>
    <m/>
    <m/>
    <m/>
    <m/>
    <m/>
    <m/>
    <m/>
    <m/>
    <m/>
    <m/>
    <x v="11"/>
  </r>
  <r>
    <n v="155"/>
    <m/>
    <m/>
    <x v="1"/>
    <m/>
    <m/>
    <m/>
    <m/>
    <m/>
    <m/>
    <m/>
    <m/>
    <m/>
    <m/>
    <m/>
    <m/>
    <m/>
    <m/>
    <m/>
    <x v="11"/>
  </r>
  <r>
    <n v="158"/>
    <m/>
    <m/>
    <x v="3"/>
    <m/>
    <m/>
    <m/>
    <m/>
    <m/>
    <m/>
    <m/>
    <m/>
    <m/>
    <m/>
    <m/>
    <m/>
    <m/>
    <m/>
    <m/>
    <x v="11"/>
  </r>
  <r>
    <n v="161"/>
    <m/>
    <m/>
    <x v="1"/>
    <m/>
    <m/>
    <m/>
    <m/>
    <m/>
    <m/>
    <m/>
    <m/>
    <m/>
    <m/>
    <m/>
    <m/>
    <m/>
    <m/>
    <m/>
    <x v="11"/>
  </r>
  <r>
    <n v="162"/>
    <m/>
    <m/>
    <x v="1"/>
    <m/>
    <m/>
    <m/>
    <m/>
    <m/>
    <m/>
    <m/>
    <m/>
    <m/>
    <m/>
    <m/>
    <m/>
    <m/>
    <m/>
    <m/>
    <x v="11"/>
  </r>
  <r>
    <n v="163"/>
    <m/>
    <m/>
    <x v="0"/>
    <m/>
    <m/>
    <m/>
    <m/>
    <m/>
    <m/>
    <m/>
    <m/>
    <m/>
    <m/>
    <m/>
    <m/>
    <m/>
    <m/>
    <m/>
    <x v="11"/>
  </r>
  <r>
    <n v="164"/>
    <m/>
    <m/>
    <x v="3"/>
    <m/>
    <m/>
    <m/>
    <m/>
    <m/>
    <m/>
    <m/>
    <m/>
    <m/>
    <m/>
    <m/>
    <m/>
    <m/>
    <m/>
    <m/>
    <x v="11"/>
  </r>
  <r>
    <n v="166"/>
    <m/>
    <m/>
    <x v="7"/>
    <m/>
    <m/>
    <m/>
    <m/>
    <m/>
    <m/>
    <m/>
    <m/>
    <m/>
    <m/>
    <m/>
    <m/>
    <m/>
    <m/>
    <m/>
    <x v="11"/>
  </r>
  <r>
    <n v="168"/>
    <m/>
    <m/>
    <x v="3"/>
    <m/>
    <m/>
    <m/>
    <m/>
    <m/>
    <m/>
    <m/>
    <m/>
    <m/>
    <m/>
    <m/>
    <m/>
    <m/>
    <m/>
    <m/>
    <x v="11"/>
  </r>
  <r>
    <n v="169"/>
    <m/>
    <m/>
    <x v="6"/>
    <m/>
    <m/>
    <m/>
    <m/>
    <m/>
    <m/>
    <m/>
    <m/>
    <m/>
    <m/>
    <m/>
    <m/>
    <m/>
    <m/>
    <m/>
    <x v="11"/>
  </r>
  <r>
    <n v="171"/>
    <m/>
    <m/>
    <x v="1"/>
    <m/>
    <m/>
    <m/>
    <m/>
    <m/>
    <m/>
    <m/>
    <m/>
    <m/>
    <m/>
    <m/>
    <m/>
    <m/>
    <m/>
    <m/>
    <x v="11"/>
  </r>
  <r>
    <n v="174"/>
    <m/>
    <m/>
    <x v="0"/>
    <m/>
    <m/>
    <m/>
    <m/>
    <m/>
    <m/>
    <m/>
    <m/>
    <m/>
    <m/>
    <m/>
    <m/>
    <m/>
    <m/>
    <m/>
    <x v="11"/>
  </r>
  <r>
    <n v="176"/>
    <m/>
    <m/>
    <x v="3"/>
    <m/>
    <m/>
    <m/>
    <m/>
    <m/>
    <m/>
    <m/>
    <m/>
    <m/>
    <m/>
    <m/>
    <m/>
    <m/>
    <m/>
    <m/>
    <x v="11"/>
  </r>
  <r>
    <n v="178"/>
    <m/>
    <m/>
    <x v="3"/>
    <m/>
    <m/>
    <m/>
    <m/>
    <m/>
    <m/>
    <m/>
    <m/>
    <m/>
    <m/>
    <m/>
    <m/>
    <m/>
    <m/>
    <m/>
    <x v="11"/>
  </r>
  <r>
    <n v="183"/>
    <m/>
    <m/>
    <x v="1"/>
    <m/>
    <m/>
    <m/>
    <m/>
    <m/>
    <m/>
    <m/>
    <m/>
    <m/>
    <m/>
    <m/>
    <m/>
    <m/>
    <m/>
    <m/>
    <x v="11"/>
  </r>
  <r>
    <n v="184"/>
    <m/>
    <m/>
    <x v="3"/>
    <m/>
    <m/>
    <m/>
    <m/>
    <m/>
    <m/>
    <m/>
    <m/>
    <m/>
    <m/>
    <m/>
    <m/>
    <m/>
    <m/>
    <m/>
    <x v="11"/>
  </r>
  <r>
    <n v="189"/>
    <m/>
    <m/>
    <x v="1"/>
    <m/>
    <m/>
    <m/>
    <m/>
    <m/>
    <m/>
    <m/>
    <m/>
    <m/>
    <m/>
    <m/>
    <m/>
    <m/>
    <m/>
    <m/>
    <x v="11"/>
  </r>
  <r>
    <n v="196"/>
    <m/>
    <m/>
    <x v="1"/>
    <m/>
    <m/>
    <m/>
    <m/>
    <m/>
    <m/>
    <m/>
    <m/>
    <m/>
    <m/>
    <m/>
    <m/>
    <m/>
    <m/>
    <m/>
    <x v="11"/>
  </r>
  <r>
    <n v="197"/>
    <m/>
    <m/>
    <x v="0"/>
    <m/>
    <m/>
    <m/>
    <m/>
    <m/>
    <m/>
    <m/>
    <m/>
    <m/>
    <m/>
    <m/>
    <m/>
    <m/>
    <m/>
    <m/>
    <x v="11"/>
  </r>
  <r>
    <n v="198"/>
    <m/>
    <m/>
    <x v="1"/>
    <m/>
    <m/>
    <m/>
    <m/>
    <m/>
    <m/>
    <m/>
    <m/>
    <m/>
    <m/>
    <m/>
    <m/>
    <m/>
    <m/>
    <m/>
    <x v="11"/>
  </r>
  <r>
    <n v="200"/>
    <m/>
    <m/>
    <x v="3"/>
    <m/>
    <m/>
    <m/>
    <m/>
    <m/>
    <m/>
    <m/>
    <m/>
    <m/>
    <m/>
    <m/>
    <m/>
    <m/>
    <m/>
    <m/>
    <x v="11"/>
  </r>
  <r>
    <n v="201"/>
    <m/>
    <m/>
    <x v="6"/>
    <m/>
    <m/>
    <m/>
    <m/>
    <m/>
    <m/>
    <m/>
    <m/>
    <m/>
    <m/>
    <m/>
    <m/>
    <m/>
    <m/>
    <m/>
    <x v="11"/>
  </r>
  <r>
    <n v="202"/>
    <m/>
    <m/>
    <x v="6"/>
    <m/>
    <m/>
    <m/>
    <m/>
    <m/>
    <m/>
    <m/>
    <m/>
    <m/>
    <m/>
    <m/>
    <m/>
    <m/>
    <m/>
    <m/>
    <x v="11"/>
  </r>
  <r>
    <n v="203"/>
    <m/>
    <m/>
    <x v="0"/>
    <m/>
    <m/>
    <m/>
    <m/>
    <m/>
    <m/>
    <m/>
    <m/>
    <m/>
    <m/>
    <m/>
    <m/>
    <m/>
    <m/>
    <m/>
    <x v="11"/>
  </r>
  <r>
    <n v="204"/>
    <m/>
    <m/>
    <x v="3"/>
    <m/>
    <m/>
    <m/>
    <m/>
    <m/>
    <m/>
    <m/>
    <m/>
    <m/>
    <m/>
    <m/>
    <m/>
    <m/>
    <m/>
    <m/>
    <x v="11"/>
  </r>
  <r>
    <n v="210"/>
    <m/>
    <m/>
    <x v="3"/>
    <m/>
    <m/>
    <m/>
    <m/>
    <m/>
    <m/>
    <m/>
    <m/>
    <m/>
    <m/>
    <m/>
    <m/>
    <m/>
    <m/>
    <m/>
    <x v="11"/>
  </r>
  <r>
    <n v="211"/>
    <m/>
    <m/>
    <x v="0"/>
    <m/>
    <m/>
    <m/>
    <m/>
    <m/>
    <m/>
    <m/>
    <m/>
    <m/>
    <m/>
    <m/>
    <m/>
    <m/>
    <m/>
    <m/>
    <x v="11"/>
  </r>
  <r>
    <n v="22"/>
    <m/>
    <m/>
    <x v="1"/>
    <m/>
    <m/>
    <m/>
    <m/>
    <m/>
    <m/>
    <m/>
    <m/>
    <m/>
    <m/>
    <m/>
    <m/>
    <m/>
    <m/>
    <m/>
    <x v="11"/>
  </r>
  <r>
    <n v="34"/>
    <m/>
    <m/>
    <x v="1"/>
    <m/>
    <m/>
    <m/>
    <m/>
    <m/>
    <m/>
    <m/>
    <m/>
    <m/>
    <m/>
    <m/>
    <m/>
    <m/>
    <m/>
    <m/>
    <x v="11"/>
  </r>
  <r>
    <n v="42"/>
    <m/>
    <m/>
    <x v="1"/>
    <m/>
    <m/>
    <m/>
    <m/>
    <m/>
    <m/>
    <m/>
    <m/>
    <m/>
    <m/>
    <m/>
    <m/>
    <m/>
    <m/>
    <m/>
    <x v="11"/>
  </r>
  <r>
    <n v="46"/>
    <m/>
    <m/>
    <x v="1"/>
    <m/>
    <m/>
    <m/>
    <m/>
    <m/>
    <m/>
    <m/>
    <m/>
    <m/>
    <m/>
    <m/>
    <m/>
    <m/>
    <m/>
    <m/>
    <x v="11"/>
  </r>
  <r>
    <n v="48"/>
    <m/>
    <m/>
    <x v="1"/>
    <m/>
    <m/>
    <m/>
    <m/>
    <m/>
    <m/>
    <m/>
    <m/>
    <m/>
    <m/>
    <m/>
    <m/>
    <m/>
    <m/>
    <m/>
    <x v="11"/>
  </r>
  <r>
    <n v="51"/>
    <m/>
    <m/>
    <x v="3"/>
    <m/>
    <m/>
    <m/>
    <m/>
    <m/>
    <m/>
    <m/>
    <m/>
    <m/>
    <m/>
    <m/>
    <m/>
    <m/>
    <m/>
    <m/>
    <x v="11"/>
  </r>
  <r>
    <n v="58"/>
    <m/>
    <m/>
    <x v="3"/>
    <m/>
    <m/>
    <m/>
    <m/>
    <m/>
    <m/>
    <m/>
    <m/>
    <m/>
    <m/>
    <m/>
    <m/>
    <m/>
    <m/>
    <m/>
    <x v="11"/>
  </r>
  <r>
    <n v="62"/>
    <m/>
    <m/>
    <x v="3"/>
    <m/>
    <m/>
    <m/>
    <m/>
    <m/>
    <m/>
    <m/>
    <m/>
    <m/>
    <m/>
    <m/>
    <m/>
    <m/>
    <m/>
    <m/>
    <x v="11"/>
  </r>
  <r>
    <n v="75"/>
    <m/>
    <m/>
    <x v="3"/>
    <m/>
    <m/>
    <m/>
    <m/>
    <m/>
    <m/>
    <m/>
    <m/>
    <m/>
    <m/>
    <m/>
    <m/>
    <m/>
    <m/>
    <m/>
    <x v="11"/>
  </r>
  <r>
    <n v="76"/>
    <m/>
    <m/>
    <x v="3"/>
    <m/>
    <m/>
    <m/>
    <m/>
    <m/>
    <m/>
    <m/>
    <m/>
    <m/>
    <m/>
    <m/>
    <m/>
    <m/>
    <m/>
    <m/>
    <x v="11"/>
  </r>
  <r>
    <n v="77"/>
    <m/>
    <m/>
    <x v="3"/>
    <m/>
    <m/>
    <m/>
    <m/>
    <m/>
    <m/>
    <m/>
    <m/>
    <m/>
    <m/>
    <m/>
    <m/>
    <m/>
    <m/>
    <m/>
    <x v="11"/>
  </r>
  <r>
    <n v="84"/>
    <m/>
    <m/>
    <x v="1"/>
    <m/>
    <m/>
    <m/>
    <m/>
    <m/>
    <m/>
    <m/>
    <m/>
    <m/>
    <m/>
    <m/>
    <m/>
    <m/>
    <m/>
    <m/>
    <x v="11"/>
  </r>
  <r>
    <n v="91"/>
    <m/>
    <m/>
    <x v="0"/>
    <m/>
    <m/>
    <m/>
    <m/>
    <m/>
    <m/>
    <m/>
    <m/>
    <m/>
    <m/>
    <m/>
    <m/>
    <m/>
    <m/>
    <m/>
    <x v="11"/>
  </r>
  <r>
    <n v="94"/>
    <m/>
    <m/>
    <x v="3"/>
    <m/>
    <m/>
    <m/>
    <m/>
    <m/>
    <m/>
    <m/>
    <m/>
    <m/>
    <m/>
    <m/>
    <m/>
    <m/>
    <m/>
    <m/>
    <x v="11"/>
  </r>
  <r>
    <n v="95"/>
    <m/>
    <m/>
    <x v="1"/>
    <m/>
    <m/>
    <m/>
    <m/>
    <m/>
    <m/>
    <m/>
    <m/>
    <m/>
    <m/>
    <m/>
    <m/>
    <m/>
    <m/>
    <m/>
    <x v="11"/>
  </r>
  <r>
    <n v="99"/>
    <m/>
    <m/>
    <x v="1"/>
    <m/>
    <m/>
    <m/>
    <m/>
    <m/>
    <m/>
    <m/>
    <m/>
    <m/>
    <m/>
    <m/>
    <m/>
    <m/>
    <m/>
    <m/>
    <x v="11"/>
  </r>
  <r>
    <n v="109"/>
    <m/>
    <m/>
    <x v="3"/>
    <m/>
    <m/>
    <m/>
    <m/>
    <m/>
    <m/>
    <m/>
    <m/>
    <m/>
    <m/>
    <m/>
    <m/>
    <m/>
    <m/>
    <m/>
    <x v="11"/>
  </r>
  <r>
    <n v="123"/>
    <m/>
    <m/>
    <x v="1"/>
    <m/>
    <m/>
    <m/>
    <m/>
    <m/>
    <m/>
    <m/>
    <m/>
    <m/>
    <m/>
    <m/>
    <m/>
    <m/>
    <m/>
    <m/>
    <x v="11"/>
  </r>
  <r>
    <n v="133"/>
    <m/>
    <m/>
    <x v="3"/>
    <m/>
    <m/>
    <m/>
    <m/>
    <m/>
    <m/>
    <m/>
    <m/>
    <m/>
    <m/>
    <m/>
    <m/>
    <m/>
    <m/>
    <m/>
    <x v="11"/>
  </r>
  <r>
    <n v="138"/>
    <m/>
    <m/>
    <x v="1"/>
    <m/>
    <m/>
    <m/>
    <m/>
    <m/>
    <m/>
    <m/>
    <m/>
    <m/>
    <m/>
    <m/>
    <m/>
    <m/>
    <m/>
    <m/>
    <x v="11"/>
  </r>
  <r>
    <n v="141"/>
    <m/>
    <m/>
    <x v="3"/>
    <m/>
    <m/>
    <m/>
    <m/>
    <m/>
    <m/>
    <m/>
    <m/>
    <m/>
    <m/>
    <m/>
    <m/>
    <m/>
    <m/>
    <m/>
    <x v="11"/>
  </r>
  <r>
    <n v="142"/>
    <m/>
    <m/>
    <x v="1"/>
    <m/>
    <m/>
    <m/>
    <m/>
    <m/>
    <m/>
    <m/>
    <m/>
    <m/>
    <m/>
    <m/>
    <m/>
    <m/>
    <m/>
    <m/>
    <x v="11"/>
  </r>
  <r>
    <n v="146"/>
    <m/>
    <m/>
    <x v="1"/>
    <m/>
    <m/>
    <m/>
    <m/>
    <m/>
    <m/>
    <m/>
    <m/>
    <m/>
    <m/>
    <m/>
    <m/>
    <m/>
    <m/>
    <m/>
    <x v="11"/>
  </r>
  <r>
    <n v="149"/>
    <m/>
    <m/>
    <x v="1"/>
    <m/>
    <m/>
    <m/>
    <m/>
    <m/>
    <m/>
    <m/>
    <m/>
    <m/>
    <m/>
    <m/>
    <m/>
    <m/>
    <m/>
    <m/>
    <x v="11"/>
  </r>
  <r>
    <n v="158"/>
    <m/>
    <m/>
    <x v="1"/>
    <m/>
    <m/>
    <m/>
    <m/>
    <m/>
    <m/>
    <m/>
    <m/>
    <m/>
    <m/>
    <m/>
    <m/>
    <m/>
    <m/>
    <m/>
    <x v="11"/>
  </r>
  <r>
    <n v="163"/>
    <m/>
    <m/>
    <x v="3"/>
    <m/>
    <m/>
    <m/>
    <m/>
    <m/>
    <m/>
    <m/>
    <m/>
    <m/>
    <m/>
    <m/>
    <m/>
    <m/>
    <m/>
    <m/>
    <x v="11"/>
  </r>
  <r>
    <n v="176"/>
    <m/>
    <m/>
    <x v="1"/>
    <m/>
    <m/>
    <m/>
    <m/>
    <m/>
    <m/>
    <m/>
    <m/>
    <m/>
    <m/>
    <m/>
    <m/>
    <m/>
    <m/>
    <m/>
    <x v="11"/>
  </r>
  <r>
    <n v="197"/>
    <m/>
    <m/>
    <x v="3"/>
    <m/>
    <m/>
    <m/>
    <m/>
    <m/>
    <m/>
    <m/>
    <m/>
    <m/>
    <m/>
    <m/>
    <m/>
    <m/>
    <m/>
    <m/>
    <x v="11"/>
  </r>
  <r>
    <n v="203"/>
    <m/>
    <m/>
    <x v="3"/>
    <m/>
    <m/>
    <m/>
    <m/>
    <m/>
    <m/>
    <m/>
    <m/>
    <m/>
    <m/>
    <m/>
    <m/>
    <m/>
    <m/>
    <m/>
    <x v="11"/>
  </r>
  <r>
    <n v="58"/>
    <m/>
    <m/>
    <x v="1"/>
    <m/>
    <m/>
    <m/>
    <m/>
    <m/>
    <m/>
    <m/>
    <m/>
    <m/>
    <m/>
    <m/>
    <m/>
    <m/>
    <m/>
    <m/>
    <x v="11"/>
  </r>
  <r>
    <n v="62"/>
    <m/>
    <m/>
    <x v="1"/>
    <m/>
    <m/>
    <m/>
    <m/>
    <m/>
    <m/>
    <m/>
    <m/>
    <m/>
    <m/>
    <m/>
    <m/>
    <m/>
    <m/>
    <m/>
    <x v="11"/>
  </r>
  <r>
    <n v="76"/>
    <m/>
    <m/>
    <x v="1"/>
    <m/>
    <m/>
    <m/>
    <m/>
    <m/>
    <m/>
    <m/>
    <m/>
    <m/>
    <m/>
    <m/>
    <m/>
    <m/>
    <m/>
    <m/>
    <x v="11"/>
  </r>
  <r>
    <n v="91"/>
    <m/>
    <m/>
    <x v="3"/>
    <m/>
    <m/>
    <m/>
    <m/>
    <m/>
    <m/>
    <m/>
    <m/>
    <m/>
    <m/>
    <m/>
    <m/>
    <m/>
    <m/>
    <m/>
    <x v="11"/>
  </r>
  <r>
    <n v="94"/>
    <m/>
    <m/>
    <x v="6"/>
    <m/>
    <m/>
    <m/>
    <m/>
    <m/>
    <m/>
    <m/>
    <m/>
    <m/>
    <m/>
    <m/>
    <m/>
    <m/>
    <m/>
    <m/>
    <x v="11"/>
  </r>
  <r>
    <n v="141"/>
    <m/>
    <m/>
    <x v="6"/>
    <m/>
    <m/>
    <m/>
    <m/>
    <m/>
    <m/>
    <m/>
    <m/>
    <m/>
    <m/>
    <m/>
    <m/>
    <m/>
    <m/>
    <m/>
    <x v="11"/>
  </r>
  <r>
    <n v="163"/>
    <m/>
    <m/>
    <x v="1"/>
    <m/>
    <m/>
    <m/>
    <m/>
    <m/>
    <m/>
    <m/>
    <m/>
    <m/>
    <m/>
    <m/>
    <m/>
    <m/>
    <m/>
    <m/>
    <x v="11"/>
  </r>
  <r>
    <n v="163"/>
    <m/>
    <m/>
    <x v="1"/>
    <m/>
    <m/>
    <m/>
    <m/>
    <m/>
    <m/>
    <m/>
    <m/>
    <m/>
    <m/>
    <m/>
    <m/>
    <m/>
    <m/>
    <m/>
    <x v="11"/>
  </r>
  <r>
    <m/>
    <m/>
    <m/>
    <x v="8"/>
    <m/>
    <m/>
    <m/>
    <m/>
    <m/>
    <m/>
    <m/>
    <m/>
    <m/>
    <m/>
    <m/>
    <m/>
    <m/>
    <m/>
    <m/>
    <x v="1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x v="0"/>
    <x v="0"/>
  </r>
  <r>
    <x v="1"/>
    <x v="1"/>
  </r>
  <r>
    <x v="0"/>
    <x v="1"/>
  </r>
  <r>
    <x v="0"/>
    <x v="2"/>
  </r>
  <r>
    <x v="0"/>
    <x v="3"/>
  </r>
  <r>
    <x v="1"/>
    <x v="4"/>
  </r>
  <r>
    <x v="1"/>
    <x v="0"/>
  </r>
  <r>
    <x v="0"/>
    <x v="2"/>
  </r>
  <r>
    <x v="0"/>
    <x v="4"/>
  </r>
  <r>
    <x v="0"/>
    <x v="0"/>
  </r>
  <r>
    <x v="1"/>
    <x v="0"/>
  </r>
  <r>
    <x v="1"/>
    <x v="1"/>
  </r>
  <r>
    <x v="1"/>
    <x v="0"/>
  </r>
  <r>
    <x v="0"/>
    <x v="1"/>
  </r>
  <r>
    <x v="0"/>
    <x v="2"/>
  </r>
  <r>
    <x v="0"/>
    <x v="0"/>
  </r>
  <r>
    <x v="0"/>
    <x v="0"/>
  </r>
  <r>
    <x v="0"/>
    <x v="0"/>
  </r>
  <r>
    <x v="0"/>
    <x v="3"/>
  </r>
  <r>
    <x v="1"/>
    <x v="1"/>
  </r>
  <r>
    <x v="0"/>
    <x v="0"/>
  </r>
  <r>
    <x v="0"/>
    <x v="0"/>
  </r>
  <r>
    <x v="0"/>
    <x v="3"/>
  </r>
  <r>
    <x v="0"/>
    <x v="4"/>
  </r>
  <r>
    <x v="0"/>
    <x v="0"/>
  </r>
  <r>
    <x v="0"/>
    <x v="0"/>
  </r>
  <r>
    <x v="0"/>
    <x v="3"/>
  </r>
  <r>
    <x v="0"/>
    <x v="3"/>
  </r>
  <r>
    <x v="1"/>
    <x v="1"/>
  </r>
  <r>
    <x v="1"/>
    <x v="0"/>
  </r>
  <r>
    <x v="0"/>
    <x v="0"/>
  </r>
  <r>
    <x v="0"/>
    <x v="0"/>
  </r>
  <r>
    <x v="0"/>
    <x v="0"/>
  </r>
  <r>
    <x v="0"/>
    <x v="0"/>
  </r>
  <r>
    <x v="0"/>
    <x v="1"/>
  </r>
  <r>
    <x v="0"/>
    <x v="4"/>
  </r>
  <r>
    <x v="1"/>
    <x v="0"/>
  </r>
  <r>
    <x v="1"/>
    <x v="0"/>
  </r>
  <r>
    <x v="1"/>
    <x v="0"/>
  </r>
  <r>
    <x v="0"/>
    <x v="0"/>
  </r>
  <r>
    <x v="0"/>
    <x v="0"/>
  </r>
  <r>
    <x v="0"/>
    <x v="0"/>
  </r>
  <r>
    <x v="0"/>
    <x v="0"/>
  </r>
  <r>
    <x v="0"/>
    <x v="0"/>
  </r>
  <r>
    <x v="1"/>
    <x v="0"/>
  </r>
  <r>
    <x v="0"/>
    <x v="0"/>
  </r>
  <r>
    <x v="1"/>
    <x v="0"/>
  </r>
  <r>
    <x v="0"/>
    <x v="0"/>
  </r>
  <r>
    <x v="0"/>
    <x v="0"/>
  </r>
  <r>
    <x v="0"/>
    <x v="1"/>
  </r>
  <r>
    <x v="0"/>
    <x v="0"/>
  </r>
  <r>
    <x v="1"/>
    <x v="0"/>
  </r>
  <r>
    <x v="0"/>
    <x v="0"/>
  </r>
  <r>
    <x v="1"/>
    <x v="0"/>
  </r>
  <r>
    <x v="1"/>
    <x v="1"/>
  </r>
  <r>
    <x v="0"/>
    <x v="1"/>
  </r>
  <r>
    <x v="0"/>
    <x v="3"/>
  </r>
  <r>
    <x v="1"/>
    <x v="1"/>
  </r>
  <r>
    <x v="0"/>
    <x v="3"/>
  </r>
  <r>
    <x v="1"/>
    <x v="1"/>
  </r>
  <r>
    <x v="1"/>
    <x v="0"/>
  </r>
  <r>
    <x v="0"/>
    <x v="0"/>
  </r>
  <r>
    <x v="1"/>
    <x v="1"/>
  </r>
  <r>
    <x v="1"/>
    <x v="1"/>
  </r>
  <r>
    <x v="0"/>
    <x v="0"/>
  </r>
  <r>
    <x v="1"/>
    <x v="3"/>
  </r>
  <r>
    <x v="0"/>
    <x v="2"/>
  </r>
  <r>
    <x v="0"/>
    <x v="1"/>
  </r>
  <r>
    <x v="1"/>
    <x v="3"/>
  </r>
  <r>
    <x v="0"/>
    <x v="2"/>
  </r>
  <r>
    <x v="1"/>
    <x v="1"/>
  </r>
  <r>
    <x v="1"/>
    <x v="1"/>
  </r>
  <r>
    <x v="0"/>
    <x v="4"/>
  </r>
  <r>
    <x v="1"/>
    <x v="2"/>
  </r>
  <r>
    <x v="0"/>
    <x v="1"/>
  </r>
  <r>
    <x v="0"/>
    <x v="1"/>
  </r>
  <r>
    <x v="0"/>
    <x v="2"/>
  </r>
  <r>
    <x v="1"/>
    <x v="3"/>
  </r>
  <r>
    <x v="1"/>
    <x v="1"/>
  </r>
  <r>
    <x v="0"/>
    <x v="2"/>
  </r>
  <r>
    <x v="1"/>
    <x v="1"/>
  </r>
  <r>
    <x v="1"/>
    <x v="0"/>
  </r>
  <r>
    <x v="1"/>
    <x v="1"/>
  </r>
  <r>
    <x v="0"/>
    <x v="1"/>
  </r>
  <r>
    <x v="1"/>
    <x v="1"/>
  </r>
  <r>
    <x v="1"/>
    <x v="2"/>
  </r>
  <r>
    <x v="1"/>
    <x v="1"/>
  </r>
  <r>
    <x v="0"/>
    <x v="2"/>
  </r>
  <r>
    <x v="0"/>
    <x v="2"/>
  </r>
  <r>
    <x v="0"/>
    <x v="0"/>
  </r>
  <r>
    <x v="0"/>
    <x v="0"/>
  </r>
  <r>
    <x v="1"/>
    <x v="1"/>
  </r>
  <r>
    <x v="1"/>
    <x v="0"/>
  </r>
  <r>
    <x v="0"/>
    <x v="1"/>
  </r>
  <r>
    <x v="0"/>
    <x v="1"/>
  </r>
  <r>
    <x v="1"/>
    <x v="1"/>
  </r>
  <r>
    <x v="0"/>
    <x v="3"/>
  </r>
  <r>
    <x v="0"/>
    <x v="1"/>
  </r>
  <r>
    <x v="1"/>
    <x v="1"/>
  </r>
  <r>
    <x v="0"/>
    <x v="1"/>
  </r>
  <r>
    <x v="1"/>
    <x v="1"/>
  </r>
  <r>
    <x v="0"/>
    <x v="1"/>
  </r>
  <r>
    <x v="1"/>
    <x v="1"/>
  </r>
  <r>
    <x v="1"/>
    <x v="1"/>
  </r>
  <r>
    <x v="0"/>
    <x v="1"/>
  </r>
  <r>
    <x v="0"/>
    <x v="1"/>
  </r>
  <r>
    <x v="1"/>
    <x v="1"/>
  </r>
  <r>
    <x v="1"/>
    <x v="1"/>
  </r>
  <r>
    <x v="0"/>
    <x v="2"/>
  </r>
  <r>
    <x v="0"/>
    <x v="2"/>
  </r>
  <r>
    <x v="1"/>
    <x v="2"/>
  </r>
  <r>
    <x v="0"/>
    <x v="3"/>
  </r>
  <r>
    <x v="0"/>
    <x v="3"/>
  </r>
  <r>
    <x v="0"/>
    <x v="3"/>
  </r>
  <r>
    <x v="0"/>
    <x v="3"/>
  </r>
  <r>
    <x v="0"/>
    <x v="3"/>
  </r>
  <r>
    <x v="0"/>
    <x v="0"/>
  </r>
  <r>
    <x v="1"/>
    <x v="1"/>
  </r>
  <r>
    <x v="1"/>
    <x v="1"/>
  </r>
  <r>
    <x v="0"/>
    <x v="1"/>
  </r>
  <r>
    <x v="1"/>
    <x v="0"/>
  </r>
  <r>
    <x v="1"/>
    <x v="0"/>
  </r>
  <r>
    <x v="0"/>
    <x v="1"/>
  </r>
  <r>
    <x v="1"/>
    <x v="0"/>
  </r>
  <r>
    <x v="1"/>
    <x v="0"/>
  </r>
  <r>
    <x v="0"/>
    <x v="2"/>
  </r>
  <r>
    <x v="0"/>
    <x v="0"/>
  </r>
  <r>
    <x v="0"/>
    <x v="3"/>
  </r>
  <r>
    <x v="0"/>
    <x v="4"/>
  </r>
  <r>
    <x v="0"/>
    <x v="0"/>
  </r>
  <r>
    <x v="0"/>
    <x v="0"/>
  </r>
  <r>
    <x v="0"/>
    <x v="3"/>
  </r>
  <r>
    <x v="0"/>
    <x v="1"/>
  </r>
  <r>
    <x v="1"/>
    <x v="0"/>
  </r>
  <r>
    <x v="0"/>
    <x v="0"/>
  </r>
  <r>
    <x v="1"/>
    <x v="0"/>
  </r>
  <r>
    <x v="1"/>
    <x v="0"/>
  </r>
  <r>
    <x v="0"/>
    <x v="1"/>
  </r>
  <r>
    <x v="1"/>
    <x v="0"/>
  </r>
  <r>
    <x v="1"/>
    <x v="0"/>
  </r>
  <r>
    <x v="0"/>
    <x v="1"/>
  </r>
  <r>
    <x v="0"/>
    <x v="1"/>
  </r>
  <r>
    <x v="0"/>
    <x v="0"/>
  </r>
  <r>
    <x v="0"/>
    <x v="2"/>
  </r>
  <r>
    <x v="1"/>
    <x v="0"/>
  </r>
  <r>
    <x v="0"/>
    <x v="0"/>
  </r>
  <r>
    <x v="1"/>
    <x v="0"/>
  </r>
  <r>
    <x v="1"/>
    <x v="1"/>
  </r>
  <r>
    <x v="0"/>
    <x v="1"/>
  </r>
  <r>
    <x v="1"/>
    <x v="1"/>
  </r>
  <r>
    <x v="1"/>
    <x v="2"/>
  </r>
  <r>
    <x v="0"/>
    <x v="1"/>
  </r>
  <r>
    <x v="0"/>
    <x v="2"/>
  </r>
  <r>
    <x v="0"/>
    <x v="0"/>
  </r>
  <r>
    <x v="1"/>
    <x v="0"/>
  </r>
  <r>
    <x v="1"/>
    <x v="0"/>
  </r>
  <r>
    <x v="1"/>
    <x v="0"/>
  </r>
  <r>
    <x v="0"/>
    <x v="1"/>
  </r>
  <r>
    <x v="1"/>
    <x v="1"/>
  </r>
  <r>
    <x v="1"/>
    <x v="2"/>
  </r>
  <r>
    <x v="1"/>
    <x v="1"/>
  </r>
  <r>
    <x v="1"/>
    <x v="0"/>
  </r>
  <r>
    <x v="0"/>
    <x v="0"/>
  </r>
  <r>
    <x v="1"/>
    <x v="1"/>
  </r>
  <r>
    <x v="1"/>
    <x v="1"/>
  </r>
  <r>
    <x v="0"/>
    <x v="0"/>
  </r>
  <r>
    <x v="1"/>
    <x v="3"/>
  </r>
  <r>
    <x v="0"/>
    <x v="2"/>
  </r>
  <r>
    <x v="0"/>
    <x v="1"/>
  </r>
  <r>
    <x v="0"/>
    <x v="4"/>
  </r>
  <r>
    <x v="1"/>
    <x v="0"/>
  </r>
  <r>
    <x v="1"/>
    <x v="0"/>
  </r>
  <r>
    <x v="1"/>
    <x v="0"/>
  </r>
  <r>
    <x v="0"/>
    <x v="0"/>
  </r>
  <r>
    <x v="0"/>
    <x v="0"/>
  </r>
  <r>
    <x v="0"/>
    <x v="0"/>
  </r>
  <r>
    <x v="0"/>
    <x v="0"/>
  </r>
  <r>
    <x v="0"/>
    <x v="0"/>
  </r>
  <r>
    <x v="0"/>
    <x v="2"/>
  </r>
  <r>
    <x v="0"/>
    <x v="4"/>
  </r>
  <r>
    <x v="0"/>
    <x v="0"/>
  </r>
  <r>
    <x v="1"/>
    <x v="0"/>
  </r>
  <r>
    <x v="1"/>
    <x v="1"/>
  </r>
  <r>
    <x v="1"/>
    <x v="0"/>
  </r>
  <r>
    <x v="0"/>
    <x v="1"/>
  </r>
  <r>
    <x v="0"/>
    <x v="2"/>
  </r>
  <r>
    <x v="0"/>
    <x v="0"/>
  </r>
  <r>
    <x v="0"/>
    <x v="1"/>
  </r>
  <r>
    <x v="0"/>
    <x v="0"/>
  </r>
  <r>
    <x v="1"/>
    <x v="0"/>
  </r>
  <r>
    <x v="0"/>
    <x v="0"/>
  </r>
  <r>
    <x v="0"/>
    <x v="2"/>
  </r>
  <r>
    <x v="0"/>
    <x v="4"/>
  </r>
  <r>
    <x v="0"/>
    <x v="0"/>
  </r>
  <r>
    <x v="0"/>
    <x v="0"/>
  </r>
  <r>
    <x v="0"/>
    <x v="3"/>
  </r>
  <r>
    <x v="0"/>
    <x v="0"/>
  </r>
  <r>
    <x v="1"/>
    <x v="0"/>
  </r>
  <r>
    <x v="0"/>
    <x v="0"/>
  </r>
  <r>
    <x v="0"/>
    <x v="1"/>
  </r>
  <r>
    <x v="1"/>
    <x v="1"/>
  </r>
  <r>
    <x v="1"/>
    <x v="1"/>
  </r>
  <r>
    <x v="0"/>
    <x v="2"/>
  </r>
  <r>
    <x v="0"/>
    <x v="2"/>
  </r>
  <r>
    <x v="1"/>
    <x v="2"/>
  </r>
  <r>
    <x v="0"/>
    <x v="3"/>
  </r>
  <r>
    <x v="0"/>
    <x v="3"/>
  </r>
  <r>
    <x v="0"/>
    <x v="0"/>
  </r>
  <r>
    <x v="1"/>
    <x v="1"/>
  </r>
  <r>
    <x v="1"/>
    <x v="0"/>
  </r>
  <r>
    <x v="0"/>
    <x v="3"/>
  </r>
  <r>
    <x v="1"/>
    <x v="0"/>
  </r>
  <r>
    <x v="1"/>
    <x v="1"/>
  </r>
  <r>
    <x v="1"/>
    <x v="0"/>
  </r>
  <r>
    <x v="1"/>
    <x v="0"/>
  </r>
  <r>
    <x v="0"/>
    <x v="0"/>
  </r>
  <r>
    <x v="1"/>
    <x v="3"/>
  </r>
  <r>
    <x v="0"/>
    <x v="3"/>
  </r>
  <r>
    <x v="1"/>
    <x v="0"/>
  </r>
  <r>
    <x v="1"/>
    <x v="0"/>
  </r>
  <r>
    <x v="1"/>
    <x v="0"/>
  </r>
  <r>
    <x v="0"/>
    <x v="0"/>
  </r>
  <r>
    <x v="1"/>
    <x v="0"/>
  </r>
  <r>
    <x v="1"/>
    <x v="0"/>
  </r>
  <r>
    <x v="0"/>
    <x v="0"/>
  </r>
  <r>
    <x v="1"/>
    <x v="0"/>
  </r>
  <r>
    <x v="0"/>
    <x v="0"/>
  </r>
  <r>
    <x v="1"/>
    <x v="1"/>
  </r>
  <r>
    <x v="0"/>
    <x v="0"/>
  </r>
  <r>
    <x v="1"/>
    <x v="0"/>
  </r>
  <r>
    <x v="0"/>
    <x v="3"/>
  </r>
  <r>
    <x v="0"/>
    <x v="1"/>
  </r>
  <r>
    <x v="1"/>
    <x v="3"/>
  </r>
  <r>
    <x v="1"/>
    <x v="0"/>
  </r>
  <r>
    <x v="0"/>
    <x v="0"/>
  </r>
  <r>
    <x v="1"/>
    <x v="1"/>
  </r>
  <r>
    <x v="1"/>
    <x v="0"/>
  </r>
  <r>
    <x v="1"/>
    <x v="2"/>
  </r>
  <r>
    <x v="1"/>
    <x v="1"/>
  </r>
  <r>
    <x v="1"/>
    <x v="3"/>
  </r>
  <r>
    <x v="1"/>
    <x v="2"/>
  </r>
  <r>
    <x v="0"/>
    <x v="4"/>
  </r>
  <r>
    <x v="1"/>
    <x v="2"/>
  </r>
  <r>
    <x v="0"/>
    <x v="1"/>
  </r>
  <r>
    <x v="1"/>
    <x v="1"/>
  </r>
  <r>
    <x v="0"/>
    <x v="2"/>
  </r>
  <r>
    <x v="1"/>
    <x v="1"/>
  </r>
  <r>
    <x v="1"/>
    <x v="2"/>
  </r>
  <r>
    <x v="1"/>
    <x v="1"/>
  </r>
  <r>
    <x v="1"/>
    <x v="1"/>
  </r>
  <r>
    <x v="1"/>
    <x v="1"/>
  </r>
  <r>
    <x v="1"/>
    <x v="1"/>
  </r>
  <r>
    <x v="1"/>
    <x v="0"/>
  </r>
  <r>
    <x v="1"/>
    <x v="0"/>
  </r>
  <r>
    <x v="0"/>
    <x v="1"/>
  </r>
  <r>
    <x v="1"/>
    <x v="1"/>
  </r>
  <r>
    <x v="0"/>
    <x v="3"/>
  </r>
  <r>
    <x v="1"/>
    <x v="1"/>
  </r>
  <r>
    <x v="0"/>
    <x v="1"/>
  </r>
  <r>
    <x v="1"/>
    <x v="1"/>
  </r>
  <r>
    <x v="1"/>
    <x v="1"/>
  </r>
  <r>
    <x v="1"/>
    <x v="1"/>
  </r>
  <r>
    <x v="0"/>
    <x v="2"/>
  </r>
  <r>
    <x v="1"/>
    <x v="2"/>
  </r>
  <r>
    <x v="0"/>
    <x v="3"/>
  </r>
  <r>
    <x v="0"/>
    <x v="3"/>
  </r>
  <r>
    <x v="0"/>
    <x v="3"/>
  </r>
  <r>
    <x v="1"/>
    <x v="1"/>
  </r>
  <r>
    <x v="1"/>
    <x v="0"/>
  </r>
  <r>
    <x v="0"/>
    <x v="1"/>
  </r>
  <r>
    <x v="1"/>
    <x v="0"/>
  </r>
  <r>
    <x v="1"/>
    <x v="3"/>
  </r>
  <r>
    <x v="0"/>
    <x v="1"/>
  </r>
  <r>
    <x v="1"/>
    <x v="0"/>
  </r>
  <r>
    <x v="1"/>
    <x v="0"/>
  </r>
  <r>
    <x v="0"/>
    <x v="1"/>
  </r>
  <r>
    <x v="0"/>
    <x v="1"/>
  </r>
  <r>
    <x v="1"/>
    <x v="1"/>
  </r>
  <r>
    <x v="0"/>
    <x v="0"/>
  </r>
  <r>
    <x v="1"/>
    <x v="1"/>
  </r>
  <r>
    <x v="1"/>
    <x v="1"/>
  </r>
  <r>
    <x v="1"/>
    <x v="0"/>
  </r>
  <r>
    <x v="1"/>
    <x v="1"/>
  </r>
  <r>
    <x v="1"/>
    <x v="1"/>
  </r>
  <r>
    <x v="1"/>
    <x v="0"/>
  </r>
  <r>
    <x v="0"/>
    <x v="0"/>
  </r>
  <r>
    <x v="1"/>
    <x v="1"/>
  </r>
  <r>
    <x v="1"/>
    <x v="0"/>
  </r>
  <r>
    <x v="1"/>
    <x v="2"/>
  </r>
  <r>
    <x v="1"/>
    <x v="1"/>
  </r>
  <r>
    <x v="1"/>
    <x v="0"/>
  </r>
  <r>
    <x v="0"/>
    <x v="0"/>
  </r>
  <r>
    <x v="1"/>
    <x v="0"/>
  </r>
  <r>
    <x v="1"/>
    <x v="0"/>
  </r>
  <r>
    <x v="1"/>
    <x v="1"/>
  </r>
  <r>
    <x v="1"/>
    <x v="0"/>
  </r>
  <r>
    <x v="1"/>
    <x v="0"/>
  </r>
  <r>
    <x v="1"/>
    <x v="3"/>
  </r>
  <r>
    <x v="0"/>
    <x v="0"/>
  </r>
  <r>
    <x v="1"/>
    <x v="0"/>
  </r>
  <r>
    <x v="1"/>
    <x v="1"/>
  </r>
  <r>
    <x v="1"/>
    <x v="1"/>
  </r>
  <r>
    <x v="1"/>
    <x v="1"/>
  </r>
  <r>
    <x v="0"/>
    <x v="2"/>
  </r>
  <r>
    <x v="1"/>
    <x v="2"/>
  </r>
  <r>
    <x v="1"/>
    <x v="0"/>
  </r>
  <r>
    <x v="0"/>
    <x v="3"/>
  </r>
  <r>
    <x v="1"/>
    <x v="0"/>
  </r>
  <r>
    <x v="1"/>
    <x v="0"/>
  </r>
  <r>
    <x v="1"/>
    <x v="0"/>
  </r>
  <r>
    <x v="1"/>
    <x v="0"/>
  </r>
  <r>
    <x v="1"/>
    <x v="0"/>
  </r>
  <r>
    <x v="1"/>
    <x v="0"/>
  </r>
  <r>
    <x v="1"/>
    <x v="1"/>
  </r>
  <r>
    <x v="1"/>
    <x v="0"/>
  </r>
  <r>
    <x v="1"/>
    <x v="1"/>
  </r>
  <r>
    <x v="1"/>
    <x v="1"/>
  </r>
  <r>
    <x v="1"/>
    <x v="2"/>
  </r>
  <r>
    <x v="1"/>
    <x v="1"/>
  </r>
  <r>
    <x v="0"/>
    <x v="0"/>
  </r>
  <r>
    <x v="1"/>
    <x v="1"/>
  </r>
  <r>
    <x v="1"/>
    <x v="1"/>
  </r>
  <r>
    <x v="1"/>
    <x v="1"/>
  </r>
  <r>
    <x v="1"/>
    <x v="2"/>
  </r>
  <r>
    <x v="1"/>
    <x v="1"/>
  </r>
  <r>
    <x v="1"/>
    <x v="1"/>
  </r>
  <r>
    <x v="1"/>
    <x v="1"/>
  </r>
  <r>
    <x v="1"/>
    <x v="1"/>
  </r>
  <r>
    <x v="1"/>
    <x v="1"/>
  </r>
  <r>
    <x v="1"/>
    <x v="0"/>
  </r>
  <r>
    <x v="1"/>
    <x v="1"/>
  </r>
  <r>
    <x v="1"/>
    <x v="1"/>
  </r>
  <r>
    <x v="1"/>
    <x v="0"/>
  </r>
  <r>
    <x v="1"/>
    <x v="0"/>
  </r>
  <r>
    <x v="1"/>
    <x v="0"/>
  </r>
  <r>
    <x v="1"/>
    <x v="2"/>
  </r>
  <r>
    <x v="1"/>
    <x v="1"/>
  </r>
  <r>
    <x v="1"/>
    <x v="0"/>
  </r>
  <r>
    <x v="1"/>
    <x v="1"/>
  </r>
  <r>
    <x v="1"/>
    <x v="0"/>
  </r>
  <r>
    <x v="1"/>
    <x v="1"/>
  </r>
  <r>
    <x v="1"/>
    <x v="1"/>
  </r>
  <r>
    <x v="1"/>
    <x v="0"/>
  </r>
  <r>
    <x v="0"/>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x v="0"/>
    <x v="0"/>
    <m/>
    <m/>
    <m/>
    <x v="0"/>
  </r>
  <r>
    <n v="2"/>
    <x v="1"/>
    <x v="1"/>
    <m/>
    <m/>
    <m/>
    <x v="1"/>
  </r>
  <r>
    <n v="3"/>
    <x v="1"/>
    <x v="0"/>
    <m/>
    <m/>
    <m/>
    <x v="0"/>
  </r>
  <r>
    <n v="4"/>
    <x v="2"/>
    <x v="2"/>
    <m/>
    <m/>
    <m/>
    <x v="0"/>
  </r>
  <r>
    <n v="5"/>
    <x v="3"/>
    <x v="0"/>
    <m/>
    <m/>
    <m/>
    <x v="0"/>
  </r>
  <r>
    <n v="6"/>
    <x v="4"/>
    <x v="1"/>
    <m/>
    <m/>
    <m/>
    <x v="2"/>
  </r>
  <r>
    <n v="7"/>
    <x v="0"/>
    <x v="3"/>
    <s v=" Menstruační kalhotky"/>
    <m/>
    <m/>
    <x v="2"/>
  </r>
  <r>
    <n v="8"/>
    <x v="2"/>
    <x v="0"/>
    <m/>
    <m/>
    <m/>
    <x v="1"/>
  </r>
  <r>
    <n v="9"/>
    <x v="4"/>
    <x v="4"/>
    <m/>
    <m/>
    <m/>
    <x v="1"/>
  </r>
  <r>
    <n v="10"/>
    <x v="0"/>
    <x v="0"/>
    <m/>
    <m/>
    <m/>
    <x v="1"/>
  </r>
  <r>
    <n v="11"/>
    <x v="0"/>
    <x v="3"/>
    <m/>
    <m/>
    <m/>
    <x v="2"/>
  </r>
  <r>
    <n v="12"/>
    <x v="1"/>
    <x v="3"/>
    <s v=" Menstruační kalhotky"/>
    <m/>
    <m/>
    <x v="0"/>
  </r>
  <r>
    <n v="13"/>
    <x v="0"/>
    <x v="5"/>
    <s v=" Menstruační kalíšek"/>
    <m/>
    <m/>
    <x v="0"/>
  </r>
  <r>
    <n v="14"/>
    <x v="1"/>
    <x v="0"/>
    <m/>
    <m/>
    <m/>
    <x v="1"/>
  </r>
  <r>
    <n v="15"/>
    <x v="2"/>
    <x v="4"/>
    <m/>
    <m/>
    <m/>
    <x v="1"/>
  </r>
  <r>
    <n v="16"/>
    <x v="0"/>
    <x v="0"/>
    <m/>
    <m/>
    <m/>
    <x v="1"/>
  </r>
  <r>
    <n v="17"/>
    <x v="0"/>
    <x v="0"/>
    <m/>
    <m/>
    <m/>
    <x v="0"/>
  </r>
  <r>
    <n v="18"/>
    <x v="0"/>
    <x v="0"/>
    <s v=" Menstruační kalhotky"/>
    <m/>
    <m/>
    <x v="1"/>
  </r>
  <r>
    <n v="19"/>
    <x v="3"/>
    <x v="0"/>
    <m/>
    <m/>
    <m/>
    <x v="0"/>
  </r>
  <r>
    <n v="20"/>
    <x v="1"/>
    <x v="3"/>
    <m/>
    <m/>
    <m/>
    <x v="1"/>
  </r>
  <r>
    <n v="21"/>
    <x v="0"/>
    <x v="4"/>
    <s v=" Standardní tampon"/>
    <m/>
    <m/>
    <x v="2"/>
  </r>
  <r>
    <n v="22"/>
    <x v="0"/>
    <x v="0"/>
    <s v=" "/>
    <s v=" Menstruační kalhotky"/>
    <m/>
    <x v="0"/>
  </r>
  <r>
    <n v="23"/>
    <x v="3"/>
    <x v="0"/>
    <m/>
    <m/>
    <m/>
    <x v="0"/>
  </r>
  <r>
    <n v="24"/>
    <x v="4"/>
    <x v="4"/>
    <m/>
    <m/>
    <m/>
    <x v="1"/>
  </r>
  <r>
    <n v="25"/>
    <x v="0"/>
    <x v="0"/>
    <m/>
    <m/>
    <m/>
    <x v="1"/>
  </r>
  <r>
    <n v="26"/>
    <x v="0"/>
    <x v="0"/>
    <m/>
    <m/>
    <m/>
    <x v="2"/>
  </r>
  <r>
    <n v="27"/>
    <x v="3"/>
    <x v="0"/>
    <s v=" Menstruační kalhotky"/>
    <m/>
    <m/>
    <x v="1"/>
  </r>
  <r>
    <n v="28"/>
    <x v="3"/>
    <x v="4"/>
    <s v=" Standardní tampon"/>
    <m/>
    <m/>
    <x v="1"/>
  </r>
  <r>
    <n v="29"/>
    <x v="1"/>
    <x v="1"/>
    <m/>
    <m/>
    <m/>
    <x v="2"/>
  </r>
  <r>
    <n v="30"/>
    <x v="0"/>
    <x v="1"/>
    <m/>
    <m/>
    <m/>
    <x v="1"/>
  </r>
  <r>
    <n v="31"/>
    <x v="0"/>
    <x v="0"/>
    <s v=" Tampon z přírodního materiálu"/>
    <m/>
    <m/>
    <x v="2"/>
  </r>
  <r>
    <n v="32"/>
    <x v="0"/>
    <x v="0"/>
    <m/>
    <m/>
    <m/>
    <x v="0"/>
  </r>
  <r>
    <n v="33"/>
    <x v="0"/>
    <x v="0"/>
    <m/>
    <m/>
    <m/>
    <x v="2"/>
  </r>
  <r>
    <n v="34"/>
    <x v="0"/>
    <x v="0"/>
    <s v=" Menstruační kalíšek"/>
    <s v=" Menstruační kalhotky"/>
    <m/>
    <x v="2"/>
  </r>
  <r>
    <n v="35"/>
    <x v="1"/>
    <x v="0"/>
    <m/>
    <m/>
    <m/>
    <x v="0"/>
  </r>
  <r>
    <n v="36"/>
    <x v="4"/>
    <x v="0"/>
    <m/>
    <m/>
    <m/>
    <x v="1"/>
  </r>
  <r>
    <n v="37"/>
    <x v="0"/>
    <x v="3"/>
    <s v=" Menstruační kalhotky"/>
    <m/>
    <m/>
    <x v="1"/>
  </r>
  <r>
    <n v="38"/>
    <x v="0"/>
    <x v="3"/>
    <m/>
    <m/>
    <m/>
    <x v="0"/>
  </r>
  <r>
    <n v="39"/>
    <x v="0"/>
    <x v="3"/>
    <m/>
    <m/>
    <m/>
    <x v="2"/>
  </r>
  <r>
    <n v="40"/>
    <x v="0"/>
    <x v="4"/>
    <s v=" Standardní tampon"/>
    <m/>
    <m/>
    <x v="2"/>
  </r>
  <r>
    <n v="41"/>
    <x v="0"/>
    <x v="0"/>
    <m/>
    <m/>
    <m/>
    <x v="2"/>
  </r>
  <r>
    <n v="42"/>
    <x v="0"/>
    <x v="0"/>
    <s v=" Menstruační kalíšek"/>
    <s v=" Menstruační kalhotky"/>
    <m/>
    <x v="0"/>
  </r>
  <r>
    <n v="43"/>
    <x v="0"/>
    <x v="0"/>
    <m/>
    <m/>
    <m/>
    <x v="1"/>
  </r>
  <r>
    <n v="44"/>
    <x v="0"/>
    <x v="0"/>
    <s v=" Menstruační kalíšek"/>
    <m/>
    <m/>
    <x v="0"/>
  </r>
  <r>
    <n v="45"/>
    <x v="0"/>
    <x v="3"/>
    <m/>
    <m/>
    <m/>
    <x v="0"/>
  </r>
  <r>
    <n v="46"/>
    <x v="0"/>
    <x v="4"/>
    <s v=" Standardní tampon"/>
    <s v=" Menstruační kalhotky"/>
    <m/>
    <x v="1"/>
  </r>
  <r>
    <n v="47"/>
    <x v="0"/>
    <x v="3"/>
    <m/>
    <m/>
    <m/>
    <x v="1"/>
  </r>
  <r>
    <n v="48"/>
    <x v="0"/>
    <x v="0"/>
    <s v=" Menstruační kalíšek"/>
    <s v=" Menstruační kalhotky"/>
    <m/>
    <x v="2"/>
  </r>
  <r>
    <n v="49"/>
    <x v="0"/>
    <x v="4"/>
    <s v=" Standardní tampon"/>
    <m/>
    <m/>
    <x v="2"/>
  </r>
  <r>
    <n v="50"/>
    <x v="1"/>
    <x v="4"/>
    <s v=" Menstruační kalíšek"/>
    <m/>
    <m/>
    <x v="1"/>
  </r>
  <r>
    <n v="51"/>
    <x v="0"/>
    <x v="4"/>
    <s v=" Standardní tampon"/>
    <s v=" Menstruační kalíšek"/>
    <m/>
    <x v="1"/>
  </r>
  <r>
    <n v="52"/>
    <x v="0"/>
    <x v="3"/>
    <s v=" Menstruační kalhotky"/>
    <m/>
    <m/>
    <x v="0"/>
  </r>
  <r>
    <n v="53"/>
    <x v="0"/>
    <x v="4"/>
    <m/>
    <m/>
    <m/>
    <x v="1"/>
  </r>
  <r>
    <n v="54"/>
    <x v="0"/>
    <x v="3"/>
    <m/>
    <m/>
    <m/>
    <x v="0"/>
  </r>
  <r>
    <n v="55"/>
    <x v="1"/>
    <x v="3"/>
    <m/>
    <m/>
    <m/>
    <x v="2"/>
  </r>
  <r>
    <n v="56"/>
    <x v="1"/>
    <x v="0"/>
    <m/>
    <m/>
    <m/>
    <x v="0"/>
  </r>
  <r>
    <n v="57"/>
    <x v="3"/>
    <x v="4"/>
    <s v=" Standardní tampon"/>
    <m/>
    <m/>
    <x v="2"/>
  </r>
  <r>
    <n v="58"/>
    <x v="1"/>
    <x v="6"/>
    <s v=" Standardní tampon"/>
    <s v=" Menstruační kalíšek"/>
    <s v=" Menstruační kalhotky"/>
    <x v="2"/>
  </r>
  <r>
    <n v="59"/>
    <x v="3"/>
    <x v="4"/>
    <s v=" Menstruační kalíšek"/>
    <m/>
    <m/>
    <x v="2"/>
  </r>
  <r>
    <n v="60"/>
    <x v="1"/>
    <x v="7"/>
    <m/>
    <m/>
    <m/>
    <x v="1"/>
  </r>
  <r>
    <n v="61"/>
    <x v="0"/>
    <x v="3"/>
    <s v=" Menstruační kalhotky"/>
    <m/>
    <m/>
    <x v="0"/>
  </r>
  <r>
    <n v="62"/>
    <x v="0"/>
    <x v="4"/>
    <s v=" Standardní tampon"/>
    <s v=" Menstruační kalíšek"/>
    <s v=" Menstruační kalhotky"/>
    <x v="1"/>
  </r>
  <r>
    <n v="63"/>
    <x v="1"/>
    <x v="8"/>
    <s v=" Menstruační kalíšek"/>
    <m/>
    <m/>
    <x v="2"/>
  </r>
  <r>
    <n v="64"/>
    <x v="1"/>
    <x v="3"/>
    <m/>
    <m/>
    <m/>
    <x v="1"/>
  </r>
  <r>
    <n v="65"/>
    <x v="0"/>
    <x v="4"/>
    <s v=" Vložka z přírodního materiálu"/>
    <m/>
    <m/>
    <x v="1"/>
  </r>
  <r>
    <n v="66"/>
    <x v="3"/>
    <x v="1"/>
    <m/>
    <m/>
    <m/>
    <x v="0"/>
  </r>
  <r>
    <n v="67"/>
    <x v="2"/>
    <x v="4"/>
    <s v=" Menstruační kalíšek"/>
    <m/>
    <m/>
    <x v="1"/>
  </r>
  <r>
    <n v="68"/>
    <x v="1"/>
    <x v="0"/>
    <s v=" Mořská houba"/>
    <m/>
    <m/>
    <x v="0"/>
  </r>
  <r>
    <n v="69"/>
    <x v="3"/>
    <x v="8"/>
    <s v=" Menstruační kalhotky"/>
    <m/>
    <m/>
    <x v="1"/>
  </r>
  <r>
    <n v="70"/>
    <x v="2"/>
    <x v="4"/>
    <s v=" Menstruační kalíšek"/>
    <m/>
    <m/>
    <x v="1"/>
  </r>
  <r>
    <n v="71"/>
    <x v="1"/>
    <x v="3"/>
    <m/>
    <m/>
    <m/>
    <x v="1"/>
  </r>
  <r>
    <n v="72"/>
    <x v="1"/>
    <x v="3"/>
    <m/>
    <m/>
    <m/>
    <x v="1"/>
  </r>
  <r>
    <n v="73"/>
    <x v="4"/>
    <x v="4"/>
    <s v=" Standardní tampon"/>
    <m/>
    <m/>
    <x v="1"/>
  </r>
  <r>
    <n v="74"/>
    <x v="2"/>
    <x v="3"/>
    <s v=" Menstruační kalhotky"/>
    <m/>
    <m/>
    <x v="1"/>
  </r>
  <r>
    <n v="75"/>
    <x v="1"/>
    <x v="4"/>
    <s v=" Standardní tampon"/>
    <s v=" Menstruační kalíšek"/>
    <m/>
    <x v="1"/>
  </r>
  <r>
    <n v="76"/>
    <x v="1"/>
    <x v="4"/>
    <s v=" Látkové vložky"/>
    <s v=" Menstruační kalíšek"/>
    <s v=" Menstruační kalhotky"/>
    <x v="1"/>
  </r>
  <r>
    <n v="77"/>
    <x v="2"/>
    <x v="4"/>
    <s v=" Standardní tampon"/>
    <s v=" Menstruační kalíšek"/>
    <m/>
    <x v="1"/>
  </r>
  <r>
    <n v="78"/>
    <x v="3"/>
    <x v="3"/>
    <m/>
    <m/>
    <m/>
    <x v="0"/>
  </r>
  <r>
    <n v="79"/>
    <x v="1"/>
    <x v="1"/>
    <s v=" Mořská houba"/>
    <m/>
    <m/>
    <x v="2"/>
  </r>
  <r>
    <n v="80"/>
    <x v="2"/>
    <x v="4"/>
    <s v=" Menstruační kalíšek"/>
    <m/>
    <m/>
    <x v="1"/>
  </r>
  <r>
    <n v="81"/>
    <x v="1"/>
    <x v="3"/>
    <s v=" Menstruační kalhotky"/>
    <m/>
    <m/>
    <x v="0"/>
  </r>
  <r>
    <n v="82"/>
    <x v="0"/>
    <x v="3"/>
    <m/>
    <m/>
    <m/>
    <x v="2"/>
  </r>
  <r>
    <n v="83"/>
    <x v="1"/>
    <x v="1"/>
    <s v=" Mořská houba"/>
    <m/>
    <m/>
    <x v="2"/>
  </r>
  <r>
    <n v="84"/>
    <x v="1"/>
    <x v="0"/>
    <s v=" Menstruační kalíšek"/>
    <s v=" Menstruační kalhotky"/>
    <m/>
    <x v="1"/>
  </r>
  <r>
    <n v="85"/>
    <x v="1"/>
    <x v="1"/>
    <m/>
    <m/>
    <m/>
    <x v="2"/>
  </r>
  <r>
    <n v="86"/>
    <x v="2"/>
    <x v="8"/>
    <m/>
    <m/>
    <m/>
    <x v="1"/>
  </r>
  <r>
    <n v="87"/>
    <x v="1"/>
    <x v="3"/>
    <s v=" Menstruační kalhotky"/>
    <m/>
    <m/>
    <x v="0"/>
  </r>
  <r>
    <n v="88"/>
    <x v="2"/>
    <x v="4"/>
    <m/>
    <m/>
    <m/>
    <x v="1"/>
  </r>
  <r>
    <n v="89"/>
    <x v="2"/>
    <x v="4"/>
    <m/>
    <m/>
    <m/>
    <x v="1"/>
  </r>
  <r>
    <n v="90"/>
    <x v="0"/>
    <x v="0"/>
    <s v=" Mořská houba"/>
    <m/>
    <m/>
    <x v="1"/>
  </r>
  <r>
    <n v="91"/>
    <x v="0"/>
    <x v="4"/>
    <s v=" Látkové vložky"/>
    <s v=" Standardní tampon"/>
    <s v=" Menstruační kalíšek"/>
    <x v="1"/>
  </r>
  <r>
    <n v="92"/>
    <x v="1"/>
    <x v="7"/>
    <m/>
    <m/>
    <m/>
    <x v="1"/>
  </r>
  <r>
    <n v="93"/>
    <x v="0"/>
    <x v="3"/>
    <m/>
    <m/>
    <m/>
    <x v="1"/>
  </r>
  <r>
    <n v="94"/>
    <x v="1"/>
    <x v="4"/>
    <s v=" Standardní tampon"/>
    <s v=" Menstruační kalíšek"/>
    <s v=" Mořská houba"/>
    <x v="1"/>
  </r>
  <r>
    <n v="95"/>
    <x v="1"/>
    <x v="0"/>
    <s v=" Menstruační kalíšek"/>
    <s v=" Menstruační kalhotky"/>
    <m/>
    <x v="2"/>
  </r>
  <r>
    <n v="96"/>
    <x v="1"/>
    <x v="7"/>
    <m/>
    <m/>
    <m/>
    <x v="2"/>
  </r>
  <r>
    <n v="97"/>
    <x v="3"/>
    <x v="4"/>
    <s v=" Standardní tampon"/>
    <m/>
    <m/>
    <x v="2"/>
  </r>
  <r>
    <n v="98"/>
    <x v="1"/>
    <x v="0"/>
    <s v=" Mořská houba"/>
    <m/>
    <m/>
    <x v="2"/>
  </r>
  <r>
    <n v="99"/>
    <x v="1"/>
    <x v="6"/>
    <s v=" Standardní tampon"/>
    <s v=" Menstruační kalhotky"/>
    <m/>
    <x v="1"/>
  </r>
  <r>
    <n v="100"/>
    <x v="1"/>
    <x v="2"/>
    <m/>
    <m/>
    <m/>
    <x v="0"/>
  </r>
  <r>
    <n v="101"/>
    <x v="1"/>
    <x v="1"/>
    <m/>
    <m/>
    <m/>
    <x v="0"/>
  </r>
  <r>
    <n v="102"/>
    <x v="1"/>
    <x v="0"/>
    <m/>
    <m/>
    <m/>
    <x v="1"/>
  </r>
  <r>
    <n v="103"/>
    <x v="1"/>
    <x v="3"/>
    <m/>
    <m/>
    <m/>
    <x v="1"/>
  </r>
  <r>
    <n v="104"/>
    <x v="1"/>
    <x v="1"/>
    <m/>
    <m/>
    <m/>
    <x v="2"/>
  </r>
  <r>
    <n v="105"/>
    <x v="1"/>
    <x v="0"/>
    <m/>
    <m/>
    <m/>
    <x v="0"/>
  </r>
  <r>
    <n v="106"/>
    <x v="1"/>
    <x v="4"/>
    <s v=" Menstruační kalíšek"/>
    <m/>
    <m/>
    <x v="1"/>
  </r>
  <r>
    <n v="107"/>
    <x v="1"/>
    <x v="1"/>
    <s v=" Mořská houba"/>
    <m/>
    <m/>
    <x v="2"/>
  </r>
  <r>
    <n v="108"/>
    <x v="1"/>
    <x v="1"/>
    <s v=" Mořská houba"/>
    <m/>
    <m/>
    <x v="2"/>
  </r>
  <r>
    <n v="109"/>
    <x v="2"/>
    <x v="4"/>
    <s v=" Standardní tampon"/>
    <s v=" Menstruační kalíšek"/>
    <m/>
    <x v="1"/>
  </r>
  <r>
    <n v="110"/>
    <x v="2"/>
    <x v="4"/>
    <s v=" Menstruační kalíšek"/>
    <m/>
    <m/>
    <x v="1"/>
  </r>
  <r>
    <n v="111"/>
    <x v="2"/>
    <x v="8"/>
    <m/>
    <m/>
    <m/>
    <x v="1"/>
  </r>
  <r>
    <n v="112"/>
    <x v="3"/>
    <x v="0"/>
    <m/>
    <m/>
    <m/>
    <x v="0"/>
  </r>
  <r>
    <n v="113"/>
    <x v="3"/>
    <x v="4"/>
    <s v=" Standardní tampon"/>
    <m/>
    <m/>
    <x v="0"/>
  </r>
  <r>
    <n v="114"/>
    <x v="3"/>
    <x v="4"/>
    <s v=" Standardní tampon"/>
    <m/>
    <m/>
    <x v="0"/>
  </r>
  <r>
    <n v="115"/>
    <x v="3"/>
    <x v="0"/>
    <m/>
    <m/>
    <m/>
    <x v="0"/>
  </r>
  <r>
    <n v="116"/>
    <x v="3"/>
    <x v="4"/>
    <s v=" Standardní tampon"/>
    <m/>
    <m/>
    <x v="0"/>
  </r>
  <r>
    <n v="117"/>
    <x v="0"/>
    <x v="0"/>
    <m/>
    <m/>
    <m/>
    <x v="1"/>
  </r>
  <r>
    <n v="118"/>
    <x v="1"/>
    <x v="3"/>
    <m/>
    <m/>
    <m/>
    <x v="2"/>
  </r>
  <r>
    <n v="119"/>
    <x v="1"/>
    <x v="5"/>
    <s v=" Menstruační kalíšek"/>
    <m/>
    <m/>
    <x v="0"/>
  </r>
  <r>
    <n v="120"/>
    <x v="1"/>
    <x v="0"/>
    <m/>
    <m/>
    <m/>
    <x v="2"/>
  </r>
  <r>
    <n v="121"/>
    <x v="0"/>
    <x v="3"/>
    <s v=" Menstruační kalhotky"/>
    <m/>
    <m/>
    <x v="1"/>
  </r>
  <r>
    <n v="122"/>
    <x v="0"/>
    <x v="3"/>
    <m/>
    <m/>
    <m/>
    <x v="0"/>
  </r>
  <r>
    <n v="123"/>
    <x v="1"/>
    <x v="4"/>
    <s v=" Standardní tampon"/>
    <s v=" Menstruační kalhotky"/>
    <m/>
    <x v="1"/>
  </r>
  <r>
    <n v="124"/>
    <x v="0"/>
    <x v="3"/>
    <m/>
    <m/>
    <m/>
    <x v="1"/>
  </r>
  <r>
    <n v="125"/>
    <x v="0"/>
    <x v="3"/>
    <s v=" Menstruační kalhotky"/>
    <m/>
    <m/>
    <x v="2"/>
  </r>
  <r>
    <n v="126"/>
    <x v="2"/>
    <x v="0"/>
    <m/>
    <m/>
    <m/>
    <x v="1"/>
  </r>
  <r>
    <n v="127"/>
    <x v="0"/>
    <x v="0"/>
    <m/>
    <m/>
    <m/>
    <x v="0"/>
  </r>
  <r>
    <n v="128"/>
    <x v="3"/>
    <x v="0"/>
    <m/>
    <m/>
    <m/>
    <x v="0"/>
  </r>
  <r>
    <n v="129"/>
    <x v="4"/>
    <x v="4"/>
    <m/>
    <m/>
    <m/>
    <x v="1"/>
  </r>
  <r>
    <n v="130"/>
    <x v="0"/>
    <x v="0"/>
    <m/>
    <m/>
    <m/>
    <x v="1"/>
  </r>
  <r>
    <n v="131"/>
    <x v="0"/>
    <x v="0"/>
    <m/>
    <m/>
    <m/>
    <x v="2"/>
  </r>
  <r>
    <n v="132"/>
    <x v="3"/>
    <x v="0"/>
    <s v=" Menstruační kalhotky"/>
    <m/>
    <m/>
    <x v="1"/>
  </r>
  <r>
    <n v="133"/>
    <x v="1"/>
    <x v="4"/>
    <s v=" Standardní tampon"/>
    <s v=" Menstruační kalíšek"/>
    <m/>
    <x v="1"/>
  </r>
  <r>
    <n v="134"/>
    <x v="0"/>
    <x v="3"/>
    <s v=" Menstruační kalhotky"/>
    <m/>
    <m/>
    <x v="0"/>
  </r>
  <r>
    <n v="135"/>
    <x v="0"/>
    <x v="4"/>
    <m/>
    <m/>
    <m/>
    <x v="1"/>
  </r>
  <r>
    <n v="136"/>
    <x v="0"/>
    <x v="3"/>
    <s v=" Menstruační kalhotky"/>
    <m/>
    <m/>
    <x v="1"/>
  </r>
  <r>
    <n v="137"/>
    <x v="0"/>
    <x v="3"/>
    <m/>
    <m/>
    <m/>
    <x v="0"/>
  </r>
  <r>
    <n v="138"/>
    <x v="1"/>
    <x v="4"/>
    <s v=" Standardní tampon"/>
    <s v=" Menstruační kalhotky"/>
    <m/>
    <x v="1"/>
  </r>
  <r>
    <n v="139"/>
    <x v="0"/>
    <x v="3"/>
    <m/>
    <m/>
    <m/>
    <x v="1"/>
  </r>
  <r>
    <n v="140"/>
    <x v="0"/>
    <x v="3"/>
    <m/>
    <m/>
    <m/>
    <x v="1"/>
  </r>
  <r>
    <n v="141"/>
    <x v="1"/>
    <x v="4"/>
    <s v=" Standardní tampon"/>
    <s v=" Menstruační kalíšek"/>
    <s v=" Mořská houba"/>
    <x v="1"/>
  </r>
  <r>
    <n v="142"/>
    <x v="1"/>
    <x v="0"/>
    <s v=" Menstruační kalíšek"/>
    <s v=" Menstruační kalhotky"/>
    <m/>
    <x v="2"/>
  </r>
  <r>
    <n v="143"/>
    <x v="0"/>
    <x v="0"/>
    <m/>
    <m/>
    <m/>
    <x v="0"/>
  </r>
  <r>
    <n v="144"/>
    <x v="2"/>
    <x v="2"/>
    <m/>
    <m/>
    <m/>
    <x v="0"/>
  </r>
  <r>
    <n v="145"/>
    <x v="0"/>
    <x v="3"/>
    <m/>
    <m/>
    <m/>
    <x v="0"/>
  </r>
  <r>
    <n v="146"/>
    <x v="0"/>
    <x v="4"/>
    <s v=" Standardní tampon"/>
    <s v=" Menstruační kalhotky"/>
    <m/>
    <x v="1"/>
  </r>
  <r>
    <n v="147"/>
    <x v="0"/>
    <x v="3"/>
    <m/>
    <m/>
    <m/>
    <x v="2"/>
  </r>
  <r>
    <n v="148"/>
    <x v="1"/>
    <x v="1"/>
    <s v=" Mořská houba"/>
    <m/>
    <m/>
    <x v="2"/>
  </r>
  <r>
    <n v="149"/>
    <x v="1"/>
    <x v="0"/>
    <s v=" Menstruační kalíšek"/>
    <s v=" Menstruační kalhotky"/>
    <m/>
    <x v="1"/>
  </r>
  <r>
    <n v="150"/>
    <x v="1"/>
    <x v="1"/>
    <m/>
    <m/>
    <m/>
    <x v="2"/>
  </r>
  <r>
    <n v="151"/>
    <x v="2"/>
    <x v="8"/>
    <m/>
    <m/>
    <m/>
    <x v="1"/>
  </r>
  <r>
    <n v="152"/>
    <x v="1"/>
    <x v="0"/>
    <m/>
    <m/>
    <m/>
    <x v="1"/>
  </r>
  <r>
    <n v="153"/>
    <x v="2"/>
    <x v="4"/>
    <m/>
    <m/>
    <m/>
    <x v="1"/>
  </r>
  <r>
    <n v="154"/>
    <x v="0"/>
    <x v="0"/>
    <m/>
    <m/>
    <m/>
    <x v="1"/>
  </r>
  <r>
    <n v="155"/>
    <x v="0"/>
    <x v="3"/>
    <s v=" Menstruační kalhotky"/>
    <m/>
    <m/>
    <x v="1"/>
  </r>
  <r>
    <n v="156"/>
    <x v="0"/>
    <x v="3"/>
    <m/>
    <m/>
    <m/>
    <x v="0"/>
  </r>
  <r>
    <n v="157"/>
    <x v="0"/>
    <x v="3"/>
    <m/>
    <m/>
    <m/>
    <x v="2"/>
  </r>
  <r>
    <n v="158"/>
    <x v="1"/>
    <x v="0"/>
    <s v=" Menstruační kalíšek"/>
    <s v=" Menstruační kalhotky"/>
    <m/>
    <x v="1"/>
  </r>
  <r>
    <n v="159"/>
    <x v="1"/>
    <x v="1"/>
    <m/>
    <m/>
    <m/>
    <x v="2"/>
  </r>
  <r>
    <n v="160"/>
    <x v="2"/>
    <x v="8"/>
    <m/>
    <m/>
    <m/>
    <x v="1"/>
  </r>
  <r>
    <n v="161"/>
    <x v="1"/>
    <x v="3"/>
    <s v=" Menstruační kalhotky"/>
    <m/>
    <m/>
    <x v="0"/>
  </r>
  <r>
    <n v="162"/>
    <x v="0"/>
    <x v="3"/>
    <s v=" Menstruační kalhotky"/>
    <m/>
    <m/>
    <x v="0"/>
  </r>
  <r>
    <n v="163"/>
    <x v="0"/>
    <x v="4"/>
    <s v=" Standardní tampon"/>
    <s v=" Menstruační kalíšek"/>
    <s v=" Menstruační kalhotky"/>
    <x v="1"/>
  </r>
  <r>
    <n v="164"/>
    <x v="1"/>
    <x v="8"/>
    <s v=" Menstruační kalíšek"/>
    <m/>
    <m/>
    <x v="2"/>
  </r>
  <r>
    <n v="165"/>
    <x v="1"/>
    <x v="3"/>
    <m/>
    <m/>
    <m/>
    <x v="1"/>
  </r>
  <r>
    <n v="166"/>
    <x v="0"/>
    <x v="4"/>
    <s v=" Vložka z přírodního materiálu"/>
    <m/>
    <m/>
    <x v="1"/>
  </r>
  <r>
    <n v="167"/>
    <x v="3"/>
    <x v="1"/>
    <m/>
    <m/>
    <m/>
    <x v="0"/>
  </r>
  <r>
    <n v="168"/>
    <x v="2"/>
    <x v="4"/>
    <s v=" Menstruační kalíšek"/>
    <m/>
    <m/>
    <x v="1"/>
  </r>
  <r>
    <n v="169"/>
    <x v="1"/>
    <x v="0"/>
    <s v=" Mořská houba"/>
    <m/>
    <m/>
    <x v="0"/>
  </r>
  <r>
    <n v="170"/>
    <x v="4"/>
    <x v="0"/>
    <m/>
    <m/>
    <m/>
    <x v="1"/>
  </r>
  <r>
    <n v="171"/>
    <x v="0"/>
    <x v="3"/>
    <s v=" Menstruační kalhotky"/>
    <m/>
    <m/>
    <x v="1"/>
  </r>
  <r>
    <n v="172"/>
    <x v="0"/>
    <x v="3"/>
    <m/>
    <m/>
    <m/>
    <x v="0"/>
  </r>
  <r>
    <n v="173"/>
    <x v="0"/>
    <x v="3"/>
    <m/>
    <m/>
    <m/>
    <x v="2"/>
  </r>
  <r>
    <n v="174"/>
    <x v="0"/>
    <x v="4"/>
    <s v=" Standardní tampon"/>
    <m/>
    <m/>
    <x v="2"/>
  </r>
  <r>
    <n v="175"/>
    <x v="0"/>
    <x v="0"/>
    <m/>
    <m/>
    <m/>
    <x v="2"/>
  </r>
  <r>
    <n v="176"/>
    <x v="0"/>
    <x v="0"/>
    <s v=" Menstruační kalíšek"/>
    <s v=" Menstruační kalhotky"/>
    <m/>
    <x v="0"/>
  </r>
  <r>
    <n v="177"/>
    <x v="0"/>
    <x v="0"/>
    <m/>
    <m/>
    <m/>
    <x v="1"/>
  </r>
  <r>
    <n v="178"/>
    <x v="0"/>
    <x v="0"/>
    <s v=" Menstruační kalíšek"/>
    <m/>
    <m/>
    <x v="0"/>
  </r>
  <r>
    <n v="179"/>
    <x v="2"/>
    <x v="0"/>
    <m/>
    <m/>
    <m/>
    <x v="1"/>
  </r>
  <r>
    <n v="180"/>
    <x v="4"/>
    <x v="4"/>
    <m/>
    <m/>
    <m/>
    <x v="1"/>
  </r>
  <r>
    <n v="181"/>
    <x v="0"/>
    <x v="0"/>
    <m/>
    <m/>
    <m/>
    <x v="1"/>
  </r>
  <r>
    <n v="182"/>
    <x v="0"/>
    <x v="3"/>
    <m/>
    <m/>
    <m/>
    <x v="2"/>
  </r>
  <r>
    <n v="183"/>
    <x v="1"/>
    <x v="3"/>
    <s v=" Menstruační kalhotky"/>
    <m/>
    <m/>
    <x v="0"/>
  </r>
  <r>
    <n v="184"/>
    <x v="0"/>
    <x v="5"/>
    <s v=" Menstruační kalíšek"/>
    <m/>
    <m/>
    <x v="0"/>
  </r>
  <r>
    <n v="185"/>
    <x v="1"/>
    <x v="0"/>
    <m/>
    <m/>
    <m/>
    <x v="1"/>
  </r>
  <r>
    <n v="186"/>
    <x v="2"/>
    <x v="4"/>
    <m/>
    <m/>
    <m/>
    <x v="1"/>
  </r>
  <r>
    <n v="187"/>
    <x v="0"/>
    <x v="0"/>
    <m/>
    <m/>
    <m/>
    <x v="1"/>
  </r>
  <r>
    <n v="188"/>
    <x v="1"/>
    <x v="0"/>
    <m/>
    <m/>
    <m/>
    <x v="0"/>
  </r>
  <r>
    <n v="189"/>
    <x v="0"/>
    <x v="0"/>
    <s v=" Menstruační kalhotky"/>
    <m/>
    <m/>
    <x v="1"/>
  </r>
  <r>
    <n v="190"/>
    <x v="0"/>
    <x v="1"/>
    <m/>
    <m/>
    <m/>
    <x v="1"/>
  </r>
  <r>
    <n v="191"/>
    <x v="0"/>
    <x v="0"/>
    <m/>
    <m/>
    <m/>
    <x v="0"/>
  </r>
  <r>
    <n v="192"/>
    <x v="2"/>
    <x v="0"/>
    <m/>
    <m/>
    <m/>
    <x v="0"/>
  </r>
  <r>
    <n v="193"/>
    <x v="4"/>
    <x v="4"/>
    <m/>
    <m/>
    <m/>
    <x v="1"/>
  </r>
  <r>
    <n v="194"/>
    <x v="0"/>
    <x v="0"/>
    <m/>
    <m/>
    <m/>
    <x v="1"/>
  </r>
  <r>
    <n v="195"/>
    <x v="0"/>
    <x v="0"/>
    <m/>
    <m/>
    <m/>
    <x v="2"/>
  </r>
  <r>
    <n v="196"/>
    <x v="3"/>
    <x v="0"/>
    <s v=" Menstruační kalhotky"/>
    <m/>
    <m/>
    <x v="1"/>
  </r>
  <r>
    <n v="197"/>
    <x v="0"/>
    <x v="4"/>
    <s v=" Standardní tampon"/>
    <s v=" Menstruační kalíšek"/>
    <m/>
    <x v="1"/>
  </r>
  <r>
    <n v="198"/>
    <x v="0"/>
    <x v="3"/>
    <s v=" Menstruační kalhotky"/>
    <m/>
    <m/>
    <x v="0"/>
  </r>
  <r>
    <n v="199"/>
    <x v="0"/>
    <x v="4"/>
    <m/>
    <m/>
    <m/>
    <x v="1"/>
  </r>
  <r>
    <n v="200"/>
    <x v="1"/>
    <x v="4"/>
    <s v=" Menstruační kalíšek"/>
    <m/>
    <m/>
    <x v="1"/>
  </r>
  <r>
    <n v="201"/>
    <x v="1"/>
    <x v="1"/>
    <s v=" Mořská houba"/>
    <m/>
    <m/>
    <x v="2"/>
  </r>
  <r>
    <n v="202"/>
    <x v="1"/>
    <x v="1"/>
    <s v=" Mořská houba"/>
    <m/>
    <m/>
    <x v="2"/>
  </r>
  <r>
    <n v="203"/>
    <x v="2"/>
    <x v="4"/>
    <s v=" Standardní tampon"/>
    <s v=" Menstruační kalíšek"/>
    <m/>
    <x v="1"/>
  </r>
  <r>
    <n v="204"/>
    <x v="2"/>
    <x v="4"/>
    <s v=" Menstruační kalíšek"/>
    <m/>
    <m/>
    <x v="1"/>
  </r>
  <r>
    <n v="205"/>
    <x v="2"/>
    <x v="8"/>
    <m/>
    <m/>
    <m/>
    <x v="1"/>
  </r>
  <r>
    <n v="206"/>
    <x v="3"/>
    <x v="0"/>
    <m/>
    <m/>
    <m/>
    <x v="0"/>
  </r>
  <r>
    <n v="207"/>
    <x v="3"/>
    <x v="0"/>
    <m/>
    <m/>
    <m/>
    <x v="0"/>
  </r>
  <r>
    <n v="208"/>
    <x v="0"/>
    <x v="0"/>
    <m/>
    <m/>
    <m/>
    <x v="1"/>
  </r>
  <r>
    <n v="209"/>
    <x v="1"/>
    <x v="3"/>
    <m/>
    <m/>
    <m/>
    <x v="2"/>
  </r>
  <r>
    <n v="210"/>
    <x v="0"/>
    <x v="5"/>
    <s v=" Menstruační kalíšek"/>
    <m/>
    <m/>
    <x v="0"/>
  </r>
  <r>
    <n v="211"/>
    <x v="3"/>
    <x v="4"/>
    <s v=" Standardní tampon"/>
    <m/>
    <m/>
    <x v="0"/>
  </r>
  <r>
    <n v="7"/>
    <x v="0"/>
    <x v="1"/>
    <m/>
    <m/>
    <m/>
    <x v="2"/>
  </r>
  <r>
    <n v="12"/>
    <x v="1"/>
    <x v="1"/>
    <m/>
    <m/>
    <m/>
    <x v="0"/>
  </r>
  <r>
    <n v="13"/>
    <x v="0"/>
    <x v="3"/>
    <m/>
    <m/>
    <m/>
    <x v="0"/>
  </r>
  <r>
    <n v="18"/>
    <x v="0"/>
    <x v="1"/>
    <m/>
    <m/>
    <m/>
    <x v="1"/>
  </r>
  <r>
    <n v="21"/>
    <x v="0"/>
    <x v="0"/>
    <m/>
    <m/>
    <m/>
    <x v="2"/>
  </r>
  <r>
    <n v="27"/>
    <x v="3"/>
    <x v="1"/>
    <m/>
    <m/>
    <m/>
    <x v="1"/>
  </r>
  <r>
    <n v="28"/>
    <x v="3"/>
    <x v="0"/>
    <m/>
    <m/>
    <m/>
    <x v="1"/>
  </r>
  <r>
    <n v="31"/>
    <x v="0"/>
    <x v="5"/>
    <m/>
    <m/>
    <m/>
    <x v="2"/>
  </r>
  <r>
    <n v="34"/>
    <x v="0"/>
    <x v="3"/>
    <m/>
    <m/>
    <m/>
    <x v="2"/>
  </r>
  <r>
    <n v="37"/>
    <x v="0"/>
    <x v="1"/>
    <m/>
    <m/>
    <m/>
    <x v="1"/>
  </r>
  <r>
    <n v="40"/>
    <x v="0"/>
    <x v="0"/>
    <m/>
    <m/>
    <m/>
    <x v="2"/>
  </r>
  <r>
    <n v="42"/>
    <x v="0"/>
    <x v="3"/>
    <m/>
    <m/>
    <m/>
    <x v="0"/>
  </r>
  <r>
    <n v="44"/>
    <x v="0"/>
    <x v="3"/>
    <m/>
    <m/>
    <m/>
    <x v="0"/>
  </r>
  <r>
    <n v="46"/>
    <x v="0"/>
    <x v="0"/>
    <m/>
    <m/>
    <m/>
    <x v="1"/>
  </r>
  <r>
    <n v="48"/>
    <x v="0"/>
    <x v="3"/>
    <m/>
    <m/>
    <m/>
    <x v="2"/>
  </r>
  <r>
    <n v="49"/>
    <x v="0"/>
    <x v="0"/>
    <m/>
    <m/>
    <m/>
    <x v="2"/>
  </r>
  <r>
    <n v="50"/>
    <x v="1"/>
    <x v="3"/>
    <m/>
    <m/>
    <m/>
    <x v="1"/>
  </r>
  <r>
    <n v="51"/>
    <x v="0"/>
    <x v="0"/>
    <m/>
    <m/>
    <m/>
    <x v="1"/>
  </r>
  <r>
    <n v="52"/>
    <x v="0"/>
    <x v="1"/>
    <m/>
    <m/>
    <m/>
    <x v="0"/>
  </r>
  <r>
    <n v="57"/>
    <x v="3"/>
    <x v="0"/>
    <m/>
    <m/>
    <m/>
    <x v="2"/>
  </r>
  <r>
    <n v="58"/>
    <x v="1"/>
    <x v="0"/>
    <m/>
    <m/>
    <m/>
    <x v="2"/>
  </r>
  <r>
    <n v="59"/>
    <x v="3"/>
    <x v="3"/>
    <m/>
    <m/>
    <m/>
    <x v="2"/>
  </r>
  <r>
    <n v="61"/>
    <x v="0"/>
    <x v="1"/>
    <m/>
    <m/>
    <m/>
    <x v="0"/>
  </r>
  <r>
    <n v="62"/>
    <x v="0"/>
    <x v="0"/>
    <m/>
    <m/>
    <m/>
    <x v="1"/>
  </r>
  <r>
    <n v="63"/>
    <x v="1"/>
    <x v="3"/>
    <m/>
    <m/>
    <m/>
    <x v="2"/>
  </r>
  <r>
    <n v="65"/>
    <x v="0"/>
    <x v="8"/>
    <m/>
    <m/>
    <m/>
    <x v="1"/>
  </r>
  <r>
    <n v="67"/>
    <x v="2"/>
    <x v="3"/>
    <m/>
    <m/>
    <m/>
    <x v="1"/>
  </r>
  <r>
    <n v="68"/>
    <x v="1"/>
    <x v="7"/>
    <m/>
    <m/>
    <m/>
    <x v="0"/>
  </r>
  <r>
    <n v="69"/>
    <x v="3"/>
    <x v="1"/>
    <m/>
    <m/>
    <m/>
    <x v="1"/>
  </r>
  <r>
    <n v="70"/>
    <x v="2"/>
    <x v="3"/>
    <m/>
    <m/>
    <m/>
    <x v="1"/>
  </r>
  <r>
    <n v="73"/>
    <x v="4"/>
    <x v="0"/>
    <m/>
    <m/>
    <m/>
    <x v="1"/>
  </r>
  <r>
    <n v="74"/>
    <x v="2"/>
    <x v="1"/>
    <m/>
    <m/>
    <m/>
    <x v="1"/>
  </r>
  <r>
    <n v="75"/>
    <x v="1"/>
    <x v="0"/>
    <m/>
    <m/>
    <m/>
    <x v="1"/>
  </r>
  <r>
    <n v="76"/>
    <x v="1"/>
    <x v="6"/>
    <m/>
    <m/>
    <m/>
    <x v="1"/>
  </r>
  <r>
    <n v="77"/>
    <x v="2"/>
    <x v="0"/>
    <m/>
    <m/>
    <m/>
    <x v="1"/>
  </r>
  <r>
    <n v="79"/>
    <x v="1"/>
    <x v="7"/>
    <m/>
    <m/>
    <m/>
    <x v="2"/>
  </r>
  <r>
    <n v="80"/>
    <x v="2"/>
    <x v="3"/>
    <m/>
    <m/>
    <m/>
    <x v="1"/>
  </r>
  <r>
    <n v="81"/>
    <x v="1"/>
    <x v="1"/>
    <m/>
    <m/>
    <m/>
    <x v="0"/>
  </r>
  <r>
    <n v="83"/>
    <x v="1"/>
    <x v="7"/>
    <m/>
    <m/>
    <m/>
    <x v="2"/>
  </r>
  <r>
    <n v="84"/>
    <x v="1"/>
    <x v="3"/>
    <m/>
    <m/>
    <m/>
    <x v="1"/>
  </r>
  <r>
    <n v="87"/>
    <x v="1"/>
    <x v="1"/>
    <m/>
    <m/>
    <m/>
    <x v="0"/>
  </r>
  <r>
    <n v="90"/>
    <x v="0"/>
    <x v="7"/>
    <m/>
    <m/>
    <m/>
    <x v="1"/>
  </r>
  <r>
    <n v="91"/>
    <x v="0"/>
    <x v="6"/>
    <m/>
    <m/>
    <m/>
    <x v="1"/>
  </r>
  <r>
    <n v="94"/>
    <x v="1"/>
    <x v="0"/>
    <m/>
    <m/>
    <m/>
    <x v="1"/>
  </r>
  <r>
    <n v="95"/>
    <x v="1"/>
    <x v="3"/>
    <m/>
    <m/>
    <m/>
    <x v="2"/>
  </r>
  <r>
    <n v="97"/>
    <x v="3"/>
    <x v="0"/>
    <m/>
    <m/>
    <m/>
    <x v="2"/>
  </r>
  <r>
    <n v="98"/>
    <x v="1"/>
    <x v="7"/>
    <m/>
    <m/>
    <m/>
    <x v="2"/>
  </r>
  <r>
    <n v="99"/>
    <x v="1"/>
    <x v="0"/>
    <m/>
    <m/>
    <m/>
    <x v="1"/>
  </r>
  <r>
    <n v="106"/>
    <x v="1"/>
    <x v="3"/>
    <m/>
    <m/>
    <m/>
    <x v="1"/>
  </r>
  <r>
    <n v="107"/>
    <x v="1"/>
    <x v="7"/>
    <m/>
    <m/>
    <m/>
    <x v="2"/>
  </r>
  <r>
    <n v="108"/>
    <x v="1"/>
    <x v="7"/>
    <m/>
    <m/>
    <m/>
    <x v="2"/>
  </r>
  <r>
    <n v="109"/>
    <x v="2"/>
    <x v="0"/>
    <m/>
    <m/>
    <m/>
    <x v="1"/>
  </r>
  <r>
    <n v="110"/>
    <x v="2"/>
    <x v="3"/>
    <m/>
    <m/>
    <m/>
    <x v="1"/>
  </r>
  <r>
    <n v="113"/>
    <x v="3"/>
    <x v="0"/>
    <m/>
    <m/>
    <m/>
    <x v="0"/>
  </r>
  <r>
    <n v="114"/>
    <x v="3"/>
    <x v="0"/>
    <m/>
    <m/>
    <m/>
    <x v="0"/>
  </r>
  <r>
    <n v="116"/>
    <x v="3"/>
    <x v="0"/>
    <m/>
    <m/>
    <m/>
    <x v="0"/>
  </r>
  <r>
    <n v="119"/>
    <x v="1"/>
    <x v="3"/>
    <m/>
    <m/>
    <m/>
    <x v="0"/>
  </r>
  <r>
    <n v="121"/>
    <x v="0"/>
    <x v="1"/>
    <m/>
    <m/>
    <m/>
    <x v="1"/>
  </r>
  <r>
    <n v="123"/>
    <x v="1"/>
    <x v="0"/>
    <m/>
    <m/>
    <m/>
    <x v="1"/>
  </r>
  <r>
    <n v="125"/>
    <x v="0"/>
    <x v="1"/>
    <m/>
    <m/>
    <m/>
    <x v="2"/>
  </r>
  <r>
    <n v="132"/>
    <x v="3"/>
    <x v="1"/>
    <m/>
    <m/>
    <m/>
    <x v="1"/>
  </r>
  <r>
    <n v="133"/>
    <x v="1"/>
    <x v="0"/>
    <m/>
    <m/>
    <m/>
    <x v="1"/>
  </r>
  <r>
    <n v="134"/>
    <x v="0"/>
    <x v="1"/>
    <m/>
    <m/>
    <m/>
    <x v="0"/>
  </r>
  <r>
    <n v="136"/>
    <x v="0"/>
    <x v="1"/>
    <m/>
    <m/>
    <m/>
    <x v="1"/>
  </r>
  <r>
    <n v="138"/>
    <x v="1"/>
    <x v="0"/>
    <m/>
    <m/>
    <m/>
    <x v="1"/>
  </r>
  <r>
    <n v="141"/>
    <x v="1"/>
    <x v="0"/>
    <m/>
    <m/>
    <m/>
    <x v="1"/>
  </r>
  <r>
    <n v="142"/>
    <x v="1"/>
    <x v="3"/>
    <m/>
    <m/>
    <m/>
    <x v="2"/>
  </r>
  <r>
    <n v="146"/>
    <x v="0"/>
    <x v="0"/>
    <m/>
    <m/>
    <m/>
    <x v="1"/>
  </r>
  <r>
    <n v="148"/>
    <x v="1"/>
    <x v="7"/>
    <m/>
    <m/>
    <m/>
    <x v="2"/>
  </r>
  <r>
    <n v="149"/>
    <x v="1"/>
    <x v="3"/>
    <m/>
    <m/>
    <m/>
    <x v="1"/>
  </r>
  <r>
    <n v="155"/>
    <x v="0"/>
    <x v="1"/>
    <m/>
    <m/>
    <m/>
    <x v="1"/>
  </r>
  <r>
    <n v="158"/>
    <x v="1"/>
    <x v="3"/>
    <m/>
    <m/>
    <m/>
    <x v="1"/>
  </r>
  <r>
    <n v="161"/>
    <x v="1"/>
    <x v="1"/>
    <m/>
    <m/>
    <m/>
    <x v="0"/>
  </r>
  <r>
    <n v="162"/>
    <x v="0"/>
    <x v="1"/>
    <m/>
    <m/>
    <m/>
    <x v="0"/>
  </r>
  <r>
    <n v="163"/>
    <x v="0"/>
    <x v="0"/>
    <m/>
    <m/>
    <m/>
    <x v="1"/>
  </r>
  <r>
    <n v="164"/>
    <x v="1"/>
    <x v="3"/>
    <m/>
    <m/>
    <m/>
    <x v="2"/>
  </r>
  <r>
    <n v="166"/>
    <x v="0"/>
    <x v="8"/>
    <m/>
    <m/>
    <m/>
    <x v="1"/>
  </r>
  <r>
    <n v="168"/>
    <x v="2"/>
    <x v="3"/>
    <m/>
    <m/>
    <m/>
    <x v="1"/>
  </r>
  <r>
    <n v="169"/>
    <x v="1"/>
    <x v="7"/>
    <m/>
    <m/>
    <m/>
    <x v="0"/>
  </r>
  <r>
    <n v="171"/>
    <x v="0"/>
    <x v="1"/>
    <m/>
    <m/>
    <m/>
    <x v="1"/>
  </r>
  <r>
    <n v="174"/>
    <x v="0"/>
    <x v="0"/>
    <m/>
    <m/>
    <m/>
    <x v="2"/>
  </r>
  <r>
    <n v="176"/>
    <x v="0"/>
    <x v="3"/>
    <m/>
    <m/>
    <m/>
    <x v="0"/>
  </r>
  <r>
    <n v="178"/>
    <x v="0"/>
    <x v="3"/>
    <m/>
    <m/>
    <m/>
    <x v="0"/>
  </r>
  <r>
    <n v="183"/>
    <x v="1"/>
    <x v="1"/>
    <m/>
    <m/>
    <m/>
    <x v="0"/>
  </r>
  <r>
    <n v="184"/>
    <x v="0"/>
    <x v="3"/>
    <m/>
    <m/>
    <m/>
    <x v="0"/>
  </r>
  <r>
    <n v="189"/>
    <x v="0"/>
    <x v="1"/>
    <m/>
    <m/>
    <m/>
    <x v="1"/>
  </r>
  <r>
    <n v="196"/>
    <x v="3"/>
    <x v="1"/>
    <m/>
    <m/>
    <m/>
    <x v="1"/>
  </r>
  <r>
    <n v="197"/>
    <x v="0"/>
    <x v="0"/>
    <m/>
    <m/>
    <m/>
    <x v="1"/>
  </r>
  <r>
    <n v="198"/>
    <x v="0"/>
    <x v="1"/>
    <m/>
    <m/>
    <m/>
    <x v="0"/>
  </r>
  <r>
    <n v="200"/>
    <x v="1"/>
    <x v="3"/>
    <m/>
    <m/>
    <m/>
    <x v="1"/>
  </r>
  <r>
    <n v="201"/>
    <x v="1"/>
    <x v="7"/>
    <m/>
    <m/>
    <m/>
    <x v="2"/>
  </r>
  <r>
    <n v="202"/>
    <x v="1"/>
    <x v="7"/>
    <m/>
    <m/>
    <m/>
    <x v="2"/>
  </r>
  <r>
    <n v="203"/>
    <x v="2"/>
    <x v="0"/>
    <m/>
    <m/>
    <m/>
    <x v="1"/>
  </r>
  <r>
    <n v="204"/>
    <x v="2"/>
    <x v="3"/>
    <m/>
    <m/>
    <m/>
    <x v="1"/>
  </r>
  <r>
    <n v="210"/>
    <x v="0"/>
    <x v="3"/>
    <m/>
    <m/>
    <m/>
    <x v="0"/>
  </r>
  <r>
    <n v="211"/>
    <x v="3"/>
    <x v="0"/>
    <m/>
    <m/>
    <m/>
    <x v="0"/>
  </r>
  <r>
    <n v="22"/>
    <x v="0"/>
    <x v="1"/>
    <m/>
    <m/>
    <m/>
    <x v="0"/>
  </r>
  <r>
    <n v="34"/>
    <x v="0"/>
    <x v="1"/>
    <m/>
    <m/>
    <m/>
    <x v="2"/>
  </r>
  <r>
    <n v="42"/>
    <x v="0"/>
    <x v="1"/>
    <m/>
    <m/>
    <m/>
    <x v="0"/>
  </r>
  <r>
    <n v="46"/>
    <x v="0"/>
    <x v="1"/>
    <m/>
    <m/>
    <m/>
    <x v="1"/>
  </r>
  <r>
    <n v="48"/>
    <x v="0"/>
    <x v="1"/>
    <m/>
    <m/>
    <m/>
    <x v="2"/>
  </r>
  <r>
    <n v="51"/>
    <x v="0"/>
    <x v="3"/>
    <m/>
    <m/>
    <m/>
    <x v="1"/>
  </r>
  <r>
    <n v="58"/>
    <x v="1"/>
    <x v="3"/>
    <m/>
    <m/>
    <m/>
    <x v="2"/>
  </r>
  <r>
    <n v="62"/>
    <x v="0"/>
    <x v="3"/>
    <m/>
    <m/>
    <m/>
    <x v="1"/>
  </r>
  <r>
    <n v="75"/>
    <x v="1"/>
    <x v="3"/>
    <m/>
    <m/>
    <m/>
    <x v="1"/>
  </r>
  <r>
    <n v="76"/>
    <x v="1"/>
    <x v="3"/>
    <m/>
    <m/>
    <m/>
    <x v="1"/>
  </r>
  <r>
    <n v="77"/>
    <x v="2"/>
    <x v="3"/>
    <m/>
    <m/>
    <m/>
    <x v="1"/>
  </r>
  <r>
    <n v="84"/>
    <x v="1"/>
    <x v="1"/>
    <m/>
    <m/>
    <m/>
    <x v="1"/>
  </r>
  <r>
    <n v="91"/>
    <x v="0"/>
    <x v="0"/>
    <m/>
    <m/>
    <m/>
    <x v="1"/>
  </r>
  <r>
    <n v="94"/>
    <x v="1"/>
    <x v="3"/>
    <m/>
    <m/>
    <m/>
    <x v="1"/>
  </r>
  <r>
    <n v="95"/>
    <x v="1"/>
    <x v="1"/>
    <m/>
    <m/>
    <m/>
    <x v="2"/>
  </r>
  <r>
    <n v="99"/>
    <x v="1"/>
    <x v="1"/>
    <m/>
    <m/>
    <m/>
    <x v="1"/>
  </r>
  <r>
    <n v="109"/>
    <x v="2"/>
    <x v="3"/>
    <m/>
    <m/>
    <m/>
    <x v="1"/>
  </r>
  <r>
    <n v="123"/>
    <x v="1"/>
    <x v="1"/>
    <m/>
    <m/>
    <m/>
    <x v="1"/>
  </r>
  <r>
    <n v="133"/>
    <x v="1"/>
    <x v="3"/>
    <m/>
    <m/>
    <m/>
    <x v="1"/>
  </r>
  <r>
    <n v="138"/>
    <x v="1"/>
    <x v="1"/>
    <m/>
    <m/>
    <m/>
    <x v="1"/>
  </r>
  <r>
    <n v="141"/>
    <x v="1"/>
    <x v="3"/>
    <m/>
    <m/>
    <m/>
    <x v="1"/>
  </r>
  <r>
    <n v="142"/>
    <x v="1"/>
    <x v="1"/>
    <m/>
    <m/>
    <m/>
    <x v="2"/>
  </r>
  <r>
    <n v="146"/>
    <x v="0"/>
    <x v="1"/>
    <m/>
    <m/>
    <m/>
    <x v="1"/>
  </r>
  <r>
    <n v="149"/>
    <x v="1"/>
    <x v="1"/>
    <m/>
    <m/>
    <m/>
    <x v="1"/>
  </r>
  <r>
    <n v="158"/>
    <x v="1"/>
    <x v="1"/>
    <m/>
    <m/>
    <m/>
    <x v="1"/>
  </r>
  <r>
    <n v="163"/>
    <x v="0"/>
    <x v="3"/>
    <m/>
    <m/>
    <m/>
    <x v="1"/>
  </r>
  <r>
    <n v="176"/>
    <x v="0"/>
    <x v="1"/>
    <m/>
    <m/>
    <m/>
    <x v="0"/>
  </r>
  <r>
    <n v="197"/>
    <x v="0"/>
    <x v="3"/>
    <m/>
    <m/>
    <m/>
    <x v="1"/>
  </r>
  <r>
    <n v="203"/>
    <x v="2"/>
    <x v="3"/>
    <m/>
    <m/>
    <m/>
    <x v="1"/>
  </r>
  <r>
    <n v="58"/>
    <x v="1"/>
    <x v="1"/>
    <m/>
    <m/>
    <m/>
    <x v="2"/>
  </r>
  <r>
    <n v="62"/>
    <x v="0"/>
    <x v="1"/>
    <m/>
    <m/>
    <m/>
    <x v="1"/>
  </r>
  <r>
    <n v="76"/>
    <x v="1"/>
    <x v="1"/>
    <m/>
    <m/>
    <m/>
    <x v="1"/>
  </r>
  <r>
    <n v="91"/>
    <x v="0"/>
    <x v="3"/>
    <m/>
    <m/>
    <m/>
    <x v="1"/>
  </r>
  <r>
    <n v="94"/>
    <x v="1"/>
    <x v="7"/>
    <m/>
    <m/>
    <m/>
    <x v="1"/>
  </r>
  <r>
    <n v="141"/>
    <x v="1"/>
    <x v="7"/>
    <m/>
    <m/>
    <m/>
    <x v="1"/>
  </r>
  <r>
    <n v="163"/>
    <x v="0"/>
    <x v="1"/>
    <m/>
    <m/>
    <m/>
    <x v="1"/>
  </r>
  <r>
    <n v="163"/>
    <x v="0"/>
    <x v="1"/>
    <m/>
    <m/>
    <m/>
    <x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1"/>
    <x v="0"/>
    <x v="0"/>
    <x v="0"/>
    <x v="0"/>
  </r>
  <r>
    <n v="2"/>
    <x v="1"/>
    <x v="0"/>
    <x v="1"/>
    <x v="0"/>
  </r>
  <r>
    <n v="3"/>
    <x v="1"/>
    <x v="0"/>
    <x v="0"/>
    <x v="0"/>
  </r>
  <r>
    <n v="4"/>
    <x v="2"/>
    <x v="1"/>
    <x v="2"/>
    <x v="0"/>
  </r>
  <r>
    <n v="5"/>
    <x v="3"/>
    <x v="2"/>
    <x v="0"/>
    <x v="1"/>
  </r>
  <r>
    <n v="6"/>
    <x v="4"/>
    <x v="3"/>
    <x v="1"/>
    <x v="0"/>
  </r>
  <r>
    <n v="7"/>
    <x v="0"/>
    <x v="4"/>
    <x v="3"/>
    <x v="0"/>
  </r>
  <r>
    <n v="8"/>
    <x v="2"/>
    <x v="3"/>
    <x v="0"/>
    <x v="2"/>
  </r>
  <r>
    <n v="9"/>
    <x v="4"/>
    <x v="3"/>
    <x v="4"/>
    <x v="0"/>
  </r>
  <r>
    <n v="10"/>
    <x v="0"/>
    <x v="2"/>
    <x v="0"/>
    <x v="0"/>
  </r>
  <r>
    <n v="11"/>
    <x v="0"/>
    <x v="1"/>
    <x v="3"/>
    <x v="0"/>
  </r>
  <r>
    <n v="12"/>
    <x v="1"/>
    <x v="1"/>
    <x v="3"/>
    <x v="0"/>
  </r>
  <r>
    <n v="13"/>
    <x v="0"/>
    <x v="0"/>
    <x v="5"/>
    <x v="0"/>
  </r>
  <r>
    <n v="14"/>
    <x v="1"/>
    <x v="0"/>
    <x v="0"/>
    <x v="0"/>
  </r>
  <r>
    <n v="15"/>
    <x v="2"/>
    <x v="0"/>
    <x v="4"/>
    <x v="0"/>
  </r>
  <r>
    <n v="16"/>
    <x v="0"/>
    <x v="3"/>
    <x v="0"/>
    <x v="0"/>
  </r>
  <r>
    <n v="17"/>
    <x v="0"/>
    <x v="0"/>
    <x v="0"/>
    <x v="0"/>
  </r>
  <r>
    <n v="18"/>
    <x v="0"/>
    <x v="3"/>
    <x v="0"/>
    <x v="0"/>
  </r>
  <r>
    <n v="19"/>
    <x v="3"/>
    <x v="5"/>
    <x v="0"/>
    <x v="1"/>
  </r>
  <r>
    <n v="20"/>
    <x v="1"/>
    <x v="4"/>
    <x v="3"/>
    <x v="0"/>
  </r>
  <r>
    <n v="21"/>
    <x v="0"/>
    <x v="3"/>
    <x v="4"/>
    <x v="0"/>
  </r>
  <r>
    <n v="22"/>
    <x v="0"/>
    <x v="3"/>
    <x v="0"/>
    <x v="0"/>
  </r>
  <r>
    <n v="23"/>
    <x v="3"/>
    <x v="5"/>
    <x v="0"/>
    <x v="1"/>
  </r>
  <r>
    <n v="24"/>
    <x v="4"/>
    <x v="3"/>
    <x v="4"/>
    <x v="0"/>
  </r>
  <r>
    <n v="25"/>
    <x v="0"/>
    <x v="5"/>
    <x v="0"/>
    <x v="0"/>
  </r>
  <r>
    <n v="26"/>
    <x v="0"/>
    <x v="5"/>
    <x v="0"/>
    <x v="0"/>
  </r>
  <r>
    <n v="27"/>
    <x v="3"/>
    <x v="5"/>
    <x v="0"/>
    <x v="0"/>
  </r>
  <r>
    <n v="28"/>
    <x v="3"/>
    <x v="5"/>
    <x v="4"/>
    <x v="0"/>
  </r>
  <r>
    <n v="29"/>
    <x v="1"/>
    <x v="0"/>
    <x v="1"/>
    <x v="0"/>
  </r>
  <r>
    <n v="30"/>
    <x v="0"/>
    <x v="5"/>
    <x v="1"/>
    <x v="0"/>
  </r>
  <r>
    <n v="31"/>
    <x v="0"/>
    <x v="3"/>
    <x v="0"/>
    <x v="0"/>
  </r>
  <r>
    <n v="32"/>
    <x v="0"/>
    <x v="5"/>
    <x v="0"/>
    <x v="0"/>
  </r>
  <r>
    <n v="33"/>
    <x v="0"/>
    <x v="2"/>
    <x v="0"/>
    <x v="0"/>
  </r>
  <r>
    <n v="34"/>
    <x v="0"/>
    <x v="0"/>
    <x v="0"/>
    <x v="0"/>
  </r>
  <r>
    <n v="35"/>
    <x v="1"/>
    <x v="1"/>
    <x v="0"/>
    <x v="0"/>
  </r>
  <r>
    <n v="36"/>
    <x v="4"/>
    <x v="1"/>
    <x v="0"/>
    <x v="0"/>
  </r>
  <r>
    <n v="37"/>
    <x v="0"/>
    <x v="3"/>
    <x v="3"/>
    <x v="0"/>
  </r>
  <r>
    <n v="38"/>
    <x v="0"/>
    <x v="4"/>
    <x v="3"/>
    <x v="0"/>
  </r>
  <r>
    <n v="39"/>
    <x v="0"/>
    <x v="3"/>
    <x v="3"/>
    <x v="0"/>
  </r>
  <r>
    <n v="40"/>
    <x v="0"/>
    <x v="5"/>
    <x v="4"/>
    <x v="0"/>
  </r>
  <r>
    <n v="41"/>
    <x v="0"/>
    <x v="1"/>
    <x v="0"/>
    <x v="0"/>
  </r>
  <r>
    <n v="42"/>
    <x v="0"/>
    <x v="3"/>
    <x v="0"/>
    <x v="0"/>
  </r>
  <r>
    <n v="43"/>
    <x v="0"/>
    <x v="5"/>
    <x v="0"/>
    <x v="0"/>
  </r>
  <r>
    <n v="44"/>
    <x v="0"/>
    <x v="3"/>
    <x v="0"/>
    <x v="0"/>
  </r>
  <r>
    <n v="45"/>
    <x v="0"/>
    <x v="0"/>
    <x v="3"/>
    <x v="0"/>
  </r>
  <r>
    <n v="46"/>
    <x v="0"/>
    <x v="0"/>
    <x v="4"/>
    <x v="0"/>
  </r>
  <r>
    <n v="47"/>
    <x v="0"/>
    <x v="3"/>
    <x v="3"/>
    <x v="0"/>
  </r>
  <r>
    <n v="48"/>
    <x v="0"/>
    <x v="5"/>
    <x v="0"/>
    <x v="0"/>
  </r>
  <r>
    <n v="49"/>
    <x v="0"/>
    <x v="2"/>
    <x v="4"/>
    <x v="0"/>
  </r>
  <r>
    <n v="50"/>
    <x v="1"/>
    <x v="3"/>
    <x v="4"/>
    <x v="0"/>
  </r>
  <r>
    <n v="51"/>
    <x v="0"/>
    <x v="0"/>
    <x v="4"/>
    <x v="0"/>
  </r>
  <r>
    <n v="52"/>
    <x v="0"/>
    <x v="2"/>
    <x v="3"/>
    <x v="0"/>
  </r>
  <r>
    <n v="53"/>
    <x v="0"/>
    <x v="3"/>
    <x v="4"/>
    <x v="0"/>
  </r>
  <r>
    <n v="54"/>
    <x v="0"/>
    <x v="3"/>
    <x v="3"/>
    <x v="0"/>
  </r>
  <r>
    <n v="55"/>
    <x v="1"/>
    <x v="1"/>
    <x v="3"/>
    <x v="0"/>
  </r>
  <r>
    <n v="56"/>
    <x v="1"/>
    <x v="0"/>
    <x v="0"/>
    <x v="0"/>
  </r>
  <r>
    <n v="57"/>
    <x v="3"/>
    <x v="5"/>
    <x v="4"/>
    <x v="1"/>
  </r>
  <r>
    <n v="58"/>
    <x v="1"/>
    <x v="1"/>
    <x v="6"/>
    <x v="0"/>
  </r>
  <r>
    <n v="59"/>
    <x v="3"/>
    <x v="5"/>
    <x v="4"/>
    <x v="0"/>
  </r>
  <r>
    <n v="60"/>
    <x v="1"/>
    <x v="4"/>
    <x v="7"/>
    <x v="0"/>
  </r>
  <r>
    <n v="61"/>
    <x v="0"/>
    <x v="3"/>
    <x v="3"/>
    <x v="0"/>
  </r>
  <r>
    <n v="62"/>
    <x v="0"/>
    <x v="2"/>
    <x v="4"/>
    <x v="0"/>
  </r>
  <r>
    <n v="63"/>
    <x v="1"/>
    <x v="3"/>
    <x v="8"/>
    <x v="0"/>
  </r>
  <r>
    <n v="64"/>
    <x v="1"/>
    <x v="4"/>
    <x v="3"/>
    <x v="0"/>
  </r>
  <r>
    <n v="65"/>
    <x v="0"/>
    <x v="3"/>
    <x v="4"/>
    <x v="0"/>
  </r>
  <r>
    <n v="66"/>
    <x v="3"/>
    <x v="5"/>
    <x v="1"/>
    <x v="0"/>
  </r>
  <r>
    <n v="67"/>
    <x v="2"/>
    <x v="0"/>
    <x v="4"/>
    <x v="0"/>
  </r>
  <r>
    <n v="68"/>
    <x v="1"/>
    <x v="1"/>
    <x v="0"/>
    <x v="0"/>
  </r>
  <r>
    <n v="69"/>
    <x v="3"/>
    <x v="5"/>
    <x v="8"/>
    <x v="0"/>
  </r>
  <r>
    <n v="70"/>
    <x v="2"/>
    <x v="0"/>
    <x v="4"/>
    <x v="0"/>
  </r>
  <r>
    <n v="71"/>
    <x v="1"/>
    <x v="2"/>
    <x v="3"/>
    <x v="0"/>
  </r>
  <r>
    <n v="72"/>
    <x v="1"/>
    <x v="4"/>
    <x v="3"/>
    <x v="0"/>
  </r>
  <r>
    <n v="73"/>
    <x v="4"/>
    <x v="3"/>
    <x v="4"/>
    <x v="0"/>
  </r>
  <r>
    <n v="74"/>
    <x v="2"/>
    <x v="1"/>
    <x v="3"/>
    <x v="0"/>
  </r>
  <r>
    <n v="75"/>
    <x v="1"/>
    <x v="2"/>
    <x v="4"/>
    <x v="0"/>
  </r>
  <r>
    <n v="76"/>
    <x v="1"/>
    <x v="3"/>
    <x v="4"/>
    <x v="0"/>
  </r>
  <r>
    <n v="77"/>
    <x v="2"/>
    <x v="3"/>
    <x v="4"/>
    <x v="0"/>
  </r>
  <r>
    <n v="78"/>
    <x v="3"/>
    <x v="5"/>
    <x v="3"/>
    <x v="0"/>
  </r>
  <r>
    <n v="79"/>
    <x v="1"/>
    <x v="2"/>
    <x v="1"/>
    <x v="0"/>
  </r>
  <r>
    <n v="80"/>
    <x v="2"/>
    <x v="0"/>
    <x v="4"/>
    <x v="0"/>
  </r>
  <r>
    <n v="81"/>
    <x v="1"/>
    <x v="1"/>
    <x v="3"/>
    <x v="0"/>
  </r>
  <r>
    <n v="82"/>
    <x v="0"/>
    <x v="3"/>
    <x v="3"/>
    <x v="0"/>
  </r>
  <r>
    <n v="83"/>
    <x v="1"/>
    <x v="3"/>
    <x v="1"/>
    <x v="0"/>
  </r>
  <r>
    <n v="84"/>
    <x v="1"/>
    <x v="1"/>
    <x v="0"/>
    <x v="0"/>
  </r>
  <r>
    <n v="85"/>
    <x v="1"/>
    <x v="1"/>
    <x v="1"/>
    <x v="0"/>
  </r>
  <r>
    <n v="86"/>
    <x v="2"/>
    <x v="0"/>
    <x v="8"/>
    <x v="0"/>
  </r>
  <r>
    <n v="87"/>
    <x v="1"/>
    <x v="4"/>
    <x v="3"/>
    <x v="0"/>
  </r>
  <r>
    <n v="88"/>
    <x v="2"/>
    <x v="0"/>
    <x v="4"/>
    <x v="0"/>
  </r>
  <r>
    <n v="89"/>
    <x v="2"/>
    <x v="3"/>
    <x v="4"/>
    <x v="0"/>
  </r>
  <r>
    <n v="90"/>
    <x v="0"/>
    <x v="4"/>
    <x v="0"/>
    <x v="0"/>
  </r>
  <r>
    <n v="91"/>
    <x v="0"/>
    <x v="3"/>
    <x v="4"/>
    <x v="0"/>
  </r>
  <r>
    <n v="92"/>
    <x v="1"/>
    <x v="4"/>
    <x v="7"/>
    <x v="0"/>
  </r>
  <r>
    <n v="93"/>
    <x v="0"/>
    <x v="4"/>
    <x v="3"/>
    <x v="0"/>
  </r>
  <r>
    <n v="94"/>
    <x v="1"/>
    <x v="3"/>
    <x v="4"/>
    <x v="0"/>
  </r>
  <r>
    <n v="95"/>
    <x v="1"/>
    <x v="0"/>
    <x v="0"/>
    <x v="0"/>
  </r>
  <r>
    <n v="96"/>
    <x v="1"/>
    <x v="3"/>
    <x v="7"/>
    <x v="0"/>
  </r>
  <r>
    <n v="97"/>
    <x v="3"/>
    <x v="5"/>
    <x v="4"/>
    <x v="1"/>
  </r>
  <r>
    <n v="98"/>
    <x v="1"/>
    <x v="4"/>
    <x v="0"/>
    <x v="0"/>
  </r>
  <r>
    <n v="99"/>
    <x v="1"/>
    <x v="3"/>
    <x v="6"/>
    <x v="0"/>
  </r>
  <r>
    <n v="100"/>
    <x v="1"/>
    <x v="0"/>
    <x v="2"/>
    <x v="0"/>
  </r>
  <r>
    <n v="101"/>
    <x v="1"/>
    <x v="0"/>
    <x v="1"/>
    <x v="0"/>
  </r>
  <r>
    <n v="102"/>
    <x v="1"/>
    <x v="0"/>
    <x v="0"/>
    <x v="0"/>
  </r>
  <r>
    <n v="103"/>
    <x v="1"/>
    <x v="4"/>
    <x v="3"/>
    <x v="0"/>
  </r>
  <r>
    <n v="104"/>
    <x v="1"/>
    <x v="0"/>
    <x v="1"/>
    <x v="0"/>
  </r>
  <r>
    <n v="105"/>
    <x v="1"/>
    <x v="1"/>
    <x v="0"/>
    <x v="0"/>
  </r>
  <r>
    <n v="106"/>
    <x v="1"/>
    <x v="3"/>
    <x v="4"/>
    <x v="0"/>
  </r>
  <r>
    <n v="107"/>
    <x v="1"/>
    <x v="2"/>
    <x v="1"/>
    <x v="0"/>
  </r>
  <r>
    <n v="108"/>
    <x v="1"/>
    <x v="3"/>
    <x v="1"/>
    <x v="0"/>
  </r>
  <r>
    <n v="109"/>
    <x v="2"/>
    <x v="3"/>
    <x v="4"/>
    <x v="0"/>
  </r>
  <r>
    <n v="110"/>
    <x v="2"/>
    <x v="0"/>
    <x v="4"/>
    <x v="0"/>
  </r>
  <r>
    <n v="111"/>
    <x v="2"/>
    <x v="0"/>
    <x v="8"/>
    <x v="0"/>
  </r>
  <r>
    <n v="112"/>
    <x v="3"/>
    <x v="2"/>
    <x v="0"/>
    <x v="1"/>
  </r>
  <r>
    <n v="113"/>
    <x v="3"/>
    <x v="2"/>
    <x v="4"/>
    <x v="1"/>
  </r>
  <r>
    <n v="114"/>
    <x v="3"/>
    <x v="2"/>
    <x v="4"/>
    <x v="1"/>
  </r>
  <r>
    <n v="115"/>
    <x v="3"/>
    <x v="2"/>
    <x v="0"/>
    <x v="1"/>
  </r>
  <r>
    <n v="116"/>
    <x v="3"/>
    <x v="5"/>
    <x v="4"/>
    <x v="1"/>
  </r>
  <r>
    <n v="117"/>
    <x v="0"/>
    <x v="2"/>
    <x v="0"/>
    <x v="0"/>
  </r>
  <r>
    <n v="118"/>
    <x v="1"/>
    <x v="1"/>
    <x v="3"/>
    <x v="0"/>
  </r>
  <r>
    <n v="119"/>
    <x v="1"/>
    <x v="0"/>
    <x v="5"/>
    <x v="0"/>
  </r>
  <r>
    <n v="120"/>
    <x v="1"/>
    <x v="0"/>
    <x v="0"/>
    <x v="0"/>
  </r>
  <r>
    <n v="121"/>
    <x v="0"/>
    <x v="3"/>
    <x v="3"/>
    <x v="0"/>
  </r>
  <r>
    <n v="122"/>
    <x v="0"/>
    <x v="4"/>
    <x v="3"/>
    <x v="0"/>
  </r>
  <r>
    <n v="123"/>
    <x v="1"/>
    <x v="0"/>
    <x v="4"/>
    <x v="0"/>
  </r>
  <r>
    <n v="124"/>
    <x v="0"/>
    <x v="3"/>
    <x v="3"/>
    <x v="0"/>
  </r>
  <r>
    <n v="125"/>
    <x v="0"/>
    <x v="4"/>
    <x v="3"/>
    <x v="0"/>
  </r>
  <r>
    <n v="126"/>
    <x v="2"/>
    <x v="3"/>
    <x v="0"/>
    <x v="2"/>
  </r>
  <r>
    <n v="127"/>
    <x v="0"/>
    <x v="3"/>
    <x v="0"/>
    <x v="0"/>
  </r>
  <r>
    <n v="128"/>
    <x v="3"/>
    <x v="5"/>
    <x v="0"/>
    <x v="1"/>
  </r>
  <r>
    <n v="129"/>
    <x v="4"/>
    <x v="3"/>
    <x v="4"/>
    <x v="0"/>
  </r>
  <r>
    <n v="130"/>
    <x v="0"/>
    <x v="5"/>
    <x v="0"/>
    <x v="0"/>
  </r>
  <r>
    <n v="131"/>
    <x v="0"/>
    <x v="5"/>
    <x v="0"/>
    <x v="0"/>
  </r>
  <r>
    <n v="132"/>
    <x v="3"/>
    <x v="5"/>
    <x v="0"/>
    <x v="0"/>
  </r>
  <r>
    <n v="133"/>
    <x v="1"/>
    <x v="0"/>
    <x v="4"/>
    <x v="0"/>
  </r>
  <r>
    <n v="134"/>
    <x v="0"/>
    <x v="2"/>
    <x v="3"/>
    <x v="0"/>
  </r>
  <r>
    <n v="135"/>
    <x v="0"/>
    <x v="3"/>
    <x v="4"/>
    <x v="0"/>
  </r>
  <r>
    <n v="136"/>
    <x v="0"/>
    <x v="3"/>
    <x v="3"/>
    <x v="0"/>
  </r>
  <r>
    <n v="137"/>
    <x v="0"/>
    <x v="4"/>
    <x v="3"/>
    <x v="0"/>
  </r>
  <r>
    <n v="138"/>
    <x v="1"/>
    <x v="0"/>
    <x v="4"/>
    <x v="0"/>
  </r>
  <r>
    <n v="139"/>
    <x v="0"/>
    <x v="3"/>
    <x v="3"/>
    <x v="0"/>
  </r>
  <r>
    <n v="140"/>
    <x v="0"/>
    <x v="4"/>
    <x v="3"/>
    <x v="0"/>
  </r>
  <r>
    <n v="141"/>
    <x v="1"/>
    <x v="3"/>
    <x v="4"/>
    <x v="0"/>
  </r>
  <r>
    <n v="142"/>
    <x v="1"/>
    <x v="0"/>
    <x v="0"/>
    <x v="0"/>
  </r>
  <r>
    <n v="143"/>
    <x v="0"/>
    <x v="0"/>
    <x v="0"/>
    <x v="0"/>
  </r>
  <r>
    <n v="144"/>
    <x v="2"/>
    <x v="1"/>
    <x v="2"/>
    <x v="0"/>
  </r>
  <r>
    <n v="145"/>
    <x v="0"/>
    <x v="4"/>
    <x v="3"/>
    <x v="0"/>
  </r>
  <r>
    <n v="146"/>
    <x v="0"/>
    <x v="0"/>
    <x v="4"/>
    <x v="0"/>
  </r>
  <r>
    <n v="147"/>
    <x v="0"/>
    <x v="3"/>
    <x v="3"/>
    <x v="0"/>
  </r>
  <r>
    <n v="148"/>
    <x v="1"/>
    <x v="3"/>
    <x v="1"/>
    <x v="0"/>
  </r>
  <r>
    <n v="149"/>
    <x v="1"/>
    <x v="1"/>
    <x v="0"/>
    <x v="0"/>
  </r>
  <r>
    <n v="150"/>
    <x v="1"/>
    <x v="1"/>
    <x v="1"/>
    <x v="0"/>
  </r>
  <r>
    <n v="151"/>
    <x v="2"/>
    <x v="0"/>
    <x v="8"/>
    <x v="0"/>
  </r>
  <r>
    <n v="152"/>
    <x v="1"/>
    <x v="0"/>
    <x v="0"/>
    <x v="0"/>
  </r>
  <r>
    <n v="153"/>
    <x v="2"/>
    <x v="0"/>
    <x v="4"/>
    <x v="0"/>
  </r>
  <r>
    <n v="154"/>
    <x v="0"/>
    <x v="3"/>
    <x v="0"/>
    <x v="0"/>
  </r>
  <r>
    <n v="155"/>
    <x v="0"/>
    <x v="3"/>
    <x v="3"/>
    <x v="0"/>
  </r>
  <r>
    <n v="156"/>
    <x v="0"/>
    <x v="4"/>
    <x v="3"/>
    <x v="0"/>
  </r>
  <r>
    <n v="157"/>
    <x v="0"/>
    <x v="3"/>
    <x v="3"/>
    <x v="0"/>
  </r>
  <r>
    <n v="158"/>
    <x v="1"/>
    <x v="1"/>
    <x v="0"/>
    <x v="0"/>
  </r>
  <r>
    <n v="159"/>
    <x v="1"/>
    <x v="1"/>
    <x v="1"/>
    <x v="0"/>
  </r>
  <r>
    <n v="160"/>
    <x v="2"/>
    <x v="0"/>
    <x v="8"/>
    <x v="0"/>
  </r>
  <r>
    <n v="161"/>
    <x v="1"/>
    <x v="4"/>
    <x v="3"/>
    <x v="0"/>
  </r>
  <r>
    <n v="162"/>
    <x v="0"/>
    <x v="3"/>
    <x v="3"/>
    <x v="0"/>
  </r>
  <r>
    <n v="163"/>
    <x v="0"/>
    <x v="2"/>
    <x v="4"/>
    <x v="0"/>
  </r>
  <r>
    <n v="164"/>
    <x v="1"/>
    <x v="3"/>
    <x v="8"/>
    <x v="0"/>
  </r>
  <r>
    <n v="165"/>
    <x v="1"/>
    <x v="4"/>
    <x v="3"/>
    <x v="0"/>
  </r>
  <r>
    <n v="166"/>
    <x v="0"/>
    <x v="3"/>
    <x v="4"/>
    <x v="0"/>
  </r>
  <r>
    <n v="167"/>
    <x v="3"/>
    <x v="5"/>
    <x v="1"/>
    <x v="0"/>
  </r>
  <r>
    <n v="168"/>
    <x v="2"/>
    <x v="0"/>
    <x v="4"/>
    <x v="0"/>
  </r>
  <r>
    <n v="169"/>
    <x v="1"/>
    <x v="1"/>
    <x v="0"/>
    <x v="0"/>
  </r>
  <r>
    <n v="170"/>
    <x v="4"/>
    <x v="1"/>
    <x v="0"/>
    <x v="0"/>
  </r>
  <r>
    <n v="171"/>
    <x v="0"/>
    <x v="3"/>
    <x v="3"/>
    <x v="0"/>
  </r>
  <r>
    <n v="172"/>
    <x v="0"/>
    <x v="4"/>
    <x v="3"/>
    <x v="0"/>
  </r>
  <r>
    <n v="173"/>
    <x v="0"/>
    <x v="3"/>
    <x v="3"/>
    <x v="0"/>
  </r>
  <r>
    <n v="174"/>
    <x v="0"/>
    <x v="5"/>
    <x v="4"/>
    <x v="0"/>
  </r>
  <r>
    <n v="175"/>
    <x v="0"/>
    <x v="1"/>
    <x v="0"/>
    <x v="0"/>
  </r>
  <r>
    <n v="176"/>
    <x v="0"/>
    <x v="3"/>
    <x v="0"/>
    <x v="0"/>
  </r>
  <r>
    <n v="177"/>
    <x v="0"/>
    <x v="5"/>
    <x v="0"/>
    <x v="0"/>
  </r>
  <r>
    <n v="178"/>
    <x v="0"/>
    <x v="3"/>
    <x v="0"/>
    <x v="0"/>
  </r>
  <r>
    <n v="179"/>
    <x v="2"/>
    <x v="3"/>
    <x v="0"/>
    <x v="2"/>
  </r>
  <r>
    <n v="180"/>
    <x v="4"/>
    <x v="3"/>
    <x v="4"/>
    <x v="0"/>
  </r>
  <r>
    <n v="181"/>
    <x v="0"/>
    <x v="2"/>
    <x v="0"/>
    <x v="0"/>
  </r>
  <r>
    <n v="182"/>
    <x v="0"/>
    <x v="1"/>
    <x v="3"/>
    <x v="0"/>
  </r>
  <r>
    <n v="183"/>
    <x v="1"/>
    <x v="1"/>
    <x v="3"/>
    <x v="0"/>
  </r>
  <r>
    <n v="184"/>
    <x v="0"/>
    <x v="0"/>
    <x v="5"/>
    <x v="0"/>
  </r>
  <r>
    <n v="185"/>
    <x v="1"/>
    <x v="0"/>
    <x v="0"/>
    <x v="0"/>
  </r>
  <r>
    <n v="186"/>
    <x v="2"/>
    <x v="0"/>
    <x v="4"/>
    <x v="0"/>
  </r>
  <r>
    <n v="187"/>
    <x v="0"/>
    <x v="3"/>
    <x v="0"/>
    <x v="0"/>
  </r>
  <r>
    <n v="188"/>
    <x v="1"/>
    <x v="0"/>
    <x v="0"/>
    <x v="0"/>
  </r>
  <r>
    <n v="189"/>
    <x v="0"/>
    <x v="3"/>
    <x v="0"/>
    <x v="0"/>
  </r>
  <r>
    <n v="190"/>
    <x v="0"/>
    <x v="0"/>
    <x v="1"/>
    <x v="0"/>
  </r>
  <r>
    <n v="191"/>
    <x v="0"/>
    <x v="0"/>
    <x v="0"/>
    <x v="0"/>
  </r>
  <r>
    <n v="192"/>
    <x v="2"/>
    <x v="1"/>
    <x v="0"/>
    <x v="0"/>
  </r>
  <r>
    <n v="193"/>
    <x v="4"/>
    <x v="3"/>
    <x v="4"/>
    <x v="0"/>
  </r>
  <r>
    <n v="194"/>
    <x v="0"/>
    <x v="5"/>
    <x v="0"/>
    <x v="0"/>
  </r>
  <r>
    <n v="195"/>
    <x v="0"/>
    <x v="5"/>
    <x v="0"/>
    <x v="0"/>
  </r>
  <r>
    <n v="196"/>
    <x v="3"/>
    <x v="5"/>
    <x v="0"/>
    <x v="0"/>
  </r>
  <r>
    <n v="197"/>
    <x v="0"/>
    <x v="0"/>
    <x v="4"/>
    <x v="0"/>
  </r>
  <r>
    <n v="198"/>
    <x v="0"/>
    <x v="2"/>
    <x v="3"/>
    <x v="0"/>
  </r>
  <r>
    <n v="199"/>
    <x v="0"/>
    <x v="3"/>
    <x v="4"/>
    <x v="0"/>
  </r>
  <r>
    <n v="200"/>
    <x v="1"/>
    <x v="3"/>
    <x v="4"/>
    <x v="0"/>
  </r>
  <r>
    <n v="201"/>
    <x v="1"/>
    <x v="2"/>
    <x v="1"/>
    <x v="0"/>
  </r>
  <r>
    <n v="202"/>
    <x v="1"/>
    <x v="3"/>
    <x v="1"/>
    <x v="0"/>
  </r>
  <r>
    <n v="203"/>
    <x v="2"/>
    <x v="3"/>
    <x v="4"/>
    <x v="0"/>
  </r>
  <r>
    <n v="204"/>
    <x v="2"/>
    <x v="0"/>
    <x v="4"/>
    <x v="0"/>
  </r>
  <r>
    <n v="205"/>
    <x v="2"/>
    <x v="0"/>
    <x v="8"/>
    <x v="0"/>
  </r>
  <r>
    <n v="206"/>
    <x v="3"/>
    <x v="2"/>
    <x v="0"/>
    <x v="1"/>
  </r>
  <r>
    <n v="207"/>
    <x v="3"/>
    <x v="5"/>
    <x v="0"/>
    <x v="1"/>
  </r>
  <r>
    <n v="208"/>
    <x v="0"/>
    <x v="2"/>
    <x v="0"/>
    <x v="0"/>
  </r>
  <r>
    <n v="209"/>
    <x v="1"/>
    <x v="1"/>
    <x v="3"/>
    <x v="0"/>
  </r>
  <r>
    <n v="210"/>
    <x v="0"/>
    <x v="0"/>
    <x v="5"/>
    <x v="0"/>
  </r>
  <r>
    <n v="211"/>
    <x v="3"/>
    <x v="2"/>
    <x v="4"/>
    <x v="1"/>
  </r>
  <r>
    <n v="7"/>
    <x v="0"/>
    <x v="4"/>
    <x v="1"/>
    <x v="0"/>
  </r>
  <r>
    <n v="12"/>
    <x v="1"/>
    <x v="1"/>
    <x v="1"/>
    <x v="0"/>
  </r>
  <r>
    <n v="13"/>
    <x v="0"/>
    <x v="0"/>
    <x v="3"/>
    <x v="0"/>
  </r>
  <r>
    <n v="18"/>
    <x v="0"/>
    <x v="3"/>
    <x v="1"/>
    <x v="0"/>
  </r>
  <r>
    <n v="21"/>
    <x v="0"/>
    <x v="3"/>
    <x v="0"/>
    <x v="0"/>
  </r>
  <r>
    <n v="27"/>
    <x v="3"/>
    <x v="5"/>
    <x v="1"/>
    <x v="0"/>
  </r>
  <r>
    <n v="28"/>
    <x v="3"/>
    <x v="5"/>
    <x v="0"/>
    <x v="0"/>
  </r>
  <r>
    <n v="31"/>
    <x v="0"/>
    <x v="3"/>
    <x v="5"/>
    <x v="0"/>
  </r>
  <r>
    <n v="34"/>
    <x v="0"/>
    <x v="0"/>
    <x v="3"/>
    <x v="0"/>
  </r>
  <r>
    <n v="37"/>
    <x v="0"/>
    <x v="3"/>
    <x v="1"/>
    <x v="0"/>
  </r>
  <r>
    <n v="40"/>
    <x v="0"/>
    <x v="5"/>
    <x v="0"/>
    <x v="0"/>
  </r>
  <r>
    <n v="42"/>
    <x v="0"/>
    <x v="3"/>
    <x v="3"/>
    <x v="0"/>
  </r>
  <r>
    <n v="44"/>
    <x v="0"/>
    <x v="3"/>
    <x v="3"/>
    <x v="0"/>
  </r>
  <r>
    <n v="46"/>
    <x v="0"/>
    <x v="0"/>
    <x v="0"/>
    <x v="0"/>
  </r>
  <r>
    <n v="48"/>
    <x v="0"/>
    <x v="5"/>
    <x v="3"/>
    <x v="0"/>
  </r>
  <r>
    <n v="49"/>
    <x v="0"/>
    <x v="2"/>
    <x v="0"/>
    <x v="0"/>
  </r>
  <r>
    <n v="50"/>
    <x v="1"/>
    <x v="3"/>
    <x v="3"/>
    <x v="0"/>
  </r>
  <r>
    <n v="51"/>
    <x v="0"/>
    <x v="0"/>
    <x v="0"/>
    <x v="0"/>
  </r>
  <r>
    <n v="52"/>
    <x v="0"/>
    <x v="2"/>
    <x v="1"/>
    <x v="0"/>
  </r>
  <r>
    <n v="57"/>
    <x v="3"/>
    <x v="5"/>
    <x v="0"/>
    <x v="1"/>
  </r>
  <r>
    <n v="58"/>
    <x v="1"/>
    <x v="1"/>
    <x v="0"/>
    <x v="0"/>
  </r>
  <r>
    <n v="59"/>
    <x v="3"/>
    <x v="5"/>
    <x v="3"/>
    <x v="0"/>
  </r>
  <r>
    <n v="61"/>
    <x v="0"/>
    <x v="3"/>
    <x v="1"/>
    <x v="0"/>
  </r>
  <r>
    <n v="62"/>
    <x v="0"/>
    <x v="2"/>
    <x v="0"/>
    <x v="0"/>
  </r>
  <r>
    <n v="63"/>
    <x v="1"/>
    <x v="3"/>
    <x v="3"/>
    <x v="0"/>
  </r>
  <r>
    <n v="65"/>
    <x v="0"/>
    <x v="3"/>
    <x v="8"/>
    <x v="0"/>
  </r>
  <r>
    <n v="67"/>
    <x v="2"/>
    <x v="0"/>
    <x v="3"/>
    <x v="0"/>
  </r>
  <r>
    <n v="68"/>
    <x v="1"/>
    <x v="1"/>
    <x v="7"/>
    <x v="0"/>
  </r>
  <r>
    <n v="69"/>
    <x v="3"/>
    <x v="5"/>
    <x v="1"/>
    <x v="0"/>
  </r>
  <r>
    <n v="70"/>
    <x v="2"/>
    <x v="0"/>
    <x v="3"/>
    <x v="0"/>
  </r>
  <r>
    <n v="73"/>
    <x v="4"/>
    <x v="3"/>
    <x v="0"/>
    <x v="0"/>
  </r>
  <r>
    <n v="74"/>
    <x v="2"/>
    <x v="1"/>
    <x v="1"/>
    <x v="0"/>
  </r>
  <r>
    <n v="75"/>
    <x v="1"/>
    <x v="2"/>
    <x v="0"/>
    <x v="0"/>
  </r>
  <r>
    <n v="76"/>
    <x v="1"/>
    <x v="3"/>
    <x v="6"/>
    <x v="0"/>
  </r>
  <r>
    <n v="77"/>
    <x v="2"/>
    <x v="3"/>
    <x v="0"/>
    <x v="0"/>
  </r>
  <r>
    <n v="79"/>
    <x v="1"/>
    <x v="2"/>
    <x v="7"/>
    <x v="0"/>
  </r>
  <r>
    <n v="80"/>
    <x v="2"/>
    <x v="0"/>
    <x v="3"/>
    <x v="0"/>
  </r>
  <r>
    <n v="81"/>
    <x v="1"/>
    <x v="1"/>
    <x v="1"/>
    <x v="0"/>
  </r>
  <r>
    <n v="83"/>
    <x v="1"/>
    <x v="3"/>
    <x v="7"/>
    <x v="0"/>
  </r>
  <r>
    <n v="84"/>
    <x v="1"/>
    <x v="1"/>
    <x v="3"/>
    <x v="0"/>
  </r>
  <r>
    <n v="87"/>
    <x v="1"/>
    <x v="4"/>
    <x v="1"/>
    <x v="0"/>
  </r>
  <r>
    <n v="90"/>
    <x v="0"/>
    <x v="4"/>
    <x v="7"/>
    <x v="0"/>
  </r>
  <r>
    <n v="91"/>
    <x v="0"/>
    <x v="3"/>
    <x v="6"/>
    <x v="0"/>
  </r>
  <r>
    <n v="94"/>
    <x v="1"/>
    <x v="3"/>
    <x v="0"/>
    <x v="0"/>
  </r>
  <r>
    <n v="95"/>
    <x v="1"/>
    <x v="0"/>
    <x v="3"/>
    <x v="0"/>
  </r>
  <r>
    <n v="97"/>
    <x v="3"/>
    <x v="5"/>
    <x v="0"/>
    <x v="1"/>
  </r>
  <r>
    <n v="98"/>
    <x v="1"/>
    <x v="4"/>
    <x v="7"/>
    <x v="0"/>
  </r>
  <r>
    <n v="99"/>
    <x v="1"/>
    <x v="3"/>
    <x v="0"/>
    <x v="0"/>
  </r>
  <r>
    <n v="106"/>
    <x v="1"/>
    <x v="3"/>
    <x v="3"/>
    <x v="0"/>
  </r>
  <r>
    <n v="107"/>
    <x v="1"/>
    <x v="2"/>
    <x v="7"/>
    <x v="0"/>
  </r>
  <r>
    <n v="108"/>
    <x v="1"/>
    <x v="3"/>
    <x v="7"/>
    <x v="0"/>
  </r>
  <r>
    <n v="109"/>
    <x v="2"/>
    <x v="3"/>
    <x v="0"/>
    <x v="0"/>
  </r>
  <r>
    <n v="110"/>
    <x v="2"/>
    <x v="0"/>
    <x v="3"/>
    <x v="0"/>
  </r>
  <r>
    <n v="113"/>
    <x v="3"/>
    <x v="2"/>
    <x v="0"/>
    <x v="1"/>
  </r>
  <r>
    <n v="114"/>
    <x v="3"/>
    <x v="2"/>
    <x v="0"/>
    <x v="1"/>
  </r>
  <r>
    <n v="116"/>
    <x v="3"/>
    <x v="5"/>
    <x v="0"/>
    <x v="1"/>
  </r>
  <r>
    <n v="119"/>
    <x v="1"/>
    <x v="0"/>
    <x v="3"/>
    <x v="0"/>
  </r>
  <r>
    <n v="121"/>
    <x v="0"/>
    <x v="3"/>
    <x v="1"/>
    <x v="0"/>
  </r>
  <r>
    <n v="123"/>
    <x v="1"/>
    <x v="0"/>
    <x v="0"/>
    <x v="0"/>
  </r>
  <r>
    <n v="125"/>
    <x v="0"/>
    <x v="4"/>
    <x v="1"/>
    <x v="0"/>
  </r>
  <r>
    <n v="132"/>
    <x v="3"/>
    <x v="5"/>
    <x v="1"/>
    <x v="0"/>
  </r>
  <r>
    <n v="133"/>
    <x v="1"/>
    <x v="0"/>
    <x v="0"/>
    <x v="0"/>
  </r>
  <r>
    <n v="134"/>
    <x v="0"/>
    <x v="2"/>
    <x v="1"/>
    <x v="0"/>
  </r>
  <r>
    <n v="136"/>
    <x v="0"/>
    <x v="3"/>
    <x v="1"/>
    <x v="0"/>
  </r>
  <r>
    <n v="138"/>
    <x v="1"/>
    <x v="0"/>
    <x v="0"/>
    <x v="0"/>
  </r>
  <r>
    <n v="141"/>
    <x v="1"/>
    <x v="3"/>
    <x v="0"/>
    <x v="0"/>
  </r>
  <r>
    <n v="142"/>
    <x v="1"/>
    <x v="0"/>
    <x v="3"/>
    <x v="0"/>
  </r>
  <r>
    <n v="146"/>
    <x v="0"/>
    <x v="0"/>
    <x v="0"/>
    <x v="0"/>
  </r>
  <r>
    <n v="148"/>
    <x v="1"/>
    <x v="3"/>
    <x v="7"/>
    <x v="0"/>
  </r>
  <r>
    <n v="149"/>
    <x v="1"/>
    <x v="1"/>
    <x v="3"/>
    <x v="0"/>
  </r>
  <r>
    <n v="155"/>
    <x v="0"/>
    <x v="3"/>
    <x v="1"/>
    <x v="0"/>
  </r>
  <r>
    <n v="158"/>
    <x v="1"/>
    <x v="1"/>
    <x v="3"/>
    <x v="0"/>
  </r>
  <r>
    <n v="161"/>
    <x v="1"/>
    <x v="4"/>
    <x v="1"/>
    <x v="0"/>
  </r>
  <r>
    <n v="162"/>
    <x v="0"/>
    <x v="3"/>
    <x v="1"/>
    <x v="0"/>
  </r>
  <r>
    <n v="163"/>
    <x v="0"/>
    <x v="2"/>
    <x v="0"/>
    <x v="0"/>
  </r>
  <r>
    <n v="164"/>
    <x v="1"/>
    <x v="3"/>
    <x v="3"/>
    <x v="0"/>
  </r>
  <r>
    <n v="166"/>
    <x v="0"/>
    <x v="3"/>
    <x v="8"/>
    <x v="0"/>
  </r>
  <r>
    <n v="168"/>
    <x v="2"/>
    <x v="0"/>
    <x v="3"/>
    <x v="0"/>
  </r>
  <r>
    <n v="169"/>
    <x v="1"/>
    <x v="1"/>
    <x v="7"/>
    <x v="0"/>
  </r>
  <r>
    <n v="171"/>
    <x v="0"/>
    <x v="3"/>
    <x v="1"/>
    <x v="0"/>
  </r>
  <r>
    <n v="174"/>
    <x v="0"/>
    <x v="5"/>
    <x v="0"/>
    <x v="0"/>
  </r>
  <r>
    <n v="176"/>
    <x v="0"/>
    <x v="3"/>
    <x v="3"/>
    <x v="0"/>
  </r>
  <r>
    <n v="178"/>
    <x v="0"/>
    <x v="3"/>
    <x v="3"/>
    <x v="0"/>
  </r>
  <r>
    <n v="183"/>
    <x v="1"/>
    <x v="1"/>
    <x v="1"/>
    <x v="0"/>
  </r>
  <r>
    <n v="184"/>
    <x v="0"/>
    <x v="0"/>
    <x v="3"/>
    <x v="0"/>
  </r>
  <r>
    <n v="189"/>
    <x v="0"/>
    <x v="3"/>
    <x v="1"/>
    <x v="0"/>
  </r>
  <r>
    <n v="196"/>
    <x v="3"/>
    <x v="5"/>
    <x v="1"/>
    <x v="0"/>
  </r>
  <r>
    <n v="197"/>
    <x v="0"/>
    <x v="0"/>
    <x v="0"/>
    <x v="0"/>
  </r>
  <r>
    <n v="198"/>
    <x v="0"/>
    <x v="2"/>
    <x v="1"/>
    <x v="0"/>
  </r>
  <r>
    <n v="200"/>
    <x v="1"/>
    <x v="3"/>
    <x v="3"/>
    <x v="0"/>
  </r>
  <r>
    <n v="201"/>
    <x v="1"/>
    <x v="2"/>
    <x v="7"/>
    <x v="0"/>
  </r>
  <r>
    <n v="202"/>
    <x v="1"/>
    <x v="3"/>
    <x v="7"/>
    <x v="0"/>
  </r>
  <r>
    <n v="203"/>
    <x v="2"/>
    <x v="3"/>
    <x v="0"/>
    <x v="0"/>
  </r>
  <r>
    <n v="204"/>
    <x v="2"/>
    <x v="0"/>
    <x v="3"/>
    <x v="0"/>
  </r>
  <r>
    <n v="210"/>
    <x v="0"/>
    <x v="0"/>
    <x v="3"/>
    <x v="0"/>
  </r>
  <r>
    <n v="211"/>
    <x v="3"/>
    <x v="2"/>
    <x v="0"/>
    <x v="1"/>
  </r>
  <r>
    <n v="22"/>
    <x v="0"/>
    <x v="3"/>
    <x v="1"/>
    <x v="0"/>
  </r>
  <r>
    <n v="34"/>
    <x v="0"/>
    <x v="0"/>
    <x v="1"/>
    <x v="0"/>
  </r>
  <r>
    <n v="42"/>
    <x v="0"/>
    <x v="3"/>
    <x v="1"/>
    <x v="0"/>
  </r>
  <r>
    <n v="46"/>
    <x v="0"/>
    <x v="0"/>
    <x v="1"/>
    <x v="0"/>
  </r>
  <r>
    <n v="48"/>
    <x v="0"/>
    <x v="5"/>
    <x v="1"/>
    <x v="0"/>
  </r>
  <r>
    <n v="51"/>
    <x v="0"/>
    <x v="0"/>
    <x v="3"/>
    <x v="0"/>
  </r>
  <r>
    <n v="58"/>
    <x v="1"/>
    <x v="1"/>
    <x v="3"/>
    <x v="0"/>
  </r>
  <r>
    <n v="62"/>
    <x v="0"/>
    <x v="2"/>
    <x v="3"/>
    <x v="0"/>
  </r>
  <r>
    <n v="75"/>
    <x v="1"/>
    <x v="2"/>
    <x v="3"/>
    <x v="0"/>
  </r>
  <r>
    <n v="76"/>
    <x v="1"/>
    <x v="3"/>
    <x v="3"/>
    <x v="0"/>
  </r>
  <r>
    <n v="77"/>
    <x v="2"/>
    <x v="3"/>
    <x v="3"/>
    <x v="0"/>
  </r>
  <r>
    <n v="84"/>
    <x v="1"/>
    <x v="1"/>
    <x v="1"/>
    <x v="0"/>
  </r>
  <r>
    <n v="91"/>
    <x v="0"/>
    <x v="3"/>
    <x v="0"/>
    <x v="0"/>
  </r>
  <r>
    <n v="94"/>
    <x v="1"/>
    <x v="3"/>
    <x v="3"/>
    <x v="0"/>
  </r>
  <r>
    <n v="95"/>
    <x v="1"/>
    <x v="0"/>
    <x v="1"/>
    <x v="0"/>
  </r>
  <r>
    <n v="99"/>
    <x v="1"/>
    <x v="3"/>
    <x v="1"/>
    <x v="0"/>
  </r>
  <r>
    <n v="109"/>
    <x v="2"/>
    <x v="3"/>
    <x v="3"/>
    <x v="0"/>
  </r>
  <r>
    <n v="123"/>
    <x v="1"/>
    <x v="0"/>
    <x v="1"/>
    <x v="0"/>
  </r>
  <r>
    <n v="133"/>
    <x v="1"/>
    <x v="0"/>
    <x v="3"/>
    <x v="0"/>
  </r>
  <r>
    <n v="138"/>
    <x v="1"/>
    <x v="0"/>
    <x v="1"/>
    <x v="0"/>
  </r>
  <r>
    <n v="141"/>
    <x v="1"/>
    <x v="3"/>
    <x v="3"/>
    <x v="0"/>
  </r>
  <r>
    <n v="142"/>
    <x v="1"/>
    <x v="0"/>
    <x v="1"/>
    <x v="0"/>
  </r>
  <r>
    <n v="146"/>
    <x v="0"/>
    <x v="0"/>
    <x v="1"/>
    <x v="0"/>
  </r>
  <r>
    <n v="149"/>
    <x v="1"/>
    <x v="1"/>
    <x v="1"/>
    <x v="0"/>
  </r>
  <r>
    <n v="158"/>
    <x v="1"/>
    <x v="1"/>
    <x v="1"/>
    <x v="0"/>
  </r>
  <r>
    <n v="163"/>
    <x v="0"/>
    <x v="2"/>
    <x v="3"/>
    <x v="0"/>
  </r>
  <r>
    <n v="176"/>
    <x v="0"/>
    <x v="3"/>
    <x v="1"/>
    <x v="0"/>
  </r>
  <r>
    <n v="197"/>
    <x v="0"/>
    <x v="0"/>
    <x v="3"/>
    <x v="0"/>
  </r>
  <r>
    <n v="203"/>
    <x v="2"/>
    <x v="3"/>
    <x v="3"/>
    <x v="0"/>
  </r>
  <r>
    <n v="58"/>
    <x v="1"/>
    <x v="1"/>
    <x v="1"/>
    <x v="0"/>
  </r>
  <r>
    <n v="62"/>
    <x v="0"/>
    <x v="2"/>
    <x v="1"/>
    <x v="0"/>
  </r>
  <r>
    <n v="76"/>
    <x v="1"/>
    <x v="3"/>
    <x v="1"/>
    <x v="0"/>
  </r>
  <r>
    <n v="91"/>
    <x v="0"/>
    <x v="3"/>
    <x v="3"/>
    <x v="0"/>
  </r>
  <r>
    <n v="94"/>
    <x v="1"/>
    <x v="3"/>
    <x v="7"/>
    <x v="0"/>
  </r>
  <r>
    <n v="141"/>
    <x v="1"/>
    <x v="3"/>
    <x v="7"/>
    <x v="0"/>
  </r>
  <r>
    <n v="163"/>
    <x v="0"/>
    <x v="2"/>
    <x v="1"/>
    <x v="0"/>
  </r>
  <r>
    <n v="163"/>
    <x v="0"/>
    <x v="2"/>
    <x v="1"/>
    <x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
  <r>
    <n v="1"/>
    <x v="0"/>
    <x v="0"/>
    <x v="0"/>
    <x v="0"/>
    <x v="0"/>
    <x v="0"/>
    <x v="0"/>
    <x v="0"/>
    <x v="0"/>
    <x v="0"/>
    <x v="0"/>
    <x v="0"/>
    <x v="0"/>
    <x v="0"/>
    <x v="0"/>
    <x v="0"/>
    <x v="0"/>
    <x v="0"/>
    <x v="0"/>
  </r>
  <r>
    <n v="2"/>
    <x v="1"/>
    <x v="0"/>
    <x v="1"/>
    <x v="1"/>
    <x v="1"/>
    <x v="0"/>
    <x v="1"/>
    <x v="1"/>
    <x v="1"/>
    <x v="1"/>
    <x v="0"/>
    <x v="1"/>
    <x v="1"/>
    <x v="1"/>
    <x v="0"/>
    <x v="0"/>
    <x v="0"/>
    <x v="0"/>
    <x v="0"/>
  </r>
  <r>
    <n v="3"/>
    <x v="1"/>
    <x v="0"/>
    <x v="0"/>
    <x v="2"/>
    <x v="0"/>
    <x v="0"/>
    <x v="0"/>
    <x v="0"/>
    <x v="0"/>
    <x v="0"/>
    <x v="0"/>
    <x v="0"/>
    <x v="0"/>
    <x v="2"/>
    <x v="0"/>
    <x v="0"/>
    <x v="0"/>
    <x v="0"/>
    <x v="1"/>
  </r>
  <r>
    <n v="4"/>
    <x v="2"/>
    <x v="1"/>
    <x v="2"/>
    <x v="3"/>
    <x v="0"/>
    <x v="0"/>
    <x v="1"/>
    <x v="1"/>
    <x v="2"/>
    <x v="0"/>
    <x v="0"/>
    <x v="0"/>
    <x v="2"/>
    <x v="3"/>
    <x v="0"/>
    <x v="0"/>
    <x v="0"/>
    <x v="0"/>
    <x v="2"/>
  </r>
  <r>
    <n v="5"/>
    <x v="3"/>
    <x v="2"/>
    <x v="0"/>
    <x v="4"/>
    <x v="0"/>
    <x v="1"/>
    <x v="2"/>
    <x v="2"/>
    <x v="0"/>
    <x v="1"/>
    <x v="0"/>
    <x v="0"/>
    <x v="0"/>
    <x v="2"/>
    <x v="1"/>
    <x v="1"/>
    <x v="0"/>
    <x v="1"/>
    <x v="1"/>
  </r>
  <r>
    <n v="6"/>
    <x v="4"/>
    <x v="3"/>
    <x v="1"/>
    <x v="5"/>
    <x v="2"/>
    <x v="0"/>
    <x v="3"/>
    <x v="1"/>
    <x v="3"/>
    <x v="1"/>
    <x v="0"/>
    <x v="0"/>
    <x v="2"/>
    <x v="1"/>
    <x v="0"/>
    <x v="0"/>
    <x v="0"/>
    <x v="0"/>
    <x v="1"/>
  </r>
  <r>
    <n v="7"/>
    <x v="0"/>
    <x v="4"/>
    <x v="3"/>
    <x v="2"/>
    <x v="2"/>
    <x v="0"/>
    <x v="0"/>
    <x v="3"/>
    <x v="4"/>
    <x v="1"/>
    <x v="0"/>
    <x v="0"/>
    <x v="1"/>
    <x v="1"/>
    <x v="0"/>
    <x v="0"/>
    <x v="0"/>
    <x v="0"/>
    <x v="0"/>
  </r>
  <r>
    <n v="8"/>
    <x v="2"/>
    <x v="3"/>
    <x v="0"/>
    <x v="4"/>
    <x v="1"/>
    <x v="2"/>
    <x v="3"/>
    <x v="1"/>
    <x v="4"/>
    <x v="1"/>
    <x v="0"/>
    <x v="0"/>
    <x v="3"/>
    <x v="2"/>
    <x v="1"/>
    <x v="1"/>
    <x v="0"/>
    <x v="0"/>
    <x v="2"/>
  </r>
  <r>
    <n v="9"/>
    <x v="4"/>
    <x v="3"/>
    <x v="4"/>
    <x v="6"/>
    <x v="1"/>
    <x v="0"/>
    <x v="4"/>
    <x v="0"/>
    <x v="3"/>
    <x v="1"/>
    <x v="1"/>
    <x v="0"/>
    <x v="2"/>
    <x v="0"/>
    <x v="2"/>
    <x v="0"/>
    <x v="0"/>
    <x v="0"/>
    <x v="1"/>
  </r>
  <r>
    <n v="10"/>
    <x v="0"/>
    <x v="2"/>
    <x v="0"/>
    <x v="7"/>
    <x v="1"/>
    <x v="0"/>
    <x v="5"/>
    <x v="2"/>
    <x v="0"/>
    <x v="1"/>
    <x v="0"/>
    <x v="2"/>
    <x v="0"/>
    <x v="0"/>
    <x v="2"/>
    <x v="0"/>
    <x v="0"/>
    <x v="0"/>
    <x v="3"/>
  </r>
  <r>
    <n v="11"/>
    <x v="0"/>
    <x v="1"/>
    <x v="5"/>
    <x v="7"/>
    <x v="2"/>
    <x v="0"/>
    <x v="1"/>
    <x v="1"/>
    <x v="5"/>
    <x v="1"/>
    <x v="0"/>
    <x v="0"/>
    <x v="2"/>
    <x v="1"/>
    <x v="0"/>
    <x v="0"/>
    <x v="0"/>
    <x v="0"/>
    <x v="0"/>
  </r>
  <r>
    <n v="12"/>
    <x v="1"/>
    <x v="1"/>
    <x v="3"/>
    <x v="3"/>
    <x v="0"/>
    <x v="0"/>
    <x v="6"/>
    <x v="4"/>
    <x v="6"/>
    <x v="1"/>
    <x v="1"/>
    <x v="0"/>
    <x v="2"/>
    <x v="1"/>
    <x v="0"/>
    <x v="0"/>
    <x v="0"/>
    <x v="0"/>
    <x v="2"/>
  </r>
  <r>
    <n v="13"/>
    <x v="0"/>
    <x v="0"/>
    <x v="6"/>
    <x v="8"/>
    <x v="0"/>
    <x v="0"/>
    <x v="7"/>
    <x v="1"/>
    <x v="6"/>
    <x v="1"/>
    <x v="1"/>
    <x v="0"/>
    <x v="3"/>
    <x v="1"/>
    <x v="2"/>
    <x v="0"/>
    <x v="0"/>
    <x v="0"/>
    <x v="1"/>
  </r>
  <r>
    <n v="14"/>
    <x v="1"/>
    <x v="0"/>
    <x v="0"/>
    <x v="6"/>
    <x v="1"/>
    <x v="0"/>
    <x v="3"/>
    <x v="4"/>
    <x v="7"/>
    <x v="1"/>
    <x v="2"/>
    <x v="2"/>
    <x v="2"/>
    <x v="0"/>
    <x v="1"/>
    <x v="0"/>
    <x v="0"/>
    <x v="0"/>
    <x v="2"/>
  </r>
  <r>
    <n v="15"/>
    <x v="2"/>
    <x v="0"/>
    <x v="4"/>
    <x v="9"/>
    <x v="1"/>
    <x v="0"/>
    <x v="3"/>
    <x v="1"/>
    <x v="2"/>
    <x v="1"/>
    <x v="1"/>
    <x v="0"/>
    <x v="1"/>
    <x v="0"/>
    <x v="2"/>
    <x v="0"/>
    <x v="0"/>
    <x v="0"/>
    <x v="3"/>
  </r>
  <r>
    <n v="16"/>
    <x v="0"/>
    <x v="3"/>
    <x v="0"/>
    <x v="7"/>
    <x v="1"/>
    <x v="0"/>
    <x v="0"/>
    <x v="0"/>
    <x v="8"/>
    <x v="1"/>
    <x v="1"/>
    <x v="0"/>
    <x v="0"/>
    <x v="0"/>
    <x v="3"/>
    <x v="1"/>
    <x v="0"/>
    <x v="0"/>
    <x v="1"/>
  </r>
  <r>
    <n v="17"/>
    <x v="0"/>
    <x v="0"/>
    <x v="0"/>
    <x v="10"/>
    <x v="0"/>
    <x v="0"/>
    <x v="8"/>
    <x v="0"/>
    <x v="3"/>
    <x v="0"/>
    <x v="1"/>
    <x v="0"/>
    <x v="0"/>
    <x v="2"/>
    <x v="1"/>
    <x v="0"/>
    <x v="0"/>
    <x v="0"/>
    <x v="2"/>
  </r>
  <r>
    <n v="18"/>
    <x v="0"/>
    <x v="3"/>
    <x v="7"/>
    <x v="1"/>
    <x v="1"/>
    <x v="0"/>
    <x v="0"/>
    <x v="1"/>
    <x v="1"/>
    <x v="1"/>
    <x v="1"/>
    <x v="1"/>
    <x v="2"/>
    <x v="3"/>
    <x v="2"/>
    <x v="2"/>
    <x v="0"/>
    <x v="0"/>
    <x v="1"/>
  </r>
  <r>
    <n v="19"/>
    <x v="3"/>
    <x v="5"/>
    <x v="0"/>
    <x v="1"/>
    <x v="0"/>
    <x v="1"/>
    <x v="5"/>
    <x v="2"/>
    <x v="9"/>
    <x v="1"/>
    <x v="1"/>
    <x v="0"/>
    <x v="2"/>
    <x v="2"/>
    <x v="1"/>
    <x v="2"/>
    <x v="0"/>
    <x v="0"/>
    <x v="0"/>
  </r>
  <r>
    <n v="20"/>
    <x v="1"/>
    <x v="4"/>
    <x v="5"/>
    <x v="9"/>
    <x v="1"/>
    <x v="0"/>
    <x v="1"/>
    <x v="1"/>
    <x v="10"/>
    <x v="1"/>
    <x v="0"/>
    <x v="1"/>
    <x v="2"/>
    <x v="1"/>
    <x v="4"/>
    <x v="2"/>
    <x v="0"/>
    <x v="0"/>
    <x v="1"/>
  </r>
  <r>
    <n v="21"/>
    <x v="0"/>
    <x v="3"/>
    <x v="8"/>
    <x v="1"/>
    <x v="2"/>
    <x v="0"/>
    <x v="0"/>
    <x v="0"/>
    <x v="11"/>
    <x v="1"/>
    <x v="0"/>
    <x v="0"/>
    <x v="1"/>
    <x v="0"/>
    <x v="2"/>
    <x v="0"/>
    <x v="0"/>
    <x v="0"/>
    <x v="1"/>
  </r>
  <r>
    <n v="22"/>
    <x v="0"/>
    <x v="3"/>
    <x v="9"/>
    <x v="11"/>
    <x v="0"/>
    <x v="0"/>
    <x v="1"/>
    <x v="5"/>
    <x v="3"/>
    <x v="1"/>
    <x v="0"/>
    <x v="0"/>
    <x v="3"/>
    <x v="0"/>
    <x v="2"/>
    <x v="0"/>
    <x v="1"/>
    <x v="1"/>
    <x v="0"/>
  </r>
  <r>
    <n v="23"/>
    <x v="3"/>
    <x v="5"/>
    <x v="0"/>
    <x v="4"/>
    <x v="0"/>
    <x v="1"/>
    <x v="9"/>
    <x v="2"/>
    <x v="12"/>
    <x v="1"/>
    <x v="1"/>
    <x v="0"/>
    <x v="2"/>
    <x v="2"/>
    <x v="2"/>
    <x v="2"/>
    <x v="0"/>
    <x v="0"/>
    <x v="4"/>
  </r>
  <r>
    <n v="24"/>
    <x v="4"/>
    <x v="3"/>
    <x v="4"/>
    <x v="9"/>
    <x v="1"/>
    <x v="0"/>
    <x v="3"/>
    <x v="1"/>
    <x v="2"/>
    <x v="1"/>
    <x v="1"/>
    <x v="0"/>
    <x v="2"/>
    <x v="0"/>
    <x v="1"/>
    <x v="0"/>
    <x v="0"/>
    <x v="0"/>
    <x v="2"/>
  </r>
  <r>
    <n v="25"/>
    <x v="0"/>
    <x v="5"/>
    <x v="0"/>
    <x v="1"/>
    <x v="1"/>
    <x v="0"/>
    <x v="4"/>
    <x v="0"/>
    <x v="7"/>
    <x v="1"/>
    <x v="1"/>
    <x v="0"/>
    <x v="0"/>
    <x v="2"/>
    <x v="2"/>
    <x v="2"/>
    <x v="0"/>
    <x v="0"/>
    <x v="3"/>
  </r>
  <r>
    <n v="26"/>
    <x v="0"/>
    <x v="5"/>
    <x v="0"/>
    <x v="7"/>
    <x v="2"/>
    <x v="0"/>
    <x v="4"/>
    <x v="0"/>
    <x v="2"/>
    <x v="1"/>
    <x v="1"/>
    <x v="0"/>
    <x v="0"/>
    <x v="2"/>
    <x v="2"/>
    <x v="2"/>
    <x v="0"/>
    <x v="0"/>
    <x v="4"/>
  </r>
  <r>
    <n v="27"/>
    <x v="3"/>
    <x v="5"/>
    <x v="7"/>
    <x v="1"/>
    <x v="1"/>
    <x v="0"/>
    <x v="7"/>
    <x v="1"/>
    <x v="13"/>
    <x v="1"/>
    <x v="1"/>
    <x v="0"/>
    <x v="2"/>
    <x v="3"/>
    <x v="2"/>
    <x v="2"/>
    <x v="0"/>
    <x v="2"/>
    <x v="4"/>
  </r>
  <r>
    <n v="28"/>
    <x v="3"/>
    <x v="5"/>
    <x v="8"/>
    <x v="1"/>
    <x v="1"/>
    <x v="0"/>
    <x v="8"/>
    <x v="6"/>
    <x v="11"/>
    <x v="1"/>
    <x v="0"/>
    <x v="0"/>
    <x v="3"/>
    <x v="3"/>
    <x v="1"/>
    <x v="2"/>
    <x v="0"/>
    <x v="0"/>
    <x v="2"/>
  </r>
  <r>
    <n v="29"/>
    <x v="1"/>
    <x v="0"/>
    <x v="1"/>
    <x v="12"/>
    <x v="2"/>
    <x v="0"/>
    <x v="6"/>
    <x v="1"/>
    <x v="2"/>
    <x v="1"/>
    <x v="0"/>
    <x v="0"/>
    <x v="2"/>
    <x v="1"/>
    <x v="4"/>
    <x v="0"/>
    <x v="0"/>
    <x v="0"/>
    <x v="3"/>
  </r>
  <r>
    <n v="30"/>
    <x v="0"/>
    <x v="5"/>
    <x v="1"/>
    <x v="3"/>
    <x v="1"/>
    <x v="0"/>
    <x v="7"/>
    <x v="6"/>
    <x v="14"/>
    <x v="1"/>
    <x v="0"/>
    <x v="0"/>
    <x v="2"/>
    <x v="1"/>
    <x v="3"/>
    <x v="0"/>
    <x v="0"/>
    <x v="0"/>
    <x v="4"/>
  </r>
  <r>
    <n v="31"/>
    <x v="0"/>
    <x v="3"/>
    <x v="10"/>
    <x v="13"/>
    <x v="2"/>
    <x v="0"/>
    <x v="0"/>
    <x v="2"/>
    <x v="1"/>
    <x v="1"/>
    <x v="0"/>
    <x v="0"/>
    <x v="0"/>
    <x v="3"/>
    <x v="2"/>
    <x v="0"/>
    <x v="0"/>
    <x v="1"/>
    <x v="2"/>
  </r>
  <r>
    <n v="32"/>
    <x v="0"/>
    <x v="5"/>
    <x v="0"/>
    <x v="6"/>
    <x v="0"/>
    <x v="0"/>
    <x v="10"/>
    <x v="2"/>
    <x v="15"/>
    <x v="1"/>
    <x v="0"/>
    <x v="1"/>
    <x v="1"/>
    <x v="0"/>
    <x v="0"/>
    <x v="0"/>
    <x v="0"/>
    <x v="0"/>
    <x v="0"/>
  </r>
  <r>
    <n v="33"/>
    <x v="0"/>
    <x v="2"/>
    <x v="0"/>
    <x v="1"/>
    <x v="2"/>
    <x v="0"/>
    <x v="7"/>
    <x v="1"/>
    <x v="1"/>
    <x v="1"/>
    <x v="1"/>
    <x v="0"/>
    <x v="3"/>
    <x v="2"/>
    <x v="4"/>
    <x v="0"/>
    <x v="0"/>
    <x v="0"/>
    <x v="0"/>
  </r>
  <r>
    <n v="34"/>
    <x v="0"/>
    <x v="0"/>
    <x v="11"/>
    <x v="1"/>
    <x v="2"/>
    <x v="0"/>
    <x v="4"/>
    <x v="1"/>
    <x v="2"/>
    <x v="1"/>
    <x v="0"/>
    <x v="0"/>
    <x v="3"/>
    <x v="3"/>
    <x v="1"/>
    <x v="0"/>
    <x v="0"/>
    <x v="0"/>
    <x v="0"/>
  </r>
  <r>
    <n v="35"/>
    <x v="1"/>
    <x v="1"/>
    <x v="0"/>
    <x v="6"/>
    <x v="0"/>
    <x v="0"/>
    <x v="7"/>
    <x v="1"/>
    <x v="1"/>
    <x v="1"/>
    <x v="0"/>
    <x v="0"/>
    <x v="2"/>
    <x v="0"/>
    <x v="4"/>
    <x v="0"/>
    <x v="0"/>
    <x v="0"/>
    <x v="2"/>
  </r>
  <r>
    <n v="36"/>
    <x v="4"/>
    <x v="1"/>
    <x v="0"/>
    <x v="0"/>
    <x v="1"/>
    <x v="0"/>
    <x v="7"/>
    <x v="4"/>
    <x v="4"/>
    <x v="1"/>
    <x v="3"/>
    <x v="0"/>
    <x v="0"/>
    <x v="2"/>
    <x v="3"/>
    <x v="0"/>
    <x v="0"/>
    <x v="0"/>
    <x v="0"/>
  </r>
  <r>
    <n v="37"/>
    <x v="0"/>
    <x v="3"/>
    <x v="3"/>
    <x v="1"/>
    <x v="1"/>
    <x v="0"/>
    <x v="0"/>
    <x v="1"/>
    <x v="5"/>
    <x v="1"/>
    <x v="1"/>
    <x v="1"/>
    <x v="3"/>
    <x v="1"/>
    <x v="0"/>
    <x v="0"/>
    <x v="0"/>
    <x v="0"/>
    <x v="2"/>
  </r>
  <r>
    <n v="38"/>
    <x v="0"/>
    <x v="4"/>
    <x v="5"/>
    <x v="1"/>
    <x v="0"/>
    <x v="0"/>
    <x v="1"/>
    <x v="1"/>
    <x v="1"/>
    <x v="1"/>
    <x v="1"/>
    <x v="0"/>
    <x v="2"/>
    <x v="1"/>
    <x v="0"/>
    <x v="0"/>
    <x v="0"/>
    <x v="0"/>
    <x v="0"/>
  </r>
  <r>
    <n v="39"/>
    <x v="0"/>
    <x v="3"/>
    <x v="5"/>
    <x v="0"/>
    <x v="2"/>
    <x v="0"/>
    <x v="0"/>
    <x v="3"/>
    <x v="13"/>
    <x v="1"/>
    <x v="1"/>
    <x v="1"/>
    <x v="3"/>
    <x v="1"/>
    <x v="0"/>
    <x v="0"/>
    <x v="0"/>
    <x v="0"/>
    <x v="2"/>
  </r>
  <r>
    <n v="40"/>
    <x v="0"/>
    <x v="5"/>
    <x v="8"/>
    <x v="2"/>
    <x v="2"/>
    <x v="0"/>
    <x v="7"/>
    <x v="7"/>
    <x v="16"/>
    <x v="1"/>
    <x v="0"/>
    <x v="0"/>
    <x v="3"/>
    <x v="0"/>
    <x v="2"/>
    <x v="0"/>
    <x v="0"/>
    <x v="0"/>
    <x v="3"/>
  </r>
  <r>
    <n v="41"/>
    <x v="0"/>
    <x v="1"/>
    <x v="0"/>
    <x v="14"/>
    <x v="2"/>
    <x v="0"/>
    <x v="0"/>
    <x v="0"/>
    <x v="1"/>
    <x v="1"/>
    <x v="0"/>
    <x v="0"/>
    <x v="0"/>
    <x v="2"/>
    <x v="1"/>
    <x v="0"/>
    <x v="0"/>
    <x v="0"/>
    <x v="4"/>
  </r>
  <r>
    <n v="42"/>
    <x v="0"/>
    <x v="3"/>
    <x v="11"/>
    <x v="15"/>
    <x v="0"/>
    <x v="0"/>
    <x v="0"/>
    <x v="1"/>
    <x v="1"/>
    <x v="1"/>
    <x v="1"/>
    <x v="0"/>
    <x v="3"/>
    <x v="3"/>
    <x v="4"/>
    <x v="0"/>
    <x v="0"/>
    <x v="0"/>
    <x v="0"/>
  </r>
  <r>
    <n v="43"/>
    <x v="0"/>
    <x v="5"/>
    <x v="0"/>
    <x v="1"/>
    <x v="1"/>
    <x v="0"/>
    <x v="7"/>
    <x v="0"/>
    <x v="3"/>
    <x v="1"/>
    <x v="0"/>
    <x v="0"/>
    <x v="0"/>
    <x v="0"/>
    <x v="1"/>
    <x v="0"/>
    <x v="1"/>
    <x v="0"/>
    <x v="0"/>
  </r>
  <r>
    <n v="44"/>
    <x v="0"/>
    <x v="3"/>
    <x v="12"/>
    <x v="15"/>
    <x v="0"/>
    <x v="0"/>
    <x v="1"/>
    <x v="0"/>
    <x v="5"/>
    <x v="1"/>
    <x v="0"/>
    <x v="1"/>
    <x v="3"/>
    <x v="0"/>
    <x v="0"/>
    <x v="2"/>
    <x v="0"/>
    <x v="0"/>
    <x v="4"/>
  </r>
  <r>
    <n v="45"/>
    <x v="0"/>
    <x v="0"/>
    <x v="5"/>
    <x v="11"/>
    <x v="0"/>
    <x v="0"/>
    <x v="11"/>
    <x v="0"/>
    <x v="1"/>
    <x v="1"/>
    <x v="1"/>
    <x v="1"/>
    <x v="2"/>
    <x v="1"/>
    <x v="4"/>
    <x v="0"/>
    <x v="0"/>
    <x v="0"/>
    <x v="0"/>
  </r>
  <r>
    <n v="46"/>
    <x v="0"/>
    <x v="0"/>
    <x v="13"/>
    <x v="16"/>
    <x v="1"/>
    <x v="0"/>
    <x v="7"/>
    <x v="6"/>
    <x v="5"/>
    <x v="1"/>
    <x v="1"/>
    <x v="0"/>
    <x v="3"/>
    <x v="0"/>
    <x v="2"/>
    <x v="0"/>
    <x v="0"/>
    <x v="0"/>
    <x v="2"/>
  </r>
  <r>
    <n v="47"/>
    <x v="0"/>
    <x v="3"/>
    <x v="5"/>
    <x v="6"/>
    <x v="1"/>
    <x v="0"/>
    <x v="1"/>
    <x v="1"/>
    <x v="1"/>
    <x v="1"/>
    <x v="1"/>
    <x v="0"/>
    <x v="3"/>
    <x v="1"/>
    <x v="5"/>
    <x v="1"/>
    <x v="0"/>
    <x v="0"/>
    <x v="3"/>
  </r>
  <r>
    <n v="48"/>
    <x v="0"/>
    <x v="5"/>
    <x v="11"/>
    <x v="14"/>
    <x v="2"/>
    <x v="0"/>
    <x v="4"/>
    <x v="8"/>
    <x v="17"/>
    <x v="1"/>
    <x v="1"/>
    <x v="0"/>
    <x v="1"/>
    <x v="0"/>
    <x v="0"/>
    <x v="0"/>
    <x v="0"/>
    <x v="0"/>
    <x v="0"/>
  </r>
  <r>
    <n v="49"/>
    <x v="0"/>
    <x v="2"/>
    <x v="8"/>
    <x v="6"/>
    <x v="2"/>
    <x v="0"/>
    <x v="8"/>
    <x v="0"/>
    <x v="18"/>
    <x v="1"/>
    <x v="0"/>
    <x v="0"/>
    <x v="1"/>
    <x v="0"/>
    <x v="2"/>
    <x v="0"/>
    <x v="0"/>
    <x v="0"/>
    <x v="1"/>
  </r>
  <r>
    <n v="50"/>
    <x v="1"/>
    <x v="3"/>
    <x v="14"/>
    <x v="14"/>
    <x v="1"/>
    <x v="0"/>
    <x v="7"/>
    <x v="9"/>
    <x v="0"/>
    <x v="1"/>
    <x v="1"/>
    <x v="0"/>
    <x v="1"/>
    <x v="0"/>
    <x v="2"/>
    <x v="2"/>
    <x v="0"/>
    <x v="0"/>
    <x v="4"/>
  </r>
  <r>
    <n v="51"/>
    <x v="0"/>
    <x v="0"/>
    <x v="15"/>
    <x v="7"/>
    <x v="1"/>
    <x v="0"/>
    <x v="1"/>
    <x v="0"/>
    <x v="19"/>
    <x v="1"/>
    <x v="0"/>
    <x v="2"/>
    <x v="1"/>
    <x v="0"/>
    <x v="1"/>
    <x v="0"/>
    <x v="0"/>
    <x v="1"/>
    <x v="1"/>
  </r>
  <r>
    <n v="52"/>
    <x v="0"/>
    <x v="2"/>
    <x v="3"/>
    <x v="7"/>
    <x v="0"/>
    <x v="0"/>
    <x v="12"/>
    <x v="1"/>
    <x v="20"/>
    <x v="1"/>
    <x v="0"/>
    <x v="1"/>
    <x v="3"/>
    <x v="1"/>
    <x v="5"/>
    <x v="0"/>
    <x v="1"/>
    <x v="1"/>
    <x v="0"/>
  </r>
  <r>
    <n v="53"/>
    <x v="0"/>
    <x v="3"/>
    <x v="4"/>
    <x v="9"/>
    <x v="1"/>
    <x v="0"/>
    <x v="7"/>
    <x v="1"/>
    <x v="1"/>
    <x v="1"/>
    <x v="3"/>
    <x v="0"/>
    <x v="3"/>
    <x v="2"/>
    <x v="1"/>
    <x v="0"/>
    <x v="0"/>
    <x v="0"/>
    <x v="2"/>
  </r>
  <r>
    <n v="54"/>
    <x v="0"/>
    <x v="3"/>
    <x v="5"/>
    <x v="11"/>
    <x v="0"/>
    <x v="0"/>
    <x v="0"/>
    <x v="0"/>
    <x v="21"/>
    <x v="1"/>
    <x v="1"/>
    <x v="0"/>
    <x v="2"/>
    <x v="1"/>
    <x v="2"/>
    <x v="2"/>
    <x v="0"/>
    <x v="0"/>
    <x v="3"/>
  </r>
  <r>
    <n v="55"/>
    <x v="1"/>
    <x v="1"/>
    <x v="5"/>
    <x v="7"/>
    <x v="2"/>
    <x v="0"/>
    <x v="1"/>
    <x v="1"/>
    <x v="1"/>
    <x v="1"/>
    <x v="1"/>
    <x v="1"/>
    <x v="2"/>
    <x v="1"/>
    <x v="4"/>
    <x v="0"/>
    <x v="0"/>
    <x v="0"/>
    <x v="0"/>
  </r>
  <r>
    <n v="56"/>
    <x v="1"/>
    <x v="0"/>
    <x v="0"/>
    <x v="9"/>
    <x v="0"/>
    <x v="0"/>
    <x v="3"/>
    <x v="10"/>
    <x v="22"/>
    <x v="1"/>
    <x v="0"/>
    <x v="0"/>
    <x v="2"/>
    <x v="0"/>
    <x v="2"/>
    <x v="0"/>
    <x v="0"/>
    <x v="0"/>
    <x v="2"/>
  </r>
  <r>
    <n v="57"/>
    <x v="3"/>
    <x v="5"/>
    <x v="8"/>
    <x v="17"/>
    <x v="2"/>
    <x v="1"/>
    <x v="9"/>
    <x v="1"/>
    <x v="2"/>
    <x v="1"/>
    <x v="0"/>
    <x v="1"/>
    <x v="2"/>
    <x v="3"/>
    <x v="0"/>
    <x v="0"/>
    <x v="0"/>
    <x v="0"/>
    <x v="2"/>
  </r>
  <r>
    <n v="58"/>
    <x v="1"/>
    <x v="1"/>
    <x v="16"/>
    <x v="18"/>
    <x v="2"/>
    <x v="0"/>
    <x v="7"/>
    <x v="1"/>
    <x v="1"/>
    <x v="1"/>
    <x v="2"/>
    <x v="0"/>
    <x v="3"/>
    <x v="0"/>
    <x v="4"/>
    <x v="0"/>
    <x v="0"/>
    <x v="0"/>
    <x v="0"/>
  </r>
  <r>
    <n v="59"/>
    <x v="3"/>
    <x v="5"/>
    <x v="14"/>
    <x v="5"/>
    <x v="2"/>
    <x v="0"/>
    <x v="7"/>
    <x v="0"/>
    <x v="6"/>
    <x v="1"/>
    <x v="0"/>
    <x v="0"/>
    <x v="1"/>
    <x v="0"/>
    <x v="2"/>
    <x v="2"/>
    <x v="1"/>
    <x v="1"/>
    <x v="0"/>
  </r>
  <r>
    <n v="60"/>
    <x v="1"/>
    <x v="4"/>
    <x v="17"/>
    <x v="9"/>
    <x v="1"/>
    <x v="0"/>
    <x v="1"/>
    <x v="1"/>
    <x v="1"/>
    <x v="1"/>
    <x v="1"/>
    <x v="0"/>
    <x v="3"/>
    <x v="1"/>
    <x v="0"/>
    <x v="0"/>
    <x v="0"/>
    <x v="1"/>
    <x v="0"/>
  </r>
  <r>
    <n v="61"/>
    <x v="0"/>
    <x v="3"/>
    <x v="3"/>
    <x v="19"/>
    <x v="0"/>
    <x v="0"/>
    <x v="1"/>
    <x v="1"/>
    <x v="1"/>
    <x v="1"/>
    <x v="0"/>
    <x v="1"/>
    <x v="1"/>
    <x v="1"/>
    <x v="5"/>
    <x v="0"/>
    <x v="0"/>
    <x v="0"/>
    <x v="0"/>
  </r>
  <r>
    <n v="62"/>
    <x v="0"/>
    <x v="2"/>
    <x v="18"/>
    <x v="1"/>
    <x v="1"/>
    <x v="0"/>
    <x v="1"/>
    <x v="1"/>
    <x v="13"/>
    <x v="1"/>
    <x v="2"/>
    <x v="0"/>
    <x v="2"/>
    <x v="3"/>
    <x v="0"/>
    <x v="0"/>
    <x v="1"/>
    <x v="0"/>
    <x v="2"/>
  </r>
  <r>
    <n v="63"/>
    <x v="1"/>
    <x v="3"/>
    <x v="19"/>
    <x v="7"/>
    <x v="2"/>
    <x v="0"/>
    <x v="7"/>
    <x v="3"/>
    <x v="1"/>
    <x v="1"/>
    <x v="2"/>
    <x v="1"/>
    <x v="3"/>
    <x v="0"/>
    <x v="5"/>
    <x v="2"/>
    <x v="0"/>
    <x v="0"/>
    <x v="0"/>
  </r>
  <r>
    <n v="64"/>
    <x v="1"/>
    <x v="4"/>
    <x v="5"/>
    <x v="20"/>
    <x v="1"/>
    <x v="0"/>
    <x v="1"/>
    <x v="0"/>
    <x v="23"/>
    <x v="1"/>
    <x v="1"/>
    <x v="1"/>
    <x v="2"/>
    <x v="1"/>
    <x v="5"/>
    <x v="0"/>
    <x v="0"/>
    <x v="0"/>
    <x v="0"/>
  </r>
  <r>
    <n v="65"/>
    <x v="0"/>
    <x v="3"/>
    <x v="20"/>
    <x v="9"/>
    <x v="1"/>
    <x v="0"/>
    <x v="1"/>
    <x v="3"/>
    <x v="24"/>
    <x v="1"/>
    <x v="1"/>
    <x v="0"/>
    <x v="0"/>
    <x v="3"/>
    <x v="1"/>
    <x v="0"/>
    <x v="0"/>
    <x v="0"/>
    <x v="0"/>
  </r>
  <r>
    <n v="66"/>
    <x v="3"/>
    <x v="5"/>
    <x v="1"/>
    <x v="21"/>
    <x v="0"/>
    <x v="0"/>
    <x v="5"/>
    <x v="1"/>
    <x v="1"/>
    <x v="1"/>
    <x v="0"/>
    <x v="1"/>
    <x v="1"/>
    <x v="1"/>
    <x v="3"/>
    <x v="0"/>
    <x v="2"/>
    <x v="0"/>
    <x v="5"/>
  </r>
  <r>
    <n v="67"/>
    <x v="2"/>
    <x v="0"/>
    <x v="14"/>
    <x v="15"/>
    <x v="1"/>
    <x v="0"/>
    <x v="3"/>
    <x v="1"/>
    <x v="1"/>
    <x v="1"/>
    <x v="1"/>
    <x v="0"/>
    <x v="2"/>
    <x v="3"/>
    <x v="3"/>
    <x v="0"/>
    <x v="0"/>
    <x v="0"/>
    <x v="0"/>
  </r>
  <r>
    <n v="68"/>
    <x v="1"/>
    <x v="1"/>
    <x v="21"/>
    <x v="1"/>
    <x v="0"/>
    <x v="0"/>
    <x v="1"/>
    <x v="6"/>
    <x v="13"/>
    <x v="1"/>
    <x v="1"/>
    <x v="0"/>
    <x v="3"/>
    <x v="0"/>
    <x v="4"/>
    <x v="0"/>
    <x v="0"/>
    <x v="0"/>
    <x v="0"/>
  </r>
  <r>
    <n v="69"/>
    <x v="3"/>
    <x v="5"/>
    <x v="22"/>
    <x v="21"/>
    <x v="1"/>
    <x v="0"/>
    <x v="2"/>
    <x v="11"/>
    <x v="19"/>
    <x v="1"/>
    <x v="0"/>
    <x v="0"/>
    <x v="2"/>
    <x v="3"/>
    <x v="5"/>
    <x v="2"/>
    <x v="1"/>
    <x v="0"/>
    <x v="6"/>
  </r>
  <r>
    <n v="70"/>
    <x v="2"/>
    <x v="0"/>
    <x v="14"/>
    <x v="22"/>
    <x v="1"/>
    <x v="0"/>
    <x v="7"/>
    <x v="1"/>
    <x v="1"/>
    <x v="1"/>
    <x v="1"/>
    <x v="0"/>
    <x v="2"/>
    <x v="0"/>
    <x v="4"/>
    <x v="2"/>
    <x v="0"/>
    <x v="0"/>
    <x v="0"/>
  </r>
  <r>
    <n v="71"/>
    <x v="1"/>
    <x v="2"/>
    <x v="5"/>
    <x v="1"/>
    <x v="1"/>
    <x v="0"/>
    <x v="1"/>
    <x v="1"/>
    <x v="1"/>
    <x v="1"/>
    <x v="0"/>
    <x v="0"/>
    <x v="2"/>
    <x v="1"/>
    <x v="4"/>
    <x v="0"/>
    <x v="0"/>
    <x v="0"/>
    <x v="0"/>
  </r>
  <r>
    <n v="72"/>
    <x v="1"/>
    <x v="4"/>
    <x v="5"/>
    <x v="1"/>
    <x v="1"/>
    <x v="0"/>
    <x v="6"/>
    <x v="3"/>
    <x v="3"/>
    <x v="1"/>
    <x v="1"/>
    <x v="1"/>
    <x v="2"/>
    <x v="1"/>
    <x v="5"/>
    <x v="2"/>
    <x v="0"/>
    <x v="0"/>
    <x v="7"/>
  </r>
  <r>
    <n v="73"/>
    <x v="4"/>
    <x v="3"/>
    <x v="8"/>
    <x v="7"/>
    <x v="1"/>
    <x v="0"/>
    <x v="7"/>
    <x v="3"/>
    <x v="6"/>
    <x v="1"/>
    <x v="1"/>
    <x v="0"/>
    <x v="1"/>
    <x v="0"/>
    <x v="2"/>
    <x v="0"/>
    <x v="0"/>
    <x v="0"/>
    <x v="8"/>
  </r>
  <r>
    <n v="74"/>
    <x v="2"/>
    <x v="1"/>
    <x v="3"/>
    <x v="9"/>
    <x v="1"/>
    <x v="0"/>
    <x v="12"/>
    <x v="1"/>
    <x v="1"/>
    <x v="1"/>
    <x v="1"/>
    <x v="1"/>
    <x v="3"/>
    <x v="1"/>
    <x v="0"/>
    <x v="0"/>
    <x v="0"/>
    <x v="0"/>
    <x v="0"/>
  </r>
  <r>
    <n v="75"/>
    <x v="1"/>
    <x v="2"/>
    <x v="15"/>
    <x v="1"/>
    <x v="1"/>
    <x v="0"/>
    <x v="8"/>
    <x v="0"/>
    <x v="1"/>
    <x v="1"/>
    <x v="1"/>
    <x v="0"/>
    <x v="2"/>
    <x v="3"/>
    <x v="4"/>
    <x v="0"/>
    <x v="0"/>
    <x v="0"/>
    <x v="9"/>
  </r>
  <r>
    <n v="76"/>
    <x v="1"/>
    <x v="3"/>
    <x v="23"/>
    <x v="18"/>
    <x v="1"/>
    <x v="0"/>
    <x v="0"/>
    <x v="1"/>
    <x v="1"/>
    <x v="1"/>
    <x v="2"/>
    <x v="0"/>
    <x v="2"/>
    <x v="0"/>
    <x v="5"/>
    <x v="0"/>
    <x v="0"/>
    <x v="0"/>
    <x v="0"/>
  </r>
  <r>
    <n v="77"/>
    <x v="2"/>
    <x v="3"/>
    <x v="15"/>
    <x v="4"/>
    <x v="1"/>
    <x v="0"/>
    <x v="4"/>
    <x v="0"/>
    <x v="16"/>
    <x v="1"/>
    <x v="1"/>
    <x v="0"/>
    <x v="3"/>
    <x v="0"/>
    <x v="2"/>
    <x v="2"/>
    <x v="0"/>
    <x v="1"/>
    <x v="0"/>
  </r>
  <r>
    <n v="78"/>
    <x v="3"/>
    <x v="5"/>
    <x v="5"/>
    <x v="1"/>
    <x v="0"/>
    <x v="0"/>
    <x v="5"/>
    <x v="0"/>
    <x v="4"/>
    <x v="1"/>
    <x v="0"/>
    <x v="0"/>
    <x v="1"/>
    <x v="1"/>
    <x v="5"/>
    <x v="0"/>
    <x v="0"/>
    <x v="0"/>
    <x v="10"/>
  </r>
  <r>
    <n v="79"/>
    <x v="1"/>
    <x v="2"/>
    <x v="24"/>
    <x v="9"/>
    <x v="2"/>
    <x v="0"/>
    <x v="1"/>
    <x v="6"/>
    <x v="3"/>
    <x v="1"/>
    <x v="2"/>
    <x v="0"/>
    <x v="0"/>
    <x v="1"/>
    <x v="5"/>
    <x v="0"/>
    <x v="0"/>
    <x v="0"/>
    <x v="1"/>
  </r>
  <r>
    <n v="80"/>
    <x v="2"/>
    <x v="0"/>
    <x v="14"/>
    <x v="1"/>
    <x v="1"/>
    <x v="0"/>
    <x v="7"/>
    <x v="1"/>
    <x v="6"/>
    <x v="1"/>
    <x v="1"/>
    <x v="2"/>
    <x v="3"/>
    <x v="0"/>
    <x v="2"/>
    <x v="0"/>
    <x v="0"/>
    <x v="0"/>
    <x v="0"/>
  </r>
  <r>
    <n v="81"/>
    <x v="1"/>
    <x v="1"/>
    <x v="3"/>
    <x v="11"/>
    <x v="0"/>
    <x v="0"/>
    <x v="7"/>
    <x v="1"/>
    <x v="1"/>
    <x v="1"/>
    <x v="0"/>
    <x v="1"/>
    <x v="2"/>
    <x v="1"/>
    <x v="5"/>
    <x v="0"/>
    <x v="0"/>
    <x v="0"/>
    <x v="4"/>
  </r>
  <r>
    <n v="82"/>
    <x v="0"/>
    <x v="3"/>
    <x v="5"/>
    <x v="11"/>
    <x v="2"/>
    <x v="0"/>
    <x v="0"/>
    <x v="1"/>
    <x v="24"/>
    <x v="1"/>
    <x v="1"/>
    <x v="0"/>
    <x v="2"/>
    <x v="1"/>
    <x v="4"/>
    <x v="0"/>
    <x v="0"/>
    <x v="0"/>
    <x v="0"/>
  </r>
  <r>
    <n v="83"/>
    <x v="1"/>
    <x v="3"/>
    <x v="24"/>
    <x v="23"/>
    <x v="2"/>
    <x v="0"/>
    <x v="1"/>
    <x v="1"/>
    <x v="18"/>
    <x v="1"/>
    <x v="1"/>
    <x v="0"/>
    <x v="2"/>
    <x v="1"/>
    <x v="5"/>
    <x v="0"/>
    <x v="0"/>
    <x v="0"/>
    <x v="0"/>
  </r>
  <r>
    <n v="84"/>
    <x v="1"/>
    <x v="1"/>
    <x v="11"/>
    <x v="1"/>
    <x v="1"/>
    <x v="0"/>
    <x v="1"/>
    <x v="1"/>
    <x v="7"/>
    <x v="1"/>
    <x v="1"/>
    <x v="0"/>
    <x v="1"/>
    <x v="3"/>
    <x v="4"/>
    <x v="0"/>
    <x v="0"/>
    <x v="0"/>
    <x v="2"/>
  </r>
  <r>
    <n v="85"/>
    <x v="1"/>
    <x v="1"/>
    <x v="1"/>
    <x v="17"/>
    <x v="2"/>
    <x v="0"/>
    <x v="1"/>
    <x v="1"/>
    <x v="2"/>
    <x v="1"/>
    <x v="0"/>
    <x v="0"/>
    <x v="3"/>
    <x v="1"/>
    <x v="0"/>
    <x v="0"/>
    <x v="0"/>
    <x v="0"/>
    <x v="2"/>
  </r>
  <r>
    <n v="86"/>
    <x v="2"/>
    <x v="0"/>
    <x v="25"/>
    <x v="24"/>
    <x v="1"/>
    <x v="0"/>
    <x v="6"/>
    <x v="1"/>
    <x v="20"/>
    <x v="1"/>
    <x v="0"/>
    <x v="0"/>
    <x v="2"/>
    <x v="1"/>
    <x v="5"/>
    <x v="2"/>
    <x v="0"/>
    <x v="0"/>
    <x v="0"/>
  </r>
  <r>
    <n v="87"/>
    <x v="1"/>
    <x v="4"/>
    <x v="3"/>
    <x v="25"/>
    <x v="0"/>
    <x v="0"/>
    <x v="1"/>
    <x v="1"/>
    <x v="25"/>
    <x v="1"/>
    <x v="2"/>
    <x v="0"/>
    <x v="3"/>
    <x v="1"/>
    <x v="5"/>
    <x v="0"/>
    <x v="1"/>
    <x v="2"/>
    <x v="0"/>
  </r>
  <r>
    <n v="88"/>
    <x v="2"/>
    <x v="0"/>
    <x v="4"/>
    <x v="5"/>
    <x v="1"/>
    <x v="0"/>
    <x v="3"/>
    <x v="0"/>
    <x v="6"/>
    <x v="1"/>
    <x v="2"/>
    <x v="2"/>
    <x v="2"/>
    <x v="2"/>
    <x v="4"/>
    <x v="2"/>
    <x v="0"/>
    <x v="0"/>
    <x v="2"/>
  </r>
  <r>
    <n v="89"/>
    <x v="2"/>
    <x v="3"/>
    <x v="4"/>
    <x v="26"/>
    <x v="1"/>
    <x v="0"/>
    <x v="7"/>
    <x v="0"/>
    <x v="3"/>
    <x v="1"/>
    <x v="0"/>
    <x v="0"/>
    <x v="2"/>
    <x v="0"/>
    <x v="4"/>
    <x v="2"/>
    <x v="0"/>
    <x v="0"/>
    <x v="2"/>
  </r>
  <r>
    <n v="90"/>
    <x v="0"/>
    <x v="4"/>
    <x v="21"/>
    <x v="27"/>
    <x v="1"/>
    <x v="0"/>
    <x v="10"/>
    <x v="12"/>
    <x v="11"/>
    <x v="1"/>
    <x v="2"/>
    <x v="1"/>
    <x v="3"/>
    <x v="3"/>
    <x v="4"/>
    <x v="2"/>
    <x v="0"/>
    <x v="0"/>
    <x v="0"/>
  </r>
  <r>
    <n v="91"/>
    <x v="0"/>
    <x v="3"/>
    <x v="26"/>
    <x v="7"/>
    <x v="1"/>
    <x v="0"/>
    <x v="1"/>
    <x v="1"/>
    <x v="6"/>
    <x v="1"/>
    <x v="1"/>
    <x v="0"/>
    <x v="3"/>
    <x v="3"/>
    <x v="0"/>
    <x v="0"/>
    <x v="0"/>
    <x v="0"/>
    <x v="0"/>
  </r>
  <r>
    <n v="92"/>
    <x v="1"/>
    <x v="4"/>
    <x v="17"/>
    <x v="28"/>
    <x v="1"/>
    <x v="0"/>
    <x v="10"/>
    <x v="1"/>
    <x v="8"/>
    <x v="1"/>
    <x v="2"/>
    <x v="0"/>
    <x v="2"/>
    <x v="1"/>
    <x v="5"/>
    <x v="2"/>
    <x v="1"/>
    <x v="1"/>
    <x v="4"/>
  </r>
  <r>
    <n v="93"/>
    <x v="0"/>
    <x v="4"/>
    <x v="5"/>
    <x v="1"/>
    <x v="1"/>
    <x v="0"/>
    <x v="0"/>
    <x v="1"/>
    <x v="18"/>
    <x v="1"/>
    <x v="1"/>
    <x v="1"/>
    <x v="2"/>
    <x v="1"/>
    <x v="0"/>
    <x v="0"/>
    <x v="0"/>
    <x v="0"/>
    <x v="0"/>
  </r>
  <r>
    <n v="94"/>
    <x v="1"/>
    <x v="3"/>
    <x v="27"/>
    <x v="1"/>
    <x v="1"/>
    <x v="0"/>
    <x v="7"/>
    <x v="13"/>
    <x v="26"/>
    <x v="1"/>
    <x v="0"/>
    <x v="2"/>
    <x v="0"/>
    <x v="3"/>
    <x v="2"/>
    <x v="2"/>
    <x v="0"/>
    <x v="0"/>
    <x v="0"/>
  </r>
  <r>
    <n v="95"/>
    <x v="1"/>
    <x v="0"/>
    <x v="11"/>
    <x v="29"/>
    <x v="2"/>
    <x v="0"/>
    <x v="6"/>
    <x v="1"/>
    <x v="27"/>
    <x v="1"/>
    <x v="2"/>
    <x v="2"/>
    <x v="2"/>
    <x v="3"/>
    <x v="0"/>
    <x v="0"/>
    <x v="0"/>
    <x v="0"/>
    <x v="0"/>
  </r>
  <r>
    <n v="96"/>
    <x v="1"/>
    <x v="3"/>
    <x v="17"/>
    <x v="30"/>
    <x v="2"/>
    <x v="0"/>
    <x v="1"/>
    <x v="0"/>
    <x v="7"/>
    <x v="1"/>
    <x v="0"/>
    <x v="0"/>
    <x v="1"/>
    <x v="1"/>
    <x v="5"/>
    <x v="0"/>
    <x v="0"/>
    <x v="0"/>
    <x v="0"/>
  </r>
  <r>
    <n v="97"/>
    <x v="3"/>
    <x v="5"/>
    <x v="8"/>
    <x v="5"/>
    <x v="2"/>
    <x v="1"/>
    <x v="7"/>
    <x v="1"/>
    <x v="28"/>
    <x v="1"/>
    <x v="1"/>
    <x v="2"/>
    <x v="2"/>
    <x v="3"/>
    <x v="1"/>
    <x v="0"/>
    <x v="0"/>
    <x v="0"/>
    <x v="3"/>
  </r>
  <r>
    <n v="98"/>
    <x v="1"/>
    <x v="4"/>
    <x v="21"/>
    <x v="1"/>
    <x v="2"/>
    <x v="0"/>
    <x v="0"/>
    <x v="0"/>
    <x v="1"/>
    <x v="1"/>
    <x v="1"/>
    <x v="1"/>
    <x v="1"/>
    <x v="3"/>
    <x v="2"/>
    <x v="0"/>
    <x v="0"/>
    <x v="0"/>
    <x v="0"/>
  </r>
  <r>
    <n v="99"/>
    <x v="1"/>
    <x v="3"/>
    <x v="28"/>
    <x v="31"/>
    <x v="1"/>
    <x v="0"/>
    <x v="1"/>
    <x v="1"/>
    <x v="1"/>
    <x v="1"/>
    <x v="0"/>
    <x v="0"/>
    <x v="2"/>
    <x v="3"/>
    <x v="0"/>
    <x v="2"/>
    <x v="0"/>
    <x v="0"/>
    <x v="1"/>
  </r>
  <r>
    <n v="100"/>
    <x v="1"/>
    <x v="0"/>
    <x v="2"/>
    <x v="0"/>
    <x v="0"/>
    <x v="0"/>
    <x v="0"/>
    <x v="0"/>
    <x v="0"/>
    <x v="0"/>
    <x v="0"/>
    <x v="0"/>
    <x v="0"/>
    <x v="2"/>
    <x v="0"/>
    <x v="0"/>
    <x v="0"/>
    <x v="0"/>
    <x v="0"/>
  </r>
  <r>
    <n v="101"/>
    <x v="1"/>
    <x v="0"/>
    <x v="1"/>
    <x v="0"/>
    <x v="0"/>
    <x v="0"/>
    <x v="1"/>
    <x v="1"/>
    <x v="1"/>
    <x v="1"/>
    <x v="0"/>
    <x v="1"/>
    <x v="1"/>
    <x v="1"/>
    <x v="0"/>
    <x v="0"/>
    <x v="0"/>
    <x v="0"/>
    <x v="0"/>
  </r>
  <r>
    <n v="102"/>
    <x v="1"/>
    <x v="0"/>
    <x v="0"/>
    <x v="6"/>
    <x v="1"/>
    <x v="0"/>
    <x v="3"/>
    <x v="4"/>
    <x v="7"/>
    <x v="1"/>
    <x v="2"/>
    <x v="2"/>
    <x v="2"/>
    <x v="0"/>
    <x v="1"/>
    <x v="0"/>
    <x v="0"/>
    <x v="0"/>
    <x v="2"/>
  </r>
  <r>
    <n v="103"/>
    <x v="1"/>
    <x v="4"/>
    <x v="5"/>
    <x v="9"/>
    <x v="1"/>
    <x v="0"/>
    <x v="1"/>
    <x v="1"/>
    <x v="10"/>
    <x v="1"/>
    <x v="0"/>
    <x v="0"/>
    <x v="2"/>
    <x v="1"/>
    <x v="4"/>
    <x v="2"/>
    <x v="0"/>
    <x v="0"/>
    <x v="1"/>
  </r>
  <r>
    <n v="104"/>
    <x v="1"/>
    <x v="0"/>
    <x v="1"/>
    <x v="12"/>
    <x v="2"/>
    <x v="0"/>
    <x v="6"/>
    <x v="1"/>
    <x v="2"/>
    <x v="1"/>
    <x v="0"/>
    <x v="0"/>
    <x v="2"/>
    <x v="1"/>
    <x v="0"/>
    <x v="0"/>
    <x v="0"/>
    <x v="0"/>
    <x v="3"/>
  </r>
  <r>
    <n v="105"/>
    <x v="1"/>
    <x v="1"/>
    <x v="0"/>
    <x v="6"/>
    <x v="0"/>
    <x v="0"/>
    <x v="7"/>
    <x v="1"/>
    <x v="1"/>
    <x v="1"/>
    <x v="0"/>
    <x v="0"/>
    <x v="2"/>
    <x v="2"/>
    <x v="4"/>
    <x v="0"/>
    <x v="0"/>
    <x v="0"/>
    <x v="2"/>
  </r>
  <r>
    <n v="106"/>
    <x v="1"/>
    <x v="3"/>
    <x v="14"/>
    <x v="14"/>
    <x v="1"/>
    <x v="0"/>
    <x v="7"/>
    <x v="9"/>
    <x v="0"/>
    <x v="1"/>
    <x v="1"/>
    <x v="0"/>
    <x v="1"/>
    <x v="0"/>
    <x v="2"/>
    <x v="2"/>
    <x v="0"/>
    <x v="0"/>
    <x v="4"/>
  </r>
  <r>
    <n v="107"/>
    <x v="1"/>
    <x v="2"/>
    <x v="24"/>
    <x v="9"/>
    <x v="2"/>
    <x v="0"/>
    <x v="1"/>
    <x v="6"/>
    <x v="3"/>
    <x v="1"/>
    <x v="2"/>
    <x v="0"/>
    <x v="0"/>
    <x v="1"/>
    <x v="5"/>
    <x v="0"/>
    <x v="0"/>
    <x v="0"/>
    <x v="1"/>
  </r>
  <r>
    <n v="108"/>
    <x v="1"/>
    <x v="3"/>
    <x v="24"/>
    <x v="23"/>
    <x v="2"/>
    <x v="0"/>
    <x v="1"/>
    <x v="1"/>
    <x v="18"/>
    <x v="1"/>
    <x v="1"/>
    <x v="1"/>
    <x v="2"/>
    <x v="1"/>
    <x v="5"/>
    <x v="0"/>
    <x v="0"/>
    <x v="0"/>
    <x v="0"/>
  </r>
  <r>
    <n v="109"/>
    <x v="2"/>
    <x v="3"/>
    <x v="15"/>
    <x v="4"/>
    <x v="1"/>
    <x v="0"/>
    <x v="4"/>
    <x v="0"/>
    <x v="16"/>
    <x v="1"/>
    <x v="1"/>
    <x v="0"/>
    <x v="3"/>
    <x v="0"/>
    <x v="2"/>
    <x v="2"/>
    <x v="0"/>
    <x v="1"/>
    <x v="0"/>
  </r>
  <r>
    <n v="110"/>
    <x v="2"/>
    <x v="0"/>
    <x v="14"/>
    <x v="1"/>
    <x v="1"/>
    <x v="0"/>
    <x v="7"/>
    <x v="1"/>
    <x v="6"/>
    <x v="1"/>
    <x v="1"/>
    <x v="2"/>
    <x v="3"/>
    <x v="0"/>
    <x v="2"/>
    <x v="0"/>
    <x v="0"/>
    <x v="0"/>
    <x v="0"/>
  </r>
  <r>
    <n v="111"/>
    <x v="2"/>
    <x v="0"/>
    <x v="25"/>
    <x v="24"/>
    <x v="1"/>
    <x v="0"/>
    <x v="6"/>
    <x v="1"/>
    <x v="20"/>
    <x v="1"/>
    <x v="0"/>
    <x v="0"/>
    <x v="2"/>
    <x v="1"/>
    <x v="5"/>
    <x v="2"/>
    <x v="0"/>
    <x v="0"/>
    <x v="0"/>
  </r>
  <r>
    <n v="112"/>
    <x v="3"/>
    <x v="2"/>
    <x v="0"/>
    <x v="4"/>
    <x v="0"/>
    <x v="1"/>
    <x v="2"/>
    <x v="2"/>
    <x v="0"/>
    <x v="1"/>
    <x v="0"/>
    <x v="0"/>
    <x v="0"/>
    <x v="0"/>
    <x v="1"/>
    <x v="1"/>
    <x v="0"/>
    <x v="1"/>
    <x v="1"/>
  </r>
  <r>
    <n v="113"/>
    <x v="3"/>
    <x v="2"/>
    <x v="8"/>
    <x v="4"/>
    <x v="0"/>
    <x v="1"/>
    <x v="9"/>
    <x v="2"/>
    <x v="0"/>
    <x v="1"/>
    <x v="0"/>
    <x v="0"/>
    <x v="0"/>
    <x v="4"/>
    <x v="1"/>
    <x v="1"/>
    <x v="0"/>
    <x v="1"/>
    <x v="1"/>
  </r>
  <r>
    <n v="114"/>
    <x v="3"/>
    <x v="2"/>
    <x v="8"/>
    <x v="4"/>
    <x v="0"/>
    <x v="1"/>
    <x v="5"/>
    <x v="2"/>
    <x v="0"/>
    <x v="1"/>
    <x v="0"/>
    <x v="0"/>
    <x v="0"/>
    <x v="4"/>
    <x v="1"/>
    <x v="1"/>
    <x v="0"/>
    <x v="1"/>
    <x v="1"/>
  </r>
  <r>
    <n v="115"/>
    <x v="3"/>
    <x v="2"/>
    <x v="0"/>
    <x v="4"/>
    <x v="0"/>
    <x v="1"/>
    <x v="9"/>
    <x v="2"/>
    <x v="0"/>
    <x v="1"/>
    <x v="0"/>
    <x v="0"/>
    <x v="0"/>
    <x v="0"/>
    <x v="1"/>
    <x v="1"/>
    <x v="0"/>
    <x v="1"/>
    <x v="1"/>
  </r>
  <r>
    <n v="116"/>
    <x v="3"/>
    <x v="5"/>
    <x v="8"/>
    <x v="1"/>
    <x v="0"/>
    <x v="1"/>
    <x v="5"/>
    <x v="2"/>
    <x v="9"/>
    <x v="1"/>
    <x v="1"/>
    <x v="0"/>
    <x v="2"/>
    <x v="3"/>
    <x v="1"/>
    <x v="2"/>
    <x v="0"/>
    <x v="0"/>
    <x v="0"/>
  </r>
  <r>
    <n v="117"/>
    <x v="0"/>
    <x v="2"/>
    <x v="0"/>
    <x v="7"/>
    <x v="1"/>
    <x v="0"/>
    <x v="5"/>
    <x v="2"/>
    <x v="0"/>
    <x v="1"/>
    <x v="0"/>
    <x v="2"/>
    <x v="0"/>
    <x v="2"/>
    <x v="2"/>
    <x v="0"/>
    <x v="0"/>
    <x v="0"/>
    <x v="3"/>
  </r>
  <r>
    <n v="118"/>
    <x v="1"/>
    <x v="1"/>
    <x v="5"/>
    <x v="7"/>
    <x v="2"/>
    <x v="0"/>
    <x v="1"/>
    <x v="1"/>
    <x v="5"/>
    <x v="1"/>
    <x v="0"/>
    <x v="2"/>
    <x v="2"/>
    <x v="1"/>
    <x v="0"/>
    <x v="0"/>
    <x v="0"/>
    <x v="0"/>
    <x v="0"/>
  </r>
  <r>
    <n v="119"/>
    <x v="1"/>
    <x v="0"/>
    <x v="6"/>
    <x v="8"/>
    <x v="0"/>
    <x v="0"/>
    <x v="7"/>
    <x v="1"/>
    <x v="6"/>
    <x v="1"/>
    <x v="1"/>
    <x v="0"/>
    <x v="2"/>
    <x v="1"/>
    <x v="2"/>
    <x v="0"/>
    <x v="0"/>
    <x v="0"/>
    <x v="1"/>
  </r>
  <r>
    <n v="120"/>
    <x v="1"/>
    <x v="0"/>
    <x v="0"/>
    <x v="1"/>
    <x v="2"/>
    <x v="0"/>
    <x v="4"/>
    <x v="1"/>
    <x v="2"/>
    <x v="1"/>
    <x v="0"/>
    <x v="0"/>
    <x v="2"/>
    <x v="2"/>
    <x v="1"/>
    <x v="0"/>
    <x v="0"/>
    <x v="0"/>
    <x v="0"/>
  </r>
  <r>
    <n v="121"/>
    <x v="0"/>
    <x v="3"/>
    <x v="3"/>
    <x v="1"/>
    <x v="1"/>
    <x v="0"/>
    <x v="0"/>
    <x v="1"/>
    <x v="1"/>
    <x v="1"/>
    <x v="1"/>
    <x v="1"/>
    <x v="3"/>
    <x v="1"/>
    <x v="0"/>
    <x v="0"/>
    <x v="0"/>
    <x v="0"/>
    <x v="2"/>
  </r>
  <r>
    <n v="122"/>
    <x v="0"/>
    <x v="4"/>
    <x v="5"/>
    <x v="1"/>
    <x v="0"/>
    <x v="0"/>
    <x v="1"/>
    <x v="1"/>
    <x v="5"/>
    <x v="1"/>
    <x v="1"/>
    <x v="0"/>
    <x v="2"/>
    <x v="1"/>
    <x v="0"/>
    <x v="0"/>
    <x v="0"/>
    <x v="0"/>
    <x v="0"/>
  </r>
  <r>
    <n v="123"/>
    <x v="1"/>
    <x v="0"/>
    <x v="13"/>
    <x v="16"/>
    <x v="1"/>
    <x v="0"/>
    <x v="7"/>
    <x v="6"/>
    <x v="1"/>
    <x v="1"/>
    <x v="1"/>
    <x v="0"/>
    <x v="3"/>
    <x v="0"/>
    <x v="2"/>
    <x v="0"/>
    <x v="0"/>
    <x v="0"/>
    <x v="2"/>
  </r>
  <r>
    <n v="124"/>
    <x v="0"/>
    <x v="3"/>
    <x v="5"/>
    <x v="6"/>
    <x v="1"/>
    <x v="0"/>
    <x v="1"/>
    <x v="1"/>
    <x v="24"/>
    <x v="1"/>
    <x v="1"/>
    <x v="0"/>
    <x v="3"/>
    <x v="1"/>
    <x v="5"/>
    <x v="1"/>
    <x v="0"/>
    <x v="0"/>
    <x v="3"/>
  </r>
  <r>
    <n v="125"/>
    <x v="0"/>
    <x v="4"/>
    <x v="3"/>
    <x v="2"/>
    <x v="2"/>
    <x v="0"/>
    <x v="0"/>
    <x v="3"/>
    <x v="4"/>
    <x v="1"/>
    <x v="0"/>
    <x v="0"/>
    <x v="1"/>
    <x v="1"/>
    <x v="0"/>
    <x v="0"/>
    <x v="0"/>
    <x v="0"/>
    <x v="0"/>
  </r>
  <r>
    <n v="126"/>
    <x v="2"/>
    <x v="3"/>
    <x v="0"/>
    <x v="4"/>
    <x v="1"/>
    <x v="2"/>
    <x v="3"/>
    <x v="1"/>
    <x v="4"/>
    <x v="1"/>
    <x v="0"/>
    <x v="0"/>
    <x v="3"/>
    <x v="2"/>
    <x v="1"/>
    <x v="1"/>
    <x v="0"/>
    <x v="0"/>
    <x v="2"/>
  </r>
  <r>
    <n v="127"/>
    <x v="0"/>
    <x v="3"/>
    <x v="0"/>
    <x v="11"/>
    <x v="0"/>
    <x v="0"/>
    <x v="8"/>
    <x v="5"/>
    <x v="3"/>
    <x v="1"/>
    <x v="0"/>
    <x v="0"/>
    <x v="0"/>
    <x v="2"/>
    <x v="2"/>
    <x v="0"/>
    <x v="1"/>
    <x v="1"/>
    <x v="0"/>
  </r>
  <r>
    <n v="128"/>
    <x v="3"/>
    <x v="5"/>
    <x v="0"/>
    <x v="4"/>
    <x v="0"/>
    <x v="1"/>
    <x v="5"/>
    <x v="2"/>
    <x v="12"/>
    <x v="1"/>
    <x v="1"/>
    <x v="0"/>
    <x v="2"/>
    <x v="2"/>
    <x v="2"/>
    <x v="2"/>
    <x v="0"/>
    <x v="0"/>
    <x v="4"/>
  </r>
  <r>
    <n v="129"/>
    <x v="4"/>
    <x v="3"/>
    <x v="4"/>
    <x v="9"/>
    <x v="1"/>
    <x v="0"/>
    <x v="3"/>
    <x v="1"/>
    <x v="2"/>
    <x v="1"/>
    <x v="1"/>
    <x v="0"/>
    <x v="2"/>
    <x v="0"/>
    <x v="1"/>
    <x v="0"/>
    <x v="0"/>
    <x v="0"/>
    <x v="2"/>
  </r>
  <r>
    <n v="130"/>
    <x v="0"/>
    <x v="5"/>
    <x v="0"/>
    <x v="1"/>
    <x v="1"/>
    <x v="0"/>
    <x v="4"/>
    <x v="0"/>
    <x v="7"/>
    <x v="1"/>
    <x v="1"/>
    <x v="2"/>
    <x v="0"/>
    <x v="0"/>
    <x v="2"/>
    <x v="2"/>
    <x v="0"/>
    <x v="0"/>
    <x v="3"/>
  </r>
  <r>
    <n v="131"/>
    <x v="0"/>
    <x v="5"/>
    <x v="0"/>
    <x v="7"/>
    <x v="2"/>
    <x v="0"/>
    <x v="4"/>
    <x v="0"/>
    <x v="2"/>
    <x v="1"/>
    <x v="1"/>
    <x v="0"/>
    <x v="0"/>
    <x v="2"/>
    <x v="2"/>
    <x v="2"/>
    <x v="0"/>
    <x v="0"/>
    <x v="4"/>
  </r>
  <r>
    <n v="132"/>
    <x v="3"/>
    <x v="5"/>
    <x v="7"/>
    <x v="1"/>
    <x v="1"/>
    <x v="0"/>
    <x v="7"/>
    <x v="1"/>
    <x v="13"/>
    <x v="1"/>
    <x v="1"/>
    <x v="0"/>
    <x v="2"/>
    <x v="3"/>
    <x v="2"/>
    <x v="2"/>
    <x v="0"/>
    <x v="2"/>
    <x v="4"/>
  </r>
  <r>
    <n v="133"/>
    <x v="1"/>
    <x v="0"/>
    <x v="15"/>
    <x v="7"/>
    <x v="1"/>
    <x v="0"/>
    <x v="3"/>
    <x v="0"/>
    <x v="19"/>
    <x v="1"/>
    <x v="2"/>
    <x v="2"/>
    <x v="1"/>
    <x v="0"/>
    <x v="1"/>
    <x v="0"/>
    <x v="0"/>
    <x v="1"/>
    <x v="1"/>
  </r>
  <r>
    <n v="134"/>
    <x v="0"/>
    <x v="2"/>
    <x v="3"/>
    <x v="7"/>
    <x v="0"/>
    <x v="0"/>
    <x v="12"/>
    <x v="1"/>
    <x v="20"/>
    <x v="1"/>
    <x v="0"/>
    <x v="1"/>
    <x v="3"/>
    <x v="1"/>
    <x v="5"/>
    <x v="0"/>
    <x v="1"/>
    <x v="1"/>
    <x v="0"/>
  </r>
  <r>
    <n v="135"/>
    <x v="0"/>
    <x v="3"/>
    <x v="4"/>
    <x v="9"/>
    <x v="1"/>
    <x v="0"/>
    <x v="7"/>
    <x v="1"/>
    <x v="1"/>
    <x v="1"/>
    <x v="3"/>
    <x v="0"/>
    <x v="3"/>
    <x v="2"/>
    <x v="1"/>
    <x v="0"/>
    <x v="0"/>
    <x v="0"/>
    <x v="2"/>
  </r>
  <r>
    <n v="136"/>
    <x v="0"/>
    <x v="3"/>
    <x v="3"/>
    <x v="1"/>
    <x v="1"/>
    <x v="0"/>
    <x v="0"/>
    <x v="1"/>
    <x v="24"/>
    <x v="1"/>
    <x v="1"/>
    <x v="1"/>
    <x v="3"/>
    <x v="1"/>
    <x v="0"/>
    <x v="0"/>
    <x v="0"/>
    <x v="0"/>
    <x v="2"/>
  </r>
  <r>
    <n v="137"/>
    <x v="0"/>
    <x v="4"/>
    <x v="5"/>
    <x v="1"/>
    <x v="0"/>
    <x v="0"/>
    <x v="1"/>
    <x v="1"/>
    <x v="1"/>
    <x v="1"/>
    <x v="1"/>
    <x v="0"/>
    <x v="2"/>
    <x v="1"/>
    <x v="0"/>
    <x v="0"/>
    <x v="0"/>
    <x v="0"/>
    <x v="0"/>
  </r>
  <r>
    <n v="138"/>
    <x v="1"/>
    <x v="0"/>
    <x v="13"/>
    <x v="16"/>
    <x v="1"/>
    <x v="0"/>
    <x v="7"/>
    <x v="6"/>
    <x v="1"/>
    <x v="1"/>
    <x v="1"/>
    <x v="0"/>
    <x v="3"/>
    <x v="0"/>
    <x v="2"/>
    <x v="0"/>
    <x v="0"/>
    <x v="0"/>
    <x v="2"/>
  </r>
  <r>
    <n v="139"/>
    <x v="0"/>
    <x v="3"/>
    <x v="5"/>
    <x v="6"/>
    <x v="1"/>
    <x v="0"/>
    <x v="1"/>
    <x v="1"/>
    <x v="1"/>
    <x v="1"/>
    <x v="1"/>
    <x v="0"/>
    <x v="3"/>
    <x v="1"/>
    <x v="5"/>
    <x v="1"/>
    <x v="0"/>
    <x v="0"/>
    <x v="3"/>
  </r>
  <r>
    <n v="140"/>
    <x v="0"/>
    <x v="4"/>
    <x v="5"/>
    <x v="1"/>
    <x v="1"/>
    <x v="0"/>
    <x v="0"/>
    <x v="1"/>
    <x v="18"/>
    <x v="1"/>
    <x v="1"/>
    <x v="1"/>
    <x v="2"/>
    <x v="1"/>
    <x v="0"/>
    <x v="0"/>
    <x v="0"/>
    <x v="0"/>
    <x v="0"/>
  </r>
  <r>
    <n v="141"/>
    <x v="1"/>
    <x v="3"/>
    <x v="27"/>
    <x v="1"/>
    <x v="1"/>
    <x v="0"/>
    <x v="7"/>
    <x v="13"/>
    <x v="13"/>
    <x v="1"/>
    <x v="0"/>
    <x v="2"/>
    <x v="0"/>
    <x v="3"/>
    <x v="2"/>
    <x v="2"/>
    <x v="0"/>
    <x v="0"/>
    <x v="0"/>
  </r>
  <r>
    <n v="142"/>
    <x v="1"/>
    <x v="0"/>
    <x v="11"/>
    <x v="29"/>
    <x v="2"/>
    <x v="0"/>
    <x v="6"/>
    <x v="1"/>
    <x v="27"/>
    <x v="1"/>
    <x v="2"/>
    <x v="2"/>
    <x v="2"/>
    <x v="3"/>
    <x v="0"/>
    <x v="0"/>
    <x v="0"/>
    <x v="0"/>
    <x v="0"/>
  </r>
  <r>
    <n v="143"/>
    <x v="0"/>
    <x v="0"/>
    <x v="0"/>
    <x v="2"/>
    <x v="0"/>
    <x v="0"/>
    <x v="1"/>
    <x v="0"/>
    <x v="0"/>
    <x v="0"/>
    <x v="0"/>
    <x v="0"/>
    <x v="0"/>
    <x v="0"/>
    <x v="0"/>
    <x v="0"/>
    <x v="0"/>
    <x v="0"/>
    <x v="1"/>
  </r>
  <r>
    <n v="144"/>
    <x v="2"/>
    <x v="1"/>
    <x v="2"/>
    <x v="3"/>
    <x v="0"/>
    <x v="0"/>
    <x v="12"/>
    <x v="1"/>
    <x v="2"/>
    <x v="0"/>
    <x v="0"/>
    <x v="0"/>
    <x v="2"/>
    <x v="5"/>
    <x v="0"/>
    <x v="0"/>
    <x v="0"/>
    <x v="0"/>
    <x v="2"/>
  </r>
  <r>
    <n v="145"/>
    <x v="0"/>
    <x v="4"/>
    <x v="5"/>
    <x v="1"/>
    <x v="0"/>
    <x v="0"/>
    <x v="0"/>
    <x v="1"/>
    <x v="24"/>
    <x v="1"/>
    <x v="1"/>
    <x v="0"/>
    <x v="2"/>
    <x v="1"/>
    <x v="0"/>
    <x v="0"/>
    <x v="0"/>
    <x v="0"/>
    <x v="0"/>
  </r>
  <r>
    <n v="146"/>
    <x v="0"/>
    <x v="0"/>
    <x v="13"/>
    <x v="16"/>
    <x v="1"/>
    <x v="0"/>
    <x v="1"/>
    <x v="6"/>
    <x v="1"/>
    <x v="1"/>
    <x v="1"/>
    <x v="0"/>
    <x v="3"/>
    <x v="0"/>
    <x v="2"/>
    <x v="0"/>
    <x v="0"/>
    <x v="0"/>
    <x v="2"/>
  </r>
  <r>
    <n v="147"/>
    <x v="0"/>
    <x v="3"/>
    <x v="5"/>
    <x v="11"/>
    <x v="2"/>
    <x v="0"/>
    <x v="0"/>
    <x v="1"/>
    <x v="24"/>
    <x v="1"/>
    <x v="1"/>
    <x v="0"/>
    <x v="2"/>
    <x v="1"/>
    <x v="4"/>
    <x v="0"/>
    <x v="0"/>
    <x v="0"/>
    <x v="0"/>
  </r>
  <r>
    <n v="148"/>
    <x v="1"/>
    <x v="3"/>
    <x v="24"/>
    <x v="23"/>
    <x v="2"/>
    <x v="0"/>
    <x v="1"/>
    <x v="1"/>
    <x v="18"/>
    <x v="1"/>
    <x v="1"/>
    <x v="1"/>
    <x v="2"/>
    <x v="1"/>
    <x v="5"/>
    <x v="0"/>
    <x v="0"/>
    <x v="0"/>
    <x v="0"/>
  </r>
  <r>
    <n v="149"/>
    <x v="1"/>
    <x v="1"/>
    <x v="11"/>
    <x v="1"/>
    <x v="1"/>
    <x v="0"/>
    <x v="1"/>
    <x v="1"/>
    <x v="7"/>
    <x v="1"/>
    <x v="1"/>
    <x v="0"/>
    <x v="1"/>
    <x v="3"/>
    <x v="4"/>
    <x v="0"/>
    <x v="0"/>
    <x v="0"/>
    <x v="2"/>
  </r>
  <r>
    <n v="150"/>
    <x v="1"/>
    <x v="1"/>
    <x v="1"/>
    <x v="17"/>
    <x v="2"/>
    <x v="0"/>
    <x v="1"/>
    <x v="1"/>
    <x v="2"/>
    <x v="1"/>
    <x v="0"/>
    <x v="0"/>
    <x v="3"/>
    <x v="1"/>
    <x v="0"/>
    <x v="0"/>
    <x v="0"/>
    <x v="0"/>
    <x v="2"/>
  </r>
  <r>
    <n v="151"/>
    <x v="2"/>
    <x v="0"/>
    <x v="25"/>
    <x v="24"/>
    <x v="1"/>
    <x v="0"/>
    <x v="6"/>
    <x v="1"/>
    <x v="20"/>
    <x v="1"/>
    <x v="0"/>
    <x v="0"/>
    <x v="2"/>
    <x v="1"/>
    <x v="5"/>
    <x v="2"/>
    <x v="0"/>
    <x v="0"/>
    <x v="0"/>
  </r>
  <r>
    <n v="152"/>
    <x v="1"/>
    <x v="0"/>
    <x v="0"/>
    <x v="6"/>
    <x v="1"/>
    <x v="0"/>
    <x v="3"/>
    <x v="4"/>
    <x v="7"/>
    <x v="1"/>
    <x v="2"/>
    <x v="2"/>
    <x v="2"/>
    <x v="0"/>
    <x v="1"/>
    <x v="0"/>
    <x v="0"/>
    <x v="0"/>
    <x v="2"/>
  </r>
  <r>
    <n v="153"/>
    <x v="2"/>
    <x v="0"/>
    <x v="4"/>
    <x v="9"/>
    <x v="1"/>
    <x v="0"/>
    <x v="3"/>
    <x v="1"/>
    <x v="2"/>
    <x v="1"/>
    <x v="1"/>
    <x v="0"/>
    <x v="2"/>
    <x v="0"/>
    <x v="2"/>
    <x v="0"/>
    <x v="0"/>
    <x v="0"/>
    <x v="3"/>
  </r>
  <r>
    <n v="154"/>
    <x v="0"/>
    <x v="3"/>
    <x v="0"/>
    <x v="7"/>
    <x v="1"/>
    <x v="0"/>
    <x v="7"/>
    <x v="0"/>
    <x v="8"/>
    <x v="1"/>
    <x v="1"/>
    <x v="0"/>
    <x v="0"/>
    <x v="0"/>
    <x v="3"/>
    <x v="1"/>
    <x v="0"/>
    <x v="0"/>
    <x v="0"/>
  </r>
  <r>
    <n v="155"/>
    <x v="0"/>
    <x v="3"/>
    <x v="3"/>
    <x v="1"/>
    <x v="1"/>
    <x v="0"/>
    <x v="0"/>
    <x v="1"/>
    <x v="5"/>
    <x v="1"/>
    <x v="1"/>
    <x v="1"/>
    <x v="3"/>
    <x v="1"/>
    <x v="0"/>
    <x v="0"/>
    <x v="0"/>
    <x v="0"/>
    <x v="2"/>
  </r>
  <r>
    <n v="156"/>
    <x v="0"/>
    <x v="4"/>
    <x v="5"/>
    <x v="1"/>
    <x v="0"/>
    <x v="0"/>
    <x v="1"/>
    <x v="1"/>
    <x v="1"/>
    <x v="1"/>
    <x v="1"/>
    <x v="0"/>
    <x v="2"/>
    <x v="1"/>
    <x v="0"/>
    <x v="0"/>
    <x v="0"/>
    <x v="0"/>
    <x v="0"/>
  </r>
  <r>
    <n v="157"/>
    <x v="0"/>
    <x v="3"/>
    <x v="5"/>
    <x v="0"/>
    <x v="2"/>
    <x v="0"/>
    <x v="10"/>
    <x v="3"/>
    <x v="13"/>
    <x v="1"/>
    <x v="1"/>
    <x v="1"/>
    <x v="3"/>
    <x v="1"/>
    <x v="0"/>
    <x v="0"/>
    <x v="0"/>
    <x v="0"/>
    <x v="2"/>
  </r>
  <r>
    <n v="158"/>
    <x v="1"/>
    <x v="1"/>
    <x v="11"/>
    <x v="1"/>
    <x v="1"/>
    <x v="0"/>
    <x v="1"/>
    <x v="1"/>
    <x v="7"/>
    <x v="1"/>
    <x v="1"/>
    <x v="0"/>
    <x v="1"/>
    <x v="3"/>
    <x v="4"/>
    <x v="0"/>
    <x v="0"/>
    <x v="0"/>
    <x v="2"/>
  </r>
  <r>
    <n v="159"/>
    <x v="1"/>
    <x v="1"/>
    <x v="1"/>
    <x v="17"/>
    <x v="2"/>
    <x v="0"/>
    <x v="1"/>
    <x v="1"/>
    <x v="2"/>
    <x v="1"/>
    <x v="0"/>
    <x v="0"/>
    <x v="3"/>
    <x v="1"/>
    <x v="0"/>
    <x v="0"/>
    <x v="0"/>
    <x v="0"/>
    <x v="2"/>
  </r>
  <r>
    <n v="160"/>
    <x v="2"/>
    <x v="0"/>
    <x v="25"/>
    <x v="24"/>
    <x v="1"/>
    <x v="0"/>
    <x v="6"/>
    <x v="1"/>
    <x v="20"/>
    <x v="1"/>
    <x v="0"/>
    <x v="0"/>
    <x v="2"/>
    <x v="1"/>
    <x v="5"/>
    <x v="2"/>
    <x v="0"/>
    <x v="0"/>
    <x v="0"/>
  </r>
  <r>
    <n v="161"/>
    <x v="1"/>
    <x v="4"/>
    <x v="3"/>
    <x v="25"/>
    <x v="0"/>
    <x v="0"/>
    <x v="1"/>
    <x v="1"/>
    <x v="25"/>
    <x v="1"/>
    <x v="2"/>
    <x v="1"/>
    <x v="3"/>
    <x v="1"/>
    <x v="5"/>
    <x v="0"/>
    <x v="1"/>
    <x v="2"/>
    <x v="0"/>
  </r>
  <r>
    <n v="162"/>
    <x v="0"/>
    <x v="3"/>
    <x v="3"/>
    <x v="19"/>
    <x v="0"/>
    <x v="0"/>
    <x v="1"/>
    <x v="1"/>
    <x v="5"/>
    <x v="1"/>
    <x v="0"/>
    <x v="1"/>
    <x v="2"/>
    <x v="1"/>
    <x v="5"/>
    <x v="0"/>
    <x v="0"/>
    <x v="0"/>
    <x v="0"/>
  </r>
  <r>
    <n v="163"/>
    <x v="0"/>
    <x v="2"/>
    <x v="18"/>
    <x v="1"/>
    <x v="1"/>
    <x v="0"/>
    <x v="1"/>
    <x v="1"/>
    <x v="13"/>
    <x v="1"/>
    <x v="2"/>
    <x v="0"/>
    <x v="1"/>
    <x v="3"/>
    <x v="0"/>
    <x v="0"/>
    <x v="1"/>
    <x v="0"/>
    <x v="2"/>
  </r>
  <r>
    <n v="164"/>
    <x v="1"/>
    <x v="3"/>
    <x v="19"/>
    <x v="7"/>
    <x v="2"/>
    <x v="0"/>
    <x v="7"/>
    <x v="3"/>
    <x v="1"/>
    <x v="1"/>
    <x v="2"/>
    <x v="0"/>
    <x v="3"/>
    <x v="0"/>
    <x v="5"/>
    <x v="2"/>
    <x v="0"/>
    <x v="0"/>
    <x v="0"/>
  </r>
  <r>
    <n v="165"/>
    <x v="1"/>
    <x v="4"/>
    <x v="5"/>
    <x v="20"/>
    <x v="1"/>
    <x v="0"/>
    <x v="1"/>
    <x v="0"/>
    <x v="23"/>
    <x v="1"/>
    <x v="2"/>
    <x v="0"/>
    <x v="2"/>
    <x v="1"/>
    <x v="5"/>
    <x v="0"/>
    <x v="0"/>
    <x v="0"/>
    <x v="0"/>
  </r>
  <r>
    <n v="166"/>
    <x v="0"/>
    <x v="3"/>
    <x v="20"/>
    <x v="9"/>
    <x v="1"/>
    <x v="0"/>
    <x v="0"/>
    <x v="3"/>
    <x v="5"/>
    <x v="1"/>
    <x v="1"/>
    <x v="0"/>
    <x v="0"/>
    <x v="0"/>
    <x v="1"/>
    <x v="0"/>
    <x v="0"/>
    <x v="0"/>
    <x v="0"/>
  </r>
  <r>
    <n v="167"/>
    <x v="3"/>
    <x v="5"/>
    <x v="1"/>
    <x v="21"/>
    <x v="0"/>
    <x v="0"/>
    <x v="2"/>
    <x v="1"/>
    <x v="1"/>
    <x v="1"/>
    <x v="0"/>
    <x v="1"/>
    <x v="2"/>
    <x v="1"/>
    <x v="3"/>
    <x v="0"/>
    <x v="2"/>
    <x v="0"/>
    <x v="5"/>
  </r>
  <r>
    <n v="168"/>
    <x v="2"/>
    <x v="0"/>
    <x v="14"/>
    <x v="15"/>
    <x v="1"/>
    <x v="0"/>
    <x v="3"/>
    <x v="1"/>
    <x v="1"/>
    <x v="1"/>
    <x v="1"/>
    <x v="0"/>
    <x v="2"/>
    <x v="3"/>
    <x v="3"/>
    <x v="0"/>
    <x v="0"/>
    <x v="0"/>
    <x v="0"/>
  </r>
  <r>
    <n v="169"/>
    <x v="1"/>
    <x v="1"/>
    <x v="21"/>
    <x v="1"/>
    <x v="0"/>
    <x v="0"/>
    <x v="1"/>
    <x v="6"/>
    <x v="13"/>
    <x v="1"/>
    <x v="1"/>
    <x v="1"/>
    <x v="3"/>
    <x v="5"/>
    <x v="4"/>
    <x v="0"/>
    <x v="0"/>
    <x v="0"/>
    <x v="0"/>
  </r>
  <r>
    <n v="170"/>
    <x v="4"/>
    <x v="1"/>
    <x v="0"/>
    <x v="0"/>
    <x v="1"/>
    <x v="0"/>
    <x v="7"/>
    <x v="4"/>
    <x v="4"/>
    <x v="1"/>
    <x v="3"/>
    <x v="0"/>
    <x v="0"/>
    <x v="2"/>
    <x v="3"/>
    <x v="0"/>
    <x v="0"/>
    <x v="0"/>
    <x v="0"/>
  </r>
  <r>
    <n v="171"/>
    <x v="0"/>
    <x v="3"/>
    <x v="3"/>
    <x v="1"/>
    <x v="1"/>
    <x v="0"/>
    <x v="0"/>
    <x v="1"/>
    <x v="1"/>
    <x v="1"/>
    <x v="1"/>
    <x v="1"/>
    <x v="3"/>
    <x v="1"/>
    <x v="0"/>
    <x v="0"/>
    <x v="0"/>
    <x v="0"/>
    <x v="2"/>
  </r>
  <r>
    <n v="172"/>
    <x v="0"/>
    <x v="4"/>
    <x v="5"/>
    <x v="1"/>
    <x v="0"/>
    <x v="0"/>
    <x v="1"/>
    <x v="1"/>
    <x v="1"/>
    <x v="1"/>
    <x v="1"/>
    <x v="0"/>
    <x v="2"/>
    <x v="1"/>
    <x v="0"/>
    <x v="0"/>
    <x v="0"/>
    <x v="0"/>
    <x v="0"/>
  </r>
  <r>
    <n v="173"/>
    <x v="0"/>
    <x v="3"/>
    <x v="5"/>
    <x v="0"/>
    <x v="2"/>
    <x v="0"/>
    <x v="10"/>
    <x v="3"/>
    <x v="13"/>
    <x v="1"/>
    <x v="1"/>
    <x v="1"/>
    <x v="3"/>
    <x v="1"/>
    <x v="0"/>
    <x v="0"/>
    <x v="0"/>
    <x v="0"/>
    <x v="2"/>
  </r>
  <r>
    <n v="174"/>
    <x v="0"/>
    <x v="5"/>
    <x v="8"/>
    <x v="2"/>
    <x v="2"/>
    <x v="0"/>
    <x v="7"/>
    <x v="7"/>
    <x v="16"/>
    <x v="1"/>
    <x v="0"/>
    <x v="0"/>
    <x v="3"/>
    <x v="0"/>
    <x v="2"/>
    <x v="0"/>
    <x v="0"/>
    <x v="0"/>
    <x v="3"/>
  </r>
  <r>
    <n v="175"/>
    <x v="0"/>
    <x v="1"/>
    <x v="0"/>
    <x v="14"/>
    <x v="2"/>
    <x v="0"/>
    <x v="0"/>
    <x v="0"/>
    <x v="1"/>
    <x v="1"/>
    <x v="0"/>
    <x v="2"/>
    <x v="0"/>
    <x v="2"/>
    <x v="1"/>
    <x v="0"/>
    <x v="0"/>
    <x v="0"/>
    <x v="4"/>
  </r>
  <r>
    <n v="176"/>
    <x v="0"/>
    <x v="3"/>
    <x v="11"/>
    <x v="15"/>
    <x v="0"/>
    <x v="0"/>
    <x v="7"/>
    <x v="1"/>
    <x v="1"/>
    <x v="1"/>
    <x v="1"/>
    <x v="0"/>
    <x v="3"/>
    <x v="3"/>
    <x v="4"/>
    <x v="0"/>
    <x v="0"/>
    <x v="0"/>
    <x v="0"/>
  </r>
  <r>
    <n v="177"/>
    <x v="0"/>
    <x v="5"/>
    <x v="0"/>
    <x v="1"/>
    <x v="1"/>
    <x v="0"/>
    <x v="7"/>
    <x v="0"/>
    <x v="3"/>
    <x v="1"/>
    <x v="0"/>
    <x v="0"/>
    <x v="0"/>
    <x v="0"/>
    <x v="1"/>
    <x v="0"/>
    <x v="1"/>
    <x v="0"/>
    <x v="0"/>
  </r>
  <r>
    <n v="178"/>
    <x v="0"/>
    <x v="3"/>
    <x v="12"/>
    <x v="15"/>
    <x v="0"/>
    <x v="0"/>
    <x v="1"/>
    <x v="0"/>
    <x v="11"/>
    <x v="1"/>
    <x v="0"/>
    <x v="0"/>
    <x v="3"/>
    <x v="0"/>
    <x v="0"/>
    <x v="2"/>
    <x v="0"/>
    <x v="0"/>
    <x v="4"/>
  </r>
  <r>
    <n v="179"/>
    <x v="2"/>
    <x v="3"/>
    <x v="0"/>
    <x v="4"/>
    <x v="1"/>
    <x v="2"/>
    <x v="3"/>
    <x v="1"/>
    <x v="4"/>
    <x v="1"/>
    <x v="0"/>
    <x v="0"/>
    <x v="3"/>
    <x v="2"/>
    <x v="1"/>
    <x v="1"/>
    <x v="0"/>
    <x v="0"/>
    <x v="2"/>
  </r>
  <r>
    <n v="180"/>
    <x v="4"/>
    <x v="3"/>
    <x v="4"/>
    <x v="6"/>
    <x v="1"/>
    <x v="0"/>
    <x v="4"/>
    <x v="0"/>
    <x v="3"/>
    <x v="1"/>
    <x v="1"/>
    <x v="0"/>
    <x v="2"/>
    <x v="0"/>
    <x v="2"/>
    <x v="0"/>
    <x v="0"/>
    <x v="0"/>
    <x v="1"/>
  </r>
  <r>
    <n v="181"/>
    <x v="0"/>
    <x v="2"/>
    <x v="0"/>
    <x v="7"/>
    <x v="1"/>
    <x v="0"/>
    <x v="5"/>
    <x v="2"/>
    <x v="0"/>
    <x v="1"/>
    <x v="0"/>
    <x v="0"/>
    <x v="0"/>
    <x v="0"/>
    <x v="2"/>
    <x v="0"/>
    <x v="0"/>
    <x v="0"/>
    <x v="3"/>
  </r>
  <r>
    <n v="182"/>
    <x v="0"/>
    <x v="1"/>
    <x v="5"/>
    <x v="7"/>
    <x v="2"/>
    <x v="0"/>
    <x v="0"/>
    <x v="1"/>
    <x v="5"/>
    <x v="1"/>
    <x v="0"/>
    <x v="2"/>
    <x v="2"/>
    <x v="1"/>
    <x v="0"/>
    <x v="0"/>
    <x v="0"/>
    <x v="0"/>
    <x v="0"/>
  </r>
  <r>
    <n v="183"/>
    <x v="1"/>
    <x v="1"/>
    <x v="3"/>
    <x v="3"/>
    <x v="0"/>
    <x v="0"/>
    <x v="6"/>
    <x v="4"/>
    <x v="6"/>
    <x v="1"/>
    <x v="1"/>
    <x v="0"/>
    <x v="2"/>
    <x v="1"/>
    <x v="0"/>
    <x v="0"/>
    <x v="0"/>
    <x v="0"/>
    <x v="2"/>
  </r>
  <r>
    <n v="184"/>
    <x v="0"/>
    <x v="0"/>
    <x v="6"/>
    <x v="8"/>
    <x v="0"/>
    <x v="0"/>
    <x v="7"/>
    <x v="1"/>
    <x v="6"/>
    <x v="1"/>
    <x v="1"/>
    <x v="0"/>
    <x v="3"/>
    <x v="1"/>
    <x v="2"/>
    <x v="0"/>
    <x v="0"/>
    <x v="0"/>
    <x v="1"/>
  </r>
  <r>
    <n v="185"/>
    <x v="1"/>
    <x v="0"/>
    <x v="0"/>
    <x v="6"/>
    <x v="1"/>
    <x v="0"/>
    <x v="3"/>
    <x v="4"/>
    <x v="7"/>
    <x v="1"/>
    <x v="0"/>
    <x v="2"/>
    <x v="2"/>
    <x v="0"/>
    <x v="1"/>
    <x v="0"/>
    <x v="0"/>
    <x v="0"/>
    <x v="2"/>
  </r>
  <r>
    <n v="186"/>
    <x v="2"/>
    <x v="0"/>
    <x v="4"/>
    <x v="9"/>
    <x v="1"/>
    <x v="0"/>
    <x v="3"/>
    <x v="1"/>
    <x v="2"/>
    <x v="1"/>
    <x v="1"/>
    <x v="0"/>
    <x v="1"/>
    <x v="0"/>
    <x v="2"/>
    <x v="0"/>
    <x v="0"/>
    <x v="0"/>
    <x v="3"/>
  </r>
  <r>
    <n v="187"/>
    <x v="0"/>
    <x v="3"/>
    <x v="0"/>
    <x v="7"/>
    <x v="1"/>
    <x v="0"/>
    <x v="7"/>
    <x v="0"/>
    <x v="8"/>
    <x v="1"/>
    <x v="1"/>
    <x v="0"/>
    <x v="0"/>
    <x v="0"/>
    <x v="3"/>
    <x v="1"/>
    <x v="0"/>
    <x v="0"/>
    <x v="1"/>
  </r>
  <r>
    <n v="188"/>
    <x v="1"/>
    <x v="0"/>
    <x v="0"/>
    <x v="10"/>
    <x v="0"/>
    <x v="0"/>
    <x v="8"/>
    <x v="0"/>
    <x v="3"/>
    <x v="0"/>
    <x v="1"/>
    <x v="0"/>
    <x v="2"/>
    <x v="2"/>
    <x v="1"/>
    <x v="0"/>
    <x v="0"/>
    <x v="0"/>
    <x v="2"/>
  </r>
  <r>
    <n v="189"/>
    <x v="0"/>
    <x v="3"/>
    <x v="7"/>
    <x v="1"/>
    <x v="1"/>
    <x v="0"/>
    <x v="4"/>
    <x v="1"/>
    <x v="1"/>
    <x v="1"/>
    <x v="1"/>
    <x v="0"/>
    <x v="2"/>
    <x v="3"/>
    <x v="2"/>
    <x v="2"/>
    <x v="0"/>
    <x v="0"/>
    <x v="1"/>
  </r>
  <r>
    <n v="190"/>
    <x v="0"/>
    <x v="0"/>
    <x v="1"/>
    <x v="1"/>
    <x v="1"/>
    <x v="0"/>
    <x v="1"/>
    <x v="1"/>
    <x v="1"/>
    <x v="1"/>
    <x v="0"/>
    <x v="1"/>
    <x v="1"/>
    <x v="1"/>
    <x v="0"/>
    <x v="0"/>
    <x v="0"/>
    <x v="0"/>
    <x v="0"/>
  </r>
  <r>
    <n v="191"/>
    <x v="0"/>
    <x v="0"/>
    <x v="0"/>
    <x v="2"/>
    <x v="0"/>
    <x v="0"/>
    <x v="0"/>
    <x v="0"/>
    <x v="0"/>
    <x v="0"/>
    <x v="0"/>
    <x v="0"/>
    <x v="0"/>
    <x v="0"/>
    <x v="0"/>
    <x v="0"/>
    <x v="0"/>
    <x v="0"/>
    <x v="1"/>
  </r>
  <r>
    <n v="192"/>
    <x v="2"/>
    <x v="1"/>
    <x v="0"/>
    <x v="3"/>
    <x v="0"/>
    <x v="0"/>
    <x v="12"/>
    <x v="1"/>
    <x v="2"/>
    <x v="0"/>
    <x v="0"/>
    <x v="0"/>
    <x v="2"/>
    <x v="0"/>
    <x v="0"/>
    <x v="0"/>
    <x v="0"/>
    <x v="0"/>
    <x v="2"/>
  </r>
  <r>
    <n v="193"/>
    <x v="4"/>
    <x v="3"/>
    <x v="4"/>
    <x v="9"/>
    <x v="1"/>
    <x v="0"/>
    <x v="3"/>
    <x v="1"/>
    <x v="2"/>
    <x v="1"/>
    <x v="1"/>
    <x v="0"/>
    <x v="2"/>
    <x v="0"/>
    <x v="1"/>
    <x v="0"/>
    <x v="0"/>
    <x v="0"/>
    <x v="2"/>
  </r>
  <r>
    <n v="194"/>
    <x v="0"/>
    <x v="5"/>
    <x v="0"/>
    <x v="1"/>
    <x v="1"/>
    <x v="0"/>
    <x v="4"/>
    <x v="0"/>
    <x v="7"/>
    <x v="1"/>
    <x v="1"/>
    <x v="0"/>
    <x v="0"/>
    <x v="0"/>
    <x v="2"/>
    <x v="2"/>
    <x v="0"/>
    <x v="0"/>
    <x v="3"/>
  </r>
  <r>
    <n v="195"/>
    <x v="0"/>
    <x v="5"/>
    <x v="0"/>
    <x v="7"/>
    <x v="2"/>
    <x v="0"/>
    <x v="4"/>
    <x v="0"/>
    <x v="2"/>
    <x v="1"/>
    <x v="1"/>
    <x v="0"/>
    <x v="0"/>
    <x v="2"/>
    <x v="2"/>
    <x v="2"/>
    <x v="0"/>
    <x v="0"/>
    <x v="4"/>
  </r>
  <r>
    <n v="196"/>
    <x v="3"/>
    <x v="5"/>
    <x v="7"/>
    <x v="1"/>
    <x v="1"/>
    <x v="0"/>
    <x v="7"/>
    <x v="1"/>
    <x v="13"/>
    <x v="1"/>
    <x v="1"/>
    <x v="0"/>
    <x v="2"/>
    <x v="3"/>
    <x v="2"/>
    <x v="2"/>
    <x v="0"/>
    <x v="2"/>
    <x v="4"/>
  </r>
  <r>
    <n v="197"/>
    <x v="0"/>
    <x v="0"/>
    <x v="15"/>
    <x v="7"/>
    <x v="1"/>
    <x v="0"/>
    <x v="1"/>
    <x v="0"/>
    <x v="19"/>
    <x v="1"/>
    <x v="2"/>
    <x v="2"/>
    <x v="1"/>
    <x v="0"/>
    <x v="1"/>
    <x v="0"/>
    <x v="0"/>
    <x v="1"/>
    <x v="1"/>
  </r>
  <r>
    <n v="198"/>
    <x v="0"/>
    <x v="2"/>
    <x v="3"/>
    <x v="7"/>
    <x v="0"/>
    <x v="0"/>
    <x v="12"/>
    <x v="1"/>
    <x v="20"/>
    <x v="1"/>
    <x v="0"/>
    <x v="1"/>
    <x v="3"/>
    <x v="1"/>
    <x v="5"/>
    <x v="0"/>
    <x v="1"/>
    <x v="1"/>
    <x v="0"/>
  </r>
  <r>
    <n v="199"/>
    <x v="0"/>
    <x v="3"/>
    <x v="4"/>
    <x v="9"/>
    <x v="1"/>
    <x v="0"/>
    <x v="0"/>
    <x v="1"/>
    <x v="1"/>
    <x v="1"/>
    <x v="3"/>
    <x v="0"/>
    <x v="3"/>
    <x v="2"/>
    <x v="1"/>
    <x v="0"/>
    <x v="0"/>
    <x v="0"/>
    <x v="2"/>
  </r>
  <r>
    <n v="200"/>
    <x v="1"/>
    <x v="3"/>
    <x v="14"/>
    <x v="14"/>
    <x v="1"/>
    <x v="0"/>
    <x v="7"/>
    <x v="9"/>
    <x v="0"/>
    <x v="1"/>
    <x v="1"/>
    <x v="0"/>
    <x v="1"/>
    <x v="0"/>
    <x v="2"/>
    <x v="2"/>
    <x v="0"/>
    <x v="0"/>
    <x v="4"/>
  </r>
  <r>
    <n v="201"/>
    <x v="1"/>
    <x v="2"/>
    <x v="24"/>
    <x v="9"/>
    <x v="2"/>
    <x v="0"/>
    <x v="1"/>
    <x v="6"/>
    <x v="3"/>
    <x v="1"/>
    <x v="2"/>
    <x v="1"/>
    <x v="0"/>
    <x v="1"/>
    <x v="5"/>
    <x v="0"/>
    <x v="0"/>
    <x v="0"/>
    <x v="1"/>
  </r>
  <r>
    <n v="202"/>
    <x v="1"/>
    <x v="3"/>
    <x v="24"/>
    <x v="23"/>
    <x v="2"/>
    <x v="0"/>
    <x v="1"/>
    <x v="1"/>
    <x v="18"/>
    <x v="1"/>
    <x v="1"/>
    <x v="0"/>
    <x v="2"/>
    <x v="1"/>
    <x v="5"/>
    <x v="0"/>
    <x v="0"/>
    <x v="0"/>
    <x v="0"/>
  </r>
  <r>
    <n v="203"/>
    <x v="2"/>
    <x v="3"/>
    <x v="15"/>
    <x v="4"/>
    <x v="1"/>
    <x v="0"/>
    <x v="4"/>
    <x v="0"/>
    <x v="16"/>
    <x v="1"/>
    <x v="1"/>
    <x v="0"/>
    <x v="3"/>
    <x v="0"/>
    <x v="2"/>
    <x v="2"/>
    <x v="0"/>
    <x v="1"/>
    <x v="0"/>
  </r>
  <r>
    <n v="204"/>
    <x v="2"/>
    <x v="0"/>
    <x v="14"/>
    <x v="1"/>
    <x v="1"/>
    <x v="0"/>
    <x v="7"/>
    <x v="1"/>
    <x v="6"/>
    <x v="1"/>
    <x v="1"/>
    <x v="2"/>
    <x v="3"/>
    <x v="0"/>
    <x v="2"/>
    <x v="0"/>
    <x v="0"/>
    <x v="0"/>
    <x v="0"/>
  </r>
  <r>
    <n v="205"/>
    <x v="2"/>
    <x v="0"/>
    <x v="25"/>
    <x v="24"/>
    <x v="1"/>
    <x v="0"/>
    <x v="6"/>
    <x v="1"/>
    <x v="20"/>
    <x v="1"/>
    <x v="0"/>
    <x v="0"/>
    <x v="2"/>
    <x v="1"/>
    <x v="5"/>
    <x v="2"/>
    <x v="0"/>
    <x v="0"/>
    <x v="0"/>
  </r>
  <r>
    <n v="206"/>
    <x v="3"/>
    <x v="2"/>
    <x v="0"/>
    <x v="4"/>
    <x v="0"/>
    <x v="1"/>
    <x v="2"/>
    <x v="2"/>
    <x v="0"/>
    <x v="1"/>
    <x v="0"/>
    <x v="0"/>
    <x v="0"/>
    <x v="0"/>
    <x v="1"/>
    <x v="1"/>
    <x v="0"/>
    <x v="1"/>
    <x v="1"/>
  </r>
  <r>
    <n v="207"/>
    <x v="3"/>
    <x v="5"/>
    <x v="0"/>
    <x v="1"/>
    <x v="0"/>
    <x v="1"/>
    <x v="5"/>
    <x v="2"/>
    <x v="9"/>
    <x v="1"/>
    <x v="1"/>
    <x v="0"/>
    <x v="2"/>
    <x v="2"/>
    <x v="1"/>
    <x v="2"/>
    <x v="0"/>
    <x v="0"/>
    <x v="0"/>
  </r>
  <r>
    <n v="208"/>
    <x v="0"/>
    <x v="2"/>
    <x v="0"/>
    <x v="7"/>
    <x v="1"/>
    <x v="0"/>
    <x v="5"/>
    <x v="2"/>
    <x v="0"/>
    <x v="1"/>
    <x v="0"/>
    <x v="2"/>
    <x v="0"/>
    <x v="2"/>
    <x v="2"/>
    <x v="0"/>
    <x v="0"/>
    <x v="0"/>
    <x v="3"/>
  </r>
  <r>
    <n v="209"/>
    <x v="1"/>
    <x v="1"/>
    <x v="5"/>
    <x v="7"/>
    <x v="2"/>
    <x v="0"/>
    <x v="1"/>
    <x v="1"/>
    <x v="5"/>
    <x v="1"/>
    <x v="0"/>
    <x v="2"/>
    <x v="2"/>
    <x v="1"/>
    <x v="0"/>
    <x v="0"/>
    <x v="0"/>
    <x v="0"/>
    <x v="0"/>
  </r>
  <r>
    <n v="210"/>
    <x v="0"/>
    <x v="0"/>
    <x v="6"/>
    <x v="8"/>
    <x v="0"/>
    <x v="0"/>
    <x v="7"/>
    <x v="1"/>
    <x v="6"/>
    <x v="1"/>
    <x v="1"/>
    <x v="0"/>
    <x v="3"/>
    <x v="1"/>
    <x v="2"/>
    <x v="0"/>
    <x v="0"/>
    <x v="0"/>
    <x v="1"/>
  </r>
  <r>
    <n v="211"/>
    <x v="3"/>
    <x v="2"/>
    <x v="8"/>
    <x v="4"/>
    <x v="0"/>
    <x v="1"/>
    <x v="2"/>
    <x v="2"/>
    <x v="0"/>
    <x v="1"/>
    <x v="0"/>
    <x v="0"/>
    <x v="0"/>
    <x v="4"/>
    <x v="1"/>
    <x v="1"/>
    <x v="0"/>
    <x v="1"/>
    <x v="1"/>
  </r>
  <r>
    <m/>
    <x v="5"/>
    <x v="6"/>
    <x v="29"/>
    <x v="32"/>
    <x v="3"/>
    <x v="3"/>
    <x v="13"/>
    <x v="14"/>
    <x v="29"/>
    <x v="2"/>
    <x v="4"/>
    <x v="3"/>
    <x v="4"/>
    <x v="6"/>
    <x v="6"/>
    <x v="3"/>
    <x v="3"/>
    <x v="3"/>
    <x v="11"/>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
  <r>
    <x v="0"/>
  </r>
  <r>
    <x v="1"/>
  </r>
  <r>
    <x v="0"/>
  </r>
  <r>
    <x v="1"/>
  </r>
  <r>
    <x v="2"/>
  </r>
  <r>
    <x v="1"/>
  </r>
  <r>
    <x v="3"/>
  </r>
  <r>
    <x v="1"/>
  </r>
  <r>
    <x v="0"/>
  </r>
  <r>
    <x v="2"/>
  </r>
  <r>
    <x v="1"/>
  </r>
  <r>
    <x v="4"/>
  </r>
  <r>
    <x v="1"/>
  </r>
  <r>
    <x v="4"/>
  </r>
  <r>
    <x v="1"/>
  </r>
  <r>
    <x v="0"/>
  </r>
  <r>
    <x v="0"/>
  </r>
  <r>
    <x v="1"/>
  </r>
  <r>
    <x v="2"/>
  </r>
  <r>
    <x v="1"/>
  </r>
  <r>
    <x v="0"/>
  </r>
  <r>
    <x v="5"/>
  </r>
  <r>
    <x v="2"/>
  </r>
  <r>
    <x v="1"/>
  </r>
  <r>
    <x v="0"/>
  </r>
  <r>
    <x v="0"/>
  </r>
  <r>
    <x v="1"/>
  </r>
  <r>
    <x v="2"/>
  </r>
  <r>
    <x v="1"/>
  </r>
  <r>
    <x v="2"/>
  </r>
  <r>
    <x v="2"/>
  </r>
  <r>
    <x v="2"/>
  </r>
  <r>
    <x v="1"/>
  </r>
  <r>
    <x v="1"/>
  </r>
  <r>
    <x v="1"/>
  </r>
  <r>
    <x v="4"/>
  </r>
  <r>
    <x v="1"/>
  </r>
  <r>
    <x v="1"/>
  </r>
  <r>
    <x v="3"/>
  </r>
  <r>
    <x v="5"/>
  </r>
  <r>
    <x v="0"/>
  </r>
  <r>
    <x v="1"/>
  </r>
  <r>
    <x v="0"/>
  </r>
  <r>
    <x v="0"/>
  </r>
  <r>
    <x v="0"/>
  </r>
  <r>
    <x v="2"/>
  </r>
  <r>
    <x v="1"/>
  </r>
  <r>
    <x v="5"/>
  </r>
  <r>
    <x v="0"/>
  </r>
  <r>
    <x v="5"/>
  </r>
  <r>
    <x v="0"/>
  </r>
  <r>
    <x v="1"/>
  </r>
  <r>
    <x v="1"/>
  </r>
  <r>
    <x v="0"/>
  </r>
  <r>
    <x v="1"/>
  </r>
  <r>
    <x v="4"/>
  </r>
  <r>
    <x v="1"/>
  </r>
  <r>
    <x v="1"/>
  </r>
  <r>
    <x v="0"/>
  </r>
  <r>
    <x v="1"/>
  </r>
  <r>
    <x v="1"/>
  </r>
  <r>
    <x v="1"/>
  </r>
  <r>
    <x v="3"/>
  </r>
  <r>
    <x v="0"/>
  </r>
  <r>
    <x v="3"/>
  </r>
  <r>
    <x v="1"/>
  </r>
  <r>
    <x v="1"/>
  </r>
  <r>
    <x v="2"/>
  </r>
  <r>
    <x v="6"/>
  </r>
  <r>
    <x v="1"/>
  </r>
  <r>
    <x v="1"/>
  </r>
  <r>
    <x v="3"/>
  </r>
  <r>
    <x v="3"/>
  </r>
  <r>
    <x v="1"/>
  </r>
  <r>
    <x v="0"/>
  </r>
  <r>
    <x v="1"/>
  </r>
  <r>
    <x v="0"/>
  </r>
  <r>
    <x v="0"/>
  </r>
  <r>
    <x v="2"/>
  </r>
  <r>
    <x v="1"/>
  </r>
  <r>
    <x v="1"/>
  </r>
  <r>
    <x v="1"/>
  </r>
  <r>
    <x v="1"/>
  </r>
  <r>
    <x v="1"/>
  </r>
  <r>
    <x v="1"/>
  </r>
  <r>
    <x v="1"/>
  </r>
  <r>
    <x v="1"/>
  </r>
  <r>
    <x v="0"/>
  </r>
  <r>
    <x v="0"/>
  </r>
  <r>
    <x v="4"/>
  </r>
  <r>
    <x v="1"/>
  </r>
  <r>
    <x v="1"/>
  </r>
  <r>
    <x v="1"/>
  </r>
  <r>
    <x v="0"/>
  </r>
  <r>
    <x v="1"/>
  </r>
  <r>
    <x v="0"/>
  </r>
  <r>
    <x v="1"/>
  </r>
  <r>
    <x v="0"/>
  </r>
  <r>
    <x v="1"/>
  </r>
  <r>
    <x v="0"/>
  </r>
  <r>
    <x v="1"/>
  </r>
  <r>
    <x v="4"/>
  </r>
  <r>
    <x v="1"/>
  </r>
  <r>
    <x v="1"/>
  </r>
  <r>
    <x v="1"/>
  </r>
  <r>
    <x v="5"/>
  </r>
  <r>
    <x v="2"/>
  </r>
  <r>
    <x v="1"/>
  </r>
  <r>
    <x v="0"/>
  </r>
  <r>
    <x v="1"/>
  </r>
  <r>
    <x v="1"/>
  </r>
  <r>
    <x v="2"/>
  </r>
  <r>
    <x v="2"/>
  </r>
  <r>
    <x v="2"/>
  </r>
  <r>
    <x v="2"/>
  </r>
  <r>
    <x v="2"/>
  </r>
  <r>
    <x v="2"/>
  </r>
  <r>
    <x v="1"/>
  </r>
  <r>
    <x v="1"/>
  </r>
  <r>
    <x v="1"/>
  </r>
  <r>
    <x v="1"/>
  </r>
  <r>
    <x v="1"/>
  </r>
  <r>
    <x v="2"/>
  </r>
  <r>
    <x v="1"/>
  </r>
  <r>
    <x v="3"/>
  </r>
  <r>
    <x v="1"/>
  </r>
  <r>
    <x v="5"/>
  </r>
  <r>
    <x v="2"/>
  </r>
  <r>
    <x v="1"/>
  </r>
  <r>
    <x v="0"/>
  </r>
  <r>
    <x v="0"/>
  </r>
  <r>
    <x v="1"/>
  </r>
  <r>
    <x v="0"/>
  </r>
  <r>
    <x v="1"/>
  </r>
  <r>
    <x v="1"/>
  </r>
  <r>
    <x v="1"/>
  </r>
  <r>
    <x v="1"/>
  </r>
  <r>
    <x v="2"/>
  </r>
  <r>
    <x v="1"/>
  </r>
  <r>
    <x v="1"/>
  </r>
  <r>
    <x v="0"/>
  </r>
  <r>
    <x v="1"/>
  </r>
  <r>
    <x v="0"/>
  </r>
  <r>
    <x v="1"/>
  </r>
  <r>
    <x v="1"/>
  </r>
  <r>
    <x v="2"/>
  </r>
  <r>
    <x v="1"/>
  </r>
  <r>
    <x v="1"/>
  </r>
  <r>
    <x v="1"/>
  </r>
  <r>
    <x v="1"/>
  </r>
  <r>
    <x v="1"/>
  </r>
  <r>
    <x v="4"/>
  </r>
  <r>
    <x v="1"/>
  </r>
  <r>
    <x v="0"/>
  </r>
  <r>
    <x v="1"/>
  </r>
  <r>
    <x v="1"/>
  </r>
  <r>
    <x v="3"/>
  </r>
  <r>
    <x v="1"/>
  </r>
  <r>
    <x v="1"/>
  </r>
  <r>
    <x v="1"/>
  </r>
  <r>
    <x v="1"/>
  </r>
  <r>
    <x v="1"/>
  </r>
  <r>
    <x v="1"/>
  </r>
  <r>
    <x v="3"/>
  </r>
  <r>
    <x v="0"/>
  </r>
  <r>
    <x v="3"/>
  </r>
  <r>
    <x v="1"/>
  </r>
  <r>
    <x v="1"/>
  </r>
  <r>
    <x v="2"/>
  </r>
  <r>
    <x v="4"/>
  </r>
  <r>
    <x v="1"/>
  </r>
  <r>
    <x v="1"/>
  </r>
  <r>
    <x v="3"/>
  </r>
  <r>
    <x v="5"/>
  </r>
  <r>
    <x v="0"/>
  </r>
  <r>
    <x v="1"/>
  </r>
  <r>
    <x v="0"/>
  </r>
  <r>
    <x v="0"/>
  </r>
  <r>
    <x v="1"/>
  </r>
  <r>
    <x v="0"/>
  </r>
  <r>
    <x v="2"/>
  </r>
  <r>
    <x v="1"/>
  </r>
  <r>
    <x v="4"/>
  </r>
  <r>
    <x v="1"/>
  </r>
  <r>
    <x v="4"/>
  </r>
  <r>
    <x v="1"/>
  </r>
  <r>
    <x v="0"/>
  </r>
  <r>
    <x v="0"/>
  </r>
  <r>
    <x v="1"/>
  </r>
  <r>
    <x v="1"/>
  </r>
  <r>
    <x v="0"/>
  </r>
  <r>
    <x v="1"/>
  </r>
  <r>
    <x v="1"/>
  </r>
  <r>
    <x v="0"/>
  </r>
  <r>
    <x v="0"/>
  </r>
  <r>
    <x v="1"/>
  </r>
  <r>
    <x v="0"/>
  </r>
  <r>
    <x v="1"/>
  </r>
  <r>
    <x v="1"/>
  </r>
  <r>
    <x v="5"/>
  </r>
  <r>
    <x v="2"/>
  </r>
  <r>
    <x v="1"/>
  </r>
  <r>
    <x v="0"/>
  </r>
  <r>
    <x v="1"/>
  </r>
  <r>
    <x v="1"/>
  </r>
  <r>
    <x v="2"/>
  </r>
  <r>
    <x v="2"/>
  </r>
  <r>
    <x v="2"/>
  </r>
  <r>
    <x v="1"/>
  </r>
  <r>
    <x v="1"/>
  </r>
  <r>
    <x v="2"/>
  </r>
  <r>
    <x v="0"/>
  </r>
  <r>
    <x v="0"/>
  </r>
  <r>
    <x v="0"/>
  </r>
  <r>
    <x v="2"/>
  </r>
  <r>
    <x v="0"/>
  </r>
  <r>
    <x v="0"/>
  </r>
  <r>
    <x v="0"/>
  </r>
  <r>
    <x v="4"/>
  </r>
  <r>
    <x v="0"/>
  </r>
  <r>
    <x v="2"/>
  </r>
  <r>
    <x v="4"/>
  </r>
  <r>
    <x v="0"/>
  </r>
  <r>
    <x v="7"/>
  </r>
  <r>
    <x v="0"/>
  </r>
  <r>
    <x v="0"/>
  </r>
  <r>
    <x v="0"/>
  </r>
  <r>
    <x v="0"/>
  </r>
  <r>
    <x v="0"/>
  </r>
  <r>
    <x v="0"/>
  </r>
  <r>
    <x v="0"/>
  </r>
  <r>
    <x v="2"/>
  </r>
  <r>
    <x v="0"/>
  </r>
  <r>
    <x v="7"/>
  </r>
  <r>
    <x v="4"/>
  </r>
  <r>
    <x v="0"/>
  </r>
  <r>
    <x v="0"/>
  </r>
  <r>
    <x v="0"/>
  </r>
  <r>
    <x v="0"/>
  </r>
  <r>
    <x v="0"/>
  </r>
  <r>
    <x v="0"/>
  </r>
  <r>
    <x v="0"/>
  </r>
  <r>
    <x v="3"/>
  </r>
  <r>
    <x v="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6">
  <r>
    <x v="0"/>
  </r>
  <r>
    <x v="1"/>
  </r>
  <r>
    <x v="0"/>
  </r>
  <r>
    <x v="2"/>
  </r>
  <r>
    <x v="0"/>
  </r>
  <r>
    <x v="0"/>
  </r>
  <r>
    <x v="3"/>
  </r>
  <r>
    <x v="3"/>
  </r>
  <r>
    <x v="0"/>
  </r>
  <r>
    <x v="0"/>
  </r>
  <r>
    <x v="0"/>
  </r>
  <r>
    <x v="4"/>
  </r>
  <r>
    <x v="4"/>
  </r>
  <r>
    <x v="0"/>
  </r>
  <r>
    <x v="2"/>
  </r>
  <r>
    <x v="0"/>
  </r>
  <r>
    <x v="0"/>
  </r>
  <r>
    <x v="1"/>
  </r>
  <r>
    <x v="5"/>
  </r>
  <r>
    <x v="4"/>
  </r>
  <r>
    <x v="3"/>
  </r>
  <r>
    <x v="0"/>
  </r>
  <r>
    <x v="0"/>
  </r>
  <r>
    <x v="2"/>
  </r>
  <r>
    <x v="0"/>
  </r>
  <r>
    <x v="2"/>
  </r>
  <r>
    <x v="6"/>
  </r>
  <r>
    <x v="3"/>
  </r>
  <r>
    <x v="2"/>
  </r>
  <r>
    <x v="7"/>
  </r>
  <r>
    <x v="1"/>
  </r>
  <r>
    <x v="0"/>
  </r>
  <r>
    <x v="1"/>
  </r>
  <r>
    <x v="2"/>
  </r>
  <r>
    <x v="1"/>
  </r>
  <r>
    <x v="3"/>
  </r>
  <r>
    <x v="0"/>
  </r>
  <r>
    <x v="1"/>
  </r>
  <r>
    <x v="6"/>
  </r>
  <r>
    <x v="3"/>
  </r>
  <r>
    <x v="1"/>
  </r>
  <r>
    <x v="1"/>
  </r>
  <r>
    <x v="0"/>
  </r>
  <r>
    <x v="0"/>
  </r>
  <r>
    <x v="1"/>
  </r>
  <r>
    <x v="0"/>
  </r>
  <r>
    <x v="1"/>
  </r>
  <r>
    <x v="0"/>
  </r>
  <r>
    <x v="6"/>
  </r>
  <r>
    <x v="0"/>
  </r>
  <r>
    <x v="0"/>
  </r>
  <r>
    <x v="0"/>
  </r>
  <r>
    <x v="1"/>
  </r>
  <r>
    <x v="0"/>
  </r>
  <r>
    <x v="1"/>
  </r>
  <r>
    <x v="4"/>
  </r>
  <r>
    <x v="2"/>
  </r>
  <r>
    <x v="1"/>
  </r>
  <r>
    <x v="4"/>
  </r>
  <r>
    <x v="1"/>
  </r>
  <r>
    <x v="1"/>
  </r>
  <r>
    <x v="6"/>
  </r>
  <r>
    <x v="1"/>
  </r>
  <r>
    <x v="8"/>
  </r>
  <r>
    <x v="4"/>
  </r>
  <r>
    <x v="1"/>
  </r>
  <r>
    <x v="1"/>
  </r>
  <r>
    <x v="6"/>
  </r>
  <r>
    <x v="0"/>
  </r>
  <r>
    <x v="1"/>
  </r>
  <r>
    <x v="1"/>
  </r>
  <r>
    <x v="0"/>
  </r>
  <r>
    <x v="4"/>
  </r>
  <r>
    <x v="1"/>
  </r>
  <r>
    <x v="1"/>
  </r>
  <r>
    <x v="1"/>
  </r>
  <r>
    <x v="3"/>
  </r>
  <r>
    <x v="3"/>
  </r>
  <r>
    <x v="0"/>
  </r>
  <r>
    <x v="4"/>
  </r>
  <r>
    <x v="1"/>
  </r>
  <r>
    <x v="4"/>
  </r>
  <r>
    <x v="6"/>
  </r>
  <r>
    <x v="0"/>
  </r>
  <r>
    <x v="2"/>
  </r>
  <r>
    <x v="0"/>
  </r>
  <r>
    <x v="9"/>
  </r>
  <r>
    <x v="4"/>
  </r>
  <r>
    <x v="0"/>
  </r>
  <r>
    <x v="3"/>
  </r>
  <r>
    <x v="4"/>
  </r>
  <r>
    <x v="0"/>
  </r>
  <r>
    <x v="6"/>
  </r>
  <r>
    <x v="10"/>
  </r>
  <r>
    <x v="0"/>
  </r>
  <r>
    <x v="6"/>
  </r>
  <r>
    <x v="1"/>
  </r>
  <r>
    <x v="1"/>
  </r>
  <r>
    <x v="0"/>
  </r>
  <r>
    <x v="1"/>
  </r>
  <r>
    <x v="0"/>
  </r>
  <r>
    <x v="4"/>
  </r>
  <r>
    <x v="2"/>
  </r>
  <r>
    <x v="1"/>
  </r>
  <r>
    <x v="0"/>
  </r>
  <r>
    <x v="0"/>
  </r>
  <r>
    <x v="6"/>
  </r>
  <r>
    <x v="3"/>
  </r>
  <r>
    <x v="4"/>
  </r>
  <r>
    <x v="0"/>
  </r>
  <r>
    <x v="0"/>
  </r>
  <r>
    <x v="0"/>
  </r>
  <r>
    <x v="0"/>
  </r>
  <r>
    <x v="0"/>
  </r>
  <r>
    <x v="5"/>
  </r>
  <r>
    <x v="0"/>
  </r>
  <r>
    <x v="0"/>
  </r>
  <r>
    <x v="4"/>
  </r>
  <r>
    <x v="2"/>
  </r>
  <r>
    <x v="1"/>
  </r>
  <r>
    <x v="0"/>
  </r>
  <r>
    <x v="1"/>
  </r>
  <r>
    <x v="4"/>
  </r>
  <r>
    <x v="3"/>
  </r>
  <r>
    <x v="3"/>
  </r>
  <r>
    <x v="0"/>
  </r>
  <r>
    <x v="0"/>
  </r>
  <r>
    <x v="2"/>
  </r>
  <r>
    <x v="0"/>
  </r>
  <r>
    <x v="2"/>
  </r>
  <r>
    <x v="6"/>
  </r>
  <r>
    <x v="0"/>
  </r>
  <r>
    <x v="0"/>
  </r>
  <r>
    <x v="1"/>
  </r>
  <r>
    <x v="4"/>
  </r>
  <r>
    <x v="1"/>
  </r>
  <r>
    <x v="1"/>
  </r>
  <r>
    <x v="1"/>
  </r>
  <r>
    <x v="6"/>
  </r>
  <r>
    <x v="6"/>
  </r>
  <r>
    <x v="10"/>
  </r>
  <r>
    <x v="0"/>
  </r>
  <r>
    <x v="2"/>
  </r>
  <r>
    <x v="4"/>
  </r>
  <r>
    <x v="1"/>
  </r>
  <r>
    <x v="4"/>
  </r>
  <r>
    <x v="6"/>
  </r>
  <r>
    <x v="0"/>
  </r>
  <r>
    <x v="2"/>
  </r>
  <r>
    <x v="0"/>
  </r>
  <r>
    <x v="0"/>
  </r>
  <r>
    <x v="2"/>
  </r>
  <r>
    <x v="0"/>
  </r>
  <r>
    <x v="0"/>
  </r>
  <r>
    <x v="1"/>
  </r>
  <r>
    <x v="6"/>
  </r>
  <r>
    <x v="0"/>
  </r>
  <r>
    <x v="2"/>
  </r>
  <r>
    <x v="0"/>
  </r>
  <r>
    <x v="9"/>
  </r>
  <r>
    <x v="0"/>
  </r>
  <r>
    <x v="6"/>
  </r>
  <r>
    <x v="1"/>
  </r>
  <r>
    <x v="8"/>
  </r>
  <r>
    <x v="0"/>
  </r>
  <r>
    <x v="1"/>
  </r>
  <r>
    <x v="1"/>
  </r>
  <r>
    <x v="6"/>
  </r>
  <r>
    <x v="3"/>
  </r>
  <r>
    <x v="1"/>
  </r>
  <r>
    <x v="1"/>
  </r>
  <r>
    <x v="6"/>
  </r>
  <r>
    <x v="3"/>
  </r>
  <r>
    <x v="1"/>
  </r>
  <r>
    <x v="1"/>
  </r>
  <r>
    <x v="0"/>
  </r>
  <r>
    <x v="3"/>
  </r>
  <r>
    <x v="3"/>
  </r>
  <r>
    <x v="0"/>
  </r>
  <r>
    <x v="0"/>
  </r>
  <r>
    <x v="0"/>
  </r>
  <r>
    <x v="4"/>
  </r>
  <r>
    <x v="4"/>
  </r>
  <r>
    <x v="0"/>
  </r>
  <r>
    <x v="2"/>
  </r>
  <r>
    <x v="0"/>
  </r>
  <r>
    <x v="0"/>
  </r>
  <r>
    <x v="1"/>
  </r>
  <r>
    <x v="1"/>
  </r>
  <r>
    <x v="0"/>
  </r>
  <r>
    <x v="2"/>
  </r>
  <r>
    <x v="2"/>
  </r>
  <r>
    <x v="0"/>
  </r>
  <r>
    <x v="2"/>
  </r>
  <r>
    <x v="6"/>
  </r>
  <r>
    <x v="0"/>
  </r>
  <r>
    <x v="0"/>
  </r>
  <r>
    <x v="1"/>
  </r>
  <r>
    <x v="0"/>
  </r>
  <r>
    <x v="0"/>
  </r>
  <r>
    <x v="6"/>
  </r>
  <r>
    <x v="3"/>
  </r>
  <r>
    <x v="4"/>
  </r>
  <r>
    <x v="0"/>
  </r>
  <r>
    <x v="0"/>
  </r>
  <r>
    <x v="5"/>
  </r>
  <r>
    <x v="0"/>
  </r>
  <r>
    <x v="0"/>
  </r>
  <r>
    <x v="4"/>
  </r>
  <r>
    <x v="0"/>
  </r>
  <r>
    <x v="4"/>
  </r>
  <r>
    <x v="4"/>
  </r>
  <r>
    <x v="4"/>
  </r>
  <r>
    <x v="1"/>
  </r>
  <r>
    <x v="1"/>
  </r>
  <r>
    <x v="4"/>
  </r>
  <r>
    <x v="6"/>
  </r>
  <r>
    <x v="1"/>
  </r>
  <r>
    <x v="3"/>
  </r>
  <r>
    <x v="6"/>
  </r>
  <r>
    <x v="5"/>
  </r>
  <r>
    <x v="1"/>
  </r>
  <r>
    <x v="1"/>
  </r>
  <r>
    <x v="4"/>
  </r>
  <r>
    <x v="1"/>
  </r>
  <r>
    <x v="6"/>
  </r>
  <r>
    <x v="1"/>
  </r>
  <r>
    <x v="6"/>
  </r>
  <r>
    <x v="6"/>
  </r>
  <r>
    <x v="6"/>
  </r>
  <r>
    <x v="4"/>
  </r>
  <r>
    <x v="4"/>
  </r>
  <r>
    <x v="3"/>
  </r>
  <r>
    <x v="3"/>
  </r>
  <r>
    <x v="4"/>
  </r>
  <r>
    <x v="1"/>
  </r>
  <r>
    <x v="1"/>
  </r>
  <r>
    <x v="3"/>
  </r>
  <r>
    <x v="1"/>
  </r>
  <r>
    <x v="3"/>
  </r>
  <r>
    <x v="6"/>
  </r>
  <r>
    <x v="1"/>
  </r>
  <r>
    <x v="3"/>
  </r>
  <r>
    <x v="1"/>
  </r>
  <r>
    <x v="3"/>
  </r>
  <r>
    <x v="3"/>
  </r>
  <r>
    <x v="1"/>
  </r>
  <r>
    <x v="1"/>
  </r>
  <r>
    <x v="4"/>
  </r>
  <r>
    <x v="1"/>
  </r>
  <r>
    <x v="6"/>
  </r>
  <r>
    <x v="4"/>
  </r>
  <r>
    <x v="6"/>
  </r>
  <r>
    <x v="3"/>
  </r>
  <r>
    <x v="4"/>
  </r>
  <r>
    <x v="4"/>
  </r>
  <r>
    <x v="4"/>
  </r>
  <r>
    <x v="4"/>
  </r>
  <r>
    <x v="4"/>
  </r>
  <r>
    <x v="6"/>
  </r>
  <r>
    <x v="6"/>
  </r>
  <r>
    <x v="3"/>
  </r>
  <r>
    <x v="1"/>
  </r>
  <r>
    <x v="1"/>
  </r>
  <r>
    <x v="5"/>
  </r>
  <r>
    <x v="1"/>
  </r>
  <r>
    <x v="1"/>
  </r>
  <r>
    <x v="3"/>
  </r>
  <r>
    <x v="3"/>
  </r>
  <r>
    <x v="3"/>
  </r>
  <r>
    <x v="1"/>
  </r>
  <r>
    <x v="4"/>
  </r>
  <r>
    <x v="3"/>
  </r>
  <r>
    <x v="3"/>
  </r>
  <r>
    <x v="1"/>
  </r>
  <r>
    <x v="3"/>
  </r>
  <r>
    <x v="1"/>
  </r>
  <r>
    <x v="3"/>
  </r>
  <r>
    <x v="6"/>
  </r>
  <r>
    <x v="1"/>
  </r>
  <r>
    <x v="1"/>
  </r>
  <r>
    <x v="3"/>
  </r>
  <r>
    <x v="6"/>
  </r>
  <r>
    <x v="1"/>
  </r>
  <r>
    <x v="6"/>
  </r>
  <r>
    <x v="1"/>
  </r>
  <r>
    <x v="1"/>
  </r>
  <r>
    <x v="1"/>
  </r>
  <r>
    <x v="6"/>
  </r>
  <r>
    <x v="1"/>
  </r>
  <r>
    <x v="4"/>
  </r>
  <r>
    <x v="6"/>
  </r>
  <r>
    <x v="1"/>
  </r>
  <r>
    <x v="3"/>
  </r>
  <r>
    <x v="4"/>
  </r>
  <r>
    <x v="1"/>
  </r>
  <r>
    <x v="1"/>
  </r>
  <r>
    <x v="3"/>
  </r>
  <r>
    <x v="3"/>
  </r>
  <r>
    <x v="4"/>
  </r>
  <r>
    <x v="6"/>
  </r>
  <r>
    <x v="3"/>
  </r>
  <r>
    <x v="4"/>
  </r>
  <r>
    <x v="4"/>
  </r>
  <r>
    <x v="6"/>
  </r>
  <r>
    <x v="4"/>
  </r>
  <r>
    <x v="1"/>
  </r>
  <r>
    <x v="1"/>
  </r>
  <r>
    <x v="3"/>
  </r>
  <r>
    <x v="1"/>
  </r>
  <r>
    <x v="1"/>
  </r>
  <r>
    <x v="1"/>
  </r>
  <r>
    <x v="6"/>
  </r>
  <r>
    <x v="6"/>
  </r>
  <r>
    <x v="1"/>
  </r>
  <r>
    <x v="6"/>
  </r>
  <r>
    <x v="6"/>
  </r>
  <r>
    <x v="6"/>
  </r>
  <r>
    <x v="1"/>
  </r>
  <r>
    <x v="1"/>
  </r>
  <r>
    <x v="1"/>
  </r>
  <r>
    <x v="6"/>
  </r>
  <r>
    <x v="6"/>
  </r>
  <r>
    <x v="6"/>
  </r>
  <r>
    <x v="6"/>
  </r>
  <r>
    <x v="6"/>
  </r>
  <r>
    <x v="1"/>
  </r>
  <r>
    <x v="1"/>
  </r>
  <r>
    <x v="1"/>
  </r>
  <r>
    <x v="1"/>
  </r>
  <r>
    <x v="1"/>
  </r>
  <r>
    <x v="1"/>
  </r>
  <r>
    <x v="6"/>
  </r>
  <r>
    <x v="1"/>
  </r>
  <r>
    <x v="1"/>
  </r>
  <r>
    <x v="1"/>
  </r>
  <r>
    <x v="1"/>
  </r>
  <r>
    <x v="1"/>
  </r>
  <r>
    <x v="1"/>
  </r>
  <r>
    <x v="1"/>
  </r>
  <r>
    <x v="1"/>
  </r>
  <r>
    <x v="1"/>
  </r>
  <r>
    <x v="1"/>
  </r>
  <r>
    <x v="1"/>
  </r>
  <r>
    <x v="1"/>
  </r>
  <r>
    <x v="11"/>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
  <r>
    <x v="0"/>
  </r>
  <r>
    <x v="1"/>
  </r>
  <r>
    <x v="0"/>
  </r>
  <r>
    <x v="0"/>
  </r>
  <r>
    <x v="1"/>
  </r>
  <r>
    <x v="1"/>
  </r>
  <r>
    <x v="1"/>
  </r>
  <r>
    <x v="1"/>
  </r>
  <r>
    <x v="1"/>
  </r>
  <r>
    <x v="1"/>
  </r>
  <r>
    <x v="1"/>
  </r>
  <r>
    <x v="1"/>
  </r>
  <r>
    <x v="1"/>
  </r>
  <r>
    <x v="1"/>
  </r>
  <r>
    <x v="1"/>
  </r>
  <r>
    <x v="1"/>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0"/>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0"/>
  </r>
  <r>
    <x v="1"/>
  </r>
  <r>
    <x v="1"/>
  </r>
  <r>
    <x v="0"/>
  </r>
  <r>
    <x v="0"/>
  </r>
  <r>
    <x v="1"/>
  </r>
  <r>
    <x v="1"/>
  </r>
  <r>
    <x v="1"/>
  </r>
  <r>
    <x v="1"/>
  </r>
  <r>
    <x v="1"/>
  </r>
  <r>
    <x v="1"/>
  </r>
  <r>
    <x v="1"/>
  </r>
  <r>
    <x v="1"/>
  </r>
  <r>
    <x v="1"/>
  </r>
  <r>
    <x v="1"/>
  </r>
  <r>
    <x v="1"/>
  </r>
  <r>
    <x v="1"/>
  </r>
  <r>
    <x v="1"/>
  </r>
  <r>
    <x v="1"/>
  </r>
  <r>
    <x v="1"/>
  </r>
  <r>
    <x v="1"/>
  </r>
  <r>
    <x v="1"/>
  </r>
  <r>
    <x v="1"/>
  </r>
  <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8.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5B3932-4C0B-40E8-8264-88026DFDFFC9}" name="PivotTable3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28:B157" firstHeaderRow="1" firstDataRow="1" firstDataCol="1"/>
  <pivotFields count="1">
    <pivotField axis="axisRow" dataField="1" showAll="0" sortType="descending">
      <items count="30">
        <item x="27"/>
        <item x="15"/>
        <item x="1"/>
        <item x="23"/>
        <item x="5"/>
        <item x="3"/>
        <item x="16"/>
        <item x="0"/>
        <item x="7"/>
        <item x="11"/>
        <item x="10"/>
        <item x="20"/>
        <item x="9"/>
        <item x="4"/>
        <item x="22"/>
        <item x="25"/>
        <item x="13"/>
        <item x="8"/>
        <item x="12"/>
        <item x="14"/>
        <item x="17"/>
        <item x="26"/>
        <item x="19"/>
        <item x="2"/>
        <item x="6"/>
        <item x="24"/>
        <item x="21"/>
        <item x="18"/>
        <item h="1" x="28"/>
        <item t="default"/>
      </items>
      <autoSortScope>
        <pivotArea dataOnly="0" outline="0" fieldPosition="0">
          <references count="1">
            <reference field="4294967294" count="1" selected="0">
              <x v="0"/>
            </reference>
          </references>
        </pivotArea>
      </autoSortScope>
    </pivotField>
  </pivotFields>
  <rowFields count="1">
    <field x="0"/>
  </rowFields>
  <rowItems count="29">
    <i>
      <x v="7"/>
    </i>
    <i>
      <x v="4"/>
    </i>
    <i>
      <x v="5"/>
    </i>
    <i>
      <x v="13"/>
    </i>
    <i>
      <x v="17"/>
    </i>
    <i>
      <x v="2"/>
    </i>
    <i>
      <x v="16"/>
    </i>
    <i>
      <x v="10"/>
    </i>
    <i>
      <x v="3"/>
    </i>
    <i>
      <x v="19"/>
    </i>
    <i>
      <x v="8"/>
    </i>
    <i>
      <x v="25"/>
    </i>
    <i>
      <x v="18"/>
    </i>
    <i>
      <x v="11"/>
    </i>
    <i>
      <x v="24"/>
    </i>
    <i>
      <x v="6"/>
    </i>
    <i>
      <x v="23"/>
    </i>
    <i>
      <x v="21"/>
    </i>
    <i>
      <x v="20"/>
    </i>
    <i>
      <x v="22"/>
    </i>
    <i>
      <x v="27"/>
    </i>
    <i>
      <x v="9"/>
    </i>
    <i>
      <x v="12"/>
    </i>
    <i>
      <x/>
    </i>
    <i>
      <x v="26"/>
    </i>
    <i>
      <x v="14"/>
    </i>
    <i>
      <x v="1"/>
    </i>
    <i>
      <x v="15"/>
    </i>
    <i t="grand">
      <x/>
    </i>
  </rowItems>
  <colItems count="1">
    <i/>
  </colItems>
  <dataFields count="1">
    <dataField name="Count of Jaké menstruační pomůcky během menstruace používáte?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64FF9FC-A7D9-4D45-A386-81ECEEC726E2}" name="PivotTable30"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2:K9" firstHeaderRow="1" firstDataRow="2" firstDataCol="1"/>
  <pivotFields count="5">
    <pivotField numFmtId="1" showAll="0"/>
    <pivotField axis="axisRow" showAll="0">
      <items count="6">
        <item x="3"/>
        <item x="0"/>
        <item x="1"/>
        <item x="2"/>
        <item x="4"/>
        <item t="default"/>
      </items>
    </pivotField>
    <pivotField showAll="0"/>
    <pivotField showAll="0"/>
    <pivotField axis="axisCol" dataField="1" showAll="0">
      <items count="4">
        <item x="0"/>
        <item x="1"/>
        <item x="2"/>
        <item t="default"/>
      </items>
    </pivotField>
  </pivotFields>
  <rowFields count="1">
    <field x="1"/>
  </rowFields>
  <rowItems count="6">
    <i>
      <x/>
    </i>
    <i>
      <x v="1"/>
    </i>
    <i>
      <x v="2"/>
    </i>
    <i>
      <x v="3"/>
    </i>
    <i>
      <x v="4"/>
    </i>
    <i t="grand">
      <x/>
    </i>
  </rowItems>
  <colFields count="1">
    <field x="4"/>
  </colFields>
  <colItems count="4">
    <i>
      <x/>
    </i>
    <i>
      <x v="1"/>
    </i>
    <i>
      <x v="2"/>
    </i>
    <i t="grand">
      <x/>
    </i>
  </colItems>
  <dataFields count="1">
    <dataField name="Count of Nakupujete si menstruační pomůcky sama?"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90050228-98CA-453C-830A-9571D5F687FB}" name="PivotTable12"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5">
  <location ref="I135:L158" firstHeaderRow="1" firstDataRow="2" firstDataCol="2"/>
  <pivotFields count="7">
    <pivotField compact="0" numFmtId="1" outline="0" showAll="0" defaultSubtotal="0"/>
    <pivotField axis="axisRow" compact="0" outline="0" showAll="0" defaultSubtotal="0">
      <items count="5">
        <item x="3"/>
        <item x="0"/>
        <item x="1"/>
        <item x="2"/>
        <item x="4"/>
      </items>
    </pivotField>
    <pivotField compact="0" outline="0" showAll="0" defaultSubtotal="0"/>
    <pivotField axis="axisRow" dataField="1" compact="0" outline="0" showAll="0" defaultSubtotal="0">
      <items count="9">
        <item x="5"/>
        <item x="1"/>
        <item x="3"/>
        <item x="6"/>
        <item x="0"/>
        <item x="2"/>
        <item m="1" x="8"/>
        <item x="4"/>
        <item x="7"/>
      </items>
    </pivotField>
    <pivotField compact="0" outline="0" subtotalTop="0" showAll="0" defaultSubtotal="0">
      <items count="3">
        <item x="1"/>
        <item x="0"/>
        <item x="2"/>
      </items>
    </pivotField>
    <pivotField axis="axisCol" compact="0" outline="0" showAll="0" defaultSubtotal="0">
      <items count="5">
        <item h="1" x="0"/>
        <item h="1" x="1"/>
        <item x="3"/>
        <item h="1" x="4"/>
        <item h="1" x="2"/>
      </items>
    </pivotField>
    <pivotField compact="0" outline="0" showAll="0" defaultSubtotal="0">
      <items count="5">
        <item h="1" x="0"/>
        <item h="1" x="1"/>
        <item h="1" x="2"/>
        <item x="4"/>
        <item h="1" x="3"/>
      </items>
    </pivotField>
  </pivotFields>
  <rowFields count="2">
    <field x="1"/>
    <field x="3"/>
  </rowFields>
  <rowItems count="22">
    <i>
      <x/>
      <x v="1"/>
    </i>
    <i r="1">
      <x v="2"/>
    </i>
    <i r="1">
      <x v="4"/>
    </i>
    <i r="1">
      <x v="5"/>
    </i>
    <i>
      <x v="1"/>
      <x v="1"/>
    </i>
    <i r="1">
      <x v="2"/>
    </i>
    <i r="1">
      <x v="4"/>
    </i>
    <i r="1">
      <x v="5"/>
    </i>
    <i r="1">
      <x v="7"/>
    </i>
    <i>
      <x v="2"/>
      <x/>
    </i>
    <i r="1">
      <x v="1"/>
    </i>
    <i r="1">
      <x v="2"/>
    </i>
    <i r="1">
      <x v="3"/>
    </i>
    <i r="1">
      <x v="4"/>
    </i>
    <i r="1">
      <x v="5"/>
    </i>
    <i r="1">
      <x v="7"/>
    </i>
    <i r="1">
      <x v="8"/>
    </i>
    <i>
      <x v="3"/>
      <x v="2"/>
    </i>
    <i r="1">
      <x v="5"/>
    </i>
    <i>
      <x v="4"/>
      <x v="4"/>
    </i>
    <i r="1">
      <x v="5"/>
    </i>
    <i t="grand">
      <x/>
    </i>
  </rowItems>
  <colFields count="1">
    <field x="5"/>
  </colFields>
  <colItems count="2">
    <i>
      <x v="2"/>
    </i>
    <i t="grand">
      <x/>
    </i>
  </colItems>
  <dataFields count="1">
    <dataField name="Count of P1" fld="3" subtotal="count" baseField="0" baseItem="0"/>
  </dataFields>
  <chartFormats count="2">
    <chartFormat chart="9" format="1" series="1">
      <pivotArea type="data" outline="0" fieldPosition="0">
        <references count="1">
          <reference field="4294967294" count="1" selected="0">
            <x v="0"/>
          </reference>
        </references>
      </pivotArea>
    </chartFormat>
    <chartFormat chart="9" format="7"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8F024F9-1758-4F99-B173-96C5A303E8EB}" name="PivotTable77"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I86:O96" firstHeaderRow="1" firstDataRow="2" firstDataCol="1"/>
  <pivotFields count="7">
    <pivotField compact="0" numFmtId="1" outline="0" showAll="0" defaultSubtotal="0"/>
    <pivotField axis="axisCol" compact="0" outline="0" showAll="0" defaultSubtotal="0">
      <items count="5">
        <item x="3"/>
        <item x="0"/>
        <item x="1"/>
        <item x="2"/>
        <item x="4"/>
      </items>
    </pivotField>
    <pivotField compact="0" outline="0" showAll="0" defaultSubtotal="0"/>
    <pivotField axis="axisRow" dataField="1" compact="0" outline="0" showAll="0" defaultSubtotal="0">
      <items count="9">
        <item x="5"/>
        <item x="1"/>
        <item x="3"/>
        <item x="6"/>
        <item x="0"/>
        <item x="2"/>
        <item m="1" x="8"/>
        <item x="4"/>
        <item x="7"/>
      </items>
    </pivotField>
    <pivotField compact="0" outline="0" subtotalTop="0" showAll="0" defaultSubtotal="0"/>
    <pivotField compact="0" outline="0" showAll="0" defaultSubtotal="0"/>
    <pivotField compact="0" outline="0" showAll="0" defaultSubtotal="0"/>
  </pivotFields>
  <rowFields count="1">
    <field x="3"/>
  </rowFields>
  <rowItems count="9">
    <i>
      <x/>
    </i>
    <i>
      <x v="1"/>
    </i>
    <i>
      <x v="2"/>
    </i>
    <i>
      <x v="3"/>
    </i>
    <i>
      <x v="4"/>
    </i>
    <i>
      <x v="5"/>
    </i>
    <i>
      <x v="7"/>
    </i>
    <i>
      <x v="8"/>
    </i>
    <i t="grand">
      <x/>
    </i>
  </rowItems>
  <colFields count="1">
    <field x="1"/>
  </colFields>
  <colItems count="6">
    <i>
      <x/>
    </i>
    <i>
      <x v="1"/>
    </i>
    <i>
      <x v="2"/>
    </i>
    <i>
      <x v="3"/>
    </i>
    <i>
      <x v="4"/>
    </i>
    <i t="grand">
      <x/>
    </i>
  </colItems>
  <dataFields count="1">
    <dataField name="Count of P1"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7ACE844-0C75-4CBE-A5F8-D833BB220E1F}" name="PivotTable10"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2">
  <location ref="I107:L131" firstHeaderRow="1" firstDataRow="2" firstDataCol="2"/>
  <pivotFields count="7">
    <pivotField compact="0" numFmtId="1" outline="0" showAll="0" defaultSubtotal="0"/>
    <pivotField axis="axisRow" compact="0" outline="0" showAll="0" defaultSubtotal="0">
      <items count="5">
        <item x="3"/>
        <item x="0"/>
        <item x="1"/>
        <item x="2"/>
        <item x="4"/>
      </items>
    </pivotField>
    <pivotField compact="0" outline="0" showAll="0" defaultSubtotal="0"/>
    <pivotField axis="axisRow" dataField="1" compact="0" outline="0" showAll="0" defaultSubtotal="0">
      <items count="9">
        <item x="5"/>
        <item x="1"/>
        <item x="3"/>
        <item x="6"/>
        <item x="0"/>
        <item x="2"/>
        <item m="1" x="8"/>
        <item x="4"/>
        <item x="7"/>
      </items>
    </pivotField>
    <pivotField compact="0" outline="0" subtotalTop="0" showAll="0" defaultSubtotal="0">
      <items count="3">
        <item x="1"/>
        <item x="0"/>
        <item x="2"/>
      </items>
    </pivotField>
    <pivotField axis="axisCol" compact="0" outline="0" showAll="0" defaultSubtotal="0">
      <items count="5">
        <item x="0"/>
        <item h="1" x="1"/>
        <item h="1" x="3"/>
        <item h="1" x="4"/>
        <item h="1" x="2"/>
      </items>
    </pivotField>
    <pivotField compact="0" outline="0" showAll="0" defaultSubtotal="0">
      <items count="5">
        <item x="0"/>
        <item x="1"/>
        <item x="2"/>
        <item x="4"/>
        <item x="3"/>
      </items>
    </pivotField>
  </pivotFields>
  <rowFields count="2">
    <field x="1"/>
    <field x="3"/>
  </rowFields>
  <rowItems count="23">
    <i>
      <x/>
      <x v="1"/>
    </i>
    <i r="1">
      <x v="4"/>
    </i>
    <i r="1">
      <x v="5"/>
    </i>
    <i r="1">
      <x v="8"/>
    </i>
    <i>
      <x v="1"/>
      <x v="1"/>
    </i>
    <i r="1">
      <x v="2"/>
    </i>
    <i r="1">
      <x v="3"/>
    </i>
    <i r="1">
      <x v="4"/>
    </i>
    <i r="1">
      <x v="5"/>
    </i>
    <i r="1">
      <x v="7"/>
    </i>
    <i r="1">
      <x v="8"/>
    </i>
    <i>
      <x v="2"/>
      <x/>
    </i>
    <i r="1">
      <x v="1"/>
    </i>
    <i r="1">
      <x v="2"/>
    </i>
    <i r="1">
      <x v="3"/>
    </i>
    <i r="1">
      <x v="4"/>
    </i>
    <i r="1">
      <x v="5"/>
    </i>
    <i>
      <x v="3"/>
      <x v="2"/>
    </i>
    <i r="1">
      <x v="4"/>
    </i>
    <i r="1">
      <x v="5"/>
    </i>
    <i>
      <x v="4"/>
      <x v="1"/>
    </i>
    <i r="1">
      <x v="5"/>
    </i>
    <i t="grand">
      <x/>
    </i>
  </rowItems>
  <colFields count="1">
    <field x="5"/>
  </colFields>
  <colItems count="2">
    <i>
      <x/>
    </i>
    <i t="grand">
      <x/>
    </i>
  </colItems>
  <dataFields count="1">
    <dataField name="Count of P1" fld="3" subtotal="count" baseField="0" baseItem="0"/>
  </dataFields>
  <chartFormats count="1">
    <chartFormat chart="4" format="0" series="1">
      <pivotArea type="data" outline="0" fieldPosition="0">
        <references count="2">
          <reference field="4294967294" count="1" selected="0">
            <x v="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48678ACD-8792-4B62-A5C2-5D6BDDD5D2DC}" name="PivotTable2"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1">
  <location ref="I213:P225" firstHeaderRow="1" firstDataRow="2" firstDataCol="2"/>
  <pivotFields count="7">
    <pivotField compact="0" numFmtId="1" outline="0" showAll="0" defaultSubtotal="0"/>
    <pivotField axis="axisRow" compact="0" outline="0" showAll="0" defaultSubtotal="0">
      <items count="5">
        <item x="3"/>
        <item x="0"/>
        <item x="1"/>
        <item x="2"/>
        <item x="4"/>
      </items>
    </pivotField>
    <pivotField compact="0" outline="0" showAll="0" defaultSubtotal="0"/>
    <pivotField axis="axisRow" dataField="1" compact="0" outline="0" multipleItemSelectionAllowed="1" showAll="0" defaultSubtotal="0">
      <items count="9">
        <item h="1" x="5"/>
        <item h="1" x="1"/>
        <item h="1" x="3"/>
        <item h="1" x="6"/>
        <item x="0"/>
        <item x="2"/>
        <item m="1" x="8"/>
        <item h="1" x="4"/>
        <item h="1" x="7"/>
      </items>
    </pivotField>
    <pivotField compact="0" outline="0" subtotalTop="0" showAll="0" defaultSubtotal="0"/>
    <pivotField axis="axisCol" compact="0" outline="0" showAll="0" defaultSubtotal="0">
      <items count="5">
        <item x="0"/>
        <item x="1"/>
        <item x="3"/>
        <item x="4"/>
        <item x="2"/>
      </items>
    </pivotField>
    <pivotField compact="0" outline="0" showAll="0" defaultSubtotal="0"/>
  </pivotFields>
  <rowFields count="2">
    <field x="1"/>
    <field x="3"/>
  </rowFields>
  <rowItems count="11">
    <i>
      <x/>
      <x v="4"/>
    </i>
    <i r="1">
      <x v="5"/>
    </i>
    <i>
      <x v="1"/>
      <x v="4"/>
    </i>
    <i r="1">
      <x v="5"/>
    </i>
    <i>
      <x v="2"/>
      <x v="4"/>
    </i>
    <i r="1">
      <x v="5"/>
    </i>
    <i>
      <x v="3"/>
      <x v="4"/>
    </i>
    <i r="1">
      <x v="5"/>
    </i>
    <i>
      <x v="4"/>
      <x v="4"/>
    </i>
    <i r="1">
      <x v="5"/>
    </i>
    <i t="grand">
      <x/>
    </i>
  </rowItems>
  <colFields count="1">
    <field x="5"/>
  </colFields>
  <colItems count="6">
    <i>
      <x/>
    </i>
    <i>
      <x v="1"/>
    </i>
    <i>
      <x v="2"/>
    </i>
    <i>
      <x v="3"/>
    </i>
    <i>
      <x v="4"/>
    </i>
    <i t="grand">
      <x/>
    </i>
  </colItems>
  <dataFields count="1">
    <dataField name="Count of P1" fld="3" subtotal="count" baseField="0" baseItem="0"/>
  </dataFields>
  <chartFormats count="25">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3">
          <reference field="4294967294" count="1" selected="0">
            <x v="0"/>
          </reference>
          <reference field="3" count="1" selected="0">
            <x v="5"/>
          </reference>
          <reference field="5" count="1" selected="0">
            <x v="2"/>
          </reference>
        </references>
      </pivotArea>
    </chartFormat>
    <chartFormat chart="0" format="6" series="1">
      <pivotArea type="data" outline="0" fieldPosition="0">
        <references count="3">
          <reference field="4294967294" count="1" selected="0">
            <x v="0"/>
          </reference>
          <reference field="3" count="1" selected="0">
            <x v="4"/>
          </reference>
          <reference field="5" count="1" selected="0">
            <x v="3"/>
          </reference>
        </references>
      </pivotArea>
    </chartFormat>
    <chartFormat chart="0" format="7" series="1">
      <pivotArea type="data" outline="0" fieldPosition="0">
        <references count="3">
          <reference field="4294967294" count="1" selected="0">
            <x v="0"/>
          </reference>
          <reference field="3" count="1" selected="0">
            <x v="5"/>
          </reference>
          <reference field="5" count="1" selected="0">
            <x v="3"/>
          </reference>
        </references>
      </pivotArea>
    </chartFormat>
    <chartFormat chart="0" format="8" series="1">
      <pivotArea type="data" outline="0" fieldPosition="0">
        <references count="3">
          <reference field="4294967294" count="1" selected="0">
            <x v="0"/>
          </reference>
          <reference field="3" count="1" selected="0">
            <x v="4"/>
          </reference>
          <reference field="5" count="1" selected="0">
            <x v="4"/>
          </reference>
        </references>
      </pivotArea>
    </chartFormat>
    <chartFormat chart="0" format="9" series="1">
      <pivotArea type="data" outline="0" fieldPosition="0">
        <references count="3">
          <reference field="4294967294" count="1" selected="0">
            <x v="0"/>
          </reference>
          <reference field="3" count="1" selected="0">
            <x v="5"/>
          </reference>
          <reference field="5" count="1" selected="0">
            <x v="4"/>
          </reference>
        </references>
      </pivotArea>
    </chartFormat>
    <chartFormat chart="0" format="10" series="1">
      <pivotArea type="data" outline="0" fieldPosition="0">
        <references count="2">
          <reference field="4294967294" count="1" selected="0">
            <x v="0"/>
          </reference>
          <reference field="3" count="1" selected="0">
            <x v="4"/>
          </reference>
        </references>
      </pivotArea>
    </chartFormat>
    <chartFormat chart="0" format="11" series="1">
      <pivotArea type="data" outline="0" fieldPosition="0">
        <references count="2">
          <reference field="4294967294" count="1" selected="0">
            <x v="0"/>
          </reference>
          <reference field="3" count="1" selected="0">
            <x v="5"/>
          </reference>
        </references>
      </pivotArea>
    </chartFormat>
    <chartFormat chart="0" format="12" series="1">
      <pivotArea type="data" outline="0" fieldPosition="0">
        <references count="3">
          <reference field="4294967294" count="1" selected="0">
            <x v="0"/>
          </reference>
          <reference field="3" count="1" selected="0">
            <x v="4"/>
          </reference>
          <reference field="5" count="1" selected="0">
            <x v="2"/>
          </reference>
        </references>
      </pivotArea>
    </chartFormat>
    <chartFormat chart="0" format="13" series="1">
      <pivotArea type="data" outline="0" fieldPosition="0">
        <references count="3">
          <reference field="4294967294" count="1" selected="0">
            <x v="0"/>
          </reference>
          <reference field="3" count="1" selected="0">
            <x v="5"/>
          </reference>
          <reference field="5" count="1" selected="0">
            <x v="0"/>
          </reference>
        </references>
      </pivotArea>
    </chartFormat>
    <chartFormat chart="0" format="14" series="1">
      <pivotArea type="data" outline="0" fieldPosition="0">
        <references count="3">
          <reference field="4294967294" count="1" selected="0">
            <x v="0"/>
          </reference>
          <reference field="3" count="1" selected="0">
            <x v="5"/>
          </reference>
          <reference field="5" count="1" selected="0">
            <x v="1"/>
          </reference>
        </references>
      </pivotArea>
    </chartFormat>
    <chartFormat chart="25" format="20" series="1">
      <pivotArea type="data" outline="0" fieldPosition="0">
        <references count="2">
          <reference field="4294967294" count="1" selected="0">
            <x v="0"/>
          </reference>
          <reference field="5" count="1" selected="0">
            <x v="0"/>
          </reference>
        </references>
      </pivotArea>
    </chartFormat>
    <chartFormat chart="25" format="21" series="1">
      <pivotArea type="data" outline="0" fieldPosition="0">
        <references count="2">
          <reference field="4294967294" count="1" selected="0">
            <x v="0"/>
          </reference>
          <reference field="5" count="1" selected="0">
            <x v="1"/>
          </reference>
        </references>
      </pivotArea>
    </chartFormat>
    <chartFormat chart="25" format="22" series="1">
      <pivotArea type="data" outline="0" fieldPosition="0">
        <references count="2">
          <reference field="4294967294" count="1" selected="0">
            <x v="0"/>
          </reference>
          <reference field="5" count="1" selected="0">
            <x v="2"/>
          </reference>
        </references>
      </pivotArea>
    </chartFormat>
    <chartFormat chart="25" format="23" series="1">
      <pivotArea type="data" outline="0" fieldPosition="0">
        <references count="2">
          <reference field="4294967294" count="1" selected="0">
            <x v="0"/>
          </reference>
          <reference field="5" count="1" selected="0">
            <x v="3"/>
          </reference>
        </references>
      </pivotArea>
    </chartFormat>
    <chartFormat chart="25" format="24" series="1">
      <pivotArea type="data" outline="0" fieldPosition="0">
        <references count="2">
          <reference field="4294967294" count="1" selected="0">
            <x v="0"/>
          </reference>
          <reference field="5" count="1" selected="0">
            <x v="4"/>
          </reference>
        </references>
      </pivotArea>
    </chartFormat>
    <chartFormat chart="28" format="20" series="1">
      <pivotArea type="data" outline="0" fieldPosition="0">
        <references count="2">
          <reference field="4294967294" count="1" selected="0">
            <x v="0"/>
          </reference>
          <reference field="5" count="1" selected="0">
            <x v="0"/>
          </reference>
        </references>
      </pivotArea>
    </chartFormat>
    <chartFormat chart="28" format="21" series="1">
      <pivotArea type="data" outline="0" fieldPosition="0">
        <references count="2">
          <reference field="4294967294" count="1" selected="0">
            <x v="0"/>
          </reference>
          <reference field="5" count="1" selected="0">
            <x v="1"/>
          </reference>
        </references>
      </pivotArea>
    </chartFormat>
    <chartFormat chart="28" format="22" series="1">
      <pivotArea type="data" outline="0" fieldPosition="0">
        <references count="2">
          <reference field="4294967294" count="1" selected="0">
            <x v="0"/>
          </reference>
          <reference field="5" count="1" selected="0">
            <x v="2"/>
          </reference>
        </references>
      </pivotArea>
    </chartFormat>
    <chartFormat chart="28" format="23" series="1">
      <pivotArea type="data" outline="0" fieldPosition="0">
        <references count="2">
          <reference field="4294967294" count="1" selected="0">
            <x v="0"/>
          </reference>
          <reference field="5" count="1" selected="0">
            <x v="3"/>
          </reference>
        </references>
      </pivotArea>
    </chartFormat>
    <chartFormat chart="28" format="2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9BB5C15E-B6C6-4504-98C3-A9E32DECA27F}" name="PivotTable70"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I42:R49" firstHeaderRow="1" firstDataRow="2" firstDataCol="1"/>
  <pivotFields count="7">
    <pivotField compact="0" numFmtId="1" outline="0" showAll="0" defaultSubtotal="0"/>
    <pivotField compact="0" outline="0" showAll="0" defaultSubtotal="0"/>
    <pivotField compact="0" outline="0" showAll="0" defaultSubtotal="0"/>
    <pivotField axis="axisCol" dataField="1" compact="0" outline="0" showAll="0" defaultSubtotal="0">
      <items count="9">
        <item x="5"/>
        <item x="1"/>
        <item x="3"/>
        <item x="6"/>
        <item x="0"/>
        <item x="2"/>
        <item m="1" x="8"/>
        <item x="4"/>
        <item x="7"/>
      </items>
    </pivotField>
    <pivotField compact="0" outline="0" subtotalTop="0" showAll="0" defaultSubtotal="0"/>
    <pivotField axis="axisRow" compact="0" outline="0" showAll="0" defaultSubtotal="0">
      <items count="5">
        <item x="0"/>
        <item x="1"/>
        <item x="3"/>
        <item x="4"/>
        <item x="2"/>
      </items>
    </pivotField>
    <pivotField compact="0" outline="0" showAll="0" defaultSubtotal="0"/>
  </pivotFields>
  <rowFields count="1">
    <field x="5"/>
  </rowFields>
  <rowItems count="6">
    <i>
      <x/>
    </i>
    <i>
      <x v="1"/>
    </i>
    <i>
      <x v="2"/>
    </i>
    <i>
      <x v="3"/>
    </i>
    <i>
      <x v="4"/>
    </i>
    <i t="grand">
      <x/>
    </i>
  </rowItems>
  <colFields count="1">
    <field x="3"/>
  </colFields>
  <colItems count="9">
    <i>
      <x/>
    </i>
    <i>
      <x v="1"/>
    </i>
    <i>
      <x v="2"/>
    </i>
    <i>
      <x v="3"/>
    </i>
    <i>
      <x v="4"/>
    </i>
    <i>
      <x v="5"/>
    </i>
    <i>
      <x v="7"/>
    </i>
    <i>
      <x v="8"/>
    </i>
    <i t="grand">
      <x/>
    </i>
  </colItems>
  <dataFields count="1">
    <dataField name="Count of P1"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8691809-CA9C-4DAE-A9F9-6BC9C4142F54}" name="PivotTable13"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3">
  <location ref="I161:O168" firstHeaderRow="1" firstDataRow="2" firstDataCol="1"/>
  <pivotFields count="7">
    <pivotField compact="0" numFmtId="1" outline="0" showAll="0" defaultSubtotal="0"/>
    <pivotField axis="axisRow" compact="0" outline="0" showAll="0" defaultSubtotal="0">
      <items count="5">
        <item x="3"/>
        <item x="0"/>
        <item x="1"/>
        <item x="2"/>
        <item x="4"/>
      </items>
    </pivotField>
    <pivotField compact="0" outline="0" showAll="0" defaultSubtotal="0">
      <items count="6">
        <item x="2"/>
        <item x="4"/>
        <item x="3"/>
        <item x="0"/>
        <item x="1"/>
        <item x="5"/>
      </items>
    </pivotField>
    <pivotField compact="0" outline="0" showAll="0" defaultSubtotal="0">
      <items count="9">
        <item x="5"/>
        <item x="1"/>
        <item x="3"/>
        <item x="6"/>
        <item x="0"/>
        <item x="2"/>
        <item m="1" x="8"/>
        <item x="4"/>
        <item x="7"/>
      </items>
    </pivotField>
    <pivotField compact="0" outline="0" subtotalTop="0" showAll="0" defaultSubtotal="0">
      <items count="3">
        <item x="1"/>
        <item x="0"/>
        <item x="2"/>
      </items>
    </pivotField>
    <pivotField axis="axisCol" dataField="1" compact="0" outline="0" showAll="0" defaultSubtotal="0">
      <items count="5">
        <item x="0"/>
        <item x="1"/>
        <item x="3"/>
        <item x="4"/>
        <item x="2"/>
      </items>
    </pivotField>
    <pivotField compact="0" outline="0" showAll="0" defaultSubtotal="0">
      <items count="5">
        <item h="1" x="0"/>
        <item h="1" x="1"/>
        <item h="1" x="2"/>
        <item x="4"/>
        <item h="1" x="3"/>
      </items>
    </pivotField>
  </pivotFields>
  <rowFields count="1">
    <field x="1"/>
  </rowFields>
  <rowItems count="6">
    <i>
      <x/>
    </i>
    <i>
      <x v="1"/>
    </i>
    <i>
      <x v="2"/>
    </i>
    <i>
      <x v="3"/>
    </i>
    <i>
      <x v="4"/>
    </i>
    <i t="grand">
      <x/>
    </i>
  </rowItems>
  <colFields count="1">
    <field x="5"/>
  </colFields>
  <colItems count="6">
    <i>
      <x/>
    </i>
    <i>
      <x v="1"/>
    </i>
    <i>
      <x v="2"/>
    </i>
    <i>
      <x v="3"/>
    </i>
    <i>
      <x v="4"/>
    </i>
    <i t="grand">
      <x/>
    </i>
  </colItems>
  <dataFields count="1">
    <dataField name="Count of D1" fld="5" subtotal="count" baseField="0" baseItem="0"/>
  </dataFields>
  <chartFormats count="6">
    <chartFormat chart="15" format="0" series="1">
      <pivotArea type="data" outline="0" fieldPosition="0">
        <references count="2">
          <reference field="4294967294" count="1" selected="0">
            <x v="0"/>
          </reference>
          <reference field="5" count="1" selected="0">
            <x v="0"/>
          </reference>
        </references>
      </pivotArea>
    </chartFormat>
    <chartFormat chart="15" format="1" series="1">
      <pivotArea type="data" outline="0" fieldPosition="0">
        <references count="2">
          <reference field="4294967294" count="1" selected="0">
            <x v="0"/>
          </reference>
          <reference field="5" count="1" selected="0">
            <x v="1"/>
          </reference>
        </references>
      </pivotArea>
    </chartFormat>
    <chartFormat chart="15" format="2" series="1">
      <pivotArea type="data" outline="0" fieldPosition="0">
        <references count="2">
          <reference field="4294967294" count="1" selected="0">
            <x v="0"/>
          </reference>
          <reference field="5" count="1" selected="0">
            <x v="2"/>
          </reference>
        </references>
      </pivotArea>
    </chartFormat>
    <chartFormat chart="15" format="3" series="1">
      <pivotArea type="data" outline="0" fieldPosition="0">
        <references count="2">
          <reference field="4294967294" count="1" selected="0">
            <x v="0"/>
          </reference>
          <reference field="5" count="1" selected="0">
            <x v="3"/>
          </reference>
        </references>
      </pivotArea>
    </chartFormat>
    <chartFormat chart="15" format="4" series="1">
      <pivotArea type="data" outline="0" fieldPosition="0">
        <references count="2">
          <reference field="4294967294" count="1" selected="0">
            <x v="0"/>
          </reference>
          <reference field="5" count="1" selected="0">
            <x v="4"/>
          </reference>
        </references>
      </pivotArea>
    </chartFormat>
    <chartFormat chart="15" format="2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8B935C35-85E8-4529-B2DE-079BA1B34828}" name="PivotTable4"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27">
  <location ref="I227:P239" firstHeaderRow="1" firstDataRow="2" firstDataCol="2"/>
  <pivotFields count="7">
    <pivotField compact="0" numFmtId="1" outline="0" showAll="0" defaultSubtotal="0"/>
    <pivotField axis="axisRow" compact="0" outline="0" showAll="0" defaultSubtotal="0">
      <items count="5">
        <item x="3"/>
        <item x="0"/>
        <item x="1"/>
        <item x="2"/>
        <item x="4"/>
      </items>
    </pivotField>
    <pivotField compact="0" outline="0" showAll="0" defaultSubtotal="0"/>
    <pivotField axis="axisRow" dataField="1" compact="0" outline="0" multipleItemSelectionAllowed="1" showAll="0" defaultSubtotal="0">
      <items count="9">
        <item h="1" x="5"/>
        <item h="1" x="1"/>
        <item h="1" x="3"/>
        <item h="1" x="6"/>
        <item x="0"/>
        <item x="2"/>
        <item m="1" x="8"/>
        <item h="1" x="4"/>
        <item h="1" x="7"/>
      </items>
    </pivotField>
    <pivotField compact="0" outline="0" subtotalTop="0" showAll="0" defaultSubtotal="0"/>
    <pivotField axis="axisCol" compact="0" outline="0" showAll="0" defaultSubtotal="0">
      <items count="5">
        <item x="0"/>
        <item x="1"/>
        <item x="3"/>
        <item x="4"/>
        <item x="2"/>
      </items>
    </pivotField>
    <pivotField compact="0" outline="0" showAll="0" defaultSubtotal="0"/>
  </pivotFields>
  <rowFields count="2">
    <field x="1"/>
    <field x="3"/>
  </rowFields>
  <rowItems count="11">
    <i>
      <x/>
      <x v="4"/>
    </i>
    <i r="1">
      <x v="5"/>
    </i>
    <i>
      <x v="1"/>
      <x v="4"/>
    </i>
    <i r="1">
      <x v="5"/>
    </i>
    <i>
      <x v="2"/>
      <x v="4"/>
    </i>
    <i r="1">
      <x v="5"/>
    </i>
    <i>
      <x v="3"/>
      <x v="4"/>
    </i>
    <i r="1">
      <x v="5"/>
    </i>
    <i>
      <x v="4"/>
      <x v="4"/>
    </i>
    <i r="1">
      <x v="5"/>
    </i>
    <i t="grand">
      <x/>
    </i>
  </rowItems>
  <colFields count="1">
    <field x="5"/>
  </colFields>
  <colItems count="6">
    <i>
      <x/>
    </i>
    <i>
      <x v="1"/>
    </i>
    <i>
      <x v="2"/>
    </i>
    <i>
      <x v="3"/>
    </i>
    <i>
      <x v="4"/>
    </i>
    <i t="grand">
      <x/>
    </i>
  </colItems>
  <dataFields count="1">
    <dataField name="Count of P1" fld="3" subtotal="count" baseField="0" baseItem="0"/>
  </dataFields>
  <chartFormats count="25">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3">
          <reference field="4294967294" count="1" selected="0">
            <x v="0"/>
          </reference>
          <reference field="3" count="1" selected="0">
            <x v="5"/>
          </reference>
          <reference field="5" count="1" selected="0">
            <x v="2"/>
          </reference>
        </references>
      </pivotArea>
    </chartFormat>
    <chartFormat chart="0" format="6" series="1">
      <pivotArea type="data" outline="0" fieldPosition="0">
        <references count="3">
          <reference field="4294967294" count="1" selected="0">
            <x v="0"/>
          </reference>
          <reference field="3" count="1" selected="0">
            <x v="4"/>
          </reference>
          <reference field="5" count="1" selected="0">
            <x v="3"/>
          </reference>
        </references>
      </pivotArea>
    </chartFormat>
    <chartFormat chart="0" format="7" series="1">
      <pivotArea type="data" outline="0" fieldPosition="0">
        <references count="3">
          <reference field="4294967294" count="1" selected="0">
            <x v="0"/>
          </reference>
          <reference field="3" count="1" selected="0">
            <x v="5"/>
          </reference>
          <reference field="5" count="1" selected="0">
            <x v="3"/>
          </reference>
        </references>
      </pivotArea>
    </chartFormat>
    <chartFormat chart="0" format="8" series="1">
      <pivotArea type="data" outline="0" fieldPosition="0">
        <references count="3">
          <reference field="4294967294" count="1" selected="0">
            <x v="0"/>
          </reference>
          <reference field="3" count="1" selected="0">
            <x v="4"/>
          </reference>
          <reference field="5" count="1" selected="0">
            <x v="4"/>
          </reference>
        </references>
      </pivotArea>
    </chartFormat>
    <chartFormat chart="0" format="9" series="1">
      <pivotArea type="data" outline="0" fieldPosition="0">
        <references count="3">
          <reference field="4294967294" count="1" selected="0">
            <x v="0"/>
          </reference>
          <reference field="3" count="1" selected="0">
            <x v="5"/>
          </reference>
          <reference field="5" count="1" selected="0">
            <x v="4"/>
          </reference>
        </references>
      </pivotArea>
    </chartFormat>
    <chartFormat chart="0" format="10" series="1">
      <pivotArea type="data" outline="0" fieldPosition="0">
        <references count="2">
          <reference field="4294967294" count="1" selected="0">
            <x v="0"/>
          </reference>
          <reference field="3" count="1" selected="0">
            <x v="4"/>
          </reference>
        </references>
      </pivotArea>
    </chartFormat>
    <chartFormat chart="0" format="11" series="1">
      <pivotArea type="data" outline="0" fieldPosition="0">
        <references count="2">
          <reference field="4294967294" count="1" selected="0">
            <x v="0"/>
          </reference>
          <reference field="3" count="1" selected="0">
            <x v="5"/>
          </reference>
        </references>
      </pivotArea>
    </chartFormat>
    <chartFormat chart="0" format="12" series="1">
      <pivotArea type="data" outline="0" fieldPosition="0">
        <references count="3">
          <reference field="4294967294" count="1" selected="0">
            <x v="0"/>
          </reference>
          <reference field="3" count="1" selected="0">
            <x v="4"/>
          </reference>
          <reference field="5" count="1" selected="0">
            <x v="2"/>
          </reference>
        </references>
      </pivotArea>
    </chartFormat>
    <chartFormat chart="0" format="13" series="1">
      <pivotArea type="data" outline="0" fieldPosition="0">
        <references count="3">
          <reference field="4294967294" count="1" selected="0">
            <x v="0"/>
          </reference>
          <reference field="3" count="1" selected="0">
            <x v="5"/>
          </reference>
          <reference field="5" count="1" selected="0">
            <x v="0"/>
          </reference>
        </references>
      </pivotArea>
    </chartFormat>
    <chartFormat chart="0" format="14" series="1">
      <pivotArea type="data" outline="0" fieldPosition="0">
        <references count="3">
          <reference field="4294967294" count="1" selected="0">
            <x v="0"/>
          </reference>
          <reference field="3" count="1" selected="0">
            <x v="5"/>
          </reference>
          <reference field="5" count="1" selected="0">
            <x v="1"/>
          </reference>
        </references>
      </pivotArea>
    </chartFormat>
    <chartFormat chart="25" format="20" series="1">
      <pivotArea type="data" outline="0" fieldPosition="0">
        <references count="2">
          <reference field="4294967294" count="1" selected="0">
            <x v="0"/>
          </reference>
          <reference field="5" count="1" selected="0">
            <x v="0"/>
          </reference>
        </references>
      </pivotArea>
    </chartFormat>
    <chartFormat chart="25" format="21" series="1">
      <pivotArea type="data" outline="0" fieldPosition="0">
        <references count="2">
          <reference field="4294967294" count="1" selected="0">
            <x v="0"/>
          </reference>
          <reference field="5" count="1" selected="0">
            <x v="1"/>
          </reference>
        </references>
      </pivotArea>
    </chartFormat>
    <chartFormat chart="25" format="22" series="1">
      <pivotArea type="data" outline="0" fieldPosition="0">
        <references count="2">
          <reference field="4294967294" count="1" selected="0">
            <x v="0"/>
          </reference>
          <reference field="5" count="1" selected="0">
            <x v="2"/>
          </reference>
        </references>
      </pivotArea>
    </chartFormat>
    <chartFormat chart="25" format="23" series="1">
      <pivotArea type="data" outline="0" fieldPosition="0">
        <references count="2">
          <reference field="4294967294" count="1" selected="0">
            <x v="0"/>
          </reference>
          <reference field="5" count="1" selected="0">
            <x v="3"/>
          </reference>
        </references>
      </pivotArea>
    </chartFormat>
    <chartFormat chart="25" format="24" series="1">
      <pivotArea type="data" outline="0" fieldPosition="0">
        <references count="2">
          <reference field="4294967294" count="1" selected="0">
            <x v="0"/>
          </reference>
          <reference field="5" count="1" selected="0">
            <x v="4"/>
          </reference>
        </references>
      </pivotArea>
    </chartFormat>
    <chartFormat chart="26" format="0" series="1">
      <pivotArea type="data" outline="0" fieldPosition="0">
        <references count="2">
          <reference field="4294967294" count="1" selected="0">
            <x v="0"/>
          </reference>
          <reference field="5" count="1" selected="0">
            <x v="0"/>
          </reference>
        </references>
      </pivotArea>
    </chartFormat>
    <chartFormat chart="26" format="1" series="1">
      <pivotArea type="data" outline="0" fieldPosition="0">
        <references count="2">
          <reference field="4294967294" count="1" selected="0">
            <x v="0"/>
          </reference>
          <reference field="5" count="1" selected="0">
            <x v="1"/>
          </reference>
        </references>
      </pivotArea>
    </chartFormat>
    <chartFormat chart="26" format="2" series="1">
      <pivotArea type="data" outline="0" fieldPosition="0">
        <references count="2">
          <reference field="4294967294" count="1" selected="0">
            <x v="0"/>
          </reference>
          <reference field="5" count="1" selected="0">
            <x v="2"/>
          </reference>
        </references>
      </pivotArea>
    </chartFormat>
    <chartFormat chart="26" format="3" series="1">
      <pivotArea type="data" outline="0" fieldPosition="0">
        <references count="2">
          <reference field="4294967294" count="1" selected="0">
            <x v="0"/>
          </reference>
          <reference field="5" count="1" selected="0">
            <x v="3"/>
          </reference>
        </references>
      </pivotArea>
    </chartFormat>
    <chartFormat chart="26"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762E8970-11DA-4F87-9952-02FD3C00C796}" name="PivotTable3" cacheId="24"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0">
  <location ref="I253:O260" firstHeaderRow="1" firstDataRow="2" firstDataCol="1"/>
  <pivotFields count="7">
    <pivotField compact="0" numFmtId="1" outline="0" showAll="0" defaultSubtotal="0"/>
    <pivotField axis="axisRow" compact="0" outline="0" showAll="0" defaultSubtotal="0">
      <items count="5">
        <item x="3"/>
        <item x="0"/>
        <item x="1"/>
        <item x="2"/>
        <item x="4"/>
      </items>
    </pivotField>
    <pivotField compact="0" outline="0" showAll="0" defaultSubtotal="0"/>
    <pivotField dataField="1" compact="0" outline="0" showAll="0" defaultSubtotal="0">
      <items count="9">
        <item x="5"/>
        <item x="1"/>
        <item x="3"/>
        <item x="6"/>
        <item h="1" x="0"/>
        <item h="1" x="2"/>
        <item h="1" m="1" x="8"/>
        <item x="4"/>
        <item x="7"/>
      </items>
    </pivotField>
    <pivotField compact="0" outline="0" subtotalTop="0" showAll="0" defaultSubtotal="0"/>
    <pivotField axis="axisCol" compact="0" outline="0" showAll="0" defaultSubtotal="0">
      <items count="5">
        <item x="0"/>
        <item x="1"/>
        <item x="3"/>
        <item x="4"/>
        <item x="2"/>
      </items>
    </pivotField>
    <pivotField compact="0" outline="0" showAll="0" defaultSubtotal="0"/>
  </pivotFields>
  <rowFields count="1">
    <field x="1"/>
  </rowFields>
  <rowItems count="6">
    <i>
      <x/>
    </i>
    <i>
      <x v="1"/>
    </i>
    <i>
      <x v="2"/>
    </i>
    <i>
      <x v="3"/>
    </i>
    <i>
      <x v="4"/>
    </i>
    <i t="grand">
      <x/>
    </i>
  </rowItems>
  <colFields count="1">
    <field x="5"/>
  </colFields>
  <colItems count="6">
    <i>
      <x/>
    </i>
    <i>
      <x v="1"/>
    </i>
    <i>
      <x v="2"/>
    </i>
    <i>
      <x v="3"/>
    </i>
    <i>
      <x v="4"/>
    </i>
    <i t="grand">
      <x/>
    </i>
  </colItems>
  <dataFields count="1">
    <dataField name="Count of P1" fld="3" subtotal="count" baseField="0" baseItem="0"/>
  </dataFields>
  <chartFormats count="10">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5" format="0" series="1">
      <pivotArea type="data" outline="0" fieldPosition="0">
        <references count="2">
          <reference field="4294967294" count="1" selected="0">
            <x v="0"/>
          </reference>
          <reference field="5" count="1" selected="0">
            <x v="0"/>
          </reference>
        </references>
      </pivotArea>
    </chartFormat>
    <chartFormat chart="5" format="1" series="1">
      <pivotArea type="data" outline="0" fieldPosition="0">
        <references count="2">
          <reference field="4294967294" count="1" selected="0">
            <x v="0"/>
          </reference>
          <reference field="5" count="1" selected="0">
            <x v="1"/>
          </reference>
        </references>
      </pivotArea>
    </chartFormat>
    <chartFormat chart="5" format="2" series="1">
      <pivotArea type="data" outline="0" fieldPosition="0">
        <references count="2">
          <reference field="4294967294" count="1" selected="0">
            <x v="0"/>
          </reference>
          <reference field="5" count="1" selected="0">
            <x v="2"/>
          </reference>
        </references>
      </pivotArea>
    </chartFormat>
    <chartFormat chart="5" format="3" series="1">
      <pivotArea type="data" outline="0" fieldPosition="0">
        <references count="2">
          <reference field="4294967294" count="1" selected="0">
            <x v="0"/>
          </reference>
          <reference field="5" count="1" selected="0">
            <x v="3"/>
          </reference>
        </references>
      </pivotArea>
    </chartFormat>
    <chartFormat chart="5" format="4" series="1">
      <pivotArea type="data" outline="0" fieldPosition="0">
        <references count="2">
          <reference field="4294967294" count="1" selected="0">
            <x v="0"/>
          </reference>
          <reference field="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F5284317-B6E9-416C-8315-2949EE4205DD}" name="PivotTable1" cacheId="2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location ref="J4:M14" firstHeaderRow="1" firstDataRow="2" firstDataCol="1"/>
  <pivotFields count="8">
    <pivotField numFmtId="1" showAll="0"/>
    <pivotField showAll="0"/>
    <pivotField showAll="0"/>
    <pivotField axis="axisRow" dataField="1" showAll="0">
      <items count="10">
        <item x="5"/>
        <item x="1"/>
        <item x="3"/>
        <item x="6"/>
        <item x="0"/>
        <item x="2"/>
        <item m="1" x="8"/>
        <item x="4"/>
        <item x="7"/>
        <item t="default"/>
      </items>
    </pivotField>
    <pivotField showAll="0"/>
    <pivotField showAll="0"/>
    <pivotField showAll="0"/>
    <pivotField axis="axisCol" showAll="0">
      <items count="14">
        <item h="1" x="0"/>
        <item h="1" x="10"/>
        <item h="1" x="2"/>
        <item h="1" x="3"/>
        <item x="1"/>
        <item h="1" x="6"/>
        <item h="1" x="12"/>
        <item x="7"/>
        <item h="1" x="11"/>
        <item h="1" x="9"/>
        <item h="1" x="8"/>
        <item h="1" x="5"/>
        <item h="1" x="4"/>
        <item t="default"/>
      </items>
    </pivotField>
  </pivotFields>
  <rowFields count="1">
    <field x="3"/>
  </rowFields>
  <rowItems count="9">
    <i>
      <x/>
    </i>
    <i>
      <x v="1"/>
    </i>
    <i>
      <x v="2"/>
    </i>
    <i>
      <x v="3"/>
    </i>
    <i>
      <x v="4"/>
    </i>
    <i>
      <x v="5"/>
    </i>
    <i>
      <x v="7"/>
    </i>
    <i>
      <x v="8"/>
    </i>
    <i t="grand">
      <x/>
    </i>
  </rowItems>
  <colFields count="1">
    <field x="7"/>
  </colFields>
  <colItems count="3">
    <i>
      <x v="4"/>
    </i>
    <i>
      <x v="7"/>
    </i>
    <i t="grand">
      <x/>
    </i>
  </colItems>
  <dataFields count="1">
    <dataField name="Count of Jaké menstruační pomůcky během menstruace používáte? " fld="3" subtotal="count" baseField="0" baseItem="0"/>
  </dataFields>
  <chartFormats count="2">
    <chartFormat chart="1" format="0" series="1">
      <pivotArea type="data" outline="0" fieldPosition="0">
        <references count="2">
          <reference field="4294967294" count="1" selected="0">
            <x v="0"/>
          </reference>
          <reference field="7" count="1" selected="0">
            <x v="4"/>
          </reference>
        </references>
      </pivotArea>
    </chartFormat>
    <chartFormat chart="1" format="1" series="1">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C0F545-A396-4E54-8B80-E49E3974A6D1}" name="PivotTable43" cacheId="1"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84:G100" firstHeaderRow="1" firstDataRow="1" firstDataCol="2"/>
  <pivotFields count="2">
    <pivotField axis="axisRow" compact="0" outline="0" showAll="0" defaultSubtotal="0">
      <items count="5">
        <item x="3"/>
        <item x="0"/>
        <item x="1"/>
        <item x="2"/>
        <item x="4"/>
      </items>
    </pivotField>
    <pivotField axis="axisRow" dataField="1" compact="0" outline="0" showAll="0" defaultSubtotal="0">
      <items count="4">
        <item x="0"/>
        <item x="1"/>
        <item x="2"/>
        <item x="3"/>
      </items>
    </pivotField>
  </pivotFields>
  <rowFields count="2">
    <field x="0"/>
    <field x="1"/>
  </rowFields>
  <rowItems count="16">
    <i>
      <x/>
      <x/>
    </i>
    <i r="1">
      <x v="1"/>
    </i>
    <i>
      <x v="1"/>
      <x/>
    </i>
    <i r="1">
      <x v="1"/>
    </i>
    <i r="1">
      <x v="2"/>
    </i>
    <i r="1">
      <x v="3"/>
    </i>
    <i>
      <x v="2"/>
      <x/>
    </i>
    <i r="1">
      <x v="1"/>
    </i>
    <i r="1">
      <x v="2"/>
    </i>
    <i r="1">
      <x v="3"/>
    </i>
    <i>
      <x v="3"/>
      <x/>
    </i>
    <i r="1">
      <x v="1"/>
    </i>
    <i r="1">
      <x v="2"/>
    </i>
    <i>
      <x v="4"/>
      <x/>
    </i>
    <i r="1">
      <x v="1"/>
    </i>
    <i t="grand">
      <x/>
    </i>
  </rowItems>
  <colItems count="1">
    <i/>
  </colItems>
  <dataFields count="1">
    <dataField name="Sum of COUNT"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EDDEE30-307E-47D9-8AC9-93F21F17BB7F}" name="PivotTable6"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D3:E12" firstHeaderRow="1" firstDataRow="1" firstDataCol="1"/>
  <pivotFields count="1">
    <pivotField axis="axisRow" dataField="1" showAll="0">
      <items count="14">
        <item m="1" x="11"/>
        <item m="1" x="8"/>
        <item m="1" x="9"/>
        <item m="1" x="12"/>
        <item m="1" x="10"/>
        <item x="0"/>
        <item x="2"/>
        <item x="3"/>
        <item x="1"/>
        <item x="6"/>
        <item x="4"/>
        <item x="5"/>
        <item x="7"/>
        <item t="default"/>
      </items>
    </pivotField>
  </pivotFields>
  <rowFields count="1">
    <field x="0"/>
  </rowFields>
  <rowItems count="9">
    <i>
      <x v="5"/>
    </i>
    <i>
      <x v="6"/>
    </i>
    <i>
      <x v="7"/>
    </i>
    <i>
      <x v="8"/>
    </i>
    <i>
      <x v="9"/>
    </i>
    <i>
      <x v="10"/>
    </i>
    <i>
      <x v="11"/>
    </i>
    <i>
      <x v="12"/>
    </i>
    <i t="grand">
      <x/>
    </i>
  </rowItems>
  <colItems count="1">
    <i/>
  </colItems>
  <dataFields count="1">
    <dataField name="Count of Chtěla byste vyzkoušet některé z menstruačních pomůcek níže, pokud ano, které?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4408D86-4D52-45B2-A204-1BC1946EE0A2}" name="PivotTable5" cacheId="2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F306:S313" firstHeaderRow="1" firstDataRow="2" firstDataCol="1"/>
  <pivotFields count="5">
    <pivotField showAll="0"/>
    <pivotField axis="axisRow" showAll="0">
      <items count="6">
        <item x="3"/>
        <item x="0"/>
        <item x="1"/>
        <item x="2"/>
        <item x="4"/>
        <item t="default"/>
      </items>
    </pivotField>
    <pivotField showAll="0"/>
    <pivotField showAll="0"/>
    <pivotField axis="axisCol" dataField="1" showAll="0">
      <items count="15">
        <item m="1" x="12"/>
        <item x="10"/>
        <item x="7"/>
        <item x="8"/>
        <item x="11"/>
        <item x="9"/>
        <item x="0"/>
        <item x="2"/>
        <item x="3"/>
        <item x="1"/>
        <item x="6"/>
        <item x="4"/>
        <item x="5"/>
        <item m="1" x="13"/>
        <item t="default"/>
      </items>
    </pivotField>
  </pivotFields>
  <rowFields count="1">
    <field x="1"/>
  </rowFields>
  <rowItems count="6">
    <i>
      <x/>
    </i>
    <i>
      <x v="1"/>
    </i>
    <i>
      <x v="2"/>
    </i>
    <i>
      <x v="3"/>
    </i>
    <i>
      <x v="4"/>
    </i>
    <i t="grand">
      <x/>
    </i>
  </rowItems>
  <colFields count="1">
    <field x="4"/>
  </colFields>
  <colItems count="13">
    <i>
      <x v="1"/>
    </i>
    <i>
      <x v="2"/>
    </i>
    <i>
      <x v="3"/>
    </i>
    <i>
      <x v="4"/>
    </i>
    <i>
      <x v="5"/>
    </i>
    <i>
      <x v="6"/>
    </i>
    <i>
      <x v="7"/>
    </i>
    <i>
      <x v="8"/>
    </i>
    <i>
      <x v="9"/>
    </i>
    <i>
      <x v="10"/>
    </i>
    <i>
      <x v="11"/>
    </i>
    <i>
      <x v="12"/>
    </i>
    <i t="grand">
      <x/>
    </i>
  </colItems>
  <dataFields count="1">
    <dataField name="Count of Chtěla byste vyzkoušet některé z menstruačních pomůcek níže, pokud ano, které? " fld="4" subtotal="count" baseField="0" baseItem="0"/>
  </dataFields>
  <chartFormats count="12">
    <chartFormat chart="0" format="0" series="1">
      <pivotArea type="data" outline="0" fieldPosition="0">
        <references count="2">
          <reference field="4294967294" count="1" selected="0">
            <x v="0"/>
          </reference>
          <reference field="4" count="1" selected="0">
            <x v="1"/>
          </reference>
        </references>
      </pivotArea>
    </chartFormat>
    <chartFormat chart="0" format="1" series="1">
      <pivotArea type="data" outline="0" fieldPosition="0">
        <references count="2">
          <reference field="4294967294" count="1" selected="0">
            <x v="0"/>
          </reference>
          <reference field="4" count="1" selected="0">
            <x v="2"/>
          </reference>
        </references>
      </pivotArea>
    </chartFormat>
    <chartFormat chart="0" format="2" series="1">
      <pivotArea type="data" outline="0" fieldPosition="0">
        <references count="2">
          <reference field="4294967294" count="1" selected="0">
            <x v="0"/>
          </reference>
          <reference field="4" count="1" selected="0">
            <x v="3"/>
          </reference>
        </references>
      </pivotArea>
    </chartFormat>
    <chartFormat chart="0" format="3" series="1">
      <pivotArea type="data" outline="0" fieldPosition="0">
        <references count="2">
          <reference field="4294967294" count="1" selected="0">
            <x v="0"/>
          </reference>
          <reference field="4" count="1" selected="0">
            <x v="4"/>
          </reference>
        </references>
      </pivotArea>
    </chartFormat>
    <chartFormat chart="0" format="4" series="1">
      <pivotArea type="data" outline="0" fieldPosition="0">
        <references count="2">
          <reference field="4294967294" count="1" selected="0">
            <x v="0"/>
          </reference>
          <reference field="4" count="1" selected="0">
            <x v="5"/>
          </reference>
        </references>
      </pivotArea>
    </chartFormat>
    <chartFormat chart="0" format="5" series="1">
      <pivotArea type="data" outline="0" fieldPosition="0">
        <references count="2">
          <reference field="4294967294" count="1" selected="0">
            <x v="0"/>
          </reference>
          <reference field="4" count="1" selected="0">
            <x v="6"/>
          </reference>
        </references>
      </pivotArea>
    </chartFormat>
    <chartFormat chart="0" format="6" series="1">
      <pivotArea type="data" outline="0" fieldPosition="0">
        <references count="2">
          <reference field="4294967294" count="1" selected="0">
            <x v="0"/>
          </reference>
          <reference field="4" count="1" selected="0">
            <x v="7"/>
          </reference>
        </references>
      </pivotArea>
    </chartFormat>
    <chartFormat chart="0" format="7" series="1">
      <pivotArea type="data" outline="0" fieldPosition="0">
        <references count="2">
          <reference field="4294967294" count="1" selected="0">
            <x v="0"/>
          </reference>
          <reference field="4" count="1" selected="0">
            <x v="8"/>
          </reference>
        </references>
      </pivotArea>
    </chartFormat>
    <chartFormat chart="0" format="8" series="1">
      <pivotArea type="data" outline="0" fieldPosition="0">
        <references count="2">
          <reference field="4294967294" count="1" selected="0">
            <x v="0"/>
          </reference>
          <reference field="4" count="1" selected="0">
            <x v="9"/>
          </reference>
        </references>
      </pivotArea>
    </chartFormat>
    <chartFormat chart="0" format="9" series="1">
      <pivotArea type="data" outline="0" fieldPosition="0">
        <references count="2">
          <reference field="4294967294" count="1" selected="0">
            <x v="0"/>
          </reference>
          <reference field="4" count="1" selected="0">
            <x v="10"/>
          </reference>
        </references>
      </pivotArea>
    </chartFormat>
    <chartFormat chart="0" format="10" series="1">
      <pivotArea type="data" outline="0" fieldPosition="0">
        <references count="2">
          <reference field="4294967294" count="1" selected="0">
            <x v="0"/>
          </reference>
          <reference field="4" count="1" selected="0">
            <x v="11"/>
          </reference>
        </references>
      </pivotArea>
    </chartFormat>
    <chartFormat chart="0" format="11" series="1">
      <pivotArea type="data" outline="0" fieldPosition="0">
        <references count="2">
          <reference field="4294967294" count="1" selected="0">
            <x v="0"/>
          </reference>
          <reference field="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BF06B478-03D3-4170-B166-EBBFB1D2D9F1}" name="PivotTable15" cacheId="26"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
  <location ref="F256:S266" firstHeaderRow="1" firstDataRow="2" firstDataCol="1"/>
  <pivotFields count="5">
    <pivotField compact="0" outline="0" showAll="0" defaultSubtotal="0"/>
    <pivotField compact="0" outline="0" showAll="0" defaultSubtotal="0"/>
    <pivotField compact="0" outline="0" showAll="0" defaultSubtotal="0"/>
    <pivotField axis="axisRow" compact="0" outline="0" showAll="0" sortType="descending" defaultSubtotal="0">
      <items count="10">
        <item m="1" x="9"/>
        <item x="1"/>
        <item x="3"/>
        <item x="6"/>
        <item x="0"/>
        <item x="2"/>
        <item m="1" x="8"/>
        <item x="4"/>
        <item x="7"/>
        <item x="5"/>
      </items>
      <autoSortScope>
        <pivotArea dataOnly="0" outline="0" fieldPosition="0">
          <references count="1">
            <reference field="4294967294" count="1" selected="0">
              <x v="0"/>
            </reference>
          </references>
        </pivotArea>
      </autoSortScope>
    </pivotField>
    <pivotField axis="axisCol" dataField="1" compact="0" outline="0" showAll="0" defaultSubtotal="0">
      <items count="14">
        <item x="10"/>
        <item x="7"/>
        <item x="8"/>
        <item x="11"/>
        <item x="9"/>
        <item x="0"/>
        <item x="2"/>
        <item x="3"/>
        <item x="1"/>
        <item x="6"/>
        <item x="4"/>
        <item x="5"/>
        <item h="1" m="1" x="13"/>
        <item h="1" m="1" x="12"/>
      </items>
    </pivotField>
  </pivotFields>
  <rowFields count="1">
    <field x="3"/>
  </rowFields>
  <rowItems count="9">
    <i>
      <x v="4"/>
    </i>
    <i>
      <x v="2"/>
    </i>
    <i>
      <x v="5"/>
    </i>
    <i>
      <x v="1"/>
    </i>
    <i>
      <x v="3"/>
    </i>
    <i>
      <x v="8"/>
    </i>
    <i>
      <x v="7"/>
    </i>
    <i>
      <x v="9"/>
    </i>
    <i t="grand">
      <x/>
    </i>
  </rowItems>
  <colFields count="1">
    <field x="4"/>
  </colFields>
  <colItems count="13">
    <i>
      <x/>
    </i>
    <i>
      <x v="1"/>
    </i>
    <i>
      <x v="2"/>
    </i>
    <i>
      <x v="3"/>
    </i>
    <i>
      <x v="4"/>
    </i>
    <i>
      <x v="5"/>
    </i>
    <i>
      <x v="6"/>
    </i>
    <i>
      <x v="7"/>
    </i>
    <i>
      <x v="8"/>
    </i>
    <i>
      <x v="9"/>
    </i>
    <i>
      <x v="10"/>
    </i>
    <i>
      <x v="11"/>
    </i>
    <i t="grand">
      <x/>
    </i>
  </colItems>
  <dataFields count="1">
    <dataField name="Count of Chtěla byste vyzkoušet některé z menstruačních pomůcek níže, pokud ano, které? "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440C249-7B2C-4536-AD4A-E8FB2761A067}" name="PivotTable2"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4:D16" firstHeaderRow="1" firstDataRow="1" firstDataCol="1"/>
  <pivotFields count="1">
    <pivotField axis="axisRow" dataField="1" showAll="0" sortType="descending">
      <items count="18">
        <item m="1" x="14"/>
        <item m="1" x="15"/>
        <item m="1" x="12"/>
        <item m="1" x="16"/>
        <item m="1" x="13"/>
        <item x="6"/>
        <item x="3"/>
        <item x="9"/>
        <item x="10"/>
        <item x="0"/>
        <item x="8"/>
        <item x="4"/>
        <item x="2"/>
        <item x="5"/>
        <item x="1"/>
        <item x="7"/>
        <item h="1" x="11"/>
        <item t="default"/>
      </items>
      <autoSortScope>
        <pivotArea dataOnly="0" outline="0" fieldPosition="0">
          <references count="1">
            <reference field="4294967294" count="1" selected="0">
              <x v="0"/>
            </reference>
          </references>
        </pivotArea>
      </autoSortScope>
    </pivotField>
  </pivotFields>
  <rowFields count="1">
    <field x="0"/>
  </rowFields>
  <rowItems count="12">
    <i>
      <x v="14"/>
    </i>
    <i>
      <x v="9"/>
    </i>
    <i>
      <x v="5"/>
    </i>
    <i>
      <x v="11"/>
    </i>
    <i>
      <x v="6"/>
    </i>
    <i>
      <x v="12"/>
    </i>
    <i>
      <x v="13"/>
    </i>
    <i>
      <x v="8"/>
    </i>
    <i>
      <x v="7"/>
    </i>
    <i>
      <x v="10"/>
    </i>
    <i>
      <x v="15"/>
    </i>
    <i t="grand">
      <x/>
    </i>
  </rowItems>
  <colItems count="1">
    <i/>
  </colItems>
  <dataFields count="1">
    <dataField name="Count of D1"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758B28B9-F0AE-413A-BF39-0BC34E594A46}" name="PivotTable12" cacheId="9"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Q5:T16" firstHeaderRow="1" firstDataRow="2" firstDataCol="2"/>
  <pivotFields count="10">
    <pivotField compact="0" numFmtId="1" outline="0" showAll="0" defaultSubtotal="0"/>
    <pivotField compact="0" outline="0" showAll="0" defaultSubtotal="0">
      <items count="5">
        <item x="3"/>
        <item x="0"/>
        <item x="1"/>
        <item x="2"/>
        <item x="4"/>
      </items>
    </pivotField>
    <pivotField compact="0" outline="0" showAll="0" defaultSubtotal="0"/>
    <pivotField axis="axisRow" compact="0" outline="0" showAll="0" defaultSubtotal="0">
      <items count="28">
        <item x="27"/>
        <item x="15"/>
        <item x="1"/>
        <item x="23"/>
        <item x="4"/>
        <item x="3"/>
        <item x="16"/>
        <item x="0"/>
        <item x="8"/>
        <item x="6"/>
        <item x="11"/>
        <item x="10"/>
        <item x="20"/>
        <item x="9"/>
        <item x="2"/>
        <item x="22"/>
        <item x="25"/>
        <item x="13"/>
        <item x="7"/>
        <item x="12"/>
        <item x="14"/>
        <item x="17"/>
        <item x="26"/>
        <item x="19"/>
        <item x="5"/>
        <item x="24"/>
        <item x="21"/>
        <item x="18"/>
      </items>
    </pivotField>
    <pivotField compact="0" outline="0" showAll="0" defaultSubtotal="0"/>
    <pivotField compact="0" outline="0" showAll="0" defaultSubtotal="0"/>
    <pivotField compact="0" outline="0" showAll="0" defaultSubtotal="0"/>
    <pivotField axis="axisRow" compact="0" outline="0" showAll="0" defaultSubtotal="0">
      <items count="13">
        <item x="0"/>
        <item x="10"/>
        <item x="2"/>
        <item x="3"/>
        <item x="1"/>
        <item x="6"/>
        <item x="12"/>
        <item x="7"/>
        <item x="11"/>
        <item x="9"/>
        <item x="8"/>
        <item x="5"/>
        <item x="4"/>
      </items>
    </pivotField>
    <pivotField compact="0" outline="0" showAll="0" defaultSubtotal="0"/>
    <pivotField axis="axisCol" dataField="1" compact="0" outline="0" showAll="0" defaultSubtotal="0">
      <items count="12">
        <item h="1" x="6"/>
        <item h="1" x="3"/>
        <item h="1" x="9"/>
        <item h="1" x="11"/>
        <item h="1" x="0"/>
        <item h="1" x="8"/>
        <item h="1" x="4"/>
        <item x="2"/>
        <item h="1" x="5"/>
        <item h="1" x="1"/>
        <item h="1" x="7"/>
        <item h="1" x="10"/>
      </items>
    </pivotField>
  </pivotFields>
  <rowFields count="2">
    <field x="3"/>
    <field x="7"/>
  </rowFields>
  <rowItems count="10">
    <i>
      <x v="2"/>
      <x v="4"/>
    </i>
    <i r="1">
      <x v="5"/>
    </i>
    <i>
      <x v="7"/>
      <x v="6"/>
    </i>
    <i r="1">
      <x v="12"/>
    </i>
    <i>
      <x v="11"/>
      <x v="12"/>
    </i>
    <i>
      <x v="14"/>
      <x v="3"/>
    </i>
    <i r="1">
      <x v="4"/>
    </i>
    <i r="1">
      <x v="6"/>
    </i>
    <i>
      <x v="18"/>
      <x v="9"/>
    </i>
    <i t="grand">
      <x/>
    </i>
  </rowItems>
  <colFields count="1">
    <field x="9"/>
  </colFields>
  <colItems count="2">
    <i>
      <x v="7"/>
    </i>
    <i t="grand">
      <x/>
    </i>
  </colItems>
  <dataFields count="1">
    <dataField name="Count of D1"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E40234E4-53C0-4E5E-B2D0-D502852C8B3D}" name="PivotTable9" cacheId="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N6" firstHeaderRow="1" firstDataRow="1" firstDataCol="1"/>
  <pivotFields count="1">
    <pivotField axis="axisRow" dataField="1" showAll="0">
      <items count="3">
        <item x="1"/>
        <item x="0"/>
        <item t="default"/>
      </items>
    </pivotField>
  </pivotFields>
  <rowFields count="1">
    <field x="0"/>
  </rowFields>
  <rowItems count="3">
    <i>
      <x/>
    </i>
    <i>
      <x v="1"/>
    </i>
    <i t="grand">
      <x/>
    </i>
  </rowItems>
  <colItems count="1">
    <i/>
  </colItems>
  <dataFields count="1">
    <dataField name="Count of Máte ve svém okolí k dispozici menstruační pomůcky zdarma?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946D3AA-44E8-4D1B-A4E6-20C33AEDF253}" name="PivotTable13" cacheId="1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N3:O8" firstHeaderRow="1" firstDataRow="1" firstDataCol="1"/>
  <pivotFields count="12">
    <pivotField numFmtId="1"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3"/>
        <item x="2"/>
        <item x="1"/>
        <item t="default"/>
      </items>
    </pivotField>
  </pivotFields>
  <rowFields count="1">
    <field x="11"/>
  </rowFields>
  <rowItems count="5">
    <i>
      <x/>
    </i>
    <i>
      <x v="1"/>
    </i>
    <i>
      <x v="2"/>
    </i>
    <i>
      <x v="3"/>
    </i>
    <i t="grand">
      <x/>
    </i>
  </rowItems>
  <colItems count="1">
    <i/>
  </colItems>
  <dataFields count="1">
    <dataField name="Count of Myslíte si, že by ženy měly mít menstruační pomůcky zdarma (standardní tampon a vložka)?"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8FA18AC-516A-47D1-9A95-2DFD8CA47A4C}" name="PivotTable18" cacheId="1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N27:Q42" firstHeaderRow="1" firstDataRow="2" firstDataCol="1"/>
  <pivotFields count="12">
    <pivotField numFmtId="1" showAll="0"/>
    <pivotField showAll="0">
      <items count="6">
        <item x="3"/>
        <item x="0"/>
        <item x="1"/>
        <item x="2"/>
        <item x="4"/>
        <item t="default"/>
      </items>
    </pivotField>
    <pivotField showAll="0">
      <items count="7">
        <item x="2"/>
        <item x="4"/>
        <item x="3"/>
        <item x="0"/>
        <item x="1"/>
        <item x="5"/>
        <item t="default"/>
      </items>
    </pivotField>
    <pivotField axis="axisRow" showAll="0">
      <items count="29">
        <item x="27"/>
        <item x="15"/>
        <item x="1"/>
        <item x="23"/>
        <item x="4"/>
        <item x="3"/>
        <item x="16"/>
        <item x="0"/>
        <item x="8"/>
        <item x="6"/>
        <item x="11"/>
        <item x="10"/>
        <item x="20"/>
        <item x="9"/>
        <item x="2"/>
        <item x="22"/>
        <item x="25"/>
        <item x="13"/>
        <item x="7"/>
        <item x="12"/>
        <item x="14"/>
        <item x="17"/>
        <item x="26"/>
        <item x="19"/>
        <item x="5"/>
        <item x="24"/>
        <item x="21"/>
        <item x="18"/>
        <item t="default"/>
      </items>
    </pivotField>
    <pivotField showAll="0"/>
    <pivotField showAll="0"/>
    <pivotField showAll="0"/>
    <pivotField showAll="0">
      <items count="14">
        <item x="0"/>
        <item x="10"/>
        <item x="2"/>
        <item x="3"/>
        <item x="1"/>
        <item x="6"/>
        <item x="12"/>
        <item x="7"/>
        <item x="11"/>
        <item x="9"/>
        <item x="8"/>
        <item x="5"/>
        <item x="4"/>
        <item t="default"/>
      </items>
    </pivotField>
    <pivotField showAll="0"/>
    <pivotField showAll="0">
      <items count="30">
        <item x="18"/>
        <item x="13"/>
        <item x="28"/>
        <item x="11"/>
        <item x="16"/>
        <item x="4"/>
        <item x="25"/>
        <item x="27"/>
        <item x="3"/>
        <item x="5"/>
        <item x="20"/>
        <item x="19"/>
        <item x="8"/>
        <item x="0"/>
        <item x="17"/>
        <item x="15"/>
        <item x="21"/>
        <item x="12"/>
        <item x="7"/>
        <item x="23"/>
        <item x="6"/>
        <item x="10"/>
        <item x="24"/>
        <item x="22"/>
        <item x="2"/>
        <item x="9"/>
        <item x="1"/>
        <item x="14"/>
        <item x="26"/>
        <item t="default"/>
      </items>
    </pivotField>
    <pivotField showAll="0">
      <items count="3">
        <item x="1"/>
        <item x="0"/>
        <item t="default"/>
      </items>
    </pivotField>
    <pivotField axis="axisCol" dataField="1" showAll="0">
      <items count="5">
        <item h="1" x="0"/>
        <item x="3"/>
        <item x="2"/>
        <item h="1" x="1"/>
        <item t="default"/>
      </items>
    </pivotField>
  </pivotFields>
  <rowFields count="1">
    <field x="3"/>
  </rowFields>
  <rowItems count="14">
    <i>
      <x v="1"/>
    </i>
    <i>
      <x v="3"/>
    </i>
    <i>
      <x v="4"/>
    </i>
    <i>
      <x v="5"/>
    </i>
    <i>
      <x v="6"/>
    </i>
    <i>
      <x v="7"/>
    </i>
    <i>
      <x v="11"/>
    </i>
    <i>
      <x v="12"/>
    </i>
    <i>
      <x v="14"/>
    </i>
    <i>
      <x v="15"/>
    </i>
    <i>
      <x v="20"/>
    </i>
    <i>
      <x v="21"/>
    </i>
    <i>
      <x v="27"/>
    </i>
    <i t="grand">
      <x/>
    </i>
  </rowItems>
  <colFields count="1">
    <field x="11"/>
  </colFields>
  <colItems count="3">
    <i>
      <x v="1"/>
    </i>
    <i>
      <x v="2"/>
    </i>
    <i t="grand">
      <x/>
    </i>
  </colItems>
  <dataFields count="1">
    <dataField name="Count of Myslíte si, že by ženy měly mít menstruační pomůcky zdarma (standardní tampon a vložka)?"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7179F6CD-1BB7-4031-AB8D-AFEC04CE80F6}" name="PivotTable24" cacheId="1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E217:I227" firstHeaderRow="1" firstDataRow="2" firstDataCol="1"/>
  <pivotFields count="3">
    <pivotField numFmtId="1" showAll="0"/>
    <pivotField axis="axisRow" showAll="0">
      <items count="10">
        <item x="5"/>
        <item x="1"/>
        <item x="3"/>
        <item x="6"/>
        <item x="0"/>
        <item x="2"/>
        <item m="1" x="8"/>
        <item x="4"/>
        <item x="7"/>
        <item t="default"/>
      </items>
    </pivotField>
    <pivotField axis="axisCol" dataField="1" showAll="0">
      <items count="4">
        <item x="1"/>
        <item x="0"/>
        <item x="2"/>
        <item t="default"/>
      </items>
    </pivotField>
  </pivotFields>
  <rowFields count="1">
    <field x="1"/>
  </rowFields>
  <rowItems count="9">
    <i>
      <x v="4"/>
    </i>
    <i>
      <x v="2"/>
    </i>
    <i>
      <x v="1"/>
    </i>
    <i>
      <x v="5"/>
    </i>
    <i>
      <x v="3"/>
    </i>
    <i>
      <x v="8"/>
    </i>
    <i>
      <x v="7"/>
    </i>
    <i>
      <x/>
    </i>
    <i t="grand">
      <x/>
    </i>
  </rowItems>
  <colFields count="1">
    <field x="2"/>
  </colFields>
  <colItems count="4">
    <i>
      <x/>
    </i>
    <i>
      <x v="1"/>
    </i>
    <i>
      <x v="2"/>
    </i>
    <i t="grand">
      <x/>
    </i>
  </colItems>
  <dataFields count="1">
    <dataField name="Count of Kde nejčastěji nakupujete menstruační pomůcky?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2A20CAEE-7959-4485-98B6-536D9BC044F2}" name="PivotTable6"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P92:T99" firstHeaderRow="1" firstDataRow="2" firstDataCol="1"/>
  <pivotFields count="13">
    <pivotField numFmtId="1" showAll="0"/>
    <pivotField axis="axisRow" showAll="0">
      <items count="6">
        <item x="3"/>
        <item x="0"/>
        <item x="1"/>
        <item x="2"/>
        <item x="4"/>
        <item t="default"/>
      </items>
    </pivotField>
    <pivotField showAll="0"/>
    <pivotField showAll="0">
      <items count="29">
        <item x="27"/>
        <item x="15"/>
        <item x="1"/>
        <item x="23"/>
        <item x="4"/>
        <item x="3"/>
        <item x="16"/>
        <item x="0"/>
        <item x="8"/>
        <item x="6"/>
        <item x="11"/>
        <item x="10"/>
        <item x="20"/>
        <item x="9"/>
        <item x="2"/>
        <item x="22"/>
        <item x="25"/>
        <item x="13"/>
        <item x="7"/>
        <item x="12"/>
        <item x="14"/>
        <item x="17"/>
        <item x="26"/>
        <item x="19"/>
        <item x="5"/>
        <item x="24"/>
        <item x="21"/>
        <item x="18"/>
        <item t="default"/>
      </items>
    </pivotField>
    <pivotField showAll="0"/>
    <pivotField showAll="0"/>
    <pivotField showAll="0"/>
    <pivotField showAll="0"/>
    <pivotField showAll="0"/>
    <pivotField showAll="0"/>
    <pivotField showAll="0"/>
    <pivotField showAll="0"/>
    <pivotField axis="axisCol" dataField="1" showAll="0">
      <items count="4">
        <item x="1"/>
        <item x="0"/>
        <item x="2"/>
        <item t="default"/>
      </items>
    </pivotField>
  </pivotFields>
  <rowFields count="1">
    <field x="1"/>
  </rowFields>
  <rowItems count="6">
    <i>
      <x/>
    </i>
    <i>
      <x v="1"/>
    </i>
    <i>
      <x v="2"/>
    </i>
    <i>
      <x v="3"/>
    </i>
    <i>
      <x v="4"/>
    </i>
    <i t="grand">
      <x/>
    </i>
  </rowItems>
  <colFields count="1">
    <field x="12"/>
  </colFields>
  <colItems count="4">
    <i>
      <x/>
    </i>
    <i>
      <x v="1"/>
    </i>
    <i>
      <x v="2"/>
    </i>
    <i t="grand">
      <x/>
    </i>
  </colItems>
  <dataFields count="1">
    <dataField name="Count of Kde nejčastěji nakupujete menstruační pomůcky? " fld="12" subtotal="count" baseField="0" baseItem="0"/>
  </dataFields>
  <chartFormats count="3">
    <chartFormat chart="0" format="0" series="1">
      <pivotArea type="data" outline="0" fieldPosition="0">
        <references count="2">
          <reference field="4294967294" count="1" selected="0">
            <x v="0"/>
          </reference>
          <reference field="12" count="1" selected="0">
            <x v="0"/>
          </reference>
        </references>
      </pivotArea>
    </chartFormat>
    <chartFormat chart="0" format="1" series="1">
      <pivotArea type="data" outline="0" fieldPosition="0">
        <references count="2">
          <reference field="4294967294" count="1" selected="0">
            <x v="0"/>
          </reference>
          <reference field="12" count="1" selected="0">
            <x v="1"/>
          </reference>
        </references>
      </pivotArea>
    </chartFormat>
    <chartFormat chart="0" format="2" series="1">
      <pivotArea type="data" outline="0" fieldPosition="0">
        <references count="2">
          <reference field="4294967294" count="1" selected="0">
            <x v="0"/>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B1FE777-7244-4C12-8BA0-DBAEBB1C59F8}" name="PivotTable1"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2:B8" firstHeaderRow="1" firstDataRow="1" firstDataCol="1"/>
  <pivotFields count="20">
    <pivotField compact="0" outline="0" subtotalTop="0" showAll="0" defaultSubtotal="0"/>
    <pivotField axis="axisRow" dataField="1" compact="0" outline="0" showAll="0" defaultSubtotal="0">
      <items count="7">
        <item x="3"/>
        <item m="1" x="6"/>
        <item x="0"/>
        <item x="1"/>
        <item x="2"/>
        <item x="4"/>
        <item h="1" x="5"/>
      </items>
    </pivotField>
    <pivotField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6">
    <i>
      <x/>
    </i>
    <i>
      <x v="2"/>
    </i>
    <i>
      <x v="3"/>
    </i>
    <i>
      <x v="4"/>
    </i>
    <i>
      <x v="5"/>
    </i>
    <i t="grand">
      <x/>
    </i>
  </rowItems>
  <colItems count="1">
    <i/>
  </colItems>
  <dataFields count="1">
    <dataField name="Count of Kolik Vám je let? " fld="1" subtotal="count" baseField="0" baseItem="0"/>
  </dataFields>
  <formats count="4">
    <format dxfId="67">
      <pivotArea outline="0" collapsedLevelsAreSubtotals="1" fieldPosition="0"/>
    </format>
    <format dxfId="66">
      <pivotArea field="1" type="button" dataOnly="0" labelOnly="1" outline="0" axis="axisRow" fieldPosition="0"/>
    </format>
    <format dxfId="65">
      <pivotArea field="2" type="button" dataOnly="0" labelOnly="1" outline="0"/>
    </format>
    <format dxfId="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B55C79E0-FFD3-479E-B5E4-145BA2E6467A}" name="PivotTable19"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P2:T32" firstHeaderRow="1" firstDataRow="2" firstDataCol="1"/>
  <pivotFields count="13">
    <pivotField numFmtId="1" showAll="0"/>
    <pivotField showAll="0">
      <items count="6">
        <item x="3"/>
        <item x="0"/>
        <item x="1"/>
        <item x="2"/>
        <item x="4"/>
        <item t="default"/>
      </items>
    </pivotField>
    <pivotField showAll="0"/>
    <pivotField axis="axisRow" showAll="0">
      <items count="29">
        <item x="27"/>
        <item x="15"/>
        <item x="1"/>
        <item x="23"/>
        <item x="4"/>
        <item x="3"/>
        <item x="16"/>
        <item x="0"/>
        <item x="8"/>
        <item x="6"/>
        <item x="11"/>
        <item x="10"/>
        <item x="20"/>
        <item x="9"/>
        <item x="2"/>
        <item x="22"/>
        <item x="25"/>
        <item x="13"/>
        <item x="7"/>
        <item x="12"/>
        <item x="14"/>
        <item x="17"/>
        <item x="26"/>
        <item x="19"/>
        <item x="5"/>
        <item x="24"/>
        <item x="21"/>
        <item x="18"/>
        <item t="default"/>
      </items>
    </pivotField>
    <pivotField showAll="0"/>
    <pivotField showAll="0"/>
    <pivotField showAll="0"/>
    <pivotField showAll="0"/>
    <pivotField showAll="0"/>
    <pivotField showAll="0"/>
    <pivotField showAll="0"/>
    <pivotField showAll="0"/>
    <pivotField axis="axisCol" dataField="1" showAll="0">
      <items count="4">
        <item x="1"/>
        <item x="0"/>
        <item x="2"/>
        <item t="default"/>
      </items>
    </pivotField>
  </pivotFields>
  <rowFields count="1">
    <field x="3"/>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12"/>
  </colFields>
  <colItems count="4">
    <i>
      <x/>
    </i>
    <i>
      <x v="1"/>
    </i>
    <i>
      <x v="2"/>
    </i>
    <i t="grand">
      <x/>
    </i>
  </colItems>
  <dataFields count="1">
    <dataField name="Count of Kde nejčastěji nakupujete menstruační pomůcky? "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A5AEE5F5-6800-4FAB-A0A5-A8953DD12AA4}" name="PivotTable8" cacheId="1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T3:AY13" firstHeaderRow="1" firstDataRow="2" firstDataCol="1"/>
  <pivotFields count="7">
    <pivotField numFmtId="1" showAll="0"/>
    <pivotField showAll="0"/>
    <pivotField showAll="0"/>
    <pivotField axis="axisRow" showAll="0" sortType="descending">
      <items count="10">
        <item x="5"/>
        <item x="1"/>
        <item x="3"/>
        <item x="6"/>
        <item x="0"/>
        <item x="2"/>
        <item m="1" x="8"/>
        <item x="4"/>
        <item x="7"/>
        <item t="default"/>
      </items>
      <autoSortScope>
        <pivotArea dataOnly="0" outline="0" fieldPosition="0">
          <references count="1">
            <reference field="4294967294" count="1" selected="0">
              <x v="0"/>
            </reference>
          </references>
        </pivotArea>
      </autoSortScope>
    </pivotField>
    <pivotField showAll="0"/>
    <pivotField showAll="0"/>
    <pivotField axis="axisCol" dataField="1" showAll="0">
      <items count="5">
        <item x="2"/>
        <item x="0"/>
        <item x="1"/>
        <item x="3"/>
        <item t="default"/>
      </items>
    </pivotField>
  </pivotFields>
  <rowFields count="1">
    <field x="3"/>
  </rowFields>
  <rowItems count="9">
    <i>
      <x v="4"/>
    </i>
    <i>
      <x v="2"/>
    </i>
    <i>
      <x v="1"/>
    </i>
    <i>
      <x v="5"/>
    </i>
    <i>
      <x v="3"/>
    </i>
    <i>
      <x v="8"/>
    </i>
    <i>
      <x v="7"/>
    </i>
    <i>
      <x/>
    </i>
    <i t="grand">
      <x/>
    </i>
  </rowItems>
  <colFields count="1">
    <field x="6"/>
  </colFields>
  <colItems count="5">
    <i>
      <x/>
    </i>
    <i>
      <x v="1"/>
    </i>
    <i>
      <x v="2"/>
    </i>
    <i>
      <x v="3"/>
    </i>
    <i t="grand">
      <x/>
    </i>
  </colItems>
  <dataFields count="1">
    <dataField name="Count of Při nákupu menstruačních pomůcek"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89EA940A-9BB6-425B-AE40-360FF79DD7DA}" name="PivotTable1" cacheId="1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S3:W9" firstHeaderRow="1" firstDataRow="2" firstDataCol="1"/>
  <pivotFields count="14">
    <pivotField numFmtId="1"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axis="axisRow" dataField="1" showAll="0" sortType="descending">
      <items count="5">
        <item x="2"/>
        <item x="0"/>
        <item x="1"/>
        <item x="3"/>
        <item t="default"/>
      </items>
      <autoSortScope>
        <pivotArea dataOnly="0" outline="0" fieldPosition="0">
          <references count="1">
            <reference field="4294967294" count="1" selected="0">
              <x v="0"/>
            </reference>
          </references>
        </pivotArea>
      </autoSortScope>
    </pivotField>
  </pivotFields>
  <rowFields count="1">
    <field x="13"/>
  </rowFields>
  <rowItems count="5">
    <i>
      <x/>
    </i>
    <i>
      <x v="3"/>
    </i>
    <i>
      <x v="1"/>
    </i>
    <i>
      <x v="2"/>
    </i>
    <i t="grand">
      <x/>
    </i>
  </rowItems>
  <colFields count="1">
    <field x="12"/>
  </colFields>
  <colItems count="4">
    <i>
      <x/>
    </i>
    <i>
      <x v="1"/>
    </i>
    <i>
      <x v="2"/>
    </i>
    <i t="grand">
      <x/>
    </i>
  </colItems>
  <dataFields count="1">
    <dataField name="Count of Při nákupu menstruačních pomůcek"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75736E07-EFAD-4D70-B16B-4840485F9D0F}" name="PivotTable15" cacheId="1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BY3:CD14" firstHeaderRow="1" firstDataRow="2" firstDataCol="1"/>
  <pivotFields count="11">
    <pivotField numFmtId="1" showAll="0"/>
    <pivotField showAll="0"/>
    <pivotField showAll="0"/>
    <pivotField showAll="0"/>
    <pivotField showAll="0"/>
    <pivotField showAll="0"/>
    <pivotField showAll="0"/>
    <pivotField showAll="0"/>
    <pivotField showAll="0"/>
    <pivotField axis="axisRow" showAll="0" sortType="descending">
      <items count="28">
        <item m="1" x="19"/>
        <item m="1" x="20"/>
        <item m="1" x="17"/>
        <item m="1" x="21"/>
        <item h="1" m="1" x="22"/>
        <item h="1" m="1" x="26"/>
        <item m="1" x="18"/>
        <item h="1" m="1" x="25"/>
        <item h="1" m="1" x="24"/>
        <item h="1" m="1" x="23"/>
        <item x="6"/>
        <item x="3"/>
        <item x="9"/>
        <item x="11"/>
        <item x="0"/>
        <item h="1" x="8"/>
        <item x="4"/>
        <item x="2"/>
        <item x="5"/>
        <item x="1"/>
        <item h="1" x="7"/>
        <item h="1" x="10"/>
        <item h="1" x="12"/>
        <item h="1" x="13"/>
        <item h="1" x="14"/>
        <item h="1" x="15"/>
        <item h="1" x="16"/>
        <item t="default"/>
      </items>
      <autoSortScope>
        <pivotArea dataOnly="0" outline="0" fieldPosition="0">
          <references count="1">
            <reference field="4294967294" count="1" selected="0">
              <x v="0"/>
            </reference>
          </references>
        </pivotArea>
      </autoSortScope>
    </pivotField>
    <pivotField axis="axisCol" dataField="1" showAll="0">
      <items count="5">
        <item x="2"/>
        <item x="0"/>
        <item x="1"/>
        <item x="3"/>
        <item t="default"/>
      </items>
    </pivotField>
  </pivotFields>
  <rowFields count="1">
    <field x="9"/>
  </rowFields>
  <rowItems count="10">
    <i>
      <x v="19"/>
    </i>
    <i>
      <x v="14"/>
    </i>
    <i>
      <x v="10"/>
    </i>
    <i>
      <x v="16"/>
    </i>
    <i>
      <x v="11"/>
    </i>
    <i>
      <x v="17"/>
    </i>
    <i>
      <x v="18"/>
    </i>
    <i>
      <x v="12"/>
    </i>
    <i>
      <x v="13"/>
    </i>
    <i t="grand">
      <x/>
    </i>
  </rowItems>
  <colFields count="1">
    <field x="10"/>
  </colFields>
  <colItems count="5">
    <i>
      <x/>
    </i>
    <i>
      <x v="1"/>
    </i>
    <i>
      <x v="2"/>
    </i>
    <i>
      <x v="3"/>
    </i>
    <i t="grand">
      <x/>
    </i>
  </colItems>
  <dataFields count="1">
    <dataField name="Count of Při nákupu menstruačních pomůcek" fld="10" subtotal="count" baseField="9" baseItem="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9F359657-F12C-428D-8D80-D66F55A1B3C1}" name="PivotTable1"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R3:S9" firstHeaderRow="1" firstDataRow="1" firstDataCol="1"/>
  <pivotFields count="15">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5"/>
        <item x="0"/>
        <item x="3"/>
        <item x="4"/>
        <item x="2"/>
        <item x="1"/>
        <item t="default"/>
      </items>
    </pivotField>
  </pivotFields>
  <rowFields count="1">
    <field x="14"/>
  </rowFields>
  <rowItems count="6">
    <i>
      <x v="1"/>
    </i>
    <i>
      <x v="2"/>
    </i>
    <i>
      <x v="3"/>
    </i>
    <i>
      <x v="4"/>
    </i>
    <i>
      <x v="5"/>
    </i>
    <i t="grand">
      <x/>
    </i>
  </rowItems>
  <colItems count="1">
    <i/>
  </colItems>
  <dataFields count="1">
    <dataField name="Count of Na kolik korun Vás vyjde jedna menstruace? "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7CE937C9-0117-4800-B2CC-385301DD833C}" name="PivotTable4" cacheId="1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R75:Y85" firstHeaderRow="1" firstDataRow="2" firstDataCol="1"/>
  <pivotFields count="15">
    <pivotField numFmtId="1" showAll="0"/>
    <pivotField showAll="0"/>
    <pivotField showAll="0"/>
    <pivotField axis="axisRow" showAll="0">
      <items count="9">
        <item x="5"/>
        <item x="1"/>
        <item x="3"/>
        <item x="6"/>
        <item x="0"/>
        <item x="2"/>
        <item x="4"/>
        <item x="7"/>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7">
        <item x="0"/>
        <item x="3"/>
        <item x="4"/>
        <item x="2"/>
        <item x="1"/>
        <item x="5"/>
        <item t="default"/>
      </items>
    </pivotField>
  </pivotFields>
  <rowFields count="1">
    <field x="3"/>
  </rowFields>
  <rowItems count="9">
    <i>
      <x/>
    </i>
    <i>
      <x v="1"/>
    </i>
    <i>
      <x v="2"/>
    </i>
    <i>
      <x v="3"/>
    </i>
    <i>
      <x v="4"/>
    </i>
    <i>
      <x v="5"/>
    </i>
    <i>
      <x v="6"/>
    </i>
    <i>
      <x v="7"/>
    </i>
    <i t="grand">
      <x/>
    </i>
  </rowItems>
  <colFields count="1">
    <field x="14"/>
  </colFields>
  <colItems count="7">
    <i>
      <x/>
    </i>
    <i>
      <x v="1"/>
    </i>
    <i>
      <x v="2"/>
    </i>
    <i>
      <x v="3"/>
    </i>
    <i>
      <x v="4"/>
    </i>
    <i>
      <x v="5"/>
    </i>
    <i t="grand">
      <x/>
    </i>
  </colItems>
  <dataFields count="1">
    <dataField name="Count of Na kolik korun Vás vyjde jedna menstruace? "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AA1CA41A-4915-43CB-924B-E5B4488C7592}" name="PivotTable4" cacheId="1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42:AE50" firstHeaderRow="1" firstDataRow="2" firstDataCol="1"/>
  <pivotFields count="16">
    <pivotField numFmtId="1" showAll="0"/>
    <pivotField showAll="0"/>
    <pivotField showAll="0"/>
    <pivotField axis="axisCol" showAll="0">
      <items count="9">
        <item x="5"/>
        <item x="1"/>
        <item x="3"/>
        <item x="6"/>
        <item x="0"/>
        <item x="2"/>
        <item x="4"/>
        <item x="7"/>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4"/>
        <item x="5"/>
        <item x="2"/>
        <item x="1"/>
        <item x="3"/>
        <item t="default"/>
      </items>
    </pivotField>
  </pivotFields>
  <rowFields count="1">
    <field x="15"/>
  </rowFields>
  <rowItems count="7">
    <i>
      <x/>
    </i>
    <i>
      <x v="1"/>
    </i>
    <i>
      <x v="2"/>
    </i>
    <i>
      <x v="3"/>
    </i>
    <i>
      <x v="4"/>
    </i>
    <i>
      <x v="5"/>
    </i>
    <i t="grand">
      <x/>
    </i>
  </rowItems>
  <colFields count="1">
    <field x="3"/>
  </colFields>
  <colItems count="9">
    <i>
      <x/>
    </i>
    <i>
      <x v="1"/>
    </i>
    <i>
      <x v="2"/>
    </i>
    <i>
      <x v="3"/>
    </i>
    <i>
      <x v="4"/>
    </i>
    <i>
      <x v="5"/>
    </i>
    <i>
      <x v="6"/>
    </i>
    <i>
      <x v="7"/>
    </i>
    <i t="grand">
      <x/>
    </i>
  </colItems>
  <dataFields count="1">
    <dataField name="Count of Pokud byste měla standardní menstruační pomůcky zdarma (tampon, vložka), kupovala byste si i jiné menstruační pomůcky?"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EE4D24E5-9E3B-41F4-80BB-48EB2126CBF4}" name="PivotTable1" cacheId="1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2:W9" firstHeaderRow="1" firstDataRow="1" firstDataCol="1"/>
  <pivotFields count="16">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4"/>
        <item x="5"/>
        <item x="2"/>
        <item x="1"/>
        <item x="3"/>
        <item t="default"/>
      </items>
    </pivotField>
  </pivotFields>
  <rowFields count="1">
    <field x="15"/>
  </rowFields>
  <rowItems count="7">
    <i>
      <x/>
    </i>
    <i>
      <x v="1"/>
    </i>
    <i>
      <x v="2"/>
    </i>
    <i>
      <x v="3"/>
    </i>
    <i>
      <x v="4"/>
    </i>
    <i>
      <x v="5"/>
    </i>
    <i t="grand">
      <x/>
    </i>
  </rowItems>
  <colItems count="1">
    <i/>
  </colItems>
  <dataFields count="1">
    <dataField name="Count of Pokud byste měla standardní menstruační pomůcky zdarma (tampon, vložka), kupovala byste si i jiné menstruační pomůcky?"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83709BBC-296B-481D-8E50-C033559E3569}" name="PivotTable9" cacheId="1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76:X87" firstHeaderRow="1" firstDataRow="2" firstDataCol="1"/>
  <pivotFields count="16">
    <pivotField numFmtId="1" showAll="0"/>
    <pivotField showAll="0"/>
    <pivotField showAll="0"/>
    <pivotField showAll="0"/>
    <pivotField showAll="0"/>
    <pivotField showAll="0"/>
    <pivotField showAll="0"/>
    <pivotField showAll="0"/>
    <pivotField axis="axisRow" showAll="0">
      <items count="16">
        <item x="0"/>
        <item x="13"/>
        <item x="6"/>
        <item x="2"/>
        <item x="3"/>
        <item h="1" x="1"/>
        <item x="11"/>
        <item x="4"/>
        <item x="12"/>
        <item x="10"/>
        <item x="8"/>
        <item x="9"/>
        <item x="5"/>
        <item x="7"/>
        <item m="1" x="14"/>
        <item t="default"/>
      </items>
    </pivotField>
    <pivotField showAll="0"/>
    <pivotField showAll="0"/>
    <pivotField showAll="0"/>
    <pivotField showAll="0"/>
    <pivotField showAll="0"/>
    <pivotField showAll="0"/>
    <pivotField axis="axisCol" dataField="1" showAll="0">
      <items count="7">
        <item h="1" x="0"/>
        <item h="1" x="4"/>
        <item h="1" x="5"/>
        <item x="2"/>
        <item h="1" x="1"/>
        <item h="1" x="3"/>
        <item t="default"/>
      </items>
    </pivotField>
  </pivotFields>
  <rowFields count="1">
    <field x="8"/>
  </rowFields>
  <rowItems count="10">
    <i>
      <x/>
    </i>
    <i>
      <x v="1"/>
    </i>
    <i>
      <x v="2"/>
    </i>
    <i>
      <x v="3"/>
    </i>
    <i>
      <x v="4"/>
    </i>
    <i>
      <x v="9"/>
    </i>
    <i>
      <x v="11"/>
    </i>
    <i>
      <x v="12"/>
    </i>
    <i>
      <x v="13"/>
    </i>
    <i t="grand">
      <x/>
    </i>
  </rowItems>
  <colFields count="1">
    <field x="15"/>
  </colFields>
  <colItems count="2">
    <i>
      <x v="3"/>
    </i>
    <i t="grand">
      <x/>
    </i>
  </colItems>
  <dataFields count="1">
    <dataField name="Count of Pokud byste měla standardní menstruační pomůcky zdarma (tampon, vložka), kupovala byste si i jiné menstruační pomůcky?"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BA24AAFC-BF8A-403D-82C8-F0901321A5E3}" name="PivotTable15" cacheId="2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U34:X40" firstHeaderRow="1" firstDataRow="2" firstDataCol="1"/>
  <pivotFields count="17">
    <pivotField numFmtId="1" showAll="0"/>
    <pivotField axis="axisRow" showAll="0">
      <items count="6">
        <item x="3"/>
        <item x="0"/>
        <item x="1"/>
        <item x="2"/>
        <item x="4"/>
        <item t="default"/>
      </items>
    </pivotField>
    <pivotField showAll="0">
      <items count="7">
        <item x="2"/>
        <item x="4"/>
        <item x="3"/>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1"/>
        <item h="1" x="0"/>
        <item x="2"/>
        <item t="default"/>
      </items>
    </pivotField>
  </pivotFields>
  <rowFields count="1">
    <field x="1"/>
  </rowFields>
  <rowItems count="5">
    <i>
      <x/>
    </i>
    <i>
      <x v="1"/>
    </i>
    <i>
      <x v="2"/>
    </i>
    <i>
      <x v="3"/>
    </i>
    <i t="grand">
      <x/>
    </i>
  </rowItems>
  <colFields count="1">
    <field x="16"/>
  </colFields>
  <colItems count="3">
    <i>
      <x/>
    </i>
    <i>
      <x v="2"/>
    </i>
    <i t="grand">
      <x/>
    </i>
  </colItems>
  <dataFields count="1">
    <dataField name="Count of Co je to &quot;menstruační chudoba&quot;?"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B8A83C8-1830-4BE7-9FCD-194412898535}" name="PivotTable5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E162:H169" firstHeaderRow="1" firstDataRow="2" firstDataCol="1"/>
  <pivotFields count="2">
    <pivotField axis="axisCol" dataField="1" showAll="0">
      <items count="3">
        <item x="1"/>
        <item x="0"/>
        <item t="default"/>
      </items>
    </pivotField>
    <pivotField axis="axisRow" showAll="0">
      <items count="6">
        <item x="3"/>
        <item x="0"/>
        <item x="1"/>
        <item x="2"/>
        <item x="4"/>
        <item t="default"/>
      </items>
    </pivotField>
  </pivotFields>
  <rowFields count="1">
    <field x="1"/>
  </rowFields>
  <rowItems count="6">
    <i>
      <x/>
    </i>
    <i>
      <x v="1"/>
    </i>
    <i>
      <x v="2"/>
    </i>
    <i>
      <x v="3"/>
    </i>
    <i>
      <x v="4"/>
    </i>
    <i t="grand">
      <x/>
    </i>
  </rowItems>
  <colFields count="1">
    <field x="0"/>
  </colFields>
  <colItems count="3">
    <i>
      <x/>
    </i>
    <i>
      <x v="1"/>
    </i>
    <i t="grand">
      <x/>
    </i>
  </colItems>
  <dataFields count="1">
    <dataField name="Count of Eko vs. Jedn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7068F328-9AE9-461A-932A-220C786307D6}" name="PivotTable12" cacheId="2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U3:V7" firstHeaderRow="1" firstDataRow="1" firstDataCol="1"/>
  <pivotFields count="17">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0"/>
        <item x="2"/>
        <item t="default"/>
      </items>
    </pivotField>
  </pivotFields>
  <rowFields count="1">
    <field x="16"/>
  </rowFields>
  <rowItems count="4">
    <i>
      <x/>
    </i>
    <i>
      <x v="1"/>
    </i>
    <i>
      <x v="2"/>
    </i>
    <i t="grand">
      <x/>
    </i>
  </rowItems>
  <colItems count="1">
    <i/>
  </colItems>
  <dataFields count="1">
    <dataField name="Count of Co je to &quot;menstruační chudoba&quot;?"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934BD61F-16AE-421F-9B8C-CF2AF68C2665}" name="PivotTable21" cacheId="2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33:Z41" firstHeaderRow="1" firstDataRow="2" firstDataCol="1"/>
  <pivotFields count="18">
    <pivotField numFmtId="1" showAll="0"/>
    <pivotField showAll="0"/>
    <pivotField axis="axisRow" showAll="0">
      <items count="7">
        <item x="2"/>
        <item x="4"/>
        <item x="3"/>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x="1"/>
        <item t="default"/>
      </items>
    </pivotField>
  </pivotFields>
  <rowFields count="1">
    <field x="2"/>
  </rowFields>
  <rowItems count="7">
    <i>
      <x/>
    </i>
    <i>
      <x v="1"/>
    </i>
    <i>
      <x v="2"/>
    </i>
    <i>
      <x v="3"/>
    </i>
    <i>
      <x v="4"/>
    </i>
    <i>
      <x v="5"/>
    </i>
    <i t="grand">
      <x/>
    </i>
  </rowItems>
  <colFields count="1">
    <field x="17"/>
  </colFields>
  <colItems count="4">
    <i>
      <x/>
    </i>
    <i>
      <x v="1"/>
    </i>
    <i>
      <x v="2"/>
    </i>
    <i t="grand">
      <x/>
    </i>
  </colItems>
  <dataFields count="1">
    <dataField name="Count of Byla jste někdy v situaci, kdy jste si menstruační pomůcky nemohla dovolit?"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CC4EBD71-CC07-4E67-AB52-717EB8869ACB}" name="PivotTable18" cacheId="2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2:W6" firstHeaderRow="1" firstDataRow="1" firstDataCol="1"/>
  <pivotFields count="18">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2"/>
        <item x="1"/>
        <item t="default"/>
      </items>
    </pivotField>
  </pivotFields>
  <rowFields count="1">
    <field x="17"/>
  </rowFields>
  <rowItems count="4">
    <i>
      <x/>
    </i>
    <i>
      <x v="1"/>
    </i>
    <i>
      <x v="2"/>
    </i>
    <i t="grand">
      <x/>
    </i>
  </rowItems>
  <colItems count="1">
    <i/>
  </colItems>
  <dataFields count="1">
    <dataField name="Count of Byla jste někdy v situaci, kdy jste si menstruační pomůcky nemohla dovolit?"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C4C1B06D-A5C9-46CF-BF0E-57D632E5094A}" name="PivotTable27" cacheId="2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17:Z22" firstHeaderRow="1" firstDataRow="2" firstDataCol="1"/>
  <pivotFields count="19">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 axis="axisCol" dataField="1" showAll="0">
      <items count="4">
        <item x="0"/>
        <item x="2"/>
        <item x="1"/>
        <item t="default"/>
      </items>
    </pivotField>
  </pivotFields>
  <rowFields count="1">
    <field x="17"/>
  </rowFields>
  <rowItems count="4">
    <i>
      <x/>
    </i>
    <i>
      <x v="1"/>
    </i>
    <i>
      <x v="2"/>
    </i>
    <i t="grand">
      <x/>
    </i>
  </rowItems>
  <colFields count="1">
    <field x="18"/>
  </colFields>
  <colItems count="4">
    <i>
      <x/>
    </i>
    <i>
      <x v="1"/>
    </i>
    <i>
      <x v="2"/>
    </i>
    <i t="grand">
      <x/>
    </i>
  </colItems>
  <dataFields count="1">
    <dataField name="Count of Setkala jste se někdy s tím, že by někdo z Vašeho okolí neměl dostatek financí na menstruační pomůcky?"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7EC26568-C27A-4D90-900C-2166891C1A5E}" name="PivotTable24" cacheId="2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3:W7" firstHeaderRow="1" firstDataRow="1" firstDataCol="1"/>
  <pivotFields count="19">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2"/>
        <item x="1"/>
        <item t="default"/>
      </items>
    </pivotField>
  </pivotFields>
  <rowFields count="1">
    <field x="18"/>
  </rowFields>
  <rowItems count="4">
    <i>
      <x/>
    </i>
    <i>
      <x v="1"/>
    </i>
    <i>
      <x v="2"/>
    </i>
    <i t="grand">
      <x/>
    </i>
  </rowItems>
  <colItems count="1">
    <i/>
  </colItems>
  <dataFields count="1">
    <dataField name="Count of Setkala jste se někdy s tím, že by někdo z Vašeho okolí neměl dostatek financí na menstruační pomůcky?"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71809FF5-7E93-4C8D-9DB9-8A807C7781F8}" name="PivotTable7" cacheId="2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5">
  <location ref="A37:M47" firstHeaderRow="1" firstDataRow="2" firstDataCol="1"/>
  <pivotFields count="20">
    <pivotField showAll="0"/>
    <pivotField showAll="0"/>
    <pivotField showAll="0"/>
    <pivotField axis="axisRow" showAll="0">
      <items count="10">
        <item x="5"/>
        <item x="1"/>
        <item x="3"/>
        <item x="6"/>
        <item x="0"/>
        <item x="2"/>
        <item x="4"/>
        <item x="7"/>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13">
        <item x="0"/>
        <item x="4"/>
        <item x="3"/>
        <item x="8"/>
        <item x="7"/>
        <item x="6"/>
        <item x="9"/>
        <item x="5"/>
        <item x="10"/>
        <item x="1"/>
        <item x="2"/>
        <item h="1" x="11"/>
        <item t="default"/>
      </items>
    </pivotField>
  </pivotFields>
  <rowFields count="1">
    <field x="3"/>
  </rowFields>
  <rowItems count="9">
    <i>
      <x/>
    </i>
    <i>
      <x v="1"/>
    </i>
    <i>
      <x v="2"/>
    </i>
    <i>
      <x v="3"/>
    </i>
    <i>
      <x v="4"/>
    </i>
    <i>
      <x v="5"/>
    </i>
    <i>
      <x v="6"/>
    </i>
    <i>
      <x v="7"/>
    </i>
    <i t="grand">
      <x/>
    </i>
  </rowItems>
  <colFields count="1">
    <field x="19"/>
  </colFields>
  <colItems count="12">
    <i>
      <x/>
    </i>
    <i>
      <x v="1"/>
    </i>
    <i>
      <x v="2"/>
    </i>
    <i>
      <x v="3"/>
    </i>
    <i>
      <x v="4"/>
    </i>
    <i>
      <x v="5"/>
    </i>
    <i>
      <x v="6"/>
    </i>
    <i>
      <x v="7"/>
    </i>
    <i>
      <x v="8"/>
    </i>
    <i>
      <x v="9"/>
    </i>
    <i>
      <x v="10"/>
    </i>
    <i t="grand">
      <x/>
    </i>
  </colItems>
  <dataFields count="1">
    <dataField name="Count of Jaký aspekt je pro Vás synonymum kvality menstruační pomůcky?" fld="19" subtotal="count" baseField="0" baseItem="0"/>
  </dataFields>
  <chartFormats count="11">
    <chartFormat chart="0" format="0" series="1">
      <pivotArea type="data" outline="0" fieldPosition="0">
        <references count="2">
          <reference field="4294967294" count="1" selected="0">
            <x v="0"/>
          </reference>
          <reference field="19" count="1" selected="0">
            <x v="0"/>
          </reference>
        </references>
      </pivotArea>
    </chartFormat>
    <chartFormat chart="0" format="1" series="1">
      <pivotArea type="data" outline="0" fieldPosition="0">
        <references count="2">
          <reference field="4294967294" count="1" selected="0">
            <x v="0"/>
          </reference>
          <reference field="19" count="1" selected="0">
            <x v="1"/>
          </reference>
        </references>
      </pivotArea>
    </chartFormat>
    <chartFormat chart="0" format="2" series="1">
      <pivotArea type="data" outline="0" fieldPosition="0">
        <references count="2">
          <reference field="4294967294" count="1" selected="0">
            <x v="0"/>
          </reference>
          <reference field="19" count="1" selected="0">
            <x v="2"/>
          </reference>
        </references>
      </pivotArea>
    </chartFormat>
    <chartFormat chart="0" format="3" series="1">
      <pivotArea type="data" outline="0" fieldPosition="0">
        <references count="2">
          <reference field="4294967294" count="1" selected="0">
            <x v="0"/>
          </reference>
          <reference field="19" count="1" selected="0">
            <x v="3"/>
          </reference>
        </references>
      </pivotArea>
    </chartFormat>
    <chartFormat chart="0" format="4" series="1">
      <pivotArea type="data" outline="0" fieldPosition="0">
        <references count="2">
          <reference field="4294967294" count="1" selected="0">
            <x v="0"/>
          </reference>
          <reference field="19" count="1" selected="0">
            <x v="4"/>
          </reference>
        </references>
      </pivotArea>
    </chartFormat>
    <chartFormat chart="0" format="5" series="1">
      <pivotArea type="data" outline="0" fieldPosition="0">
        <references count="2">
          <reference field="4294967294" count="1" selected="0">
            <x v="0"/>
          </reference>
          <reference field="19" count="1" selected="0">
            <x v="5"/>
          </reference>
        </references>
      </pivotArea>
    </chartFormat>
    <chartFormat chart="0" format="6" series="1">
      <pivotArea type="data" outline="0" fieldPosition="0">
        <references count="2">
          <reference field="4294967294" count="1" selected="0">
            <x v="0"/>
          </reference>
          <reference field="19" count="1" selected="0">
            <x v="6"/>
          </reference>
        </references>
      </pivotArea>
    </chartFormat>
    <chartFormat chart="0" format="7" series="1">
      <pivotArea type="data" outline="0" fieldPosition="0">
        <references count="2">
          <reference field="4294967294" count="1" selected="0">
            <x v="0"/>
          </reference>
          <reference field="19" count="1" selected="0">
            <x v="7"/>
          </reference>
        </references>
      </pivotArea>
    </chartFormat>
    <chartFormat chart="0" format="8" series="1">
      <pivotArea type="data" outline="0" fieldPosition="0">
        <references count="2">
          <reference field="4294967294" count="1" selected="0">
            <x v="0"/>
          </reference>
          <reference field="19" count="1" selected="0">
            <x v="8"/>
          </reference>
        </references>
      </pivotArea>
    </chartFormat>
    <chartFormat chart="0" format="9" series="1">
      <pivotArea type="data" outline="0" fieldPosition="0">
        <references count="2">
          <reference field="4294967294" count="1" selected="0">
            <x v="0"/>
          </reference>
          <reference field="19" count="1" selected="0">
            <x v="9"/>
          </reference>
        </references>
      </pivotArea>
    </chartFormat>
    <chartFormat chart="0" format="10" series="1">
      <pivotArea type="data" outline="0" fieldPosition="0">
        <references count="2">
          <reference field="4294967294" count="1" selected="0">
            <x v="0"/>
          </reference>
          <reference field="19"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792395F4-644E-49D4-9DD6-A9A47083FEBB}" name="PivotTable1" cacheId="2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5" firstHeaderRow="1" firstDataRow="1" firstDataCol="1"/>
  <pivotFields count="2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2">
        <item x="0"/>
        <item x="4"/>
        <item x="3"/>
        <item x="8"/>
        <item x="7"/>
        <item x="6"/>
        <item x="9"/>
        <item x="5"/>
        <item x="10"/>
        <item x="1"/>
        <item x="2"/>
        <item t="default"/>
      </items>
    </pivotField>
  </pivotFields>
  <rowFields count="1">
    <field x="19"/>
  </rowFields>
  <rowItems count="12">
    <i>
      <x/>
    </i>
    <i>
      <x v="1"/>
    </i>
    <i>
      <x v="2"/>
    </i>
    <i>
      <x v="3"/>
    </i>
    <i>
      <x v="4"/>
    </i>
    <i>
      <x v="5"/>
    </i>
    <i>
      <x v="6"/>
    </i>
    <i>
      <x v="7"/>
    </i>
    <i>
      <x v="8"/>
    </i>
    <i>
      <x v="9"/>
    </i>
    <i>
      <x v="10"/>
    </i>
    <i t="grand">
      <x/>
    </i>
  </rowItems>
  <colItems count="1">
    <i/>
  </colItems>
  <dataFields count="1">
    <dataField name="Count of Jaký aspekt je pro Vás synonymum kvality menstruační pomůcky?"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7694B925-C2ED-42AD-A258-535C53565DE1}" name="PivotTable10"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300:G332" firstHeaderRow="1" firstDataRow="1" firstDataCol="2"/>
  <pivotFields count="20">
    <pivotField compact="0" outline="0" subtotalTop="0" showAll="0" defaultSubtotal="0"/>
    <pivotField compact="0" outline="0" showAll="0" defaultSubtotal="0">
      <items count="7">
        <item x="3"/>
        <item m="1" x="6"/>
        <item x="0"/>
        <item x="1"/>
        <item x="2"/>
        <item x="4"/>
        <item h="1" x="5"/>
      </items>
    </pivotField>
    <pivotField compact="0" outline="0" showAll="0" defaultSubtotal="0">
      <items count="7">
        <item x="2"/>
        <item x="4"/>
        <item x="3"/>
        <item x="0"/>
        <item x="1"/>
        <item x="5"/>
        <item x="6"/>
      </items>
    </pivotField>
    <pivotField axis="axisRow" compact="0" outline="0" showAll="0" defaultSubtotal="0">
      <items count="36">
        <item m="1" x="30"/>
        <item m="1" x="31"/>
        <item m="1" x="34"/>
        <item x="28"/>
        <item m="1" x="32"/>
        <item x="16"/>
        <item x="1"/>
        <item x="24"/>
        <item x="5"/>
        <item x="3"/>
        <item x="17"/>
        <item x="0"/>
        <item x="9"/>
        <item x="7"/>
        <item x="12"/>
        <item x="11"/>
        <item x="21"/>
        <item x="10"/>
        <item x="4"/>
        <item x="23"/>
        <item x="26"/>
        <item x="14"/>
        <item x="8"/>
        <item x="13"/>
        <item x="15"/>
        <item x="18"/>
        <item m="1" x="33"/>
        <item x="27"/>
        <item m="1" x="35"/>
        <item x="20"/>
        <item x="6"/>
        <item x="25"/>
        <item x="22"/>
        <item x="19"/>
        <item x="29"/>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3">
        <item x="1"/>
        <item x="0"/>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3"/>
    <field x="10"/>
  </rowFields>
  <rowItems count="32">
    <i>
      <x v="3"/>
      <x/>
    </i>
    <i>
      <x v="5"/>
      <x/>
    </i>
    <i>
      <x v="6"/>
      <x/>
    </i>
    <i>
      <x v="7"/>
      <x/>
    </i>
    <i>
      <x v="8"/>
      <x/>
    </i>
    <i>
      <x v="9"/>
      <x/>
    </i>
    <i>
      <x v="10"/>
      <x/>
    </i>
    <i>
      <x v="11"/>
      <x/>
    </i>
    <i r="1">
      <x v="1"/>
    </i>
    <i>
      <x v="12"/>
      <x/>
    </i>
    <i>
      <x v="13"/>
      <x/>
    </i>
    <i>
      <x v="14"/>
      <x/>
    </i>
    <i>
      <x v="15"/>
      <x/>
    </i>
    <i>
      <x v="16"/>
      <x/>
    </i>
    <i>
      <x v="17"/>
      <x/>
    </i>
    <i>
      <x v="18"/>
      <x/>
    </i>
    <i>
      <x v="19"/>
      <x/>
    </i>
    <i>
      <x v="20"/>
      <x/>
    </i>
    <i>
      <x v="21"/>
      <x/>
    </i>
    <i>
      <x v="22"/>
      <x/>
    </i>
    <i>
      <x v="23"/>
      <x/>
    </i>
    <i>
      <x v="24"/>
      <x/>
    </i>
    <i>
      <x v="25"/>
      <x/>
    </i>
    <i>
      <x v="27"/>
      <x/>
    </i>
    <i>
      <x v="29"/>
      <x/>
    </i>
    <i>
      <x v="30"/>
      <x/>
    </i>
    <i>
      <x v="31"/>
      <x/>
    </i>
    <i>
      <x v="32"/>
      <x/>
    </i>
    <i>
      <x v="33"/>
      <x/>
    </i>
    <i>
      <x v="34"/>
      <x v="2"/>
    </i>
    <i>
      <x v="35"/>
      <x v="1"/>
    </i>
    <i t="grand">
      <x/>
    </i>
  </rowItems>
  <colItems count="1">
    <i/>
  </colItems>
  <dataFields count="1">
    <dataField name="Count of Máte ve svém okolí k dispozici menstruační pomůcky zdarma? " fld="10" subtotal="count" baseField="0" baseItem="0"/>
  </dataFields>
  <formats count="4">
    <format dxfId="3">
      <pivotArea outline="0" collapsedLevelsAreSubtotals="1" fieldPosition="0"/>
    </format>
    <format dxfId="2">
      <pivotArea field="1" type="button" dataOnly="0" labelOnly="1" outline="0"/>
    </format>
    <format dxfId="1">
      <pivotArea field="2" type="button" dataOnly="0" labelOnly="1" outline="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BFEFE5F1-7950-48B2-BF02-40B8EA4C6AB2}" name="PivotTable16"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676:G689" firstHeaderRow="1" firstDataRow="1" firstDataCol="2"/>
  <pivotFields count="20">
    <pivotField compact="0" outline="0" subtotalTop="0" showAll="0" defaultSubtotal="0"/>
    <pivotField axis="axisRow" compact="0" outline="0" showAll="0" defaultSubtotal="0">
      <items count="7">
        <item x="3"/>
        <item m="1" x="6"/>
        <item x="0"/>
        <item x="1"/>
        <item x="2"/>
        <item x="4"/>
        <item x="5"/>
      </items>
    </pivotField>
    <pivotField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4">
        <item x="1"/>
        <item x="0"/>
        <item x="2"/>
        <item h="1" x="3"/>
      </items>
    </pivotField>
    <pivotField compact="0" outline="0" showAll="0" defaultSubtotal="0"/>
    <pivotField compact="0" outline="0" showAll="0" defaultSubtotal="0"/>
    <pivotField compact="0" outline="0" showAll="0" defaultSubtotal="0"/>
  </pivotFields>
  <rowFields count="2">
    <field x="16"/>
    <field x="1"/>
  </rowFields>
  <rowItems count="13">
    <i>
      <x/>
      <x/>
    </i>
    <i r="1">
      <x v="2"/>
    </i>
    <i r="1">
      <x v="4"/>
    </i>
    <i>
      <x v="1"/>
      <x/>
    </i>
    <i r="1">
      <x v="2"/>
    </i>
    <i r="1">
      <x v="3"/>
    </i>
    <i r="1">
      <x v="4"/>
    </i>
    <i r="1">
      <x v="5"/>
    </i>
    <i>
      <x v="2"/>
      <x/>
    </i>
    <i r="1">
      <x v="2"/>
    </i>
    <i r="1">
      <x v="3"/>
    </i>
    <i r="1">
      <x v="4"/>
    </i>
    <i t="grand">
      <x/>
    </i>
  </rowItems>
  <colItems count="1">
    <i/>
  </colItems>
  <dataFields count="1">
    <dataField name="Count of Co je to &quot;menstruační chudoba&quot;?" fld="16" subtotal="count" baseField="0" baseItem="0"/>
  </dataFields>
  <formats count="2">
    <format dxfId="5">
      <pivotArea field="2" type="button" dataOnly="0" labelOnly="1" outline="0"/>
    </format>
    <format dxfId="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FE09911-065B-46C4-A78E-BF36CED1797E}" name="PivotTable4"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344:H427" firstHeaderRow="0" firstDataRow="1" firstDataCol="2"/>
  <pivotFields count="20">
    <pivotField compact="0" outline="0" subtotalTop="0" showAll="0" defaultSubtotal="0"/>
    <pivotField compact="0" outline="0" showAll="0" defaultSubtotal="0">
      <items count="7">
        <item x="3"/>
        <item m="1" x="6"/>
        <item x="0"/>
        <item x="1"/>
        <item x="2"/>
        <item x="4"/>
        <item h="1" x="5"/>
      </items>
    </pivotField>
    <pivotField compact="0" outline="0" showAll="0" defaultSubtotal="0"/>
    <pivotField axis="axisRow" dataField="1" compact="0" outline="0" showAll="0" defaultSubtotal="0">
      <items count="36">
        <item m="1" x="31"/>
        <item m="1" x="34"/>
        <item m="1" x="32"/>
        <item x="16"/>
        <item x="1"/>
        <item x="24"/>
        <item x="5"/>
        <item x="3"/>
        <item x="17"/>
        <item x="0"/>
        <item x="7"/>
        <item x="12"/>
        <item x="11"/>
        <item x="21"/>
        <item x="10"/>
        <item x="4"/>
        <item x="23"/>
        <item x="26"/>
        <item x="14"/>
        <item x="8"/>
        <item x="13"/>
        <item x="15"/>
        <item x="18"/>
        <item m="1" x="33"/>
        <item x="27"/>
        <item m="1" x="35"/>
        <item x="20"/>
        <item x="6"/>
        <item x="25"/>
        <item x="22"/>
        <item x="19"/>
        <item x="29"/>
        <item m="1" x="30"/>
        <item x="28"/>
        <item x="9"/>
        <item x="2"/>
      </items>
    </pivotField>
    <pivotField axis="axisRow" dataField="1" compact="0" outline="0" showAll="0" defaultSubtotal="0">
      <items count="33">
        <item x="26"/>
        <item x="0"/>
        <item x="3"/>
        <item x="10"/>
        <item x="9"/>
        <item x="4"/>
        <item x="17"/>
        <item x="2"/>
        <item x="15"/>
        <item x="23"/>
        <item x="5"/>
        <item x="21"/>
        <item x="18"/>
        <item x="19"/>
        <item x="22"/>
        <item x="14"/>
        <item x="27"/>
        <item x="1"/>
        <item x="6"/>
        <item x="11"/>
        <item x="7"/>
        <item x="29"/>
        <item x="28"/>
        <item x="20"/>
        <item x="30"/>
        <item x="13"/>
        <item x="16"/>
        <item x="31"/>
        <item x="8"/>
        <item x="24"/>
        <item x="12"/>
        <item x="25"/>
        <item x="3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3"/>
    <field x="4"/>
  </rowFields>
  <rowItems count="83">
    <i>
      <x v="3"/>
      <x v="12"/>
    </i>
    <i>
      <x v="4"/>
      <x v="1"/>
    </i>
    <i r="1">
      <x v="2"/>
    </i>
    <i r="1">
      <x v="6"/>
    </i>
    <i r="1">
      <x v="10"/>
    </i>
    <i r="1">
      <x v="11"/>
    </i>
    <i r="1">
      <x v="17"/>
    </i>
    <i r="1">
      <x v="30"/>
    </i>
    <i>
      <x v="5"/>
      <x v="4"/>
    </i>
    <i r="1">
      <x v="9"/>
    </i>
    <i>
      <x v="6"/>
      <x v="1"/>
    </i>
    <i r="1">
      <x v="4"/>
    </i>
    <i r="1">
      <x v="17"/>
    </i>
    <i r="1">
      <x v="18"/>
    </i>
    <i r="1">
      <x v="19"/>
    </i>
    <i r="1">
      <x v="20"/>
    </i>
    <i r="1">
      <x v="23"/>
    </i>
    <i>
      <x v="7"/>
      <x v="2"/>
    </i>
    <i r="1">
      <x v="4"/>
    </i>
    <i r="1">
      <x v="7"/>
    </i>
    <i r="1">
      <x v="13"/>
    </i>
    <i r="1">
      <x v="17"/>
    </i>
    <i r="1">
      <x v="19"/>
    </i>
    <i r="1">
      <x v="20"/>
    </i>
    <i r="1">
      <x v="31"/>
    </i>
    <i>
      <x v="8"/>
      <x v="4"/>
    </i>
    <i r="1">
      <x v="22"/>
    </i>
    <i r="1">
      <x v="24"/>
    </i>
    <i>
      <x v="9"/>
      <x v="1"/>
    </i>
    <i r="1">
      <x v="2"/>
    </i>
    <i r="1">
      <x v="3"/>
    </i>
    <i r="1">
      <x v="4"/>
    </i>
    <i r="1">
      <x v="5"/>
    </i>
    <i r="1">
      <x v="7"/>
    </i>
    <i r="1">
      <x v="15"/>
    </i>
    <i r="1">
      <x v="17"/>
    </i>
    <i r="1">
      <x v="18"/>
    </i>
    <i r="1">
      <x v="19"/>
    </i>
    <i r="1">
      <x v="20"/>
    </i>
    <i>
      <x v="10"/>
      <x v="17"/>
    </i>
    <i>
      <x v="11"/>
      <x v="8"/>
    </i>
    <i>
      <x v="12"/>
      <x v="8"/>
    </i>
    <i r="1">
      <x v="15"/>
    </i>
    <i r="1">
      <x v="17"/>
    </i>
    <i r="1">
      <x v="21"/>
    </i>
    <i>
      <x v="13"/>
      <x v="16"/>
    </i>
    <i r="1">
      <x v="17"/>
    </i>
    <i>
      <x v="14"/>
      <x v="25"/>
    </i>
    <i>
      <x v="15"/>
      <x/>
    </i>
    <i r="1">
      <x v="4"/>
    </i>
    <i r="1">
      <x v="10"/>
    </i>
    <i r="1">
      <x v="18"/>
    </i>
    <i>
      <x v="16"/>
      <x v="12"/>
    </i>
    <i>
      <x v="17"/>
      <x v="20"/>
    </i>
    <i>
      <x v="18"/>
      <x v="8"/>
    </i>
    <i r="1">
      <x v="10"/>
    </i>
    <i r="1">
      <x v="14"/>
    </i>
    <i r="1">
      <x v="15"/>
    </i>
    <i r="1">
      <x v="17"/>
    </i>
    <i>
      <x v="19"/>
      <x v="5"/>
    </i>
    <i r="1">
      <x v="6"/>
    </i>
    <i r="1">
      <x v="7"/>
    </i>
    <i r="1">
      <x v="10"/>
    </i>
    <i r="1">
      <x v="17"/>
    </i>
    <i r="1">
      <x v="18"/>
    </i>
    <i r="1">
      <x v="20"/>
    </i>
    <i>
      <x v="20"/>
      <x v="26"/>
    </i>
    <i>
      <x v="21"/>
      <x v="5"/>
    </i>
    <i r="1">
      <x v="17"/>
    </i>
    <i r="1">
      <x v="20"/>
    </i>
    <i>
      <x v="22"/>
      <x v="17"/>
    </i>
    <i>
      <x v="24"/>
      <x v="17"/>
    </i>
    <i>
      <x v="26"/>
      <x v="4"/>
    </i>
    <i>
      <x v="27"/>
      <x v="28"/>
    </i>
    <i>
      <x v="28"/>
      <x v="29"/>
    </i>
    <i>
      <x v="29"/>
      <x v="11"/>
    </i>
    <i>
      <x v="30"/>
      <x v="20"/>
    </i>
    <i>
      <x v="31"/>
      <x v="32"/>
    </i>
    <i>
      <x v="33"/>
      <x v="27"/>
    </i>
    <i>
      <x v="34"/>
      <x v="19"/>
    </i>
    <i>
      <x v="35"/>
      <x v="1"/>
    </i>
    <i r="1">
      <x v="2"/>
    </i>
    <i t="grand">
      <x/>
    </i>
  </rowItems>
  <colFields count="1">
    <field x="-2"/>
  </colFields>
  <colItems count="2">
    <i>
      <x/>
    </i>
    <i i="1">
      <x v="1"/>
    </i>
  </colItems>
  <dataFields count="2">
    <dataField name="Count of Jaké menstruační pomůcky během menstruace používáte? " fld="3" subtotal="count" baseField="0" baseItem="0"/>
    <dataField name="Count of Jaké menstruační pomůcky během menstruace používají ženy ve Vašem okolí? " fld="4" subtotal="count" baseField="0" baseItem="0"/>
  </dataFields>
  <formats count="4">
    <format dxfId="9">
      <pivotArea field="1" type="button" dataOnly="0" labelOnly="1" outline="0"/>
    </format>
    <format dxfId="8">
      <pivotArea field="3" type="button" dataOnly="0" labelOnly="1" outline="0" axis="axisRow" fieldPosition="0"/>
    </format>
    <format dxfId="7">
      <pivotArea dataOnly="0" labelOnly="1" outline="0" axis="axisValues"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521D731-8283-48CF-A0C3-6144B6D78667}" name="PivotTable8" cacheId="2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3:H36" firstHeaderRow="1" firstDataRow="1" firstDataCol="1"/>
  <pivotFields count="5">
    <pivotField numFmtId="1" showAll="0"/>
    <pivotField showAll="0"/>
    <pivotField showAll="0"/>
    <pivotField showAll="0"/>
    <pivotField axis="axisRow" dataField="1" showAll="0">
      <items count="33">
        <item x="26"/>
        <item x="0"/>
        <item x="3"/>
        <item x="10"/>
        <item x="9"/>
        <item x="4"/>
        <item x="17"/>
        <item x="2"/>
        <item x="15"/>
        <item x="23"/>
        <item x="5"/>
        <item x="21"/>
        <item x="18"/>
        <item x="19"/>
        <item x="22"/>
        <item x="14"/>
        <item x="27"/>
        <item x="1"/>
        <item x="6"/>
        <item x="11"/>
        <item x="7"/>
        <item x="29"/>
        <item x="28"/>
        <item x="20"/>
        <item x="30"/>
        <item x="13"/>
        <item x="16"/>
        <item x="31"/>
        <item x="8"/>
        <item x="24"/>
        <item x="12"/>
        <item x="25"/>
        <item t="default"/>
      </items>
    </pivotField>
  </pivotFields>
  <rowFields count="1">
    <field x="4"/>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Count of Jaké menstruační pomůcky během menstruace používají ženy ve Vašem okolí? "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D08BF81F-D727-416B-81B7-3685F32A368D}" name="PivotTable13"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531:G551" firstHeaderRow="1" firstDataRow="1" firstDataCol="2"/>
  <pivotFields count="20">
    <pivotField compact="0" outline="0" subtotalTop="0" showAll="0" defaultSubtotal="0"/>
    <pivotField axis="axisRow" compact="0" outline="0" showAll="0" defaultSubtotal="0">
      <items count="7">
        <item x="3"/>
        <item m="1" x="6"/>
        <item x="0"/>
        <item x="1"/>
        <item x="2"/>
        <item x="4"/>
        <item x="5"/>
      </items>
    </pivotField>
    <pivotField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6">
        <item x="2"/>
        <item x="0"/>
        <item x="1"/>
        <item m="1" x="5"/>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13"/>
  </rowFields>
  <rowItems count="20">
    <i>
      <x/>
      <x/>
    </i>
    <i r="1">
      <x v="1"/>
    </i>
    <i r="1">
      <x v="2"/>
    </i>
    <i r="1">
      <x v="4"/>
    </i>
    <i>
      <x v="2"/>
      <x/>
    </i>
    <i r="1">
      <x v="1"/>
    </i>
    <i r="1">
      <x v="2"/>
    </i>
    <i r="1">
      <x v="4"/>
    </i>
    <i>
      <x v="3"/>
      <x/>
    </i>
    <i r="1">
      <x v="1"/>
    </i>
    <i r="1">
      <x v="2"/>
    </i>
    <i r="1">
      <x v="4"/>
    </i>
    <i>
      <x v="4"/>
      <x/>
    </i>
    <i r="1">
      <x v="2"/>
    </i>
    <i r="1">
      <x v="4"/>
    </i>
    <i>
      <x v="5"/>
      <x/>
    </i>
    <i r="1">
      <x v="1"/>
    </i>
    <i r="1">
      <x v="2"/>
    </i>
    <i>
      <x v="6"/>
      <x v="5"/>
    </i>
    <i t="grand">
      <x/>
    </i>
  </rowItems>
  <colItems count="1">
    <i/>
  </colItems>
  <dataFields count="1">
    <dataField name="Count of Při nákupu menstruačních pomůcek" fld="13" subtotal="count" baseField="0" baseItem="0"/>
  </dataFields>
  <formats count="2">
    <format dxfId="11">
      <pivotArea field="2" type="button" dataOnly="0" labelOnly="1" outline="0"/>
    </format>
    <format dxfId="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E6D94F8-8A09-4B4A-87C0-F0195C6C2479}" name="PivotTable11"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489:F494" firstHeaderRow="1" firstDataRow="1" firstDataCol="1"/>
  <pivotFields count="20">
    <pivotField compact="0" outline="0" subtotalTop="0" showAll="0" defaultSubtotal="0"/>
    <pivotField compact="0" outline="0" showAll="0" defaultSubtotal="0"/>
    <pivotField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6">
        <item x="0"/>
        <item x="3"/>
        <item x="2"/>
        <item x="1"/>
        <item h="1" x="4"/>
        <item m="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1"/>
  </rowFields>
  <rowItems count="5">
    <i>
      <x/>
    </i>
    <i>
      <x v="1"/>
    </i>
    <i>
      <x v="2"/>
    </i>
    <i>
      <x v="3"/>
    </i>
    <i t="grand">
      <x/>
    </i>
  </rowItems>
  <colItems count="1">
    <i/>
  </colItems>
  <dataFields count="1">
    <dataField name="Count of Myslíte si, že by ženy měly mít menstruační pomůcky zdarma (standardní tampon a vložka)?" fld="11" subtotal="count" baseField="0" baseItem="0"/>
  </dataFields>
  <formats count="2">
    <format dxfId="13">
      <pivotArea field="2" type="button" dataOnly="0" labelOnly="1" outline="0"/>
    </format>
    <format dxfId="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BFB5179A-CF4B-4204-8A04-0008765D2824}" name="PivotTable2"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3:L10" firstHeaderRow="1" firstDataRow="2" firstDataCol="1"/>
  <pivotFields count="20">
    <pivotField compact="0" outline="0" subtotalTop="0" showAll="0" defaultSubtotal="0"/>
    <pivotField axis="axisRow" compact="0" outline="0" showAll="0" defaultSubtotal="0">
      <items count="7">
        <item x="3"/>
        <item m="1" x="6"/>
        <item x="0"/>
        <item x="1"/>
        <item x="2"/>
        <item x="4"/>
        <item h="1" x="5"/>
      </items>
    </pivotField>
    <pivotField axis="axisCol" dataField="1" compact="0" outline="0" showAll="0" defaultSubtotal="0">
      <items count="7">
        <item x="2"/>
        <item x="4"/>
        <item x="3"/>
        <item x="0"/>
        <item x="1"/>
        <item x="5"/>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6">
    <i>
      <x/>
    </i>
    <i>
      <x v="2"/>
    </i>
    <i>
      <x v="3"/>
    </i>
    <i>
      <x v="4"/>
    </i>
    <i>
      <x v="5"/>
    </i>
    <i t="grand">
      <x/>
    </i>
  </rowItems>
  <colFields count="1">
    <field x="2"/>
  </colFields>
  <colItems count="7">
    <i>
      <x/>
    </i>
    <i>
      <x v="1"/>
    </i>
    <i>
      <x v="2"/>
    </i>
    <i>
      <x v="3"/>
    </i>
    <i>
      <x v="4"/>
    </i>
    <i>
      <x v="5"/>
    </i>
    <i t="grand">
      <x/>
    </i>
  </colItems>
  <dataFields count="1">
    <dataField name="Count of Jaký je Váš čistý měsíční příjem?" fld="2" subtotal="count" baseField="0" baseItem="0"/>
  </dataFields>
  <formats count="7">
    <format dxfId="20">
      <pivotArea outline="0" collapsedLevelsAreSubtotals="1" fieldPosition="0"/>
    </format>
    <format dxfId="19">
      <pivotArea field="1" type="button" dataOnly="0" labelOnly="1" outline="0" axis="axisRow" fieldPosition="0"/>
    </format>
    <format dxfId="18">
      <pivotArea field="2" type="button" dataOnly="0" labelOnly="1" outline="0" axis="axisCol" fieldPosition="0"/>
    </format>
    <format dxfId="17">
      <pivotArea dataOnly="0" labelOnly="1" outline="0" axis="axisValues" fieldPosition="0"/>
    </format>
    <format dxfId="16">
      <pivotArea outline="0" fieldPosition="0">
        <references count="2">
          <reference field="1" count="1" selected="0">
            <x v="3"/>
          </reference>
          <reference field="2" count="1" selected="0">
            <x v="0"/>
          </reference>
        </references>
      </pivotArea>
    </format>
    <format dxfId="15">
      <pivotArea dataOnly="0" labelOnly="1" outline="0" fieldPosition="0">
        <references count="1">
          <reference field="1" count="1">
            <x v="3"/>
          </reference>
        </references>
      </pivotArea>
    </format>
    <format dxfId="14">
      <pivotArea dataOnly="0" labelOnly="1" outline="0" fieldPosition="0">
        <references count="2">
          <reference field="1" count="1" selected="0">
            <x v="3"/>
          </reference>
          <reference field="2"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A03DA16A-E2CD-4336-9559-0E42EF73165A}" name="PivotTable6"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72:F86" firstHeaderRow="1" firstDataRow="1" firstDataCol="1"/>
  <pivotFields count="20">
    <pivotField compact="0" outline="0" subtotalTop="0" showAll="0" defaultSubtotal="0"/>
    <pivotField compact="0" outline="0" showAll="0" defaultSubtotal="0">
      <items count="7">
        <item x="3"/>
        <item m="1" x="6"/>
        <item x="0"/>
        <item x="1"/>
        <item x="2"/>
        <item x="4"/>
        <item h="1" x="5"/>
      </items>
    </pivotField>
    <pivotField compact="0" outline="0" showAll="0" defaultSubtotal="0">
      <items count="7">
        <item x="2"/>
        <item x="4"/>
        <item x="3"/>
        <item x="0"/>
        <item x="1"/>
        <item x="5"/>
        <item x="6"/>
      </items>
    </pivotField>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16">
        <item x="0"/>
        <item x="10"/>
        <item x="2"/>
        <item x="3"/>
        <item x="1"/>
        <item m="1" x="15"/>
        <item x="6"/>
        <item x="12"/>
        <item x="7"/>
        <item x="11"/>
        <item x="8"/>
        <item x="5"/>
        <item x="4"/>
        <item h="1" x="13"/>
        <item m="1" x="14"/>
        <item x="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7"/>
  </rowFields>
  <rowItems count="14">
    <i>
      <x/>
    </i>
    <i>
      <x v="1"/>
    </i>
    <i>
      <x v="2"/>
    </i>
    <i>
      <x v="3"/>
    </i>
    <i>
      <x v="4"/>
    </i>
    <i>
      <x v="6"/>
    </i>
    <i>
      <x v="7"/>
    </i>
    <i>
      <x v="8"/>
    </i>
    <i>
      <x v="9"/>
    </i>
    <i>
      <x v="10"/>
    </i>
    <i>
      <x v="11"/>
    </i>
    <i>
      <x v="12"/>
    </i>
    <i>
      <x v="15"/>
    </i>
    <i t="grand">
      <x/>
    </i>
  </rowItems>
  <colItems count="1">
    <i/>
  </colItems>
  <dataFields count="1">
    <dataField name="Count of Jaké jsou dva hlavní důvody používání Vašich menstruačních pomůcek? " fld="7" subtotal="count" baseField="0" baseItem="0"/>
  </dataFields>
  <formats count="4">
    <format dxfId="24">
      <pivotArea outline="0" collapsedLevelsAreSubtotals="1" fieldPosition="0"/>
    </format>
    <format dxfId="23">
      <pivotArea field="1" type="button" dataOnly="0" labelOnly="1" outline="0"/>
    </format>
    <format dxfId="22">
      <pivotArea field="2" type="button" dataOnly="0" labelOnly="1" outline="0"/>
    </format>
    <format dxfId="2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BA40175F-65D4-47BF-BFE2-A07EAA75F0A5}" name="PivotTable8"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180:G240" firstHeaderRow="1" firstDataRow="1" firstDataCol="2"/>
  <pivotFields count="20">
    <pivotField compact="0" outline="0" subtotalTop="0" showAll="0" defaultSubtotal="0"/>
    <pivotField axis="axisRow" compact="0" outline="0" showAll="0" defaultSubtotal="0">
      <items count="7">
        <item x="3"/>
        <item m="1" x="6"/>
        <item x="0"/>
        <item x="1"/>
        <item x="2"/>
        <item x="4"/>
        <item h="1" x="5"/>
      </items>
    </pivotField>
    <pivotField compact="0" outline="0" showAll="0" defaultSubtotal="0">
      <items count="7">
        <item x="2"/>
        <item x="4"/>
        <item x="3"/>
        <item x="0"/>
        <item x="1"/>
        <item x="5"/>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30">
        <item x="18"/>
        <item x="13"/>
        <item x="28"/>
        <item x="11"/>
        <item x="16"/>
        <item x="4"/>
        <item x="25"/>
        <item x="27"/>
        <item x="3"/>
        <item x="5"/>
        <item x="20"/>
        <item x="19"/>
        <item x="8"/>
        <item x="0"/>
        <item x="17"/>
        <item x="15"/>
        <item x="21"/>
        <item x="12"/>
        <item x="7"/>
        <item x="23"/>
        <item x="6"/>
        <item x="10"/>
        <item x="24"/>
        <item x="22"/>
        <item x="2"/>
        <item x="9"/>
        <item x="1"/>
        <item x="14"/>
        <item x="26"/>
        <item x="2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9"/>
  </rowFields>
  <rowItems count="60">
    <i>
      <x/>
      <x v="1"/>
    </i>
    <i r="1">
      <x v="2"/>
    </i>
    <i r="1">
      <x v="3"/>
    </i>
    <i r="1">
      <x v="5"/>
    </i>
    <i r="1">
      <x v="11"/>
    </i>
    <i r="1">
      <x v="13"/>
    </i>
    <i r="1">
      <x v="17"/>
    </i>
    <i r="1">
      <x v="20"/>
    </i>
    <i r="1">
      <x v="24"/>
    </i>
    <i r="1">
      <x v="25"/>
    </i>
    <i r="1">
      <x v="26"/>
    </i>
    <i>
      <x v="2"/>
      <x/>
    </i>
    <i r="1">
      <x v="1"/>
    </i>
    <i r="1">
      <x v="3"/>
    </i>
    <i r="1">
      <x v="4"/>
    </i>
    <i r="1">
      <x v="5"/>
    </i>
    <i r="1">
      <x v="8"/>
    </i>
    <i r="1">
      <x v="9"/>
    </i>
    <i r="1">
      <x v="10"/>
    </i>
    <i r="1">
      <x v="11"/>
    </i>
    <i r="1">
      <x v="12"/>
    </i>
    <i r="1">
      <x v="13"/>
    </i>
    <i r="1">
      <x v="14"/>
    </i>
    <i r="1">
      <x v="15"/>
    </i>
    <i r="1">
      <x v="16"/>
    </i>
    <i r="1">
      <x v="18"/>
    </i>
    <i r="1">
      <x v="20"/>
    </i>
    <i r="1">
      <x v="22"/>
    </i>
    <i r="1">
      <x v="24"/>
    </i>
    <i r="1">
      <x v="26"/>
    </i>
    <i r="1">
      <x v="27"/>
    </i>
    <i>
      <x v="3"/>
      <x/>
    </i>
    <i r="1">
      <x v="1"/>
    </i>
    <i r="1">
      <x v="6"/>
    </i>
    <i r="1">
      <x v="7"/>
    </i>
    <i r="1">
      <x v="8"/>
    </i>
    <i r="1">
      <x v="9"/>
    </i>
    <i r="1">
      <x v="11"/>
    </i>
    <i r="1">
      <x v="12"/>
    </i>
    <i r="1">
      <x v="13"/>
    </i>
    <i r="1">
      <x v="18"/>
    </i>
    <i r="1">
      <x v="19"/>
    </i>
    <i r="1">
      <x v="20"/>
    </i>
    <i r="1">
      <x v="21"/>
    </i>
    <i r="1">
      <x v="23"/>
    </i>
    <i r="1">
      <x v="24"/>
    </i>
    <i r="1">
      <x v="26"/>
    </i>
    <i r="1">
      <x v="28"/>
    </i>
    <i>
      <x v="4"/>
      <x v="4"/>
    </i>
    <i r="1">
      <x v="5"/>
    </i>
    <i r="1">
      <x v="8"/>
    </i>
    <i r="1">
      <x v="10"/>
    </i>
    <i r="1">
      <x v="20"/>
    </i>
    <i r="1">
      <x v="24"/>
    </i>
    <i r="1">
      <x v="26"/>
    </i>
    <i>
      <x v="5"/>
      <x v="5"/>
    </i>
    <i r="1">
      <x v="8"/>
    </i>
    <i r="1">
      <x v="20"/>
    </i>
    <i r="1">
      <x v="24"/>
    </i>
    <i t="grand">
      <x/>
    </i>
  </rowItems>
  <colItems count="1">
    <i/>
  </colItems>
  <dataFields count="1">
    <dataField name="Count of Co by Vás přimělo zkusit jinou menstruační pomůcku, než jakou jste používala doposud? " fld="9" subtotal="count" baseField="0" baseItem="0"/>
  </dataFields>
  <formats count="4">
    <format dxfId="28">
      <pivotArea outline="0" collapsedLevelsAreSubtotals="1" fieldPosition="0"/>
    </format>
    <format dxfId="27">
      <pivotArea field="1" type="button" dataOnly="0" labelOnly="1" outline="0" axis="axisRow" fieldPosition="0"/>
    </format>
    <format dxfId="26">
      <pivotArea field="2" type="button" dataOnly="0" labelOnly="1" outline="0"/>
    </format>
    <format dxfId="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85280B70-6D9D-4325-873A-C944AD079C99}" name="PivotTable12"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506:G520" firstHeaderRow="1" firstDataRow="1" firstDataCol="2"/>
  <pivotFields count="20">
    <pivotField compact="0" outline="0" subtotalTop="0" showAll="0" defaultSubtotal="0"/>
    <pivotField axis="axisRow" compact="0" outline="0" showAll="0" defaultSubtotal="0">
      <items count="7">
        <item x="3"/>
        <item m="1" x="6"/>
        <item x="0"/>
        <item x="1"/>
        <item x="2"/>
        <item x="4"/>
        <item x="5"/>
      </items>
    </pivotField>
    <pivotField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4">
        <item x="1"/>
        <item x="0"/>
        <item x="2"/>
        <item h="1"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2"/>
    <field x="1"/>
  </rowFields>
  <rowItems count="14">
    <i>
      <x/>
      <x/>
    </i>
    <i r="1">
      <x v="2"/>
    </i>
    <i r="1">
      <x v="3"/>
    </i>
    <i r="1">
      <x v="4"/>
    </i>
    <i>
      <x v="1"/>
      <x/>
    </i>
    <i r="1">
      <x v="2"/>
    </i>
    <i r="1">
      <x v="3"/>
    </i>
    <i r="1">
      <x v="4"/>
    </i>
    <i r="1">
      <x v="5"/>
    </i>
    <i>
      <x v="2"/>
      <x/>
    </i>
    <i r="1">
      <x v="2"/>
    </i>
    <i r="1">
      <x v="3"/>
    </i>
    <i r="1">
      <x v="4"/>
    </i>
    <i t="grand">
      <x/>
    </i>
  </rowItems>
  <colItems count="1">
    <i/>
  </colItems>
  <dataFields count="1">
    <dataField name="Count of Kde nejčastěji nakupujete menstruační pomůcky? " fld="12" subtotal="count" baseField="0" baseItem="0"/>
  </dataFields>
  <formats count="2">
    <format dxfId="30">
      <pivotArea field="2" type="button" dataOnly="0" labelOnly="1" outline="0"/>
    </format>
    <format dxfId="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AADDF5B9-2A35-4289-B603-CC61D2E1123F}" name="PivotTable7"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114:G169" firstHeaderRow="1" firstDataRow="1" firstDataCol="2"/>
  <pivotFields count="20">
    <pivotField compact="0" outline="0" subtotalTop="0" showAll="0" defaultSubtotal="0"/>
    <pivotField compact="0" outline="0" showAll="0" defaultSubtotal="0">
      <items count="7">
        <item x="3"/>
        <item m="1" x="6"/>
        <item x="0"/>
        <item x="1"/>
        <item x="2"/>
        <item x="4"/>
        <item h="1" x="5"/>
      </items>
    </pivotField>
    <pivotField compact="0" outline="0" showAll="0" defaultSubtotal="0">
      <items count="7">
        <item x="2"/>
        <item x="4"/>
        <item x="3"/>
        <item x="0"/>
        <item x="1"/>
        <item x="5"/>
        <item x="6"/>
      </items>
    </pivotField>
    <pivotField axis="axisRow" compact="0" outline="0" showAll="0" defaultSubtotal="0">
      <items count="36">
        <item m="1" x="30"/>
        <item m="1" x="31"/>
        <item m="1" x="34"/>
        <item x="28"/>
        <item m="1" x="32"/>
        <item x="16"/>
        <item x="1"/>
        <item x="24"/>
        <item x="5"/>
        <item x="3"/>
        <item x="17"/>
        <item x="0"/>
        <item x="9"/>
        <item x="7"/>
        <item x="12"/>
        <item x="11"/>
        <item x="21"/>
        <item x="10"/>
        <item x="4"/>
        <item x="23"/>
        <item x="26"/>
        <item x="14"/>
        <item x="8"/>
        <item x="13"/>
        <item x="15"/>
        <item x="18"/>
        <item m="1" x="33"/>
        <item x="27"/>
        <item m="1" x="35"/>
        <item x="20"/>
        <item x="6"/>
        <item x="25"/>
        <item x="22"/>
        <item x="19"/>
        <item x="29"/>
        <item x="2"/>
      </items>
    </pivotField>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15">
        <item x="0"/>
        <item x="13"/>
        <item x="6"/>
        <item x="2"/>
        <item x="3"/>
        <item x="1"/>
        <item x="11"/>
        <item x="4"/>
        <item x="12"/>
        <item x="10"/>
        <item x="8"/>
        <item x="9"/>
        <item x="5"/>
        <item x="7"/>
        <item x="1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3"/>
    <field x="8"/>
  </rowFields>
  <rowItems count="55">
    <i>
      <x v="3"/>
      <x v="5"/>
    </i>
    <i>
      <x v="5"/>
      <x v="5"/>
    </i>
    <i>
      <x v="6"/>
      <x v="2"/>
    </i>
    <i r="1">
      <x v="5"/>
    </i>
    <i>
      <x v="7"/>
      <x v="2"/>
    </i>
    <i r="1">
      <x v="5"/>
    </i>
    <i>
      <x v="8"/>
      <x/>
    </i>
    <i r="1">
      <x v="4"/>
    </i>
    <i r="1">
      <x v="5"/>
    </i>
    <i>
      <x v="9"/>
      <x v="4"/>
    </i>
    <i r="1">
      <x v="5"/>
    </i>
    <i r="1">
      <x v="7"/>
    </i>
    <i>
      <x v="10"/>
      <x/>
    </i>
    <i r="1">
      <x v="5"/>
    </i>
    <i>
      <x v="11"/>
      <x/>
    </i>
    <i r="1">
      <x v="3"/>
    </i>
    <i r="1">
      <x v="5"/>
    </i>
    <i r="1">
      <x v="7"/>
    </i>
    <i r="1">
      <x v="9"/>
    </i>
    <i r="1">
      <x v="12"/>
    </i>
    <i>
      <x v="12"/>
      <x v="12"/>
    </i>
    <i>
      <x v="13"/>
      <x v="5"/>
    </i>
    <i>
      <x v="14"/>
      <x/>
    </i>
    <i>
      <x v="15"/>
      <x v="5"/>
    </i>
    <i r="1">
      <x v="10"/>
    </i>
    <i>
      <x v="16"/>
      <x/>
    </i>
    <i r="1">
      <x v="2"/>
    </i>
    <i r="1">
      <x v="8"/>
    </i>
    <i>
      <x v="17"/>
      <x v="3"/>
    </i>
    <i>
      <x v="18"/>
      <x/>
    </i>
    <i r="1">
      <x v="5"/>
    </i>
    <i>
      <x v="19"/>
      <x v="5"/>
    </i>
    <i>
      <x v="20"/>
      <x v="5"/>
    </i>
    <i>
      <x v="21"/>
      <x/>
    </i>
    <i r="1">
      <x v="5"/>
    </i>
    <i r="1">
      <x v="11"/>
    </i>
    <i>
      <x v="22"/>
      <x/>
    </i>
    <i r="1">
      <x v="2"/>
    </i>
    <i r="1">
      <x v="3"/>
    </i>
    <i r="1">
      <x v="4"/>
    </i>
    <i r="1">
      <x v="5"/>
    </i>
    <i r="1">
      <x v="13"/>
    </i>
    <i>
      <x v="23"/>
      <x v="2"/>
    </i>
    <i>
      <x v="24"/>
      <x/>
    </i>
    <i>
      <x v="25"/>
      <x v="5"/>
    </i>
    <i>
      <x v="27"/>
      <x v="1"/>
    </i>
    <i>
      <x v="29"/>
      <x v="4"/>
    </i>
    <i>
      <x v="30"/>
      <x v="5"/>
    </i>
    <i>
      <x v="31"/>
      <x v="5"/>
    </i>
    <i>
      <x v="32"/>
      <x v="6"/>
    </i>
    <i>
      <x v="33"/>
      <x v="4"/>
    </i>
    <i>
      <x v="34"/>
      <x v="14"/>
    </i>
    <i>
      <x v="35"/>
      <x/>
    </i>
    <i r="1">
      <x v="5"/>
    </i>
    <i t="grand">
      <x/>
    </i>
  </rowItems>
  <colItems count="1">
    <i/>
  </colItems>
  <dataFields count="1">
    <dataField name="Count of Chtěla byste vyzkoušet některé z menstruačních pomůcek níže, pokud ano, které? " fld="8" subtotal="count" baseField="0" baseItem="0"/>
  </dataFields>
  <formats count="4">
    <format dxfId="34">
      <pivotArea outline="0" collapsedLevelsAreSubtotals="1" fieldPosition="0"/>
    </format>
    <format dxfId="33">
      <pivotArea field="1" type="button" dataOnly="0" labelOnly="1" outline="0"/>
    </format>
    <format dxfId="32">
      <pivotArea field="2" type="button" dataOnly="0" labelOnly="1" outline="0"/>
    </format>
    <format dxfId="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8AA045D8-3479-4E09-BAAE-5592ECA8C5B8}" name="PivotTable19"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754:F767" firstHeaderRow="1" firstDataRow="1" firstDataCol="1"/>
  <pivotFields count="20">
    <pivotField compact="0" outline="0" subtotalTop="0" showAll="0" defaultSubtotal="0"/>
    <pivotField compact="0" outline="0" showAll="0" defaultSubtotal="0"/>
    <pivotField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16">
        <item x="0"/>
        <item x="4"/>
        <item m="1" x="13"/>
        <item x="3"/>
        <item m="1" x="12"/>
        <item x="8"/>
        <item m="1" x="14"/>
        <item x="7"/>
        <item x="6"/>
        <item x="9"/>
        <item x="5"/>
        <item x="10"/>
        <item x="1"/>
        <item m="1" x="15"/>
        <item x="2"/>
        <item x="11"/>
      </items>
    </pivotField>
  </pivotFields>
  <rowFields count="1">
    <field x="19"/>
  </rowFields>
  <rowItems count="13">
    <i>
      <x/>
    </i>
    <i>
      <x v="1"/>
    </i>
    <i>
      <x v="3"/>
    </i>
    <i>
      <x v="5"/>
    </i>
    <i>
      <x v="7"/>
    </i>
    <i>
      <x v="8"/>
    </i>
    <i>
      <x v="9"/>
    </i>
    <i>
      <x v="10"/>
    </i>
    <i>
      <x v="11"/>
    </i>
    <i>
      <x v="12"/>
    </i>
    <i>
      <x v="14"/>
    </i>
    <i>
      <x v="15"/>
    </i>
    <i t="grand">
      <x/>
    </i>
  </rowItems>
  <colItems count="1">
    <i/>
  </colItems>
  <dataFields count="1">
    <dataField name="Count of Jaký aspekt je pro Vás synonymum kvality menstruační pomůcky?" fld="19" subtotal="count" baseField="0" baseItem="0"/>
  </dataFields>
  <formats count="2">
    <format dxfId="36">
      <pivotArea field="2" type="button" dataOnly="0" labelOnly="1" outline="0"/>
    </format>
    <format dxfId="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56745EDC-6961-4735-9404-020A23DD4D06}" name="PivotTable15"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615:G668" firstHeaderRow="1" firstDataRow="1" firstDataCol="2"/>
  <pivotFields count="20">
    <pivotField compact="0" outline="0" subtotalTop="0" showAll="0" defaultSubtotal="0"/>
    <pivotField compact="0" outline="0" showAll="0" defaultSubtotal="0"/>
    <pivotField compact="0" outline="0" showAll="0" defaultSubtotal="0">
      <items count="7">
        <item x="2"/>
        <item x="4"/>
        <item x="3"/>
        <item x="0"/>
        <item x="1"/>
        <item x="5"/>
        <item h="1" x="6"/>
      </items>
    </pivotField>
    <pivotField axis="axisRow" compact="0" outline="0" showAll="0" defaultSubtotal="0">
      <items count="36">
        <item m="1" x="30"/>
        <item m="1" x="31"/>
        <item m="1" x="34"/>
        <item x="28"/>
        <item m="1" x="32"/>
        <item x="16"/>
        <item x="1"/>
        <item x="24"/>
        <item x="5"/>
        <item x="3"/>
        <item x="17"/>
        <item x="0"/>
        <item x="9"/>
        <item x="7"/>
        <item x="12"/>
        <item x="11"/>
        <item x="21"/>
        <item x="10"/>
        <item x="4"/>
        <item x="23"/>
        <item x="26"/>
        <item x="14"/>
        <item x="8"/>
        <item x="13"/>
        <item x="15"/>
        <item x="18"/>
        <item m="1" x="33"/>
        <item x="27"/>
        <item m="1" x="35"/>
        <item x="20"/>
        <item x="2"/>
        <item x="6"/>
        <item x="25"/>
        <item x="22"/>
        <item x="19"/>
        <item x="2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7">
        <item x="0"/>
        <item x="4"/>
        <item x="5"/>
        <item x="2"/>
        <item x="1"/>
        <item x="3"/>
        <item x="6"/>
      </items>
    </pivotField>
    <pivotField compact="0" outline="0" showAll="0" defaultSubtotal="0"/>
    <pivotField compact="0" outline="0" showAll="0" defaultSubtotal="0"/>
    <pivotField compact="0" outline="0" showAll="0" defaultSubtotal="0"/>
    <pivotField compact="0" outline="0" showAll="0" defaultSubtotal="0"/>
  </pivotFields>
  <rowFields count="2">
    <field x="3"/>
    <field x="15"/>
  </rowFields>
  <rowItems count="53">
    <i>
      <x v="3"/>
      <x/>
    </i>
    <i>
      <x v="5"/>
      <x v="1"/>
    </i>
    <i>
      <x v="6"/>
      <x/>
    </i>
    <i r="1">
      <x v="1"/>
    </i>
    <i r="1">
      <x v="5"/>
    </i>
    <i>
      <x v="7"/>
      <x v="2"/>
    </i>
    <i>
      <x v="8"/>
      <x/>
    </i>
    <i r="1">
      <x v="1"/>
    </i>
    <i r="1">
      <x v="2"/>
    </i>
    <i r="1">
      <x v="3"/>
    </i>
    <i>
      <x v="9"/>
      <x/>
    </i>
    <i r="1">
      <x v="2"/>
    </i>
    <i>
      <x v="10"/>
      <x/>
    </i>
    <i r="1">
      <x v="2"/>
    </i>
    <i>
      <x v="11"/>
      <x/>
    </i>
    <i r="1">
      <x v="1"/>
    </i>
    <i r="1">
      <x v="3"/>
    </i>
    <i r="1">
      <x v="4"/>
    </i>
    <i r="1">
      <x v="5"/>
    </i>
    <i>
      <x v="12"/>
      <x v="3"/>
    </i>
    <i>
      <x v="13"/>
      <x v="3"/>
    </i>
    <i>
      <x v="14"/>
      <x/>
    </i>
    <i>
      <x v="15"/>
      <x/>
    </i>
    <i r="1">
      <x v="1"/>
    </i>
    <i r="1">
      <x v="4"/>
    </i>
    <i>
      <x v="16"/>
      <x v="1"/>
    </i>
    <i r="1">
      <x v="3"/>
    </i>
    <i>
      <x v="17"/>
      <x v="3"/>
    </i>
    <i>
      <x v="18"/>
      <x v="1"/>
    </i>
    <i r="1">
      <x v="3"/>
    </i>
    <i r="1">
      <x v="4"/>
    </i>
    <i>
      <x v="19"/>
      <x v="2"/>
    </i>
    <i>
      <x v="20"/>
      <x/>
    </i>
    <i>
      <x v="21"/>
      <x v="1"/>
    </i>
    <i r="1">
      <x v="3"/>
    </i>
    <i r="1">
      <x v="5"/>
    </i>
    <i>
      <x v="22"/>
      <x/>
    </i>
    <i r="1">
      <x v="3"/>
    </i>
    <i r="1">
      <x v="4"/>
    </i>
    <i>
      <x v="23"/>
      <x v="3"/>
    </i>
    <i>
      <x v="24"/>
      <x v="1"/>
    </i>
    <i r="1">
      <x v="3"/>
    </i>
    <i r="1">
      <x v="4"/>
    </i>
    <i>
      <x v="25"/>
      <x/>
    </i>
    <i>
      <x v="27"/>
      <x v="3"/>
    </i>
    <i>
      <x v="29"/>
      <x v="4"/>
    </i>
    <i>
      <x v="30"/>
      <x/>
    </i>
    <i>
      <x v="31"/>
      <x v="3"/>
    </i>
    <i>
      <x v="32"/>
      <x v="2"/>
    </i>
    <i>
      <x v="33"/>
      <x v="2"/>
    </i>
    <i>
      <x v="34"/>
      <x v="2"/>
    </i>
    <i>
      <x v="35"/>
      <x v="6"/>
    </i>
    <i t="grand">
      <x/>
    </i>
  </rowItems>
  <colItems count="1">
    <i/>
  </colItems>
  <dataFields count="1">
    <dataField name="Count of Pokud byste měla standardní menstruační pomůcky zdarma (tampon, vložka), kupovala byste si i jiné menstruační pomůcky?" fld="15" subtotal="count" baseField="0" baseItem="0"/>
  </dataFields>
  <formats count="2">
    <format dxfId="38">
      <pivotArea field="2" type="button" dataOnly="0" labelOnly="1" outline="0"/>
    </format>
    <format dxfId="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C8203A7F-F225-4D47-9EAD-E6AB1CE0E8B4}" name="PivotTable5"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29:G63" firstHeaderRow="1" firstDataRow="1" firstDataCol="2"/>
  <pivotFields count="20">
    <pivotField compact="0" outline="0" subtotalTop="0" showAll="0" defaultSubtotal="0"/>
    <pivotField compact="0" outline="0" showAll="0" defaultSubtotal="0">
      <items count="7">
        <item x="3"/>
        <item m="1" x="6"/>
        <item x="0"/>
        <item x="1"/>
        <item x="2"/>
        <item x="4"/>
        <item h="1" x="5"/>
      </items>
    </pivotField>
    <pivotField compact="0" outline="0" showAll="0" defaultSubtotal="0">
      <items count="7">
        <item x="2"/>
        <item x="4"/>
        <item x="3"/>
        <item x="0"/>
        <item x="1"/>
        <item x="5"/>
        <item x="6"/>
      </items>
    </pivotField>
    <pivotField axis="axisRow" compact="0" outline="0" showAll="0" defaultSubtotal="0">
      <items count="36">
        <item m="1" x="30"/>
        <item m="1" x="31"/>
        <item m="1" x="34"/>
        <item x="28"/>
        <item m="1" x="32"/>
        <item x="16"/>
        <item x="1"/>
        <item x="24"/>
        <item x="5"/>
        <item x="3"/>
        <item x="17"/>
        <item x="0"/>
        <item x="9"/>
        <item x="7"/>
        <item x="12"/>
        <item x="11"/>
        <item x="21"/>
        <item x="10"/>
        <item x="4"/>
        <item x="23"/>
        <item x="26"/>
        <item x="14"/>
        <item x="8"/>
        <item x="13"/>
        <item x="15"/>
        <item x="18"/>
        <item m="1" x="33"/>
        <item x="27"/>
        <item m="1" x="35"/>
        <item x="20"/>
        <item x="6"/>
        <item x="25"/>
        <item x="22"/>
        <item x="19"/>
        <item x="29"/>
        <item x="2"/>
      </items>
    </pivotField>
    <pivotField compact="0" outline="0" showAll="0" defaultSubtotal="0"/>
    <pivotField compact="0" outline="0" showAll="0" defaultSubtotal="0"/>
    <pivotField axis="axisRow" dataField="1" compact="0" outline="0" showAll="0" defaultSubtotal="0">
      <items count="4">
        <item x="0"/>
        <item x="1"/>
        <item x="2"/>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6"/>
    <field x="3"/>
  </rowFields>
  <rowItems count="34">
    <i>
      <x/>
      <x v="3"/>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7"/>
    </i>
    <i r="1">
      <x v="29"/>
    </i>
    <i r="1">
      <x v="30"/>
    </i>
    <i r="1">
      <x v="31"/>
    </i>
    <i r="1">
      <x v="32"/>
    </i>
    <i r="1">
      <x v="33"/>
    </i>
    <i r="1">
      <x v="35"/>
    </i>
    <i>
      <x v="1"/>
      <x v="11"/>
    </i>
    <i r="1">
      <x v="22"/>
    </i>
    <i>
      <x v="2"/>
      <x v="11"/>
    </i>
    <i>
      <x v="3"/>
      <x v="34"/>
    </i>
    <i t="grand">
      <x/>
    </i>
  </rowItems>
  <colItems count="1">
    <i/>
  </colItems>
  <dataFields count="1">
    <dataField name="Count of Nakupujete si menstruační pomůcky sama?" fld="6" subtotal="count" baseField="0" baseItem="0"/>
  </dataFields>
  <formats count="4">
    <format dxfId="42">
      <pivotArea outline="0" collapsedLevelsAreSubtotals="1" fieldPosition="0"/>
    </format>
    <format dxfId="41">
      <pivotArea field="1" type="button" dataOnly="0" labelOnly="1" outline="0"/>
    </format>
    <format dxfId="40">
      <pivotArea field="2" type="button" dataOnly="0" labelOnly="1" outline="0"/>
    </format>
    <format dxfId="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7EE551D-43EC-446D-8787-23446DC36474}" name="PivotTable14" cacheId="3"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J2:N13" firstHeaderRow="1" firstDataRow="2" firstDataCol="1"/>
  <pivotFields count="7">
    <pivotField compact="0" numFmtId="1" outline="0" showAll="0" defaultSubtotal="0"/>
    <pivotField compact="0" outline="0" showAll="0" defaultSubtotal="0"/>
    <pivotField axis="axisRow" compact="0" outline="0" showAll="0" defaultSubtotal="0">
      <items count="16">
        <item m="1" x="15"/>
        <item m="1" x="9"/>
        <item m="1" x="10"/>
        <item m="1" x="14"/>
        <item m="1" x="11"/>
        <item m="1" x="12"/>
        <item m="1" x="13"/>
        <item x="6"/>
        <item x="1"/>
        <item x="3"/>
        <item x="7"/>
        <item x="0"/>
        <item x="4"/>
        <item x="2"/>
        <item x="5"/>
        <item x="8"/>
      </items>
    </pivotField>
    <pivotField compact="0" outline="0" showAll="0" defaultSubtotal="0"/>
    <pivotField compact="0" outline="0" showAll="0" defaultSubtotal="0"/>
    <pivotField compact="0" outline="0" showAll="0" defaultSubtotal="0"/>
    <pivotField axis="axisCol" dataField="1" compact="0" outline="0" showAll="0" defaultSubtotal="0">
      <items count="3">
        <item x="1"/>
        <item x="0"/>
        <item x="2"/>
      </items>
    </pivotField>
  </pivotFields>
  <rowFields count="1">
    <field x="2"/>
  </rowFields>
  <rowItems count="10">
    <i>
      <x v="7"/>
    </i>
    <i>
      <x v="8"/>
    </i>
    <i>
      <x v="9"/>
    </i>
    <i>
      <x v="10"/>
    </i>
    <i>
      <x v="11"/>
    </i>
    <i>
      <x v="12"/>
    </i>
    <i>
      <x v="13"/>
    </i>
    <i>
      <x v="14"/>
    </i>
    <i>
      <x v="15"/>
    </i>
    <i t="grand">
      <x/>
    </i>
  </rowItems>
  <colFields count="1">
    <field x="6"/>
  </colFields>
  <colItems count="4">
    <i>
      <x/>
    </i>
    <i>
      <x v="1"/>
    </i>
    <i>
      <x v="2"/>
    </i>
    <i t="grand">
      <x/>
    </i>
  </colItems>
  <dataFields count="1">
    <dataField name="Count of Děláte pravidelně nějaký sport?" fld="6" subtotal="count" baseField="0" baseItem="0"/>
  </dataFields>
  <formats count="4">
    <format dxfId="59">
      <pivotArea dataOnly="0" labelOnly="1" outline="0" fieldPosition="0">
        <references count="1">
          <reference field="2" count="1">
            <x v="11"/>
          </reference>
        </references>
      </pivotArea>
    </format>
    <format dxfId="58">
      <pivotArea dataOnly="0" labelOnly="1" outline="0" fieldPosition="0">
        <references count="1">
          <reference field="2" count="1">
            <x v="12"/>
          </reference>
        </references>
      </pivotArea>
    </format>
    <format dxfId="57">
      <pivotArea outline="0" fieldPosition="0">
        <references count="1">
          <reference field="2" count="2" selected="0">
            <x v="11"/>
            <x v="12"/>
          </reference>
        </references>
      </pivotArea>
    </format>
    <format dxfId="56">
      <pivotArea dataOnly="0" labelOnly="1" outline="0" fieldPosition="0">
        <references count="1">
          <reference field="2" count="2">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5BBF33CC-28A2-4D6A-9618-65082A1D7562}" name="PivotTable3"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432:F478" firstHeaderRow="1" firstDataRow="1" firstDataCol="2"/>
  <pivotFields count="20">
    <pivotField compact="0" outline="0" subtotalTop="0" showAll="0" defaultSubtotal="0"/>
    <pivotField compact="0" outline="0" showAll="0" defaultSubtotal="0"/>
    <pivotField compact="0" outline="0" showAll="0" defaultSubtotal="0">
      <items count="7">
        <item x="2"/>
        <item x="4"/>
        <item x="3"/>
        <item x="0"/>
        <item x="1"/>
        <item x="5"/>
        <item h="1" x="6"/>
      </items>
    </pivotField>
    <pivotField axis="axisRow" compact="0" outline="0" showAll="0" defaultSubtotal="0">
      <items count="36">
        <item m="1" x="30"/>
        <item m="1" x="31"/>
        <item m="1" x="34"/>
        <item x="28"/>
        <item m="1" x="32"/>
        <item x="16"/>
        <item x="1"/>
        <item x="24"/>
        <item x="5"/>
        <item x="3"/>
        <item x="17"/>
        <item x="0"/>
        <item x="7"/>
        <item x="12"/>
        <item x="11"/>
        <item x="21"/>
        <item x="10"/>
        <item x="4"/>
        <item x="23"/>
        <item x="26"/>
        <item x="14"/>
        <item x="8"/>
        <item x="13"/>
        <item x="15"/>
        <item x="18"/>
        <item m="1" x="33"/>
        <item x="27"/>
        <item m="1" x="35"/>
        <item x="20"/>
        <item x="6"/>
        <item x="25"/>
        <item x="22"/>
        <item x="19"/>
        <item x="29"/>
        <item x="9"/>
        <item x="2"/>
      </items>
    </pivotField>
    <pivotField compact="0" outline="0" showAll="0" defaultSubtotal="0"/>
    <pivotField axis="axisRow" compact="0" outline="0" showAll="0" defaultSubtotal="0">
      <items count="4">
        <item x="1"/>
        <item x="0"/>
        <item x="2"/>
        <item h="1"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5"/>
    <field x="3"/>
  </rowFields>
  <rowItems count="46">
    <i>
      <x/>
      <x v="3"/>
    </i>
    <i r="1">
      <x v="6"/>
    </i>
    <i r="1">
      <x v="8"/>
    </i>
    <i r="1">
      <x v="9"/>
    </i>
    <i r="1">
      <x v="10"/>
    </i>
    <i r="1">
      <x v="11"/>
    </i>
    <i r="1">
      <x v="12"/>
    </i>
    <i r="1">
      <x v="14"/>
    </i>
    <i r="1">
      <x v="15"/>
    </i>
    <i r="1">
      <x v="17"/>
    </i>
    <i r="1">
      <x v="18"/>
    </i>
    <i r="1">
      <x v="19"/>
    </i>
    <i r="1">
      <x v="20"/>
    </i>
    <i r="1">
      <x v="21"/>
    </i>
    <i r="1">
      <x v="22"/>
    </i>
    <i r="1">
      <x v="23"/>
    </i>
    <i r="1">
      <x v="24"/>
    </i>
    <i r="1">
      <x v="26"/>
    </i>
    <i r="1">
      <x v="28"/>
    </i>
    <i r="1">
      <x v="30"/>
    </i>
    <i r="1">
      <x v="31"/>
    </i>
    <i>
      <x v="1"/>
      <x v="6"/>
    </i>
    <i r="1">
      <x v="8"/>
    </i>
    <i r="1">
      <x v="9"/>
    </i>
    <i r="1">
      <x v="11"/>
    </i>
    <i r="1">
      <x v="13"/>
    </i>
    <i r="1">
      <x v="14"/>
    </i>
    <i r="1">
      <x v="15"/>
    </i>
    <i r="1">
      <x v="21"/>
    </i>
    <i r="1">
      <x v="29"/>
    </i>
    <i r="1">
      <x v="34"/>
    </i>
    <i r="1">
      <x v="35"/>
    </i>
    <i>
      <x v="2"/>
      <x v="5"/>
    </i>
    <i r="1">
      <x v="6"/>
    </i>
    <i r="1">
      <x v="7"/>
    </i>
    <i r="1">
      <x v="8"/>
    </i>
    <i r="1">
      <x v="9"/>
    </i>
    <i r="1">
      <x v="10"/>
    </i>
    <i r="1">
      <x v="11"/>
    </i>
    <i r="1">
      <x v="14"/>
    </i>
    <i r="1">
      <x v="15"/>
    </i>
    <i r="1">
      <x v="16"/>
    </i>
    <i r="1">
      <x v="20"/>
    </i>
    <i r="1">
      <x v="21"/>
    </i>
    <i r="1">
      <x v="32"/>
    </i>
    <i t="grand">
      <x/>
    </i>
  </rowItems>
  <colItems count="1">
    <i/>
  </colItems>
  <formats count="2">
    <format dxfId="44">
      <pivotArea field="2" type="button" dataOnly="0" labelOnly="1" outline="0"/>
    </format>
    <format dxfId="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B2214EAA-AB03-444E-8BE1-DAB4EB36B424}" name="PivotTable18"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719:H747" firstHeaderRow="1" firstDataRow="1" firstDataCol="3"/>
  <pivotFields count="20">
    <pivotField compact="0" outline="0" subtotalTop="0" showAll="0" defaultSubtotal="0"/>
    <pivotField axis="axisRow" compact="0" outline="0" showAll="0" defaultSubtotal="0">
      <items count="7">
        <item x="3"/>
        <item m="1" x="6"/>
        <item x="0"/>
        <item x="1"/>
        <item x="2"/>
        <item x="4"/>
        <item x="5"/>
      </items>
    </pivotField>
    <pivotField axis="axisRow"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4">
        <item x="0"/>
        <item x="2"/>
        <item x="1"/>
        <item x="3"/>
      </items>
    </pivotField>
    <pivotField compact="0" outline="0" showAll="0" defaultSubtotal="0"/>
  </pivotFields>
  <rowFields count="3">
    <field x="18"/>
    <field x="1"/>
    <field x="2"/>
  </rowFields>
  <rowItems count="28">
    <i>
      <x/>
      <x/>
      <x v="5"/>
    </i>
    <i r="1">
      <x v="2"/>
      <x/>
    </i>
    <i r="2">
      <x v="1"/>
    </i>
    <i r="2">
      <x v="2"/>
    </i>
    <i r="2">
      <x v="3"/>
    </i>
    <i r="2">
      <x v="4"/>
    </i>
    <i r="2">
      <x v="5"/>
    </i>
    <i r="1">
      <x v="3"/>
      <x/>
    </i>
    <i r="2">
      <x v="1"/>
    </i>
    <i r="2">
      <x v="2"/>
    </i>
    <i r="2">
      <x v="3"/>
    </i>
    <i r="2">
      <x v="4"/>
    </i>
    <i r="1">
      <x v="4"/>
      <x v="2"/>
    </i>
    <i r="2">
      <x v="3"/>
    </i>
    <i r="2">
      <x v="4"/>
    </i>
    <i r="1">
      <x v="5"/>
      <x v="2"/>
    </i>
    <i r="2">
      <x v="4"/>
    </i>
    <i>
      <x v="1"/>
      <x/>
      <x v="5"/>
    </i>
    <i r="1">
      <x v="3"/>
      <x v="1"/>
    </i>
    <i>
      <x v="2"/>
      <x/>
      <x/>
    </i>
    <i r="2">
      <x v="5"/>
    </i>
    <i r="1">
      <x v="2"/>
      <x/>
    </i>
    <i r="2">
      <x v="2"/>
    </i>
    <i r="2">
      <x v="3"/>
    </i>
    <i r="1">
      <x v="3"/>
      <x v="1"/>
    </i>
    <i r="2">
      <x v="3"/>
    </i>
    <i r="1">
      <x v="4"/>
      <x v="2"/>
    </i>
    <i t="grand">
      <x/>
    </i>
  </rowItems>
  <colItems count="1">
    <i/>
  </colItems>
  <dataFields count="1">
    <dataField name="Count of Setkala jste se někdy s tím, že by někdo z Vašeho okolí neměl dostatek financí na menstruační pomůcky?" fld="18" subtotal="count" baseField="0" baseItem="0"/>
  </dataFields>
  <formats count="2">
    <format dxfId="46">
      <pivotArea field="2" type="button" dataOnly="0" labelOnly="1" outline="0" axis="axisRow" fieldPosition="2"/>
    </format>
    <format dxfId="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DB196EAF-92BC-4A43-81D0-5EAA6F351FF8}" name="PivotTable9"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266:H288" firstHeaderRow="1" firstDataRow="1" firstDataCol="3"/>
  <pivotFields count="20">
    <pivotField compact="0" outline="0" subtotalTop="0" showAll="0" defaultSubtotal="0"/>
    <pivotField axis="axisRow" compact="0" outline="0" showAll="0" defaultSubtotal="0">
      <items count="7">
        <item x="3"/>
        <item m="1" x="6"/>
        <item x="0"/>
        <item x="1"/>
        <item x="2"/>
        <item x="4"/>
        <item h="1" x="5"/>
      </items>
    </pivotField>
    <pivotField axis="axisRow" compact="0" outline="0" showAll="0" defaultSubtotal="0">
      <items count="7">
        <item x="2"/>
        <item x="4"/>
        <item x="3"/>
        <item x="0"/>
        <item x="1"/>
        <item x="5"/>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3">
        <item x="1"/>
        <item x="0"/>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
    <field x="2"/>
    <field x="10"/>
  </rowFields>
  <rowItems count="22">
    <i>
      <x/>
      <x/>
      <x/>
    </i>
    <i r="1">
      <x v="5"/>
      <x/>
    </i>
    <i>
      <x v="2"/>
      <x/>
      <x/>
    </i>
    <i r="1">
      <x v="1"/>
      <x/>
    </i>
    <i r="1">
      <x v="2"/>
      <x/>
    </i>
    <i r="1">
      <x v="3"/>
      <x/>
    </i>
    <i r="2">
      <x v="1"/>
    </i>
    <i r="1">
      <x v="4"/>
      <x/>
    </i>
    <i r="1">
      <x v="5"/>
      <x/>
    </i>
    <i>
      <x v="3"/>
      <x/>
      <x/>
    </i>
    <i r="1">
      <x v="1"/>
      <x/>
    </i>
    <i r="1">
      <x v="2"/>
      <x/>
    </i>
    <i r="1">
      <x v="3"/>
      <x/>
    </i>
    <i r="2">
      <x v="1"/>
    </i>
    <i r="1">
      <x v="4"/>
      <x/>
    </i>
    <i>
      <x v="4"/>
      <x v="2"/>
      <x/>
    </i>
    <i r="1">
      <x v="3"/>
      <x/>
    </i>
    <i r="1">
      <x v="4"/>
      <x/>
    </i>
    <i r="2">
      <x v="1"/>
    </i>
    <i>
      <x v="5"/>
      <x v="2"/>
      <x/>
    </i>
    <i r="1">
      <x v="4"/>
      <x/>
    </i>
    <i t="grand">
      <x/>
    </i>
  </rowItems>
  <colItems count="1">
    <i/>
  </colItems>
  <dataFields count="1">
    <dataField name="Count of Máte ve svém okolí k dispozici menstruační pomůcky zdarma? " fld="10" subtotal="count" baseField="0" baseItem="0"/>
  </dataFields>
  <formats count="5">
    <format dxfId="51">
      <pivotArea outline="0" collapsedLevelsAreSubtotals="1" fieldPosition="0"/>
    </format>
    <format dxfId="50">
      <pivotArea field="1" type="button" dataOnly="0" labelOnly="1" outline="0" axis="axisRow" fieldPosition="0"/>
    </format>
    <format dxfId="49">
      <pivotArea field="2" type="button" dataOnly="0" labelOnly="1" outline="0" axis="axisRow" fieldPosition="1"/>
    </format>
    <format dxfId="48">
      <pivotArea dataOnly="0" labelOnly="1" outline="0" axis="axisValues" fieldPosition="0"/>
    </format>
    <format dxfId="47">
      <pivotArea dataOnly="0" labelOnly="1" outline="0" fieldPosition="0">
        <references count="1">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42078CB9-23C1-4098-8BD6-4264E1BD46C7}" name="PivotTable17"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699:G711" firstHeaderRow="1" firstDataRow="1" firstDataCol="2"/>
  <pivotFields count="20">
    <pivotField compact="0" outline="0" subtotalTop="0" showAll="0" defaultSubtotal="0"/>
    <pivotField compact="0" outline="0" showAll="0" defaultSubtotal="0"/>
    <pivotField axis="axisRow" compact="0" outline="0" showAll="0" defaultSubtotal="0">
      <items count="7">
        <item x="2"/>
        <item x="4"/>
        <item x="3"/>
        <item x="0"/>
        <item x="1"/>
        <item x="5"/>
        <item h="1"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4">
        <item x="0"/>
        <item x="2"/>
        <item x="1"/>
        <item x="3"/>
      </items>
    </pivotField>
    <pivotField compact="0" outline="0" showAll="0" defaultSubtotal="0"/>
    <pivotField compact="0" outline="0" showAll="0" defaultSubtotal="0"/>
  </pivotFields>
  <rowFields count="2">
    <field x="17"/>
    <field x="2"/>
  </rowFields>
  <rowItems count="12">
    <i>
      <x/>
      <x/>
    </i>
    <i r="1">
      <x v="1"/>
    </i>
    <i r="1">
      <x v="2"/>
    </i>
    <i r="1">
      <x v="3"/>
    </i>
    <i r="1">
      <x v="4"/>
    </i>
    <i r="1">
      <x v="5"/>
    </i>
    <i>
      <x v="1"/>
      <x v="5"/>
    </i>
    <i>
      <x v="2"/>
      <x/>
    </i>
    <i r="1">
      <x v="1"/>
    </i>
    <i r="1">
      <x v="2"/>
    </i>
    <i r="1">
      <x v="5"/>
    </i>
    <i t="grand">
      <x/>
    </i>
  </rowItems>
  <colItems count="1">
    <i/>
  </colItems>
  <dataFields count="1">
    <dataField name="Count of Byla jste někdy v situaci, kdy jste si menstruační pomůcky nemohla dovolit?" fld="17" subtotal="count" baseField="0" baseItem="0"/>
  </dataFields>
  <formats count="2">
    <format dxfId="53">
      <pivotArea field="2" type="button" dataOnly="0" labelOnly="1" outline="0" axis="axisRow" fieldPosition="1"/>
    </format>
    <format dxfId="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D788BE99-AA05-4F41-BE75-AA13BF7A77EE}" name="PivotTable14"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E561:G604" firstHeaderRow="1" firstDataRow="1" firstDataCol="2"/>
  <pivotFields count="20">
    <pivotField compact="0" outline="0" subtotalTop="0" showAll="0" defaultSubtotal="0"/>
    <pivotField compact="0" outline="0" showAll="0" defaultSubtotal="0"/>
    <pivotField compact="0" outline="0" showAll="0" defaultSubtotal="0">
      <items count="7">
        <item x="2"/>
        <item x="4"/>
        <item x="3"/>
        <item x="0"/>
        <item x="1"/>
        <item x="5"/>
        <item h="1" x="6"/>
      </items>
    </pivotField>
    <pivotField axis="axisRow" compact="0" outline="0" showAll="0" defaultSubtotal="0">
      <items count="36">
        <item m="1" x="30"/>
        <item m="1" x="31"/>
        <item m="1" x="34"/>
        <item x="28"/>
        <item m="1" x="32"/>
        <item x="16"/>
        <item x="1"/>
        <item x="24"/>
        <item x="5"/>
        <item x="3"/>
        <item x="17"/>
        <item x="0"/>
        <item x="9"/>
        <item x="7"/>
        <item x="12"/>
        <item x="11"/>
        <item x="21"/>
        <item x="10"/>
        <item x="4"/>
        <item x="23"/>
        <item x="26"/>
        <item x="14"/>
        <item x="8"/>
        <item x="13"/>
        <item x="15"/>
        <item x="18"/>
        <item m="1" x="33"/>
        <item x="27"/>
        <item m="1" x="35"/>
        <item x="20"/>
        <item x="2"/>
        <item x="6"/>
        <item x="25"/>
        <item x="22"/>
        <item x="19"/>
        <item x="2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7">
        <item x="4"/>
        <item x="0"/>
        <item x="3"/>
        <item x="5"/>
        <item x="2"/>
        <item x="1"/>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3"/>
    <field x="14"/>
  </rowFields>
  <rowItems count="43">
    <i>
      <x v="3"/>
      <x v="2"/>
    </i>
    <i>
      <x v="5"/>
      <x v="1"/>
    </i>
    <i>
      <x v="6"/>
      <x v="5"/>
    </i>
    <i>
      <x v="7"/>
      <x v="5"/>
    </i>
    <i>
      <x v="8"/>
      <x v="5"/>
    </i>
    <i>
      <x v="9"/>
      <x v="5"/>
    </i>
    <i>
      <x v="10"/>
      <x v="5"/>
    </i>
    <i>
      <x v="11"/>
      <x v="1"/>
    </i>
    <i r="1">
      <x v="4"/>
    </i>
    <i>
      <x v="12"/>
      <x v="1"/>
    </i>
    <i>
      <x v="13"/>
      <x v="2"/>
    </i>
    <i>
      <x v="14"/>
      <x v="1"/>
    </i>
    <i>
      <x v="15"/>
      <x v="1"/>
    </i>
    <i r="1">
      <x v="2"/>
    </i>
    <i>
      <x v="16"/>
      <x v="1"/>
    </i>
    <i r="1">
      <x v="2"/>
    </i>
    <i r="1">
      <x v="3"/>
    </i>
    <i>
      <x v="17"/>
      <x v="2"/>
    </i>
    <i>
      <x v="18"/>
      <x v="1"/>
    </i>
    <i r="1">
      <x v="4"/>
    </i>
    <i>
      <x v="19"/>
      <x v="1"/>
    </i>
    <i>
      <x v="20"/>
      <x v="2"/>
    </i>
    <i>
      <x v="21"/>
      <x v="1"/>
    </i>
    <i r="1">
      <x v="2"/>
    </i>
    <i>
      <x v="22"/>
      <x/>
    </i>
    <i r="1">
      <x v="1"/>
    </i>
    <i r="1">
      <x v="2"/>
    </i>
    <i>
      <x v="23"/>
      <x v="1"/>
    </i>
    <i>
      <x v="24"/>
      <x v="1"/>
    </i>
    <i r="1">
      <x v="2"/>
    </i>
    <i>
      <x v="25"/>
      <x v="2"/>
    </i>
    <i>
      <x v="27"/>
      <x v="2"/>
    </i>
    <i>
      <x v="29"/>
      <x v="1"/>
    </i>
    <i r="1">
      <x v="2"/>
    </i>
    <i>
      <x v="30"/>
      <x v="2"/>
    </i>
    <i r="1">
      <x v="3"/>
    </i>
    <i r="1">
      <x v="4"/>
    </i>
    <i>
      <x v="31"/>
      <x v="5"/>
    </i>
    <i>
      <x v="32"/>
      <x v="5"/>
    </i>
    <i>
      <x v="33"/>
      <x v="2"/>
    </i>
    <i>
      <x v="34"/>
      <x v="1"/>
    </i>
    <i>
      <x v="35"/>
      <x v="6"/>
    </i>
    <i t="grand">
      <x/>
    </i>
  </rowItems>
  <colItems count="1">
    <i/>
  </colItems>
  <dataFields count="1">
    <dataField name="Count of Na kolik korun Vás vyjde jedna menstruace? " fld="14" subtotal="count" baseField="0" baseItem="0"/>
  </dataFields>
  <formats count="2">
    <format dxfId="55">
      <pivotArea field="2" type="button" dataOnly="0" labelOnly="1" outline="0"/>
    </format>
    <format dxfId="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E03B9A3-AB58-4FFF-BF38-64325E88D2F7}" name="PivotTable25"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J44:N55" firstHeaderRow="1" firstDataRow="2" firstDataCol="1"/>
  <pivotFields count="7">
    <pivotField numFmtId="1" showAll="0"/>
    <pivotField showAll="0"/>
    <pivotField axis="axisRow" dataField="1" showAll="0">
      <items count="17">
        <item m="1" x="15"/>
        <item m="1" x="9"/>
        <item m="1" x="10"/>
        <item m="1" x="14"/>
        <item m="1" x="11"/>
        <item m="1" x="12"/>
        <item m="1" x="13"/>
        <item x="6"/>
        <item x="1"/>
        <item x="3"/>
        <item x="7"/>
        <item x="0"/>
        <item x="4"/>
        <item x="2"/>
        <item x="5"/>
        <item x="8"/>
        <item t="default"/>
      </items>
    </pivotField>
    <pivotField showAll="0"/>
    <pivotField showAll="0"/>
    <pivotField showAll="0"/>
    <pivotField axis="axisCol" showAll="0">
      <items count="4">
        <item x="1"/>
        <item x="0"/>
        <item x="2"/>
        <item t="default"/>
      </items>
    </pivotField>
  </pivotFields>
  <rowFields count="1">
    <field x="2"/>
  </rowFields>
  <rowItems count="10">
    <i>
      <x v="7"/>
    </i>
    <i>
      <x v="8"/>
    </i>
    <i>
      <x v="9"/>
    </i>
    <i>
      <x v="10"/>
    </i>
    <i>
      <x v="11"/>
    </i>
    <i>
      <x v="12"/>
    </i>
    <i>
      <x v="13"/>
    </i>
    <i>
      <x v="14"/>
    </i>
    <i>
      <x v="15"/>
    </i>
    <i t="grand">
      <x/>
    </i>
  </rowItems>
  <colFields count="1">
    <field x="6"/>
  </colFields>
  <colItems count="4">
    <i>
      <x/>
    </i>
    <i>
      <x v="1"/>
    </i>
    <i>
      <x v="2"/>
    </i>
    <i t="grand">
      <x/>
    </i>
  </colItems>
  <dataFields count="1">
    <dataField name="Count of P1"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353D826-E6B4-4989-9BA9-A727DE0EC55B}" name="PivotTable1" cacheId="3"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1">
  <location ref="I90:P114" firstHeaderRow="1" firstDataRow="2" firstDataCol="2"/>
  <pivotFields count="7">
    <pivotField compact="0" numFmtId="1" outline="0" showAll="0" defaultSubtotal="0"/>
    <pivotField axis="axisCol" compact="0" outline="0" showAll="0" defaultSubtotal="0">
      <items count="5">
        <item x="3"/>
        <item x="0"/>
        <item x="1"/>
        <item x="2"/>
        <item x="4"/>
      </items>
    </pivotField>
    <pivotField axis="axisRow" compact="0" outline="0" showAll="0" defaultSubtotal="0">
      <items count="16">
        <item m="1" x="15"/>
        <item m="1" x="9"/>
        <item m="1" x="10"/>
        <item m="1" x="14"/>
        <item m="1" x="11"/>
        <item m="1" x="12"/>
        <item m="1" x="13"/>
        <item x="6"/>
        <item x="1"/>
        <item x="3"/>
        <item x="7"/>
        <item x="0"/>
        <item x="4"/>
        <item x="2"/>
        <item x="5"/>
        <item x="8"/>
      </items>
    </pivotField>
    <pivotField compact="0" outline="0" showAll="0" defaultSubtotal="0"/>
    <pivotField compact="0" outline="0" showAll="0" defaultSubtotal="0"/>
    <pivotField compact="0" outline="0" showAll="0" defaultSubtotal="0"/>
    <pivotField axis="axisRow" dataField="1" compact="0" outline="0" showAll="0" defaultSubtotal="0">
      <items count="3">
        <item x="1"/>
        <item x="0"/>
        <item x="2"/>
      </items>
    </pivotField>
  </pivotFields>
  <rowFields count="2">
    <field x="6"/>
    <field x="2"/>
  </rowFields>
  <rowItems count="23">
    <i>
      <x/>
      <x v="7"/>
    </i>
    <i r="1">
      <x v="8"/>
    </i>
    <i r="1">
      <x v="9"/>
    </i>
    <i r="1">
      <x v="10"/>
    </i>
    <i r="1">
      <x v="11"/>
    </i>
    <i r="1">
      <x v="12"/>
    </i>
    <i r="1">
      <x v="15"/>
    </i>
    <i>
      <x v="1"/>
      <x v="8"/>
    </i>
    <i r="1">
      <x v="9"/>
    </i>
    <i r="1">
      <x v="10"/>
    </i>
    <i r="1">
      <x v="11"/>
    </i>
    <i r="1">
      <x v="12"/>
    </i>
    <i r="1">
      <x v="13"/>
    </i>
    <i r="1">
      <x v="14"/>
    </i>
    <i>
      <x v="2"/>
      <x v="7"/>
    </i>
    <i r="1">
      <x v="8"/>
    </i>
    <i r="1">
      <x v="9"/>
    </i>
    <i r="1">
      <x v="10"/>
    </i>
    <i r="1">
      <x v="11"/>
    </i>
    <i r="1">
      <x v="12"/>
    </i>
    <i r="1">
      <x v="14"/>
    </i>
    <i r="1">
      <x v="15"/>
    </i>
    <i t="grand">
      <x/>
    </i>
  </rowItems>
  <colFields count="1">
    <field x="1"/>
  </colFields>
  <colItems count="6">
    <i>
      <x/>
    </i>
    <i>
      <x v="1"/>
    </i>
    <i>
      <x v="2"/>
    </i>
    <i>
      <x v="3"/>
    </i>
    <i>
      <x v="4"/>
    </i>
    <i t="grand">
      <x/>
    </i>
  </colItems>
  <dataFields count="1">
    <dataField name="Count of Děláte pravidelně nějaký sport?" fld="6" subtotal="count" baseField="0" baseItem="0"/>
  </dataFields>
  <formats count="4">
    <format dxfId="63">
      <pivotArea dataOnly="0" labelOnly="1" outline="0" fieldPosition="0">
        <references count="1">
          <reference field="2" count="1">
            <x v="11"/>
          </reference>
        </references>
      </pivotArea>
    </format>
    <format dxfId="62">
      <pivotArea dataOnly="0" labelOnly="1" outline="0" fieldPosition="0">
        <references count="1">
          <reference field="2" count="1">
            <x v="12"/>
          </reference>
        </references>
      </pivotArea>
    </format>
    <format dxfId="61">
      <pivotArea outline="0" fieldPosition="0">
        <references count="1">
          <reference field="2" count="2" selected="0">
            <x v="11"/>
            <x v="12"/>
          </reference>
        </references>
      </pivotArea>
    </format>
    <format dxfId="60">
      <pivotArea dataOnly="0" labelOnly="1" outline="0" fieldPosition="0">
        <references count="1">
          <reference field="2" count="2">
            <x v="11"/>
            <x v="12"/>
          </reference>
        </references>
      </pivotArea>
    </format>
  </formats>
  <chartFormats count="5">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49C8387-C8D6-4348-89A7-0E19C6AE5F4F}" name="PivotTable35"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40:K48" firstHeaderRow="1" firstDataRow="2" firstDataCol="1"/>
  <pivotFields count="5">
    <pivotField numFmtId="1" showAll="0"/>
    <pivotField showAll="0">
      <items count="6">
        <item x="3"/>
        <item x="0"/>
        <item x="1"/>
        <item x="2"/>
        <item x="4"/>
        <item t="default"/>
      </items>
    </pivotField>
    <pivotField axis="axisRow" showAll="0">
      <items count="7">
        <item x="2"/>
        <item x="4"/>
        <item x="3"/>
        <item x="0"/>
        <item x="1"/>
        <item x="5"/>
        <item t="default"/>
      </items>
    </pivotField>
    <pivotField showAll="0"/>
    <pivotField axis="axisCol" dataField="1" showAll="0">
      <items count="4">
        <item x="0"/>
        <item x="1"/>
        <item x="2"/>
        <item t="default"/>
      </items>
    </pivotField>
  </pivotFields>
  <rowFields count="1">
    <field x="2"/>
  </rowFields>
  <rowItems count="7">
    <i>
      <x/>
    </i>
    <i>
      <x v="1"/>
    </i>
    <i>
      <x v="2"/>
    </i>
    <i>
      <x v="3"/>
    </i>
    <i>
      <x v="4"/>
    </i>
    <i>
      <x v="5"/>
    </i>
    <i t="grand">
      <x/>
    </i>
  </rowItems>
  <colFields count="1">
    <field x="4"/>
  </colFields>
  <colItems count="4">
    <i>
      <x/>
    </i>
    <i>
      <x v="1"/>
    </i>
    <i>
      <x v="2"/>
    </i>
    <i t="grand">
      <x/>
    </i>
  </colItems>
  <dataFields count="1">
    <dataField name="Count of Nakupujete si menstruační pomůcky sama?"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pivotTable" Target="../pivotTables/pivotTable2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ivotTable" Target="../pivotTables/pivotTable27.xml"/><Relationship Id="rId1" Type="http://schemas.openxmlformats.org/officeDocument/2006/relationships/pivotTable" Target="../pivotTables/pivotTable26.xm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30.xml"/><Relationship Id="rId2" Type="http://schemas.openxmlformats.org/officeDocument/2006/relationships/pivotTable" Target="../pivotTables/pivotTable29.xml"/><Relationship Id="rId1" Type="http://schemas.openxmlformats.org/officeDocument/2006/relationships/pivotTable" Target="../pivotTables/pivotTable28.xml"/><Relationship Id="rId5" Type="http://schemas.openxmlformats.org/officeDocument/2006/relationships/drawing" Target="../drawings/drawing11.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33.xml"/><Relationship Id="rId2" Type="http://schemas.openxmlformats.org/officeDocument/2006/relationships/pivotTable" Target="../pivotTables/pivotTable32.xml"/><Relationship Id="rId1" Type="http://schemas.openxmlformats.org/officeDocument/2006/relationships/pivotTable" Target="../pivotTables/pivotTable31.xml"/><Relationship Id="rId5" Type="http://schemas.openxmlformats.org/officeDocument/2006/relationships/drawing" Target="../drawings/drawing12.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ivotTable" Target="../pivotTables/pivotTable35.xml"/><Relationship Id="rId1" Type="http://schemas.openxmlformats.org/officeDocument/2006/relationships/pivotTable" Target="../pivotTables/pivotTable34.xm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38.xml"/><Relationship Id="rId2" Type="http://schemas.openxmlformats.org/officeDocument/2006/relationships/pivotTable" Target="../pivotTables/pivotTable37.xml"/><Relationship Id="rId1" Type="http://schemas.openxmlformats.org/officeDocument/2006/relationships/pivotTable" Target="../pivotTables/pivotTable36.xml"/><Relationship Id="rId5" Type="http://schemas.openxmlformats.org/officeDocument/2006/relationships/drawing" Target="../drawings/drawing14.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ivotTable" Target="../pivotTables/pivotTable40.xml"/><Relationship Id="rId1" Type="http://schemas.openxmlformats.org/officeDocument/2006/relationships/pivotTable" Target="../pivotTables/pivotTable39.xml"/><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ivotTable" Target="../pivotTables/pivotTable42.xml"/><Relationship Id="rId1" Type="http://schemas.openxmlformats.org/officeDocument/2006/relationships/pivotTable" Target="../pivotTables/pivotTable41.xm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ivotTable" Target="../pivotTables/pivotTable44.xml"/><Relationship Id="rId1" Type="http://schemas.openxmlformats.org/officeDocument/2006/relationships/pivotTable" Target="../pivotTables/pivotTable43.xml"/><Relationship Id="rId4"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ivotTable" Target="../pivotTables/pivotTable46.xml"/><Relationship Id="rId1" Type="http://schemas.openxmlformats.org/officeDocument/2006/relationships/pivotTable" Target="../pivotTables/pivotTable45.xm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pivotTable" Target="../pivotTables/pivotTable54.xml"/><Relationship Id="rId13" Type="http://schemas.openxmlformats.org/officeDocument/2006/relationships/pivotTable" Target="../pivotTables/pivotTable59.xml"/><Relationship Id="rId18" Type="http://schemas.openxmlformats.org/officeDocument/2006/relationships/pivotTable" Target="../pivotTables/pivotTable64.xml"/><Relationship Id="rId3" Type="http://schemas.openxmlformats.org/officeDocument/2006/relationships/pivotTable" Target="../pivotTables/pivotTable49.xml"/><Relationship Id="rId7" Type="http://schemas.openxmlformats.org/officeDocument/2006/relationships/pivotTable" Target="../pivotTables/pivotTable53.xml"/><Relationship Id="rId12" Type="http://schemas.openxmlformats.org/officeDocument/2006/relationships/pivotTable" Target="../pivotTables/pivotTable58.xml"/><Relationship Id="rId17" Type="http://schemas.openxmlformats.org/officeDocument/2006/relationships/pivotTable" Target="../pivotTables/pivotTable63.xml"/><Relationship Id="rId2" Type="http://schemas.openxmlformats.org/officeDocument/2006/relationships/pivotTable" Target="../pivotTables/pivotTable48.xml"/><Relationship Id="rId16" Type="http://schemas.openxmlformats.org/officeDocument/2006/relationships/pivotTable" Target="../pivotTables/pivotTable62.xml"/><Relationship Id="rId20" Type="http://schemas.openxmlformats.org/officeDocument/2006/relationships/drawing" Target="../drawings/drawing19.xml"/><Relationship Id="rId1" Type="http://schemas.openxmlformats.org/officeDocument/2006/relationships/pivotTable" Target="../pivotTables/pivotTable47.xml"/><Relationship Id="rId6" Type="http://schemas.openxmlformats.org/officeDocument/2006/relationships/pivotTable" Target="../pivotTables/pivotTable52.xml"/><Relationship Id="rId11" Type="http://schemas.openxmlformats.org/officeDocument/2006/relationships/pivotTable" Target="../pivotTables/pivotTable57.xml"/><Relationship Id="rId5" Type="http://schemas.openxmlformats.org/officeDocument/2006/relationships/pivotTable" Target="../pivotTables/pivotTable51.xml"/><Relationship Id="rId15" Type="http://schemas.openxmlformats.org/officeDocument/2006/relationships/pivotTable" Target="../pivotTables/pivotTable61.xml"/><Relationship Id="rId10" Type="http://schemas.openxmlformats.org/officeDocument/2006/relationships/pivotTable" Target="../pivotTables/pivotTable56.xml"/><Relationship Id="rId19" Type="http://schemas.openxmlformats.org/officeDocument/2006/relationships/printerSettings" Target="../printerSettings/printerSettings22.bin"/><Relationship Id="rId4" Type="http://schemas.openxmlformats.org/officeDocument/2006/relationships/pivotTable" Target="../pivotTables/pivotTable50.xml"/><Relationship Id="rId9" Type="http://schemas.openxmlformats.org/officeDocument/2006/relationships/pivotTable" Target="../pivotTables/pivotTable55.xml"/><Relationship Id="rId14" Type="http://schemas.openxmlformats.org/officeDocument/2006/relationships/pivotTable" Target="../pivotTables/pivotTable6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18.xml"/><Relationship Id="rId3" Type="http://schemas.openxmlformats.org/officeDocument/2006/relationships/pivotTable" Target="../pivotTables/pivotTable13.xml"/><Relationship Id="rId7" Type="http://schemas.openxmlformats.org/officeDocument/2006/relationships/pivotTable" Target="../pivotTables/pivotTable17.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ivotTable" Target="../pivotTables/pivotTable16.xml"/><Relationship Id="rId5" Type="http://schemas.openxmlformats.org/officeDocument/2006/relationships/pivotTable" Target="../pivotTables/pivotTable15.xml"/><Relationship Id="rId10" Type="http://schemas.openxmlformats.org/officeDocument/2006/relationships/drawing" Target="../drawings/drawing5.xml"/><Relationship Id="rId4" Type="http://schemas.openxmlformats.org/officeDocument/2006/relationships/pivotTable" Target="../pivotTables/pivotTable14.xm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19.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23.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FB1D-F3D6-414E-ABCD-A1CDB46D0578}">
  <dimension ref="A2:M504"/>
  <sheetViews>
    <sheetView showGridLines="0" topLeftCell="A19" zoomScale="102" workbookViewId="0">
      <selection activeCell="D26" sqref="D26"/>
    </sheetView>
  </sheetViews>
  <sheetFormatPr defaultRowHeight="15" x14ac:dyDescent="0.25"/>
  <cols>
    <col min="1" max="1" width="20.140625" bestFit="1" customWidth="1"/>
    <col min="2" max="2" width="24.85546875" bestFit="1" customWidth="1"/>
    <col min="3" max="3" width="15.7109375" bestFit="1" customWidth="1"/>
    <col min="4" max="4" width="30.140625" bestFit="1" customWidth="1"/>
    <col min="5" max="5" width="27.7109375" bestFit="1" customWidth="1"/>
    <col min="6" max="6" width="75.85546875" bestFit="1" customWidth="1"/>
    <col min="7" max="7" width="62.140625" bestFit="1" customWidth="1"/>
    <col min="8" max="8" width="11.42578125" bestFit="1" customWidth="1"/>
    <col min="9" max="9" width="21" bestFit="1" customWidth="1"/>
    <col min="10" max="10" width="6.28515625" bestFit="1" customWidth="1"/>
    <col min="12" max="12" width="29" bestFit="1" customWidth="1"/>
    <col min="13" max="13" width="4.5703125" bestFit="1" customWidth="1"/>
  </cols>
  <sheetData>
    <row r="2" spans="1:5" x14ac:dyDescent="0.25">
      <c r="A2" s="6" t="s">
        <v>0</v>
      </c>
      <c r="B2" s="7" t="s">
        <v>329</v>
      </c>
      <c r="D2" s="9" t="s">
        <v>45</v>
      </c>
      <c r="E2" s="9" t="s">
        <v>187</v>
      </c>
    </row>
    <row r="3" spans="1:5" x14ac:dyDescent="0.25">
      <c r="A3" t="s">
        <v>13</v>
      </c>
      <c r="B3" s="5">
        <v>23</v>
      </c>
      <c r="C3" s="24">
        <f>B3/$B$8</f>
        <v>0.10900473933649289</v>
      </c>
      <c r="D3" s="9" t="s">
        <v>78</v>
      </c>
      <c r="E3" s="9">
        <v>23</v>
      </c>
    </row>
    <row r="4" spans="1:5" x14ac:dyDescent="0.25">
      <c r="A4" t="s">
        <v>11</v>
      </c>
      <c r="B4" s="5">
        <v>88</v>
      </c>
      <c r="C4" s="24">
        <f t="shared" ref="C4:C7" si="0">B4/$B$8</f>
        <v>0.41706161137440756</v>
      </c>
      <c r="D4" s="9" t="s">
        <v>87</v>
      </c>
      <c r="E4" s="9">
        <v>21</v>
      </c>
    </row>
    <row r="5" spans="1:5" x14ac:dyDescent="0.25">
      <c r="A5" t="s">
        <v>26</v>
      </c>
      <c r="B5" s="5">
        <v>65</v>
      </c>
      <c r="C5" s="24">
        <f t="shared" si="0"/>
        <v>0.30805687203791471</v>
      </c>
      <c r="D5" s="9" t="s">
        <v>84</v>
      </c>
      <c r="E5" s="9">
        <v>63</v>
      </c>
    </row>
    <row r="6" spans="1:5" x14ac:dyDescent="0.25">
      <c r="A6" t="s">
        <v>12</v>
      </c>
      <c r="B6" s="5">
        <v>26</v>
      </c>
      <c r="C6" s="24">
        <f t="shared" si="0"/>
        <v>0.12322274881516587</v>
      </c>
      <c r="D6" s="9" t="s">
        <v>62</v>
      </c>
      <c r="E6" s="9">
        <v>48</v>
      </c>
    </row>
    <row r="7" spans="1:5" x14ac:dyDescent="0.25">
      <c r="A7" t="s">
        <v>17</v>
      </c>
      <c r="B7" s="5">
        <v>9</v>
      </c>
      <c r="C7" s="24">
        <f t="shared" si="0"/>
        <v>4.2654028436018961E-2</v>
      </c>
      <c r="D7" s="9" t="s">
        <v>74</v>
      </c>
      <c r="E7" s="9">
        <v>27</v>
      </c>
    </row>
    <row r="8" spans="1:5" x14ac:dyDescent="0.25">
      <c r="A8" t="s">
        <v>163</v>
      </c>
      <c r="B8" s="5">
        <v>211</v>
      </c>
      <c r="D8" s="9" t="s">
        <v>104</v>
      </c>
      <c r="E8" s="9">
        <v>29</v>
      </c>
    </row>
    <row r="32" spans="1:3" x14ac:dyDescent="0.25">
      <c r="A32" t="s">
        <v>0</v>
      </c>
      <c r="B32" t="s">
        <v>45</v>
      </c>
      <c r="C32" t="s">
        <v>187</v>
      </c>
    </row>
    <row r="33" spans="1:3" x14ac:dyDescent="0.25">
      <c r="A33" t="s">
        <v>13</v>
      </c>
      <c r="B33" t="s">
        <v>78</v>
      </c>
      <c r="C33">
        <v>7</v>
      </c>
    </row>
    <row r="34" spans="1:3" x14ac:dyDescent="0.25">
      <c r="A34" t="s">
        <v>13</v>
      </c>
      <c r="B34" t="s">
        <v>104</v>
      </c>
      <c r="C34">
        <v>16</v>
      </c>
    </row>
    <row r="35" spans="1:3" x14ac:dyDescent="0.25">
      <c r="A35" t="s">
        <v>11</v>
      </c>
      <c r="B35" t="s">
        <v>78</v>
      </c>
      <c r="C35">
        <v>11</v>
      </c>
    </row>
    <row r="36" spans="1:3" x14ac:dyDescent="0.25">
      <c r="A36" t="s">
        <v>11</v>
      </c>
      <c r="B36" t="s">
        <v>87</v>
      </c>
      <c r="C36">
        <v>11</v>
      </c>
    </row>
    <row r="37" spans="1:3" x14ac:dyDescent="0.25">
      <c r="A37" t="s">
        <v>11</v>
      </c>
      <c r="B37" t="s">
        <v>84</v>
      </c>
      <c r="C37">
        <v>35</v>
      </c>
    </row>
    <row r="38" spans="1:3" x14ac:dyDescent="0.25">
      <c r="A38" t="s">
        <v>11</v>
      </c>
      <c r="B38" t="s">
        <v>62</v>
      </c>
      <c r="C38">
        <v>14</v>
      </c>
    </row>
    <row r="39" spans="1:3" x14ac:dyDescent="0.25">
      <c r="A39" t="s">
        <v>11</v>
      </c>
      <c r="B39" t="s">
        <v>74</v>
      </c>
      <c r="C39">
        <v>4</v>
      </c>
    </row>
    <row r="40" spans="1:3" x14ac:dyDescent="0.25">
      <c r="A40" t="s">
        <v>11</v>
      </c>
      <c r="B40" t="s">
        <v>104</v>
      </c>
      <c r="C40">
        <v>13</v>
      </c>
    </row>
    <row r="41" spans="1:3" x14ac:dyDescent="0.25">
      <c r="A41" t="s">
        <v>26</v>
      </c>
      <c r="B41" t="s">
        <v>78</v>
      </c>
      <c r="C41">
        <v>5</v>
      </c>
    </row>
    <row r="42" spans="1:3" x14ac:dyDescent="0.25">
      <c r="A42" t="s">
        <v>26</v>
      </c>
      <c r="B42" t="s">
        <v>87</v>
      </c>
      <c r="C42">
        <v>10</v>
      </c>
    </row>
    <row r="43" spans="1:3" x14ac:dyDescent="0.25">
      <c r="A43" t="s">
        <v>26</v>
      </c>
      <c r="B43" t="s">
        <v>84</v>
      </c>
      <c r="C43">
        <v>14</v>
      </c>
    </row>
    <row r="44" spans="1:3" x14ac:dyDescent="0.25">
      <c r="A44" t="s">
        <v>26</v>
      </c>
      <c r="B44" t="s">
        <v>62</v>
      </c>
      <c r="C44">
        <v>19</v>
      </c>
    </row>
    <row r="45" spans="1:3" x14ac:dyDescent="0.25">
      <c r="A45" t="s">
        <v>26</v>
      </c>
      <c r="B45" t="s">
        <v>74</v>
      </c>
      <c r="C45">
        <v>17</v>
      </c>
    </row>
    <row r="46" spans="1:3" x14ac:dyDescent="0.25">
      <c r="A46" t="s">
        <v>12</v>
      </c>
      <c r="B46" t="s">
        <v>84</v>
      </c>
      <c r="C46">
        <v>7</v>
      </c>
    </row>
    <row r="47" spans="1:3" x14ac:dyDescent="0.25">
      <c r="A47" t="s">
        <v>12</v>
      </c>
      <c r="B47" t="s">
        <v>62</v>
      </c>
      <c r="C47">
        <v>15</v>
      </c>
    </row>
    <row r="48" spans="1:3" x14ac:dyDescent="0.25">
      <c r="A48" t="s">
        <v>12</v>
      </c>
      <c r="B48" t="s">
        <v>74</v>
      </c>
      <c r="C48">
        <v>4</v>
      </c>
    </row>
    <row r="49" spans="1:13" x14ac:dyDescent="0.25">
      <c r="A49" t="s">
        <v>17</v>
      </c>
      <c r="B49" t="s">
        <v>84</v>
      </c>
      <c r="C49">
        <v>7</v>
      </c>
    </row>
    <row r="50" spans="1:13" x14ac:dyDescent="0.25">
      <c r="A50" t="s">
        <v>17</v>
      </c>
      <c r="B50" t="s">
        <v>74</v>
      </c>
      <c r="C50">
        <v>2</v>
      </c>
    </row>
    <row r="59" spans="1:13" x14ac:dyDescent="0.25">
      <c r="A59" s="1" t="s">
        <v>0</v>
      </c>
      <c r="B59" s="1" t="s">
        <v>195</v>
      </c>
      <c r="E59" t="s">
        <v>197</v>
      </c>
      <c r="F59" t="s">
        <v>198</v>
      </c>
    </row>
    <row r="60" spans="1:13" x14ac:dyDescent="0.25">
      <c r="A60" t="s">
        <v>11</v>
      </c>
      <c r="B60">
        <v>1</v>
      </c>
      <c r="D60">
        <v>1</v>
      </c>
      <c r="E60" t="s">
        <v>199</v>
      </c>
      <c r="F60">
        <f>COUNTIF($B$60:$B$124,D60)</f>
        <v>38</v>
      </c>
      <c r="G60">
        <f>F60*1</f>
        <v>38</v>
      </c>
    </row>
    <row r="61" spans="1:13" x14ac:dyDescent="0.25">
      <c r="A61" t="s">
        <v>26</v>
      </c>
      <c r="B61">
        <v>1</v>
      </c>
      <c r="D61">
        <v>2</v>
      </c>
      <c r="E61" t="s">
        <v>200</v>
      </c>
      <c r="F61">
        <f>COUNTIF($B$60:$B$124,D61)</f>
        <v>19</v>
      </c>
      <c r="G61">
        <f>F61*2</f>
        <v>38</v>
      </c>
      <c r="L61" t="s">
        <v>14</v>
      </c>
      <c r="M61">
        <v>100</v>
      </c>
    </row>
    <row r="62" spans="1:13" x14ac:dyDescent="0.25">
      <c r="A62" t="s">
        <v>26</v>
      </c>
      <c r="B62">
        <v>1</v>
      </c>
      <c r="D62">
        <v>3</v>
      </c>
      <c r="E62" t="s">
        <v>201</v>
      </c>
      <c r="F62">
        <f>COUNTIF($B$60:$B$124,D62)</f>
        <v>6</v>
      </c>
      <c r="G62">
        <f>F62*3</f>
        <v>18</v>
      </c>
      <c r="L62" t="s">
        <v>65</v>
      </c>
      <c r="M62">
        <v>62</v>
      </c>
    </row>
    <row r="63" spans="1:13" x14ac:dyDescent="0.25">
      <c r="A63" t="s">
        <v>12</v>
      </c>
      <c r="B63">
        <v>1</v>
      </c>
      <c r="D63">
        <v>4</v>
      </c>
      <c r="E63" t="s">
        <v>205</v>
      </c>
      <c r="F63">
        <f>COUNTIF($B$60:$B$124,D63)</f>
        <v>2</v>
      </c>
      <c r="G63">
        <f>F63*4</f>
        <v>8</v>
      </c>
      <c r="L63" t="s">
        <v>177</v>
      </c>
      <c r="M63">
        <v>3</v>
      </c>
    </row>
    <row r="64" spans="1:13" x14ac:dyDescent="0.25">
      <c r="A64" t="s">
        <v>13</v>
      </c>
      <c r="B64">
        <v>1</v>
      </c>
      <c r="G64">
        <f>SUM(G60:G63)</f>
        <v>102</v>
      </c>
      <c r="L64" t="s">
        <v>63</v>
      </c>
      <c r="M64">
        <v>89</v>
      </c>
    </row>
    <row r="65" spans="1:13" x14ac:dyDescent="0.25">
      <c r="A65" t="s">
        <v>17</v>
      </c>
      <c r="B65">
        <v>1</v>
      </c>
      <c r="L65" t="s">
        <v>18</v>
      </c>
      <c r="M65">
        <v>55</v>
      </c>
    </row>
    <row r="66" spans="1:13" x14ac:dyDescent="0.25">
      <c r="A66" t="s">
        <v>11</v>
      </c>
      <c r="B66">
        <v>2</v>
      </c>
      <c r="L66" t="s">
        <v>97</v>
      </c>
      <c r="M66">
        <v>5</v>
      </c>
    </row>
    <row r="67" spans="1:13" x14ac:dyDescent="0.25">
      <c r="A67" t="s">
        <v>12</v>
      </c>
      <c r="B67">
        <v>1</v>
      </c>
      <c r="L67" t="s">
        <v>192</v>
      </c>
      <c r="M67">
        <v>4</v>
      </c>
    </row>
    <row r="68" spans="1:13" x14ac:dyDescent="0.25">
      <c r="A68" t="s">
        <v>17</v>
      </c>
      <c r="B68">
        <v>1</v>
      </c>
      <c r="L68" t="s">
        <v>88</v>
      </c>
      <c r="M68">
        <v>16</v>
      </c>
    </row>
    <row r="69" spans="1:13" x14ac:dyDescent="0.25">
      <c r="A69" t="s">
        <v>11</v>
      </c>
      <c r="B69">
        <v>1</v>
      </c>
      <c r="L69" t="s">
        <v>124</v>
      </c>
      <c r="M69">
        <v>10</v>
      </c>
    </row>
    <row r="70" spans="1:13" x14ac:dyDescent="0.25">
      <c r="A70" t="s">
        <v>11</v>
      </c>
      <c r="B70">
        <v>1</v>
      </c>
    </row>
    <row r="71" spans="1:13" x14ac:dyDescent="0.25">
      <c r="A71" t="s">
        <v>26</v>
      </c>
      <c r="B71">
        <v>2</v>
      </c>
    </row>
    <row r="72" spans="1:13" x14ac:dyDescent="0.25">
      <c r="A72" t="s">
        <v>11</v>
      </c>
      <c r="B72">
        <v>2</v>
      </c>
    </row>
    <row r="73" spans="1:13" x14ac:dyDescent="0.25">
      <c r="A73" t="s">
        <v>26</v>
      </c>
      <c r="B73">
        <v>1</v>
      </c>
    </row>
    <row r="74" spans="1:13" x14ac:dyDescent="0.25">
      <c r="A74" t="s">
        <v>12</v>
      </c>
      <c r="B74">
        <v>1</v>
      </c>
    </row>
    <row r="75" spans="1:13" x14ac:dyDescent="0.25">
      <c r="A75" t="s">
        <v>11</v>
      </c>
      <c r="B75">
        <v>1</v>
      </c>
    </row>
    <row r="76" spans="1:13" x14ac:dyDescent="0.25">
      <c r="A76" t="s">
        <v>11</v>
      </c>
      <c r="B76">
        <v>1</v>
      </c>
    </row>
    <row r="77" spans="1:13" x14ac:dyDescent="0.25">
      <c r="A77" t="s">
        <v>11</v>
      </c>
      <c r="B77">
        <v>2</v>
      </c>
    </row>
    <row r="78" spans="1:13" x14ac:dyDescent="0.25">
      <c r="A78" t="s">
        <v>13</v>
      </c>
      <c r="B78">
        <v>1</v>
      </c>
    </row>
    <row r="79" spans="1:13" x14ac:dyDescent="0.25">
      <c r="A79" t="s">
        <v>26</v>
      </c>
      <c r="B79">
        <v>1</v>
      </c>
    </row>
    <row r="80" spans="1:13" x14ac:dyDescent="0.25">
      <c r="A80" t="s">
        <v>11</v>
      </c>
      <c r="B80">
        <v>2</v>
      </c>
    </row>
    <row r="81" spans="1:12" x14ac:dyDescent="0.25">
      <c r="A81" t="s">
        <v>11</v>
      </c>
      <c r="B81">
        <v>3</v>
      </c>
    </row>
    <row r="82" spans="1:12" x14ac:dyDescent="0.25">
      <c r="A82" t="s">
        <v>13</v>
      </c>
      <c r="B82">
        <v>1</v>
      </c>
    </row>
    <row r="83" spans="1:12" x14ac:dyDescent="0.25">
      <c r="A83" t="s">
        <v>17</v>
      </c>
      <c r="B83">
        <v>1</v>
      </c>
    </row>
    <row r="84" spans="1:12" ht="105" x14ac:dyDescent="0.25">
      <c r="A84" t="s">
        <v>11</v>
      </c>
      <c r="B84">
        <v>1</v>
      </c>
      <c r="E84" s="2" t="s">
        <v>0</v>
      </c>
      <c r="F84" s="2" t="s">
        <v>195</v>
      </c>
      <c r="G84" t="s">
        <v>196</v>
      </c>
      <c r="J84" s="10" t="s">
        <v>216</v>
      </c>
      <c r="K84" s="11" t="s">
        <v>215</v>
      </c>
      <c r="L84" s="12" t="s">
        <v>327</v>
      </c>
    </row>
    <row r="85" spans="1:12" x14ac:dyDescent="0.25">
      <c r="A85" t="s">
        <v>11</v>
      </c>
      <c r="B85">
        <v>1</v>
      </c>
      <c r="E85" t="s">
        <v>13</v>
      </c>
      <c r="F85">
        <v>1</v>
      </c>
      <c r="G85">
        <v>11</v>
      </c>
      <c r="J85" s="13" t="s">
        <v>13</v>
      </c>
      <c r="K85" s="14">
        <v>1</v>
      </c>
      <c r="L85" s="15">
        <v>11</v>
      </c>
    </row>
    <row r="86" spans="1:12" x14ac:dyDescent="0.25">
      <c r="A86" t="s">
        <v>13</v>
      </c>
      <c r="B86">
        <v>2</v>
      </c>
      <c r="F86">
        <v>2</v>
      </c>
      <c r="G86">
        <v>24</v>
      </c>
      <c r="J86" s="16"/>
      <c r="K86" s="17">
        <v>2</v>
      </c>
      <c r="L86" s="18">
        <v>24</v>
      </c>
    </row>
    <row r="87" spans="1:12" x14ac:dyDescent="0.25">
      <c r="A87" t="s">
        <v>13</v>
      </c>
      <c r="B87">
        <v>2</v>
      </c>
      <c r="E87" t="s">
        <v>11</v>
      </c>
      <c r="F87">
        <v>1</v>
      </c>
      <c r="G87">
        <v>49</v>
      </c>
      <c r="J87" s="13" t="s">
        <v>11</v>
      </c>
      <c r="K87" s="14">
        <v>1</v>
      </c>
      <c r="L87" s="15">
        <v>49</v>
      </c>
    </row>
    <row r="88" spans="1:12" x14ac:dyDescent="0.25">
      <c r="A88" t="s">
        <v>26</v>
      </c>
      <c r="B88">
        <v>1</v>
      </c>
      <c r="F88">
        <v>2</v>
      </c>
      <c r="G88">
        <v>54</v>
      </c>
      <c r="J88" s="19"/>
      <c r="K88" s="20">
        <v>2</v>
      </c>
      <c r="L88" s="21">
        <v>54</v>
      </c>
    </row>
    <row r="89" spans="1:12" x14ac:dyDescent="0.25">
      <c r="A89" t="s">
        <v>11</v>
      </c>
      <c r="B89">
        <v>1</v>
      </c>
      <c r="F89">
        <v>3</v>
      </c>
      <c r="G89">
        <v>27</v>
      </c>
      <c r="J89" s="19"/>
      <c r="K89" s="20">
        <v>3</v>
      </c>
      <c r="L89" s="21">
        <v>27</v>
      </c>
    </row>
    <row r="90" spans="1:12" x14ac:dyDescent="0.25">
      <c r="A90" t="s">
        <v>11</v>
      </c>
      <c r="B90">
        <v>2</v>
      </c>
      <c r="F90">
        <v>4</v>
      </c>
      <c r="G90">
        <v>12</v>
      </c>
      <c r="J90" s="16"/>
      <c r="K90" s="17">
        <v>4</v>
      </c>
      <c r="L90" s="18">
        <v>12</v>
      </c>
    </row>
    <row r="91" spans="1:12" x14ac:dyDescent="0.25">
      <c r="A91" t="s">
        <v>11</v>
      </c>
      <c r="B91">
        <v>1</v>
      </c>
      <c r="E91" t="s">
        <v>26</v>
      </c>
      <c r="F91">
        <v>1</v>
      </c>
      <c r="G91">
        <v>30</v>
      </c>
      <c r="J91" s="13" t="s">
        <v>26</v>
      </c>
      <c r="K91" s="14">
        <v>1</v>
      </c>
      <c r="L91" s="15">
        <v>30</v>
      </c>
    </row>
    <row r="92" spans="1:12" x14ac:dyDescent="0.25">
      <c r="A92" t="s">
        <v>11</v>
      </c>
      <c r="B92">
        <v>1</v>
      </c>
      <c r="F92">
        <v>2</v>
      </c>
      <c r="G92">
        <v>42</v>
      </c>
      <c r="J92" s="19"/>
      <c r="K92" s="20">
        <v>2</v>
      </c>
      <c r="L92" s="21">
        <v>42</v>
      </c>
    </row>
    <row r="93" spans="1:12" x14ac:dyDescent="0.25">
      <c r="A93" t="s">
        <v>11</v>
      </c>
      <c r="B93">
        <v>3</v>
      </c>
      <c r="F93">
        <v>3</v>
      </c>
      <c r="G93">
        <v>30</v>
      </c>
      <c r="J93" s="19"/>
      <c r="K93" s="20">
        <v>3</v>
      </c>
      <c r="L93" s="21">
        <v>30</v>
      </c>
    </row>
    <row r="94" spans="1:12" x14ac:dyDescent="0.25">
      <c r="A94" t="s">
        <v>26</v>
      </c>
      <c r="B94">
        <v>1</v>
      </c>
      <c r="F94">
        <v>4</v>
      </c>
      <c r="G94">
        <v>16</v>
      </c>
      <c r="J94" s="16"/>
      <c r="K94" s="17">
        <v>4</v>
      </c>
      <c r="L94" s="18">
        <v>16</v>
      </c>
    </row>
    <row r="95" spans="1:12" x14ac:dyDescent="0.25">
      <c r="A95" t="s">
        <v>17</v>
      </c>
      <c r="B95">
        <v>1</v>
      </c>
      <c r="E95" t="s">
        <v>12</v>
      </c>
      <c r="F95">
        <v>1</v>
      </c>
      <c r="G95">
        <v>16</v>
      </c>
      <c r="J95" s="13" t="s">
        <v>12</v>
      </c>
      <c r="K95" s="14">
        <v>1</v>
      </c>
      <c r="L95" s="15">
        <v>16</v>
      </c>
    </row>
    <row r="96" spans="1:12" x14ac:dyDescent="0.25">
      <c r="A96" t="s">
        <v>11</v>
      </c>
      <c r="B96">
        <v>2</v>
      </c>
      <c r="F96">
        <v>2</v>
      </c>
      <c r="G96">
        <v>14</v>
      </c>
      <c r="J96" s="19"/>
      <c r="K96" s="20">
        <v>2</v>
      </c>
      <c r="L96" s="21">
        <v>14</v>
      </c>
    </row>
    <row r="97" spans="1:12" x14ac:dyDescent="0.25">
      <c r="A97" t="s">
        <v>11</v>
      </c>
      <c r="B97">
        <v>1</v>
      </c>
      <c r="F97">
        <v>3</v>
      </c>
      <c r="G97">
        <v>9</v>
      </c>
      <c r="J97" s="16"/>
      <c r="K97" s="17">
        <v>3</v>
      </c>
      <c r="L97" s="18">
        <v>9</v>
      </c>
    </row>
    <row r="98" spans="1:12" x14ac:dyDescent="0.25">
      <c r="A98" t="s">
        <v>11</v>
      </c>
      <c r="B98">
        <v>1</v>
      </c>
      <c r="E98" t="s">
        <v>17</v>
      </c>
      <c r="F98">
        <v>1</v>
      </c>
      <c r="G98">
        <v>8</v>
      </c>
      <c r="J98" s="19" t="s">
        <v>17</v>
      </c>
      <c r="K98" s="20">
        <v>1</v>
      </c>
      <c r="L98" s="21">
        <v>8</v>
      </c>
    </row>
    <row r="99" spans="1:12" x14ac:dyDescent="0.25">
      <c r="A99" t="s">
        <v>11</v>
      </c>
      <c r="B99">
        <v>2</v>
      </c>
      <c r="F99">
        <v>2</v>
      </c>
      <c r="G99">
        <v>2</v>
      </c>
      <c r="J99" s="16"/>
      <c r="K99" s="17">
        <v>2</v>
      </c>
      <c r="L99" s="18">
        <v>2</v>
      </c>
    </row>
    <row r="100" spans="1:12" x14ac:dyDescent="0.25">
      <c r="A100" t="s">
        <v>11</v>
      </c>
      <c r="B100">
        <v>1</v>
      </c>
      <c r="E100" t="s">
        <v>163</v>
      </c>
      <c r="G100">
        <v>344</v>
      </c>
    </row>
    <row r="101" spans="1:12" x14ac:dyDescent="0.25">
      <c r="A101" t="s">
        <v>11</v>
      </c>
      <c r="B101">
        <v>3</v>
      </c>
    </row>
    <row r="102" spans="1:12" x14ac:dyDescent="0.25">
      <c r="A102" t="s">
        <v>11</v>
      </c>
      <c r="B102">
        <v>1</v>
      </c>
    </row>
    <row r="103" spans="1:12" x14ac:dyDescent="0.25">
      <c r="A103" t="s">
        <v>11</v>
      </c>
      <c r="B103">
        <v>2</v>
      </c>
    </row>
    <row r="104" spans="1:12" x14ac:dyDescent="0.25">
      <c r="A104" t="s">
        <v>11</v>
      </c>
      <c r="B104">
        <v>1</v>
      </c>
      <c r="E104" t="s">
        <v>207</v>
      </c>
      <c r="F104" t="s">
        <v>217</v>
      </c>
      <c r="I104" t="s">
        <v>217</v>
      </c>
      <c r="J104">
        <f>COUNTIF('OT 1-3'!$B$161:$B$504,'OT 1-3'!I104)</f>
        <v>158</v>
      </c>
    </row>
    <row r="105" spans="1:12" x14ac:dyDescent="0.25">
      <c r="A105" t="s">
        <v>11</v>
      </c>
      <c r="B105">
        <v>3</v>
      </c>
      <c r="E105" t="s">
        <v>208</v>
      </c>
      <c r="F105" t="s">
        <v>218</v>
      </c>
      <c r="I105" t="s">
        <v>218</v>
      </c>
      <c r="J105">
        <f>COUNTIF('OT 1-3'!$B$161:$B$504,'OT 1-3'!I105)</f>
        <v>186</v>
      </c>
    </row>
    <row r="106" spans="1:12" x14ac:dyDescent="0.25">
      <c r="A106" t="s">
        <v>11</v>
      </c>
      <c r="B106">
        <v>1</v>
      </c>
      <c r="E106" t="s">
        <v>209</v>
      </c>
      <c r="F106" t="s">
        <v>217</v>
      </c>
    </row>
    <row r="107" spans="1:12" x14ac:dyDescent="0.25">
      <c r="A107" t="s">
        <v>11</v>
      </c>
      <c r="B107">
        <v>3</v>
      </c>
      <c r="E107" t="s">
        <v>210</v>
      </c>
      <c r="F107" t="s">
        <v>218</v>
      </c>
    </row>
    <row r="108" spans="1:12" x14ac:dyDescent="0.25">
      <c r="A108" t="s">
        <v>11</v>
      </c>
      <c r="B108">
        <v>2</v>
      </c>
      <c r="E108" t="s">
        <v>206</v>
      </c>
      <c r="F108" t="s">
        <v>217</v>
      </c>
    </row>
    <row r="109" spans="1:12" x14ac:dyDescent="0.25">
      <c r="A109" t="s">
        <v>26</v>
      </c>
      <c r="B109">
        <v>2</v>
      </c>
      <c r="E109" t="s">
        <v>211</v>
      </c>
      <c r="F109" t="s">
        <v>218</v>
      </c>
    </row>
    <row r="110" spans="1:12" x14ac:dyDescent="0.25">
      <c r="A110" t="s">
        <v>11</v>
      </c>
      <c r="B110">
        <v>3</v>
      </c>
      <c r="E110" t="s">
        <v>212</v>
      </c>
      <c r="F110" t="s">
        <v>218</v>
      </c>
    </row>
    <row r="111" spans="1:12" x14ac:dyDescent="0.25">
      <c r="A111" t="s">
        <v>11</v>
      </c>
      <c r="B111">
        <v>2</v>
      </c>
      <c r="E111" t="s">
        <v>213</v>
      </c>
      <c r="F111" t="s">
        <v>218</v>
      </c>
    </row>
    <row r="112" spans="1:12" x14ac:dyDescent="0.25">
      <c r="A112" t="s">
        <v>11</v>
      </c>
      <c r="B112">
        <v>1</v>
      </c>
      <c r="E112" t="s">
        <v>214</v>
      </c>
      <c r="F112" t="s">
        <v>218</v>
      </c>
    </row>
    <row r="113" spans="1:7" x14ac:dyDescent="0.25">
      <c r="A113" t="s">
        <v>11</v>
      </c>
      <c r="B113">
        <v>1</v>
      </c>
    </row>
    <row r="114" spans="1:7" x14ac:dyDescent="0.25">
      <c r="A114" t="s">
        <v>26</v>
      </c>
      <c r="B114">
        <v>1</v>
      </c>
    </row>
    <row r="115" spans="1:7" x14ac:dyDescent="0.25">
      <c r="A115" t="s">
        <v>26</v>
      </c>
      <c r="B115">
        <v>1</v>
      </c>
    </row>
    <row r="116" spans="1:7" x14ac:dyDescent="0.25">
      <c r="A116" t="s">
        <v>13</v>
      </c>
      <c r="B116">
        <v>2</v>
      </c>
    </row>
    <row r="117" spans="1:7" x14ac:dyDescent="0.25">
      <c r="A117" t="s">
        <v>26</v>
      </c>
      <c r="B117">
        <v>4</v>
      </c>
    </row>
    <row r="118" spans="1:7" x14ac:dyDescent="0.25">
      <c r="A118" t="s">
        <v>13</v>
      </c>
      <c r="B118">
        <v>2</v>
      </c>
    </row>
    <row r="119" spans="1:7" x14ac:dyDescent="0.25">
      <c r="A119" t="s">
        <v>26</v>
      </c>
      <c r="B119">
        <v>1</v>
      </c>
    </row>
    <row r="120" spans="1:7" x14ac:dyDescent="0.25">
      <c r="A120" t="s">
        <v>11</v>
      </c>
      <c r="B120">
        <v>2</v>
      </c>
    </row>
    <row r="121" spans="1:7" x14ac:dyDescent="0.25">
      <c r="A121" t="s">
        <v>11</v>
      </c>
      <c r="B121">
        <v>4</v>
      </c>
    </row>
    <row r="122" spans="1:7" x14ac:dyDescent="0.25">
      <c r="A122" t="s">
        <v>26</v>
      </c>
      <c r="B122">
        <v>2</v>
      </c>
    </row>
    <row r="123" spans="1:7" x14ac:dyDescent="0.25">
      <c r="A123" t="s">
        <v>26</v>
      </c>
      <c r="B123">
        <v>1</v>
      </c>
    </row>
    <row r="124" spans="1:7" x14ac:dyDescent="0.25">
      <c r="A124" t="s">
        <v>11</v>
      </c>
      <c r="B124">
        <v>2</v>
      </c>
    </row>
    <row r="128" spans="1:7" x14ac:dyDescent="0.25">
      <c r="A128" s="2" t="s">
        <v>202</v>
      </c>
      <c r="B128" t="s">
        <v>167</v>
      </c>
      <c r="F128" t="s">
        <v>202</v>
      </c>
      <c r="G128" t="s">
        <v>167</v>
      </c>
    </row>
    <row r="129" spans="1:7" x14ac:dyDescent="0.25">
      <c r="A129" s="5" t="s">
        <v>14</v>
      </c>
      <c r="B129">
        <v>48</v>
      </c>
      <c r="F129" t="s">
        <v>169</v>
      </c>
      <c r="G129">
        <v>1</v>
      </c>
    </row>
    <row r="130" spans="1:7" x14ac:dyDescent="0.25">
      <c r="A130" s="5" t="s">
        <v>63</v>
      </c>
      <c r="B130">
        <v>30</v>
      </c>
      <c r="F130" t="s">
        <v>133</v>
      </c>
      <c r="G130">
        <v>1</v>
      </c>
    </row>
    <row r="131" spans="1:7" x14ac:dyDescent="0.25">
      <c r="A131" s="5" t="s">
        <v>75</v>
      </c>
      <c r="B131">
        <v>18</v>
      </c>
      <c r="F131" t="s">
        <v>65</v>
      </c>
      <c r="G131">
        <v>12</v>
      </c>
    </row>
    <row r="132" spans="1:7" x14ac:dyDescent="0.25">
      <c r="A132" s="5" t="s">
        <v>18</v>
      </c>
      <c r="B132">
        <v>13</v>
      </c>
      <c r="F132" t="s">
        <v>147</v>
      </c>
      <c r="G132">
        <v>7</v>
      </c>
    </row>
    <row r="133" spans="1:7" x14ac:dyDescent="0.25">
      <c r="A133" s="5" t="s">
        <v>7</v>
      </c>
      <c r="B133">
        <v>12</v>
      </c>
      <c r="F133" t="s">
        <v>63</v>
      </c>
      <c r="G133">
        <v>30</v>
      </c>
    </row>
    <row r="134" spans="1:7" x14ac:dyDescent="0.25">
      <c r="A134" s="5" t="s">
        <v>65</v>
      </c>
      <c r="B134">
        <v>12</v>
      </c>
      <c r="F134" t="s">
        <v>75</v>
      </c>
      <c r="G134">
        <v>18</v>
      </c>
    </row>
    <row r="135" spans="1:7" x14ac:dyDescent="0.25">
      <c r="A135" s="5" t="s">
        <v>127</v>
      </c>
      <c r="B135">
        <v>10</v>
      </c>
      <c r="F135" t="s">
        <v>88</v>
      </c>
      <c r="G135">
        <v>3</v>
      </c>
    </row>
    <row r="136" spans="1:7" x14ac:dyDescent="0.25">
      <c r="A136" s="5" t="s">
        <v>122</v>
      </c>
      <c r="B136">
        <v>9</v>
      </c>
      <c r="F136" t="s">
        <v>14</v>
      </c>
      <c r="G136">
        <v>48</v>
      </c>
    </row>
    <row r="137" spans="1:7" x14ac:dyDescent="0.25">
      <c r="A137" s="5" t="s">
        <v>147</v>
      </c>
      <c r="B137">
        <v>7</v>
      </c>
      <c r="F137" t="s">
        <v>103</v>
      </c>
      <c r="G137">
        <v>6</v>
      </c>
    </row>
    <row r="138" spans="1:7" x14ac:dyDescent="0.25">
      <c r="A138" s="5" t="s">
        <v>109</v>
      </c>
      <c r="B138">
        <v>7</v>
      </c>
      <c r="F138" t="s">
        <v>73</v>
      </c>
      <c r="G138">
        <v>2</v>
      </c>
    </row>
    <row r="139" spans="1:7" x14ac:dyDescent="0.25">
      <c r="A139" s="5" t="s">
        <v>103</v>
      </c>
      <c r="B139">
        <v>6</v>
      </c>
      <c r="F139" t="s">
        <v>122</v>
      </c>
      <c r="G139">
        <v>9</v>
      </c>
    </row>
    <row r="140" spans="1:7" x14ac:dyDescent="0.25">
      <c r="A140" s="5" t="s">
        <v>124</v>
      </c>
      <c r="B140">
        <v>5</v>
      </c>
      <c r="F140" t="s">
        <v>142</v>
      </c>
      <c r="G140">
        <v>4</v>
      </c>
    </row>
    <row r="141" spans="1:7" x14ac:dyDescent="0.25">
      <c r="A141" s="5" t="s">
        <v>91</v>
      </c>
      <c r="B141">
        <v>4</v>
      </c>
      <c r="F141" t="s">
        <v>115</v>
      </c>
      <c r="G141">
        <v>1</v>
      </c>
    </row>
    <row r="142" spans="1:7" x14ac:dyDescent="0.25">
      <c r="A142" s="5" t="s">
        <v>142</v>
      </c>
      <c r="B142">
        <v>4</v>
      </c>
      <c r="F142" t="s">
        <v>18</v>
      </c>
      <c r="G142">
        <v>13</v>
      </c>
    </row>
    <row r="143" spans="1:7" x14ac:dyDescent="0.25">
      <c r="A143" s="5" t="s">
        <v>99</v>
      </c>
      <c r="B143">
        <v>4</v>
      </c>
      <c r="F143" t="s">
        <v>146</v>
      </c>
      <c r="G143">
        <v>1</v>
      </c>
    </row>
    <row r="144" spans="1:7" x14ac:dyDescent="0.25">
      <c r="A144" s="5" t="s">
        <v>88</v>
      </c>
      <c r="B144">
        <v>3</v>
      </c>
      <c r="F144" t="s">
        <v>140</v>
      </c>
      <c r="G144">
        <v>1</v>
      </c>
    </row>
    <row r="145" spans="1:7" x14ac:dyDescent="0.25">
      <c r="A145" s="5" t="s">
        <v>177</v>
      </c>
      <c r="B145">
        <v>3</v>
      </c>
      <c r="F145" t="s">
        <v>127</v>
      </c>
      <c r="G145">
        <v>10</v>
      </c>
    </row>
    <row r="146" spans="1:7" x14ac:dyDescent="0.25">
      <c r="A146" s="5" t="s">
        <v>138</v>
      </c>
      <c r="B146">
        <v>2</v>
      </c>
      <c r="F146" t="s">
        <v>7</v>
      </c>
      <c r="G146">
        <v>12</v>
      </c>
    </row>
    <row r="147" spans="1:7" x14ac:dyDescent="0.25">
      <c r="A147" s="5" t="s">
        <v>94</v>
      </c>
      <c r="B147">
        <v>2</v>
      </c>
      <c r="F147" t="s">
        <v>91</v>
      </c>
      <c r="G147">
        <v>4</v>
      </c>
    </row>
    <row r="148" spans="1:7" x14ac:dyDescent="0.25">
      <c r="A148" s="5" t="s">
        <v>139</v>
      </c>
      <c r="B148">
        <v>2</v>
      </c>
      <c r="F148" t="s">
        <v>109</v>
      </c>
      <c r="G148">
        <v>7</v>
      </c>
    </row>
    <row r="149" spans="1:7" x14ac:dyDescent="0.25">
      <c r="A149" s="5" t="s">
        <v>110</v>
      </c>
      <c r="B149">
        <v>2</v>
      </c>
      <c r="F149" t="s">
        <v>94</v>
      </c>
      <c r="G149">
        <v>2</v>
      </c>
    </row>
    <row r="150" spans="1:7" x14ac:dyDescent="0.25">
      <c r="A150" s="5" t="s">
        <v>73</v>
      </c>
      <c r="B150">
        <v>2</v>
      </c>
      <c r="F150" t="s">
        <v>138</v>
      </c>
      <c r="G150">
        <v>2</v>
      </c>
    </row>
    <row r="151" spans="1:7" x14ac:dyDescent="0.25">
      <c r="A151" s="5" t="s">
        <v>115</v>
      </c>
      <c r="B151">
        <v>1</v>
      </c>
      <c r="F151" t="s">
        <v>139</v>
      </c>
      <c r="G151">
        <v>2</v>
      </c>
    </row>
    <row r="152" spans="1:7" x14ac:dyDescent="0.25">
      <c r="A152" s="5" t="s">
        <v>169</v>
      </c>
      <c r="B152">
        <v>1</v>
      </c>
      <c r="F152" t="s">
        <v>177</v>
      </c>
      <c r="G152">
        <v>3</v>
      </c>
    </row>
    <row r="153" spans="1:7" x14ac:dyDescent="0.25">
      <c r="A153" s="5" t="s">
        <v>128</v>
      </c>
      <c r="B153">
        <v>1</v>
      </c>
      <c r="F153" t="s">
        <v>99</v>
      </c>
      <c r="G153">
        <v>4</v>
      </c>
    </row>
    <row r="154" spans="1:7" x14ac:dyDescent="0.25">
      <c r="A154" s="5" t="s">
        <v>146</v>
      </c>
      <c r="B154">
        <v>1</v>
      </c>
      <c r="F154" t="s">
        <v>124</v>
      </c>
      <c r="G154">
        <v>5</v>
      </c>
    </row>
    <row r="155" spans="1:7" x14ac:dyDescent="0.25">
      <c r="A155" s="5" t="s">
        <v>133</v>
      </c>
      <c r="B155">
        <v>1</v>
      </c>
      <c r="F155" t="s">
        <v>128</v>
      </c>
      <c r="G155">
        <v>1</v>
      </c>
    </row>
    <row r="156" spans="1:7" x14ac:dyDescent="0.25">
      <c r="A156" s="5" t="s">
        <v>140</v>
      </c>
      <c r="B156">
        <v>1</v>
      </c>
      <c r="F156" t="s">
        <v>110</v>
      </c>
      <c r="G156">
        <v>2</v>
      </c>
    </row>
    <row r="157" spans="1:7" x14ac:dyDescent="0.25">
      <c r="A157" s="5" t="s">
        <v>163</v>
      </c>
      <c r="B157">
        <v>211</v>
      </c>
    </row>
    <row r="160" spans="1:7" x14ac:dyDescent="0.25">
      <c r="B160" t="s">
        <v>220</v>
      </c>
      <c r="C160" t="s">
        <v>219</v>
      </c>
    </row>
    <row r="161" spans="1:8" x14ac:dyDescent="0.25">
      <c r="A161" t="s">
        <v>207</v>
      </c>
      <c r="B161" t="str" cm="1">
        <f t="array" ref="B161">_xlfn.XLOOKUP(A161,'OT 1-3'!$E$104:$E$112,'OT 1-3'!F$104:$F$112)</f>
        <v>Jednorázová pomůcka</v>
      </c>
      <c r="C161" t="s">
        <v>11</v>
      </c>
    </row>
    <row r="162" spans="1:8" x14ac:dyDescent="0.25">
      <c r="A162" t="s">
        <v>208</v>
      </c>
      <c r="B162" t="str" cm="1">
        <f t="array" ref="B162">_xlfn.XLOOKUP(A162,'OT 1-3'!$E$104:$E$112,'OT 1-3'!F$104:$F$112)</f>
        <v>Ekologická pomůcka</v>
      </c>
      <c r="C162" t="s">
        <v>26</v>
      </c>
      <c r="E162" s="2" t="s">
        <v>221</v>
      </c>
      <c r="F162" s="2" t="s">
        <v>222</v>
      </c>
    </row>
    <row r="163" spans="1:8" x14ac:dyDescent="0.25">
      <c r="A163" t="s">
        <v>207</v>
      </c>
      <c r="B163" t="str" cm="1">
        <f t="array" ref="B163">_xlfn.XLOOKUP(A163,'OT 1-3'!$E$104:$E$112,'OT 1-3'!F$104:$F$112)</f>
        <v>Jednorázová pomůcka</v>
      </c>
      <c r="C163" t="s">
        <v>26</v>
      </c>
      <c r="E163" s="2" t="s">
        <v>202</v>
      </c>
      <c r="F163" t="s">
        <v>218</v>
      </c>
      <c r="G163" t="s">
        <v>217</v>
      </c>
      <c r="H163" t="s">
        <v>163</v>
      </c>
    </row>
    <row r="164" spans="1:8" x14ac:dyDescent="0.25">
      <c r="A164" t="s">
        <v>209</v>
      </c>
      <c r="B164" t="str" cm="1">
        <f t="array" ref="B164">_xlfn.XLOOKUP(A164,'OT 1-3'!$E$104:$E$112,'OT 1-3'!F$104:$F$112)</f>
        <v>Jednorázová pomůcka</v>
      </c>
      <c r="C164" t="s">
        <v>12</v>
      </c>
      <c r="E164" s="5" t="s">
        <v>13</v>
      </c>
      <c r="F164">
        <v>9</v>
      </c>
      <c r="G164">
        <v>26</v>
      </c>
      <c r="H164">
        <v>35</v>
      </c>
    </row>
    <row r="165" spans="1:8" x14ac:dyDescent="0.25">
      <c r="A165" t="s">
        <v>207</v>
      </c>
      <c r="B165" t="str" cm="1">
        <f t="array" ref="B165">_xlfn.XLOOKUP(A165,'OT 1-3'!$E$104:$E$112,'OT 1-3'!F$104:$F$112)</f>
        <v>Jednorázová pomůcka</v>
      </c>
      <c r="C165" t="s">
        <v>13</v>
      </c>
      <c r="E165" s="5" t="s">
        <v>11</v>
      </c>
      <c r="F165">
        <v>79</v>
      </c>
      <c r="G165">
        <v>63</v>
      </c>
      <c r="H165">
        <v>142</v>
      </c>
    </row>
    <row r="166" spans="1:8" x14ac:dyDescent="0.25">
      <c r="A166" t="s">
        <v>208</v>
      </c>
      <c r="B166" t="str" cm="1">
        <f t="array" ref="B166">_xlfn.XLOOKUP(A166,'OT 1-3'!$E$104:$E$112,'OT 1-3'!F$104:$F$112)</f>
        <v>Ekologická pomůcka</v>
      </c>
      <c r="C166" t="s">
        <v>17</v>
      </c>
      <c r="E166" s="5" t="s">
        <v>26</v>
      </c>
      <c r="F166">
        <v>81</v>
      </c>
      <c r="G166">
        <v>37</v>
      </c>
      <c r="H166">
        <v>118</v>
      </c>
    </row>
    <row r="167" spans="1:8" x14ac:dyDescent="0.25">
      <c r="A167" t="s">
        <v>210</v>
      </c>
      <c r="B167" t="str" cm="1">
        <f t="array" ref="B167">_xlfn.XLOOKUP(A167,'OT 1-3'!$E$104:$E$112,'OT 1-3'!F$104:$F$112)</f>
        <v>Ekologická pomůcka</v>
      </c>
      <c r="C167" t="s">
        <v>11</v>
      </c>
      <c r="E167" s="5" t="s">
        <v>12</v>
      </c>
      <c r="F167">
        <v>16</v>
      </c>
      <c r="G167">
        <v>23</v>
      </c>
      <c r="H167">
        <v>39</v>
      </c>
    </row>
    <row r="168" spans="1:8" x14ac:dyDescent="0.25">
      <c r="A168" t="s">
        <v>207</v>
      </c>
      <c r="B168" t="str" cm="1">
        <f t="array" ref="B168">_xlfn.XLOOKUP(A168,'OT 1-3'!$E$104:$E$112,'OT 1-3'!F$104:$F$112)</f>
        <v>Jednorázová pomůcka</v>
      </c>
      <c r="C168" t="s">
        <v>12</v>
      </c>
      <c r="E168" s="5" t="s">
        <v>17</v>
      </c>
      <c r="F168">
        <v>1</v>
      </c>
      <c r="G168">
        <v>9</v>
      </c>
      <c r="H168">
        <v>10</v>
      </c>
    </row>
    <row r="169" spans="1:8" x14ac:dyDescent="0.25">
      <c r="A169" t="s">
        <v>206</v>
      </c>
      <c r="B169" t="str" cm="1">
        <f t="array" ref="B169">_xlfn.XLOOKUP(A169,'OT 1-3'!$E$104:$E$112,'OT 1-3'!F$104:$F$112)</f>
        <v>Jednorázová pomůcka</v>
      </c>
      <c r="C169" t="s">
        <v>17</v>
      </c>
      <c r="E169" s="5" t="s">
        <v>163</v>
      </c>
      <c r="F169">
        <v>186</v>
      </c>
      <c r="G169">
        <v>158</v>
      </c>
      <c r="H169">
        <v>344</v>
      </c>
    </row>
    <row r="170" spans="1:8" x14ac:dyDescent="0.25">
      <c r="A170" t="s">
        <v>207</v>
      </c>
      <c r="B170" t="str" cm="1">
        <f t="array" ref="B170">_xlfn.XLOOKUP(A170,'OT 1-3'!$E$104:$E$112,'OT 1-3'!F$104:$F$112)</f>
        <v>Jednorázová pomůcka</v>
      </c>
      <c r="C170" t="s">
        <v>11</v>
      </c>
    </row>
    <row r="171" spans="1:8" x14ac:dyDescent="0.25">
      <c r="A171" t="s">
        <v>210</v>
      </c>
      <c r="B171" t="str" cm="1">
        <f t="array" ref="B171">_xlfn.XLOOKUP(A171,'OT 1-3'!$E$104:$E$112,'OT 1-3'!F$104:$F$112)</f>
        <v>Ekologická pomůcka</v>
      </c>
      <c r="C171" t="s">
        <v>11</v>
      </c>
    </row>
    <row r="172" spans="1:8" x14ac:dyDescent="0.25">
      <c r="A172" t="s">
        <v>210</v>
      </c>
      <c r="B172" t="str" cm="1">
        <f t="array" ref="B172">_xlfn.XLOOKUP(A172,'OT 1-3'!$E$104:$E$112,'OT 1-3'!F$104:$F$112)</f>
        <v>Ekologická pomůcka</v>
      </c>
      <c r="C172" t="s">
        <v>26</v>
      </c>
    </row>
    <row r="173" spans="1:8" x14ac:dyDescent="0.25">
      <c r="A173" t="s">
        <v>211</v>
      </c>
      <c r="B173" t="str" cm="1">
        <f t="array" ref="B173">_xlfn.XLOOKUP(A173,'OT 1-3'!$E$104:$E$112,'OT 1-3'!F$104:$F$112)</f>
        <v>Ekologická pomůcka</v>
      </c>
      <c r="C173" t="s">
        <v>11</v>
      </c>
      <c r="E173" t="s">
        <v>202</v>
      </c>
      <c r="F173" t="s">
        <v>218</v>
      </c>
      <c r="G173" t="s">
        <v>217</v>
      </c>
    </row>
    <row r="174" spans="1:8" x14ac:dyDescent="0.25">
      <c r="A174" t="s">
        <v>207</v>
      </c>
      <c r="B174" t="str" cm="1">
        <f t="array" ref="B174">_xlfn.XLOOKUP(A174,'OT 1-3'!$E$104:$E$112,'OT 1-3'!F$104:$F$112)</f>
        <v>Jednorázová pomůcka</v>
      </c>
      <c r="C174" t="s">
        <v>26</v>
      </c>
      <c r="E174" t="s">
        <v>13</v>
      </c>
      <c r="F174">
        <v>9</v>
      </c>
      <c r="G174">
        <v>26</v>
      </c>
    </row>
    <row r="175" spans="1:8" x14ac:dyDescent="0.25">
      <c r="A175" t="s">
        <v>206</v>
      </c>
      <c r="B175" t="str" cm="1">
        <f t="array" ref="B175">_xlfn.XLOOKUP(A175,'OT 1-3'!$E$104:$E$112,'OT 1-3'!F$104:$F$112)</f>
        <v>Jednorázová pomůcka</v>
      </c>
      <c r="C175" t="s">
        <v>12</v>
      </c>
      <c r="E175" t="s">
        <v>11</v>
      </c>
      <c r="F175">
        <v>79</v>
      </c>
      <c r="G175">
        <v>63</v>
      </c>
    </row>
    <row r="176" spans="1:8" x14ac:dyDescent="0.25">
      <c r="A176" t="s">
        <v>207</v>
      </c>
      <c r="B176" t="str" cm="1">
        <f t="array" ref="B176">_xlfn.XLOOKUP(A176,'OT 1-3'!$E$104:$E$112,'OT 1-3'!F$104:$F$112)</f>
        <v>Jednorázová pomůcka</v>
      </c>
      <c r="C176" t="s">
        <v>11</v>
      </c>
      <c r="E176" t="s">
        <v>26</v>
      </c>
      <c r="F176">
        <v>81</v>
      </c>
      <c r="G176">
        <v>37</v>
      </c>
    </row>
    <row r="177" spans="1:7" x14ac:dyDescent="0.25">
      <c r="A177" t="s">
        <v>207</v>
      </c>
      <c r="B177" t="str" cm="1">
        <f t="array" ref="B177">_xlfn.XLOOKUP(A177,'OT 1-3'!$E$104:$E$112,'OT 1-3'!F$104:$F$112)</f>
        <v>Jednorázová pomůcka</v>
      </c>
      <c r="C177" t="s">
        <v>11</v>
      </c>
      <c r="E177" t="s">
        <v>12</v>
      </c>
      <c r="F177">
        <v>16</v>
      </c>
      <c r="G177">
        <v>23</v>
      </c>
    </row>
    <row r="178" spans="1:7" x14ac:dyDescent="0.25">
      <c r="A178" t="s">
        <v>207</v>
      </c>
      <c r="B178" t="str" cm="1">
        <f t="array" ref="B178">_xlfn.XLOOKUP(A178,'OT 1-3'!$E$104:$E$112,'OT 1-3'!F$104:$F$112)</f>
        <v>Jednorázová pomůcka</v>
      </c>
      <c r="C178" t="s">
        <v>11</v>
      </c>
      <c r="E178" t="s">
        <v>17</v>
      </c>
      <c r="F178">
        <v>1</v>
      </c>
      <c r="G178">
        <v>9</v>
      </c>
    </row>
    <row r="179" spans="1:7" x14ac:dyDescent="0.25">
      <c r="A179" t="s">
        <v>207</v>
      </c>
      <c r="B179" t="str" cm="1">
        <f t="array" ref="B179">_xlfn.XLOOKUP(A179,'OT 1-3'!$E$104:$E$112,'OT 1-3'!F$104:$F$112)</f>
        <v>Jednorázová pomůcka</v>
      </c>
      <c r="C179" t="s">
        <v>13</v>
      </c>
    </row>
    <row r="180" spans="1:7" x14ac:dyDescent="0.25">
      <c r="A180" t="s">
        <v>210</v>
      </c>
      <c r="B180" t="str" cm="1">
        <f t="array" ref="B180">_xlfn.XLOOKUP(A180,'OT 1-3'!$E$104:$E$112,'OT 1-3'!F$104:$F$112)</f>
        <v>Ekologická pomůcka</v>
      </c>
      <c r="C180" t="s">
        <v>26</v>
      </c>
    </row>
    <row r="181" spans="1:7" x14ac:dyDescent="0.25">
      <c r="A181" t="s">
        <v>206</v>
      </c>
      <c r="B181" t="str" cm="1">
        <f t="array" ref="B181">_xlfn.XLOOKUP(A181,'OT 1-3'!$E$104:$E$112,'OT 1-3'!F$104:$F$112)</f>
        <v>Jednorázová pomůcka</v>
      </c>
      <c r="C181" t="s">
        <v>11</v>
      </c>
    </row>
    <row r="182" spans="1:7" x14ac:dyDescent="0.25">
      <c r="A182" t="s">
        <v>207</v>
      </c>
      <c r="B182" t="str" cm="1">
        <f t="array" ref="B182">_xlfn.XLOOKUP(A182,'OT 1-3'!$E$104:$E$112,'OT 1-3'!F$104:$F$112)</f>
        <v>Jednorázová pomůcka</v>
      </c>
      <c r="C182" t="s">
        <v>11</v>
      </c>
    </row>
    <row r="183" spans="1:7" x14ac:dyDescent="0.25">
      <c r="A183" t="s">
        <v>207</v>
      </c>
      <c r="B183" t="str" cm="1">
        <f t="array" ref="B183">_xlfn.XLOOKUP(A183,'OT 1-3'!$E$104:$E$112,'OT 1-3'!F$104:$F$112)</f>
        <v>Jednorázová pomůcka</v>
      </c>
      <c r="C183" t="s">
        <v>13</v>
      </c>
    </row>
    <row r="184" spans="1:7" x14ac:dyDescent="0.25">
      <c r="A184" t="s">
        <v>206</v>
      </c>
      <c r="B184" t="str" cm="1">
        <f t="array" ref="B184">_xlfn.XLOOKUP(A184,'OT 1-3'!$E$104:$E$112,'OT 1-3'!F$104:$F$112)</f>
        <v>Jednorázová pomůcka</v>
      </c>
      <c r="C184" t="s">
        <v>17</v>
      </c>
    </row>
    <row r="185" spans="1:7" x14ac:dyDescent="0.25">
      <c r="A185" t="s">
        <v>207</v>
      </c>
      <c r="B185" t="str" cm="1">
        <f t="array" ref="B185">_xlfn.XLOOKUP(A185,'OT 1-3'!$E$104:$E$112,'OT 1-3'!F$104:$F$112)</f>
        <v>Jednorázová pomůcka</v>
      </c>
      <c r="C185" t="s">
        <v>11</v>
      </c>
    </row>
    <row r="186" spans="1:7" x14ac:dyDescent="0.25">
      <c r="A186" t="s">
        <v>207</v>
      </c>
      <c r="B186" t="str" cm="1">
        <f t="array" ref="B186">_xlfn.XLOOKUP(A186,'OT 1-3'!$E$104:$E$112,'OT 1-3'!F$104:$F$112)</f>
        <v>Jednorázová pomůcka</v>
      </c>
      <c r="C186" t="s">
        <v>11</v>
      </c>
    </row>
    <row r="187" spans="1:7" x14ac:dyDescent="0.25">
      <c r="A187" t="s">
        <v>207</v>
      </c>
      <c r="B187" t="str" cm="1">
        <f t="array" ref="B187">_xlfn.XLOOKUP(A187,'OT 1-3'!$E$104:$E$112,'OT 1-3'!F$104:$F$112)</f>
        <v>Jednorázová pomůcka</v>
      </c>
      <c r="C187" t="s">
        <v>13</v>
      </c>
    </row>
    <row r="188" spans="1:7" x14ac:dyDescent="0.25">
      <c r="A188" t="s">
        <v>206</v>
      </c>
      <c r="B188" t="str" cm="1">
        <f t="array" ref="B188">_xlfn.XLOOKUP(A188,'OT 1-3'!$E$104:$E$112,'OT 1-3'!F$104:$F$112)</f>
        <v>Jednorázová pomůcka</v>
      </c>
      <c r="C188" t="s">
        <v>13</v>
      </c>
    </row>
    <row r="189" spans="1:7" x14ac:dyDescent="0.25">
      <c r="A189" t="s">
        <v>208</v>
      </c>
      <c r="B189" t="str" cm="1">
        <f t="array" ref="B189">_xlfn.XLOOKUP(A189,'OT 1-3'!$E$104:$E$112,'OT 1-3'!F$104:$F$112)</f>
        <v>Ekologická pomůcka</v>
      </c>
      <c r="C189" t="s">
        <v>26</v>
      </c>
    </row>
    <row r="190" spans="1:7" x14ac:dyDescent="0.25">
      <c r="A190" t="s">
        <v>208</v>
      </c>
      <c r="B190" t="str" cm="1">
        <f t="array" ref="B190">_xlfn.XLOOKUP(A190,'OT 1-3'!$E$104:$E$112,'OT 1-3'!F$104:$F$112)</f>
        <v>Ekologická pomůcka</v>
      </c>
      <c r="C190" t="s">
        <v>11</v>
      </c>
    </row>
    <row r="191" spans="1:7" x14ac:dyDescent="0.25">
      <c r="A191" t="s">
        <v>207</v>
      </c>
      <c r="B191" t="str" cm="1">
        <f t="array" ref="B191">_xlfn.XLOOKUP(A191,'OT 1-3'!$E$104:$E$112,'OT 1-3'!F$104:$F$112)</f>
        <v>Jednorázová pomůcka</v>
      </c>
      <c r="C191" t="s">
        <v>11</v>
      </c>
    </row>
    <row r="192" spans="1:7" x14ac:dyDescent="0.25">
      <c r="A192" t="s">
        <v>207</v>
      </c>
      <c r="B192" t="str" cm="1">
        <f t="array" ref="B192">_xlfn.XLOOKUP(A192,'OT 1-3'!$E$104:$E$112,'OT 1-3'!F$104:$F$112)</f>
        <v>Jednorázová pomůcka</v>
      </c>
      <c r="C192" t="s">
        <v>11</v>
      </c>
    </row>
    <row r="193" spans="1:3" x14ac:dyDescent="0.25">
      <c r="A193" t="s">
        <v>207</v>
      </c>
      <c r="B193" t="str" cm="1">
        <f t="array" ref="B193">_xlfn.XLOOKUP(A193,'OT 1-3'!$E$104:$E$112,'OT 1-3'!F$104:$F$112)</f>
        <v>Jednorázová pomůcka</v>
      </c>
      <c r="C193" t="s">
        <v>11</v>
      </c>
    </row>
    <row r="194" spans="1:3" x14ac:dyDescent="0.25">
      <c r="A194" t="s">
        <v>207</v>
      </c>
      <c r="B194" t="str" cm="1">
        <f t="array" ref="B194">_xlfn.XLOOKUP(A194,'OT 1-3'!$E$104:$E$112,'OT 1-3'!F$104:$F$112)</f>
        <v>Jednorázová pomůcka</v>
      </c>
      <c r="C194" t="s">
        <v>11</v>
      </c>
    </row>
    <row r="195" spans="1:3" x14ac:dyDescent="0.25">
      <c r="A195" t="s">
        <v>207</v>
      </c>
      <c r="B195" t="str" cm="1">
        <f t="array" ref="B195">_xlfn.XLOOKUP(A195,'OT 1-3'!$E$104:$E$112,'OT 1-3'!F$104:$F$112)</f>
        <v>Jednorázová pomůcka</v>
      </c>
      <c r="C195" t="s">
        <v>26</v>
      </c>
    </row>
    <row r="196" spans="1:3" x14ac:dyDescent="0.25">
      <c r="A196" t="s">
        <v>207</v>
      </c>
      <c r="B196" t="str" cm="1">
        <f t="array" ref="B196">_xlfn.XLOOKUP(A196,'OT 1-3'!$E$104:$E$112,'OT 1-3'!F$104:$F$112)</f>
        <v>Jednorázová pomůcka</v>
      </c>
      <c r="C196" t="s">
        <v>17</v>
      </c>
    </row>
    <row r="197" spans="1:3" x14ac:dyDescent="0.25">
      <c r="A197" t="s">
        <v>210</v>
      </c>
      <c r="B197" t="str" cm="1">
        <f t="array" ref="B197">_xlfn.XLOOKUP(A197,'OT 1-3'!$E$104:$E$112,'OT 1-3'!F$104:$F$112)</f>
        <v>Ekologická pomůcka</v>
      </c>
      <c r="C197" t="s">
        <v>11</v>
      </c>
    </row>
    <row r="198" spans="1:3" x14ac:dyDescent="0.25">
      <c r="A198" t="s">
        <v>210</v>
      </c>
      <c r="B198" t="str" cm="1">
        <f t="array" ref="B198">_xlfn.XLOOKUP(A198,'OT 1-3'!$E$104:$E$112,'OT 1-3'!F$104:$F$112)</f>
        <v>Ekologická pomůcka</v>
      </c>
      <c r="C198" t="s">
        <v>11</v>
      </c>
    </row>
    <row r="199" spans="1:3" x14ac:dyDescent="0.25">
      <c r="A199" t="s">
        <v>210</v>
      </c>
      <c r="B199" t="str" cm="1">
        <f t="array" ref="B199">_xlfn.XLOOKUP(A199,'OT 1-3'!$E$104:$E$112,'OT 1-3'!F$104:$F$112)</f>
        <v>Ekologická pomůcka</v>
      </c>
      <c r="C199" t="s">
        <v>11</v>
      </c>
    </row>
    <row r="200" spans="1:3" x14ac:dyDescent="0.25">
      <c r="A200" t="s">
        <v>206</v>
      </c>
      <c r="B200" t="str" cm="1">
        <f t="array" ref="B200">_xlfn.XLOOKUP(A200,'OT 1-3'!$E$104:$E$112,'OT 1-3'!F$104:$F$112)</f>
        <v>Jednorázová pomůcka</v>
      </c>
      <c r="C200" t="s">
        <v>11</v>
      </c>
    </row>
    <row r="201" spans="1:3" x14ac:dyDescent="0.25">
      <c r="A201" t="s">
        <v>207</v>
      </c>
      <c r="B201" t="str" cm="1">
        <f t="array" ref="B201">_xlfn.XLOOKUP(A201,'OT 1-3'!$E$104:$E$112,'OT 1-3'!F$104:$F$112)</f>
        <v>Jednorázová pomůcka</v>
      </c>
      <c r="C201" t="s">
        <v>11</v>
      </c>
    </row>
    <row r="202" spans="1:3" x14ac:dyDescent="0.25">
      <c r="A202" t="s">
        <v>207</v>
      </c>
      <c r="B202" t="str" cm="1">
        <f t="array" ref="B202">_xlfn.XLOOKUP(A202,'OT 1-3'!$E$104:$E$112,'OT 1-3'!F$104:$F$112)</f>
        <v>Jednorázová pomůcka</v>
      </c>
      <c r="C202" t="s">
        <v>11</v>
      </c>
    </row>
    <row r="203" spans="1:3" x14ac:dyDescent="0.25">
      <c r="A203" t="s">
        <v>207</v>
      </c>
      <c r="B203" t="str" cm="1">
        <f t="array" ref="B203">_xlfn.XLOOKUP(A203,'OT 1-3'!$E$104:$E$112,'OT 1-3'!F$104:$F$112)</f>
        <v>Jednorázová pomůcka</v>
      </c>
      <c r="C203" t="s">
        <v>11</v>
      </c>
    </row>
    <row r="204" spans="1:3" x14ac:dyDescent="0.25">
      <c r="A204" t="s">
        <v>207</v>
      </c>
      <c r="B204" t="str" cm="1">
        <f t="array" ref="B204">_xlfn.XLOOKUP(A204,'OT 1-3'!$E$104:$E$112,'OT 1-3'!F$104:$F$112)</f>
        <v>Jednorázová pomůcka</v>
      </c>
      <c r="C204" t="s">
        <v>11</v>
      </c>
    </row>
    <row r="205" spans="1:3" x14ac:dyDescent="0.25">
      <c r="A205" t="s">
        <v>210</v>
      </c>
      <c r="B205" t="str" cm="1">
        <f t="array" ref="B205">_xlfn.XLOOKUP(A205,'OT 1-3'!$E$104:$E$112,'OT 1-3'!F$104:$F$112)</f>
        <v>Ekologická pomůcka</v>
      </c>
      <c r="C205" t="s">
        <v>11</v>
      </c>
    </row>
    <row r="206" spans="1:3" x14ac:dyDescent="0.25">
      <c r="A206" t="s">
        <v>206</v>
      </c>
      <c r="B206" t="str" cm="1">
        <f t="array" ref="B206">_xlfn.XLOOKUP(A206,'OT 1-3'!$E$104:$E$112,'OT 1-3'!F$104:$F$112)</f>
        <v>Jednorázová pomůcka</v>
      </c>
      <c r="C206" t="s">
        <v>11</v>
      </c>
    </row>
    <row r="207" spans="1:3" x14ac:dyDescent="0.25">
      <c r="A207" t="s">
        <v>210</v>
      </c>
      <c r="B207" t="str" cm="1">
        <f t="array" ref="B207">_xlfn.XLOOKUP(A207,'OT 1-3'!$E$104:$E$112,'OT 1-3'!F$104:$F$112)</f>
        <v>Ekologická pomůcka</v>
      </c>
      <c r="C207" t="s">
        <v>11</v>
      </c>
    </row>
    <row r="208" spans="1:3" x14ac:dyDescent="0.25">
      <c r="A208" t="s">
        <v>207</v>
      </c>
      <c r="B208" t="str" cm="1">
        <f t="array" ref="B208">_xlfn.XLOOKUP(A208,'OT 1-3'!$E$104:$E$112,'OT 1-3'!F$104:$F$112)</f>
        <v>Jednorázová pomůcka</v>
      </c>
      <c r="C208" t="s">
        <v>11</v>
      </c>
    </row>
    <row r="209" spans="1:3" x14ac:dyDescent="0.25">
      <c r="A209" t="s">
        <v>206</v>
      </c>
      <c r="B209" t="str" cm="1">
        <f t="array" ref="B209">_xlfn.XLOOKUP(A209,'OT 1-3'!$E$104:$E$112,'OT 1-3'!F$104:$F$112)</f>
        <v>Jednorázová pomůcka</v>
      </c>
      <c r="C209" t="s">
        <v>11</v>
      </c>
    </row>
    <row r="210" spans="1:3" x14ac:dyDescent="0.25">
      <c r="A210" t="s">
        <v>206</v>
      </c>
      <c r="B210" t="str" cm="1">
        <f t="array" ref="B210">_xlfn.XLOOKUP(A210,'OT 1-3'!$E$104:$E$112,'OT 1-3'!F$104:$F$112)</f>
        <v>Jednorázová pomůcka</v>
      </c>
      <c r="C210" t="s">
        <v>26</v>
      </c>
    </row>
    <row r="211" spans="1:3" x14ac:dyDescent="0.25">
      <c r="A211" t="s">
        <v>206</v>
      </c>
      <c r="B211" t="str" cm="1">
        <f t="array" ref="B211">_xlfn.XLOOKUP(A211,'OT 1-3'!$E$104:$E$112,'OT 1-3'!F$104:$F$112)</f>
        <v>Jednorázová pomůcka</v>
      </c>
      <c r="C211" t="s">
        <v>11</v>
      </c>
    </row>
    <row r="212" spans="1:3" x14ac:dyDescent="0.25">
      <c r="A212" t="s">
        <v>210</v>
      </c>
      <c r="B212" t="str" cm="1">
        <f t="array" ref="B212">_xlfn.XLOOKUP(A212,'OT 1-3'!$E$104:$E$112,'OT 1-3'!F$104:$F$112)</f>
        <v>Ekologická pomůcka</v>
      </c>
      <c r="C212" t="s">
        <v>11</v>
      </c>
    </row>
    <row r="213" spans="1:3" x14ac:dyDescent="0.25">
      <c r="A213" t="s">
        <v>206</v>
      </c>
      <c r="B213" t="str" cm="1">
        <f t="array" ref="B213">_xlfn.XLOOKUP(A213,'OT 1-3'!$E$104:$E$112,'OT 1-3'!F$104:$F$112)</f>
        <v>Jednorázová pomůcka</v>
      </c>
      <c r="C213" t="s">
        <v>11</v>
      </c>
    </row>
    <row r="214" spans="1:3" x14ac:dyDescent="0.25">
      <c r="A214" t="s">
        <v>210</v>
      </c>
      <c r="B214" t="str" cm="1">
        <f t="array" ref="B214">_xlfn.XLOOKUP(A214,'OT 1-3'!$E$104:$E$112,'OT 1-3'!F$104:$F$112)</f>
        <v>Ekologická pomůcka</v>
      </c>
      <c r="C214" t="s">
        <v>11</v>
      </c>
    </row>
    <row r="215" spans="1:3" x14ac:dyDescent="0.25">
      <c r="A215" t="s">
        <v>210</v>
      </c>
      <c r="B215" t="str" cm="1">
        <f t="array" ref="B215">_xlfn.XLOOKUP(A215,'OT 1-3'!$E$104:$E$112,'OT 1-3'!F$104:$F$112)</f>
        <v>Ekologická pomůcka</v>
      </c>
      <c r="C215" t="s">
        <v>26</v>
      </c>
    </row>
    <row r="216" spans="1:3" x14ac:dyDescent="0.25">
      <c r="A216" t="s">
        <v>207</v>
      </c>
      <c r="B216" t="str" cm="1">
        <f t="array" ref="B216">_xlfn.XLOOKUP(A216,'OT 1-3'!$E$104:$E$112,'OT 1-3'!F$104:$F$112)</f>
        <v>Jednorázová pomůcka</v>
      </c>
      <c r="C216" t="s">
        <v>26</v>
      </c>
    </row>
    <row r="217" spans="1:3" x14ac:dyDescent="0.25">
      <c r="A217" t="s">
        <v>206</v>
      </c>
      <c r="B217" t="str" cm="1">
        <f t="array" ref="B217">_xlfn.XLOOKUP(A217,'OT 1-3'!$E$104:$E$112,'OT 1-3'!F$104:$F$112)</f>
        <v>Jednorázová pomůcka</v>
      </c>
      <c r="C217" t="s">
        <v>13</v>
      </c>
    </row>
    <row r="218" spans="1:3" x14ac:dyDescent="0.25">
      <c r="A218" t="s">
        <v>212</v>
      </c>
      <c r="B218" t="str" cm="1">
        <f t="array" ref="B218">_xlfn.XLOOKUP(A218,'OT 1-3'!$E$104:$E$112,'OT 1-3'!F$104:$F$112)</f>
        <v>Ekologická pomůcka</v>
      </c>
      <c r="C218" t="s">
        <v>26</v>
      </c>
    </row>
    <row r="219" spans="1:3" x14ac:dyDescent="0.25">
      <c r="A219" t="s">
        <v>206</v>
      </c>
      <c r="B219" t="str" cm="1">
        <f t="array" ref="B219">_xlfn.XLOOKUP(A219,'OT 1-3'!$E$104:$E$112,'OT 1-3'!F$104:$F$112)</f>
        <v>Jednorázová pomůcka</v>
      </c>
      <c r="C219" t="s">
        <v>13</v>
      </c>
    </row>
    <row r="220" spans="1:3" x14ac:dyDescent="0.25">
      <c r="A220" t="s">
        <v>213</v>
      </c>
      <c r="B220" t="str" cm="1">
        <f t="array" ref="B220">_xlfn.XLOOKUP(A220,'OT 1-3'!$E$104:$E$112,'OT 1-3'!F$104:$F$112)</f>
        <v>Ekologická pomůcka</v>
      </c>
      <c r="C220" t="s">
        <v>26</v>
      </c>
    </row>
    <row r="221" spans="1:3" x14ac:dyDescent="0.25">
      <c r="A221" t="s">
        <v>210</v>
      </c>
      <c r="B221" t="str" cm="1">
        <f t="array" ref="B221">_xlfn.XLOOKUP(A221,'OT 1-3'!$E$104:$E$112,'OT 1-3'!F$104:$F$112)</f>
        <v>Ekologická pomůcka</v>
      </c>
      <c r="C221" t="s">
        <v>11</v>
      </c>
    </row>
    <row r="222" spans="1:3" x14ac:dyDescent="0.25">
      <c r="A222" t="s">
        <v>206</v>
      </c>
      <c r="B222" t="str" cm="1">
        <f t="array" ref="B222">_xlfn.XLOOKUP(A222,'OT 1-3'!$E$104:$E$112,'OT 1-3'!F$104:$F$112)</f>
        <v>Jednorázová pomůcka</v>
      </c>
      <c r="C222" t="s">
        <v>11</v>
      </c>
    </row>
    <row r="223" spans="1:3" x14ac:dyDescent="0.25">
      <c r="A223" t="s">
        <v>214</v>
      </c>
      <c r="B223" t="str" cm="1">
        <f t="array" ref="B223">_xlfn.XLOOKUP(A223,'OT 1-3'!$E$104:$E$112,'OT 1-3'!F$104:$F$112)</f>
        <v>Ekologická pomůcka</v>
      </c>
      <c r="C223" t="s">
        <v>26</v>
      </c>
    </row>
    <row r="224" spans="1:3" x14ac:dyDescent="0.25">
      <c r="A224" t="s">
        <v>210</v>
      </c>
      <c r="B224" t="str" cm="1">
        <f t="array" ref="B224">_xlfn.XLOOKUP(A224,'OT 1-3'!$E$104:$E$112,'OT 1-3'!F$104:$F$112)</f>
        <v>Ekologická pomůcka</v>
      </c>
      <c r="C224" t="s">
        <v>26</v>
      </c>
    </row>
    <row r="225" spans="1:3" x14ac:dyDescent="0.25">
      <c r="A225" t="s">
        <v>206</v>
      </c>
      <c r="B225" t="str" cm="1">
        <f t="array" ref="B225">_xlfn.XLOOKUP(A225,'OT 1-3'!$E$104:$E$112,'OT 1-3'!F$104:$F$112)</f>
        <v>Jednorázová pomůcka</v>
      </c>
      <c r="C225" t="s">
        <v>11</v>
      </c>
    </row>
    <row r="226" spans="1:3" x14ac:dyDescent="0.25">
      <c r="A226" t="s">
        <v>208</v>
      </c>
      <c r="B226" t="str" cm="1">
        <f t="array" ref="B226">_xlfn.XLOOKUP(A226,'OT 1-3'!$E$104:$E$112,'OT 1-3'!F$104:$F$112)</f>
        <v>Ekologická pomůcka</v>
      </c>
      <c r="C226" t="s">
        <v>13</v>
      </c>
    </row>
    <row r="227" spans="1:3" x14ac:dyDescent="0.25">
      <c r="A227" t="s">
        <v>206</v>
      </c>
      <c r="B227" t="str" cm="1">
        <f t="array" ref="B227">_xlfn.XLOOKUP(A227,'OT 1-3'!$E$104:$E$112,'OT 1-3'!F$104:$F$112)</f>
        <v>Jednorázová pomůcka</v>
      </c>
      <c r="C227" t="s">
        <v>12</v>
      </c>
    </row>
    <row r="228" spans="1:3" x14ac:dyDescent="0.25">
      <c r="A228" t="s">
        <v>207</v>
      </c>
      <c r="B228" t="str" cm="1">
        <f t="array" ref="B228">_xlfn.XLOOKUP(A228,'OT 1-3'!$E$104:$E$112,'OT 1-3'!F$104:$F$112)</f>
        <v>Jednorázová pomůcka</v>
      </c>
      <c r="C228" t="s">
        <v>26</v>
      </c>
    </row>
    <row r="229" spans="1:3" x14ac:dyDescent="0.25">
      <c r="A229" t="s">
        <v>214</v>
      </c>
      <c r="B229" t="str" cm="1">
        <f t="array" ref="B229">_xlfn.XLOOKUP(A229,'OT 1-3'!$E$104:$E$112,'OT 1-3'!F$104:$F$112)</f>
        <v>Ekologická pomůcka</v>
      </c>
      <c r="C229" t="s">
        <v>13</v>
      </c>
    </row>
    <row r="230" spans="1:3" x14ac:dyDescent="0.25">
      <c r="A230" t="s">
        <v>206</v>
      </c>
      <c r="B230" t="str" cm="1">
        <f t="array" ref="B230">_xlfn.XLOOKUP(A230,'OT 1-3'!$E$104:$E$112,'OT 1-3'!F$104:$F$112)</f>
        <v>Jednorázová pomůcka</v>
      </c>
      <c r="C230" t="s">
        <v>12</v>
      </c>
    </row>
    <row r="231" spans="1:3" x14ac:dyDescent="0.25">
      <c r="A231" t="s">
        <v>210</v>
      </c>
      <c r="B231" t="str" cm="1">
        <f t="array" ref="B231">_xlfn.XLOOKUP(A231,'OT 1-3'!$E$104:$E$112,'OT 1-3'!F$104:$F$112)</f>
        <v>Ekologická pomůcka</v>
      </c>
      <c r="C231" t="s">
        <v>26</v>
      </c>
    </row>
    <row r="232" spans="1:3" x14ac:dyDescent="0.25">
      <c r="A232" t="s">
        <v>210</v>
      </c>
      <c r="B232" t="str" cm="1">
        <f t="array" ref="B232">_xlfn.XLOOKUP(A232,'OT 1-3'!$E$104:$E$112,'OT 1-3'!F$104:$F$112)</f>
        <v>Ekologická pomůcka</v>
      </c>
      <c r="C232" t="s">
        <v>26</v>
      </c>
    </row>
    <row r="233" spans="1:3" x14ac:dyDescent="0.25">
      <c r="A233" t="s">
        <v>206</v>
      </c>
      <c r="B233" t="str" cm="1">
        <f t="array" ref="B233">_xlfn.XLOOKUP(A233,'OT 1-3'!$E$104:$E$112,'OT 1-3'!F$104:$F$112)</f>
        <v>Jednorázová pomůcka</v>
      </c>
      <c r="C233" t="s">
        <v>17</v>
      </c>
    </row>
    <row r="234" spans="1:3" x14ac:dyDescent="0.25">
      <c r="A234" t="s">
        <v>210</v>
      </c>
      <c r="B234" t="str" cm="1">
        <f t="array" ref="B234">_xlfn.XLOOKUP(A234,'OT 1-3'!$E$104:$E$112,'OT 1-3'!F$104:$F$112)</f>
        <v>Ekologická pomůcka</v>
      </c>
      <c r="C234" t="s">
        <v>12</v>
      </c>
    </row>
    <row r="235" spans="1:3" x14ac:dyDescent="0.25">
      <c r="A235" t="s">
        <v>206</v>
      </c>
      <c r="B235" t="str" cm="1">
        <f t="array" ref="B235">_xlfn.XLOOKUP(A235,'OT 1-3'!$E$104:$E$112,'OT 1-3'!F$104:$F$112)</f>
        <v>Jednorázová pomůcka</v>
      </c>
      <c r="C235" t="s">
        <v>26</v>
      </c>
    </row>
    <row r="236" spans="1:3" x14ac:dyDescent="0.25">
      <c r="A236" t="s">
        <v>206</v>
      </c>
      <c r="B236" t="str" cm="1">
        <f t="array" ref="B236">_xlfn.XLOOKUP(A236,'OT 1-3'!$E$104:$E$112,'OT 1-3'!F$104:$F$112)</f>
        <v>Jednorázová pomůcka</v>
      </c>
      <c r="C236" t="s">
        <v>26</v>
      </c>
    </row>
    <row r="237" spans="1:3" x14ac:dyDescent="0.25">
      <c r="A237" t="s">
        <v>206</v>
      </c>
      <c r="B237" t="str" cm="1">
        <f t="array" ref="B237">_xlfn.XLOOKUP(A237,'OT 1-3'!$E$104:$E$112,'OT 1-3'!F$104:$F$112)</f>
        <v>Jednorázová pomůcka</v>
      </c>
      <c r="C237" t="s">
        <v>12</v>
      </c>
    </row>
    <row r="238" spans="1:3" x14ac:dyDescent="0.25">
      <c r="A238" t="s">
        <v>210</v>
      </c>
      <c r="B238" t="str" cm="1">
        <f t="array" ref="B238">_xlfn.XLOOKUP(A238,'OT 1-3'!$E$104:$E$112,'OT 1-3'!F$104:$F$112)</f>
        <v>Ekologická pomůcka</v>
      </c>
      <c r="C238" t="s">
        <v>13</v>
      </c>
    </row>
    <row r="239" spans="1:3" x14ac:dyDescent="0.25">
      <c r="A239" t="s">
        <v>208</v>
      </c>
      <c r="B239" t="str" cm="1">
        <f t="array" ref="B239">_xlfn.XLOOKUP(A239,'OT 1-3'!$E$104:$E$112,'OT 1-3'!F$104:$F$112)</f>
        <v>Ekologická pomůcka</v>
      </c>
      <c r="C239" t="s">
        <v>26</v>
      </c>
    </row>
    <row r="240" spans="1:3" x14ac:dyDescent="0.25">
      <c r="A240" t="s">
        <v>206</v>
      </c>
      <c r="B240" t="str" cm="1">
        <f t="array" ref="B240">_xlfn.XLOOKUP(A240,'OT 1-3'!$E$104:$E$112,'OT 1-3'!F$104:$F$112)</f>
        <v>Jednorázová pomůcka</v>
      </c>
      <c r="C240" t="s">
        <v>12</v>
      </c>
    </row>
    <row r="241" spans="1:3" x14ac:dyDescent="0.25">
      <c r="A241" t="s">
        <v>210</v>
      </c>
      <c r="B241" t="str" cm="1">
        <f t="array" ref="B241">_xlfn.XLOOKUP(A241,'OT 1-3'!$E$104:$E$112,'OT 1-3'!F$104:$F$112)</f>
        <v>Ekologická pomůcka</v>
      </c>
      <c r="C241" t="s">
        <v>26</v>
      </c>
    </row>
    <row r="242" spans="1:3" x14ac:dyDescent="0.25">
      <c r="A242" t="s">
        <v>210</v>
      </c>
      <c r="B242" t="str" cm="1">
        <f t="array" ref="B242">_xlfn.XLOOKUP(A242,'OT 1-3'!$E$104:$E$112,'OT 1-3'!F$104:$F$112)</f>
        <v>Ekologická pomůcka</v>
      </c>
      <c r="C242" t="s">
        <v>11</v>
      </c>
    </row>
    <row r="243" spans="1:3" x14ac:dyDescent="0.25">
      <c r="A243" t="s">
        <v>208</v>
      </c>
      <c r="B243" t="str" cm="1">
        <f t="array" ref="B243">_xlfn.XLOOKUP(A243,'OT 1-3'!$E$104:$E$112,'OT 1-3'!F$104:$F$112)</f>
        <v>Ekologická pomůcka</v>
      </c>
      <c r="C243" t="s">
        <v>26</v>
      </c>
    </row>
    <row r="244" spans="1:3" x14ac:dyDescent="0.25">
      <c r="A244" t="s">
        <v>207</v>
      </c>
      <c r="B244" t="str" cm="1">
        <f t="array" ref="B244">_xlfn.XLOOKUP(A244,'OT 1-3'!$E$104:$E$112,'OT 1-3'!F$104:$F$112)</f>
        <v>Jednorázová pomůcka</v>
      </c>
      <c r="C244" t="s">
        <v>26</v>
      </c>
    </row>
    <row r="245" spans="1:3" x14ac:dyDescent="0.25">
      <c r="A245" t="s">
        <v>208</v>
      </c>
      <c r="B245" t="str" cm="1">
        <f t="array" ref="B245">_xlfn.XLOOKUP(A245,'OT 1-3'!$E$104:$E$112,'OT 1-3'!F$104:$F$112)</f>
        <v>Ekologická pomůcka</v>
      </c>
      <c r="C245" t="s">
        <v>26</v>
      </c>
    </row>
    <row r="246" spans="1:3" x14ac:dyDescent="0.25">
      <c r="A246" t="s">
        <v>214</v>
      </c>
      <c r="B246" t="str" cm="1">
        <f t="array" ref="B246">_xlfn.XLOOKUP(A246,'OT 1-3'!$E$104:$E$112,'OT 1-3'!F$104:$F$112)</f>
        <v>Ekologická pomůcka</v>
      </c>
      <c r="C246" t="s">
        <v>12</v>
      </c>
    </row>
    <row r="247" spans="1:3" x14ac:dyDescent="0.25">
      <c r="A247" t="s">
        <v>210</v>
      </c>
      <c r="B247" t="str" cm="1">
        <f t="array" ref="B247">_xlfn.XLOOKUP(A247,'OT 1-3'!$E$104:$E$112,'OT 1-3'!F$104:$F$112)</f>
        <v>Ekologická pomůcka</v>
      </c>
      <c r="C247" t="s">
        <v>26</v>
      </c>
    </row>
    <row r="248" spans="1:3" x14ac:dyDescent="0.25">
      <c r="A248" t="s">
        <v>206</v>
      </c>
      <c r="B248" t="str" cm="1">
        <f t="array" ref="B248">_xlfn.XLOOKUP(A248,'OT 1-3'!$E$104:$E$112,'OT 1-3'!F$104:$F$112)</f>
        <v>Jednorázová pomůcka</v>
      </c>
      <c r="C248" t="s">
        <v>12</v>
      </c>
    </row>
    <row r="249" spans="1:3" x14ac:dyDescent="0.25">
      <c r="A249" t="s">
        <v>206</v>
      </c>
      <c r="B249" t="str" cm="1">
        <f t="array" ref="B249">_xlfn.XLOOKUP(A249,'OT 1-3'!$E$104:$E$112,'OT 1-3'!F$104:$F$112)</f>
        <v>Jednorázová pomůcka</v>
      </c>
      <c r="C249" t="s">
        <v>12</v>
      </c>
    </row>
    <row r="250" spans="1:3" x14ac:dyDescent="0.25">
      <c r="A250" t="s">
        <v>207</v>
      </c>
      <c r="B250" t="str" cm="1">
        <f t="array" ref="B250">_xlfn.XLOOKUP(A250,'OT 1-3'!$E$104:$E$112,'OT 1-3'!F$104:$F$112)</f>
        <v>Jednorázová pomůcka</v>
      </c>
      <c r="C250" t="s">
        <v>11</v>
      </c>
    </row>
    <row r="251" spans="1:3" x14ac:dyDescent="0.25">
      <c r="A251" t="s">
        <v>206</v>
      </c>
      <c r="B251" t="str" cm="1">
        <f t="array" ref="B251">_xlfn.XLOOKUP(A251,'OT 1-3'!$E$104:$E$112,'OT 1-3'!F$104:$F$112)</f>
        <v>Jednorázová pomůcka</v>
      </c>
      <c r="C251" t="s">
        <v>11</v>
      </c>
    </row>
    <row r="252" spans="1:3" x14ac:dyDescent="0.25">
      <c r="A252" t="s">
        <v>213</v>
      </c>
      <c r="B252" t="str" cm="1">
        <f t="array" ref="B252">_xlfn.XLOOKUP(A252,'OT 1-3'!$E$104:$E$112,'OT 1-3'!F$104:$F$112)</f>
        <v>Ekologická pomůcka</v>
      </c>
      <c r="C252" t="s">
        <v>26</v>
      </c>
    </row>
    <row r="253" spans="1:3" x14ac:dyDescent="0.25">
      <c r="A253" t="s">
        <v>210</v>
      </c>
      <c r="B253" t="str" cm="1">
        <f t="array" ref="B253">_xlfn.XLOOKUP(A253,'OT 1-3'!$E$104:$E$112,'OT 1-3'!F$104:$F$112)</f>
        <v>Ekologická pomůcka</v>
      </c>
      <c r="C253" t="s">
        <v>11</v>
      </c>
    </row>
    <row r="254" spans="1:3" x14ac:dyDescent="0.25">
      <c r="A254" t="s">
        <v>206</v>
      </c>
      <c r="B254" t="str" cm="1">
        <f t="array" ref="B254">_xlfn.XLOOKUP(A254,'OT 1-3'!$E$104:$E$112,'OT 1-3'!F$104:$F$112)</f>
        <v>Jednorázová pomůcka</v>
      </c>
      <c r="C254" t="s">
        <v>26</v>
      </c>
    </row>
    <row r="255" spans="1:3" x14ac:dyDescent="0.25">
      <c r="A255" t="s">
        <v>207</v>
      </c>
      <c r="B255" t="str" cm="1">
        <f t="array" ref="B255">_xlfn.XLOOKUP(A255,'OT 1-3'!$E$104:$E$112,'OT 1-3'!F$104:$F$112)</f>
        <v>Jednorázová pomůcka</v>
      </c>
      <c r="C255" t="s">
        <v>26</v>
      </c>
    </row>
    <row r="256" spans="1:3" x14ac:dyDescent="0.25">
      <c r="A256" t="s">
        <v>213</v>
      </c>
      <c r="B256" t="str" cm="1">
        <f t="array" ref="B256">_xlfn.XLOOKUP(A256,'OT 1-3'!$E$104:$E$112,'OT 1-3'!F$104:$F$112)</f>
        <v>Ekologická pomůcka</v>
      </c>
      <c r="C256" t="s">
        <v>26</v>
      </c>
    </row>
    <row r="257" spans="1:3" x14ac:dyDescent="0.25">
      <c r="A257" t="s">
        <v>206</v>
      </c>
      <c r="B257" t="str" cm="1">
        <f t="array" ref="B257">_xlfn.XLOOKUP(A257,'OT 1-3'!$E$104:$E$112,'OT 1-3'!F$104:$F$112)</f>
        <v>Jednorázová pomůcka</v>
      </c>
      <c r="C257" t="s">
        <v>13</v>
      </c>
    </row>
    <row r="258" spans="1:3" x14ac:dyDescent="0.25">
      <c r="A258" t="s">
        <v>207</v>
      </c>
      <c r="B258" t="str" cm="1">
        <f t="array" ref="B258">_xlfn.XLOOKUP(A258,'OT 1-3'!$E$104:$E$112,'OT 1-3'!F$104:$F$112)</f>
        <v>Jednorázová pomůcka</v>
      </c>
      <c r="C258" t="s">
        <v>26</v>
      </c>
    </row>
    <row r="259" spans="1:3" x14ac:dyDescent="0.25">
      <c r="A259" t="s">
        <v>212</v>
      </c>
      <c r="B259" t="str" cm="1">
        <f t="array" ref="B259">_xlfn.XLOOKUP(A259,'OT 1-3'!$E$104:$E$112,'OT 1-3'!F$104:$F$112)</f>
        <v>Ekologická pomůcka</v>
      </c>
      <c r="C259" t="s">
        <v>26</v>
      </c>
    </row>
    <row r="260" spans="1:3" x14ac:dyDescent="0.25">
      <c r="A260" t="s">
        <v>209</v>
      </c>
      <c r="B260" t="str" cm="1">
        <f t="array" ref="B260">_xlfn.XLOOKUP(A260,'OT 1-3'!$E$104:$E$112,'OT 1-3'!F$104:$F$112)</f>
        <v>Jednorázová pomůcka</v>
      </c>
      <c r="C260" t="s">
        <v>26</v>
      </c>
    </row>
    <row r="261" spans="1:3" x14ac:dyDescent="0.25">
      <c r="A261" t="s">
        <v>208</v>
      </c>
      <c r="B261" t="str" cm="1">
        <f t="array" ref="B261">_xlfn.XLOOKUP(A261,'OT 1-3'!$E$104:$E$112,'OT 1-3'!F$104:$F$112)</f>
        <v>Ekologická pomůcka</v>
      </c>
      <c r="C261" t="s">
        <v>26</v>
      </c>
    </row>
    <row r="262" spans="1:3" x14ac:dyDescent="0.25">
      <c r="A262" t="s">
        <v>207</v>
      </c>
      <c r="B262" t="str" cm="1">
        <f t="array" ref="B262">_xlfn.XLOOKUP(A262,'OT 1-3'!$E$104:$E$112,'OT 1-3'!F$104:$F$112)</f>
        <v>Jednorázová pomůcka</v>
      </c>
      <c r="C262" t="s">
        <v>26</v>
      </c>
    </row>
    <row r="263" spans="1:3" x14ac:dyDescent="0.25">
      <c r="A263" t="s">
        <v>210</v>
      </c>
      <c r="B263" t="str" cm="1">
        <f t="array" ref="B263">_xlfn.XLOOKUP(A263,'OT 1-3'!$E$104:$E$112,'OT 1-3'!F$104:$F$112)</f>
        <v>Ekologická pomůcka</v>
      </c>
      <c r="C263" t="s">
        <v>26</v>
      </c>
    </row>
    <row r="264" spans="1:3" x14ac:dyDescent="0.25">
      <c r="A264" t="s">
        <v>208</v>
      </c>
      <c r="B264" t="str" cm="1">
        <f t="array" ref="B264">_xlfn.XLOOKUP(A264,'OT 1-3'!$E$104:$E$112,'OT 1-3'!F$104:$F$112)</f>
        <v>Ekologická pomůcka</v>
      </c>
      <c r="C264" t="s">
        <v>26</v>
      </c>
    </row>
    <row r="265" spans="1:3" x14ac:dyDescent="0.25">
      <c r="A265" t="s">
        <v>207</v>
      </c>
      <c r="B265" t="str" cm="1">
        <f t="array" ref="B265">_xlfn.XLOOKUP(A265,'OT 1-3'!$E$104:$E$112,'OT 1-3'!F$104:$F$112)</f>
        <v>Jednorázová pomůcka</v>
      </c>
      <c r="C265" t="s">
        <v>26</v>
      </c>
    </row>
    <row r="266" spans="1:3" x14ac:dyDescent="0.25">
      <c r="A266" t="s">
        <v>206</v>
      </c>
      <c r="B266" t="str" cm="1">
        <f t="array" ref="B266">_xlfn.XLOOKUP(A266,'OT 1-3'!$E$104:$E$112,'OT 1-3'!F$104:$F$112)</f>
        <v>Jednorázová pomůcka</v>
      </c>
      <c r="C266" t="s">
        <v>26</v>
      </c>
    </row>
    <row r="267" spans="1:3" x14ac:dyDescent="0.25">
      <c r="A267" t="s">
        <v>208</v>
      </c>
      <c r="B267" t="str" cm="1">
        <f t="array" ref="B267">_xlfn.XLOOKUP(A267,'OT 1-3'!$E$104:$E$112,'OT 1-3'!F$104:$F$112)</f>
        <v>Ekologická pomůcka</v>
      </c>
      <c r="C267" t="s">
        <v>26</v>
      </c>
    </row>
    <row r="268" spans="1:3" x14ac:dyDescent="0.25">
      <c r="A268" t="s">
        <v>208</v>
      </c>
      <c r="B268" t="str" cm="1">
        <f t="array" ref="B268">_xlfn.XLOOKUP(A268,'OT 1-3'!$E$104:$E$112,'OT 1-3'!F$104:$F$112)</f>
        <v>Ekologická pomůcka</v>
      </c>
      <c r="C268" t="s">
        <v>26</v>
      </c>
    </row>
    <row r="269" spans="1:3" x14ac:dyDescent="0.25">
      <c r="A269" t="s">
        <v>206</v>
      </c>
      <c r="B269" t="str" cm="1">
        <f t="array" ref="B269">_xlfn.XLOOKUP(A269,'OT 1-3'!$E$104:$E$112,'OT 1-3'!F$104:$F$112)</f>
        <v>Jednorázová pomůcka</v>
      </c>
      <c r="C269" t="s">
        <v>12</v>
      </c>
    </row>
    <row r="270" spans="1:3" x14ac:dyDescent="0.25">
      <c r="A270" t="s">
        <v>206</v>
      </c>
      <c r="B270" t="str" cm="1">
        <f t="array" ref="B270">_xlfn.XLOOKUP(A270,'OT 1-3'!$E$104:$E$112,'OT 1-3'!F$104:$F$112)</f>
        <v>Jednorázová pomůcka</v>
      </c>
      <c r="C270" t="s">
        <v>12</v>
      </c>
    </row>
    <row r="271" spans="1:3" x14ac:dyDescent="0.25">
      <c r="A271" t="s">
        <v>214</v>
      </c>
      <c r="B271" t="str" cm="1">
        <f t="array" ref="B271">_xlfn.XLOOKUP(A271,'OT 1-3'!$E$104:$E$112,'OT 1-3'!F$104:$F$112)</f>
        <v>Ekologická pomůcka</v>
      </c>
      <c r="C271" t="s">
        <v>12</v>
      </c>
    </row>
    <row r="272" spans="1:3" x14ac:dyDescent="0.25">
      <c r="A272" t="s">
        <v>207</v>
      </c>
      <c r="B272" t="str" cm="1">
        <f t="array" ref="B272">_xlfn.XLOOKUP(A272,'OT 1-3'!$E$104:$E$112,'OT 1-3'!F$104:$F$112)</f>
        <v>Jednorázová pomůcka</v>
      </c>
      <c r="C272" t="s">
        <v>13</v>
      </c>
    </row>
    <row r="273" spans="1:3" x14ac:dyDescent="0.25">
      <c r="A273" t="s">
        <v>206</v>
      </c>
      <c r="B273" t="str" cm="1">
        <f t="array" ref="B273">_xlfn.XLOOKUP(A273,'OT 1-3'!$E$104:$E$112,'OT 1-3'!F$104:$F$112)</f>
        <v>Jednorázová pomůcka</v>
      </c>
      <c r="C273" t="s">
        <v>13</v>
      </c>
    </row>
    <row r="274" spans="1:3" x14ac:dyDescent="0.25">
      <c r="A274" t="s">
        <v>206</v>
      </c>
      <c r="B274" t="str" cm="1">
        <f t="array" ref="B274">_xlfn.XLOOKUP(A274,'OT 1-3'!$E$104:$E$112,'OT 1-3'!F$104:$F$112)</f>
        <v>Jednorázová pomůcka</v>
      </c>
      <c r="C274" t="s">
        <v>13</v>
      </c>
    </row>
    <row r="275" spans="1:3" x14ac:dyDescent="0.25">
      <c r="A275" t="s">
        <v>207</v>
      </c>
      <c r="B275" t="str" cm="1">
        <f t="array" ref="B275">_xlfn.XLOOKUP(A275,'OT 1-3'!$E$104:$E$112,'OT 1-3'!F$104:$F$112)</f>
        <v>Jednorázová pomůcka</v>
      </c>
      <c r="C275" t="s">
        <v>13</v>
      </c>
    </row>
    <row r="276" spans="1:3" x14ac:dyDescent="0.25">
      <c r="A276" t="s">
        <v>206</v>
      </c>
      <c r="B276" t="str" cm="1">
        <f t="array" ref="B276">_xlfn.XLOOKUP(A276,'OT 1-3'!$E$104:$E$112,'OT 1-3'!F$104:$F$112)</f>
        <v>Jednorázová pomůcka</v>
      </c>
      <c r="C276" t="s">
        <v>13</v>
      </c>
    </row>
    <row r="277" spans="1:3" x14ac:dyDescent="0.25">
      <c r="A277" t="s">
        <v>207</v>
      </c>
      <c r="B277" t="str" cm="1">
        <f t="array" ref="B277">_xlfn.XLOOKUP(A277,'OT 1-3'!$E$104:$E$112,'OT 1-3'!F$104:$F$112)</f>
        <v>Jednorázová pomůcka</v>
      </c>
      <c r="C277" t="s">
        <v>11</v>
      </c>
    </row>
    <row r="278" spans="1:3" x14ac:dyDescent="0.25">
      <c r="A278" t="s">
        <v>210</v>
      </c>
      <c r="B278" t="str" cm="1">
        <f t="array" ref="B278">_xlfn.XLOOKUP(A278,'OT 1-3'!$E$104:$E$112,'OT 1-3'!F$104:$F$112)</f>
        <v>Ekologická pomůcka</v>
      </c>
      <c r="C278" t="s">
        <v>26</v>
      </c>
    </row>
    <row r="279" spans="1:3" x14ac:dyDescent="0.25">
      <c r="A279" t="s">
        <v>211</v>
      </c>
      <c r="B279" t="str" cm="1">
        <f t="array" ref="B279">_xlfn.XLOOKUP(A279,'OT 1-3'!$E$104:$E$112,'OT 1-3'!F$104:$F$112)</f>
        <v>Ekologická pomůcka</v>
      </c>
      <c r="C279" t="s">
        <v>26</v>
      </c>
    </row>
    <row r="280" spans="1:3" x14ac:dyDescent="0.25">
      <c r="A280" t="s">
        <v>207</v>
      </c>
      <c r="B280" t="str" cm="1">
        <f t="array" ref="B280">_xlfn.XLOOKUP(A280,'OT 1-3'!$E$104:$E$112,'OT 1-3'!F$104:$F$112)</f>
        <v>Jednorázová pomůcka</v>
      </c>
      <c r="C280" t="s">
        <v>26</v>
      </c>
    </row>
    <row r="281" spans="1:3" x14ac:dyDescent="0.25">
      <c r="A281" t="s">
        <v>210</v>
      </c>
      <c r="B281" t="str" cm="1">
        <f t="array" ref="B281">_xlfn.XLOOKUP(A281,'OT 1-3'!$E$104:$E$112,'OT 1-3'!F$104:$F$112)</f>
        <v>Ekologická pomůcka</v>
      </c>
      <c r="C281" t="s">
        <v>11</v>
      </c>
    </row>
    <row r="282" spans="1:3" x14ac:dyDescent="0.25">
      <c r="A282" t="s">
        <v>210</v>
      </c>
      <c r="B282" t="str" cm="1">
        <f t="array" ref="B282">_xlfn.XLOOKUP(A282,'OT 1-3'!$E$104:$E$112,'OT 1-3'!F$104:$F$112)</f>
        <v>Ekologická pomůcka</v>
      </c>
      <c r="C282" t="s">
        <v>11</v>
      </c>
    </row>
    <row r="283" spans="1:3" x14ac:dyDescent="0.25">
      <c r="A283" t="s">
        <v>206</v>
      </c>
      <c r="B283" t="str" cm="1">
        <f t="array" ref="B283">_xlfn.XLOOKUP(A283,'OT 1-3'!$E$104:$E$112,'OT 1-3'!F$104:$F$112)</f>
        <v>Jednorázová pomůcka</v>
      </c>
      <c r="C283" t="s">
        <v>26</v>
      </c>
    </row>
    <row r="284" spans="1:3" x14ac:dyDescent="0.25">
      <c r="A284" t="s">
        <v>210</v>
      </c>
      <c r="B284" t="str" cm="1">
        <f t="array" ref="B284">_xlfn.XLOOKUP(A284,'OT 1-3'!$E$104:$E$112,'OT 1-3'!F$104:$F$112)</f>
        <v>Ekologická pomůcka</v>
      </c>
      <c r="C284" t="s">
        <v>11</v>
      </c>
    </row>
    <row r="285" spans="1:3" x14ac:dyDescent="0.25">
      <c r="A285" t="s">
        <v>210</v>
      </c>
      <c r="B285" t="str" cm="1">
        <f t="array" ref="B285">_xlfn.XLOOKUP(A285,'OT 1-3'!$E$104:$E$112,'OT 1-3'!F$104:$F$112)</f>
        <v>Ekologická pomůcka</v>
      </c>
      <c r="C285" t="s">
        <v>11</v>
      </c>
    </row>
    <row r="286" spans="1:3" x14ac:dyDescent="0.25">
      <c r="A286" t="s">
        <v>207</v>
      </c>
      <c r="B286" t="str" cm="1">
        <f t="array" ref="B286">_xlfn.XLOOKUP(A286,'OT 1-3'!$E$104:$E$112,'OT 1-3'!F$104:$F$112)</f>
        <v>Jednorázová pomůcka</v>
      </c>
      <c r="C286" t="s">
        <v>12</v>
      </c>
    </row>
    <row r="287" spans="1:3" x14ac:dyDescent="0.25">
      <c r="A287" t="s">
        <v>207</v>
      </c>
      <c r="B287" t="str" cm="1">
        <f t="array" ref="B287">_xlfn.XLOOKUP(A287,'OT 1-3'!$E$104:$E$112,'OT 1-3'!F$104:$F$112)</f>
        <v>Jednorázová pomůcka</v>
      </c>
      <c r="C287" t="s">
        <v>11</v>
      </c>
    </row>
    <row r="288" spans="1:3" x14ac:dyDescent="0.25">
      <c r="A288" t="s">
        <v>207</v>
      </c>
      <c r="B288" t="str" cm="1">
        <f t="array" ref="B288">_xlfn.XLOOKUP(A288,'OT 1-3'!$E$104:$E$112,'OT 1-3'!F$104:$F$112)</f>
        <v>Jednorázová pomůcka</v>
      </c>
      <c r="C288" t="s">
        <v>13</v>
      </c>
    </row>
    <row r="289" spans="1:3" x14ac:dyDescent="0.25">
      <c r="A289" t="s">
        <v>206</v>
      </c>
      <c r="B289" t="str" cm="1">
        <f t="array" ref="B289">_xlfn.XLOOKUP(A289,'OT 1-3'!$E$104:$E$112,'OT 1-3'!F$104:$F$112)</f>
        <v>Jednorázová pomůcka</v>
      </c>
      <c r="C289" t="s">
        <v>17</v>
      </c>
    </row>
    <row r="290" spans="1:3" x14ac:dyDescent="0.25">
      <c r="A290" t="s">
        <v>207</v>
      </c>
      <c r="B290" t="str" cm="1">
        <f t="array" ref="B290">_xlfn.XLOOKUP(A290,'OT 1-3'!$E$104:$E$112,'OT 1-3'!F$104:$F$112)</f>
        <v>Jednorázová pomůcka</v>
      </c>
      <c r="C290" t="s">
        <v>11</v>
      </c>
    </row>
    <row r="291" spans="1:3" x14ac:dyDescent="0.25">
      <c r="A291" t="s">
        <v>207</v>
      </c>
      <c r="B291" t="str" cm="1">
        <f t="array" ref="B291">_xlfn.XLOOKUP(A291,'OT 1-3'!$E$104:$E$112,'OT 1-3'!F$104:$F$112)</f>
        <v>Jednorázová pomůcka</v>
      </c>
      <c r="C291" t="s">
        <v>11</v>
      </c>
    </row>
    <row r="292" spans="1:3" x14ac:dyDescent="0.25">
      <c r="A292" t="s">
        <v>207</v>
      </c>
      <c r="B292" t="str" cm="1">
        <f t="array" ref="B292">_xlfn.XLOOKUP(A292,'OT 1-3'!$E$104:$E$112,'OT 1-3'!F$104:$F$112)</f>
        <v>Jednorázová pomůcka</v>
      </c>
      <c r="C292" t="s">
        <v>13</v>
      </c>
    </row>
    <row r="293" spans="1:3" x14ac:dyDescent="0.25">
      <c r="A293" t="s">
        <v>206</v>
      </c>
      <c r="B293" t="str" cm="1">
        <f t="array" ref="B293">_xlfn.XLOOKUP(A293,'OT 1-3'!$E$104:$E$112,'OT 1-3'!F$104:$F$112)</f>
        <v>Jednorázová pomůcka</v>
      </c>
      <c r="C293" t="s">
        <v>26</v>
      </c>
    </row>
    <row r="294" spans="1:3" x14ac:dyDescent="0.25">
      <c r="A294" t="s">
        <v>210</v>
      </c>
      <c r="B294" t="str" cm="1">
        <f t="array" ref="B294">_xlfn.XLOOKUP(A294,'OT 1-3'!$E$104:$E$112,'OT 1-3'!F$104:$F$112)</f>
        <v>Ekologická pomůcka</v>
      </c>
      <c r="C294" t="s">
        <v>11</v>
      </c>
    </row>
    <row r="295" spans="1:3" x14ac:dyDescent="0.25">
      <c r="A295" t="s">
        <v>206</v>
      </c>
      <c r="B295" t="str" cm="1">
        <f t="array" ref="B295">_xlfn.XLOOKUP(A295,'OT 1-3'!$E$104:$E$112,'OT 1-3'!F$104:$F$112)</f>
        <v>Jednorázová pomůcka</v>
      </c>
      <c r="C295" t="s">
        <v>11</v>
      </c>
    </row>
    <row r="296" spans="1:3" x14ac:dyDescent="0.25">
      <c r="A296" t="s">
        <v>210</v>
      </c>
      <c r="B296" t="str" cm="1">
        <f t="array" ref="B296">_xlfn.XLOOKUP(A296,'OT 1-3'!$E$104:$E$112,'OT 1-3'!F$104:$F$112)</f>
        <v>Ekologická pomůcka</v>
      </c>
      <c r="C296" t="s">
        <v>11</v>
      </c>
    </row>
    <row r="297" spans="1:3" x14ac:dyDescent="0.25">
      <c r="A297" t="s">
        <v>210</v>
      </c>
      <c r="B297" t="str" cm="1">
        <f t="array" ref="B297">_xlfn.XLOOKUP(A297,'OT 1-3'!$E$104:$E$112,'OT 1-3'!F$104:$F$112)</f>
        <v>Ekologická pomůcka</v>
      </c>
      <c r="C297" t="s">
        <v>11</v>
      </c>
    </row>
    <row r="298" spans="1:3" x14ac:dyDescent="0.25">
      <c r="A298" t="s">
        <v>206</v>
      </c>
      <c r="B298" t="str" cm="1">
        <f t="array" ref="B298">_xlfn.XLOOKUP(A298,'OT 1-3'!$E$104:$E$112,'OT 1-3'!F$104:$F$112)</f>
        <v>Jednorázová pomůcka</v>
      </c>
      <c r="C298" t="s">
        <v>26</v>
      </c>
    </row>
    <row r="299" spans="1:3" x14ac:dyDescent="0.25">
      <c r="A299" t="s">
        <v>210</v>
      </c>
      <c r="B299" t="str" cm="1">
        <f t="array" ref="B299">_xlfn.XLOOKUP(A299,'OT 1-3'!$E$104:$E$112,'OT 1-3'!F$104:$F$112)</f>
        <v>Ekologická pomůcka</v>
      </c>
      <c r="C299" t="s">
        <v>11</v>
      </c>
    </row>
    <row r="300" spans="1:3" x14ac:dyDescent="0.25">
      <c r="A300" t="s">
        <v>210</v>
      </c>
      <c r="B300" t="str" cm="1">
        <f t="array" ref="B300">_xlfn.XLOOKUP(A300,'OT 1-3'!$E$104:$E$112,'OT 1-3'!F$104:$F$112)</f>
        <v>Ekologická pomůcka</v>
      </c>
      <c r="C300" t="s">
        <v>11</v>
      </c>
    </row>
    <row r="301" spans="1:3" x14ac:dyDescent="0.25">
      <c r="A301" t="s">
        <v>206</v>
      </c>
      <c r="B301" t="str" cm="1">
        <f t="array" ref="B301">_xlfn.XLOOKUP(A301,'OT 1-3'!$E$104:$E$112,'OT 1-3'!F$104:$F$112)</f>
        <v>Jednorázová pomůcka</v>
      </c>
      <c r="C301" t="s">
        <v>26</v>
      </c>
    </row>
    <row r="302" spans="1:3" x14ac:dyDescent="0.25">
      <c r="A302" t="s">
        <v>207</v>
      </c>
      <c r="B302" t="str" cm="1">
        <f t="array" ref="B302">_xlfn.XLOOKUP(A302,'OT 1-3'!$E$104:$E$112,'OT 1-3'!F$104:$F$112)</f>
        <v>Jednorázová pomůcka</v>
      </c>
      <c r="C302" t="s">
        <v>26</v>
      </c>
    </row>
    <row r="303" spans="1:3" x14ac:dyDescent="0.25">
      <c r="A303" t="s">
        <v>207</v>
      </c>
      <c r="B303" t="str" cm="1">
        <f t="array" ref="B303">_xlfn.XLOOKUP(A303,'OT 1-3'!$E$104:$E$112,'OT 1-3'!F$104:$F$112)</f>
        <v>Jednorázová pomůcka</v>
      </c>
      <c r="C303" t="s">
        <v>11</v>
      </c>
    </row>
    <row r="304" spans="1:3" x14ac:dyDescent="0.25">
      <c r="A304" t="s">
        <v>209</v>
      </c>
      <c r="B304" t="str" cm="1">
        <f t="array" ref="B304">_xlfn.XLOOKUP(A304,'OT 1-3'!$E$104:$E$112,'OT 1-3'!F$104:$F$112)</f>
        <v>Jednorázová pomůcka</v>
      </c>
      <c r="C304" t="s">
        <v>12</v>
      </c>
    </row>
    <row r="305" spans="1:3" x14ac:dyDescent="0.25">
      <c r="A305" t="s">
        <v>210</v>
      </c>
      <c r="B305" t="str" cm="1">
        <f t="array" ref="B305">_xlfn.XLOOKUP(A305,'OT 1-3'!$E$104:$E$112,'OT 1-3'!F$104:$F$112)</f>
        <v>Ekologická pomůcka</v>
      </c>
      <c r="C305" t="s">
        <v>11</v>
      </c>
    </row>
    <row r="306" spans="1:3" x14ac:dyDescent="0.25">
      <c r="A306" t="s">
        <v>206</v>
      </c>
      <c r="B306" t="str" cm="1">
        <f t="array" ref="B306">_xlfn.XLOOKUP(A306,'OT 1-3'!$E$104:$E$112,'OT 1-3'!F$104:$F$112)</f>
        <v>Jednorázová pomůcka</v>
      </c>
      <c r="C306" t="s">
        <v>11</v>
      </c>
    </row>
    <row r="307" spans="1:3" x14ac:dyDescent="0.25">
      <c r="A307" t="s">
        <v>210</v>
      </c>
      <c r="B307" t="str" cm="1">
        <f t="array" ref="B307">_xlfn.XLOOKUP(A307,'OT 1-3'!$E$104:$E$112,'OT 1-3'!F$104:$F$112)</f>
        <v>Ekologická pomůcka</v>
      </c>
      <c r="C307" t="s">
        <v>11</v>
      </c>
    </row>
    <row r="308" spans="1:3" x14ac:dyDescent="0.25">
      <c r="A308" t="s">
        <v>208</v>
      </c>
      <c r="B308" t="str" cm="1">
        <f t="array" ref="B308">_xlfn.XLOOKUP(A308,'OT 1-3'!$E$104:$E$112,'OT 1-3'!F$104:$F$112)</f>
        <v>Ekologická pomůcka</v>
      </c>
      <c r="C308" t="s">
        <v>26</v>
      </c>
    </row>
    <row r="309" spans="1:3" x14ac:dyDescent="0.25">
      <c r="A309" t="s">
        <v>207</v>
      </c>
      <c r="B309" t="str" cm="1">
        <f t="array" ref="B309">_xlfn.XLOOKUP(A309,'OT 1-3'!$E$104:$E$112,'OT 1-3'!F$104:$F$112)</f>
        <v>Jednorázová pomůcka</v>
      </c>
      <c r="C309" t="s">
        <v>26</v>
      </c>
    </row>
    <row r="310" spans="1:3" x14ac:dyDescent="0.25">
      <c r="A310" t="s">
        <v>208</v>
      </c>
      <c r="B310" t="str" cm="1">
        <f t="array" ref="B310">_xlfn.XLOOKUP(A310,'OT 1-3'!$E$104:$E$112,'OT 1-3'!F$104:$F$112)</f>
        <v>Ekologická pomůcka</v>
      </c>
      <c r="C310" t="s">
        <v>26</v>
      </c>
    </row>
    <row r="311" spans="1:3" x14ac:dyDescent="0.25">
      <c r="A311" t="s">
        <v>214</v>
      </c>
      <c r="B311" t="str" cm="1">
        <f t="array" ref="B311">_xlfn.XLOOKUP(A311,'OT 1-3'!$E$104:$E$112,'OT 1-3'!F$104:$F$112)</f>
        <v>Ekologická pomůcka</v>
      </c>
      <c r="C311" t="s">
        <v>12</v>
      </c>
    </row>
    <row r="312" spans="1:3" x14ac:dyDescent="0.25">
      <c r="A312" t="s">
        <v>207</v>
      </c>
      <c r="B312" t="str" cm="1">
        <f t="array" ref="B312">_xlfn.XLOOKUP(A312,'OT 1-3'!$E$104:$E$112,'OT 1-3'!F$104:$F$112)</f>
        <v>Jednorázová pomůcka</v>
      </c>
      <c r="C312" t="s">
        <v>26</v>
      </c>
    </row>
    <row r="313" spans="1:3" x14ac:dyDescent="0.25">
      <c r="A313" t="s">
        <v>206</v>
      </c>
      <c r="B313" t="str" cm="1">
        <f t="array" ref="B313">_xlfn.XLOOKUP(A313,'OT 1-3'!$E$104:$E$112,'OT 1-3'!F$104:$F$112)</f>
        <v>Jednorázová pomůcka</v>
      </c>
      <c r="C313" t="s">
        <v>12</v>
      </c>
    </row>
    <row r="314" spans="1:3" x14ac:dyDescent="0.25">
      <c r="A314" t="s">
        <v>207</v>
      </c>
      <c r="B314" t="str" cm="1">
        <f t="array" ref="B314">_xlfn.XLOOKUP(A314,'OT 1-3'!$E$104:$E$112,'OT 1-3'!F$104:$F$112)</f>
        <v>Jednorázová pomůcka</v>
      </c>
      <c r="C314" t="s">
        <v>11</v>
      </c>
    </row>
    <row r="315" spans="1:3" x14ac:dyDescent="0.25">
      <c r="A315" t="s">
        <v>210</v>
      </c>
      <c r="B315" t="str" cm="1">
        <f t="array" ref="B315">_xlfn.XLOOKUP(A315,'OT 1-3'!$E$104:$E$112,'OT 1-3'!F$104:$F$112)</f>
        <v>Ekologická pomůcka</v>
      </c>
      <c r="C315" t="s">
        <v>11</v>
      </c>
    </row>
    <row r="316" spans="1:3" x14ac:dyDescent="0.25">
      <c r="A316" t="s">
        <v>210</v>
      </c>
      <c r="B316" t="str" cm="1">
        <f t="array" ref="B316">_xlfn.XLOOKUP(A316,'OT 1-3'!$E$104:$E$112,'OT 1-3'!F$104:$F$112)</f>
        <v>Ekologická pomůcka</v>
      </c>
      <c r="C316" t="s">
        <v>11</v>
      </c>
    </row>
    <row r="317" spans="1:3" x14ac:dyDescent="0.25">
      <c r="A317" t="s">
        <v>210</v>
      </c>
      <c r="B317" t="str" cm="1">
        <f t="array" ref="B317">_xlfn.XLOOKUP(A317,'OT 1-3'!$E$104:$E$112,'OT 1-3'!F$104:$F$112)</f>
        <v>Ekologická pomůcka</v>
      </c>
      <c r="C317" t="s">
        <v>11</v>
      </c>
    </row>
    <row r="318" spans="1:3" x14ac:dyDescent="0.25">
      <c r="A318" t="s">
        <v>207</v>
      </c>
      <c r="B318" t="str" cm="1">
        <f t="array" ref="B318">_xlfn.XLOOKUP(A318,'OT 1-3'!$E$104:$E$112,'OT 1-3'!F$104:$F$112)</f>
        <v>Jednorázová pomůcka</v>
      </c>
      <c r="C318" t="s">
        <v>26</v>
      </c>
    </row>
    <row r="319" spans="1:3" x14ac:dyDescent="0.25">
      <c r="A319" t="s">
        <v>208</v>
      </c>
      <c r="B319" t="str" cm="1">
        <f t="array" ref="B319">_xlfn.XLOOKUP(A319,'OT 1-3'!$E$104:$E$112,'OT 1-3'!F$104:$F$112)</f>
        <v>Ekologická pomůcka</v>
      </c>
      <c r="C319" t="s">
        <v>26</v>
      </c>
    </row>
    <row r="320" spans="1:3" x14ac:dyDescent="0.25">
      <c r="A320" t="s">
        <v>214</v>
      </c>
      <c r="B320" t="str" cm="1">
        <f t="array" ref="B320">_xlfn.XLOOKUP(A320,'OT 1-3'!$E$104:$E$112,'OT 1-3'!F$104:$F$112)</f>
        <v>Ekologická pomůcka</v>
      </c>
      <c r="C320" t="s">
        <v>12</v>
      </c>
    </row>
    <row r="321" spans="1:3" x14ac:dyDescent="0.25">
      <c r="A321" t="s">
        <v>210</v>
      </c>
      <c r="B321" t="str" cm="1">
        <f t="array" ref="B321">_xlfn.XLOOKUP(A321,'OT 1-3'!$E$104:$E$112,'OT 1-3'!F$104:$F$112)</f>
        <v>Ekologická pomůcka</v>
      </c>
      <c r="C321" t="s">
        <v>26</v>
      </c>
    </row>
    <row r="322" spans="1:3" x14ac:dyDescent="0.25">
      <c r="A322" t="s">
        <v>210</v>
      </c>
      <c r="B322" t="str" cm="1">
        <f t="array" ref="B322">_xlfn.XLOOKUP(A322,'OT 1-3'!$E$104:$E$112,'OT 1-3'!F$104:$F$112)</f>
        <v>Ekologická pomůcka</v>
      </c>
      <c r="C322" t="s">
        <v>11</v>
      </c>
    </row>
    <row r="323" spans="1:3" x14ac:dyDescent="0.25">
      <c r="A323" t="s">
        <v>206</v>
      </c>
      <c r="B323" t="str" cm="1">
        <f t="array" ref="B323">_xlfn.XLOOKUP(A323,'OT 1-3'!$E$104:$E$112,'OT 1-3'!F$104:$F$112)</f>
        <v>Jednorázová pomůcka</v>
      </c>
      <c r="C323" t="s">
        <v>11</v>
      </c>
    </row>
    <row r="324" spans="1:3" x14ac:dyDescent="0.25">
      <c r="A324" t="s">
        <v>214</v>
      </c>
      <c r="B324" t="str" cm="1">
        <f t="array" ref="B324">_xlfn.XLOOKUP(A324,'OT 1-3'!$E$104:$E$112,'OT 1-3'!F$104:$F$112)</f>
        <v>Ekologická pomůcka</v>
      </c>
      <c r="C324" t="s">
        <v>26</v>
      </c>
    </row>
    <row r="325" spans="1:3" x14ac:dyDescent="0.25">
      <c r="A325" t="s">
        <v>210</v>
      </c>
      <c r="B325" t="str" cm="1">
        <f t="array" ref="B325">_xlfn.XLOOKUP(A325,'OT 1-3'!$E$104:$E$112,'OT 1-3'!F$104:$F$112)</f>
        <v>Ekologická pomůcka</v>
      </c>
      <c r="C325" t="s">
        <v>26</v>
      </c>
    </row>
    <row r="326" spans="1:3" x14ac:dyDescent="0.25">
      <c r="A326" t="s">
        <v>206</v>
      </c>
      <c r="B326" t="str" cm="1">
        <f t="array" ref="B326">_xlfn.XLOOKUP(A326,'OT 1-3'!$E$104:$E$112,'OT 1-3'!F$104:$F$112)</f>
        <v>Jednorázová pomůcka</v>
      </c>
      <c r="C326" t="s">
        <v>11</v>
      </c>
    </row>
    <row r="327" spans="1:3" x14ac:dyDescent="0.25">
      <c r="A327" t="s">
        <v>208</v>
      </c>
      <c r="B327" t="str" cm="1">
        <f t="array" ref="B327">_xlfn.XLOOKUP(A327,'OT 1-3'!$E$104:$E$112,'OT 1-3'!F$104:$F$112)</f>
        <v>Ekologická pomůcka</v>
      </c>
      <c r="C327" t="s">
        <v>13</v>
      </c>
    </row>
    <row r="328" spans="1:3" x14ac:dyDescent="0.25">
      <c r="A328" t="s">
        <v>206</v>
      </c>
      <c r="B328" t="str" cm="1">
        <f t="array" ref="B328">_xlfn.XLOOKUP(A328,'OT 1-3'!$E$104:$E$112,'OT 1-3'!F$104:$F$112)</f>
        <v>Jednorázová pomůcka</v>
      </c>
      <c r="C328" t="s">
        <v>12</v>
      </c>
    </row>
    <row r="329" spans="1:3" x14ac:dyDescent="0.25">
      <c r="A329" t="s">
        <v>207</v>
      </c>
      <c r="B329" t="str" cm="1">
        <f t="array" ref="B329">_xlfn.XLOOKUP(A329,'OT 1-3'!$E$104:$E$112,'OT 1-3'!F$104:$F$112)</f>
        <v>Jednorázová pomůcka</v>
      </c>
      <c r="C329" t="s">
        <v>26</v>
      </c>
    </row>
    <row r="330" spans="1:3" x14ac:dyDescent="0.25">
      <c r="A330" t="s">
        <v>207</v>
      </c>
      <c r="B330" t="str" cm="1">
        <f t="array" ref="B330">_xlfn.XLOOKUP(A330,'OT 1-3'!$E$104:$E$112,'OT 1-3'!F$104:$F$112)</f>
        <v>Jednorázová pomůcka</v>
      </c>
      <c r="C330" t="s">
        <v>17</v>
      </c>
    </row>
    <row r="331" spans="1:3" x14ac:dyDescent="0.25">
      <c r="A331" t="s">
        <v>210</v>
      </c>
      <c r="B331" t="str" cm="1">
        <f t="array" ref="B331">_xlfn.XLOOKUP(A331,'OT 1-3'!$E$104:$E$112,'OT 1-3'!F$104:$F$112)</f>
        <v>Ekologická pomůcka</v>
      </c>
      <c r="C331" t="s">
        <v>11</v>
      </c>
    </row>
    <row r="332" spans="1:3" x14ac:dyDescent="0.25">
      <c r="A332" t="s">
        <v>210</v>
      </c>
      <c r="B332" t="str" cm="1">
        <f t="array" ref="B332">_xlfn.XLOOKUP(A332,'OT 1-3'!$E$104:$E$112,'OT 1-3'!F$104:$F$112)</f>
        <v>Ekologická pomůcka</v>
      </c>
      <c r="C332" t="s">
        <v>11</v>
      </c>
    </row>
    <row r="333" spans="1:3" x14ac:dyDescent="0.25">
      <c r="A333" t="s">
        <v>210</v>
      </c>
      <c r="B333" t="str" cm="1">
        <f t="array" ref="B333">_xlfn.XLOOKUP(A333,'OT 1-3'!$E$104:$E$112,'OT 1-3'!F$104:$F$112)</f>
        <v>Ekologická pomůcka</v>
      </c>
      <c r="C333" t="s">
        <v>11</v>
      </c>
    </row>
    <row r="334" spans="1:3" x14ac:dyDescent="0.25">
      <c r="A334" t="s">
        <v>206</v>
      </c>
      <c r="B334" t="str" cm="1">
        <f t="array" ref="B334">_xlfn.XLOOKUP(A334,'OT 1-3'!$E$104:$E$112,'OT 1-3'!F$104:$F$112)</f>
        <v>Jednorázová pomůcka</v>
      </c>
      <c r="C334" t="s">
        <v>11</v>
      </c>
    </row>
    <row r="335" spans="1:3" x14ac:dyDescent="0.25">
      <c r="A335" t="s">
        <v>207</v>
      </c>
      <c r="B335" t="str" cm="1">
        <f t="array" ref="B335">_xlfn.XLOOKUP(A335,'OT 1-3'!$E$104:$E$112,'OT 1-3'!F$104:$F$112)</f>
        <v>Jednorázová pomůcka</v>
      </c>
      <c r="C335" t="s">
        <v>11</v>
      </c>
    </row>
    <row r="336" spans="1:3" x14ac:dyDescent="0.25">
      <c r="A336" t="s">
        <v>207</v>
      </c>
      <c r="B336" t="str" cm="1">
        <f t="array" ref="B336">_xlfn.XLOOKUP(A336,'OT 1-3'!$E$104:$E$112,'OT 1-3'!F$104:$F$112)</f>
        <v>Jednorázová pomůcka</v>
      </c>
      <c r="C336" t="s">
        <v>11</v>
      </c>
    </row>
    <row r="337" spans="1:3" x14ac:dyDescent="0.25">
      <c r="A337" t="s">
        <v>207</v>
      </c>
      <c r="B337" t="str" cm="1">
        <f t="array" ref="B337">_xlfn.XLOOKUP(A337,'OT 1-3'!$E$104:$E$112,'OT 1-3'!F$104:$F$112)</f>
        <v>Jednorázová pomůcka</v>
      </c>
      <c r="C337" t="s">
        <v>11</v>
      </c>
    </row>
    <row r="338" spans="1:3" x14ac:dyDescent="0.25">
      <c r="A338" t="s">
        <v>207</v>
      </c>
      <c r="B338" t="str" cm="1">
        <f t="array" ref="B338">_xlfn.XLOOKUP(A338,'OT 1-3'!$E$104:$E$112,'OT 1-3'!F$104:$F$112)</f>
        <v>Jednorázová pomůcka</v>
      </c>
      <c r="C338" t="s">
        <v>11</v>
      </c>
    </row>
    <row r="339" spans="1:3" x14ac:dyDescent="0.25">
      <c r="A339" t="s">
        <v>207</v>
      </c>
      <c r="B339" t="str" cm="1">
        <f t="array" ref="B339">_xlfn.XLOOKUP(A339,'OT 1-3'!$E$104:$E$112,'OT 1-3'!F$104:$F$112)</f>
        <v>Jednorázová pomůcka</v>
      </c>
      <c r="C339" t="s">
        <v>12</v>
      </c>
    </row>
    <row r="340" spans="1:3" x14ac:dyDescent="0.25">
      <c r="A340" t="s">
        <v>206</v>
      </c>
      <c r="B340" t="str" cm="1">
        <f t="array" ref="B340">_xlfn.XLOOKUP(A340,'OT 1-3'!$E$104:$E$112,'OT 1-3'!F$104:$F$112)</f>
        <v>Jednorázová pomůcka</v>
      </c>
      <c r="C340" t="s">
        <v>17</v>
      </c>
    </row>
    <row r="341" spans="1:3" x14ac:dyDescent="0.25">
      <c r="A341" t="s">
        <v>207</v>
      </c>
      <c r="B341" t="str" cm="1">
        <f t="array" ref="B341">_xlfn.XLOOKUP(A341,'OT 1-3'!$E$104:$E$112,'OT 1-3'!F$104:$F$112)</f>
        <v>Jednorázová pomůcka</v>
      </c>
      <c r="C341" t="s">
        <v>11</v>
      </c>
    </row>
    <row r="342" spans="1:3" x14ac:dyDescent="0.25">
      <c r="A342" t="s">
        <v>210</v>
      </c>
      <c r="B342" t="str" cm="1">
        <f t="array" ref="B342">_xlfn.XLOOKUP(A342,'OT 1-3'!$E$104:$E$112,'OT 1-3'!F$104:$F$112)</f>
        <v>Ekologická pomůcka</v>
      </c>
      <c r="C342" t="s">
        <v>11</v>
      </c>
    </row>
    <row r="343" spans="1:3" x14ac:dyDescent="0.25">
      <c r="A343" t="s">
        <v>210</v>
      </c>
      <c r="B343" t="str" cm="1">
        <f t="array" ref="B343">_xlfn.XLOOKUP(A343,'OT 1-3'!$E$104:$E$112,'OT 1-3'!F$104:$F$112)</f>
        <v>Ekologická pomůcka</v>
      </c>
      <c r="C343" t="s">
        <v>26</v>
      </c>
    </row>
    <row r="344" spans="1:3" x14ac:dyDescent="0.25">
      <c r="A344" t="s">
        <v>211</v>
      </c>
      <c r="B344" t="str" cm="1">
        <f t="array" ref="B344">_xlfn.XLOOKUP(A344,'OT 1-3'!$E$104:$E$112,'OT 1-3'!F$104:$F$112)</f>
        <v>Ekologická pomůcka</v>
      </c>
      <c r="C344" t="s">
        <v>11</v>
      </c>
    </row>
    <row r="345" spans="1:3" x14ac:dyDescent="0.25">
      <c r="A345" t="s">
        <v>207</v>
      </c>
      <c r="B345" t="str" cm="1">
        <f t="array" ref="B345">_xlfn.XLOOKUP(A345,'OT 1-3'!$E$104:$E$112,'OT 1-3'!F$104:$F$112)</f>
        <v>Jednorázová pomůcka</v>
      </c>
      <c r="C345" t="s">
        <v>26</v>
      </c>
    </row>
    <row r="346" spans="1:3" x14ac:dyDescent="0.25">
      <c r="A346" t="s">
        <v>206</v>
      </c>
      <c r="B346" t="str" cm="1">
        <f t="array" ref="B346">_xlfn.XLOOKUP(A346,'OT 1-3'!$E$104:$E$112,'OT 1-3'!F$104:$F$112)</f>
        <v>Jednorázová pomůcka</v>
      </c>
      <c r="C346" t="s">
        <v>12</v>
      </c>
    </row>
    <row r="347" spans="1:3" x14ac:dyDescent="0.25">
      <c r="A347" t="s">
        <v>207</v>
      </c>
      <c r="B347" t="str" cm="1">
        <f t="array" ref="B347">_xlfn.XLOOKUP(A347,'OT 1-3'!$E$104:$E$112,'OT 1-3'!F$104:$F$112)</f>
        <v>Jednorázová pomůcka</v>
      </c>
      <c r="C347" t="s">
        <v>11</v>
      </c>
    </row>
    <row r="348" spans="1:3" x14ac:dyDescent="0.25">
      <c r="A348" t="s">
        <v>207</v>
      </c>
      <c r="B348" t="str" cm="1">
        <f t="array" ref="B348">_xlfn.XLOOKUP(A348,'OT 1-3'!$E$104:$E$112,'OT 1-3'!F$104:$F$112)</f>
        <v>Jednorázová pomůcka</v>
      </c>
      <c r="C348" t="s">
        <v>26</v>
      </c>
    </row>
    <row r="349" spans="1:3" x14ac:dyDescent="0.25">
      <c r="A349" t="s">
        <v>207</v>
      </c>
      <c r="B349" t="str" cm="1">
        <f t="array" ref="B349">_xlfn.XLOOKUP(A349,'OT 1-3'!$E$104:$E$112,'OT 1-3'!F$104:$F$112)</f>
        <v>Jednorázová pomůcka</v>
      </c>
      <c r="C349" t="s">
        <v>11</v>
      </c>
    </row>
    <row r="350" spans="1:3" x14ac:dyDescent="0.25">
      <c r="A350" t="s">
        <v>208</v>
      </c>
      <c r="B350" t="str" cm="1">
        <f t="array" ref="B350">_xlfn.XLOOKUP(A350,'OT 1-3'!$E$104:$E$112,'OT 1-3'!F$104:$F$112)</f>
        <v>Ekologická pomůcka</v>
      </c>
      <c r="C350" t="s">
        <v>11</v>
      </c>
    </row>
    <row r="351" spans="1:3" x14ac:dyDescent="0.25">
      <c r="A351" t="s">
        <v>207</v>
      </c>
      <c r="B351" t="str" cm="1">
        <f t="array" ref="B351">_xlfn.XLOOKUP(A351,'OT 1-3'!$E$104:$E$112,'OT 1-3'!F$104:$F$112)</f>
        <v>Jednorázová pomůcka</v>
      </c>
      <c r="C351" t="s">
        <v>11</v>
      </c>
    </row>
    <row r="352" spans="1:3" x14ac:dyDescent="0.25">
      <c r="A352" t="s">
        <v>207</v>
      </c>
      <c r="B352" t="str" cm="1">
        <f t="array" ref="B352">_xlfn.XLOOKUP(A352,'OT 1-3'!$E$104:$E$112,'OT 1-3'!F$104:$F$112)</f>
        <v>Jednorázová pomůcka</v>
      </c>
      <c r="C352" t="s">
        <v>12</v>
      </c>
    </row>
    <row r="353" spans="1:3" x14ac:dyDescent="0.25">
      <c r="A353" t="s">
        <v>206</v>
      </c>
      <c r="B353" t="str" cm="1">
        <f t="array" ref="B353">_xlfn.XLOOKUP(A353,'OT 1-3'!$E$104:$E$112,'OT 1-3'!F$104:$F$112)</f>
        <v>Jednorázová pomůcka</v>
      </c>
      <c r="C353" t="s">
        <v>17</v>
      </c>
    </row>
    <row r="354" spans="1:3" x14ac:dyDescent="0.25">
      <c r="A354" t="s">
        <v>207</v>
      </c>
      <c r="B354" t="str" cm="1">
        <f t="array" ref="B354">_xlfn.XLOOKUP(A354,'OT 1-3'!$E$104:$E$112,'OT 1-3'!F$104:$F$112)</f>
        <v>Jednorázová pomůcka</v>
      </c>
      <c r="C354" t="s">
        <v>11</v>
      </c>
    </row>
    <row r="355" spans="1:3" x14ac:dyDescent="0.25">
      <c r="A355" t="s">
        <v>207</v>
      </c>
      <c r="B355" t="str" cm="1">
        <f t="array" ref="B355">_xlfn.XLOOKUP(A355,'OT 1-3'!$E$104:$E$112,'OT 1-3'!F$104:$F$112)</f>
        <v>Jednorázová pomůcka</v>
      </c>
      <c r="C355" t="s">
        <v>11</v>
      </c>
    </row>
    <row r="356" spans="1:3" x14ac:dyDescent="0.25">
      <c r="A356" t="s">
        <v>207</v>
      </c>
      <c r="B356" t="str" cm="1">
        <f t="array" ref="B356">_xlfn.XLOOKUP(A356,'OT 1-3'!$E$104:$E$112,'OT 1-3'!F$104:$F$112)</f>
        <v>Jednorázová pomůcka</v>
      </c>
      <c r="C356" t="s">
        <v>13</v>
      </c>
    </row>
    <row r="357" spans="1:3" x14ac:dyDescent="0.25">
      <c r="A357" t="s">
        <v>206</v>
      </c>
      <c r="B357" t="str" cm="1">
        <f t="array" ref="B357">_xlfn.XLOOKUP(A357,'OT 1-3'!$E$104:$E$112,'OT 1-3'!F$104:$F$112)</f>
        <v>Jednorázová pomůcka</v>
      </c>
      <c r="C357" t="s">
        <v>11</v>
      </c>
    </row>
    <row r="358" spans="1:3" x14ac:dyDescent="0.25">
      <c r="A358" t="s">
        <v>210</v>
      </c>
      <c r="B358" t="str" cm="1">
        <f t="array" ref="B358">_xlfn.XLOOKUP(A358,'OT 1-3'!$E$104:$E$112,'OT 1-3'!F$104:$F$112)</f>
        <v>Ekologická pomůcka</v>
      </c>
      <c r="C358" t="s">
        <v>11</v>
      </c>
    </row>
    <row r="359" spans="1:3" x14ac:dyDescent="0.25">
      <c r="A359" t="s">
        <v>206</v>
      </c>
      <c r="B359" t="str" cm="1">
        <f t="array" ref="B359">_xlfn.XLOOKUP(A359,'OT 1-3'!$E$104:$E$112,'OT 1-3'!F$104:$F$112)</f>
        <v>Jednorázová pomůcka</v>
      </c>
      <c r="C359" t="s">
        <v>11</v>
      </c>
    </row>
    <row r="360" spans="1:3" x14ac:dyDescent="0.25">
      <c r="A360" t="s">
        <v>206</v>
      </c>
      <c r="B360" t="str" cm="1">
        <f t="array" ref="B360">_xlfn.XLOOKUP(A360,'OT 1-3'!$E$104:$E$112,'OT 1-3'!F$104:$F$112)</f>
        <v>Jednorázová pomůcka</v>
      </c>
      <c r="C360" t="s">
        <v>26</v>
      </c>
    </row>
    <row r="361" spans="1:3" x14ac:dyDescent="0.25">
      <c r="A361" t="s">
        <v>208</v>
      </c>
      <c r="B361" t="str" cm="1">
        <f t="array" ref="B361">_xlfn.XLOOKUP(A361,'OT 1-3'!$E$104:$E$112,'OT 1-3'!F$104:$F$112)</f>
        <v>Ekologická pomůcka</v>
      </c>
      <c r="C361" t="s">
        <v>26</v>
      </c>
    </row>
    <row r="362" spans="1:3" x14ac:dyDescent="0.25">
      <c r="A362" t="s">
        <v>208</v>
      </c>
      <c r="B362" t="str" cm="1">
        <f t="array" ref="B362">_xlfn.XLOOKUP(A362,'OT 1-3'!$E$104:$E$112,'OT 1-3'!F$104:$F$112)</f>
        <v>Ekologická pomůcka</v>
      </c>
      <c r="C362" t="s">
        <v>26</v>
      </c>
    </row>
    <row r="363" spans="1:3" x14ac:dyDescent="0.25">
      <c r="A363" t="s">
        <v>206</v>
      </c>
      <c r="B363" t="str" cm="1">
        <f t="array" ref="B363">_xlfn.XLOOKUP(A363,'OT 1-3'!$E$104:$E$112,'OT 1-3'!F$104:$F$112)</f>
        <v>Jednorázová pomůcka</v>
      </c>
      <c r="C363" t="s">
        <v>12</v>
      </c>
    </row>
    <row r="364" spans="1:3" x14ac:dyDescent="0.25">
      <c r="A364" t="s">
        <v>206</v>
      </c>
      <c r="B364" t="str" cm="1">
        <f t="array" ref="B364">_xlfn.XLOOKUP(A364,'OT 1-3'!$E$104:$E$112,'OT 1-3'!F$104:$F$112)</f>
        <v>Jednorázová pomůcka</v>
      </c>
      <c r="C364" t="s">
        <v>12</v>
      </c>
    </row>
    <row r="365" spans="1:3" x14ac:dyDescent="0.25">
      <c r="A365" t="s">
        <v>214</v>
      </c>
      <c r="B365" t="str" cm="1">
        <f t="array" ref="B365">_xlfn.XLOOKUP(A365,'OT 1-3'!$E$104:$E$112,'OT 1-3'!F$104:$F$112)</f>
        <v>Ekologická pomůcka</v>
      </c>
      <c r="C365" t="s">
        <v>12</v>
      </c>
    </row>
    <row r="366" spans="1:3" x14ac:dyDescent="0.25">
      <c r="A366" t="s">
        <v>207</v>
      </c>
      <c r="B366" t="str" cm="1">
        <f t="array" ref="B366">_xlfn.XLOOKUP(A366,'OT 1-3'!$E$104:$E$112,'OT 1-3'!F$104:$F$112)</f>
        <v>Jednorázová pomůcka</v>
      </c>
      <c r="C366" t="s">
        <v>13</v>
      </c>
    </row>
    <row r="367" spans="1:3" x14ac:dyDescent="0.25">
      <c r="A367" t="s">
        <v>207</v>
      </c>
      <c r="B367" t="str" cm="1">
        <f t="array" ref="B367">_xlfn.XLOOKUP(A367,'OT 1-3'!$E$104:$E$112,'OT 1-3'!F$104:$F$112)</f>
        <v>Jednorázová pomůcka</v>
      </c>
      <c r="C367" t="s">
        <v>13</v>
      </c>
    </row>
    <row r="368" spans="1:3" x14ac:dyDescent="0.25">
      <c r="A368" t="s">
        <v>207</v>
      </c>
      <c r="B368" t="str" cm="1">
        <f t="array" ref="B368">_xlfn.XLOOKUP(A368,'OT 1-3'!$E$104:$E$112,'OT 1-3'!F$104:$F$112)</f>
        <v>Jednorázová pomůcka</v>
      </c>
      <c r="C368" t="s">
        <v>11</v>
      </c>
    </row>
    <row r="369" spans="1:3" x14ac:dyDescent="0.25">
      <c r="A369" t="s">
        <v>210</v>
      </c>
      <c r="B369" t="str" cm="1">
        <f t="array" ref="B369">_xlfn.XLOOKUP(A369,'OT 1-3'!$E$104:$E$112,'OT 1-3'!F$104:$F$112)</f>
        <v>Ekologická pomůcka</v>
      </c>
      <c r="C369" t="s">
        <v>26</v>
      </c>
    </row>
    <row r="370" spans="1:3" x14ac:dyDescent="0.25">
      <c r="A370" t="s">
        <v>211</v>
      </c>
      <c r="B370" t="str" cm="1">
        <f t="array" ref="B370">_xlfn.XLOOKUP(A370,'OT 1-3'!$E$104:$E$112,'OT 1-3'!F$104:$F$112)</f>
        <v>Ekologická pomůcka</v>
      </c>
      <c r="C370" t="s">
        <v>11</v>
      </c>
    </row>
    <row r="371" spans="1:3" x14ac:dyDescent="0.25">
      <c r="A371" t="s">
        <v>206</v>
      </c>
      <c r="B371" t="str" cm="1">
        <f t="array" ref="B371">_xlfn.XLOOKUP(A371,'OT 1-3'!$E$104:$E$112,'OT 1-3'!F$104:$F$112)</f>
        <v>Jednorázová pomůcka</v>
      </c>
      <c r="C371" t="s">
        <v>13</v>
      </c>
    </row>
    <row r="372" spans="1:3" x14ac:dyDescent="0.25">
      <c r="A372" t="s">
        <v>208</v>
      </c>
      <c r="B372" t="str" cm="1">
        <f t="array" ref="B372">_xlfn.XLOOKUP(A372,'OT 1-3'!$E$104:$E$112,'OT 1-3'!F$104:$F$112)</f>
        <v>Ekologická pomůcka</v>
      </c>
      <c r="C372" t="s">
        <v>11</v>
      </c>
    </row>
    <row r="373" spans="1:3" x14ac:dyDescent="0.25">
      <c r="A373" t="s">
        <v>208</v>
      </c>
      <c r="B373" t="str" cm="1">
        <f t="array" ref="B373">_xlfn.XLOOKUP(A373,'OT 1-3'!$E$104:$E$112,'OT 1-3'!F$104:$F$112)</f>
        <v>Ekologická pomůcka</v>
      </c>
      <c r="C373" t="s">
        <v>26</v>
      </c>
    </row>
    <row r="374" spans="1:3" x14ac:dyDescent="0.25">
      <c r="A374" t="s">
        <v>210</v>
      </c>
      <c r="B374" t="str" cm="1">
        <f t="array" ref="B374">_xlfn.XLOOKUP(A374,'OT 1-3'!$E$104:$E$112,'OT 1-3'!F$104:$F$112)</f>
        <v>Ekologická pomůcka</v>
      </c>
      <c r="C374" t="s">
        <v>11</v>
      </c>
    </row>
    <row r="375" spans="1:3" x14ac:dyDescent="0.25">
      <c r="A375" t="s">
        <v>208</v>
      </c>
      <c r="B375" t="str" cm="1">
        <f t="array" ref="B375">_xlfn.XLOOKUP(A375,'OT 1-3'!$E$104:$E$112,'OT 1-3'!F$104:$F$112)</f>
        <v>Ekologická pomůcka</v>
      </c>
      <c r="C375" t="s">
        <v>11</v>
      </c>
    </row>
    <row r="376" spans="1:3" x14ac:dyDescent="0.25">
      <c r="A376" t="s">
        <v>207</v>
      </c>
      <c r="B376" t="str" cm="1">
        <f t="array" ref="B376">_xlfn.XLOOKUP(A376,'OT 1-3'!$E$104:$E$112,'OT 1-3'!F$104:$F$112)</f>
        <v>Jednorázová pomůcka</v>
      </c>
      <c r="C376" t="s">
        <v>11</v>
      </c>
    </row>
    <row r="377" spans="1:3" x14ac:dyDescent="0.25">
      <c r="A377" t="s">
        <v>208</v>
      </c>
      <c r="B377" t="str" cm="1">
        <f t="array" ref="B377">_xlfn.XLOOKUP(A377,'OT 1-3'!$E$104:$E$112,'OT 1-3'!F$104:$F$112)</f>
        <v>Ekologická pomůcka</v>
      </c>
      <c r="C377" t="s">
        <v>13</v>
      </c>
    </row>
    <row r="378" spans="1:3" x14ac:dyDescent="0.25">
      <c r="A378" t="s">
        <v>207</v>
      </c>
      <c r="B378" t="str" cm="1">
        <f t="array" ref="B378">_xlfn.XLOOKUP(A378,'OT 1-3'!$E$104:$E$112,'OT 1-3'!F$104:$F$112)</f>
        <v>Jednorázová pomůcka</v>
      </c>
      <c r="C378" t="s">
        <v>13</v>
      </c>
    </row>
    <row r="379" spans="1:3" x14ac:dyDescent="0.25">
      <c r="A379" t="s">
        <v>211</v>
      </c>
      <c r="B379" t="str" cm="1">
        <f t="array" ref="B379">_xlfn.XLOOKUP(A379,'OT 1-3'!$E$104:$E$112,'OT 1-3'!F$104:$F$112)</f>
        <v>Ekologická pomůcka</v>
      </c>
      <c r="C379" t="s">
        <v>11</v>
      </c>
    </row>
    <row r="380" spans="1:3" x14ac:dyDescent="0.25">
      <c r="A380" t="s">
        <v>210</v>
      </c>
      <c r="B380" t="str" cm="1">
        <f t="array" ref="B380">_xlfn.XLOOKUP(A380,'OT 1-3'!$E$104:$E$112,'OT 1-3'!F$104:$F$112)</f>
        <v>Ekologická pomůcka</v>
      </c>
      <c r="C380" t="s">
        <v>11</v>
      </c>
    </row>
    <row r="381" spans="1:3" x14ac:dyDescent="0.25">
      <c r="A381" t="s">
        <v>208</v>
      </c>
      <c r="B381" t="str" cm="1">
        <f t="array" ref="B381">_xlfn.XLOOKUP(A381,'OT 1-3'!$E$104:$E$112,'OT 1-3'!F$104:$F$112)</f>
        <v>Ekologická pomůcka</v>
      </c>
      <c r="C381" t="s">
        <v>11</v>
      </c>
    </row>
    <row r="382" spans="1:3" x14ac:dyDescent="0.25">
      <c r="A382" t="s">
        <v>207</v>
      </c>
      <c r="B382" t="str" cm="1">
        <f t="array" ref="B382">_xlfn.XLOOKUP(A382,'OT 1-3'!$E$104:$E$112,'OT 1-3'!F$104:$F$112)</f>
        <v>Jednorázová pomůcka</v>
      </c>
      <c r="C382" t="s">
        <v>11</v>
      </c>
    </row>
    <row r="383" spans="1:3" x14ac:dyDescent="0.25">
      <c r="A383" t="s">
        <v>210</v>
      </c>
      <c r="B383" t="str" cm="1">
        <f t="array" ref="B383">_xlfn.XLOOKUP(A383,'OT 1-3'!$E$104:$E$112,'OT 1-3'!F$104:$F$112)</f>
        <v>Ekologická pomůcka</v>
      </c>
      <c r="C383" t="s">
        <v>11</v>
      </c>
    </row>
    <row r="384" spans="1:3" x14ac:dyDescent="0.25">
      <c r="A384" t="s">
        <v>210</v>
      </c>
      <c r="B384" t="str" cm="1">
        <f t="array" ref="B384">_xlfn.XLOOKUP(A384,'OT 1-3'!$E$104:$E$112,'OT 1-3'!F$104:$F$112)</f>
        <v>Ekologická pomůcka</v>
      </c>
      <c r="C384" t="s">
        <v>11</v>
      </c>
    </row>
    <row r="385" spans="1:3" x14ac:dyDescent="0.25">
      <c r="A385" t="s">
        <v>207</v>
      </c>
      <c r="B385" t="str" cm="1">
        <f t="array" ref="B385">_xlfn.XLOOKUP(A385,'OT 1-3'!$E$104:$E$112,'OT 1-3'!F$104:$F$112)</f>
        <v>Jednorázová pomůcka</v>
      </c>
      <c r="C385" t="s">
        <v>11</v>
      </c>
    </row>
    <row r="386" spans="1:3" x14ac:dyDescent="0.25">
      <c r="A386" t="s">
        <v>210</v>
      </c>
      <c r="B386" t="str" cm="1">
        <f t="array" ref="B386">_xlfn.XLOOKUP(A386,'OT 1-3'!$E$104:$E$112,'OT 1-3'!F$104:$F$112)</f>
        <v>Ekologická pomůcka</v>
      </c>
      <c r="C386" t="s">
        <v>11</v>
      </c>
    </row>
    <row r="387" spans="1:3" x14ac:dyDescent="0.25">
      <c r="A387" t="s">
        <v>207</v>
      </c>
      <c r="B387" t="str" cm="1">
        <f t="array" ref="B387">_xlfn.XLOOKUP(A387,'OT 1-3'!$E$104:$E$112,'OT 1-3'!F$104:$F$112)</f>
        <v>Jednorázová pomůcka</v>
      </c>
      <c r="C387" t="s">
        <v>11</v>
      </c>
    </row>
    <row r="388" spans="1:3" x14ac:dyDescent="0.25">
      <c r="A388" t="s">
        <v>210</v>
      </c>
      <c r="B388" t="str" cm="1">
        <f t="array" ref="B388">_xlfn.XLOOKUP(A388,'OT 1-3'!$E$104:$E$112,'OT 1-3'!F$104:$F$112)</f>
        <v>Ekologická pomůcka</v>
      </c>
      <c r="C388" t="s">
        <v>26</v>
      </c>
    </row>
    <row r="389" spans="1:3" x14ac:dyDescent="0.25">
      <c r="A389" t="s">
        <v>207</v>
      </c>
      <c r="B389" t="str" cm="1">
        <f t="array" ref="B389">_xlfn.XLOOKUP(A389,'OT 1-3'!$E$104:$E$112,'OT 1-3'!F$104:$F$112)</f>
        <v>Jednorázová pomůcka</v>
      </c>
      <c r="C389" t="s">
        <v>11</v>
      </c>
    </row>
    <row r="390" spans="1:3" x14ac:dyDescent="0.25">
      <c r="A390" t="s">
        <v>208</v>
      </c>
      <c r="B390" t="str" cm="1">
        <f t="array" ref="B390">_xlfn.XLOOKUP(A390,'OT 1-3'!$E$104:$E$112,'OT 1-3'!F$104:$F$112)</f>
        <v>Ekologická pomůcka</v>
      </c>
      <c r="C390" t="s">
        <v>11</v>
      </c>
    </row>
    <row r="391" spans="1:3" x14ac:dyDescent="0.25">
      <c r="A391" t="s">
        <v>207</v>
      </c>
      <c r="B391" t="str" cm="1">
        <f t="array" ref="B391">_xlfn.XLOOKUP(A391,'OT 1-3'!$E$104:$E$112,'OT 1-3'!F$104:$F$112)</f>
        <v>Jednorázová pomůcka</v>
      </c>
      <c r="C391" t="s">
        <v>13</v>
      </c>
    </row>
    <row r="392" spans="1:3" x14ac:dyDescent="0.25">
      <c r="A392" t="s">
        <v>207</v>
      </c>
      <c r="B392" t="str" cm="1">
        <f t="array" ref="B392">_xlfn.XLOOKUP(A392,'OT 1-3'!$E$104:$E$112,'OT 1-3'!F$104:$F$112)</f>
        <v>Jednorázová pomůcka</v>
      </c>
      <c r="C392" t="s">
        <v>26</v>
      </c>
    </row>
    <row r="393" spans="1:3" x14ac:dyDescent="0.25">
      <c r="A393" t="s">
        <v>210</v>
      </c>
      <c r="B393" t="str" cm="1">
        <f t="array" ref="B393">_xlfn.XLOOKUP(A393,'OT 1-3'!$E$104:$E$112,'OT 1-3'!F$104:$F$112)</f>
        <v>Ekologická pomůcka</v>
      </c>
      <c r="C393" t="s">
        <v>13</v>
      </c>
    </row>
    <row r="394" spans="1:3" x14ac:dyDescent="0.25">
      <c r="A394" t="s">
        <v>208</v>
      </c>
      <c r="B394" t="str" cm="1">
        <f t="array" ref="B394">_xlfn.XLOOKUP(A394,'OT 1-3'!$E$104:$E$112,'OT 1-3'!F$104:$F$112)</f>
        <v>Ekologická pomůcka</v>
      </c>
      <c r="C394" t="s">
        <v>11</v>
      </c>
    </row>
    <row r="395" spans="1:3" x14ac:dyDescent="0.25">
      <c r="A395" t="s">
        <v>207</v>
      </c>
      <c r="B395" t="str" cm="1">
        <f t="array" ref="B395">_xlfn.XLOOKUP(A395,'OT 1-3'!$E$104:$E$112,'OT 1-3'!F$104:$F$112)</f>
        <v>Jednorázová pomůcka</v>
      </c>
      <c r="C395" t="s">
        <v>11</v>
      </c>
    </row>
    <row r="396" spans="1:3" x14ac:dyDescent="0.25">
      <c r="A396" t="s">
        <v>210</v>
      </c>
      <c r="B396" t="str" cm="1">
        <f t="array" ref="B396">_xlfn.XLOOKUP(A396,'OT 1-3'!$E$104:$E$112,'OT 1-3'!F$104:$F$112)</f>
        <v>Ekologická pomůcka</v>
      </c>
      <c r="C396" t="s">
        <v>26</v>
      </c>
    </row>
    <row r="397" spans="1:3" x14ac:dyDescent="0.25">
      <c r="A397" t="s">
        <v>214</v>
      </c>
      <c r="B397" t="str" cm="1">
        <f t="array" ref="B397">_xlfn.XLOOKUP(A397,'OT 1-3'!$E$104:$E$112,'OT 1-3'!F$104:$F$112)</f>
        <v>Ekologická pomůcka</v>
      </c>
      <c r="C397" t="s">
        <v>11</v>
      </c>
    </row>
    <row r="398" spans="1:3" x14ac:dyDescent="0.25">
      <c r="A398" t="s">
        <v>210</v>
      </c>
      <c r="B398" t="str" cm="1">
        <f t="array" ref="B398">_xlfn.XLOOKUP(A398,'OT 1-3'!$E$104:$E$112,'OT 1-3'!F$104:$F$112)</f>
        <v>Ekologická pomůcka</v>
      </c>
      <c r="C398" t="s">
        <v>12</v>
      </c>
    </row>
    <row r="399" spans="1:3" x14ac:dyDescent="0.25">
      <c r="A399" t="s">
        <v>213</v>
      </c>
      <c r="B399" t="str" cm="1">
        <f t="array" ref="B399">_xlfn.XLOOKUP(A399,'OT 1-3'!$E$104:$E$112,'OT 1-3'!F$104:$F$112)</f>
        <v>Ekologická pomůcka</v>
      </c>
      <c r="C399" t="s">
        <v>26</v>
      </c>
    </row>
    <row r="400" spans="1:3" x14ac:dyDescent="0.25">
      <c r="A400" t="s">
        <v>208</v>
      </c>
      <c r="B400" t="str" cm="1">
        <f t="array" ref="B400">_xlfn.XLOOKUP(A400,'OT 1-3'!$E$104:$E$112,'OT 1-3'!F$104:$F$112)</f>
        <v>Ekologická pomůcka</v>
      </c>
      <c r="C400" t="s">
        <v>13</v>
      </c>
    </row>
    <row r="401" spans="1:3" x14ac:dyDescent="0.25">
      <c r="A401" t="s">
        <v>210</v>
      </c>
      <c r="B401" t="str" cm="1">
        <f t="array" ref="B401">_xlfn.XLOOKUP(A401,'OT 1-3'!$E$104:$E$112,'OT 1-3'!F$104:$F$112)</f>
        <v>Ekologická pomůcka</v>
      </c>
      <c r="C401" t="s">
        <v>12</v>
      </c>
    </row>
    <row r="402" spans="1:3" x14ac:dyDescent="0.25">
      <c r="A402" t="s">
        <v>207</v>
      </c>
      <c r="B402" t="str" cm="1">
        <f t="array" ref="B402">_xlfn.XLOOKUP(A402,'OT 1-3'!$E$104:$E$112,'OT 1-3'!F$104:$F$112)</f>
        <v>Jednorázová pomůcka</v>
      </c>
      <c r="C402" t="s">
        <v>17</v>
      </c>
    </row>
    <row r="403" spans="1:3" x14ac:dyDescent="0.25">
      <c r="A403" t="s">
        <v>208</v>
      </c>
      <c r="B403" t="str" cm="1">
        <f t="array" ref="B403">_xlfn.XLOOKUP(A403,'OT 1-3'!$E$104:$E$112,'OT 1-3'!F$104:$F$112)</f>
        <v>Ekologická pomůcka</v>
      </c>
      <c r="C403" t="s">
        <v>12</v>
      </c>
    </row>
    <row r="404" spans="1:3" x14ac:dyDescent="0.25">
      <c r="A404" t="s">
        <v>207</v>
      </c>
      <c r="B404" t="str" cm="1">
        <f t="array" ref="B404">_xlfn.XLOOKUP(A404,'OT 1-3'!$E$104:$E$112,'OT 1-3'!F$104:$F$112)</f>
        <v>Jednorázová pomůcka</v>
      </c>
      <c r="C404" t="s">
        <v>26</v>
      </c>
    </row>
    <row r="405" spans="1:3" x14ac:dyDescent="0.25">
      <c r="A405" t="s">
        <v>212</v>
      </c>
      <c r="B405" t="str" cm="1">
        <f t="array" ref="B405">_xlfn.XLOOKUP(A405,'OT 1-3'!$E$104:$E$112,'OT 1-3'!F$104:$F$112)</f>
        <v>Ekologická pomůcka</v>
      </c>
      <c r="C405" t="s">
        <v>26</v>
      </c>
    </row>
    <row r="406" spans="1:3" x14ac:dyDescent="0.25">
      <c r="A406" t="s">
        <v>207</v>
      </c>
      <c r="B406" t="str" cm="1">
        <f t="array" ref="B406">_xlfn.XLOOKUP(A406,'OT 1-3'!$E$104:$E$112,'OT 1-3'!F$104:$F$112)</f>
        <v>Jednorázová pomůcka</v>
      </c>
      <c r="C406" t="s">
        <v>12</v>
      </c>
    </row>
    <row r="407" spans="1:3" x14ac:dyDescent="0.25">
      <c r="A407" t="s">
        <v>213</v>
      </c>
      <c r="B407" t="str" cm="1">
        <f t="array" ref="B407">_xlfn.XLOOKUP(A407,'OT 1-3'!$E$104:$E$112,'OT 1-3'!F$104:$F$112)</f>
        <v>Ekologická pomůcka</v>
      </c>
      <c r="C407" t="s">
        <v>26</v>
      </c>
    </row>
    <row r="408" spans="1:3" x14ac:dyDescent="0.25">
      <c r="A408" t="s">
        <v>210</v>
      </c>
      <c r="B408" t="str" cm="1">
        <f t="array" ref="B408">_xlfn.XLOOKUP(A408,'OT 1-3'!$E$104:$E$112,'OT 1-3'!F$104:$F$112)</f>
        <v>Ekologická pomůcka</v>
      </c>
      <c r="C408" t="s">
        <v>12</v>
      </c>
    </row>
    <row r="409" spans="1:3" x14ac:dyDescent="0.25">
      <c r="A409" t="s">
        <v>208</v>
      </c>
      <c r="B409" t="str" cm="1">
        <f t="array" ref="B409">_xlfn.XLOOKUP(A409,'OT 1-3'!$E$104:$E$112,'OT 1-3'!F$104:$F$112)</f>
        <v>Ekologická pomůcka</v>
      </c>
      <c r="C409" t="s">
        <v>26</v>
      </c>
    </row>
    <row r="410" spans="1:3" x14ac:dyDescent="0.25">
      <c r="A410" t="s">
        <v>213</v>
      </c>
      <c r="B410" t="str" cm="1">
        <f t="array" ref="B410">_xlfn.XLOOKUP(A410,'OT 1-3'!$E$104:$E$112,'OT 1-3'!F$104:$F$112)</f>
        <v>Ekologická pomůcka</v>
      </c>
      <c r="C410" t="s">
        <v>26</v>
      </c>
    </row>
    <row r="411" spans="1:3" x14ac:dyDescent="0.25">
      <c r="A411" t="s">
        <v>210</v>
      </c>
      <c r="B411" t="str" cm="1">
        <f t="array" ref="B411">_xlfn.XLOOKUP(A411,'OT 1-3'!$E$104:$E$112,'OT 1-3'!F$104:$F$112)</f>
        <v>Ekologická pomůcka</v>
      </c>
      <c r="C411" t="s">
        <v>26</v>
      </c>
    </row>
    <row r="412" spans="1:3" x14ac:dyDescent="0.25">
      <c r="A412" t="s">
        <v>208</v>
      </c>
      <c r="B412" t="str" cm="1">
        <f t="array" ref="B412">_xlfn.XLOOKUP(A412,'OT 1-3'!$E$104:$E$112,'OT 1-3'!F$104:$F$112)</f>
        <v>Ekologická pomůcka</v>
      </c>
      <c r="C412" t="s">
        <v>26</v>
      </c>
    </row>
    <row r="413" spans="1:3" x14ac:dyDescent="0.25">
      <c r="A413" t="s">
        <v>213</v>
      </c>
      <c r="B413" t="str" cm="1">
        <f t="array" ref="B413">_xlfn.XLOOKUP(A413,'OT 1-3'!$E$104:$E$112,'OT 1-3'!F$104:$F$112)</f>
        <v>Ekologická pomůcka</v>
      </c>
      <c r="C413" t="s">
        <v>11</v>
      </c>
    </row>
    <row r="414" spans="1:3" x14ac:dyDescent="0.25">
      <c r="A414" t="s">
        <v>212</v>
      </c>
      <c r="B414" t="str" cm="1">
        <f t="array" ref="B414">_xlfn.XLOOKUP(A414,'OT 1-3'!$E$104:$E$112,'OT 1-3'!F$104:$F$112)</f>
        <v>Ekologická pomůcka</v>
      </c>
      <c r="C414" t="s">
        <v>11</v>
      </c>
    </row>
    <row r="415" spans="1:3" x14ac:dyDescent="0.25">
      <c r="A415" t="s">
        <v>207</v>
      </c>
      <c r="B415" t="str" cm="1">
        <f t="array" ref="B415">_xlfn.XLOOKUP(A415,'OT 1-3'!$E$104:$E$112,'OT 1-3'!F$104:$F$112)</f>
        <v>Jednorázová pomůcka</v>
      </c>
      <c r="C415" t="s">
        <v>26</v>
      </c>
    </row>
    <row r="416" spans="1:3" x14ac:dyDescent="0.25">
      <c r="A416" t="s">
        <v>210</v>
      </c>
      <c r="B416" t="str" cm="1">
        <f t="array" ref="B416">_xlfn.XLOOKUP(A416,'OT 1-3'!$E$104:$E$112,'OT 1-3'!F$104:$F$112)</f>
        <v>Ekologická pomůcka</v>
      </c>
      <c r="C416" t="s">
        <v>26</v>
      </c>
    </row>
    <row r="417" spans="1:3" x14ac:dyDescent="0.25">
      <c r="A417" t="s">
        <v>207</v>
      </c>
      <c r="B417" t="str" cm="1">
        <f t="array" ref="B417">_xlfn.XLOOKUP(A417,'OT 1-3'!$E$104:$E$112,'OT 1-3'!F$104:$F$112)</f>
        <v>Jednorázová pomůcka</v>
      </c>
      <c r="C417" t="s">
        <v>13</v>
      </c>
    </row>
    <row r="418" spans="1:3" x14ac:dyDescent="0.25">
      <c r="A418" t="s">
        <v>213</v>
      </c>
      <c r="B418" t="str" cm="1">
        <f t="array" ref="B418">_xlfn.XLOOKUP(A418,'OT 1-3'!$E$104:$E$112,'OT 1-3'!F$104:$F$112)</f>
        <v>Ekologická pomůcka</v>
      </c>
      <c r="C418" t="s">
        <v>26</v>
      </c>
    </row>
    <row r="419" spans="1:3" x14ac:dyDescent="0.25">
      <c r="A419" t="s">
        <v>207</v>
      </c>
      <c r="B419" t="str" cm="1">
        <f t="array" ref="B419">_xlfn.XLOOKUP(A419,'OT 1-3'!$E$104:$E$112,'OT 1-3'!F$104:$F$112)</f>
        <v>Jednorázová pomůcka</v>
      </c>
      <c r="C419" t="s">
        <v>26</v>
      </c>
    </row>
    <row r="420" spans="1:3" x14ac:dyDescent="0.25">
      <c r="A420" t="s">
        <v>210</v>
      </c>
      <c r="B420" t="str" cm="1">
        <f t="array" ref="B420">_xlfn.XLOOKUP(A420,'OT 1-3'!$E$104:$E$112,'OT 1-3'!F$104:$F$112)</f>
        <v>Ekologická pomůcka</v>
      </c>
      <c r="C420" t="s">
        <v>26</v>
      </c>
    </row>
    <row r="421" spans="1:3" x14ac:dyDescent="0.25">
      <c r="A421" t="s">
        <v>213</v>
      </c>
      <c r="B421" t="str" cm="1">
        <f t="array" ref="B421">_xlfn.XLOOKUP(A421,'OT 1-3'!$E$104:$E$112,'OT 1-3'!F$104:$F$112)</f>
        <v>Ekologická pomůcka</v>
      </c>
      <c r="C421" t="s">
        <v>26</v>
      </c>
    </row>
    <row r="422" spans="1:3" x14ac:dyDescent="0.25">
      <c r="A422" t="s">
        <v>213</v>
      </c>
      <c r="B422" t="str" cm="1">
        <f t="array" ref="B422">_xlfn.XLOOKUP(A422,'OT 1-3'!$E$104:$E$112,'OT 1-3'!F$104:$F$112)</f>
        <v>Ekologická pomůcka</v>
      </c>
      <c r="C422" t="s">
        <v>26</v>
      </c>
    </row>
    <row r="423" spans="1:3" x14ac:dyDescent="0.25">
      <c r="A423" t="s">
        <v>207</v>
      </c>
      <c r="B423" t="str" cm="1">
        <f t="array" ref="B423">_xlfn.XLOOKUP(A423,'OT 1-3'!$E$104:$E$112,'OT 1-3'!F$104:$F$112)</f>
        <v>Jednorázová pomůcka</v>
      </c>
      <c r="C423" t="s">
        <v>12</v>
      </c>
    </row>
    <row r="424" spans="1:3" x14ac:dyDescent="0.25">
      <c r="A424" t="s">
        <v>210</v>
      </c>
      <c r="B424" t="str" cm="1">
        <f t="array" ref="B424">_xlfn.XLOOKUP(A424,'OT 1-3'!$E$104:$E$112,'OT 1-3'!F$104:$F$112)</f>
        <v>Ekologická pomůcka</v>
      </c>
      <c r="C424" t="s">
        <v>12</v>
      </c>
    </row>
    <row r="425" spans="1:3" x14ac:dyDescent="0.25">
      <c r="A425" t="s">
        <v>207</v>
      </c>
      <c r="B425" t="str" cm="1">
        <f t="array" ref="B425">_xlfn.XLOOKUP(A425,'OT 1-3'!$E$104:$E$112,'OT 1-3'!F$104:$F$112)</f>
        <v>Jednorázová pomůcka</v>
      </c>
      <c r="C425" t="s">
        <v>13</v>
      </c>
    </row>
    <row r="426" spans="1:3" x14ac:dyDescent="0.25">
      <c r="A426" t="s">
        <v>207</v>
      </c>
      <c r="B426" t="str" cm="1">
        <f t="array" ref="B426">_xlfn.XLOOKUP(A426,'OT 1-3'!$E$104:$E$112,'OT 1-3'!F$104:$F$112)</f>
        <v>Jednorázová pomůcka</v>
      </c>
      <c r="C426" t="s">
        <v>13</v>
      </c>
    </row>
    <row r="427" spans="1:3" x14ac:dyDescent="0.25">
      <c r="A427" t="s">
        <v>207</v>
      </c>
      <c r="B427" t="str" cm="1">
        <f t="array" ref="B427">_xlfn.XLOOKUP(A427,'OT 1-3'!$E$104:$E$112,'OT 1-3'!F$104:$F$112)</f>
        <v>Jednorázová pomůcka</v>
      </c>
      <c r="C427" t="s">
        <v>13</v>
      </c>
    </row>
    <row r="428" spans="1:3" x14ac:dyDescent="0.25">
      <c r="A428" t="s">
        <v>210</v>
      </c>
      <c r="B428" t="str" cm="1">
        <f t="array" ref="B428">_xlfn.XLOOKUP(A428,'OT 1-3'!$E$104:$E$112,'OT 1-3'!F$104:$F$112)</f>
        <v>Ekologická pomůcka</v>
      </c>
      <c r="C428" t="s">
        <v>26</v>
      </c>
    </row>
    <row r="429" spans="1:3" x14ac:dyDescent="0.25">
      <c r="A429" t="s">
        <v>208</v>
      </c>
      <c r="B429" t="str" cm="1">
        <f t="array" ref="B429">_xlfn.XLOOKUP(A429,'OT 1-3'!$E$104:$E$112,'OT 1-3'!F$104:$F$112)</f>
        <v>Ekologická pomůcka</v>
      </c>
      <c r="C429" t="s">
        <v>11</v>
      </c>
    </row>
    <row r="430" spans="1:3" x14ac:dyDescent="0.25">
      <c r="A430" t="s">
        <v>207</v>
      </c>
      <c r="B430" t="str" cm="1">
        <f t="array" ref="B430">_xlfn.XLOOKUP(A430,'OT 1-3'!$E$104:$E$112,'OT 1-3'!F$104:$F$112)</f>
        <v>Jednorázová pomůcka</v>
      </c>
      <c r="C430" t="s">
        <v>26</v>
      </c>
    </row>
    <row r="431" spans="1:3" x14ac:dyDescent="0.25">
      <c r="A431" t="s">
        <v>208</v>
      </c>
      <c r="B431" t="str" cm="1">
        <f t="array" ref="B431">_xlfn.XLOOKUP(A431,'OT 1-3'!$E$104:$E$112,'OT 1-3'!F$104:$F$112)</f>
        <v>Ekologická pomůcka</v>
      </c>
      <c r="C431" t="s">
        <v>11</v>
      </c>
    </row>
    <row r="432" spans="1:3" x14ac:dyDescent="0.25">
      <c r="A432" t="s">
        <v>208</v>
      </c>
      <c r="B432" t="str" cm="1">
        <f t="array" ref="B432">_xlfn.XLOOKUP(A432,'OT 1-3'!$E$104:$E$112,'OT 1-3'!F$104:$F$112)</f>
        <v>Ekologická pomůcka</v>
      </c>
      <c r="C432" t="s">
        <v>13</v>
      </c>
    </row>
    <row r="433" spans="1:3" x14ac:dyDescent="0.25">
      <c r="A433" t="s">
        <v>207</v>
      </c>
      <c r="B433" t="str" cm="1">
        <f t="array" ref="B433">_xlfn.XLOOKUP(A433,'OT 1-3'!$E$104:$E$112,'OT 1-3'!F$104:$F$112)</f>
        <v>Jednorázová pomůcka</v>
      </c>
      <c r="C433" t="s">
        <v>26</v>
      </c>
    </row>
    <row r="434" spans="1:3" x14ac:dyDescent="0.25">
      <c r="A434" t="s">
        <v>208</v>
      </c>
      <c r="B434" t="str" cm="1">
        <f t="array" ref="B434">_xlfn.XLOOKUP(A434,'OT 1-3'!$E$104:$E$112,'OT 1-3'!F$104:$F$112)</f>
        <v>Ekologická pomůcka</v>
      </c>
      <c r="C434" t="s">
        <v>11</v>
      </c>
    </row>
    <row r="435" spans="1:3" x14ac:dyDescent="0.25">
      <c r="A435" t="s">
        <v>208</v>
      </c>
      <c r="B435" t="str" cm="1">
        <f t="array" ref="B435">_xlfn.XLOOKUP(A435,'OT 1-3'!$E$104:$E$112,'OT 1-3'!F$104:$F$112)</f>
        <v>Ekologická pomůcka</v>
      </c>
      <c r="C435" t="s">
        <v>11</v>
      </c>
    </row>
    <row r="436" spans="1:3" x14ac:dyDescent="0.25">
      <c r="A436" t="s">
        <v>207</v>
      </c>
      <c r="B436" t="str" cm="1">
        <f t="array" ref="B436">_xlfn.XLOOKUP(A436,'OT 1-3'!$E$104:$E$112,'OT 1-3'!F$104:$F$112)</f>
        <v>Jednorázová pomůcka</v>
      </c>
      <c r="C436" t="s">
        <v>26</v>
      </c>
    </row>
    <row r="437" spans="1:3" x14ac:dyDescent="0.25">
      <c r="A437" t="s">
        <v>207</v>
      </c>
      <c r="B437" t="str" cm="1">
        <f t="array" ref="B437">_xlfn.XLOOKUP(A437,'OT 1-3'!$E$104:$E$112,'OT 1-3'!F$104:$F$112)</f>
        <v>Jednorázová pomůcka</v>
      </c>
      <c r="C437" t="s">
        <v>26</v>
      </c>
    </row>
    <row r="438" spans="1:3" x14ac:dyDescent="0.25">
      <c r="A438" t="s">
        <v>210</v>
      </c>
      <c r="B438" t="str" cm="1">
        <f t="array" ref="B438">_xlfn.XLOOKUP(A438,'OT 1-3'!$E$104:$E$112,'OT 1-3'!F$104:$F$112)</f>
        <v>Ekologická pomůcka</v>
      </c>
      <c r="C438" t="s">
        <v>26</v>
      </c>
    </row>
    <row r="439" spans="1:3" x14ac:dyDescent="0.25">
      <c r="A439" t="s">
        <v>207</v>
      </c>
      <c r="B439" t="str" cm="1">
        <f t="array" ref="B439">_xlfn.XLOOKUP(A439,'OT 1-3'!$E$104:$E$112,'OT 1-3'!F$104:$F$112)</f>
        <v>Jednorázová pomůcka</v>
      </c>
      <c r="C439" t="s">
        <v>11</v>
      </c>
    </row>
    <row r="440" spans="1:3" x14ac:dyDescent="0.25">
      <c r="A440" t="s">
        <v>213</v>
      </c>
      <c r="B440" t="str" cm="1">
        <f t="array" ref="B440">_xlfn.XLOOKUP(A440,'OT 1-3'!$E$104:$E$112,'OT 1-3'!F$104:$F$112)</f>
        <v>Ekologická pomůcka</v>
      </c>
      <c r="C440" t="s">
        <v>26</v>
      </c>
    </row>
    <row r="441" spans="1:3" x14ac:dyDescent="0.25">
      <c r="A441" t="s">
        <v>210</v>
      </c>
      <c r="B441" t="str" cm="1">
        <f t="array" ref="B441">_xlfn.XLOOKUP(A441,'OT 1-3'!$E$104:$E$112,'OT 1-3'!F$104:$F$112)</f>
        <v>Ekologická pomůcka</v>
      </c>
      <c r="C441" t="s">
        <v>26</v>
      </c>
    </row>
    <row r="442" spans="1:3" x14ac:dyDescent="0.25">
      <c r="A442" t="s">
        <v>208</v>
      </c>
      <c r="B442" t="str" cm="1">
        <f t="array" ref="B442">_xlfn.XLOOKUP(A442,'OT 1-3'!$E$104:$E$112,'OT 1-3'!F$104:$F$112)</f>
        <v>Ekologická pomůcka</v>
      </c>
      <c r="C442" t="s">
        <v>11</v>
      </c>
    </row>
    <row r="443" spans="1:3" x14ac:dyDescent="0.25">
      <c r="A443" t="s">
        <v>210</v>
      </c>
      <c r="B443" t="str" cm="1">
        <f t="array" ref="B443">_xlfn.XLOOKUP(A443,'OT 1-3'!$E$104:$E$112,'OT 1-3'!F$104:$F$112)</f>
        <v>Ekologická pomůcka</v>
      </c>
      <c r="C443" t="s">
        <v>26</v>
      </c>
    </row>
    <row r="444" spans="1:3" x14ac:dyDescent="0.25">
      <c r="A444" t="s">
        <v>208</v>
      </c>
      <c r="B444" t="str" cm="1">
        <f t="array" ref="B444">_xlfn.XLOOKUP(A444,'OT 1-3'!$E$104:$E$112,'OT 1-3'!F$104:$F$112)</f>
        <v>Ekologická pomůcka</v>
      </c>
      <c r="C444" t="s">
        <v>26</v>
      </c>
    </row>
    <row r="445" spans="1:3" x14ac:dyDescent="0.25">
      <c r="A445" t="s">
        <v>208</v>
      </c>
      <c r="B445" t="str" cm="1">
        <f t="array" ref="B445">_xlfn.XLOOKUP(A445,'OT 1-3'!$E$104:$E$112,'OT 1-3'!F$104:$F$112)</f>
        <v>Ekologická pomůcka</v>
      </c>
      <c r="C445" t="s">
        <v>11</v>
      </c>
    </row>
    <row r="446" spans="1:3" x14ac:dyDescent="0.25">
      <c r="A446" t="s">
        <v>207</v>
      </c>
      <c r="B446" t="str" cm="1">
        <f t="array" ref="B446">_xlfn.XLOOKUP(A446,'OT 1-3'!$E$104:$E$112,'OT 1-3'!F$104:$F$112)</f>
        <v>Jednorázová pomůcka</v>
      </c>
      <c r="C446" t="s">
        <v>11</v>
      </c>
    </row>
    <row r="447" spans="1:3" x14ac:dyDescent="0.25">
      <c r="A447" t="s">
        <v>210</v>
      </c>
      <c r="B447" t="str" cm="1">
        <f t="array" ref="B447">_xlfn.XLOOKUP(A447,'OT 1-3'!$E$104:$E$112,'OT 1-3'!F$104:$F$112)</f>
        <v>Ekologická pomůcka</v>
      </c>
      <c r="C447" t="s">
        <v>26</v>
      </c>
    </row>
    <row r="448" spans="1:3" x14ac:dyDescent="0.25">
      <c r="A448" t="s">
        <v>214</v>
      </c>
      <c r="B448" t="str" cm="1">
        <f t="array" ref="B448">_xlfn.XLOOKUP(A448,'OT 1-3'!$E$104:$E$112,'OT 1-3'!F$104:$F$112)</f>
        <v>Ekologická pomůcka</v>
      </c>
      <c r="C448" t="s">
        <v>11</v>
      </c>
    </row>
    <row r="449" spans="1:3" x14ac:dyDescent="0.25">
      <c r="A449" t="s">
        <v>210</v>
      </c>
      <c r="B449" t="str" cm="1">
        <f t="array" ref="B449">_xlfn.XLOOKUP(A449,'OT 1-3'!$E$104:$E$112,'OT 1-3'!F$104:$F$112)</f>
        <v>Ekologická pomůcka</v>
      </c>
      <c r="C449" t="s">
        <v>12</v>
      </c>
    </row>
    <row r="450" spans="1:3" x14ac:dyDescent="0.25">
      <c r="A450" t="s">
        <v>213</v>
      </c>
      <c r="B450" t="str" cm="1">
        <f t="array" ref="B450">_xlfn.XLOOKUP(A450,'OT 1-3'!$E$104:$E$112,'OT 1-3'!F$104:$F$112)</f>
        <v>Ekologická pomůcka</v>
      </c>
      <c r="C450" t="s">
        <v>26</v>
      </c>
    </row>
    <row r="451" spans="1:3" x14ac:dyDescent="0.25">
      <c r="A451" t="s">
        <v>208</v>
      </c>
      <c r="B451" t="str" cm="1">
        <f t="array" ref="B451">_xlfn.XLOOKUP(A451,'OT 1-3'!$E$104:$E$112,'OT 1-3'!F$104:$F$112)</f>
        <v>Ekologická pomůcka</v>
      </c>
      <c r="C451" t="s">
        <v>11</v>
      </c>
    </row>
    <row r="452" spans="1:3" x14ac:dyDescent="0.25">
      <c r="A452" t="s">
        <v>207</v>
      </c>
      <c r="B452" t="str" cm="1">
        <f t="array" ref="B452">_xlfn.XLOOKUP(A452,'OT 1-3'!$E$104:$E$112,'OT 1-3'!F$104:$F$112)</f>
        <v>Jednorázová pomůcka</v>
      </c>
      <c r="C452" t="s">
        <v>11</v>
      </c>
    </row>
    <row r="453" spans="1:3" x14ac:dyDescent="0.25">
      <c r="A453" t="s">
        <v>210</v>
      </c>
      <c r="B453" t="str" cm="1">
        <f t="array" ref="B453">_xlfn.XLOOKUP(A453,'OT 1-3'!$E$104:$E$112,'OT 1-3'!F$104:$F$112)</f>
        <v>Ekologická pomůcka</v>
      </c>
      <c r="C453" t="s">
        <v>11</v>
      </c>
    </row>
    <row r="454" spans="1:3" x14ac:dyDescent="0.25">
      <c r="A454" t="s">
        <v>210</v>
      </c>
      <c r="B454" t="str" cm="1">
        <f t="array" ref="B454">_xlfn.XLOOKUP(A454,'OT 1-3'!$E$104:$E$112,'OT 1-3'!F$104:$F$112)</f>
        <v>Ekologická pomůcka</v>
      </c>
      <c r="C454" t="s">
        <v>11</v>
      </c>
    </row>
    <row r="455" spans="1:3" x14ac:dyDescent="0.25">
      <c r="A455" t="s">
        <v>208</v>
      </c>
      <c r="B455" t="str" cm="1">
        <f t="array" ref="B455">_xlfn.XLOOKUP(A455,'OT 1-3'!$E$104:$E$112,'OT 1-3'!F$104:$F$112)</f>
        <v>Ekologická pomůcka</v>
      </c>
      <c r="C455" t="s">
        <v>26</v>
      </c>
    </row>
    <row r="456" spans="1:3" x14ac:dyDescent="0.25">
      <c r="A456" t="s">
        <v>210</v>
      </c>
      <c r="B456" t="str" cm="1">
        <f t="array" ref="B456">_xlfn.XLOOKUP(A456,'OT 1-3'!$E$104:$E$112,'OT 1-3'!F$104:$F$112)</f>
        <v>Ekologická pomůcka</v>
      </c>
      <c r="C456" t="s">
        <v>11</v>
      </c>
    </row>
    <row r="457" spans="1:3" x14ac:dyDescent="0.25">
      <c r="A457" t="s">
        <v>208</v>
      </c>
      <c r="B457" t="str" cm="1">
        <f t="array" ref="B457">_xlfn.XLOOKUP(A457,'OT 1-3'!$E$104:$E$112,'OT 1-3'!F$104:$F$112)</f>
        <v>Ekologická pomůcka</v>
      </c>
      <c r="C457" t="s">
        <v>11</v>
      </c>
    </row>
    <row r="458" spans="1:3" x14ac:dyDescent="0.25">
      <c r="A458" t="s">
        <v>208</v>
      </c>
      <c r="B458" t="str" cm="1">
        <f t="array" ref="B458">_xlfn.XLOOKUP(A458,'OT 1-3'!$E$104:$E$112,'OT 1-3'!F$104:$F$112)</f>
        <v>Ekologická pomůcka</v>
      </c>
      <c r="C458" t="s">
        <v>13</v>
      </c>
    </row>
    <row r="459" spans="1:3" x14ac:dyDescent="0.25">
      <c r="A459" t="s">
        <v>207</v>
      </c>
      <c r="B459" t="str" cm="1">
        <f t="array" ref="B459">_xlfn.XLOOKUP(A459,'OT 1-3'!$E$104:$E$112,'OT 1-3'!F$104:$F$112)</f>
        <v>Jednorázová pomůcka</v>
      </c>
      <c r="C459" t="s">
        <v>11</v>
      </c>
    </row>
    <row r="460" spans="1:3" x14ac:dyDescent="0.25">
      <c r="A460" t="s">
        <v>208</v>
      </c>
      <c r="B460" t="str" cm="1">
        <f t="array" ref="B460">_xlfn.XLOOKUP(A460,'OT 1-3'!$E$104:$E$112,'OT 1-3'!F$104:$F$112)</f>
        <v>Ekologická pomůcka</v>
      </c>
      <c r="C460" t="s">
        <v>11</v>
      </c>
    </row>
    <row r="461" spans="1:3" x14ac:dyDescent="0.25">
      <c r="A461" t="s">
        <v>210</v>
      </c>
      <c r="B461" t="str" cm="1">
        <f t="array" ref="B461">_xlfn.XLOOKUP(A461,'OT 1-3'!$E$104:$E$112,'OT 1-3'!F$104:$F$112)</f>
        <v>Ekologická pomůcka</v>
      </c>
      <c r="C461" t="s">
        <v>26</v>
      </c>
    </row>
    <row r="462" spans="1:3" x14ac:dyDescent="0.25">
      <c r="A462" t="s">
        <v>213</v>
      </c>
      <c r="B462" t="str" cm="1">
        <f t="array" ref="B462">_xlfn.XLOOKUP(A462,'OT 1-3'!$E$104:$E$112,'OT 1-3'!F$104:$F$112)</f>
        <v>Ekologická pomůcka</v>
      </c>
      <c r="C462" t="s">
        <v>26</v>
      </c>
    </row>
    <row r="463" spans="1:3" x14ac:dyDescent="0.25">
      <c r="A463" t="s">
        <v>213</v>
      </c>
      <c r="B463" t="str" cm="1">
        <f t="array" ref="B463">_xlfn.XLOOKUP(A463,'OT 1-3'!$E$104:$E$112,'OT 1-3'!F$104:$F$112)</f>
        <v>Ekologická pomůcka</v>
      </c>
      <c r="C463" t="s">
        <v>26</v>
      </c>
    </row>
    <row r="464" spans="1:3" x14ac:dyDescent="0.25">
      <c r="A464" t="s">
        <v>207</v>
      </c>
      <c r="B464" t="str" cm="1">
        <f t="array" ref="B464">_xlfn.XLOOKUP(A464,'OT 1-3'!$E$104:$E$112,'OT 1-3'!F$104:$F$112)</f>
        <v>Jednorázová pomůcka</v>
      </c>
      <c r="C464" t="s">
        <v>12</v>
      </c>
    </row>
    <row r="465" spans="1:3" x14ac:dyDescent="0.25">
      <c r="A465" t="s">
        <v>210</v>
      </c>
      <c r="B465" t="str" cm="1">
        <f t="array" ref="B465">_xlfn.XLOOKUP(A465,'OT 1-3'!$E$104:$E$112,'OT 1-3'!F$104:$F$112)</f>
        <v>Ekologická pomůcka</v>
      </c>
      <c r="C465" t="s">
        <v>12</v>
      </c>
    </row>
    <row r="466" spans="1:3" x14ac:dyDescent="0.25">
      <c r="A466" t="s">
        <v>210</v>
      </c>
      <c r="B466" t="str" cm="1">
        <f t="array" ref="B466">_xlfn.XLOOKUP(A466,'OT 1-3'!$E$104:$E$112,'OT 1-3'!F$104:$F$112)</f>
        <v>Ekologická pomůcka</v>
      </c>
      <c r="C466" t="s">
        <v>11</v>
      </c>
    </row>
    <row r="467" spans="1:3" x14ac:dyDescent="0.25">
      <c r="A467" t="s">
        <v>207</v>
      </c>
      <c r="B467" t="str" cm="1">
        <f t="array" ref="B467">_xlfn.XLOOKUP(A467,'OT 1-3'!$E$104:$E$112,'OT 1-3'!F$104:$F$112)</f>
        <v>Jednorázová pomůcka</v>
      </c>
      <c r="C467" t="s">
        <v>13</v>
      </c>
    </row>
    <row r="468" spans="1:3" x14ac:dyDescent="0.25">
      <c r="A468" t="s">
        <v>208</v>
      </c>
      <c r="B468" t="str" cm="1">
        <f t="array" ref="B468">_xlfn.XLOOKUP(A468,'OT 1-3'!$E$104:$E$112,'OT 1-3'!F$104:$F$112)</f>
        <v>Ekologická pomůcka</v>
      </c>
      <c r="C468" t="s">
        <v>11</v>
      </c>
    </row>
    <row r="469" spans="1:3" x14ac:dyDescent="0.25">
      <c r="A469" t="s">
        <v>208</v>
      </c>
      <c r="B469" t="str" cm="1">
        <f t="array" ref="B469">_xlfn.XLOOKUP(A469,'OT 1-3'!$E$104:$E$112,'OT 1-3'!F$104:$F$112)</f>
        <v>Ekologická pomůcka</v>
      </c>
      <c r="C469" t="s">
        <v>11</v>
      </c>
    </row>
    <row r="470" spans="1:3" x14ac:dyDescent="0.25">
      <c r="A470" t="s">
        <v>208</v>
      </c>
      <c r="B470" t="str" cm="1">
        <f t="array" ref="B470">_xlfn.XLOOKUP(A470,'OT 1-3'!$E$104:$E$112,'OT 1-3'!F$104:$F$112)</f>
        <v>Ekologická pomůcka</v>
      </c>
      <c r="C470" t="s">
        <v>11</v>
      </c>
    </row>
    <row r="471" spans="1:3" x14ac:dyDescent="0.25">
      <c r="A471" t="s">
        <v>208</v>
      </c>
      <c r="B471" t="str" cm="1">
        <f t="array" ref="B471">_xlfn.XLOOKUP(A471,'OT 1-3'!$E$104:$E$112,'OT 1-3'!F$104:$F$112)</f>
        <v>Ekologická pomůcka</v>
      </c>
      <c r="C471" t="s">
        <v>11</v>
      </c>
    </row>
    <row r="472" spans="1:3" x14ac:dyDescent="0.25">
      <c r="A472" t="s">
        <v>208</v>
      </c>
      <c r="B472" t="str" cm="1">
        <f t="array" ref="B472">_xlfn.XLOOKUP(A472,'OT 1-3'!$E$104:$E$112,'OT 1-3'!F$104:$F$112)</f>
        <v>Ekologická pomůcka</v>
      </c>
      <c r="C472" t="s">
        <v>11</v>
      </c>
    </row>
    <row r="473" spans="1:3" x14ac:dyDescent="0.25">
      <c r="A473" t="s">
        <v>210</v>
      </c>
      <c r="B473" t="str" cm="1">
        <f t="array" ref="B473">_xlfn.XLOOKUP(A473,'OT 1-3'!$E$104:$E$112,'OT 1-3'!F$104:$F$112)</f>
        <v>Ekologická pomůcka</v>
      </c>
      <c r="C473" t="s">
        <v>11</v>
      </c>
    </row>
    <row r="474" spans="1:3" x14ac:dyDescent="0.25">
      <c r="A474" t="s">
        <v>210</v>
      </c>
      <c r="B474" t="str" cm="1">
        <f t="array" ref="B474">_xlfn.XLOOKUP(A474,'OT 1-3'!$E$104:$E$112,'OT 1-3'!F$104:$F$112)</f>
        <v>Ekologická pomůcka</v>
      </c>
      <c r="C474" t="s">
        <v>26</v>
      </c>
    </row>
    <row r="475" spans="1:3" x14ac:dyDescent="0.25">
      <c r="A475" t="s">
        <v>210</v>
      </c>
      <c r="B475" t="str" cm="1">
        <f t="array" ref="B475">_xlfn.XLOOKUP(A475,'OT 1-3'!$E$104:$E$112,'OT 1-3'!F$104:$F$112)</f>
        <v>Ekologická pomůcka</v>
      </c>
      <c r="C475" t="s">
        <v>11</v>
      </c>
    </row>
    <row r="476" spans="1:3" x14ac:dyDescent="0.25">
      <c r="A476" t="s">
        <v>210</v>
      </c>
      <c r="B476" t="str" cm="1">
        <f t="array" ref="B476">_xlfn.XLOOKUP(A476,'OT 1-3'!$E$104:$E$112,'OT 1-3'!F$104:$F$112)</f>
        <v>Ekologická pomůcka</v>
      </c>
      <c r="C476" t="s">
        <v>26</v>
      </c>
    </row>
    <row r="477" spans="1:3" x14ac:dyDescent="0.25">
      <c r="A477" t="s">
        <v>210</v>
      </c>
      <c r="B477" t="str" cm="1">
        <f t="array" ref="B477">_xlfn.XLOOKUP(A477,'OT 1-3'!$E$104:$E$112,'OT 1-3'!F$104:$F$112)</f>
        <v>Ekologická pomůcka</v>
      </c>
      <c r="C477" t="s">
        <v>26</v>
      </c>
    </row>
    <row r="478" spans="1:3" x14ac:dyDescent="0.25">
      <c r="A478" t="s">
        <v>210</v>
      </c>
      <c r="B478" t="str" cm="1">
        <f t="array" ref="B478">_xlfn.XLOOKUP(A478,'OT 1-3'!$E$104:$E$112,'OT 1-3'!F$104:$F$112)</f>
        <v>Ekologická pomůcka</v>
      </c>
      <c r="C478" t="s">
        <v>12</v>
      </c>
    </row>
    <row r="479" spans="1:3" x14ac:dyDescent="0.25">
      <c r="A479" t="s">
        <v>208</v>
      </c>
      <c r="B479" t="str" cm="1">
        <f t="array" ref="B479">_xlfn.XLOOKUP(A479,'OT 1-3'!$E$104:$E$112,'OT 1-3'!F$104:$F$112)</f>
        <v>Ekologická pomůcka</v>
      </c>
      <c r="C479" t="s">
        <v>26</v>
      </c>
    </row>
    <row r="480" spans="1:3" x14ac:dyDescent="0.25">
      <c r="A480" t="s">
        <v>207</v>
      </c>
      <c r="B480" t="str" cm="1">
        <f t="array" ref="B480">_xlfn.XLOOKUP(A480,'OT 1-3'!$E$104:$E$112,'OT 1-3'!F$104:$F$112)</f>
        <v>Jednorázová pomůcka</v>
      </c>
      <c r="C480" t="s">
        <v>11</v>
      </c>
    </row>
    <row r="481" spans="1:3" x14ac:dyDescent="0.25">
      <c r="A481" t="s">
        <v>210</v>
      </c>
      <c r="B481" t="str" cm="1">
        <f t="array" ref="B481">_xlfn.XLOOKUP(A481,'OT 1-3'!$E$104:$E$112,'OT 1-3'!F$104:$F$112)</f>
        <v>Ekologická pomůcka</v>
      </c>
      <c r="C481" t="s">
        <v>26</v>
      </c>
    </row>
    <row r="482" spans="1:3" x14ac:dyDescent="0.25">
      <c r="A482" t="s">
        <v>208</v>
      </c>
      <c r="B482" t="str" cm="1">
        <f t="array" ref="B482">_xlfn.XLOOKUP(A482,'OT 1-3'!$E$104:$E$112,'OT 1-3'!F$104:$F$112)</f>
        <v>Ekologická pomůcka</v>
      </c>
      <c r="C482" t="s">
        <v>26</v>
      </c>
    </row>
    <row r="483" spans="1:3" x14ac:dyDescent="0.25">
      <c r="A483" t="s">
        <v>208</v>
      </c>
      <c r="B483" t="str" cm="1">
        <f t="array" ref="B483">_xlfn.XLOOKUP(A483,'OT 1-3'!$E$104:$E$112,'OT 1-3'!F$104:$F$112)</f>
        <v>Ekologická pomůcka</v>
      </c>
      <c r="C483" t="s">
        <v>26</v>
      </c>
    </row>
    <row r="484" spans="1:3" x14ac:dyDescent="0.25">
      <c r="A484" t="s">
        <v>210</v>
      </c>
      <c r="B484" t="str" cm="1">
        <f t="array" ref="B484">_xlfn.XLOOKUP(A484,'OT 1-3'!$E$104:$E$112,'OT 1-3'!F$104:$F$112)</f>
        <v>Ekologická pomůcka</v>
      </c>
      <c r="C484" t="s">
        <v>12</v>
      </c>
    </row>
    <row r="485" spans="1:3" x14ac:dyDescent="0.25">
      <c r="A485" t="s">
        <v>208</v>
      </c>
      <c r="B485" t="str" cm="1">
        <f t="array" ref="B485">_xlfn.XLOOKUP(A485,'OT 1-3'!$E$104:$E$112,'OT 1-3'!F$104:$F$112)</f>
        <v>Ekologická pomůcka</v>
      </c>
      <c r="C485" t="s">
        <v>26</v>
      </c>
    </row>
    <row r="486" spans="1:3" x14ac:dyDescent="0.25">
      <c r="A486" t="s">
        <v>210</v>
      </c>
      <c r="B486" t="str" cm="1">
        <f t="array" ref="B486">_xlfn.XLOOKUP(A486,'OT 1-3'!$E$104:$E$112,'OT 1-3'!F$104:$F$112)</f>
        <v>Ekologická pomůcka</v>
      </c>
      <c r="C486" t="s">
        <v>26</v>
      </c>
    </row>
    <row r="487" spans="1:3" x14ac:dyDescent="0.25">
      <c r="A487" t="s">
        <v>208</v>
      </c>
      <c r="B487" t="str" cm="1">
        <f t="array" ref="B487">_xlfn.XLOOKUP(A487,'OT 1-3'!$E$104:$E$112,'OT 1-3'!F$104:$F$112)</f>
        <v>Ekologická pomůcka</v>
      </c>
      <c r="C487" t="s">
        <v>26</v>
      </c>
    </row>
    <row r="488" spans="1:3" x14ac:dyDescent="0.25">
      <c r="A488" t="s">
        <v>210</v>
      </c>
      <c r="B488" t="str" cm="1">
        <f t="array" ref="B488">_xlfn.XLOOKUP(A488,'OT 1-3'!$E$104:$E$112,'OT 1-3'!F$104:$F$112)</f>
        <v>Ekologická pomůcka</v>
      </c>
      <c r="C488" t="s">
        <v>26</v>
      </c>
    </row>
    <row r="489" spans="1:3" x14ac:dyDescent="0.25">
      <c r="A489" t="s">
        <v>208</v>
      </c>
      <c r="B489" t="str" cm="1">
        <f t="array" ref="B489">_xlfn.XLOOKUP(A489,'OT 1-3'!$E$104:$E$112,'OT 1-3'!F$104:$F$112)</f>
        <v>Ekologická pomůcka</v>
      </c>
      <c r="C489" t="s">
        <v>26</v>
      </c>
    </row>
    <row r="490" spans="1:3" x14ac:dyDescent="0.25">
      <c r="A490" t="s">
        <v>208</v>
      </c>
      <c r="B490" t="str" cm="1">
        <f t="array" ref="B490">_xlfn.XLOOKUP(A490,'OT 1-3'!$E$104:$E$112,'OT 1-3'!F$104:$F$112)</f>
        <v>Ekologická pomůcka</v>
      </c>
      <c r="C490" t="s">
        <v>11</v>
      </c>
    </row>
    <row r="491" spans="1:3" x14ac:dyDescent="0.25">
      <c r="A491" t="s">
        <v>208</v>
      </c>
      <c r="B491" t="str" cm="1">
        <f t="array" ref="B491">_xlfn.XLOOKUP(A491,'OT 1-3'!$E$104:$E$112,'OT 1-3'!F$104:$F$112)</f>
        <v>Ekologická pomůcka</v>
      </c>
      <c r="C491" t="s">
        <v>26</v>
      </c>
    </row>
    <row r="492" spans="1:3" x14ac:dyDescent="0.25">
      <c r="A492" t="s">
        <v>208</v>
      </c>
      <c r="B492" t="str" cm="1">
        <f t="array" ref="B492">_xlfn.XLOOKUP(A492,'OT 1-3'!$E$104:$E$112,'OT 1-3'!F$104:$F$112)</f>
        <v>Ekologická pomůcka</v>
      </c>
      <c r="C492" t="s">
        <v>26</v>
      </c>
    </row>
    <row r="493" spans="1:3" x14ac:dyDescent="0.25">
      <c r="A493" t="s">
        <v>210</v>
      </c>
      <c r="B493" t="str" cm="1">
        <f t="array" ref="B493">_xlfn.XLOOKUP(A493,'OT 1-3'!$E$104:$E$112,'OT 1-3'!F$104:$F$112)</f>
        <v>Ekologická pomůcka</v>
      </c>
      <c r="C493" t="s">
        <v>11</v>
      </c>
    </row>
    <row r="494" spans="1:3" x14ac:dyDescent="0.25">
      <c r="A494" t="s">
        <v>208</v>
      </c>
      <c r="B494" t="str" cm="1">
        <f t="array" ref="B494">_xlfn.XLOOKUP(A494,'OT 1-3'!$E$104:$E$112,'OT 1-3'!F$104:$F$112)</f>
        <v>Ekologická pomůcka</v>
      </c>
      <c r="C494" t="s">
        <v>11</v>
      </c>
    </row>
    <row r="495" spans="1:3" x14ac:dyDescent="0.25">
      <c r="A495" t="s">
        <v>210</v>
      </c>
      <c r="B495" t="str" cm="1">
        <f t="array" ref="B495">_xlfn.XLOOKUP(A495,'OT 1-3'!$E$104:$E$112,'OT 1-3'!F$104:$F$112)</f>
        <v>Ekologická pomůcka</v>
      </c>
      <c r="C495" t="s">
        <v>11</v>
      </c>
    </row>
    <row r="496" spans="1:3" x14ac:dyDescent="0.25">
      <c r="A496" t="s">
        <v>210</v>
      </c>
      <c r="B496" t="str" cm="1">
        <f t="array" ref="B496">_xlfn.XLOOKUP(A496,'OT 1-3'!$E$104:$E$112,'OT 1-3'!F$104:$F$112)</f>
        <v>Ekologická pomůcka</v>
      </c>
      <c r="C496" t="s">
        <v>12</v>
      </c>
    </row>
    <row r="497" spans="1:3" x14ac:dyDescent="0.25">
      <c r="A497" t="s">
        <v>208</v>
      </c>
      <c r="B497" t="str" cm="1">
        <f t="array" ref="B497">_xlfn.XLOOKUP(A497,'OT 1-3'!$E$104:$E$112,'OT 1-3'!F$104:$F$112)</f>
        <v>Ekologická pomůcka</v>
      </c>
      <c r="C497" t="s">
        <v>26</v>
      </c>
    </row>
    <row r="498" spans="1:3" x14ac:dyDescent="0.25">
      <c r="A498" t="s">
        <v>208</v>
      </c>
      <c r="B498" t="str" cm="1">
        <f t="array" ref="B498">_xlfn.XLOOKUP(A498,'OT 1-3'!$E$104:$E$112,'OT 1-3'!F$104:$F$112)</f>
        <v>Ekologická pomůcka</v>
      </c>
      <c r="C498" t="s">
        <v>11</v>
      </c>
    </row>
    <row r="499" spans="1:3" x14ac:dyDescent="0.25">
      <c r="A499" t="s">
        <v>208</v>
      </c>
      <c r="B499" t="str" cm="1">
        <f t="array" ref="B499">_xlfn.XLOOKUP(A499,'OT 1-3'!$E$104:$E$112,'OT 1-3'!F$104:$F$112)</f>
        <v>Ekologická pomůcka</v>
      </c>
      <c r="C499" t="s">
        <v>26</v>
      </c>
    </row>
    <row r="500" spans="1:3" x14ac:dyDescent="0.25">
      <c r="A500" t="s">
        <v>210</v>
      </c>
      <c r="B500" t="str" cm="1">
        <f t="array" ref="B500">_xlfn.XLOOKUP(A500,'OT 1-3'!$E$104:$E$112,'OT 1-3'!F$104:$F$112)</f>
        <v>Ekologická pomůcka</v>
      </c>
      <c r="C500" t="s">
        <v>11</v>
      </c>
    </row>
    <row r="501" spans="1:3" x14ac:dyDescent="0.25">
      <c r="A501" t="s">
        <v>213</v>
      </c>
      <c r="B501" t="str" cm="1">
        <f t="array" ref="B501">_xlfn.XLOOKUP(A501,'OT 1-3'!$E$104:$E$112,'OT 1-3'!F$104:$F$112)</f>
        <v>Ekologická pomůcka</v>
      </c>
      <c r="C501" t="s">
        <v>26</v>
      </c>
    </row>
    <row r="502" spans="1:3" x14ac:dyDescent="0.25">
      <c r="A502" t="s">
        <v>213</v>
      </c>
      <c r="B502" t="str" cm="1">
        <f t="array" ref="B502">_xlfn.XLOOKUP(A502,'OT 1-3'!$E$104:$E$112,'OT 1-3'!F$104:$F$112)</f>
        <v>Ekologická pomůcka</v>
      </c>
      <c r="C502" t="s">
        <v>26</v>
      </c>
    </row>
    <row r="503" spans="1:3" x14ac:dyDescent="0.25">
      <c r="A503" t="s">
        <v>208</v>
      </c>
      <c r="B503" t="str" cm="1">
        <f t="array" ref="B503">_xlfn.XLOOKUP(A503,'OT 1-3'!$E$104:$E$112,'OT 1-3'!F$104:$F$112)</f>
        <v>Ekologická pomůcka</v>
      </c>
      <c r="C503" t="s">
        <v>11</v>
      </c>
    </row>
    <row r="504" spans="1:3" x14ac:dyDescent="0.25">
      <c r="A504" t="s">
        <v>206</v>
      </c>
      <c r="B504" t="str" cm="1">
        <f t="array" ref="B504">_xlfn.XLOOKUP(A504,'OT 1-3'!$E$104:$E$112,'OT 1-3'!F$104:$F$112)</f>
        <v>Jednorázová pomůcka</v>
      </c>
      <c r="C504" t="s">
        <v>11</v>
      </c>
    </row>
  </sheetData>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8DF0-1498-4C59-9842-4E5D83F95E27}">
  <dimension ref="A1:N212"/>
  <sheetViews>
    <sheetView topLeftCell="K1" workbookViewId="0">
      <selection activeCell="K1" sqref="K1"/>
    </sheetView>
  </sheetViews>
  <sheetFormatPr defaultRowHeight="15" x14ac:dyDescent="0.25"/>
  <cols>
    <col min="1" max="1" width="5.710937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3" max="13" width="13.42578125" bestFit="1" customWidth="1"/>
    <col min="14" max="14" width="66.7109375" bestFit="1" customWidth="1"/>
  </cols>
  <sheetData>
    <row r="1" spans="1:14" x14ac:dyDescent="0.25">
      <c r="A1" s="22" t="s">
        <v>166</v>
      </c>
      <c r="B1" s="22" t="s">
        <v>0</v>
      </c>
      <c r="C1" s="22" t="s">
        <v>45</v>
      </c>
      <c r="D1" s="22" t="s">
        <v>46</v>
      </c>
      <c r="E1" s="22" t="s">
        <v>47</v>
      </c>
      <c r="F1" s="22" t="s">
        <v>48</v>
      </c>
      <c r="G1" s="22" t="s">
        <v>49</v>
      </c>
      <c r="H1" s="22" t="s">
        <v>50</v>
      </c>
      <c r="I1" s="22" t="s">
        <v>51</v>
      </c>
      <c r="J1" s="22" t="s">
        <v>52</v>
      </c>
      <c r="K1" s="22" t="s">
        <v>53</v>
      </c>
    </row>
    <row r="2" spans="1:14" x14ac:dyDescent="0.25">
      <c r="A2" s="3">
        <v>1</v>
      </c>
      <c r="B2" t="s">
        <v>11</v>
      </c>
      <c r="C2" t="s">
        <v>62</v>
      </c>
      <c r="D2" t="s">
        <v>14</v>
      </c>
      <c r="E2" t="s">
        <v>63</v>
      </c>
      <c r="F2" t="s">
        <v>64</v>
      </c>
      <c r="G2" t="s">
        <v>2</v>
      </c>
      <c r="H2" t="s">
        <v>3</v>
      </c>
      <c r="I2" t="s">
        <v>65</v>
      </c>
      <c r="J2" t="s">
        <v>66</v>
      </c>
      <c r="K2" t="s">
        <v>4</v>
      </c>
    </row>
    <row r="3" spans="1:14" x14ac:dyDescent="0.25">
      <c r="A3" s="3">
        <v>2</v>
      </c>
      <c r="B3" t="s">
        <v>26</v>
      </c>
      <c r="C3" t="s">
        <v>62</v>
      </c>
      <c r="D3" t="s">
        <v>65</v>
      </c>
      <c r="E3" t="s">
        <v>7</v>
      </c>
      <c r="F3" t="s">
        <v>6</v>
      </c>
      <c r="G3" t="s">
        <v>2</v>
      </c>
      <c r="H3" t="s">
        <v>8</v>
      </c>
      <c r="I3" t="s">
        <v>9</v>
      </c>
      <c r="J3" t="s">
        <v>71</v>
      </c>
      <c r="K3" t="s">
        <v>6</v>
      </c>
      <c r="M3" s="2" t="s">
        <v>202</v>
      </c>
      <c r="N3" t="s">
        <v>176</v>
      </c>
    </row>
    <row r="4" spans="1:14" x14ac:dyDescent="0.25">
      <c r="A4" s="3">
        <v>3</v>
      </c>
      <c r="B4" t="s">
        <v>26</v>
      </c>
      <c r="C4" t="s">
        <v>62</v>
      </c>
      <c r="D4" t="s">
        <v>14</v>
      </c>
      <c r="E4" t="s">
        <v>73</v>
      </c>
      <c r="F4" t="s">
        <v>64</v>
      </c>
      <c r="G4" t="s">
        <v>2</v>
      </c>
      <c r="H4" t="s">
        <v>3</v>
      </c>
      <c r="I4" t="s">
        <v>65</v>
      </c>
      <c r="J4" t="s">
        <v>66</v>
      </c>
      <c r="K4" t="s">
        <v>4</v>
      </c>
      <c r="M4" s="5" t="s">
        <v>6</v>
      </c>
      <c r="N4">
        <v>201</v>
      </c>
    </row>
    <row r="5" spans="1:14" x14ac:dyDescent="0.25">
      <c r="A5" s="3">
        <v>4</v>
      </c>
      <c r="B5" t="s">
        <v>12</v>
      </c>
      <c r="C5" t="s">
        <v>74</v>
      </c>
      <c r="D5" t="s">
        <v>18</v>
      </c>
      <c r="E5" t="s">
        <v>75</v>
      </c>
      <c r="F5" t="s">
        <v>64</v>
      </c>
      <c r="G5" t="s">
        <v>2</v>
      </c>
      <c r="H5" t="s">
        <v>8</v>
      </c>
      <c r="I5" t="s">
        <v>9</v>
      </c>
      <c r="J5" t="s">
        <v>76</v>
      </c>
      <c r="K5" t="s">
        <v>4</v>
      </c>
      <c r="M5" s="5" t="s">
        <v>4</v>
      </c>
      <c r="N5">
        <v>10</v>
      </c>
    </row>
    <row r="6" spans="1:14" x14ac:dyDescent="0.25">
      <c r="A6" s="3">
        <v>5</v>
      </c>
      <c r="B6" t="s">
        <v>13</v>
      </c>
      <c r="C6" t="s">
        <v>78</v>
      </c>
      <c r="D6" t="s">
        <v>14</v>
      </c>
      <c r="E6" t="s">
        <v>14</v>
      </c>
      <c r="F6" t="s">
        <v>64</v>
      </c>
      <c r="G6" t="s">
        <v>79</v>
      </c>
      <c r="H6" t="s">
        <v>15</v>
      </c>
      <c r="I6" t="s">
        <v>75</v>
      </c>
      <c r="J6" t="s">
        <v>66</v>
      </c>
      <c r="K6" t="s">
        <v>6</v>
      </c>
      <c r="M6" s="5" t="s">
        <v>163</v>
      </c>
      <c r="N6">
        <v>211</v>
      </c>
    </row>
    <row r="7" spans="1:14" x14ac:dyDescent="0.25">
      <c r="A7" s="3">
        <v>6</v>
      </c>
      <c r="B7" t="s">
        <v>17</v>
      </c>
      <c r="C7" t="s">
        <v>84</v>
      </c>
      <c r="D7" t="s">
        <v>65</v>
      </c>
      <c r="E7" t="s">
        <v>18</v>
      </c>
      <c r="F7" t="s">
        <v>85</v>
      </c>
      <c r="G7" t="s">
        <v>2</v>
      </c>
      <c r="H7" t="s">
        <v>19</v>
      </c>
      <c r="I7" t="s">
        <v>9</v>
      </c>
      <c r="J7" t="s">
        <v>20</v>
      </c>
      <c r="K7" t="s">
        <v>6</v>
      </c>
    </row>
    <row r="8" spans="1:14" x14ac:dyDescent="0.25">
      <c r="A8" s="3">
        <v>7</v>
      </c>
      <c r="B8" t="s">
        <v>11</v>
      </c>
      <c r="C8" t="s">
        <v>87</v>
      </c>
      <c r="D8" t="s">
        <v>75</v>
      </c>
      <c r="E8" t="s">
        <v>73</v>
      </c>
      <c r="F8" t="s">
        <v>85</v>
      </c>
      <c r="G8" t="s">
        <v>2</v>
      </c>
      <c r="H8" t="s">
        <v>3</v>
      </c>
      <c r="I8" t="s">
        <v>88</v>
      </c>
      <c r="J8" t="s">
        <v>89</v>
      </c>
      <c r="K8" t="s">
        <v>6</v>
      </c>
      <c r="M8" t="s">
        <v>202</v>
      </c>
      <c r="N8" t="s">
        <v>176</v>
      </c>
    </row>
    <row r="9" spans="1:14" x14ac:dyDescent="0.25">
      <c r="A9" s="3">
        <v>8</v>
      </c>
      <c r="B9" t="s">
        <v>12</v>
      </c>
      <c r="C9" t="s">
        <v>84</v>
      </c>
      <c r="D9" t="s">
        <v>14</v>
      </c>
      <c r="E9" t="s">
        <v>14</v>
      </c>
      <c r="F9" t="s">
        <v>6</v>
      </c>
      <c r="G9" t="s">
        <v>21</v>
      </c>
      <c r="H9" t="s">
        <v>19</v>
      </c>
      <c r="I9" t="s">
        <v>9</v>
      </c>
      <c r="J9" t="s">
        <v>89</v>
      </c>
      <c r="K9" t="s">
        <v>6</v>
      </c>
      <c r="M9" t="s">
        <v>6</v>
      </c>
      <c r="N9">
        <v>201</v>
      </c>
    </row>
    <row r="10" spans="1:14" x14ac:dyDescent="0.25">
      <c r="A10" s="3">
        <v>9</v>
      </c>
      <c r="B10" t="s">
        <v>17</v>
      </c>
      <c r="C10" t="s">
        <v>84</v>
      </c>
      <c r="D10" t="s">
        <v>18</v>
      </c>
      <c r="E10" t="s">
        <v>91</v>
      </c>
      <c r="F10" t="s">
        <v>6</v>
      </c>
      <c r="G10" t="s">
        <v>2</v>
      </c>
      <c r="H10" t="s">
        <v>22</v>
      </c>
      <c r="I10" t="s">
        <v>65</v>
      </c>
      <c r="J10" t="s">
        <v>20</v>
      </c>
      <c r="K10" t="s">
        <v>6</v>
      </c>
      <c r="M10" t="s">
        <v>4</v>
      </c>
      <c r="N10">
        <v>10</v>
      </c>
    </row>
    <row r="11" spans="1:14" x14ac:dyDescent="0.25">
      <c r="A11" s="3">
        <v>10</v>
      </c>
      <c r="B11" t="s">
        <v>11</v>
      </c>
      <c r="C11" t="s">
        <v>78</v>
      </c>
      <c r="D11" t="s">
        <v>14</v>
      </c>
      <c r="E11" t="s">
        <v>94</v>
      </c>
      <c r="F11" t="s">
        <v>6</v>
      </c>
      <c r="G11" t="s">
        <v>2</v>
      </c>
      <c r="H11" t="s">
        <v>24</v>
      </c>
      <c r="I11" t="s">
        <v>75</v>
      </c>
      <c r="J11" t="s">
        <v>66</v>
      </c>
      <c r="K11" t="s">
        <v>6</v>
      </c>
    </row>
    <row r="12" spans="1:14" x14ac:dyDescent="0.25">
      <c r="A12" s="3">
        <v>11</v>
      </c>
      <c r="B12" t="s">
        <v>11</v>
      </c>
      <c r="C12" t="s">
        <v>74</v>
      </c>
      <c r="D12" t="s">
        <v>63</v>
      </c>
      <c r="E12" t="s">
        <v>94</v>
      </c>
      <c r="F12" t="s">
        <v>85</v>
      </c>
      <c r="G12" t="s">
        <v>2</v>
      </c>
      <c r="H12" t="s">
        <v>8</v>
      </c>
      <c r="I12" t="s">
        <v>9</v>
      </c>
      <c r="J12" t="s">
        <v>96</v>
      </c>
      <c r="K12" t="s">
        <v>6</v>
      </c>
    </row>
    <row r="13" spans="1:14" x14ac:dyDescent="0.25">
      <c r="A13" s="3">
        <v>12</v>
      </c>
      <c r="B13" t="s">
        <v>26</v>
      </c>
      <c r="C13" t="s">
        <v>74</v>
      </c>
      <c r="D13" t="s">
        <v>75</v>
      </c>
      <c r="E13" t="s">
        <v>75</v>
      </c>
      <c r="F13" t="s">
        <v>64</v>
      </c>
      <c r="G13" t="s">
        <v>2</v>
      </c>
      <c r="H13" t="s">
        <v>27</v>
      </c>
      <c r="I13" t="s">
        <v>97</v>
      </c>
      <c r="J13" t="s">
        <v>98</v>
      </c>
      <c r="K13" t="s">
        <v>6</v>
      </c>
    </row>
    <row r="14" spans="1:14" x14ac:dyDescent="0.25">
      <c r="A14" s="3">
        <v>13</v>
      </c>
      <c r="B14" t="s">
        <v>11</v>
      </c>
      <c r="C14" t="s">
        <v>62</v>
      </c>
      <c r="D14" t="s">
        <v>99</v>
      </c>
      <c r="E14" t="s">
        <v>99</v>
      </c>
      <c r="F14" t="s">
        <v>64</v>
      </c>
      <c r="G14" t="s">
        <v>2</v>
      </c>
      <c r="H14" t="s">
        <v>28</v>
      </c>
      <c r="I14" t="s">
        <v>9</v>
      </c>
      <c r="J14" t="s">
        <v>98</v>
      </c>
      <c r="K14" t="s">
        <v>6</v>
      </c>
    </row>
    <row r="15" spans="1:14" x14ac:dyDescent="0.25">
      <c r="A15" s="3">
        <v>14</v>
      </c>
      <c r="B15" t="s">
        <v>26</v>
      </c>
      <c r="C15" t="s">
        <v>62</v>
      </c>
      <c r="D15" t="s">
        <v>14</v>
      </c>
      <c r="E15" t="s">
        <v>91</v>
      </c>
      <c r="F15" t="s">
        <v>6</v>
      </c>
      <c r="G15" t="s">
        <v>2</v>
      </c>
      <c r="H15" t="s">
        <v>19</v>
      </c>
      <c r="I15" t="s">
        <v>97</v>
      </c>
      <c r="J15" t="s">
        <v>100</v>
      </c>
      <c r="K15" t="s">
        <v>6</v>
      </c>
    </row>
    <row r="16" spans="1:14" x14ac:dyDescent="0.25">
      <c r="A16" s="3">
        <v>15</v>
      </c>
      <c r="B16" t="s">
        <v>12</v>
      </c>
      <c r="C16" t="s">
        <v>62</v>
      </c>
      <c r="D16" t="s">
        <v>18</v>
      </c>
      <c r="E16" t="s">
        <v>30</v>
      </c>
      <c r="F16" t="s">
        <v>6</v>
      </c>
      <c r="G16" t="s">
        <v>2</v>
      </c>
      <c r="H16" t="s">
        <v>19</v>
      </c>
      <c r="I16" t="s">
        <v>9</v>
      </c>
      <c r="J16" t="s">
        <v>76</v>
      </c>
      <c r="K16" t="s">
        <v>6</v>
      </c>
    </row>
    <row r="17" spans="1:11" x14ac:dyDescent="0.25">
      <c r="A17" s="3">
        <v>16</v>
      </c>
      <c r="B17" t="s">
        <v>11</v>
      </c>
      <c r="C17" t="s">
        <v>84</v>
      </c>
      <c r="D17" t="s">
        <v>14</v>
      </c>
      <c r="E17" t="s">
        <v>94</v>
      </c>
      <c r="F17" t="s">
        <v>6</v>
      </c>
      <c r="G17" t="s">
        <v>2</v>
      </c>
      <c r="H17" t="s">
        <v>3</v>
      </c>
      <c r="I17" t="s">
        <v>65</v>
      </c>
      <c r="J17" t="s">
        <v>101</v>
      </c>
      <c r="K17" t="s">
        <v>6</v>
      </c>
    </row>
    <row r="18" spans="1:11" x14ac:dyDescent="0.25">
      <c r="A18" s="3">
        <v>17</v>
      </c>
      <c r="B18" t="s">
        <v>11</v>
      </c>
      <c r="C18" t="s">
        <v>62</v>
      </c>
      <c r="D18" t="s">
        <v>14</v>
      </c>
      <c r="E18" t="s">
        <v>31</v>
      </c>
      <c r="F18" t="s">
        <v>64</v>
      </c>
      <c r="G18" t="s">
        <v>2</v>
      </c>
      <c r="H18" t="s">
        <v>32</v>
      </c>
      <c r="I18" t="s">
        <v>65</v>
      </c>
      <c r="J18" t="s">
        <v>20</v>
      </c>
      <c r="K18" t="s">
        <v>4</v>
      </c>
    </row>
    <row r="19" spans="1:11" x14ac:dyDescent="0.25">
      <c r="A19" s="3">
        <v>18</v>
      </c>
      <c r="B19" t="s">
        <v>11</v>
      </c>
      <c r="C19" t="s">
        <v>84</v>
      </c>
      <c r="D19" t="s">
        <v>103</v>
      </c>
      <c r="E19" t="s">
        <v>7</v>
      </c>
      <c r="F19" t="s">
        <v>6</v>
      </c>
      <c r="G19" t="s">
        <v>2</v>
      </c>
      <c r="H19" t="s">
        <v>3</v>
      </c>
      <c r="I19" t="s">
        <v>9</v>
      </c>
      <c r="J19" t="s">
        <v>71</v>
      </c>
      <c r="K19" t="s">
        <v>6</v>
      </c>
    </row>
    <row r="20" spans="1:11" x14ac:dyDescent="0.25">
      <c r="A20" s="3">
        <v>19</v>
      </c>
      <c r="B20" t="s">
        <v>13</v>
      </c>
      <c r="C20" t="s">
        <v>104</v>
      </c>
      <c r="D20" t="s">
        <v>14</v>
      </c>
      <c r="E20" t="s">
        <v>7</v>
      </c>
      <c r="F20" t="s">
        <v>64</v>
      </c>
      <c r="G20" t="s">
        <v>79</v>
      </c>
      <c r="H20" t="s">
        <v>24</v>
      </c>
      <c r="I20" t="s">
        <v>75</v>
      </c>
      <c r="J20" t="s">
        <v>105</v>
      </c>
      <c r="K20" t="s">
        <v>6</v>
      </c>
    </row>
    <row r="21" spans="1:11" x14ac:dyDescent="0.25">
      <c r="A21" s="3">
        <v>20</v>
      </c>
      <c r="B21" t="s">
        <v>26</v>
      </c>
      <c r="C21" t="s">
        <v>87</v>
      </c>
      <c r="D21" t="s">
        <v>63</v>
      </c>
      <c r="E21" t="s">
        <v>30</v>
      </c>
      <c r="F21" t="s">
        <v>6</v>
      </c>
      <c r="G21" t="s">
        <v>2</v>
      </c>
      <c r="H21" t="s">
        <v>8</v>
      </c>
      <c r="I21" t="s">
        <v>9</v>
      </c>
      <c r="J21" t="s">
        <v>106</v>
      </c>
      <c r="K21" t="s">
        <v>6</v>
      </c>
    </row>
    <row r="22" spans="1:11" x14ac:dyDescent="0.25">
      <c r="A22" s="3">
        <v>21</v>
      </c>
      <c r="B22" t="s">
        <v>11</v>
      </c>
      <c r="C22" t="s">
        <v>84</v>
      </c>
      <c r="D22" t="s">
        <v>7</v>
      </c>
      <c r="E22" t="s">
        <v>7</v>
      </c>
      <c r="F22" t="s">
        <v>85</v>
      </c>
      <c r="G22" t="s">
        <v>2</v>
      </c>
      <c r="H22" t="s">
        <v>3</v>
      </c>
      <c r="I22" t="s">
        <v>65</v>
      </c>
      <c r="J22" t="s">
        <v>108</v>
      </c>
      <c r="K22" t="s">
        <v>6</v>
      </c>
    </row>
    <row r="23" spans="1:11" x14ac:dyDescent="0.25">
      <c r="A23" s="3">
        <v>22</v>
      </c>
      <c r="B23" t="s">
        <v>11</v>
      </c>
      <c r="C23" t="s">
        <v>84</v>
      </c>
      <c r="D23" t="s">
        <v>170</v>
      </c>
      <c r="E23" t="s">
        <v>109</v>
      </c>
      <c r="F23" t="s">
        <v>64</v>
      </c>
      <c r="G23" t="s">
        <v>2</v>
      </c>
      <c r="H23" t="s">
        <v>8</v>
      </c>
      <c r="I23" t="s">
        <v>110</v>
      </c>
      <c r="J23" t="s">
        <v>20</v>
      </c>
      <c r="K23" t="s">
        <v>6</v>
      </c>
    </row>
    <row r="24" spans="1:11" x14ac:dyDescent="0.25">
      <c r="A24" s="3">
        <v>23</v>
      </c>
      <c r="B24" t="s">
        <v>13</v>
      </c>
      <c r="C24" t="s">
        <v>104</v>
      </c>
      <c r="D24" t="s">
        <v>14</v>
      </c>
      <c r="E24" t="s">
        <v>14</v>
      </c>
      <c r="F24" t="s">
        <v>64</v>
      </c>
      <c r="G24" t="s">
        <v>79</v>
      </c>
      <c r="H24" t="s">
        <v>234</v>
      </c>
      <c r="I24" t="s">
        <v>75</v>
      </c>
      <c r="J24" t="s">
        <v>111</v>
      </c>
      <c r="K24" t="s">
        <v>6</v>
      </c>
    </row>
    <row r="25" spans="1:11" x14ac:dyDescent="0.25">
      <c r="A25" s="3">
        <v>24</v>
      </c>
      <c r="B25" t="s">
        <v>17</v>
      </c>
      <c r="C25" t="s">
        <v>84</v>
      </c>
      <c r="D25" t="s">
        <v>18</v>
      </c>
      <c r="E25" t="s">
        <v>30</v>
      </c>
      <c r="F25" t="s">
        <v>6</v>
      </c>
      <c r="G25" t="s">
        <v>2</v>
      </c>
      <c r="H25" t="s">
        <v>19</v>
      </c>
      <c r="I25" t="s">
        <v>9</v>
      </c>
      <c r="J25" t="s">
        <v>76</v>
      </c>
      <c r="K25" t="s">
        <v>6</v>
      </c>
    </row>
    <row r="26" spans="1:11" x14ac:dyDescent="0.25">
      <c r="A26" s="3">
        <v>25</v>
      </c>
      <c r="B26" t="s">
        <v>11</v>
      </c>
      <c r="C26" t="s">
        <v>104</v>
      </c>
      <c r="D26" t="s">
        <v>14</v>
      </c>
      <c r="E26" t="s">
        <v>7</v>
      </c>
      <c r="F26" t="s">
        <v>6</v>
      </c>
      <c r="G26" t="s">
        <v>2</v>
      </c>
      <c r="H26" t="s">
        <v>22</v>
      </c>
      <c r="I26" t="s">
        <v>65</v>
      </c>
      <c r="J26" t="s">
        <v>100</v>
      </c>
      <c r="K26" t="s">
        <v>6</v>
      </c>
    </row>
    <row r="27" spans="1:11" x14ac:dyDescent="0.25">
      <c r="A27" s="3">
        <v>26</v>
      </c>
      <c r="B27" t="s">
        <v>11</v>
      </c>
      <c r="C27" t="s">
        <v>104</v>
      </c>
      <c r="D27" t="s">
        <v>14</v>
      </c>
      <c r="E27" t="s">
        <v>94</v>
      </c>
      <c r="F27" t="s">
        <v>85</v>
      </c>
      <c r="G27" t="s">
        <v>2</v>
      </c>
      <c r="H27" t="s">
        <v>22</v>
      </c>
      <c r="I27" t="s">
        <v>65</v>
      </c>
      <c r="J27" t="s">
        <v>76</v>
      </c>
      <c r="K27" t="s">
        <v>6</v>
      </c>
    </row>
    <row r="28" spans="1:11" x14ac:dyDescent="0.25">
      <c r="A28" s="3">
        <v>27</v>
      </c>
      <c r="B28" t="s">
        <v>13</v>
      </c>
      <c r="C28" t="s">
        <v>104</v>
      </c>
      <c r="D28" t="s">
        <v>103</v>
      </c>
      <c r="E28" t="s">
        <v>7</v>
      </c>
      <c r="F28" t="s">
        <v>6</v>
      </c>
      <c r="G28" t="s">
        <v>2</v>
      </c>
      <c r="H28" t="s">
        <v>28</v>
      </c>
      <c r="I28" t="s">
        <v>9</v>
      </c>
      <c r="J28" t="s">
        <v>112</v>
      </c>
      <c r="K28" t="s">
        <v>6</v>
      </c>
    </row>
    <row r="29" spans="1:11" x14ac:dyDescent="0.25">
      <c r="A29" s="3">
        <v>28</v>
      </c>
      <c r="B29" t="s">
        <v>13</v>
      </c>
      <c r="C29" t="s">
        <v>104</v>
      </c>
      <c r="D29" t="s">
        <v>7</v>
      </c>
      <c r="E29" t="s">
        <v>7</v>
      </c>
      <c r="F29" t="s">
        <v>6</v>
      </c>
      <c r="G29" t="s">
        <v>2</v>
      </c>
      <c r="H29" t="s">
        <v>32</v>
      </c>
      <c r="I29" t="s">
        <v>63</v>
      </c>
      <c r="J29" t="s">
        <v>108</v>
      </c>
      <c r="K29" t="s">
        <v>6</v>
      </c>
    </row>
    <row r="30" spans="1:11" x14ac:dyDescent="0.25">
      <c r="A30" s="3">
        <v>29</v>
      </c>
      <c r="B30" t="s">
        <v>26</v>
      </c>
      <c r="C30" t="s">
        <v>62</v>
      </c>
      <c r="D30" t="s">
        <v>65</v>
      </c>
      <c r="E30" t="s">
        <v>250</v>
      </c>
      <c r="F30" t="s">
        <v>85</v>
      </c>
      <c r="G30" t="s">
        <v>2</v>
      </c>
      <c r="H30" t="s">
        <v>27</v>
      </c>
      <c r="I30" t="s">
        <v>9</v>
      </c>
      <c r="J30" t="s">
        <v>76</v>
      </c>
      <c r="K30" t="s">
        <v>6</v>
      </c>
    </row>
    <row r="31" spans="1:11" x14ac:dyDescent="0.25">
      <c r="A31" s="3">
        <v>30</v>
      </c>
      <c r="B31" t="s">
        <v>11</v>
      </c>
      <c r="C31" t="s">
        <v>104</v>
      </c>
      <c r="D31" t="s">
        <v>65</v>
      </c>
      <c r="E31" t="s">
        <v>75</v>
      </c>
      <c r="F31" t="s">
        <v>6</v>
      </c>
      <c r="G31" t="s">
        <v>2</v>
      </c>
      <c r="H31" t="s">
        <v>28</v>
      </c>
      <c r="I31" t="s">
        <v>63</v>
      </c>
      <c r="J31" t="s">
        <v>34</v>
      </c>
      <c r="K31" t="s">
        <v>6</v>
      </c>
    </row>
    <row r="32" spans="1:11" x14ac:dyDescent="0.25">
      <c r="A32" s="3">
        <v>31</v>
      </c>
      <c r="B32" t="s">
        <v>11</v>
      </c>
      <c r="C32" t="s">
        <v>84</v>
      </c>
      <c r="D32" t="s">
        <v>115</v>
      </c>
      <c r="E32" t="s">
        <v>116</v>
      </c>
      <c r="F32" t="s">
        <v>85</v>
      </c>
      <c r="G32" t="s">
        <v>2</v>
      </c>
      <c r="H32" t="s">
        <v>3</v>
      </c>
      <c r="I32" t="s">
        <v>75</v>
      </c>
      <c r="J32" t="s">
        <v>71</v>
      </c>
      <c r="K32" t="s">
        <v>6</v>
      </c>
    </row>
    <row r="33" spans="1:11" x14ac:dyDescent="0.25">
      <c r="A33" s="3">
        <v>32</v>
      </c>
      <c r="B33" t="s">
        <v>11</v>
      </c>
      <c r="C33" t="s">
        <v>104</v>
      </c>
      <c r="D33" t="s">
        <v>14</v>
      </c>
      <c r="E33" t="s">
        <v>91</v>
      </c>
      <c r="F33" t="s">
        <v>64</v>
      </c>
      <c r="G33" t="s">
        <v>2</v>
      </c>
      <c r="H33" t="s">
        <v>35</v>
      </c>
      <c r="I33" t="s">
        <v>75</v>
      </c>
      <c r="J33" t="s">
        <v>117</v>
      </c>
      <c r="K33" t="s">
        <v>6</v>
      </c>
    </row>
    <row r="34" spans="1:11" x14ac:dyDescent="0.25">
      <c r="A34" s="3">
        <v>33</v>
      </c>
      <c r="B34" t="s">
        <v>11</v>
      </c>
      <c r="C34" t="s">
        <v>78</v>
      </c>
      <c r="D34" t="s">
        <v>14</v>
      </c>
      <c r="E34" t="s">
        <v>7</v>
      </c>
      <c r="F34" t="s">
        <v>85</v>
      </c>
      <c r="G34" t="s">
        <v>2</v>
      </c>
      <c r="H34" t="s">
        <v>28</v>
      </c>
      <c r="I34" t="s">
        <v>9</v>
      </c>
      <c r="J34" t="s">
        <v>71</v>
      </c>
      <c r="K34" t="s">
        <v>6</v>
      </c>
    </row>
    <row r="35" spans="1:11" x14ac:dyDescent="0.25">
      <c r="A35" s="3">
        <v>34</v>
      </c>
      <c r="B35" t="s">
        <v>11</v>
      </c>
      <c r="C35" t="s">
        <v>62</v>
      </c>
      <c r="D35" t="s">
        <v>122</v>
      </c>
      <c r="E35" t="s">
        <v>7</v>
      </c>
      <c r="F35" t="s">
        <v>85</v>
      </c>
      <c r="G35" t="s">
        <v>2</v>
      </c>
      <c r="H35" t="s">
        <v>22</v>
      </c>
      <c r="I35" t="s">
        <v>9</v>
      </c>
      <c r="J35" t="s">
        <v>76</v>
      </c>
      <c r="K35" t="s">
        <v>6</v>
      </c>
    </row>
    <row r="36" spans="1:11" x14ac:dyDescent="0.25">
      <c r="A36" s="3">
        <v>35</v>
      </c>
      <c r="B36" t="s">
        <v>26</v>
      </c>
      <c r="C36" t="s">
        <v>74</v>
      </c>
      <c r="D36" t="s">
        <v>14</v>
      </c>
      <c r="E36" t="s">
        <v>91</v>
      </c>
      <c r="F36" t="s">
        <v>64</v>
      </c>
      <c r="G36" t="s">
        <v>2</v>
      </c>
      <c r="H36" t="s">
        <v>28</v>
      </c>
      <c r="I36" t="s">
        <v>9</v>
      </c>
      <c r="J36" t="s">
        <v>71</v>
      </c>
      <c r="K36" t="s">
        <v>6</v>
      </c>
    </row>
    <row r="37" spans="1:11" x14ac:dyDescent="0.25">
      <c r="A37" s="3">
        <v>36</v>
      </c>
      <c r="B37" t="s">
        <v>17</v>
      </c>
      <c r="C37" t="s">
        <v>74</v>
      </c>
      <c r="D37" t="s">
        <v>14</v>
      </c>
      <c r="E37" t="s">
        <v>63</v>
      </c>
      <c r="F37" t="s">
        <v>6</v>
      </c>
      <c r="G37" t="s">
        <v>2</v>
      </c>
      <c r="H37" t="s">
        <v>28</v>
      </c>
      <c r="I37" t="s">
        <v>97</v>
      </c>
      <c r="J37" t="s">
        <v>89</v>
      </c>
      <c r="K37" t="s">
        <v>6</v>
      </c>
    </row>
    <row r="38" spans="1:11" x14ac:dyDescent="0.25">
      <c r="A38" s="3">
        <v>37</v>
      </c>
      <c r="B38" t="s">
        <v>11</v>
      </c>
      <c r="C38" t="s">
        <v>84</v>
      </c>
      <c r="D38" t="s">
        <v>75</v>
      </c>
      <c r="E38" t="s">
        <v>7</v>
      </c>
      <c r="F38" t="s">
        <v>6</v>
      </c>
      <c r="G38" t="s">
        <v>2</v>
      </c>
      <c r="H38" t="s">
        <v>3</v>
      </c>
      <c r="I38" t="s">
        <v>9</v>
      </c>
      <c r="J38" t="s">
        <v>96</v>
      </c>
      <c r="K38" t="s">
        <v>6</v>
      </c>
    </row>
    <row r="39" spans="1:11" x14ac:dyDescent="0.25">
      <c r="A39" s="3">
        <v>38</v>
      </c>
      <c r="B39" t="s">
        <v>11</v>
      </c>
      <c r="C39" t="s">
        <v>87</v>
      </c>
      <c r="D39" t="s">
        <v>63</v>
      </c>
      <c r="E39" t="s">
        <v>7</v>
      </c>
      <c r="F39" t="s">
        <v>64</v>
      </c>
      <c r="G39" t="s">
        <v>2</v>
      </c>
      <c r="H39" t="s">
        <v>8</v>
      </c>
      <c r="I39" t="s">
        <v>9</v>
      </c>
      <c r="J39" t="s">
        <v>71</v>
      </c>
      <c r="K39" t="s">
        <v>6</v>
      </c>
    </row>
    <row r="40" spans="1:11" x14ac:dyDescent="0.25">
      <c r="A40" s="3">
        <v>39</v>
      </c>
      <c r="B40" t="s">
        <v>11</v>
      </c>
      <c r="C40" t="s">
        <v>84</v>
      </c>
      <c r="D40" t="s">
        <v>63</v>
      </c>
      <c r="E40" t="s">
        <v>63</v>
      </c>
      <c r="F40" t="s">
        <v>85</v>
      </c>
      <c r="G40" t="s">
        <v>2</v>
      </c>
      <c r="H40" t="s">
        <v>3</v>
      </c>
      <c r="I40" t="s">
        <v>88</v>
      </c>
      <c r="J40" t="s">
        <v>112</v>
      </c>
      <c r="K40" t="s">
        <v>6</v>
      </c>
    </row>
    <row r="41" spans="1:11" x14ac:dyDescent="0.25">
      <c r="A41" s="3">
        <v>40</v>
      </c>
      <c r="B41" t="s">
        <v>11</v>
      </c>
      <c r="C41" t="s">
        <v>104</v>
      </c>
      <c r="D41" t="s">
        <v>7</v>
      </c>
      <c r="E41" t="s">
        <v>73</v>
      </c>
      <c r="F41" t="s">
        <v>85</v>
      </c>
      <c r="G41" t="s">
        <v>2</v>
      </c>
      <c r="H41" t="s">
        <v>28</v>
      </c>
      <c r="I41" t="s">
        <v>119</v>
      </c>
      <c r="J41" t="s">
        <v>120</v>
      </c>
      <c r="K41" t="s">
        <v>6</v>
      </c>
    </row>
    <row r="42" spans="1:11" x14ac:dyDescent="0.25">
      <c r="A42" s="3">
        <v>41</v>
      </c>
      <c r="B42" t="s">
        <v>11</v>
      </c>
      <c r="C42" t="s">
        <v>74</v>
      </c>
      <c r="D42" t="s">
        <v>14</v>
      </c>
      <c r="E42" t="s">
        <v>121</v>
      </c>
      <c r="F42" t="s">
        <v>85</v>
      </c>
      <c r="G42" t="s">
        <v>2</v>
      </c>
      <c r="H42" t="s">
        <v>3</v>
      </c>
      <c r="I42" t="s">
        <v>65</v>
      </c>
      <c r="J42" t="s">
        <v>71</v>
      </c>
      <c r="K42" t="s">
        <v>6</v>
      </c>
    </row>
    <row r="43" spans="1:11" x14ac:dyDescent="0.25">
      <c r="A43" s="3">
        <v>42</v>
      </c>
      <c r="B43" t="s">
        <v>11</v>
      </c>
      <c r="C43" t="s">
        <v>84</v>
      </c>
      <c r="D43" t="s">
        <v>122</v>
      </c>
      <c r="E43" t="s">
        <v>122</v>
      </c>
      <c r="F43" t="s">
        <v>64</v>
      </c>
      <c r="G43" t="s">
        <v>2</v>
      </c>
      <c r="H43" t="s">
        <v>3</v>
      </c>
      <c r="I43" t="s">
        <v>9</v>
      </c>
      <c r="J43" t="s">
        <v>71</v>
      </c>
      <c r="K43" t="s">
        <v>6</v>
      </c>
    </row>
    <row r="44" spans="1:11" x14ac:dyDescent="0.25">
      <c r="A44" s="3">
        <v>43</v>
      </c>
      <c r="B44" t="s">
        <v>11</v>
      </c>
      <c r="C44" t="s">
        <v>104</v>
      </c>
      <c r="D44" t="s">
        <v>14</v>
      </c>
      <c r="E44" t="s">
        <v>7</v>
      </c>
      <c r="F44" t="s">
        <v>6</v>
      </c>
      <c r="G44" t="s">
        <v>2</v>
      </c>
      <c r="H44" t="s">
        <v>28</v>
      </c>
      <c r="I44" t="s">
        <v>65</v>
      </c>
      <c r="J44" t="s">
        <v>20</v>
      </c>
      <c r="K44" t="s">
        <v>6</v>
      </c>
    </row>
    <row r="45" spans="1:11" x14ac:dyDescent="0.25">
      <c r="A45" s="3">
        <v>44</v>
      </c>
      <c r="B45" t="s">
        <v>11</v>
      </c>
      <c r="C45" t="s">
        <v>84</v>
      </c>
      <c r="D45" t="s">
        <v>73</v>
      </c>
      <c r="E45" t="s">
        <v>122</v>
      </c>
      <c r="F45" t="s">
        <v>64</v>
      </c>
      <c r="G45" t="s">
        <v>2</v>
      </c>
      <c r="H45" t="s">
        <v>8</v>
      </c>
      <c r="I45" t="s">
        <v>65</v>
      </c>
      <c r="J45" t="s">
        <v>96</v>
      </c>
      <c r="K45" t="s">
        <v>6</v>
      </c>
    </row>
    <row r="46" spans="1:11" x14ac:dyDescent="0.25">
      <c r="A46" s="3">
        <v>45</v>
      </c>
      <c r="B46" t="s">
        <v>11</v>
      </c>
      <c r="C46" t="s">
        <v>62</v>
      </c>
      <c r="D46" t="s">
        <v>63</v>
      </c>
      <c r="E46" t="s">
        <v>109</v>
      </c>
      <c r="F46" t="s">
        <v>64</v>
      </c>
      <c r="G46" t="s">
        <v>2</v>
      </c>
      <c r="H46" t="s">
        <v>36</v>
      </c>
      <c r="I46" t="s">
        <v>65</v>
      </c>
      <c r="J46" t="s">
        <v>71</v>
      </c>
      <c r="K46" t="s">
        <v>6</v>
      </c>
    </row>
    <row r="47" spans="1:11" x14ac:dyDescent="0.25">
      <c r="A47" s="3">
        <v>46</v>
      </c>
      <c r="B47" t="s">
        <v>11</v>
      </c>
      <c r="C47" t="s">
        <v>62</v>
      </c>
      <c r="D47" t="s">
        <v>91</v>
      </c>
      <c r="E47" t="s">
        <v>251</v>
      </c>
      <c r="F47" t="s">
        <v>6</v>
      </c>
      <c r="G47" t="s">
        <v>2</v>
      </c>
      <c r="H47" t="s">
        <v>28</v>
      </c>
      <c r="I47" t="s">
        <v>63</v>
      </c>
      <c r="J47" t="s">
        <v>96</v>
      </c>
      <c r="K47" t="s">
        <v>6</v>
      </c>
    </row>
    <row r="48" spans="1:11" x14ac:dyDescent="0.25">
      <c r="A48" s="3">
        <v>47</v>
      </c>
      <c r="B48" t="s">
        <v>11</v>
      </c>
      <c r="C48" t="s">
        <v>84</v>
      </c>
      <c r="D48" t="s">
        <v>63</v>
      </c>
      <c r="E48" t="s">
        <v>91</v>
      </c>
      <c r="F48" t="s">
        <v>6</v>
      </c>
      <c r="G48" t="s">
        <v>2</v>
      </c>
      <c r="H48" t="s">
        <v>8</v>
      </c>
      <c r="I48" t="s">
        <v>9</v>
      </c>
      <c r="J48" t="s">
        <v>71</v>
      </c>
      <c r="K48" t="s">
        <v>6</v>
      </c>
    </row>
    <row r="49" spans="1:11" x14ac:dyDescent="0.25">
      <c r="A49" s="3">
        <v>48</v>
      </c>
      <c r="B49" t="s">
        <v>11</v>
      </c>
      <c r="C49" t="s">
        <v>104</v>
      </c>
      <c r="D49" t="s">
        <v>122</v>
      </c>
      <c r="E49" t="s">
        <v>121</v>
      </c>
      <c r="F49" t="s">
        <v>85</v>
      </c>
      <c r="G49" t="s">
        <v>2</v>
      </c>
      <c r="H49" t="s">
        <v>22</v>
      </c>
      <c r="I49" t="s">
        <v>124</v>
      </c>
      <c r="J49" t="s">
        <v>125</v>
      </c>
      <c r="K49" t="s">
        <v>6</v>
      </c>
    </row>
    <row r="50" spans="1:11" x14ac:dyDescent="0.25">
      <c r="A50" s="3">
        <v>49</v>
      </c>
      <c r="B50" t="s">
        <v>11</v>
      </c>
      <c r="C50" t="s">
        <v>78</v>
      </c>
      <c r="D50" t="s">
        <v>7</v>
      </c>
      <c r="E50" t="s">
        <v>91</v>
      </c>
      <c r="F50" t="s">
        <v>85</v>
      </c>
      <c r="G50" t="s">
        <v>2</v>
      </c>
      <c r="H50" t="s">
        <v>32</v>
      </c>
      <c r="I50" t="s">
        <v>65</v>
      </c>
      <c r="J50" t="s">
        <v>126</v>
      </c>
      <c r="K50" t="s">
        <v>6</v>
      </c>
    </row>
    <row r="51" spans="1:11" x14ac:dyDescent="0.25">
      <c r="A51" s="3">
        <v>50</v>
      </c>
      <c r="B51" t="s">
        <v>26</v>
      </c>
      <c r="C51" t="s">
        <v>84</v>
      </c>
      <c r="D51" t="s">
        <v>127</v>
      </c>
      <c r="E51" t="s">
        <v>121</v>
      </c>
      <c r="F51" t="s">
        <v>6</v>
      </c>
      <c r="G51" t="s">
        <v>2</v>
      </c>
      <c r="H51" t="s">
        <v>28</v>
      </c>
      <c r="I51" t="s">
        <v>128</v>
      </c>
      <c r="J51" t="s">
        <v>66</v>
      </c>
      <c r="K51" t="s">
        <v>6</v>
      </c>
    </row>
    <row r="52" spans="1:11" x14ac:dyDescent="0.25">
      <c r="A52" s="3">
        <v>51</v>
      </c>
      <c r="B52" t="s">
        <v>11</v>
      </c>
      <c r="C52" t="s">
        <v>62</v>
      </c>
      <c r="D52" t="s">
        <v>109</v>
      </c>
      <c r="E52" t="s">
        <v>94</v>
      </c>
      <c r="F52" t="s">
        <v>6</v>
      </c>
      <c r="G52" t="s">
        <v>2</v>
      </c>
      <c r="H52" t="s">
        <v>8</v>
      </c>
      <c r="I52" t="s">
        <v>65</v>
      </c>
      <c r="J52" t="s">
        <v>129</v>
      </c>
      <c r="K52" t="s">
        <v>6</v>
      </c>
    </row>
    <row r="53" spans="1:11" x14ac:dyDescent="0.25">
      <c r="A53" s="3">
        <v>52</v>
      </c>
      <c r="B53" t="s">
        <v>11</v>
      </c>
      <c r="C53" t="s">
        <v>78</v>
      </c>
      <c r="D53" t="s">
        <v>75</v>
      </c>
      <c r="E53" t="s">
        <v>94</v>
      </c>
      <c r="F53" t="s">
        <v>64</v>
      </c>
      <c r="G53" t="s">
        <v>2</v>
      </c>
      <c r="H53" t="s">
        <v>38</v>
      </c>
      <c r="I53" t="s">
        <v>9</v>
      </c>
      <c r="J53" t="s">
        <v>130</v>
      </c>
      <c r="K53" t="s">
        <v>6</v>
      </c>
    </row>
    <row r="54" spans="1:11" x14ac:dyDescent="0.25">
      <c r="A54" s="3">
        <v>53</v>
      </c>
      <c r="B54" t="s">
        <v>11</v>
      </c>
      <c r="C54" t="s">
        <v>84</v>
      </c>
      <c r="D54" t="s">
        <v>18</v>
      </c>
      <c r="E54" t="s">
        <v>30</v>
      </c>
      <c r="F54" t="s">
        <v>6</v>
      </c>
      <c r="G54" t="s">
        <v>2</v>
      </c>
      <c r="H54" t="s">
        <v>28</v>
      </c>
      <c r="I54" t="s">
        <v>9</v>
      </c>
      <c r="J54" t="s">
        <v>71</v>
      </c>
      <c r="K54" t="s">
        <v>6</v>
      </c>
    </row>
    <row r="55" spans="1:11" x14ac:dyDescent="0.25">
      <c r="A55" s="3">
        <v>54</v>
      </c>
      <c r="B55" t="s">
        <v>11</v>
      </c>
      <c r="C55" t="s">
        <v>84</v>
      </c>
      <c r="D55" t="s">
        <v>63</v>
      </c>
      <c r="E55" t="s">
        <v>109</v>
      </c>
      <c r="F55" t="s">
        <v>64</v>
      </c>
      <c r="G55" t="s">
        <v>2</v>
      </c>
      <c r="H55" t="s">
        <v>3</v>
      </c>
      <c r="I55" t="s">
        <v>65</v>
      </c>
      <c r="J55" t="s">
        <v>131</v>
      </c>
      <c r="K55" t="s">
        <v>6</v>
      </c>
    </row>
    <row r="56" spans="1:11" x14ac:dyDescent="0.25">
      <c r="A56" s="3">
        <v>55</v>
      </c>
      <c r="B56" t="s">
        <v>26</v>
      </c>
      <c r="C56" t="s">
        <v>74</v>
      </c>
      <c r="D56" t="s">
        <v>63</v>
      </c>
      <c r="E56" t="s">
        <v>94</v>
      </c>
      <c r="F56" t="s">
        <v>85</v>
      </c>
      <c r="G56" t="s">
        <v>2</v>
      </c>
      <c r="H56" t="s">
        <v>8</v>
      </c>
      <c r="I56" t="s">
        <v>9</v>
      </c>
      <c r="J56" t="s">
        <v>71</v>
      </c>
      <c r="K56" t="s">
        <v>6</v>
      </c>
    </row>
    <row r="57" spans="1:11" x14ac:dyDescent="0.25">
      <c r="A57" s="3">
        <v>56</v>
      </c>
      <c r="B57" t="s">
        <v>26</v>
      </c>
      <c r="C57" t="s">
        <v>62</v>
      </c>
      <c r="D57" t="s">
        <v>14</v>
      </c>
      <c r="E57" t="s">
        <v>30</v>
      </c>
      <c r="F57" t="s">
        <v>64</v>
      </c>
      <c r="G57" t="s">
        <v>2</v>
      </c>
      <c r="H57" t="s">
        <v>19</v>
      </c>
      <c r="I57" t="s">
        <v>99</v>
      </c>
      <c r="J57" t="s">
        <v>132</v>
      </c>
      <c r="K57" t="s">
        <v>6</v>
      </c>
    </row>
    <row r="58" spans="1:11" x14ac:dyDescent="0.25">
      <c r="A58" s="3">
        <v>57</v>
      </c>
      <c r="B58" t="s">
        <v>13</v>
      </c>
      <c r="C58" t="s">
        <v>104</v>
      </c>
      <c r="D58" t="s">
        <v>7</v>
      </c>
      <c r="E58" t="s">
        <v>103</v>
      </c>
      <c r="F58" t="s">
        <v>85</v>
      </c>
      <c r="G58" t="s">
        <v>79</v>
      </c>
      <c r="H58" t="s">
        <v>234</v>
      </c>
      <c r="I58" t="s">
        <v>9</v>
      </c>
      <c r="J58" t="s">
        <v>76</v>
      </c>
      <c r="K58" t="s">
        <v>6</v>
      </c>
    </row>
    <row r="59" spans="1:11" x14ac:dyDescent="0.25">
      <c r="A59" s="3">
        <v>58</v>
      </c>
      <c r="B59" t="s">
        <v>26</v>
      </c>
      <c r="C59" t="s">
        <v>74</v>
      </c>
      <c r="D59" t="s">
        <v>246</v>
      </c>
      <c r="E59" t="s">
        <v>252</v>
      </c>
      <c r="F59" t="s">
        <v>85</v>
      </c>
      <c r="G59" t="s">
        <v>2</v>
      </c>
      <c r="H59" t="s">
        <v>28</v>
      </c>
      <c r="I59" t="s">
        <v>9</v>
      </c>
      <c r="J59" t="s">
        <v>71</v>
      </c>
      <c r="K59" t="s">
        <v>6</v>
      </c>
    </row>
    <row r="60" spans="1:11" x14ac:dyDescent="0.25">
      <c r="A60" s="3">
        <v>59</v>
      </c>
      <c r="B60" t="s">
        <v>13</v>
      </c>
      <c r="C60" t="s">
        <v>104</v>
      </c>
      <c r="D60" t="s">
        <v>127</v>
      </c>
      <c r="E60" t="s">
        <v>18</v>
      </c>
      <c r="F60" t="s">
        <v>85</v>
      </c>
      <c r="G60" t="s">
        <v>2</v>
      </c>
      <c r="H60" t="s">
        <v>28</v>
      </c>
      <c r="I60" t="s">
        <v>65</v>
      </c>
      <c r="J60" t="s">
        <v>98</v>
      </c>
      <c r="K60" t="s">
        <v>6</v>
      </c>
    </row>
    <row r="61" spans="1:11" x14ac:dyDescent="0.25">
      <c r="A61" s="3">
        <v>60</v>
      </c>
      <c r="B61" t="s">
        <v>26</v>
      </c>
      <c r="C61" t="s">
        <v>87</v>
      </c>
      <c r="D61" t="s">
        <v>88</v>
      </c>
      <c r="E61" t="s">
        <v>30</v>
      </c>
      <c r="F61" t="s">
        <v>6</v>
      </c>
      <c r="G61" t="s">
        <v>2</v>
      </c>
      <c r="H61" t="s">
        <v>8</v>
      </c>
      <c r="I61" t="s">
        <v>9</v>
      </c>
      <c r="J61" t="s">
        <v>71</v>
      </c>
      <c r="K61" t="s">
        <v>6</v>
      </c>
    </row>
    <row r="62" spans="1:11" x14ac:dyDescent="0.25">
      <c r="A62" s="3">
        <v>61</v>
      </c>
      <c r="B62" t="s">
        <v>11</v>
      </c>
      <c r="C62" t="s">
        <v>84</v>
      </c>
      <c r="D62" t="s">
        <v>75</v>
      </c>
      <c r="E62" t="s">
        <v>253</v>
      </c>
      <c r="F62" t="s">
        <v>64</v>
      </c>
      <c r="G62" t="s">
        <v>2</v>
      </c>
      <c r="H62" t="s">
        <v>8</v>
      </c>
      <c r="I62" t="s">
        <v>9</v>
      </c>
      <c r="J62" t="s">
        <v>71</v>
      </c>
      <c r="K62" t="s">
        <v>6</v>
      </c>
    </row>
    <row r="63" spans="1:11" x14ac:dyDescent="0.25">
      <c r="A63" s="3">
        <v>62</v>
      </c>
      <c r="B63" t="s">
        <v>11</v>
      </c>
      <c r="C63" t="s">
        <v>78</v>
      </c>
      <c r="D63" t="s">
        <v>94</v>
      </c>
      <c r="E63" t="s">
        <v>7</v>
      </c>
      <c r="F63" t="s">
        <v>6</v>
      </c>
      <c r="G63" t="s">
        <v>2</v>
      </c>
      <c r="H63" t="s">
        <v>8</v>
      </c>
      <c r="I63" t="s">
        <v>9</v>
      </c>
      <c r="J63" t="s">
        <v>112</v>
      </c>
      <c r="K63" t="s">
        <v>6</v>
      </c>
    </row>
    <row r="64" spans="1:11" x14ac:dyDescent="0.25">
      <c r="A64" s="3">
        <v>63</v>
      </c>
      <c r="B64" t="s">
        <v>26</v>
      </c>
      <c r="C64" t="s">
        <v>84</v>
      </c>
      <c r="D64" t="s">
        <v>110</v>
      </c>
      <c r="E64" t="s">
        <v>94</v>
      </c>
      <c r="F64" t="s">
        <v>85</v>
      </c>
      <c r="G64" t="s">
        <v>2</v>
      </c>
      <c r="H64" t="s">
        <v>28</v>
      </c>
      <c r="I64" t="s">
        <v>88</v>
      </c>
      <c r="J64" t="s">
        <v>71</v>
      </c>
      <c r="K64" t="s">
        <v>6</v>
      </c>
    </row>
    <row r="65" spans="1:11" x14ac:dyDescent="0.25">
      <c r="A65" s="3">
        <v>64</v>
      </c>
      <c r="B65" t="s">
        <v>26</v>
      </c>
      <c r="C65" t="s">
        <v>87</v>
      </c>
      <c r="D65" t="s">
        <v>63</v>
      </c>
      <c r="E65" t="s">
        <v>138</v>
      </c>
      <c r="F65" t="s">
        <v>6</v>
      </c>
      <c r="G65" t="s">
        <v>2</v>
      </c>
      <c r="H65" t="s">
        <v>8</v>
      </c>
      <c r="I65" t="s">
        <v>65</v>
      </c>
      <c r="J65" t="s">
        <v>39</v>
      </c>
      <c r="K65" t="s">
        <v>6</v>
      </c>
    </row>
    <row r="66" spans="1:11" x14ac:dyDescent="0.25">
      <c r="A66" s="3">
        <v>65</v>
      </c>
      <c r="B66" t="s">
        <v>11</v>
      </c>
      <c r="C66" t="s">
        <v>84</v>
      </c>
      <c r="D66" t="s">
        <v>139</v>
      </c>
      <c r="E66" t="s">
        <v>30</v>
      </c>
      <c r="F66" t="s">
        <v>6</v>
      </c>
      <c r="G66" t="s">
        <v>2</v>
      </c>
      <c r="H66" t="s">
        <v>8</v>
      </c>
      <c r="I66" t="s">
        <v>88</v>
      </c>
      <c r="J66" t="s">
        <v>149</v>
      </c>
      <c r="K66" t="s">
        <v>6</v>
      </c>
    </row>
    <row r="67" spans="1:11" x14ac:dyDescent="0.25">
      <c r="A67" s="3">
        <v>66</v>
      </c>
      <c r="B67" t="s">
        <v>13</v>
      </c>
      <c r="C67" t="s">
        <v>104</v>
      </c>
      <c r="D67" t="s">
        <v>65</v>
      </c>
      <c r="E67" t="s">
        <v>248</v>
      </c>
      <c r="F67" t="s">
        <v>64</v>
      </c>
      <c r="G67" t="s">
        <v>2</v>
      </c>
      <c r="H67" t="s">
        <v>24</v>
      </c>
      <c r="I67" t="s">
        <v>9</v>
      </c>
      <c r="J67" t="s">
        <v>71</v>
      </c>
      <c r="K67" t="s">
        <v>6</v>
      </c>
    </row>
    <row r="68" spans="1:11" x14ac:dyDescent="0.25">
      <c r="A68" s="3">
        <v>67</v>
      </c>
      <c r="B68" t="s">
        <v>12</v>
      </c>
      <c r="C68" t="s">
        <v>62</v>
      </c>
      <c r="D68" t="s">
        <v>127</v>
      </c>
      <c r="E68" t="s">
        <v>122</v>
      </c>
      <c r="F68" t="s">
        <v>6</v>
      </c>
      <c r="G68" t="s">
        <v>2</v>
      </c>
      <c r="H68" t="s">
        <v>19</v>
      </c>
      <c r="I68" t="s">
        <v>9</v>
      </c>
      <c r="J68" t="s">
        <v>71</v>
      </c>
      <c r="K68" t="s">
        <v>6</v>
      </c>
    </row>
    <row r="69" spans="1:11" x14ac:dyDescent="0.25">
      <c r="A69" s="3">
        <v>68</v>
      </c>
      <c r="B69" t="s">
        <v>26</v>
      </c>
      <c r="C69" t="s">
        <v>74</v>
      </c>
      <c r="D69" t="s">
        <v>142</v>
      </c>
      <c r="E69" t="s">
        <v>7</v>
      </c>
      <c r="F69" t="s">
        <v>64</v>
      </c>
      <c r="G69" t="s">
        <v>2</v>
      </c>
      <c r="H69" t="s">
        <v>8</v>
      </c>
      <c r="I69" t="s">
        <v>63</v>
      </c>
      <c r="J69" t="s">
        <v>112</v>
      </c>
      <c r="K69" t="s">
        <v>6</v>
      </c>
    </row>
    <row r="70" spans="1:11" x14ac:dyDescent="0.25">
      <c r="A70" s="3">
        <v>69</v>
      </c>
      <c r="B70" t="s">
        <v>13</v>
      </c>
      <c r="C70" t="s">
        <v>104</v>
      </c>
      <c r="D70" t="s">
        <v>128</v>
      </c>
      <c r="E70" t="s">
        <v>248</v>
      </c>
      <c r="F70" t="s">
        <v>6</v>
      </c>
      <c r="G70" t="s">
        <v>2</v>
      </c>
      <c r="H70" t="s">
        <v>15</v>
      </c>
      <c r="I70" t="s">
        <v>143</v>
      </c>
      <c r="J70" t="s">
        <v>129</v>
      </c>
      <c r="K70" t="s">
        <v>6</v>
      </c>
    </row>
    <row r="71" spans="1:11" x14ac:dyDescent="0.25">
      <c r="A71" s="3">
        <v>70</v>
      </c>
      <c r="B71" t="s">
        <v>12</v>
      </c>
      <c r="C71" t="s">
        <v>62</v>
      </c>
      <c r="D71" t="s">
        <v>127</v>
      </c>
      <c r="E71" t="s">
        <v>127</v>
      </c>
      <c r="F71" t="s">
        <v>6</v>
      </c>
      <c r="G71" t="s">
        <v>2</v>
      </c>
      <c r="H71" t="s">
        <v>28</v>
      </c>
      <c r="I71" t="s">
        <v>9</v>
      </c>
      <c r="J71" t="s">
        <v>71</v>
      </c>
      <c r="K71" t="s">
        <v>6</v>
      </c>
    </row>
    <row r="72" spans="1:11" x14ac:dyDescent="0.25">
      <c r="A72" s="3">
        <v>71</v>
      </c>
      <c r="B72" t="s">
        <v>26</v>
      </c>
      <c r="C72" t="s">
        <v>78</v>
      </c>
      <c r="D72" t="s">
        <v>63</v>
      </c>
      <c r="E72" t="s">
        <v>7</v>
      </c>
      <c r="F72" t="s">
        <v>6</v>
      </c>
      <c r="G72" t="s">
        <v>2</v>
      </c>
      <c r="H72" t="s">
        <v>8</v>
      </c>
      <c r="I72" t="s">
        <v>9</v>
      </c>
      <c r="J72" t="s">
        <v>71</v>
      </c>
      <c r="K72" t="s">
        <v>6</v>
      </c>
    </row>
    <row r="73" spans="1:11" x14ac:dyDescent="0.25">
      <c r="A73" s="3">
        <v>72</v>
      </c>
      <c r="B73" t="s">
        <v>26</v>
      </c>
      <c r="C73" t="s">
        <v>87</v>
      </c>
      <c r="D73" t="s">
        <v>63</v>
      </c>
      <c r="E73" t="s">
        <v>7</v>
      </c>
      <c r="F73" t="s">
        <v>6</v>
      </c>
      <c r="G73" t="s">
        <v>2</v>
      </c>
      <c r="H73" t="s">
        <v>27</v>
      </c>
      <c r="I73" t="s">
        <v>88</v>
      </c>
      <c r="J73" t="s">
        <v>20</v>
      </c>
      <c r="K73" t="s">
        <v>6</v>
      </c>
    </row>
    <row r="74" spans="1:11" x14ac:dyDescent="0.25">
      <c r="A74" s="3">
        <v>73</v>
      </c>
      <c r="B74" t="s">
        <v>17</v>
      </c>
      <c r="C74" t="s">
        <v>84</v>
      </c>
      <c r="D74" t="s">
        <v>7</v>
      </c>
      <c r="E74" t="s">
        <v>94</v>
      </c>
      <c r="F74" t="s">
        <v>6</v>
      </c>
      <c r="G74" t="s">
        <v>2</v>
      </c>
      <c r="H74" t="s">
        <v>28</v>
      </c>
      <c r="I74" t="s">
        <v>88</v>
      </c>
      <c r="J74" t="s">
        <v>98</v>
      </c>
      <c r="K74" t="s">
        <v>6</v>
      </c>
    </row>
    <row r="75" spans="1:11" x14ac:dyDescent="0.25">
      <c r="A75" s="3">
        <v>74</v>
      </c>
      <c r="B75" t="s">
        <v>12</v>
      </c>
      <c r="C75" t="s">
        <v>74</v>
      </c>
      <c r="D75" t="s">
        <v>75</v>
      </c>
      <c r="E75" t="s">
        <v>30</v>
      </c>
      <c r="F75" t="s">
        <v>6</v>
      </c>
      <c r="G75" t="s">
        <v>2</v>
      </c>
      <c r="H75" t="s">
        <v>38</v>
      </c>
      <c r="I75" t="s">
        <v>9</v>
      </c>
      <c r="J75" t="s">
        <v>71</v>
      </c>
      <c r="K75" t="s">
        <v>6</v>
      </c>
    </row>
    <row r="76" spans="1:11" x14ac:dyDescent="0.25">
      <c r="A76" s="3">
        <v>75</v>
      </c>
      <c r="B76" t="s">
        <v>26</v>
      </c>
      <c r="C76" t="s">
        <v>78</v>
      </c>
      <c r="D76" t="s">
        <v>109</v>
      </c>
      <c r="E76" t="s">
        <v>7</v>
      </c>
      <c r="F76" t="s">
        <v>6</v>
      </c>
      <c r="G76" t="s">
        <v>2</v>
      </c>
      <c r="H76" t="s">
        <v>32</v>
      </c>
      <c r="I76" t="s">
        <v>65</v>
      </c>
      <c r="J76" t="s">
        <v>71</v>
      </c>
      <c r="K76" t="s">
        <v>6</v>
      </c>
    </row>
    <row r="77" spans="1:11" x14ac:dyDescent="0.25">
      <c r="A77" s="3">
        <v>76</v>
      </c>
      <c r="B77" t="s">
        <v>26</v>
      </c>
      <c r="C77" t="s">
        <v>84</v>
      </c>
      <c r="D77" t="s">
        <v>247</v>
      </c>
      <c r="E77" t="s">
        <v>252</v>
      </c>
      <c r="F77" t="s">
        <v>6</v>
      </c>
      <c r="G77" t="s">
        <v>2</v>
      </c>
      <c r="H77" t="s">
        <v>3</v>
      </c>
      <c r="I77" t="s">
        <v>9</v>
      </c>
      <c r="J77" t="s">
        <v>71</v>
      </c>
      <c r="K77" t="s">
        <v>6</v>
      </c>
    </row>
    <row r="78" spans="1:11" x14ac:dyDescent="0.25">
      <c r="A78" s="3">
        <v>77</v>
      </c>
      <c r="B78" t="s">
        <v>12</v>
      </c>
      <c r="C78" t="s">
        <v>84</v>
      </c>
      <c r="D78" t="s">
        <v>109</v>
      </c>
      <c r="E78" t="s">
        <v>14</v>
      </c>
      <c r="F78" t="s">
        <v>6</v>
      </c>
      <c r="G78" t="s">
        <v>2</v>
      </c>
      <c r="H78" t="s">
        <v>22</v>
      </c>
      <c r="I78" t="s">
        <v>65</v>
      </c>
      <c r="J78" t="s">
        <v>120</v>
      </c>
      <c r="K78" t="s">
        <v>6</v>
      </c>
    </row>
    <row r="79" spans="1:11" x14ac:dyDescent="0.25">
      <c r="A79" s="3">
        <v>78</v>
      </c>
      <c r="B79" t="s">
        <v>13</v>
      </c>
      <c r="C79" t="s">
        <v>104</v>
      </c>
      <c r="D79" t="s">
        <v>63</v>
      </c>
      <c r="E79" t="s">
        <v>7</v>
      </c>
      <c r="F79" t="s">
        <v>64</v>
      </c>
      <c r="G79" t="s">
        <v>2</v>
      </c>
      <c r="H79" t="s">
        <v>24</v>
      </c>
      <c r="I79" t="s">
        <v>65</v>
      </c>
      <c r="J79" t="s">
        <v>89</v>
      </c>
      <c r="K79" t="s">
        <v>6</v>
      </c>
    </row>
    <row r="80" spans="1:11" x14ac:dyDescent="0.25">
      <c r="A80" s="3">
        <v>79</v>
      </c>
      <c r="B80" t="s">
        <v>26</v>
      </c>
      <c r="C80" t="s">
        <v>78</v>
      </c>
      <c r="D80" t="s">
        <v>147</v>
      </c>
      <c r="E80" t="s">
        <v>30</v>
      </c>
      <c r="F80" t="s">
        <v>85</v>
      </c>
      <c r="G80" t="s">
        <v>2</v>
      </c>
      <c r="H80" t="s">
        <v>8</v>
      </c>
      <c r="I80" t="s">
        <v>63</v>
      </c>
      <c r="J80" t="s">
        <v>20</v>
      </c>
      <c r="K80" t="s">
        <v>6</v>
      </c>
    </row>
    <row r="81" spans="1:11" x14ac:dyDescent="0.25">
      <c r="A81" s="3">
        <v>80</v>
      </c>
      <c r="B81" t="s">
        <v>12</v>
      </c>
      <c r="C81" t="s">
        <v>62</v>
      </c>
      <c r="D81" t="s">
        <v>127</v>
      </c>
      <c r="E81" t="s">
        <v>7</v>
      </c>
      <c r="F81" t="s">
        <v>6</v>
      </c>
      <c r="G81" t="s">
        <v>2</v>
      </c>
      <c r="H81" t="s">
        <v>28</v>
      </c>
      <c r="I81" t="s">
        <v>9</v>
      </c>
      <c r="J81" t="s">
        <v>98</v>
      </c>
      <c r="K81" t="s">
        <v>6</v>
      </c>
    </row>
    <row r="82" spans="1:11" x14ac:dyDescent="0.25">
      <c r="A82" s="3">
        <v>81</v>
      </c>
      <c r="B82" t="s">
        <v>26</v>
      </c>
      <c r="C82" t="s">
        <v>74</v>
      </c>
      <c r="D82" t="s">
        <v>75</v>
      </c>
      <c r="E82" t="s">
        <v>109</v>
      </c>
      <c r="F82" t="s">
        <v>64</v>
      </c>
      <c r="G82" t="s">
        <v>2</v>
      </c>
      <c r="H82" t="s">
        <v>28</v>
      </c>
      <c r="I82" t="s">
        <v>9</v>
      </c>
      <c r="J82" t="s">
        <v>71</v>
      </c>
      <c r="K82" t="s">
        <v>6</v>
      </c>
    </row>
    <row r="83" spans="1:11" x14ac:dyDescent="0.25">
      <c r="A83" s="3">
        <v>82</v>
      </c>
      <c r="B83" t="s">
        <v>11</v>
      </c>
      <c r="C83" t="s">
        <v>84</v>
      </c>
      <c r="D83" t="s">
        <v>63</v>
      </c>
      <c r="E83" t="s">
        <v>109</v>
      </c>
      <c r="F83" t="s">
        <v>85</v>
      </c>
      <c r="G83" t="s">
        <v>2</v>
      </c>
      <c r="H83" t="s">
        <v>3</v>
      </c>
      <c r="I83" t="s">
        <v>9</v>
      </c>
      <c r="J83" t="s">
        <v>149</v>
      </c>
      <c r="K83" t="s">
        <v>6</v>
      </c>
    </row>
    <row r="84" spans="1:11" x14ac:dyDescent="0.25">
      <c r="A84" s="3">
        <v>83</v>
      </c>
      <c r="B84" t="s">
        <v>26</v>
      </c>
      <c r="C84" t="s">
        <v>84</v>
      </c>
      <c r="D84" t="s">
        <v>147</v>
      </c>
      <c r="E84" t="s">
        <v>142</v>
      </c>
      <c r="F84" t="s">
        <v>85</v>
      </c>
      <c r="G84" t="s">
        <v>2</v>
      </c>
      <c r="H84" t="s">
        <v>8</v>
      </c>
      <c r="I84" t="s">
        <v>9</v>
      </c>
      <c r="J84" t="s">
        <v>126</v>
      </c>
      <c r="K84" t="s">
        <v>6</v>
      </c>
    </row>
    <row r="85" spans="1:11" x14ac:dyDescent="0.25">
      <c r="A85" s="3">
        <v>84</v>
      </c>
      <c r="B85" t="s">
        <v>26</v>
      </c>
      <c r="C85" t="s">
        <v>74</v>
      </c>
      <c r="D85" t="s">
        <v>122</v>
      </c>
      <c r="E85" t="s">
        <v>7</v>
      </c>
      <c r="F85" t="s">
        <v>6</v>
      </c>
      <c r="G85" t="s">
        <v>2</v>
      </c>
      <c r="H85" t="s">
        <v>8</v>
      </c>
      <c r="I85" t="s">
        <v>9</v>
      </c>
      <c r="J85" t="s">
        <v>100</v>
      </c>
      <c r="K85" t="s">
        <v>6</v>
      </c>
    </row>
    <row r="86" spans="1:11" x14ac:dyDescent="0.25">
      <c r="A86" s="3">
        <v>85</v>
      </c>
      <c r="B86" t="s">
        <v>26</v>
      </c>
      <c r="C86" t="s">
        <v>74</v>
      </c>
      <c r="D86" t="s">
        <v>65</v>
      </c>
      <c r="E86" t="s">
        <v>103</v>
      </c>
      <c r="F86" t="s">
        <v>85</v>
      </c>
      <c r="G86" t="s">
        <v>2</v>
      </c>
      <c r="H86" t="s">
        <v>8</v>
      </c>
      <c r="I86" t="s">
        <v>9</v>
      </c>
      <c r="J86" t="s">
        <v>76</v>
      </c>
      <c r="K86" t="s">
        <v>6</v>
      </c>
    </row>
    <row r="87" spans="1:11" x14ac:dyDescent="0.25">
      <c r="A87" s="3">
        <v>86</v>
      </c>
      <c r="B87" t="s">
        <v>12</v>
      </c>
      <c r="C87" t="s">
        <v>62</v>
      </c>
      <c r="D87" t="s">
        <v>124</v>
      </c>
      <c r="E87" t="s">
        <v>124</v>
      </c>
      <c r="F87" t="s">
        <v>6</v>
      </c>
      <c r="G87" t="s">
        <v>2</v>
      </c>
      <c r="H87" t="s">
        <v>27</v>
      </c>
      <c r="I87" t="s">
        <v>9</v>
      </c>
      <c r="J87" t="s">
        <v>130</v>
      </c>
      <c r="K87" t="s">
        <v>6</v>
      </c>
    </row>
    <row r="88" spans="1:11" x14ac:dyDescent="0.25">
      <c r="A88" s="3">
        <v>87</v>
      </c>
      <c r="B88" t="s">
        <v>26</v>
      </c>
      <c r="C88" t="s">
        <v>87</v>
      </c>
      <c r="D88" t="s">
        <v>75</v>
      </c>
      <c r="E88" t="s">
        <v>150</v>
      </c>
      <c r="F88" t="s">
        <v>64</v>
      </c>
      <c r="G88" t="s">
        <v>2</v>
      </c>
      <c r="H88" t="s">
        <v>8</v>
      </c>
      <c r="I88" t="s">
        <v>9</v>
      </c>
      <c r="J88" t="s">
        <v>151</v>
      </c>
      <c r="K88" t="s">
        <v>6</v>
      </c>
    </row>
    <row r="89" spans="1:11" x14ac:dyDescent="0.25">
      <c r="A89" s="3">
        <v>88</v>
      </c>
      <c r="B89" t="s">
        <v>12</v>
      </c>
      <c r="C89" t="s">
        <v>62</v>
      </c>
      <c r="D89" t="s">
        <v>18</v>
      </c>
      <c r="E89" t="s">
        <v>18</v>
      </c>
      <c r="F89" t="s">
        <v>6</v>
      </c>
      <c r="G89" t="s">
        <v>2</v>
      </c>
      <c r="H89" t="s">
        <v>19</v>
      </c>
      <c r="I89" t="s">
        <v>65</v>
      </c>
      <c r="J89" t="s">
        <v>98</v>
      </c>
      <c r="K89" t="s">
        <v>6</v>
      </c>
    </row>
    <row r="90" spans="1:11" x14ac:dyDescent="0.25">
      <c r="A90" s="3">
        <v>89</v>
      </c>
      <c r="B90" t="s">
        <v>12</v>
      </c>
      <c r="C90" t="s">
        <v>84</v>
      </c>
      <c r="D90" t="s">
        <v>18</v>
      </c>
      <c r="E90" t="s">
        <v>65</v>
      </c>
      <c r="F90" t="s">
        <v>6</v>
      </c>
      <c r="G90" t="s">
        <v>2</v>
      </c>
      <c r="H90" t="s">
        <v>28</v>
      </c>
      <c r="I90" t="s">
        <v>65</v>
      </c>
      <c r="J90" t="s">
        <v>20</v>
      </c>
      <c r="K90" t="s">
        <v>6</v>
      </c>
    </row>
    <row r="91" spans="1:11" x14ac:dyDescent="0.25">
      <c r="A91" s="3">
        <v>90</v>
      </c>
      <c r="B91" t="s">
        <v>11</v>
      </c>
      <c r="C91" t="s">
        <v>87</v>
      </c>
      <c r="D91" t="s">
        <v>142</v>
      </c>
      <c r="E91" t="s">
        <v>153</v>
      </c>
      <c r="F91" t="s">
        <v>6</v>
      </c>
      <c r="G91" t="s">
        <v>2</v>
      </c>
      <c r="H91" t="s">
        <v>35</v>
      </c>
      <c r="I91" t="s">
        <v>154</v>
      </c>
      <c r="J91" t="s">
        <v>108</v>
      </c>
      <c r="K91" t="s">
        <v>6</v>
      </c>
    </row>
    <row r="92" spans="1:11" x14ac:dyDescent="0.25">
      <c r="A92" s="3">
        <v>91</v>
      </c>
      <c r="B92" t="s">
        <v>11</v>
      </c>
      <c r="C92" t="s">
        <v>84</v>
      </c>
      <c r="D92" t="s">
        <v>248</v>
      </c>
      <c r="E92" t="s">
        <v>94</v>
      </c>
      <c r="F92" t="s">
        <v>6</v>
      </c>
      <c r="G92" t="s">
        <v>2</v>
      </c>
      <c r="H92" t="s">
        <v>8</v>
      </c>
      <c r="I92" t="s">
        <v>9</v>
      </c>
      <c r="J92" t="s">
        <v>98</v>
      </c>
      <c r="K92" t="s">
        <v>6</v>
      </c>
    </row>
    <row r="93" spans="1:11" x14ac:dyDescent="0.25">
      <c r="A93" s="3">
        <v>92</v>
      </c>
      <c r="B93" t="s">
        <v>26</v>
      </c>
      <c r="C93" t="s">
        <v>87</v>
      </c>
      <c r="D93" t="s">
        <v>88</v>
      </c>
      <c r="E93" t="s">
        <v>155</v>
      </c>
      <c r="F93" t="s">
        <v>6</v>
      </c>
      <c r="G93" t="s">
        <v>2</v>
      </c>
      <c r="H93" t="s">
        <v>35</v>
      </c>
      <c r="I93" t="s">
        <v>9</v>
      </c>
      <c r="J93" t="s">
        <v>101</v>
      </c>
      <c r="K93" t="s">
        <v>6</v>
      </c>
    </row>
    <row r="94" spans="1:11" x14ac:dyDescent="0.25">
      <c r="A94" s="3">
        <v>93</v>
      </c>
      <c r="B94" t="s">
        <v>11</v>
      </c>
      <c r="C94" t="s">
        <v>87</v>
      </c>
      <c r="D94" t="s">
        <v>63</v>
      </c>
      <c r="E94" t="s">
        <v>7</v>
      </c>
      <c r="F94" t="s">
        <v>6</v>
      </c>
      <c r="G94" t="s">
        <v>2</v>
      </c>
      <c r="H94" t="s">
        <v>3</v>
      </c>
      <c r="I94" t="s">
        <v>9</v>
      </c>
      <c r="J94" t="s">
        <v>126</v>
      </c>
      <c r="K94" t="s">
        <v>6</v>
      </c>
    </row>
    <row r="95" spans="1:11" x14ac:dyDescent="0.25">
      <c r="A95" s="3">
        <v>94</v>
      </c>
      <c r="B95" t="s">
        <v>26</v>
      </c>
      <c r="C95" t="s">
        <v>84</v>
      </c>
      <c r="D95" t="s">
        <v>138</v>
      </c>
      <c r="E95" t="s">
        <v>7</v>
      </c>
      <c r="F95" t="s">
        <v>6</v>
      </c>
      <c r="G95" t="s">
        <v>2</v>
      </c>
      <c r="H95" t="s">
        <v>28</v>
      </c>
      <c r="I95" t="s">
        <v>255</v>
      </c>
      <c r="J95" t="s">
        <v>43</v>
      </c>
      <c r="K95" t="s">
        <v>6</v>
      </c>
    </row>
    <row r="96" spans="1:11" x14ac:dyDescent="0.25">
      <c r="A96" s="3">
        <v>95</v>
      </c>
      <c r="B96" t="s">
        <v>26</v>
      </c>
      <c r="C96" t="s">
        <v>62</v>
      </c>
      <c r="D96" t="s">
        <v>122</v>
      </c>
      <c r="E96" t="s">
        <v>148</v>
      </c>
      <c r="F96" t="s">
        <v>85</v>
      </c>
      <c r="G96" t="s">
        <v>2</v>
      </c>
      <c r="H96" t="s">
        <v>27</v>
      </c>
      <c r="I96" t="s">
        <v>9</v>
      </c>
      <c r="J96" t="s">
        <v>44</v>
      </c>
      <c r="K96" t="s">
        <v>6</v>
      </c>
    </row>
    <row r="97" spans="1:11" x14ac:dyDescent="0.25">
      <c r="A97" s="3">
        <v>96</v>
      </c>
      <c r="B97" t="s">
        <v>26</v>
      </c>
      <c r="C97" t="s">
        <v>84</v>
      </c>
      <c r="D97" t="s">
        <v>88</v>
      </c>
      <c r="E97" t="s">
        <v>157</v>
      </c>
      <c r="F97" t="s">
        <v>85</v>
      </c>
      <c r="G97" t="s">
        <v>2</v>
      </c>
      <c r="H97" t="s">
        <v>8</v>
      </c>
      <c r="I97" t="s">
        <v>65</v>
      </c>
      <c r="J97" t="s">
        <v>100</v>
      </c>
      <c r="K97" t="s">
        <v>6</v>
      </c>
    </row>
    <row r="98" spans="1:11" x14ac:dyDescent="0.25">
      <c r="A98" s="3">
        <v>97</v>
      </c>
      <c r="B98" t="s">
        <v>13</v>
      </c>
      <c r="C98" t="s">
        <v>104</v>
      </c>
      <c r="D98" t="s">
        <v>7</v>
      </c>
      <c r="E98" t="s">
        <v>18</v>
      </c>
      <c r="F98" t="s">
        <v>85</v>
      </c>
      <c r="G98" t="s">
        <v>79</v>
      </c>
      <c r="H98" t="s">
        <v>28</v>
      </c>
      <c r="I98" t="s">
        <v>9</v>
      </c>
      <c r="J98" t="s">
        <v>158</v>
      </c>
      <c r="K98" t="s">
        <v>6</v>
      </c>
    </row>
    <row r="99" spans="1:11" x14ac:dyDescent="0.25">
      <c r="A99" s="3">
        <v>98</v>
      </c>
      <c r="B99" t="s">
        <v>26</v>
      </c>
      <c r="C99" t="s">
        <v>87</v>
      </c>
      <c r="D99" t="s">
        <v>142</v>
      </c>
      <c r="E99" t="s">
        <v>7</v>
      </c>
      <c r="F99" t="s">
        <v>85</v>
      </c>
      <c r="G99" t="s">
        <v>2</v>
      </c>
      <c r="H99" t="s">
        <v>3</v>
      </c>
      <c r="I99" t="s">
        <v>65</v>
      </c>
      <c r="J99" t="s">
        <v>71</v>
      </c>
      <c r="K99" t="s">
        <v>6</v>
      </c>
    </row>
    <row r="100" spans="1:11" x14ac:dyDescent="0.25">
      <c r="A100" s="3">
        <v>99</v>
      </c>
      <c r="B100" t="s">
        <v>26</v>
      </c>
      <c r="C100" t="s">
        <v>84</v>
      </c>
      <c r="D100" t="s">
        <v>249</v>
      </c>
      <c r="E100" t="s">
        <v>254</v>
      </c>
      <c r="F100" t="s">
        <v>6</v>
      </c>
      <c r="G100" t="s">
        <v>2</v>
      </c>
      <c r="H100" t="s">
        <v>8</v>
      </c>
      <c r="I100" t="s">
        <v>9</v>
      </c>
      <c r="J100" t="s">
        <v>71</v>
      </c>
      <c r="K100" t="s">
        <v>6</v>
      </c>
    </row>
    <row r="101" spans="1:11" x14ac:dyDescent="0.25">
      <c r="A101" s="3">
        <v>100</v>
      </c>
      <c r="B101" t="s">
        <v>26</v>
      </c>
      <c r="C101" t="s">
        <v>62</v>
      </c>
      <c r="D101" t="s">
        <v>18</v>
      </c>
      <c r="E101" t="s">
        <v>63</v>
      </c>
      <c r="F101" t="s">
        <v>64</v>
      </c>
      <c r="G101" t="s">
        <v>2</v>
      </c>
      <c r="H101" t="s">
        <v>3</v>
      </c>
      <c r="I101" t="s">
        <v>65</v>
      </c>
      <c r="J101" t="s">
        <v>66</v>
      </c>
      <c r="K101" t="s">
        <v>4</v>
      </c>
    </row>
    <row r="102" spans="1:11" x14ac:dyDescent="0.25">
      <c r="A102" s="3">
        <v>101</v>
      </c>
      <c r="B102" t="s">
        <v>26</v>
      </c>
      <c r="C102" t="s">
        <v>62</v>
      </c>
      <c r="D102" t="s">
        <v>65</v>
      </c>
      <c r="E102" t="s">
        <v>63</v>
      </c>
      <c r="F102" t="s">
        <v>64</v>
      </c>
      <c r="G102" t="s">
        <v>2</v>
      </c>
      <c r="H102" t="s">
        <v>8</v>
      </c>
      <c r="I102" t="s">
        <v>9</v>
      </c>
      <c r="J102" t="s">
        <v>71</v>
      </c>
      <c r="K102" t="s">
        <v>6</v>
      </c>
    </row>
    <row r="103" spans="1:11" x14ac:dyDescent="0.25">
      <c r="A103" s="3">
        <v>102</v>
      </c>
      <c r="B103" t="s">
        <v>26</v>
      </c>
      <c r="C103" t="s">
        <v>62</v>
      </c>
      <c r="D103" t="s">
        <v>14</v>
      </c>
      <c r="E103" t="s">
        <v>91</v>
      </c>
      <c r="F103" t="s">
        <v>6</v>
      </c>
      <c r="G103" t="s">
        <v>2</v>
      </c>
      <c r="H103" t="s">
        <v>19</v>
      </c>
      <c r="I103" t="s">
        <v>97</v>
      </c>
      <c r="J103" t="s">
        <v>100</v>
      </c>
      <c r="K103" t="s">
        <v>6</v>
      </c>
    </row>
    <row r="104" spans="1:11" x14ac:dyDescent="0.25">
      <c r="A104" s="3">
        <v>103</v>
      </c>
      <c r="B104" t="s">
        <v>26</v>
      </c>
      <c r="C104" t="s">
        <v>87</v>
      </c>
      <c r="D104" t="s">
        <v>63</v>
      </c>
      <c r="E104" t="s">
        <v>30</v>
      </c>
      <c r="F104" t="s">
        <v>6</v>
      </c>
      <c r="G104" t="s">
        <v>2</v>
      </c>
      <c r="H104" t="s">
        <v>8</v>
      </c>
      <c r="I104" t="s">
        <v>9</v>
      </c>
      <c r="J104" t="s">
        <v>106</v>
      </c>
      <c r="K104" t="s">
        <v>6</v>
      </c>
    </row>
    <row r="105" spans="1:11" x14ac:dyDescent="0.25">
      <c r="A105" s="3">
        <v>104</v>
      </c>
      <c r="B105" t="s">
        <v>26</v>
      </c>
      <c r="C105" t="s">
        <v>62</v>
      </c>
      <c r="D105" t="s">
        <v>65</v>
      </c>
      <c r="E105" t="s">
        <v>250</v>
      </c>
      <c r="F105" t="s">
        <v>85</v>
      </c>
      <c r="G105" t="s">
        <v>2</v>
      </c>
      <c r="H105" t="s">
        <v>27</v>
      </c>
      <c r="I105" t="s">
        <v>9</v>
      </c>
      <c r="J105" t="s">
        <v>76</v>
      </c>
      <c r="K105" t="s">
        <v>6</v>
      </c>
    </row>
    <row r="106" spans="1:11" x14ac:dyDescent="0.25">
      <c r="A106" s="3">
        <v>105</v>
      </c>
      <c r="B106" t="s">
        <v>26</v>
      </c>
      <c r="C106" t="s">
        <v>74</v>
      </c>
      <c r="D106" t="s">
        <v>14</v>
      </c>
      <c r="E106" t="s">
        <v>91</v>
      </c>
      <c r="F106" t="s">
        <v>64</v>
      </c>
      <c r="G106" t="s">
        <v>2</v>
      </c>
      <c r="H106" t="s">
        <v>28</v>
      </c>
      <c r="I106" t="s">
        <v>9</v>
      </c>
      <c r="J106" t="s">
        <v>71</v>
      </c>
      <c r="K106" t="s">
        <v>6</v>
      </c>
    </row>
    <row r="107" spans="1:11" x14ac:dyDescent="0.25">
      <c r="A107" s="3">
        <v>106</v>
      </c>
      <c r="B107" t="s">
        <v>26</v>
      </c>
      <c r="C107" t="s">
        <v>84</v>
      </c>
      <c r="D107" t="s">
        <v>127</v>
      </c>
      <c r="E107" t="s">
        <v>121</v>
      </c>
      <c r="F107" t="s">
        <v>6</v>
      </c>
      <c r="G107" t="s">
        <v>2</v>
      </c>
      <c r="H107" t="s">
        <v>28</v>
      </c>
      <c r="I107" t="s">
        <v>128</v>
      </c>
      <c r="J107" t="s">
        <v>66</v>
      </c>
      <c r="K107" t="s">
        <v>6</v>
      </c>
    </row>
    <row r="108" spans="1:11" x14ac:dyDescent="0.25">
      <c r="A108" s="3">
        <v>107</v>
      </c>
      <c r="B108" t="s">
        <v>26</v>
      </c>
      <c r="C108" t="s">
        <v>78</v>
      </c>
      <c r="D108" t="s">
        <v>147</v>
      </c>
      <c r="E108" t="s">
        <v>30</v>
      </c>
      <c r="F108" t="s">
        <v>85</v>
      </c>
      <c r="G108" t="s">
        <v>2</v>
      </c>
      <c r="H108" t="s">
        <v>8</v>
      </c>
      <c r="I108" t="s">
        <v>63</v>
      </c>
      <c r="J108" t="s">
        <v>20</v>
      </c>
      <c r="K108" t="s">
        <v>6</v>
      </c>
    </row>
    <row r="109" spans="1:11" x14ac:dyDescent="0.25">
      <c r="A109" s="3">
        <v>108</v>
      </c>
      <c r="B109" t="s">
        <v>26</v>
      </c>
      <c r="C109" t="s">
        <v>84</v>
      </c>
      <c r="D109" t="s">
        <v>147</v>
      </c>
      <c r="E109" t="s">
        <v>142</v>
      </c>
      <c r="F109" t="s">
        <v>85</v>
      </c>
      <c r="G109" t="s">
        <v>2</v>
      </c>
      <c r="H109" t="s">
        <v>8</v>
      </c>
      <c r="I109" t="s">
        <v>9</v>
      </c>
      <c r="J109" t="s">
        <v>126</v>
      </c>
      <c r="K109" t="s">
        <v>6</v>
      </c>
    </row>
    <row r="110" spans="1:11" x14ac:dyDescent="0.25">
      <c r="A110" s="3">
        <v>109</v>
      </c>
      <c r="B110" t="s">
        <v>12</v>
      </c>
      <c r="C110" t="s">
        <v>84</v>
      </c>
      <c r="D110" t="s">
        <v>109</v>
      </c>
      <c r="E110" t="s">
        <v>14</v>
      </c>
      <c r="F110" t="s">
        <v>6</v>
      </c>
      <c r="G110" t="s">
        <v>2</v>
      </c>
      <c r="H110" t="s">
        <v>22</v>
      </c>
      <c r="I110" t="s">
        <v>65</v>
      </c>
      <c r="J110" t="s">
        <v>120</v>
      </c>
      <c r="K110" t="s">
        <v>6</v>
      </c>
    </row>
    <row r="111" spans="1:11" x14ac:dyDescent="0.25">
      <c r="A111" s="3">
        <v>110</v>
      </c>
      <c r="B111" t="s">
        <v>12</v>
      </c>
      <c r="C111" t="s">
        <v>62</v>
      </c>
      <c r="D111" t="s">
        <v>127</v>
      </c>
      <c r="E111" t="s">
        <v>7</v>
      </c>
      <c r="F111" t="s">
        <v>6</v>
      </c>
      <c r="G111" t="s">
        <v>2</v>
      </c>
      <c r="H111" t="s">
        <v>28</v>
      </c>
      <c r="I111" t="s">
        <v>9</v>
      </c>
      <c r="J111" t="s">
        <v>98</v>
      </c>
      <c r="K111" t="s">
        <v>6</v>
      </c>
    </row>
    <row r="112" spans="1:11" x14ac:dyDescent="0.25">
      <c r="A112" s="3">
        <v>111</v>
      </c>
      <c r="B112" t="s">
        <v>12</v>
      </c>
      <c r="C112" t="s">
        <v>62</v>
      </c>
      <c r="D112" t="s">
        <v>124</v>
      </c>
      <c r="E112" t="s">
        <v>124</v>
      </c>
      <c r="F112" t="s">
        <v>6</v>
      </c>
      <c r="G112" t="s">
        <v>2</v>
      </c>
      <c r="H112" t="s">
        <v>27</v>
      </c>
      <c r="I112" t="s">
        <v>9</v>
      </c>
      <c r="J112" t="s">
        <v>130</v>
      </c>
      <c r="K112" t="s">
        <v>6</v>
      </c>
    </row>
    <row r="113" spans="1:11" x14ac:dyDescent="0.25">
      <c r="A113" s="3">
        <v>112</v>
      </c>
      <c r="B113" t="s">
        <v>13</v>
      </c>
      <c r="C113" t="s">
        <v>78</v>
      </c>
      <c r="D113" t="s">
        <v>14</v>
      </c>
      <c r="E113" t="s">
        <v>14</v>
      </c>
      <c r="F113" t="s">
        <v>64</v>
      </c>
      <c r="G113" t="s">
        <v>79</v>
      </c>
      <c r="H113" t="s">
        <v>15</v>
      </c>
      <c r="I113" t="s">
        <v>75</v>
      </c>
      <c r="J113" t="s">
        <v>66</v>
      </c>
      <c r="K113" t="s">
        <v>6</v>
      </c>
    </row>
    <row r="114" spans="1:11" x14ac:dyDescent="0.25">
      <c r="A114" s="3">
        <v>113</v>
      </c>
      <c r="B114" t="s">
        <v>13</v>
      </c>
      <c r="C114" t="s">
        <v>78</v>
      </c>
      <c r="D114" t="s">
        <v>7</v>
      </c>
      <c r="E114" t="s">
        <v>14</v>
      </c>
      <c r="F114" t="s">
        <v>64</v>
      </c>
      <c r="G114" t="s">
        <v>79</v>
      </c>
      <c r="H114" t="s">
        <v>234</v>
      </c>
      <c r="I114" t="s">
        <v>75</v>
      </c>
      <c r="J114" t="s">
        <v>66</v>
      </c>
      <c r="K114" t="s">
        <v>6</v>
      </c>
    </row>
    <row r="115" spans="1:11" x14ac:dyDescent="0.25">
      <c r="A115" s="3">
        <v>114</v>
      </c>
      <c r="B115" t="s">
        <v>13</v>
      </c>
      <c r="C115" t="s">
        <v>78</v>
      </c>
      <c r="D115" t="s">
        <v>7</v>
      </c>
      <c r="E115" t="s">
        <v>14</v>
      </c>
      <c r="F115" t="s">
        <v>64</v>
      </c>
      <c r="G115" t="s">
        <v>79</v>
      </c>
      <c r="H115" t="s">
        <v>24</v>
      </c>
      <c r="I115" t="s">
        <v>75</v>
      </c>
      <c r="J115" t="s">
        <v>66</v>
      </c>
      <c r="K115" t="s">
        <v>6</v>
      </c>
    </row>
    <row r="116" spans="1:11" x14ac:dyDescent="0.25">
      <c r="A116" s="3">
        <v>115</v>
      </c>
      <c r="B116" t="s">
        <v>13</v>
      </c>
      <c r="C116" t="s">
        <v>78</v>
      </c>
      <c r="D116" t="s">
        <v>14</v>
      </c>
      <c r="E116" t="s">
        <v>14</v>
      </c>
      <c r="F116" t="s">
        <v>64</v>
      </c>
      <c r="G116" t="s">
        <v>79</v>
      </c>
      <c r="H116" t="s">
        <v>234</v>
      </c>
      <c r="I116" t="s">
        <v>75</v>
      </c>
      <c r="J116" t="s">
        <v>66</v>
      </c>
      <c r="K116" t="s">
        <v>6</v>
      </c>
    </row>
    <row r="117" spans="1:11" x14ac:dyDescent="0.25">
      <c r="A117" s="3">
        <v>116</v>
      </c>
      <c r="B117" t="s">
        <v>13</v>
      </c>
      <c r="C117" t="s">
        <v>104</v>
      </c>
      <c r="D117" t="s">
        <v>7</v>
      </c>
      <c r="E117" t="s">
        <v>7</v>
      </c>
      <c r="F117" t="s">
        <v>64</v>
      </c>
      <c r="G117" t="s">
        <v>79</v>
      </c>
      <c r="H117" t="s">
        <v>24</v>
      </c>
      <c r="I117" t="s">
        <v>75</v>
      </c>
      <c r="J117" t="s">
        <v>105</v>
      </c>
      <c r="K117" t="s">
        <v>6</v>
      </c>
    </row>
    <row r="118" spans="1:11" x14ac:dyDescent="0.25">
      <c r="A118" s="3">
        <v>117</v>
      </c>
      <c r="B118" t="s">
        <v>11</v>
      </c>
      <c r="C118" t="s">
        <v>78</v>
      </c>
      <c r="D118" t="s">
        <v>14</v>
      </c>
      <c r="E118" t="s">
        <v>94</v>
      </c>
      <c r="F118" t="s">
        <v>6</v>
      </c>
      <c r="G118" t="s">
        <v>2</v>
      </c>
      <c r="H118" t="s">
        <v>24</v>
      </c>
      <c r="I118" t="s">
        <v>75</v>
      </c>
      <c r="J118" t="s">
        <v>66</v>
      </c>
      <c r="K118" t="s">
        <v>6</v>
      </c>
    </row>
    <row r="119" spans="1:11" x14ac:dyDescent="0.25">
      <c r="A119" s="3">
        <v>118</v>
      </c>
      <c r="B119" t="s">
        <v>26</v>
      </c>
      <c r="C119" t="s">
        <v>74</v>
      </c>
      <c r="D119" t="s">
        <v>63</v>
      </c>
      <c r="E119" t="s">
        <v>94</v>
      </c>
      <c r="F119" t="s">
        <v>85</v>
      </c>
      <c r="G119" t="s">
        <v>2</v>
      </c>
      <c r="H119" t="s">
        <v>8</v>
      </c>
      <c r="I119" t="s">
        <v>9</v>
      </c>
      <c r="J119" t="s">
        <v>96</v>
      </c>
      <c r="K119" t="s">
        <v>6</v>
      </c>
    </row>
    <row r="120" spans="1:11" x14ac:dyDescent="0.25">
      <c r="A120" s="3">
        <v>119</v>
      </c>
      <c r="B120" t="s">
        <v>26</v>
      </c>
      <c r="C120" t="s">
        <v>62</v>
      </c>
      <c r="D120" t="s">
        <v>99</v>
      </c>
      <c r="E120" t="s">
        <v>99</v>
      </c>
      <c r="F120" t="s">
        <v>64</v>
      </c>
      <c r="G120" t="s">
        <v>2</v>
      </c>
      <c r="H120" t="s">
        <v>28</v>
      </c>
      <c r="I120" t="s">
        <v>9</v>
      </c>
      <c r="J120" t="s">
        <v>98</v>
      </c>
      <c r="K120" t="s">
        <v>6</v>
      </c>
    </row>
    <row r="121" spans="1:11" x14ac:dyDescent="0.25">
      <c r="A121" s="3">
        <v>120</v>
      </c>
      <c r="B121" t="s">
        <v>26</v>
      </c>
      <c r="C121" t="s">
        <v>62</v>
      </c>
      <c r="D121" t="s">
        <v>14</v>
      </c>
      <c r="E121" t="s">
        <v>7</v>
      </c>
      <c r="F121" t="s">
        <v>85</v>
      </c>
      <c r="G121" t="s">
        <v>2</v>
      </c>
      <c r="H121" t="s">
        <v>22</v>
      </c>
      <c r="I121" t="s">
        <v>9</v>
      </c>
      <c r="J121" t="s">
        <v>76</v>
      </c>
      <c r="K121" t="s">
        <v>6</v>
      </c>
    </row>
    <row r="122" spans="1:11" x14ac:dyDescent="0.25">
      <c r="A122" s="3">
        <v>121</v>
      </c>
      <c r="B122" t="s">
        <v>11</v>
      </c>
      <c r="C122" t="s">
        <v>84</v>
      </c>
      <c r="D122" t="s">
        <v>75</v>
      </c>
      <c r="E122" t="s">
        <v>7</v>
      </c>
      <c r="F122" t="s">
        <v>6</v>
      </c>
      <c r="G122" t="s">
        <v>2</v>
      </c>
      <c r="H122" t="s">
        <v>3</v>
      </c>
      <c r="I122" t="s">
        <v>9</v>
      </c>
      <c r="J122" t="s">
        <v>71</v>
      </c>
      <c r="K122" t="s">
        <v>6</v>
      </c>
    </row>
    <row r="123" spans="1:11" x14ac:dyDescent="0.25">
      <c r="A123" s="3">
        <v>122</v>
      </c>
      <c r="B123" t="s">
        <v>11</v>
      </c>
      <c r="C123" t="s">
        <v>87</v>
      </c>
      <c r="D123" t="s">
        <v>63</v>
      </c>
      <c r="E123" t="s">
        <v>7</v>
      </c>
      <c r="F123" t="s">
        <v>64</v>
      </c>
      <c r="G123" t="s">
        <v>2</v>
      </c>
      <c r="H123" t="s">
        <v>8</v>
      </c>
      <c r="I123" t="s">
        <v>9</v>
      </c>
      <c r="J123" t="s">
        <v>96</v>
      </c>
      <c r="K123" t="s">
        <v>6</v>
      </c>
    </row>
    <row r="124" spans="1:11" x14ac:dyDescent="0.25">
      <c r="A124" s="3">
        <v>123</v>
      </c>
      <c r="B124" t="s">
        <v>26</v>
      </c>
      <c r="C124" t="s">
        <v>62</v>
      </c>
      <c r="D124" t="s">
        <v>91</v>
      </c>
      <c r="E124" t="s">
        <v>251</v>
      </c>
      <c r="F124" t="s">
        <v>6</v>
      </c>
      <c r="G124" t="s">
        <v>2</v>
      </c>
      <c r="H124" t="s">
        <v>28</v>
      </c>
      <c r="I124" t="s">
        <v>63</v>
      </c>
      <c r="J124" t="s">
        <v>71</v>
      </c>
      <c r="K124" t="s">
        <v>6</v>
      </c>
    </row>
    <row r="125" spans="1:11" x14ac:dyDescent="0.25">
      <c r="A125" s="3">
        <v>124</v>
      </c>
      <c r="B125" t="s">
        <v>11</v>
      </c>
      <c r="C125" t="s">
        <v>84</v>
      </c>
      <c r="D125" t="s">
        <v>63</v>
      </c>
      <c r="E125" t="s">
        <v>91</v>
      </c>
      <c r="F125" t="s">
        <v>6</v>
      </c>
      <c r="G125" t="s">
        <v>2</v>
      </c>
      <c r="H125" t="s">
        <v>8</v>
      </c>
      <c r="I125" t="s">
        <v>9</v>
      </c>
      <c r="J125" t="s">
        <v>149</v>
      </c>
      <c r="K125" t="s">
        <v>6</v>
      </c>
    </row>
    <row r="126" spans="1:11" x14ac:dyDescent="0.25">
      <c r="A126" s="3">
        <v>125</v>
      </c>
      <c r="B126" t="s">
        <v>11</v>
      </c>
      <c r="C126" t="s">
        <v>87</v>
      </c>
      <c r="D126" t="s">
        <v>75</v>
      </c>
      <c r="E126" t="s">
        <v>73</v>
      </c>
      <c r="F126" t="s">
        <v>85</v>
      </c>
      <c r="G126" t="s">
        <v>2</v>
      </c>
      <c r="H126" t="s">
        <v>3</v>
      </c>
      <c r="I126" t="s">
        <v>88</v>
      </c>
      <c r="J126" t="s">
        <v>89</v>
      </c>
      <c r="K126" t="s">
        <v>6</v>
      </c>
    </row>
    <row r="127" spans="1:11" x14ac:dyDescent="0.25">
      <c r="A127" s="3">
        <v>126</v>
      </c>
      <c r="B127" t="s">
        <v>12</v>
      </c>
      <c r="C127" t="s">
        <v>84</v>
      </c>
      <c r="D127" t="s">
        <v>14</v>
      </c>
      <c r="E127" t="s">
        <v>14</v>
      </c>
      <c r="F127" t="s">
        <v>6</v>
      </c>
      <c r="G127" t="s">
        <v>21</v>
      </c>
      <c r="H127" t="s">
        <v>19</v>
      </c>
      <c r="I127" t="s">
        <v>9</v>
      </c>
      <c r="J127" t="s">
        <v>89</v>
      </c>
      <c r="K127" t="s">
        <v>6</v>
      </c>
    </row>
    <row r="128" spans="1:11" x14ac:dyDescent="0.25">
      <c r="A128" s="3">
        <v>127</v>
      </c>
      <c r="B128" t="s">
        <v>11</v>
      </c>
      <c r="C128" t="s">
        <v>84</v>
      </c>
      <c r="D128" t="s">
        <v>14</v>
      </c>
      <c r="E128" t="s">
        <v>109</v>
      </c>
      <c r="F128" t="s">
        <v>64</v>
      </c>
      <c r="G128" t="s">
        <v>2</v>
      </c>
      <c r="H128" t="s">
        <v>32</v>
      </c>
      <c r="I128" t="s">
        <v>110</v>
      </c>
      <c r="J128" t="s">
        <v>20</v>
      </c>
      <c r="K128" t="s">
        <v>6</v>
      </c>
    </row>
    <row r="129" spans="1:11" x14ac:dyDescent="0.25">
      <c r="A129" s="3">
        <v>128</v>
      </c>
      <c r="B129" t="s">
        <v>13</v>
      </c>
      <c r="C129" t="s">
        <v>104</v>
      </c>
      <c r="D129" t="s">
        <v>14</v>
      </c>
      <c r="E129" t="s">
        <v>14</v>
      </c>
      <c r="F129" t="s">
        <v>64</v>
      </c>
      <c r="G129" t="s">
        <v>79</v>
      </c>
      <c r="H129" t="s">
        <v>24</v>
      </c>
      <c r="I129" t="s">
        <v>75</v>
      </c>
      <c r="J129" t="s">
        <v>111</v>
      </c>
      <c r="K129" t="s">
        <v>6</v>
      </c>
    </row>
    <row r="130" spans="1:11" x14ac:dyDescent="0.25">
      <c r="A130" s="3">
        <v>129</v>
      </c>
      <c r="B130" t="s">
        <v>17</v>
      </c>
      <c r="C130" t="s">
        <v>84</v>
      </c>
      <c r="D130" t="s">
        <v>18</v>
      </c>
      <c r="E130" t="s">
        <v>30</v>
      </c>
      <c r="F130" t="s">
        <v>6</v>
      </c>
      <c r="G130" t="s">
        <v>2</v>
      </c>
      <c r="H130" t="s">
        <v>19</v>
      </c>
      <c r="I130" t="s">
        <v>9</v>
      </c>
      <c r="J130" t="s">
        <v>76</v>
      </c>
      <c r="K130" t="s">
        <v>6</v>
      </c>
    </row>
    <row r="131" spans="1:11" x14ac:dyDescent="0.25">
      <c r="A131" s="3">
        <v>130</v>
      </c>
      <c r="B131" t="s">
        <v>11</v>
      </c>
      <c r="C131" t="s">
        <v>104</v>
      </c>
      <c r="D131" t="s">
        <v>14</v>
      </c>
      <c r="E131" t="s">
        <v>7</v>
      </c>
      <c r="F131" t="s">
        <v>6</v>
      </c>
      <c r="G131" t="s">
        <v>2</v>
      </c>
      <c r="H131" t="s">
        <v>22</v>
      </c>
      <c r="I131" t="s">
        <v>65</v>
      </c>
      <c r="J131" t="s">
        <v>100</v>
      </c>
      <c r="K131" t="s">
        <v>6</v>
      </c>
    </row>
    <row r="132" spans="1:11" x14ac:dyDescent="0.25">
      <c r="A132" s="3">
        <v>131</v>
      </c>
      <c r="B132" t="s">
        <v>11</v>
      </c>
      <c r="C132" t="s">
        <v>104</v>
      </c>
      <c r="D132" t="s">
        <v>14</v>
      </c>
      <c r="E132" t="s">
        <v>94</v>
      </c>
      <c r="F132" t="s">
        <v>85</v>
      </c>
      <c r="G132" t="s">
        <v>2</v>
      </c>
      <c r="H132" t="s">
        <v>22</v>
      </c>
      <c r="I132" t="s">
        <v>65</v>
      </c>
      <c r="J132" t="s">
        <v>76</v>
      </c>
      <c r="K132" t="s">
        <v>6</v>
      </c>
    </row>
    <row r="133" spans="1:11" x14ac:dyDescent="0.25">
      <c r="A133" s="3">
        <v>132</v>
      </c>
      <c r="B133" t="s">
        <v>13</v>
      </c>
      <c r="C133" t="s">
        <v>104</v>
      </c>
      <c r="D133" t="s">
        <v>103</v>
      </c>
      <c r="E133" t="s">
        <v>7</v>
      </c>
      <c r="F133" t="s">
        <v>6</v>
      </c>
      <c r="G133" t="s">
        <v>2</v>
      </c>
      <c r="H133" t="s">
        <v>28</v>
      </c>
      <c r="I133" t="s">
        <v>9</v>
      </c>
      <c r="J133" t="s">
        <v>112</v>
      </c>
      <c r="K133" t="s">
        <v>6</v>
      </c>
    </row>
    <row r="134" spans="1:11" x14ac:dyDescent="0.25">
      <c r="A134" s="3">
        <v>133</v>
      </c>
      <c r="B134" t="s">
        <v>26</v>
      </c>
      <c r="C134" t="s">
        <v>62</v>
      </c>
      <c r="D134" t="s">
        <v>109</v>
      </c>
      <c r="E134" t="s">
        <v>94</v>
      </c>
      <c r="F134" t="s">
        <v>6</v>
      </c>
      <c r="G134" t="s">
        <v>2</v>
      </c>
      <c r="H134" t="s">
        <v>19</v>
      </c>
      <c r="I134" t="s">
        <v>65</v>
      </c>
      <c r="J134" t="s">
        <v>129</v>
      </c>
      <c r="K134" t="s">
        <v>6</v>
      </c>
    </row>
    <row r="135" spans="1:11" x14ac:dyDescent="0.25">
      <c r="A135" s="3">
        <v>134</v>
      </c>
      <c r="B135" t="s">
        <v>11</v>
      </c>
      <c r="C135" t="s">
        <v>78</v>
      </c>
      <c r="D135" t="s">
        <v>75</v>
      </c>
      <c r="E135" t="s">
        <v>94</v>
      </c>
      <c r="F135" t="s">
        <v>64</v>
      </c>
      <c r="G135" t="s">
        <v>2</v>
      </c>
      <c r="H135" t="s">
        <v>38</v>
      </c>
      <c r="I135" t="s">
        <v>9</v>
      </c>
      <c r="J135" t="s">
        <v>130</v>
      </c>
      <c r="K135" t="s">
        <v>6</v>
      </c>
    </row>
    <row r="136" spans="1:11" x14ac:dyDescent="0.25">
      <c r="A136" s="3">
        <v>135</v>
      </c>
      <c r="B136" t="s">
        <v>11</v>
      </c>
      <c r="C136" t="s">
        <v>84</v>
      </c>
      <c r="D136" t="s">
        <v>18</v>
      </c>
      <c r="E136" t="s">
        <v>30</v>
      </c>
      <c r="F136" t="s">
        <v>6</v>
      </c>
      <c r="G136" t="s">
        <v>2</v>
      </c>
      <c r="H136" t="s">
        <v>28</v>
      </c>
      <c r="I136" t="s">
        <v>9</v>
      </c>
      <c r="J136" t="s">
        <v>71</v>
      </c>
      <c r="K136" t="s">
        <v>6</v>
      </c>
    </row>
    <row r="137" spans="1:11" x14ac:dyDescent="0.25">
      <c r="A137" s="3">
        <v>136</v>
      </c>
      <c r="B137" t="s">
        <v>11</v>
      </c>
      <c r="C137" t="s">
        <v>84</v>
      </c>
      <c r="D137" t="s">
        <v>75</v>
      </c>
      <c r="E137" t="s">
        <v>7</v>
      </c>
      <c r="F137" t="s">
        <v>6</v>
      </c>
      <c r="G137" t="s">
        <v>2</v>
      </c>
      <c r="H137" t="s">
        <v>3</v>
      </c>
      <c r="I137" t="s">
        <v>9</v>
      </c>
      <c r="J137" t="s">
        <v>149</v>
      </c>
      <c r="K137" t="s">
        <v>6</v>
      </c>
    </row>
    <row r="138" spans="1:11" x14ac:dyDescent="0.25">
      <c r="A138" s="3">
        <v>137</v>
      </c>
      <c r="B138" t="s">
        <v>11</v>
      </c>
      <c r="C138" t="s">
        <v>87</v>
      </c>
      <c r="D138" t="s">
        <v>63</v>
      </c>
      <c r="E138" t="s">
        <v>7</v>
      </c>
      <c r="F138" t="s">
        <v>64</v>
      </c>
      <c r="G138" t="s">
        <v>2</v>
      </c>
      <c r="H138" t="s">
        <v>8</v>
      </c>
      <c r="I138" t="s">
        <v>9</v>
      </c>
      <c r="J138" t="s">
        <v>71</v>
      </c>
      <c r="K138" t="s">
        <v>6</v>
      </c>
    </row>
    <row r="139" spans="1:11" x14ac:dyDescent="0.25">
      <c r="A139" s="3">
        <v>138</v>
      </c>
      <c r="B139" t="s">
        <v>26</v>
      </c>
      <c r="C139" t="s">
        <v>62</v>
      </c>
      <c r="D139" t="s">
        <v>91</v>
      </c>
      <c r="E139" t="s">
        <v>251</v>
      </c>
      <c r="F139" t="s">
        <v>6</v>
      </c>
      <c r="G139" t="s">
        <v>2</v>
      </c>
      <c r="H139" t="s">
        <v>28</v>
      </c>
      <c r="I139" t="s">
        <v>63</v>
      </c>
      <c r="J139" t="s">
        <v>71</v>
      </c>
      <c r="K139" t="s">
        <v>6</v>
      </c>
    </row>
    <row r="140" spans="1:11" x14ac:dyDescent="0.25">
      <c r="A140" s="3">
        <v>139</v>
      </c>
      <c r="B140" t="s">
        <v>11</v>
      </c>
      <c r="C140" t="s">
        <v>84</v>
      </c>
      <c r="D140" t="s">
        <v>63</v>
      </c>
      <c r="E140" t="s">
        <v>91</v>
      </c>
      <c r="F140" t="s">
        <v>6</v>
      </c>
      <c r="G140" t="s">
        <v>2</v>
      </c>
      <c r="H140" t="s">
        <v>8</v>
      </c>
      <c r="I140" t="s">
        <v>9</v>
      </c>
      <c r="J140" t="s">
        <v>71</v>
      </c>
      <c r="K140" t="s">
        <v>6</v>
      </c>
    </row>
    <row r="141" spans="1:11" x14ac:dyDescent="0.25">
      <c r="A141" s="3">
        <v>140</v>
      </c>
      <c r="B141" t="s">
        <v>11</v>
      </c>
      <c r="C141" t="s">
        <v>87</v>
      </c>
      <c r="D141" t="s">
        <v>63</v>
      </c>
      <c r="E141" t="s">
        <v>7</v>
      </c>
      <c r="F141" t="s">
        <v>6</v>
      </c>
      <c r="G141" t="s">
        <v>2</v>
      </c>
      <c r="H141" t="s">
        <v>3</v>
      </c>
      <c r="I141" t="s">
        <v>9</v>
      </c>
      <c r="J141" t="s">
        <v>126</v>
      </c>
      <c r="K141" t="s">
        <v>6</v>
      </c>
    </row>
    <row r="142" spans="1:11" x14ac:dyDescent="0.25">
      <c r="A142" s="3">
        <v>141</v>
      </c>
      <c r="B142" t="s">
        <v>26</v>
      </c>
      <c r="C142" t="s">
        <v>84</v>
      </c>
      <c r="D142" t="s">
        <v>138</v>
      </c>
      <c r="E142" t="s">
        <v>7</v>
      </c>
      <c r="F142" t="s">
        <v>6</v>
      </c>
      <c r="G142" t="s">
        <v>2</v>
      </c>
      <c r="H142" t="s">
        <v>28</v>
      </c>
      <c r="I142" t="s">
        <v>255</v>
      </c>
      <c r="J142" t="s">
        <v>112</v>
      </c>
      <c r="K142" t="s">
        <v>6</v>
      </c>
    </row>
    <row r="143" spans="1:11" x14ac:dyDescent="0.25">
      <c r="A143" s="3">
        <v>142</v>
      </c>
      <c r="B143" t="s">
        <v>26</v>
      </c>
      <c r="C143" t="s">
        <v>62</v>
      </c>
      <c r="D143" t="s">
        <v>122</v>
      </c>
      <c r="E143" t="s">
        <v>148</v>
      </c>
      <c r="F143" t="s">
        <v>85</v>
      </c>
      <c r="G143" t="s">
        <v>2</v>
      </c>
      <c r="H143" t="s">
        <v>27</v>
      </c>
      <c r="I143" t="s">
        <v>9</v>
      </c>
      <c r="J143" t="s">
        <v>44</v>
      </c>
      <c r="K143" t="s">
        <v>6</v>
      </c>
    </row>
    <row r="144" spans="1:11" x14ac:dyDescent="0.25">
      <c r="A144" s="3">
        <v>143</v>
      </c>
      <c r="B144" t="s">
        <v>11</v>
      </c>
      <c r="C144" t="s">
        <v>62</v>
      </c>
      <c r="D144" t="s">
        <v>14</v>
      </c>
      <c r="E144" t="s">
        <v>73</v>
      </c>
      <c r="F144" t="s">
        <v>64</v>
      </c>
      <c r="G144" t="s">
        <v>2</v>
      </c>
      <c r="H144" t="s">
        <v>8</v>
      </c>
      <c r="I144" t="s">
        <v>65</v>
      </c>
      <c r="J144" t="s">
        <v>66</v>
      </c>
      <c r="K144" t="s">
        <v>4</v>
      </c>
    </row>
    <row r="145" spans="1:11" x14ac:dyDescent="0.25">
      <c r="A145" s="3">
        <v>144</v>
      </c>
      <c r="B145" t="s">
        <v>12</v>
      </c>
      <c r="C145" t="s">
        <v>74</v>
      </c>
      <c r="D145" t="s">
        <v>18</v>
      </c>
      <c r="E145" t="s">
        <v>75</v>
      </c>
      <c r="F145" t="s">
        <v>64</v>
      </c>
      <c r="G145" t="s">
        <v>2</v>
      </c>
      <c r="H145" t="s">
        <v>38</v>
      </c>
      <c r="I145" t="s">
        <v>9</v>
      </c>
      <c r="J145" t="s">
        <v>76</v>
      </c>
      <c r="K145" t="s">
        <v>4</v>
      </c>
    </row>
    <row r="146" spans="1:11" x14ac:dyDescent="0.25">
      <c r="A146" s="3">
        <v>145</v>
      </c>
      <c r="B146" t="s">
        <v>11</v>
      </c>
      <c r="C146" t="s">
        <v>87</v>
      </c>
      <c r="D146" t="s">
        <v>63</v>
      </c>
      <c r="E146" t="s">
        <v>7</v>
      </c>
      <c r="F146" t="s">
        <v>64</v>
      </c>
      <c r="G146" t="s">
        <v>2</v>
      </c>
      <c r="H146" t="s">
        <v>3</v>
      </c>
      <c r="I146" t="s">
        <v>9</v>
      </c>
      <c r="J146" t="s">
        <v>149</v>
      </c>
      <c r="K146" t="s">
        <v>6</v>
      </c>
    </row>
    <row r="147" spans="1:11" x14ac:dyDescent="0.25">
      <c r="A147" s="3">
        <v>146</v>
      </c>
      <c r="B147" t="s">
        <v>11</v>
      </c>
      <c r="C147" t="s">
        <v>62</v>
      </c>
      <c r="D147" t="s">
        <v>91</v>
      </c>
      <c r="E147" t="s">
        <v>251</v>
      </c>
      <c r="F147" t="s">
        <v>6</v>
      </c>
      <c r="G147" t="s">
        <v>2</v>
      </c>
      <c r="H147" t="s">
        <v>8</v>
      </c>
      <c r="I147" t="s">
        <v>63</v>
      </c>
      <c r="J147" t="s">
        <v>71</v>
      </c>
      <c r="K147" t="s">
        <v>6</v>
      </c>
    </row>
    <row r="148" spans="1:11" x14ac:dyDescent="0.25">
      <c r="A148" s="3">
        <v>147</v>
      </c>
      <c r="B148" t="s">
        <v>11</v>
      </c>
      <c r="C148" t="s">
        <v>84</v>
      </c>
      <c r="D148" t="s">
        <v>63</v>
      </c>
      <c r="E148" t="s">
        <v>109</v>
      </c>
      <c r="F148" t="s">
        <v>85</v>
      </c>
      <c r="G148" t="s">
        <v>2</v>
      </c>
      <c r="H148" t="s">
        <v>3</v>
      </c>
      <c r="I148" t="s">
        <v>9</v>
      </c>
      <c r="J148" t="s">
        <v>149</v>
      </c>
      <c r="K148" t="s">
        <v>6</v>
      </c>
    </row>
    <row r="149" spans="1:11" x14ac:dyDescent="0.25">
      <c r="A149" s="3">
        <v>148</v>
      </c>
      <c r="B149" t="s">
        <v>26</v>
      </c>
      <c r="C149" t="s">
        <v>84</v>
      </c>
      <c r="D149" t="s">
        <v>147</v>
      </c>
      <c r="E149" t="s">
        <v>142</v>
      </c>
      <c r="F149" t="s">
        <v>85</v>
      </c>
      <c r="G149" t="s">
        <v>2</v>
      </c>
      <c r="H149" t="s">
        <v>8</v>
      </c>
      <c r="I149" t="s">
        <v>9</v>
      </c>
      <c r="J149" t="s">
        <v>126</v>
      </c>
      <c r="K149" t="s">
        <v>6</v>
      </c>
    </row>
    <row r="150" spans="1:11" x14ac:dyDescent="0.25">
      <c r="A150" s="3">
        <v>149</v>
      </c>
      <c r="B150" t="s">
        <v>26</v>
      </c>
      <c r="C150" t="s">
        <v>74</v>
      </c>
      <c r="D150" t="s">
        <v>122</v>
      </c>
      <c r="E150" t="s">
        <v>7</v>
      </c>
      <c r="F150" t="s">
        <v>6</v>
      </c>
      <c r="G150" t="s">
        <v>2</v>
      </c>
      <c r="H150" t="s">
        <v>8</v>
      </c>
      <c r="I150" t="s">
        <v>9</v>
      </c>
      <c r="J150" t="s">
        <v>100</v>
      </c>
      <c r="K150" t="s">
        <v>6</v>
      </c>
    </row>
    <row r="151" spans="1:11" x14ac:dyDescent="0.25">
      <c r="A151" s="3">
        <v>150</v>
      </c>
      <c r="B151" t="s">
        <v>26</v>
      </c>
      <c r="C151" t="s">
        <v>74</v>
      </c>
      <c r="D151" t="s">
        <v>65</v>
      </c>
      <c r="E151" t="s">
        <v>103</v>
      </c>
      <c r="F151" t="s">
        <v>85</v>
      </c>
      <c r="G151" t="s">
        <v>2</v>
      </c>
      <c r="H151" t="s">
        <v>8</v>
      </c>
      <c r="I151" t="s">
        <v>9</v>
      </c>
      <c r="J151" t="s">
        <v>76</v>
      </c>
      <c r="K151" t="s">
        <v>6</v>
      </c>
    </row>
    <row r="152" spans="1:11" x14ac:dyDescent="0.25">
      <c r="A152" s="3">
        <v>151</v>
      </c>
      <c r="B152" t="s">
        <v>12</v>
      </c>
      <c r="C152" t="s">
        <v>62</v>
      </c>
      <c r="D152" t="s">
        <v>124</v>
      </c>
      <c r="E152" t="s">
        <v>124</v>
      </c>
      <c r="F152" t="s">
        <v>6</v>
      </c>
      <c r="G152" t="s">
        <v>2</v>
      </c>
      <c r="H152" t="s">
        <v>27</v>
      </c>
      <c r="I152" t="s">
        <v>9</v>
      </c>
      <c r="J152" t="s">
        <v>130</v>
      </c>
      <c r="K152" t="s">
        <v>6</v>
      </c>
    </row>
    <row r="153" spans="1:11" x14ac:dyDescent="0.25">
      <c r="A153" s="3">
        <v>152</v>
      </c>
      <c r="B153" t="s">
        <v>26</v>
      </c>
      <c r="C153" t="s">
        <v>62</v>
      </c>
      <c r="D153" t="s">
        <v>14</v>
      </c>
      <c r="E153" t="s">
        <v>91</v>
      </c>
      <c r="F153" t="s">
        <v>6</v>
      </c>
      <c r="G153" t="s">
        <v>2</v>
      </c>
      <c r="H153" t="s">
        <v>19</v>
      </c>
      <c r="I153" t="s">
        <v>97</v>
      </c>
      <c r="J153" t="s">
        <v>100</v>
      </c>
      <c r="K153" t="s">
        <v>6</v>
      </c>
    </row>
    <row r="154" spans="1:11" x14ac:dyDescent="0.25">
      <c r="A154" s="3">
        <v>153</v>
      </c>
      <c r="B154" t="s">
        <v>12</v>
      </c>
      <c r="C154" t="s">
        <v>62</v>
      </c>
      <c r="D154" t="s">
        <v>18</v>
      </c>
      <c r="E154" t="s">
        <v>30</v>
      </c>
      <c r="F154" t="s">
        <v>6</v>
      </c>
      <c r="G154" t="s">
        <v>2</v>
      </c>
      <c r="H154" t="s">
        <v>19</v>
      </c>
      <c r="I154" t="s">
        <v>9</v>
      </c>
      <c r="J154" t="s">
        <v>76</v>
      </c>
      <c r="K154" t="s">
        <v>6</v>
      </c>
    </row>
    <row r="155" spans="1:11" x14ac:dyDescent="0.25">
      <c r="A155" s="3">
        <v>154</v>
      </c>
      <c r="B155" t="s">
        <v>11</v>
      </c>
      <c r="C155" t="s">
        <v>84</v>
      </c>
      <c r="D155" t="s">
        <v>14</v>
      </c>
      <c r="E155" t="s">
        <v>94</v>
      </c>
      <c r="F155" t="s">
        <v>6</v>
      </c>
      <c r="G155" t="s">
        <v>2</v>
      </c>
      <c r="H155" t="s">
        <v>28</v>
      </c>
      <c r="I155" t="s">
        <v>65</v>
      </c>
      <c r="J155" t="s">
        <v>101</v>
      </c>
      <c r="K155" t="s">
        <v>6</v>
      </c>
    </row>
    <row r="156" spans="1:11" x14ac:dyDescent="0.25">
      <c r="A156" s="3">
        <v>155</v>
      </c>
      <c r="B156" t="s">
        <v>11</v>
      </c>
      <c r="C156" t="s">
        <v>84</v>
      </c>
      <c r="D156" t="s">
        <v>75</v>
      </c>
      <c r="E156" t="s">
        <v>7</v>
      </c>
      <c r="F156" t="s">
        <v>6</v>
      </c>
      <c r="G156" t="s">
        <v>2</v>
      </c>
      <c r="H156" t="s">
        <v>3</v>
      </c>
      <c r="I156" t="s">
        <v>9</v>
      </c>
      <c r="J156" t="s">
        <v>96</v>
      </c>
      <c r="K156" t="s">
        <v>6</v>
      </c>
    </row>
    <row r="157" spans="1:11" x14ac:dyDescent="0.25">
      <c r="A157" s="3">
        <v>156</v>
      </c>
      <c r="B157" t="s">
        <v>11</v>
      </c>
      <c r="C157" t="s">
        <v>87</v>
      </c>
      <c r="D157" t="s">
        <v>63</v>
      </c>
      <c r="E157" t="s">
        <v>7</v>
      </c>
      <c r="F157" t="s">
        <v>64</v>
      </c>
      <c r="G157" t="s">
        <v>2</v>
      </c>
      <c r="H157" t="s">
        <v>8</v>
      </c>
      <c r="I157" t="s">
        <v>9</v>
      </c>
      <c r="J157" t="s">
        <v>71</v>
      </c>
      <c r="K157" t="s">
        <v>6</v>
      </c>
    </row>
    <row r="158" spans="1:11" x14ac:dyDescent="0.25">
      <c r="A158" s="3">
        <v>157</v>
      </c>
      <c r="B158" t="s">
        <v>11</v>
      </c>
      <c r="C158" t="s">
        <v>84</v>
      </c>
      <c r="D158" t="s">
        <v>63</v>
      </c>
      <c r="E158" t="s">
        <v>63</v>
      </c>
      <c r="F158" t="s">
        <v>85</v>
      </c>
      <c r="G158" t="s">
        <v>2</v>
      </c>
      <c r="H158" t="s">
        <v>35</v>
      </c>
      <c r="I158" t="s">
        <v>88</v>
      </c>
      <c r="J158" t="s">
        <v>112</v>
      </c>
      <c r="K158" t="s">
        <v>6</v>
      </c>
    </row>
    <row r="159" spans="1:11" x14ac:dyDescent="0.25">
      <c r="A159" s="3">
        <v>158</v>
      </c>
      <c r="B159" t="s">
        <v>26</v>
      </c>
      <c r="C159" t="s">
        <v>74</v>
      </c>
      <c r="D159" t="s">
        <v>122</v>
      </c>
      <c r="E159" t="s">
        <v>7</v>
      </c>
      <c r="F159" t="s">
        <v>6</v>
      </c>
      <c r="G159" t="s">
        <v>2</v>
      </c>
      <c r="H159" t="s">
        <v>8</v>
      </c>
      <c r="I159" t="s">
        <v>9</v>
      </c>
      <c r="J159" t="s">
        <v>100</v>
      </c>
      <c r="K159" t="s">
        <v>6</v>
      </c>
    </row>
    <row r="160" spans="1:11" x14ac:dyDescent="0.25">
      <c r="A160" s="3">
        <v>159</v>
      </c>
      <c r="B160" t="s">
        <v>26</v>
      </c>
      <c r="C160" t="s">
        <v>74</v>
      </c>
      <c r="D160" t="s">
        <v>65</v>
      </c>
      <c r="E160" t="s">
        <v>103</v>
      </c>
      <c r="F160" t="s">
        <v>85</v>
      </c>
      <c r="G160" t="s">
        <v>2</v>
      </c>
      <c r="H160" t="s">
        <v>8</v>
      </c>
      <c r="I160" t="s">
        <v>9</v>
      </c>
      <c r="J160" t="s">
        <v>76</v>
      </c>
      <c r="K160" t="s">
        <v>6</v>
      </c>
    </row>
    <row r="161" spans="1:11" x14ac:dyDescent="0.25">
      <c r="A161" s="3">
        <v>160</v>
      </c>
      <c r="B161" t="s">
        <v>12</v>
      </c>
      <c r="C161" t="s">
        <v>62</v>
      </c>
      <c r="D161" t="s">
        <v>124</v>
      </c>
      <c r="E161" t="s">
        <v>124</v>
      </c>
      <c r="F161" t="s">
        <v>6</v>
      </c>
      <c r="G161" t="s">
        <v>2</v>
      </c>
      <c r="H161" t="s">
        <v>27</v>
      </c>
      <c r="I161" t="s">
        <v>9</v>
      </c>
      <c r="J161" t="s">
        <v>130</v>
      </c>
      <c r="K161" t="s">
        <v>6</v>
      </c>
    </row>
    <row r="162" spans="1:11" x14ac:dyDescent="0.25">
      <c r="A162" s="3">
        <v>161</v>
      </c>
      <c r="B162" t="s">
        <v>26</v>
      </c>
      <c r="C162" t="s">
        <v>87</v>
      </c>
      <c r="D162" t="s">
        <v>75</v>
      </c>
      <c r="E162" t="s">
        <v>150</v>
      </c>
      <c r="F162" t="s">
        <v>64</v>
      </c>
      <c r="G162" t="s">
        <v>2</v>
      </c>
      <c r="H162" t="s">
        <v>8</v>
      </c>
      <c r="I162" t="s">
        <v>9</v>
      </c>
      <c r="J162" t="s">
        <v>151</v>
      </c>
      <c r="K162" t="s">
        <v>6</v>
      </c>
    </row>
    <row r="163" spans="1:11" x14ac:dyDescent="0.25">
      <c r="A163" s="3">
        <v>162</v>
      </c>
      <c r="B163" t="s">
        <v>11</v>
      </c>
      <c r="C163" t="s">
        <v>84</v>
      </c>
      <c r="D163" t="s">
        <v>75</v>
      </c>
      <c r="E163" t="s">
        <v>253</v>
      </c>
      <c r="F163" t="s">
        <v>64</v>
      </c>
      <c r="G163" t="s">
        <v>2</v>
      </c>
      <c r="H163" t="s">
        <v>8</v>
      </c>
      <c r="I163" t="s">
        <v>9</v>
      </c>
      <c r="J163" t="s">
        <v>96</v>
      </c>
      <c r="K163" t="s">
        <v>6</v>
      </c>
    </row>
    <row r="164" spans="1:11" x14ac:dyDescent="0.25">
      <c r="A164" s="3">
        <v>163</v>
      </c>
      <c r="B164" t="s">
        <v>11</v>
      </c>
      <c r="C164" t="s">
        <v>78</v>
      </c>
      <c r="D164" t="s">
        <v>94</v>
      </c>
      <c r="E164" t="s">
        <v>7</v>
      </c>
      <c r="F164" t="s">
        <v>6</v>
      </c>
      <c r="G164" t="s">
        <v>2</v>
      </c>
      <c r="H164" t="s">
        <v>8</v>
      </c>
      <c r="I164" t="s">
        <v>9</v>
      </c>
      <c r="J164" t="s">
        <v>112</v>
      </c>
      <c r="K164" t="s">
        <v>6</v>
      </c>
    </row>
    <row r="165" spans="1:11" x14ac:dyDescent="0.25">
      <c r="A165" s="3">
        <v>164</v>
      </c>
      <c r="B165" t="s">
        <v>26</v>
      </c>
      <c r="C165" t="s">
        <v>84</v>
      </c>
      <c r="D165" t="s">
        <v>110</v>
      </c>
      <c r="E165" t="s">
        <v>94</v>
      </c>
      <c r="F165" t="s">
        <v>85</v>
      </c>
      <c r="G165" t="s">
        <v>2</v>
      </c>
      <c r="H165" t="s">
        <v>28</v>
      </c>
      <c r="I165" t="s">
        <v>88</v>
      </c>
      <c r="J165" t="s">
        <v>71</v>
      </c>
      <c r="K165" t="s">
        <v>6</v>
      </c>
    </row>
    <row r="166" spans="1:11" x14ac:dyDescent="0.25">
      <c r="A166" s="3">
        <v>165</v>
      </c>
      <c r="B166" t="s">
        <v>26</v>
      </c>
      <c r="C166" t="s">
        <v>87</v>
      </c>
      <c r="D166" t="s">
        <v>63</v>
      </c>
      <c r="E166" t="s">
        <v>138</v>
      </c>
      <c r="F166" t="s">
        <v>6</v>
      </c>
      <c r="G166" t="s">
        <v>2</v>
      </c>
      <c r="H166" t="s">
        <v>8</v>
      </c>
      <c r="I166" t="s">
        <v>65</v>
      </c>
      <c r="J166" t="s">
        <v>39</v>
      </c>
      <c r="K166" t="s">
        <v>6</v>
      </c>
    </row>
    <row r="167" spans="1:11" x14ac:dyDescent="0.25">
      <c r="A167" s="3">
        <v>166</v>
      </c>
      <c r="B167" t="s">
        <v>11</v>
      </c>
      <c r="C167" t="s">
        <v>84</v>
      </c>
      <c r="D167" t="s">
        <v>139</v>
      </c>
      <c r="E167" t="s">
        <v>30</v>
      </c>
      <c r="F167" t="s">
        <v>6</v>
      </c>
      <c r="G167" t="s">
        <v>2</v>
      </c>
      <c r="H167" t="s">
        <v>3</v>
      </c>
      <c r="I167" t="s">
        <v>88</v>
      </c>
      <c r="J167" t="s">
        <v>96</v>
      </c>
      <c r="K167" t="s">
        <v>6</v>
      </c>
    </row>
    <row r="168" spans="1:11" x14ac:dyDescent="0.25">
      <c r="A168" s="3">
        <v>167</v>
      </c>
      <c r="B168" t="s">
        <v>13</v>
      </c>
      <c r="C168" t="s">
        <v>104</v>
      </c>
      <c r="D168" t="s">
        <v>65</v>
      </c>
      <c r="E168" t="s">
        <v>248</v>
      </c>
      <c r="F168" t="s">
        <v>64</v>
      </c>
      <c r="G168" t="s">
        <v>2</v>
      </c>
      <c r="H168" t="s">
        <v>15</v>
      </c>
      <c r="I168" t="s">
        <v>9</v>
      </c>
      <c r="J168" t="s">
        <v>71</v>
      </c>
      <c r="K168" t="s">
        <v>6</v>
      </c>
    </row>
    <row r="169" spans="1:11" x14ac:dyDescent="0.25">
      <c r="A169" s="3">
        <v>168</v>
      </c>
      <c r="B169" t="s">
        <v>12</v>
      </c>
      <c r="C169" t="s">
        <v>62</v>
      </c>
      <c r="D169" t="s">
        <v>127</v>
      </c>
      <c r="E169" t="s">
        <v>122</v>
      </c>
      <c r="F169" t="s">
        <v>6</v>
      </c>
      <c r="G169" t="s">
        <v>2</v>
      </c>
      <c r="H169" t="s">
        <v>19</v>
      </c>
      <c r="I169" t="s">
        <v>9</v>
      </c>
      <c r="J169" t="s">
        <v>71</v>
      </c>
      <c r="K169" t="s">
        <v>6</v>
      </c>
    </row>
    <row r="170" spans="1:11" x14ac:dyDescent="0.25">
      <c r="A170" s="3">
        <v>169</v>
      </c>
      <c r="B170" t="s">
        <v>26</v>
      </c>
      <c r="C170" t="s">
        <v>74</v>
      </c>
      <c r="D170" t="s">
        <v>142</v>
      </c>
      <c r="E170" t="s">
        <v>7</v>
      </c>
      <c r="F170" t="s">
        <v>64</v>
      </c>
      <c r="G170" t="s">
        <v>2</v>
      </c>
      <c r="H170" t="s">
        <v>8</v>
      </c>
      <c r="I170" t="s">
        <v>63</v>
      </c>
      <c r="J170" t="s">
        <v>112</v>
      </c>
      <c r="K170" t="s">
        <v>6</v>
      </c>
    </row>
    <row r="171" spans="1:11" x14ac:dyDescent="0.25">
      <c r="A171" s="3">
        <v>170</v>
      </c>
      <c r="B171" t="s">
        <v>17</v>
      </c>
      <c r="C171" t="s">
        <v>74</v>
      </c>
      <c r="D171" t="s">
        <v>14</v>
      </c>
      <c r="E171" t="s">
        <v>63</v>
      </c>
      <c r="F171" t="s">
        <v>6</v>
      </c>
      <c r="G171" t="s">
        <v>2</v>
      </c>
      <c r="H171" t="s">
        <v>28</v>
      </c>
      <c r="I171" t="s">
        <v>97</v>
      </c>
      <c r="J171" t="s">
        <v>89</v>
      </c>
      <c r="K171" t="s">
        <v>6</v>
      </c>
    </row>
    <row r="172" spans="1:11" x14ac:dyDescent="0.25">
      <c r="A172" s="3">
        <v>171</v>
      </c>
      <c r="B172" t="s">
        <v>11</v>
      </c>
      <c r="C172" t="s">
        <v>84</v>
      </c>
      <c r="D172" t="s">
        <v>75</v>
      </c>
      <c r="E172" t="s">
        <v>7</v>
      </c>
      <c r="F172" t="s">
        <v>6</v>
      </c>
      <c r="G172" t="s">
        <v>2</v>
      </c>
      <c r="H172" t="s">
        <v>3</v>
      </c>
      <c r="I172" t="s">
        <v>9</v>
      </c>
      <c r="J172" t="s">
        <v>71</v>
      </c>
      <c r="K172" t="s">
        <v>6</v>
      </c>
    </row>
    <row r="173" spans="1:11" x14ac:dyDescent="0.25">
      <c r="A173" s="3">
        <v>172</v>
      </c>
      <c r="B173" t="s">
        <v>11</v>
      </c>
      <c r="C173" t="s">
        <v>87</v>
      </c>
      <c r="D173" t="s">
        <v>63</v>
      </c>
      <c r="E173" t="s">
        <v>7</v>
      </c>
      <c r="F173" t="s">
        <v>64</v>
      </c>
      <c r="G173" t="s">
        <v>2</v>
      </c>
      <c r="H173" t="s">
        <v>8</v>
      </c>
      <c r="I173" t="s">
        <v>9</v>
      </c>
      <c r="J173" t="s">
        <v>71</v>
      </c>
      <c r="K173" t="s">
        <v>6</v>
      </c>
    </row>
    <row r="174" spans="1:11" x14ac:dyDescent="0.25">
      <c r="A174" s="3">
        <v>173</v>
      </c>
      <c r="B174" t="s">
        <v>11</v>
      </c>
      <c r="C174" t="s">
        <v>84</v>
      </c>
      <c r="D174" t="s">
        <v>63</v>
      </c>
      <c r="E174" t="s">
        <v>63</v>
      </c>
      <c r="F174" t="s">
        <v>85</v>
      </c>
      <c r="G174" t="s">
        <v>2</v>
      </c>
      <c r="H174" t="s">
        <v>35</v>
      </c>
      <c r="I174" t="s">
        <v>88</v>
      </c>
      <c r="J174" t="s">
        <v>112</v>
      </c>
      <c r="K174" t="s">
        <v>6</v>
      </c>
    </row>
    <row r="175" spans="1:11" x14ac:dyDescent="0.25">
      <c r="A175" s="3">
        <v>174</v>
      </c>
      <c r="B175" t="s">
        <v>11</v>
      </c>
      <c r="C175" t="s">
        <v>104</v>
      </c>
      <c r="D175" t="s">
        <v>7</v>
      </c>
      <c r="E175" t="s">
        <v>73</v>
      </c>
      <c r="F175" t="s">
        <v>85</v>
      </c>
      <c r="G175" t="s">
        <v>2</v>
      </c>
      <c r="H175" t="s">
        <v>28</v>
      </c>
      <c r="I175" t="s">
        <v>119</v>
      </c>
      <c r="J175" t="s">
        <v>120</v>
      </c>
      <c r="K175" t="s">
        <v>6</v>
      </c>
    </row>
    <row r="176" spans="1:11" x14ac:dyDescent="0.25">
      <c r="A176" s="3">
        <v>175</v>
      </c>
      <c r="B176" t="s">
        <v>11</v>
      </c>
      <c r="C176" t="s">
        <v>74</v>
      </c>
      <c r="D176" t="s">
        <v>14</v>
      </c>
      <c r="E176" t="s">
        <v>121</v>
      </c>
      <c r="F176" t="s">
        <v>85</v>
      </c>
      <c r="G176" t="s">
        <v>2</v>
      </c>
      <c r="H176" t="s">
        <v>3</v>
      </c>
      <c r="I176" t="s">
        <v>65</v>
      </c>
      <c r="J176" t="s">
        <v>71</v>
      </c>
      <c r="K176" t="s">
        <v>6</v>
      </c>
    </row>
    <row r="177" spans="1:11" x14ac:dyDescent="0.25">
      <c r="A177" s="3">
        <v>176</v>
      </c>
      <c r="B177" t="s">
        <v>11</v>
      </c>
      <c r="C177" t="s">
        <v>84</v>
      </c>
      <c r="D177" t="s">
        <v>122</v>
      </c>
      <c r="E177" t="s">
        <v>122</v>
      </c>
      <c r="F177" t="s">
        <v>64</v>
      </c>
      <c r="G177" t="s">
        <v>2</v>
      </c>
      <c r="H177" t="s">
        <v>28</v>
      </c>
      <c r="I177" t="s">
        <v>9</v>
      </c>
      <c r="J177" t="s">
        <v>71</v>
      </c>
      <c r="K177" t="s">
        <v>6</v>
      </c>
    </row>
    <row r="178" spans="1:11" x14ac:dyDescent="0.25">
      <c r="A178" s="3">
        <v>177</v>
      </c>
      <c r="B178" t="s">
        <v>11</v>
      </c>
      <c r="C178" t="s">
        <v>104</v>
      </c>
      <c r="D178" t="s">
        <v>14</v>
      </c>
      <c r="E178" t="s">
        <v>7</v>
      </c>
      <c r="F178" t="s">
        <v>6</v>
      </c>
      <c r="G178" t="s">
        <v>2</v>
      </c>
      <c r="H178" t="s">
        <v>28</v>
      </c>
      <c r="I178" t="s">
        <v>65</v>
      </c>
      <c r="J178" t="s">
        <v>20</v>
      </c>
      <c r="K178" t="s">
        <v>6</v>
      </c>
    </row>
    <row r="179" spans="1:11" x14ac:dyDescent="0.25">
      <c r="A179" s="3">
        <v>178</v>
      </c>
      <c r="B179" t="s">
        <v>11</v>
      </c>
      <c r="C179" t="s">
        <v>84</v>
      </c>
      <c r="D179" t="s">
        <v>73</v>
      </c>
      <c r="E179" t="s">
        <v>122</v>
      </c>
      <c r="F179" t="s">
        <v>64</v>
      </c>
      <c r="G179" t="s">
        <v>2</v>
      </c>
      <c r="H179" t="s">
        <v>8</v>
      </c>
      <c r="I179" t="s">
        <v>65</v>
      </c>
      <c r="J179" t="s">
        <v>108</v>
      </c>
      <c r="K179" t="s">
        <v>6</v>
      </c>
    </row>
    <row r="180" spans="1:11" x14ac:dyDescent="0.25">
      <c r="A180" s="3">
        <v>179</v>
      </c>
      <c r="B180" t="s">
        <v>12</v>
      </c>
      <c r="C180" t="s">
        <v>84</v>
      </c>
      <c r="D180" t="s">
        <v>14</v>
      </c>
      <c r="E180" t="s">
        <v>14</v>
      </c>
      <c r="F180" t="s">
        <v>6</v>
      </c>
      <c r="G180" t="s">
        <v>21</v>
      </c>
      <c r="H180" t="s">
        <v>19</v>
      </c>
      <c r="I180" t="s">
        <v>9</v>
      </c>
      <c r="J180" t="s">
        <v>89</v>
      </c>
      <c r="K180" t="s">
        <v>6</v>
      </c>
    </row>
    <row r="181" spans="1:11" x14ac:dyDescent="0.25">
      <c r="A181" s="3">
        <v>180</v>
      </c>
      <c r="B181" t="s">
        <v>17</v>
      </c>
      <c r="C181" t="s">
        <v>84</v>
      </c>
      <c r="D181" t="s">
        <v>18</v>
      </c>
      <c r="E181" t="s">
        <v>91</v>
      </c>
      <c r="F181" t="s">
        <v>6</v>
      </c>
      <c r="G181" t="s">
        <v>2</v>
      </c>
      <c r="H181" t="s">
        <v>22</v>
      </c>
      <c r="I181" t="s">
        <v>65</v>
      </c>
      <c r="J181" t="s">
        <v>20</v>
      </c>
      <c r="K181" t="s">
        <v>6</v>
      </c>
    </row>
    <row r="182" spans="1:11" x14ac:dyDescent="0.25">
      <c r="A182" s="3">
        <v>181</v>
      </c>
      <c r="B182" t="s">
        <v>11</v>
      </c>
      <c r="C182" t="s">
        <v>78</v>
      </c>
      <c r="D182" t="s">
        <v>14</v>
      </c>
      <c r="E182" t="s">
        <v>94</v>
      </c>
      <c r="F182" t="s">
        <v>6</v>
      </c>
      <c r="G182" t="s">
        <v>2</v>
      </c>
      <c r="H182" t="s">
        <v>24</v>
      </c>
      <c r="I182" t="s">
        <v>75</v>
      </c>
      <c r="J182" t="s">
        <v>66</v>
      </c>
      <c r="K182" t="s">
        <v>6</v>
      </c>
    </row>
    <row r="183" spans="1:11" x14ac:dyDescent="0.25">
      <c r="A183" s="3">
        <v>182</v>
      </c>
      <c r="B183" t="s">
        <v>11</v>
      </c>
      <c r="C183" t="s">
        <v>74</v>
      </c>
      <c r="D183" t="s">
        <v>63</v>
      </c>
      <c r="E183" t="s">
        <v>94</v>
      </c>
      <c r="F183" t="s">
        <v>85</v>
      </c>
      <c r="G183" t="s">
        <v>2</v>
      </c>
      <c r="H183" t="s">
        <v>3</v>
      </c>
      <c r="I183" t="s">
        <v>9</v>
      </c>
      <c r="J183" t="s">
        <v>96</v>
      </c>
      <c r="K183" t="s">
        <v>6</v>
      </c>
    </row>
    <row r="184" spans="1:11" x14ac:dyDescent="0.25">
      <c r="A184" s="3">
        <v>183</v>
      </c>
      <c r="B184" t="s">
        <v>26</v>
      </c>
      <c r="C184" t="s">
        <v>74</v>
      </c>
      <c r="D184" t="s">
        <v>75</v>
      </c>
      <c r="E184" t="s">
        <v>75</v>
      </c>
      <c r="F184" t="s">
        <v>64</v>
      </c>
      <c r="G184" t="s">
        <v>2</v>
      </c>
      <c r="H184" t="s">
        <v>27</v>
      </c>
      <c r="I184" t="s">
        <v>97</v>
      </c>
      <c r="J184" t="s">
        <v>98</v>
      </c>
      <c r="K184" t="s">
        <v>6</v>
      </c>
    </row>
    <row r="185" spans="1:11" x14ac:dyDescent="0.25">
      <c r="A185" s="3">
        <v>184</v>
      </c>
      <c r="B185" t="s">
        <v>11</v>
      </c>
      <c r="C185" t="s">
        <v>62</v>
      </c>
      <c r="D185" t="s">
        <v>99</v>
      </c>
      <c r="E185" t="s">
        <v>99</v>
      </c>
      <c r="F185" t="s">
        <v>64</v>
      </c>
      <c r="G185" t="s">
        <v>2</v>
      </c>
      <c r="H185" t="s">
        <v>28</v>
      </c>
      <c r="I185" t="s">
        <v>9</v>
      </c>
      <c r="J185" t="s">
        <v>98</v>
      </c>
      <c r="K185" t="s">
        <v>6</v>
      </c>
    </row>
    <row r="186" spans="1:11" x14ac:dyDescent="0.25">
      <c r="A186" s="3">
        <v>185</v>
      </c>
      <c r="B186" t="s">
        <v>26</v>
      </c>
      <c r="C186" t="s">
        <v>62</v>
      </c>
      <c r="D186" t="s">
        <v>14</v>
      </c>
      <c r="E186" t="s">
        <v>91</v>
      </c>
      <c r="F186" t="s">
        <v>6</v>
      </c>
      <c r="G186" t="s">
        <v>2</v>
      </c>
      <c r="H186" t="s">
        <v>19</v>
      </c>
      <c r="I186" t="s">
        <v>97</v>
      </c>
      <c r="J186" t="s">
        <v>100</v>
      </c>
      <c r="K186" t="s">
        <v>6</v>
      </c>
    </row>
    <row r="187" spans="1:11" x14ac:dyDescent="0.25">
      <c r="A187" s="3">
        <v>186</v>
      </c>
      <c r="B187" t="s">
        <v>12</v>
      </c>
      <c r="C187" t="s">
        <v>62</v>
      </c>
      <c r="D187" t="s">
        <v>18</v>
      </c>
      <c r="E187" t="s">
        <v>30</v>
      </c>
      <c r="F187" t="s">
        <v>6</v>
      </c>
      <c r="G187" t="s">
        <v>2</v>
      </c>
      <c r="H187" t="s">
        <v>19</v>
      </c>
      <c r="I187" t="s">
        <v>9</v>
      </c>
      <c r="J187" t="s">
        <v>76</v>
      </c>
      <c r="K187" t="s">
        <v>6</v>
      </c>
    </row>
    <row r="188" spans="1:11" x14ac:dyDescent="0.25">
      <c r="A188" s="3">
        <v>187</v>
      </c>
      <c r="B188" t="s">
        <v>11</v>
      </c>
      <c r="C188" t="s">
        <v>84</v>
      </c>
      <c r="D188" t="s">
        <v>14</v>
      </c>
      <c r="E188" t="s">
        <v>94</v>
      </c>
      <c r="F188" t="s">
        <v>6</v>
      </c>
      <c r="G188" t="s">
        <v>2</v>
      </c>
      <c r="H188" t="s">
        <v>28</v>
      </c>
      <c r="I188" t="s">
        <v>65</v>
      </c>
      <c r="J188" t="s">
        <v>101</v>
      </c>
      <c r="K188" t="s">
        <v>6</v>
      </c>
    </row>
    <row r="189" spans="1:11" x14ac:dyDescent="0.25">
      <c r="A189" s="3">
        <v>188</v>
      </c>
      <c r="B189" t="s">
        <v>26</v>
      </c>
      <c r="C189" t="s">
        <v>62</v>
      </c>
      <c r="D189" t="s">
        <v>14</v>
      </c>
      <c r="E189" t="s">
        <v>31</v>
      </c>
      <c r="F189" t="s">
        <v>64</v>
      </c>
      <c r="G189" t="s">
        <v>2</v>
      </c>
      <c r="H189" t="s">
        <v>32</v>
      </c>
      <c r="I189" t="s">
        <v>65</v>
      </c>
      <c r="J189" t="s">
        <v>20</v>
      </c>
      <c r="K189" t="s">
        <v>4</v>
      </c>
    </row>
    <row r="190" spans="1:11" x14ac:dyDescent="0.25">
      <c r="A190" s="3">
        <v>189</v>
      </c>
      <c r="B190" t="s">
        <v>11</v>
      </c>
      <c r="C190" t="s">
        <v>84</v>
      </c>
      <c r="D190" t="s">
        <v>103</v>
      </c>
      <c r="E190" t="s">
        <v>7</v>
      </c>
      <c r="F190" t="s">
        <v>6</v>
      </c>
      <c r="G190" t="s">
        <v>2</v>
      </c>
      <c r="H190" t="s">
        <v>22</v>
      </c>
      <c r="I190" t="s">
        <v>9</v>
      </c>
      <c r="J190" t="s">
        <v>71</v>
      </c>
      <c r="K190" t="s">
        <v>6</v>
      </c>
    </row>
    <row r="191" spans="1:11" x14ac:dyDescent="0.25">
      <c r="A191" s="3">
        <v>190</v>
      </c>
      <c r="B191" t="s">
        <v>11</v>
      </c>
      <c r="C191" t="s">
        <v>62</v>
      </c>
      <c r="D191" t="s">
        <v>65</v>
      </c>
      <c r="E191" t="s">
        <v>7</v>
      </c>
      <c r="F191" t="s">
        <v>6</v>
      </c>
      <c r="G191" t="s">
        <v>2</v>
      </c>
      <c r="H191" t="s">
        <v>8</v>
      </c>
      <c r="I191" t="s">
        <v>9</v>
      </c>
      <c r="J191" t="s">
        <v>71</v>
      </c>
      <c r="K191" t="s">
        <v>6</v>
      </c>
    </row>
    <row r="192" spans="1:11" x14ac:dyDescent="0.25">
      <c r="A192" s="3">
        <v>191</v>
      </c>
      <c r="B192" t="s">
        <v>11</v>
      </c>
      <c r="C192" t="s">
        <v>62</v>
      </c>
      <c r="D192" t="s">
        <v>14</v>
      </c>
      <c r="E192" t="s">
        <v>73</v>
      </c>
      <c r="F192" t="s">
        <v>64</v>
      </c>
      <c r="G192" t="s">
        <v>2</v>
      </c>
      <c r="H192" t="s">
        <v>3</v>
      </c>
      <c r="I192" t="s">
        <v>65</v>
      </c>
      <c r="J192" t="s">
        <v>66</v>
      </c>
      <c r="K192" t="s">
        <v>4</v>
      </c>
    </row>
    <row r="193" spans="1:11" x14ac:dyDescent="0.25">
      <c r="A193" s="3">
        <v>192</v>
      </c>
      <c r="B193" t="s">
        <v>12</v>
      </c>
      <c r="C193" t="s">
        <v>74</v>
      </c>
      <c r="D193" t="s">
        <v>14</v>
      </c>
      <c r="E193" t="s">
        <v>75</v>
      </c>
      <c r="F193" t="s">
        <v>64</v>
      </c>
      <c r="G193" t="s">
        <v>2</v>
      </c>
      <c r="H193" t="s">
        <v>38</v>
      </c>
      <c r="I193" t="s">
        <v>9</v>
      </c>
      <c r="J193" t="s">
        <v>76</v>
      </c>
      <c r="K193" t="s">
        <v>4</v>
      </c>
    </row>
    <row r="194" spans="1:11" x14ac:dyDescent="0.25">
      <c r="A194" s="3">
        <v>193</v>
      </c>
      <c r="B194" t="s">
        <v>17</v>
      </c>
      <c r="C194" t="s">
        <v>84</v>
      </c>
      <c r="D194" t="s">
        <v>18</v>
      </c>
      <c r="E194" t="s">
        <v>30</v>
      </c>
      <c r="F194" t="s">
        <v>6</v>
      </c>
      <c r="G194" t="s">
        <v>2</v>
      </c>
      <c r="H194" t="s">
        <v>19</v>
      </c>
      <c r="I194" t="s">
        <v>9</v>
      </c>
      <c r="J194" t="s">
        <v>76</v>
      </c>
      <c r="K194" t="s">
        <v>6</v>
      </c>
    </row>
    <row r="195" spans="1:11" x14ac:dyDescent="0.25">
      <c r="A195" s="3">
        <v>194</v>
      </c>
      <c r="B195" t="s">
        <v>11</v>
      </c>
      <c r="C195" t="s">
        <v>104</v>
      </c>
      <c r="D195" t="s">
        <v>14</v>
      </c>
      <c r="E195" t="s">
        <v>7</v>
      </c>
      <c r="F195" t="s">
        <v>6</v>
      </c>
      <c r="G195" t="s">
        <v>2</v>
      </c>
      <c r="H195" t="s">
        <v>22</v>
      </c>
      <c r="I195" t="s">
        <v>65</v>
      </c>
      <c r="J195" t="s">
        <v>100</v>
      </c>
      <c r="K195" t="s">
        <v>6</v>
      </c>
    </row>
    <row r="196" spans="1:11" x14ac:dyDescent="0.25">
      <c r="A196" s="3">
        <v>195</v>
      </c>
      <c r="B196" t="s">
        <v>11</v>
      </c>
      <c r="C196" t="s">
        <v>104</v>
      </c>
      <c r="D196" t="s">
        <v>14</v>
      </c>
      <c r="E196" t="s">
        <v>94</v>
      </c>
      <c r="F196" t="s">
        <v>85</v>
      </c>
      <c r="G196" t="s">
        <v>2</v>
      </c>
      <c r="H196" t="s">
        <v>22</v>
      </c>
      <c r="I196" t="s">
        <v>65</v>
      </c>
      <c r="J196" t="s">
        <v>76</v>
      </c>
      <c r="K196" t="s">
        <v>6</v>
      </c>
    </row>
    <row r="197" spans="1:11" x14ac:dyDescent="0.25">
      <c r="A197" s="3">
        <v>196</v>
      </c>
      <c r="B197" t="s">
        <v>13</v>
      </c>
      <c r="C197" t="s">
        <v>104</v>
      </c>
      <c r="D197" t="s">
        <v>103</v>
      </c>
      <c r="E197" t="s">
        <v>7</v>
      </c>
      <c r="F197" t="s">
        <v>6</v>
      </c>
      <c r="G197" t="s">
        <v>2</v>
      </c>
      <c r="H197" t="s">
        <v>28</v>
      </c>
      <c r="I197" t="s">
        <v>9</v>
      </c>
      <c r="J197" t="s">
        <v>112</v>
      </c>
      <c r="K197" t="s">
        <v>6</v>
      </c>
    </row>
    <row r="198" spans="1:11" x14ac:dyDescent="0.25">
      <c r="A198" s="3">
        <v>197</v>
      </c>
      <c r="B198" t="s">
        <v>11</v>
      </c>
      <c r="C198" t="s">
        <v>62</v>
      </c>
      <c r="D198" t="s">
        <v>109</v>
      </c>
      <c r="E198" t="s">
        <v>94</v>
      </c>
      <c r="F198" t="s">
        <v>6</v>
      </c>
      <c r="G198" t="s">
        <v>2</v>
      </c>
      <c r="H198" t="s">
        <v>8</v>
      </c>
      <c r="I198" t="s">
        <v>65</v>
      </c>
      <c r="J198" t="s">
        <v>129</v>
      </c>
      <c r="K198" t="s">
        <v>6</v>
      </c>
    </row>
    <row r="199" spans="1:11" x14ac:dyDescent="0.25">
      <c r="A199" s="3">
        <v>198</v>
      </c>
      <c r="B199" t="s">
        <v>11</v>
      </c>
      <c r="C199" t="s">
        <v>78</v>
      </c>
      <c r="D199" t="s">
        <v>75</v>
      </c>
      <c r="E199" t="s">
        <v>94</v>
      </c>
      <c r="F199" t="s">
        <v>64</v>
      </c>
      <c r="G199" t="s">
        <v>2</v>
      </c>
      <c r="H199" t="s">
        <v>38</v>
      </c>
      <c r="I199" t="s">
        <v>9</v>
      </c>
      <c r="J199" t="s">
        <v>130</v>
      </c>
      <c r="K199" t="s">
        <v>6</v>
      </c>
    </row>
    <row r="200" spans="1:11" x14ac:dyDescent="0.25">
      <c r="A200" s="3">
        <v>199</v>
      </c>
      <c r="B200" t="s">
        <v>11</v>
      </c>
      <c r="C200" t="s">
        <v>84</v>
      </c>
      <c r="D200" t="s">
        <v>18</v>
      </c>
      <c r="E200" t="s">
        <v>30</v>
      </c>
      <c r="F200" t="s">
        <v>6</v>
      </c>
      <c r="G200" t="s">
        <v>2</v>
      </c>
      <c r="H200" t="s">
        <v>3</v>
      </c>
      <c r="I200" t="s">
        <v>9</v>
      </c>
      <c r="J200" t="s">
        <v>71</v>
      </c>
      <c r="K200" t="s">
        <v>6</v>
      </c>
    </row>
    <row r="201" spans="1:11" x14ac:dyDescent="0.25">
      <c r="A201" s="3">
        <v>200</v>
      </c>
      <c r="B201" t="s">
        <v>26</v>
      </c>
      <c r="C201" t="s">
        <v>84</v>
      </c>
      <c r="D201" t="s">
        <v>127</v>
      </c>
      <c r="E201" t="s">
        <v>121</v>
      </c>
      <c r="F201" t="s">
        <v>6</v>
      </c>
      <c r="G201" t="s">
        <v>2</v>
      </c>
      <c r="H201" t="s">
        <v>28</v>
      </c>
      <c r="I201" t="s">
        <v>128</v>
      </c>
      <c r="J201" t="s">
        <v>66</v>
      </c>
      <c r="K201" t="s">
        <v>6</v>
      </c>
    </row>
    <row r="202" spans="1:11" x14ac:dyDescent="0.25">
      <c r="A202" s="3">
        <v>201</v>
      </c>
      <c r="B202" t="s">
        <v>26</v>
      </c>
      <c r="C202" t="s">
        <v>78</v>
      </c>
      <c r="D202" t="s">
        <v>147</v>
      </c>
      <c r="E202" t="s">
        <v>30</v>
      </c>
      <c r="F202" t="s">
        <v>85</v>
      </c>
      <c r="G202" t="s">
        <v>2</v>
      </c>
      <c r="H202" t="s">
        <v>8</v>
      </c>
      <c r="I202" t="s">
        <v>63</v>
      </c>
      <c r="J202" t="s">
        <v>20</v>
      </c>
      <c r="K202" t="s">
        <v>6</v>
      </c>
    </row>
    <row r="203" spans="1:11" x14ac:dyDescent="0.25">
      <c r="A203" s="3">
        <v>202</v>
      </c>
      <c r="B203" t="s">
        <v>26</v>
      </c>
      <c r="C203" t="s">
        <v>84</v>
      </c>
      <c r="D203" t="s">
        <v>147</v>
      </c>
      <c r="E203" t="s">
        <v>142</v>
      </c>
      <c r="F203" t="s">
        <v>85</v>
      </c>
      <c r="G203" t="s">
        <v>2</v>
      </c>
      <c r="H203" t="s">
        <v>8</v>
      </c>
      <c r="I203" t="s">
        <v>9</v>
      </c>
      <c r="J203" t="s">
        <v>126</v>
      </c>
      <c r="K203" t="s">
        <v>6</v>
      </c>
    </row>
    <row r="204" spans="1:11" x14ac:dyDescent="0.25">
      <c r="A204" s="3">
        <v>203</v>
      </c>
      <c r="B204" t="s">
        <v>12</v>
      </c>
      <c r="C204" t="s">
        <v>84</v>
      </c>
      <c r="D204" t="s">
        <v>109</v>
      </c>
      <c r="E204" t="s">
        <v>14</v>
      </c>
      <c r="F204" t="s">
        <v>6</v>
      </c>
      <c r="G204" t="s">
        <v>2</v>
      </c>
      <c r="H204" t="s">
        <v>22</v>
      </c>
      <c r="I204" t="s">
        <v>65</v>
      </c>
      <c r="J204" t="s">
        <v>120</v>
      </c>
      <c r="K204" t="s">
        <v>6</v>
      </c>
    </row>
    <row r="205" spans="1:11" x14ac:dyDescent="0.25">
      <c r="A205" s="3">
        <v>204</v>
      </c>
      <c r="B205" t="s">
        <v>12</v>
      </c>
      <c r="C205" t="s">
        <v>62</v>
      </c>
      <c r="D205" t="s">
        <v>127</v>
      </c>
      <c r="E205" t="s">
        <v>7</v>
      </c>
      <c r="F205" t="s">
        <v>6</v>
      </c>
      <c r="G205" t="s">
        <v>2</v>
      </c>
      <c r="H205" t="s">
        <v>28</v>
      </c>
      <c r="I205" t="s">
        <v>9</v>
      </c>
      <c r="J205" t="s">
        <v>98</v>
      </c>
      <c r="K205" t="s">
        <v>6</v>
      </c>
    </row>
    <row r="206" spans="1:11" x14ac:dyDescent="0.25">
      <c r="A206" s="3">
        <v>205</v>
      </c>
      <c r="B206" t="s">
        <v>12</v>
      </c>
      <c r="C206" t="s">
        <v>62</v>
      </c>
      <c r="D206" t="s">
        <v>124</v>
      </c>
      <c r="E206" t="s">
        <v>124</v>
      </c>
      <c r="F206" t="s">
        <v>6</v>
      </c>
      <c r="G206" t="s">
        <v>2</v>
      </c>
      <c r="H206" t="s">
        <v>27</v>
      </c>
      <c r="I206" t="s">
        <v>9</v>
      </c>
      <c r="J206" t="s">
        <v>130</v>
      </c>
      <c r="K206" t="s">
        <v>6</v>
      </c>
    </row>
    <row r="207" spans="1:11" x14ac:dyDescent="0.25">
      <c r="A207" s="3">
        <v>206</v>
      </c>
      <c r="B207" t="s">
        <v>13</v>
      </c>
      <c r="C207" t="s">
        <v>78</v>
      </c>
      <c r="D207" t="s">
        <v>14</v>
      </c>
      <c r="E207" t="s">
        <v>14</v>
      </c>
      <c r="F207" t="s">
        <v>64</v>
      </c>
      <c r="G207" t="s">
        <v>79</v>
      </c>
      <c r="H207" t="s">
        <v>15</v>
      </c>
      <c r="I207" t="s">
        <v>75</v>
      </c>
      <c r="J207" t="s">
        <v>66</v>
      </c>
      <c r="K207" t="s">
        <v>6</v>
      </c>
    </row>
    <row r="208" spans="1:11" x14ac:dyDescent="0.25">
      <c r="A208" s="3">
        <v>207</v>
      </c>
      <c r="B208" t="s">
        <v>13</v>
      </c>
      <c r="C208" t="s">
        <v>104</v>
      </c>
      <c r="D208" t="s">
        <v>14</v>
      </c>
      <c r="E208" t="s">
        <v>7</v>
      </c>
      <c r="F208" t="s">
        <v>64</v>
      </c>
      <c r="G208" t="s">
        <v>79</v>
      </c>
      <c r="H208" t="s">
        <v>24</v>
      </c>
      <c r="I208" t="s">
        <v>75</v>
      </c>
      <c r="J208" t="s">
        <v>105</v>
      </c>
      <c r="K208" t="s">
        <v>6</v>
      </c>
    </row>
    <row r="209" spans="1:11" x14ac:dyDescent="0.25">
      <c r="A209" s="3">
        <v>208</v>
      </c>
      <c r="B209" t="s">
        <v>11</v>
      </c>
      <c r="C209" t="s">
        <v>78</v>
      </c>
      <c r="D209" t="s">
        <v>14</v>
      </c>
      <c r="E209" t="s">
        <v>94</v>
      </c>
      <c r="F209" t="s">
        <v>6</v>
      </c>
      <c r="G209" t="s">
        <v>2</v>
      </c>
      <c r="H209" t="s">
        <v>24</v>
      </c>
      <c r="I209" t="s">
        <v>75</v>
      </c>
      <c r="J209" t="s">
        <v>66</v>
      </c>
      <c r="K209" t="s">
        <v>6</v>
      </c>
    </row>
    <row r="210" spans="1:11" x14ac:dyDescent="0.25">
      <c r="A210" s="3">
        <v>209</v>
      </c>
      <c r="B210" t="s">
        <v>26</v>
      </c>
      <c r="C210" t="s">
        <v>74</v>
      </c>
      <c r="D210" t="s">
        <v>63</v>
      </c>
      <c r="E210" t="s">
        <v>94</v>
      </c>
      <c r="F210" t="s">
        <v>85</v>
      </c>
      <c r="G210" t="s">
        <v>2</v>
      </c>
      <c r="H210" t="s">
        <v>8</v>
      </c>
      <c r="I210" t="s">
        <v>9</v>
      </c>
      <c r="J210" t="s">
        <v>96</v>
      </c>
      <c r="K210" t="s">
        <v>6</v>
      </c>
    </row>
    <row r="211" spans="1:11" x14ac:dyDescent="0.25">
      <c r="A211" s="3">
        <v>210</v>
      </c>
      <c r="B211" t="s">
        <v>11</v>
      </c>
      <c r="C211" t="s">
        <v>62</v>
      </c>
      <c r="D211" t="s">
        <v>99</v>
      </c>
      <c r="E211" t="s">
        <v>99</v>
      </c>
      <c r="F211" t="s">
        <v>64</v>
      </c>
      <c r="G211" t="s">
        <v>2</v>
      </c>
      <c r="H211" t="s">
        <v>28</v>
      </c>
      <c r="I211" t="s">
        <v>9</v>
      </c>
      <c r="J211" t="s">
        <v>98</v>
      </c>
      <c r="K211" t="s">
        <v>6</v>
      </c>
    </row>
    <row r="212" spans="1:11" x14ac:dyDescent="0.25">
      <c r="A212" s="3">
        <v>211</v>
      </c>
      <c r="B212" t="s">
        <v>13</v>
      </c>
      <c r="C212" t="s">
        <v>78</v>
      </c>
      <c r="D212" t="s">
        <v>7</v>
      </c>
      <c r="E212" t="s">
        <v>14</v>
      </c>
      <c r="F212" t="s">
        <v>64</v>
      </c>
      <c r="G212" t="s">
        <v>79</v>
      </c>
      <c r="H212" t="s">
        <v>15</v>
      </c>
      <c r="I212" t="s">
        <v>75</v>
      </c>
      <c r="J212" t="s">
        <v>66</v>
      </c>
      <c r="K212" t="s">
        <v>6</v>
      </c>
    </row>
  </sheetData>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0199C-848D-4DCA-9D04-D17FD268D560}">
  <dimension ref="A1:Q212"/>
  <sheetViews>
    <sheetView topLeftCell="K1" workbookViewId="0">
      <selection activeCell="L1" sqref="L1"/>
    </sheetView>
  </sheetViews>
  <sheetFormatPr defaultRowHeight="15" x14ac:dyDescent="0.25"/>
  <cols>
    <col min="1" max="1" width="5.710937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2" max="12" width="84.85546875" bestFit="1" customWidth="1"/>
    <col min="14" max="14" width="93.42578125" bestFit="1" customWidth="1"/>
    <col min="15" max="15" width="16.85546875" bestFit="1" customWidth="1"/>
    <col min="16" max="16" width="7.5703125" bestFit="1" customWidth="1"/>
    <col min="17" max="17" width="11.28515625" bestFit="1" customWidth="1"/>
    <col min="18" max="18" width="9.7109375" bestFit="1" customWidth="1"/>
    <col min="19" max="19" width="11.28515625" bestFit="1" customWidth="1"/>
  </cols>
  <sheetData>
    <row r="1" spans="1:15" x14ac:dyDescent="0.25">
      <c r="A1" s="22" t="s">
        <v>166</v>
      </c>
      <c r="B1" s="22" t="s">
        <v>0</v>
      </c>
      <c r="C1" s="22" t="s">
        <v>45</v>
      </c>
      <c r="D1" s="22" t="s">
        <v>46</v>
      </c>
      <c r="E1" s="22" t="s">
        <v>47</v>
      </c>
      <c r="F1" s="22" t="s">
        <v>48</v>
      </c>
      <c r="G1" s="22" t="s">
        <v>49</v>
      </c>
      <c r="H1" s="22" t="s">
        <v>50</v>
      </c>
      <c r="I1" s="22" t="s">
        <v>51</v>
      </c>
      <c r="J1" s="22" t="s">
        <v>52</v>
      </c>
      <c r="K1" s="22" t="s">
        <v>53</v>
      </c>
      <c r="L1" s="22" t="s">
        <v>54</v>
      </c>
    </row>
    <row r="2" spans="1:15" x14ac:dyDescent="0.25">
      <c r="A2" s="3">
        <v>1</v>
      </c>
      <c r="B2" t="s">
        <v>11</v>
      </c>
      <c r="C2" t="s">
        <v>62</v>
      </c>
      <c r="D2" t="s">
        <v>14</v>
      </c>
      <c r="E2" t="s">
        <v>63</v>
      </c>
      <c r="F2" t="s">
        <v>64</v>
      </c>
      <c r="G2" t="s">
        <v>2</v>
      </c>
      <c r="H2" t="s">
        <v>3</v>
      </c>
      <c r="I2" t="s">
        <v>65</v>
      </c>
      <c r="J2" t="s">
        <v>66</v>
      </c>
      <c r="K2" t="s">
        <v>4</v>
      </c>
      <c r="L2" t="s">
        <v>67</v>
      </c>
    </row>
    <row r="3" spans="1:15" x14ac:dyDescent="0.25">
      <c r="A3" s="3">
        <v>2</v>
      </c>
      <c r="B3" t="s">
        <v>26</v>
      </c>
      <c r="C3" t="s">
        <v>62</v>
      </c>
      <c r="D3" t="s">
        <v>65</v>
      </c>
      <c r="E3" t="s">
        <v>7</v>
      </c>
      <c r="F3" t="s">
        <v>6</v>
      </c>
      <c r="G3" t="s">
        <v>2</v>
      </c>
      <c r="H3" t="s">
        <v>8</v>
      </c>
      <c r="I3" t="s">
        <v>9</v>
      </c>
      <c r="J3" t="s">
        <v>71</v>
      </c>
      <c r="K3" t="s">
        <v>6</v>
      </c>
      <c r="L3" t="s">
        <v>67</v>
      </c>
      <c r="N3" s="2" t="s">
        <v>202</v>
      </c>
      <c r="O3" t="s">
        <v>178</v>
      </c>
    </row>
    <row r="4" spans="1:15" x14ac:dyDescent="0.25">
      <c r="A4" s="3">
        <v>3</v>
      </c>
      <c r="B4" t="s">
        <v>26</v>
      </c>
      <c r="C4" t="s">
        <v>62</v>
      </c>
      <c r="D4" t="s">
        <v>14</v>
      </c>
      <c r="E4" t="s">
        <v>73</v>
      </c>
      <c r="F4" t="s">
        <v>64</v>
      </c>
      <c r="G4" t="s">
        <v>2</v>
      </c>
      <c r="H4" t="s">
        <v>3</v>
      </c>
      <c r="I4" t="s">
        <v>65</v>
      </c>
      <c r="J4" t="s">
        <v>66</v>
      </c>
      <c r="K4" t="s">
        <v>4</v>
      </c>
      <c r="L4" t="s">
        <v>67</v>
      </c>
      <c r="N4" s="5" t="s">
        <v>67</v>
      </c>
      <c r="O4">
        <v>85</v>
      </c>
    </row>
    <row r="5" spans="1:15" x14ac:dyDescent="0.25">
      <c r="A5" s="3">
        <v>4</v>
      </c>
      <c r="B5" t="s">
        <v>12</v>
      </c>
      <c r="C5" t="s">
        <v>74</v>
      </c>
      <c r="D5" t="s">
        <v>18</v>
      </c>
      <c r="E5" t="s">
        <v>75</v>
      </c>
      <c r="F5" t="s">
        <v>64</v>
      </c>
      <c r="G5" t="s">
        <v>2</v>
      </c>
      <c r="H5" t="s">
        <v>8</v>
      </c>
      <c r="I5" t="s">
        <v>9</v>
      </c>
      <c r="J5" t="s">
        <v>76</v>
      </c>
      <c r="K5" t="s">
        <v>4</v>
      </c>
      <c r="L5" t="s">
        <v>67</v>
      </c>
      <c r="N5" s="5" t="s">
        <v>118</v>
      </c>
      <c r="O5">
        <v>5</v>
      </c>
    </row>
    <row r="6" spans="1:15" x14ac:dyDescent="0.25">
      <c r="A6" s="3">
        <v>5</v>
      </c>
      <c r="B6" t="s">
        <v>13</v>
      </c>
      <c r="C6" t="s">
        <v>78</v>
      </c>
      <c r="D6" t="s">
        <v>14</v>
      </c>
      <c r="E6" t="s">
        <v>14</v>
      </c>
      <c r="F6" t="s">
        <v>64</v>
      </c>
      <c r="G6" t="s">
        <v>79</v>
      </c>
      <c r="H6" t="s">
        <v>15</v>
      </c>
      <c r="I6" t="s">
        <v>75</v>
      </c>
      <c r="J6" t="s">
        <v>66</v>
      </c>
      <c r="K6" t="s">
        <v>6</v>
      </c>
      <c r="L6" t="s">
        <v>67</v>
      </c>
      <c r="N6" s="5" t="s">
        <v>29</v>
      </c>
      <c r="O6">
        <v>22</v>
      </c>
    </row>
    <row r="7" spans="1:15" x14ac:dyDescent="0.25">
      <c r="A7" s="3">
        <v>6</v>
      </c>
      <c r="B7" t="s">
        <v>17</v>
      </c>
      <c r="C7" t="s">
        <v>84</v>
      </c>
      <c r="D7" t="s">
        <v>65</v>
      </c>
      <c r="E7" t="s">
        <v>18</v>
      </c>
      <c r="F7" t="s">
        <v>85</v>
      </c>
      <c r="G7" t="s">
        <v>2</v>
      </c>
      <c r="H7" t="s">
        <v>19</v>
      </c>
      <c r="I7" t="s">
        <v>9</v>
      </c>
      <c r="J7" t="s">
        <v>20</v>
      </c>
      <c r="K7" t="s">
        <v>6</v>
      </c>
      <c r="L7" t="s">
        <v>67</v>
      </c>
      <c r="N7" s="5" t="s">
        <v>23</v>
      </c>
      <c r="O7">
        <v>99</v>
      </c>
    </row>
    <row r="8" spans="1:15" x14ac:dyDescent="0.25">
      <c r="A8" s="3">
        <v>7</v>
      </c>
      <c r="B8" t="s">
        <v>11</v>
      </c>
      <c r="C8" t="s">
        <v>87</v>
      </c>
      <c r="D8" t="s">
        <v>75</v>
      </c>
      <c r="E8" t="s">
        <v>73</v>
      </c>
      <c r="F8" t="s">
        <v>85</v>
      </c>
      <c r="G8" t="s">
        <v>2</v>
      </c>
      <c r="H8" t="s">
        <v>3</v>
      </c>
      <c r="I8" t="s">
        <v>88</v>
      </c>
      <c r="J8" t="s">
        <v>89</v>
      </c>
      <c r="K8" t="s">
        <v>6</v>
      </c>
      <c r="L8" t="s">
        <v>67</v>
      </c>
      <c r="N8" s="5" t="s">
        <v>163</v>
      </c>
      <c r="O8">
        <v>211</v>
      </c>
    </row>
    <row r="9" spans="1:15" x14ac:dyDescent="0.25">
      <c r="A9" s="3">
        <v>8</v>
      </c>
      <c r="B9" t="s">
        <v>12</v>
      </c>
      <c r="C9" t="s">
        <v>84</v>
      </c>
      <c r="D9" t="s">
        <v>14</v>
      </c>
      <c r="E9" t="s">
        <v>14</v>
      </c>
      <c r="F9" t="s">
        <v>6</v>
      </c>
      <c r="G9" t="s">
        <v>21</v>
      </c>
      <c r="H9" t="s">
        <v>19</v>
      </c>
      <c r="I9" t="s">
        <v>9</v>
      </c>
      <c r="J9" t="s">
        <v>89</v>
      </c>
      <c r="K9" t="s">
        <v>6</v>
      </c>
      <c r="L9" t="s">
        <v>67</v>
      </c>
    </row>
    <row r="10" spans="1:15" x14ac:dyDescent="0.25">
      <c r="A10" s="3">
        <v>9</v>
      </c>
      <c r="B10" t="s">
        <v>17</v>
      </c>
      <c r="C10" t="s">
        <v>84</v>
      </c>
      <c r="D10" t="s">
        <v>18</v>
      </c>
      <c r="E10" t="s">
        <v>91</v>
      </c>
      <c r="F10" t="s">
        <v>6</v>
      </c>
      <c r="G10" t="s">
        <v>2</v>
      </c>
      <c r="H10" t="s">
        <v>22</v>
      </c>
      <c r="I10" t="s">
        <v>65</v>
      </c>
      <c r="J10" t="s">
        <v>20</v>
      </c>
      <c r="K10" t="s">
        <v>6</v>
      </c>
      <c r="L10" t="s">
        <v>23</v>
      </c>
    </row>
    <row r="11" spans="1:15" x14ac:dyDescent="0.25">
      <c r="A11" s="3">
        <v>10</v>
      </c>
      <c r="B11" t="s">
        <v>11</v>
      </c>
      <c r="C11" t="s">
        <v>78</v>
      </c>
      <c r="D11" t="s">
        <v>14</v>
      </c>
      <c r="E11" t="s">
        <v>94</v>
      </c>
      <c r="F11" t="s">
        <v>6</v>
      </c>
      <c r="G11" t="s">
        <v>2</v>
      </c>
      <c r="H11" t="s">
        <v>24</v>
      </c>
      <c r="I11" t="s">
        <v>75</v>
      </c>
      <c r="J11" t="s">
        <v>66</v>
      </c>
      <c r="K11" t="s">
        <v>6</v>
      </c>
      <c r="L11" t="s">
        <v>67</v>
      </c>
    </row>
    <row r="12" spans="1:15" x14ac:dyDescent="0.25">
      <c r="A12" s="3">
        <v>11</v>
      </c>
      <c r="B12" t="s">
        <v>11</v>
      </c>
      <c r="C12" t="s">
        <v>74</v>
      </c>
      <c r="D12" t="s">
        <v>63</v>
      </c>
      <c r="E12" t="s">
        <v>94</v>
      </c>
      <c r="F12" t="s">
        <v>85</v>
      </c>
      <c r="G12" t="s">
        <v>2</v>
      </c>
      <c r="H12" t="s">
        <v>8</v>
      </c>
      <c r="I12" t="s">
        <v>9</v>
      </c>
      <c r="J12" t="s">
        <v>96</v>
      </c>
      <c r="K12" t="s">
        <v>6</v>
      </c>
      <c r="L12" t="s">
        <v>67</v>
      </c>
      <c r="N12" t="s">
        <v>202</v>
      </c>
      <c r="O12" t="s">
        <v>178</v>
      </c>
    </row>
    <row r="13" spans="1:15" x14ac:dyDescent="0.25">
      <c r="A13" s="3">
        <v>12</v>
      </c>
      <c r="B13" t="s">
        <v>26</v>
      </c>
      <c r="C13" t="s">
        <v>74</v>
      </c>
      <c r="D13" t="s">
        <v>75</v>
      </c>
      <c r="E13" t="s">
        <v>75</v>
      </c>
      <c r="F13" t="s">
        <v>64</v>
      </c>
      <c r="G13" t="s">
        <v>2</v>
      </c>
      <c r="H13" t="s">
        <v>27</v>
      </c>
      <c r="I13" t="s">
        <v>97</v>
      </c>
      <c r="J13" t="s">
        <v>98</v>
      </c>
      <c r="K13" t="s">
        <v>6</v>
      </c>
      <c r="L13" t="s">
        <v>23</v>
      </c>
      <c r="N13" t="s">
        <v>23</v>
      </c>
      <c r="O13">
        <v>99</v>
      </c>
    </row>
    <row r="14" spans="1:15" x14ac:dyDescent="0.25">
      <c r="A14" s="3">
        <v>13</v>
      </c>
      <c r="B14" t="s">
        <v>11</v>
      </c>
      <c r="C14" t="s">
        <v>62</v>
      </c>
      <c r="D14" t="s">
        <v>99</v>
      </c>
      <c r="E14" t="s">
        <v>99</v>
      </c>
      <c r="F14" t="s">
        <v>64</v>
      </c>
      <c r="G14" t="s">
        <v>2</v>
      </c>
      <c r="H14" t="s">
        <v>28</v>
      </c>
      <c r="I14" t="s">
        <v>9</v>
      </c>
      <c r="J14" t="s">
        <v>98</v>
      </c>
      <c r="K14" t="s">
        <v>6</v>
      </c>
      <c r="L14" t="s">
        <v>23</v>
      </c>
      <c r="N14" t="s">
        <v>67</v>
      </c>
      <c r="O14">
        <v>85</v>
      </c>
    </row>
    <row r="15" spans="1:15" x14ac:dyDescent="0.25">
      <c r="A15" s="3">
        <v>14</v>
      </c>
      <c r="B15" t="s">
        <v>26</v>
      </c>
      <c r="C15" t="s">
        <v>62</v>
      </c>
      <c r="D15" t="s">
        <v>14</v>
      </c>
      <c r="E15" t="s">
        <v>91</v>
      </c>
      <c r="F15" t="s">
        <v>6</v>
      </c>
      <c r="G15" t="s">
        <v>2</v>
      </c>
      <c r="H15" t="s">
        <v>19</v>
      </c>
      <c r="I15" t="s">
        <v>97</v>
      </c>
      <c r="J15" t="s">
        <v>100</v>
      </c>
      <c r="K15" t="s">
        <v>6</v>
      </c>
      <c r="L15" t="s">
        <v>29</v>
      </c>
      <c r="N15" t="s">
        <v>29</v>
      </c>
      <c r="O15">
        <v>22</v>
      </c>
    </row>
    <row r="16" spans="1:15" x14ac:dyDescent="0.25">
      <c r="A16" s="3">
        <v>15</v>
      </c>
      <c r="B16" t="s">
        <v>12</v>
      </c>
      <c r="C16" t="s">
        <v>62</v>
      </c>
      <c r="D16" t="s">
        <v>18</v>
      </c>
      <c r="E16" t="s">
        <v>30</v>
      </c>
      <c r="F16" t="s">
        <v>6</v>
      </c>
      <c r="G16" t="s">
        <v>2</v>
      </c>
      <c r="H16" t="s">
        <v>19</v>
      </c>
      <c r="I16" t="s">
        <v>9</v>
      </c>
      <c r="J16" t="s">
        <v>76</v>
      </c>
      <c r="K16" t="s">
        <v>6</v>
      </c>
      <c r="L16" t="s">
        <v>23</v>
      </c>
      <c r="N16" t="s">
        <v>118</v>
      </c>
      <c r="O16">
        <v>5</v>
      </c>
    </row>
    <row r="17" spans="1:17" x14ac:dyDescent="0.25">
      <c r="A17" s="3">
        <v>16</v>
      </c>
      <c r="B17" t="s">
        <v>11</v>
      </c>
      <c r="C17" t="s">
        <v>84</v>
      </c>
      <c r="D17" t="s">
        <v>14</v>
      </c>
      <c r="E17" t="s">
        <v>94</v>
      </c>
      <c r="F17" t="s">
        <v>6</v>
      </c>
      <c r="G17" t="s">
        <v>2</v>
      </c>
      <c r="H17" t="s">
        <v>3</v>
      </c>
      <c r="I17" t="s">
        <v>65</v>
      </c>
      <c r="J17" t="s">
        <v>101</v>
      </c>
      <c r="K17" t="s">
        <v>6</v>
      </c>
      <c r="L17" t="s">
        <v>23</v>
      </c>
    </row>
    <row r="18" spans="1:17" x14ac:dyDescent="0.25">
      <c r="A18" s="3">
        <v>17</v>
      </c>
      <c r="B18" t="s">
        <v>11</v>
      </c>
      <c r="C18" t="s">
        <v>62</v>
      </c>
      <c r="D18" t="s">
        <v>14</v>
      </c>
      <c r="E18" t="s">
        <v>31</v>
      </c>
      <c r="F18" t="s">
        <v>64</v>
      </c>
      <c r="G18" t="s">
        <v>2</v>
      </c>
      <c r="H18" t="s">
        <v>32</v>
      </c>
      <c r="I18" t="s">
        <v>65</v>
      </c>
      <c r="J18" t="s">
        <v>20</v>
      </c>
      <c r="K18" t="s">
        <v>4</v>
      </c>
      <c r="L18" t="s">
        <v>23</v>
      </c>
    </row>
    <row r="19" spans="1:17" x14ac:dyDescent="0.25">
      <c r="A19" s="3">
        <v>18</v>
      </c>
      <c r="B19" t="s">
        <v>11</v>
      </c>
      <c r="C19" t="s">
        <v>84</v>
      </c>
      <c r="D19" t="s">
        <v>103</v>
      </c>
      <c r="E19" t="s">
        <v>7</v>
      </c>
      <c r="F19" t="s">
        <v>6</v>
      </c>
      <c r="G19" t="s">
        <v>2</v>
      </c>
      <c r="H19" t="s">
        <v>3</v>
      </c>
      <c r="I19" t="s">
        <v>9</v>
      </c>
      <c r="J19" t="s">
        <v>71</v>
      </c>
      <c r="K19" t="s">
        <v>6</v>
      </c>
      <c r="L19" t="s">
        <v>23</v>
      </c>
    </row>
    <row r="20" spans="1:17" x14ac:dyDescent="0.25">
      <c r="A20" s="3">
        <v>19</v>
      </c>
      <c r="B20" t="s">
        <v>13</v>
      </c>
      <c r="C20" t="s">
        <v>104</v>
      </c>
      <c r="D20" t="s">
        <v>14</v>
      </c>
      <c r="E20" t="s">
        <v>7</v>
      </c>
      <c r="F20" t="s">
        <v>64</v>
      </c>
      <c r="G20" t="s">
        <v>79</v>
      </c>
      <c r="H20" t="s">
        <v>24</v>
      </c>
      <c r="I20" t="s">
        <v>75</v>
      </c>
      <c r="J20" t="s">
        <v>105</v>
      </c>
      <c r="K20" t="s">
        <v>6</v>
      </c>
      <c r="L20" t="s">
        <v>23</v>
      </c>
    </row>
    <row r="21" spans="1:17" x14ac:dyDescent="0.25">
      <c r="A21" s="3">
        <v>20</v>
      </c>
      <c r="B21" t="s">
        <v>26</v>
      </c>
      <c r="C21" t="s">
        <v>87</v>
      </c>
      <c r="D21" t="s">
        <v>63</v>
      </c>
      <c r="E21" t="s">
        <v>30</v>
      </c>
      <c r="F21" t="s">
        <v>6</v>
      </c>
      <c r="G21" t="s">
        <v>2</v>
      </c>
      <c r="H21" t="s">
        <v>8</v>
      </c>
      <c r="I21" t="s">
        <v>9</v>
      </c>
      <c r="J21" t="s">
        <v>106</v>
      </c>
      <c r="K21" t="s">
        <v>6</v>
      </c>
      <c r="L21" t="s">
        <v>67</v>
      </c>
    </row>
    <row r="22" spans="1:17" x14ac:dyDescent="0.25">
      <c r="A22" s="3">
        <v>21</v>
      </c>
      <c r="B22" t="s">
        <v>11</v>
      </c>
      <c r="C22" t="s">
        <v>84</v>
      </c>
      <c r="D22" t="s">
        <v>7</v>
      </c>
      <c r="E22" t="s">
        <v>7</v>
      </c>
      <c r="F22" t="s">
        <v>85</v>
      </c>
      <c r="G22" t="s">
        <v>2</v>
      </c>
      <c r="H22" t="s">
        <v>3</v>
      </c>
      <c r="I22" t="s">
        <v>65</v>
      </c>
      <c r="J22" t="s">
        <v>108</v>
      </c>
      <c r="K22" t="s">
        <v>6</v>
      </c>
      <c r="L22" t="s">
        <v>67</v>
      </c>
    </row>
    <row r="23" spans="1:17" x14ac:dyDescent="0.25">
      <c r="A23" s="3">
        <v>22</v>
      </c>
      <c r="B23" t="s">
        <v>11</v>
      </c>
      <c r="C23" t="s">
        <v>84</v>
      </c>
      <c r="D23" t="s">
        <v>170</v>
      </c>
      <c r="E23" t="s">
        <v>109</v>
      </c>
      <c r="F23" t="s">
        <v>64</v>
      </c>
      <c r="G23" t="s">
        <v>2</v>
      </c>
      <c r="H23" t="s">
        <v>8</v>
      </c>
      <c r="I23" t="s">
        <v>110</v>
      </c>
      <c r="J23" t="s">
        <v>20</v>
      </c>
      <c r="K23" t="s">
        <v>6</v>
      </c>
      <c r="L23" t="s">
        <v>67</v>
      </c>
    </row>
    <row r="24" spans="1:17" x14ac:dyDescent="0.25">
      <c r="A24" s="3">
        <v>23</v>
      </c>
      <c r="B24" t="s">
        <v>13</v>
      </c>
      <c r="C24" t="s">
        <v>104</v>
      </c>
      <c r="D24" t="s">
        <v>14</v>
      </c>
      <c r="E24" t="s">
        <v>14</v>
      </c>
      <c r="F24" t="s">
        <v>64</v>
      </c>
      <c r="G24" t="s">
        <v>79</v>
      </c>
      <c r="H24" t="s">
        <v>234</v>
      </c>
      <c r="I24" t="s">
        <v>75</v>
      </c>
      <c r="J24" t="s">
        <v>111</v>
      </c>
      <c r="K24" t="s">
        <v>6</v>
      </c>
      <c r="L24" t="s">
        <v>23</v>
      </c>
    </row>
    <row r="25" spans="1:17" x14ac:dyDescent="0.25">
      <c r="A25" s="3">
        <v>24</v>
      </c>
      <c r="B25" t="s">
        <v>17</v>
      </c>
      <c r="C25" t="s">
        <v>84</v>
      </c>
      <c r="D25" t="s">
        <v>18</v>
      </c>
      <c r="E25" t="s">
        <v>30</v>
      </c>
      <c r="F25" t="s">
        <v>6</v>
      </c>
      <c r="G25" t="s">
        <v>2</v>
      </c>
      <c r="H25" t="s">
        <v>19</v>
      </c>
      <c r="I25" t="s">
        <v>9</v>
      </c>
      <c r="J25" t="s">
        <v>76</v>
      </c>
      <c r="K25" t="s">
        <v>6</v>
      </c>
      <c r="L25" t="s">
        <v>23</v>
      </c>
    </row>
    <row r="26" spans="1:17" x14ac:dyDescent="0.25">
      <c r="A26" s="3">
        <v>25</v>
      </c>
      <c r="B26" t="s">
        <v>11</v>
      </c>
      <c r="C26" t="s">
        <v>104</v>
      </c>
      <c r="D26" t="s">
        <v>14</v>
      </c>
      <c r="E26" t="s">
        <v>7</v>
      </c>
      <c r="F26" t="s">
        <v>6</v>
      </c>
      <c r="G26" t="s">
        <v>2</v>
      </c>
      <c r="H26" t="s">
        <v>22</v>
      </c>
      <c r="I26" t="s">
        <v>65</v>
      </c>
      <c r="J26" t="s">
        <v>100</v>
      </c>
      <c r="K26" t="s">
        <v>6</v>
      </c>
      <c r="L26" t="s">
        <v>23</v>
      </c>
    </row>
    <row r="27" spans="1:17" x14ac:dyDescent="0.25">
      <c r="A27" s="3">
        <v>26</v>
      </c>
      <c r="B27" t="s">
        <v>11</v>
      </c>
      <c r="C27" t="s">
        <v>104</v>
      </c>
      <c r="D27" t="s">
        <v>14</v>
      </c>
      <c r="E27" t="s">
        <v>94</v>
      </c>
      <c r="F27" t="s">
        <v>85</v>
      </c>
      <c r="G27" t="s">
        <v>2</v>
      </c>
      <c r="H27" t="s">
        <v>22</v>
      </c>
      <c r="I27" t="s">
        <v>65</v>
      </c>
      <c r="J27" t="s">
        <v>76</v>
      </c>
      <c r="K27" t="s">
        <v>6</v>
      </c>
      <c r="L27" t="s">
        <v>23</v>
      </c>
      <c r="N27" s="2" t="s">
        <v>178</v>
      </c>
      <c r="O27" s="2" t="s">
        <v>222</v>
      </c>
    </row>
    <row r="28" spans="1:17" x14ac:dyDescent="0.25">
      <c r="A28" s="3">
        <v>27</v>
      </c>
      <c r="B28" t="s">
        <v>13</v>
      </c>
      <c r="C28" t="s">
        <v>104</v>
      </c>
      <c r="D28" t="s">
        <v>103</v>
      </c>
      <c r="E28" t="s">
        <v>7</v>
      </c>
      <c r="F28" t="s">
        <v>6</v>
      </c>
      <c r="G28" t="s">
        <v>2</v>
      </c>
      <c r="H28" t="s">
        <v>28</v>
      </c>
      <c r="I28" t="s">
        <v>9</v>
      </c>
      <c r="J28" t="s">
        <v>112</v>
      </c>
      <c r="K28" t="s">
        <v>6</v>
      </c>
      <c r="L28" t="s">
        <v>23</v>
      </c>
      <c r="N28" s="2" t="s">
        <v>202</v>
      </c>
      <c r="O28" t="s">
        <v>118</v>
      </c>
      <c r="P28" t="s">
        <v>29</v>
      </c>
      <c r="Q28" t="s">
        <v>163</v>
      </c>
    </row>
    <row r="29" spans="1:17" x14ac:dyDescent="0.25">
      <c r="A29" s="3">
        <v>28</v>
      </c>
      <c r="B29" t="s">
        <v>13</v>
      </c>
      <c r="C29" t="s">
        <v>104</v>
      </c>
      <c r="D29" t="s">
        <v>7</v>
      </c>
      <c r="E29" t="s">
        <v>7</v>
      </c>
      <c r="F29" t="s">
        <v>6</v>
      </c>
      <c r="G29" t="s">
        <v>2</v>
      </c>
      <c r="H29" t="s">
        <v>32</v>
      </c>
      <c r="I29" t="s">
        <v>63</v>
      </c>
      <c r="J29" t="s">
        <v>108</v>
      </c>
      <c r="K29" t="s">
        <v>6</v>
      </c>
      <c r="L29" t="s">
        <v>67</v>
      </c>
      <c r="N29" s="5" t="s">
        <v>246</v>
      </c>
      <c r="P29">
        <v>1</v>
      </c>
      <c r="Q29">
        <v>1</v>
      </c>
    </row>
    <row r="30" spans="1:17" x14ac:dyDescent="0.25">
      <c r="A30" s="3">
        <v>29</v>
      </c>
      <c r="B30" t="s">
        <v>26</v>
      </c>
      <c r="C30" t="s">
        <v>62</v>
      </c>
      <c r="D30" t="s">
        <v>65</v>
      </c>
      <c r="E30" t="s">
        <v>250</v>
      </c>
      <c r="F30" t="s">
        <v>85</v>
      </c>
      <c r="G30" t="s">
        <v>2</v>
      </c>
      <c r="H30" t="s">
        <v>27</v>
      </c>
      <c r="I30" t="s">
        <v>9</v>
      </c>
      <c r="J30" t="s">
        <v>76</v>
      </c>
      <c r="K30" t="s">
        <v>6</v>
      </c>
      <c r="L30" t="s">
        <v>67</v>
      </c>
      <c r="N30" s="5" t="s">
        <v>147</v>
      </c>
      <c r="P30">
        <v>3</v>
      </c>
      <c r="Q30">
        <v>3</v>
      </c>
    </row>
    <row r="31" spans="1:17" x14ac:dyDescent="0.25">
      <c r="A31" s="3">
        <v>30</v>
      </c>
      <c r="B31" t="s">
        <v>11</v>
      </c>
      <c r="C31" t="s">
        <v>104</v>
      </c>
      <c r="D31" t="s">
        <v>65</v>
      </c>
      <c r="E31" t="s">
        <v>75</v>
      </c>
      <c r="F31" t="s">
        <v>6</v>
      </c>
      <c r="G31" t="s">
        <v>2</v>
      </c>
      <c r="H31" t="s">
        <v>28</v>
      </c>
      <c r="I31" t="s">
        <v>63</v>
      </c>
      <c r="J31" t="s">
        <v>34</v>
      </c>
      <c r="K31" t="s">
        <v>6</v>
      </c>
      <c r="L31" t="s">
        <v>67</v>
      </c>
      <c r="N31" s="5" t="s">
        <v>63</v>
      </c>
      <c r="P31">
        <v>1</v>
      </c>
      <c r="Q31">
        <v>1</v>
      </c>
    </row>
    <row r="32" spans="1:17" x14ac:dyDescent="0.25">
      <c r="A32" s="3">
        <v>31</v>
      </c>
      <c r="B32" t="s">
        <v>11</v>
      </c>
      <c r="C32" t="s">
        <v>84</v>
      </c>
      <c r="D32" t="s">
        <v>115</v>
      </c>
      <c r="E32" t="s">
        <v>116</v>
      </c>
      <c r="F32" t="s">
        <v>85</v>
      </c>
      <c r="G32" t="s">
        <v>2</v>
      </c>
      <c r="H32" t="s">
        <v>3</v>
      </c>
      <c r="I32" t="s">
        <v>75</v>
      </c>
      <c r="J32" t="s">
        <v>71</v>
      </c>
      <c r="K32" t="s">
        <v>6</v>
      </c>
      <c r="L32" t="s">
        <v>67</v>
      </c>
      <c r="N32" s="5" t="s">
        <v>75</v>
      </c>
      <c r="P32">
        <v>2</v>
      </c>
      <c r="Q32">
        <v>2</v>
      </c>
    </row>
    <row r="33" spans="1:17" x14ac:dyDescent="0.25">
      <c r="A33" s="3">
        <v>32</v>
      </c>
      <c r="B33" t="s">
        <v>11</v>
      </c>
      <c r="C33" t="s">
        <v>104</v>
      </c>
      <c r="D33" t="s">
        <v>14</v>
      </c>
      <c r="E33" t="s">
        <v>91</v>
      </c>
      <c r="F33" t="s">
        <v>64</v>
      </c>
      <c r="G33" t="s">
        <v>2</v>
      </c>
      <c r="H33" t="s">
        <v>35</v>
      </c>
      <c r="I33" t="s">
        <v>75</v>
      </c>
      <c r="J33" t="s">
        <v>117</v>
      </c>
      <c r="K33" t="s">
        <v>6</v>
      </c>
      <c r="L33" t="s">
        <v>67</v>
      </c>
      <c r="N33" s="5" t="s">
        <v>88</v>
      </c>
      <c r="P33">
        <v>1</v>
      </c>
      <c r="Q33">
        <v>1</v>
      </c>
    </row>
    <row r="34" spans="1:17" x14ac:dyDescent="0.25">
      <c r="A34" s="3">
        <v>33</v>
      </c>
      <c r="B34" t="s">
        <v>11</v>
      </c>
      <c r="C34" t="s">
        <v>78</v>
      </c>
      <c r="D34" t="s">
        <v>14</v>
      </c>
      <c r="E34" t="s">
        <v>7</v>
      </c>
      <c r="F34" t="s">
        <v>85</v>
      </c>
      <c r="G34" t="s">
        <v>2</v>
      </c>
      <c r="H34" t="s">
        <v>28</v>
      </c>
      <c r="I34" t="s">
        <v>9</v>
      </c>
      <c r="J34" t="s">
        <v>71</v>
      </c>
      <c r="K34" t="s">
        <v>6</v>
      </c>
      <c r="L34" t="s">
        <v>23</v>
      </c>
      <c r="N34" s="5" t="s">
        <v>14</v>
      </c>
      <c r="O34">
        <v>2</v>
      </c>
      <c r="P34">
        <v>3</v>
      </c>
      <c r="Q34">
        <v>5</v>
      </c>
    </row>
    <row r="35" spans="1:17" x14ac:dyDescent="0.25">
      <c r="A35" s="3">
        <v>34</v>
      </c>
      <c r="B35" t="s">
        <v>11</v>
      </c>
      <c r="C35" t="s">
        <v>62</v>
      </c>
      <c r="D35" t="s">
        <v>122</v>
      </c>
      <c r="E35" t="s">
        <v>7</v>
      </c>
      <c r="F35" t="s">
        <v>85</v>
      </c>
      <c r="G35" t="s">
        <v>2</v>
      </c>
      <c r="H35" t="s">
        <v>22</v>
      </c>
      <c r="I35" t="s">
        <v>9</v>
      </c>
      <c r="J35" t="s">
        <v>76</v>
      </c>
      <c r="K35" t="s">
        <v>6</v>
      </c>
      <c r="L35" t="s">
        <v>67</v>
      </c>
      <c r="N35" s="5" t="s">
        <v>122</v>
      </c>
      <c r="P35">
        <v>2</v>
      </c>
      <c r="Q35">
        <v>2</v>
      </c>
    </row>
    <row r="36" spans="1:17" x14ac:dyDescent="0.25">
      <c r="A36" s="3">
        <v>35</v>
      </c>
      <c r="B36" t="s">
        <v>26</v>
      </c>
      <c r="C36" t="s">
        <v>74</v>
      </c>
      <c r="D36" t="s">
        <v>14</v>
      </c>
      <c r="E36" t="s">
        <v>91</v>
      </c>
      <c r="F36" t="s">
        <v>64</v>
      </c>
      <c r="G36" t="s">
        <v>2</v>
      </c>
      <c r="H36" t="s">
        <v>28</v>
      </c>
      <c r="I36" t="s">
        <v>9</v>
      </c>
      <c r="J36" t="s">
        <v>71</v>
      </c>
      <c r="K36" t="s">
        <v>6</v>
      </c>
      <c r="L36" t="s">
        <v>67</v>
      </c>
      <c r="N36" s="5" t="s">
        <v>142</v>
      </c>
      <c r="P36">
        <v>1</v>
      </c>
      <c r="Q36">
        <v>1</v>
      </c>
    </row>
    <row r="37" spans="1:17" x14ac:dyDescent="0.25">
      <c r="A37" s="3">
        <v>36</v>
      </c>
      <c r="B37" t="s">
        <v>17</v>
      </c>
      <c r="C37" t="s">
        <v>74</v>
      </c>
      <c r="D37" t="s">
        <v>14</v>
      </c>
      <c r="E37" t="s">
        <v>63</v>
      </c>
      <c r="F37" t="s">
        <v>6</v>
      </c>
      <c r="G37" t="s">
        <v>2</v>
      </c>
      <c r="H37" t="s">
        <v>28</v>
      </c>
      <c r="I37" t="s">
        <v>97</v>
      </c>
      <c r="J37" t="s">
        <v>89</v>
      </c>
      <c r="K37" t="s">
        <v>6</v>
      </c>
      <c r="L37" t="s">
        <v>118</v>
      </c>
      <c r="N37" s="5" t="s">
        <v>18</v>
      </c>
      <c r="O37">
        <v>3</v>
      </c>
      <c r="P37">
        <v>1</v>
      </c>
      <c r="Q37">
        <v>4</v>
      </c>
    </row>
    <row r="38" spans="1:17" x14ac:dyDescent="0.25">
      <c r="A38" s="3">
        <v>37</v>
      </c>
      <c r="B38" t="s">
        <v>11</v>
      </c>
      <c r="C38" t="s">
        <v>84</v>
      </c>
      <c r="D38" t="s">
        <v>75</v>
      </c>
      <c r="E38" t="s">
        <v>7</v>
      </c>
      <c r="F38" t="s">
        <v>6</v>
      </c>
      <c r="G38" t="s">
        <v>2</v>
      </c>
      <c r="H38" t="s">
        <v>3</v>
      </c>
      <c r="I38" t="s">
        <v>9</v>
      </c>
      <c r="J38" t="s">
        <v>96</v>
      </c>
      <c r="K38" t="s">
        <v>6</v>
      </c>
      <c r="L38" t="s">
        <v>23</v>
      </c>
      <c r="N38" s="5" t="s">
        <v>247</v>
      </c>
      <c r="P38">
        <v>1</v>
      </c>
      <c r="Q38">
        <v>1</v>
      </c>
    </row>
    <row r="39" spans="1:17" x14ac:dyDescent="0.25">
      <c r="A39" s="3">
        <v>38</v>
      </c>
      <c r="B39" t="s">
        <v>11</v>
      </c>
      <c r="C39" t="s">
        <v>87</v>
      </c>
      <c r="D39" t="s">
        <v>63</v>
      </c>
      <c r="E39" t="s">
        <v>7</v>
      </c>
      <c r="F39" t="s">
        <v>64</v>
      </c>
      <c r="G39" t="s">
        <v>2</v>
      </c>
      <c r="H39" t="s">
        <v>8</v>
      </c>
      <c r="I39" t="s">
        <v>9</v>
      </c>
      <c r="J39" t="s">
        <v>71</v>
      </c>
      <c r="K39" t="s">
        <v>6</v>
      </c>
      <c r="L39" t="s">
        <v>23</v>
      </c>
      <c r="N39" s="5" t="s">
        <v>109</v>
      </c>
      <c r="P39">
        <v>2</v>
      </c>
      <c r="Q39">
        <v>2</v>
      </c>
    </row>
    <row r="40" spans="1:17" x14ac:dyDescent="0.25">
      <c r="A40" s="3">
        <v>39</v>
      </c>
      <c r="B40" t="s">
        <v>11</v>
      </c>
      <c r="C40" t="s">
        <v>84</v>
      </c>
      <c r="D40" t="s">
        <v>63</v>
      </c>
      <c r="E40" t="s">
        <v>63</v>
      </c>
      <c r="F40" t="s">
        <v>85</v>
      </c>
      <c r="G40" t="s">
        <v>2</v>
      </c>
      <c r="H40" t="s">
        <v>3</v>
      </c>
      <c r="I40" t="s">
        <v>88</v>
      </c>
      <c r="J40" t="s">
        <v>112</v>
      </c>
      <c r="K40" t="s">
        <v>6</v>
      </c>
      <c r="L40" t="s">
        <v>23</v>
      </c>
      <c r="N40" s="5" t="s">
        <v>94</v>
      </c>
      <c r="P40">
        <v>2</v>
      </c>
      <c r="Q40">
        <v>2</v>
      </c>
    </row>
    <row r="41" spans="1:17" x14ac:dyDescent="0.25">
      <c r="A41" s="3">
        <v>40</v>
      </c>
      <c r="B41" t="s">
        <v>11</v>
      </c>
      <c r="C41" t="s">
        <v>104</v>
      </c>
      <c r="D41" t="s">
        <v>7</v>
      </c>
      <c r="E41" t="s">
        <v>73</v>
      </c>
      <c r="F41" t="s">
        <v>85</v>
      </c>
      <c r="G41" t="s">
        <v>2</v>
      </c>
      <c r="H41" t="s">
        <v>28</v>
      </c>
      <c r="I41" t="s">
        <v>119</v>
      </c>
      <c r="J41" t="s">
        <v>120</v>
      </c>
      <c r="K41" t="s">
        <v>6</v>
      </c>
      <c r="L41" t="s">
        <v>67</v>
      </c>
      <c r="N41" s="5" t="s">
        <v>110</v>
      </c>
      <c r="P41">
        <v>2</v>
      </c>
      <c r="Q41">
        <v>2</v>
      </c>
    </row>
    <row r="42" spans="1:17" x14ac:dyDescent="0.25">
      <c r="A42" s="3">
        <v>41</v>
      </c>
      <c r="B42" t="s">
        <v>11</v>
      </c>
      <c r="C42" t="s">
        <v>74</v>
      </c>
      <c r="D42" t="s">
        <v>14</v>
      </c>
      <c r="E42" t="s">
        <v>121</v>
      </c>
      <c r="F42" t="s">
        <v>85</v>
      </c>
      <c r="G42" t="s">
        <v>2</v>
      </c>
      <c r="H42" t="s">
        <v>3</v>
      </c>
      <c r="I42" t="s">
        <v>65</v>
      </c>
      <c r="J42" t="s">
        <v>71</v>
      </c>
      <c r="K42" t="s">
        <v>6</v>
      </c>
      <c r="L42" t="s">
        <v>67</v>
      </c>
      <c r="N42" s="5" t="s">
        <v>163</v>
      </c>
      <c r="O42">
        <v>5</v>
      </c>
      <c r="P42">
        <v>22</v>
      </c>
      <c r="Q42">
        <v>27</v>
      </c>
    </row>
    <row r="43" spans="1:17" x14ac:dyDescent="0.25">
      <c r="A43" s="3">
        <v>42</v>
      </c>
      <c r="B43" t="s">
        <v>11</v>
      </c>
      <c r="C43" t="s">
        <v>84</v>
      </c>
      <c r="D43" t="s">
        <v>122</v>
      </c>
      <c r="E43" t="s">
        <v>122</v>
      </c>
      <c r="F43" t="s">
        <v>64</v>
      </c>
      <c r="G43" t="s">
        <v>2</v>
      </c>
      <c r="H43" t="s">
        <v>3</v>
      </c>
      <c r="I43" t="s">
        <v>9</v>
      </c>
      <c r="J43" t="s">
        <v>71</v>
      </c>
      <c r="K43" t="s">
        <v>6</v>
      </c>
      <c r="L43" t="s">
        <v>23</v>
      </c>
    </row>
    <row r="44" spans="1:17" x14ac:dyDescent="0.25">
      <c r="A44" s="3">
        <v>43</v>
      </c>
      <c r="B44" t="s">
        <v>11</v>
      </c>
      <c r="C44" t="s">
        <v>104</v>
      </c>
      <c r="D44" t="s">
        <v>14</v>
      </c>
      <c r="E44" t="s">
        <v>7</v>
      </c>
      <c r="F44" t="s">
        <v>6</v>
      </c>
      <c r="G44" t="s">
        <v>2</v>
      </c>
      <c r="H44" t="s">
        <v>28</v>
      </c>
      <c r="I44" t="s">
        <v>65</v>
      </c>
      <c r="J44" t="s">
        <v>20</v>
      </c>
      <c r="K44" t="s">
        <v>6</v>
      </c>
      <c r="L44" t="s">
        <v>67</v>
      </c>
    </row>
    <row r="45" spans="1:17" x14ac:dyDescent="0.25">
      <c r="A45" s="3">
        <v>44</v>
      </c>
      <c r="B45" t="s">
        <v>11</v>
      </c>
      <c r="C45" t="s">
        <v>84</v>
      </c>
      <c r="D45" t="s">
        <v>73</v>
      </c>
      <c r="E45" t="s">
        <v>122</v>
      </c>
      <c r="F45" t="s">
        <v>64</v>
      </c>
      <c r="G45" t="s">
        <v>2</v>
      </c>
      <c r="H45" t="s">
        <v>8</v>
      </c>
      <c r="I45" t="s">
        <v>65</v>
      </c>
      <c r="J45" t="s">
        <v>96</v>
      </c>
      <c r="K45" t="s">
        <v>6</v>
      </c>
      <c r="L45" t="s">
        <v>67</v>
      </c>
    </row>
    <row r="46" spans="1:17" x14ac:dyDescent="0.25">
      <c r="A46" s="3">
        <v>45</v>
      </c>
      <c r="B46" t="s">
        <v>11</v>
      </c>
      <c r="C46" t="s">
        <v>62</v>
      </c>
      <c r="D46" t="s">
        <v>63</v>
      </c>
      <c r="E46" t="s">
        <v>109</v>
      </c>
      <c r="F46" t="s">
        <v>64</v>
      </c>
      <c r="G46" t="s">
        <v>2</v>
      </c>
      <c r="H46" t="s">
        <v>36</v>
      </c>
      <c r="I46" t="s">
        <v>65</v>
      </c>
      <c r="J46" t="s">
        <v>71</v>
      </c>
      <c r="K46" t="s">
        <v>6</v>
      </c>
      <c r="L46" t="s">
        <v>23</v>
      </c>
    </row>
    <row r="47" spans="1:17" x14ac:dyDescent="0.25">
      <c r="A47" s="3">
        <v>46</v>
      </c>
      <c r="B47" t="s">
        <v>11</v>
      </c>
      <c r="C47" t="s">
        <v>62</v>
      </c>
      <c r="D47" t="s">
        <v>91</v>
      </c>
      <c r="E47" t="s">
        <v>251</v>
      </c>
      <c r="F47" t="s">
        <v>6</v>
      </c>
      <c r="G47" t="s">
        <v>2</v>
      </c>
      <c r="H47" t="s">
        <v>28</v>
      </c>
      <c r="I47" t="s">
        <v>63</v>
      </c>
      <c r="J47" t="s">
        <v>96</v>
      </c>
      <c r="K47" t="s">
        <v>6</v>
      </c>
      <c r="L47" t="s">
        <v>23</v>
      </c>
    </row>
    <row r="48" spans="1:17" x14ac:dyDescent="0.25">
      <c r="A48" s="3">
        <v>47</v>
      </c>
      <c r="B48" t="s">
        <v>11</v>
      </c>
      <c r="C48" t="s">
        <v>84</v>
      </c>
      <c r="D48" t="s">
        <v>63</v>
      </c>
      <c r="E48" t="s">
        <v>91</v>
      </c>
      <c r="F48" t="s">
        <v>6</v>
      </c>
      <c r="G48" t="s">
        <v>2</v>
      </c>
      <c r="H48" t="s">
        <v>8</v>
      </c>
      <c r="I48" t="s">
        <v>9</v>
      </c>
      <c r="J48" t="s">
        <v>71</v>
      </c>
      <c r="K48" t="s">
        <v>6</v>
      </c>
      <c r="L48" t="s">
        <v>23</v>
      </c>
    </row>
    <row r="49" spans="1:12" x14ac:dyDescent="0.25">
      <c r="A49" s="3">
        <v>48</v>
      </c>
      <c r="B49" t="s">
        <v>11</v>
      </c>
      <c r="C49" t="s">
        <v>104</v>
      </c>
      <c r="D49" t="s">
        <v>122</v>
      </c>
      <c r="E49" t="s">
        <v>121</v>
      </c>
      <c r="F49" t="s">
        <v>85</v>
      </c>
      <c r="G49" t="s">
        <v>2</v>
      </c>
      <c r="H49" t="s">
        <v>22</v>
      </c>
      <c r="I49" t="s">
        <v>124</v>
      </c>
      <c r="J49" t="s">
        <v>125</v>
      </c>
      <c r="K49" t="s">
        <v>6</v>
      </c>
      <c r="L49" t="s">
        <v>23</v>
      </c>
    </row>
    <row r="50" spans="1:12" x14ac:dyDescent="0.25">
      <c r="A50" s="3">
        <v>49</v>
      </c>
      <c r="B50" t="s">
        <v>11</v>
      </c>
      <c r="C50" t="s">
        <v>78</v>
      </c>
      <c r="D50" t="s">
        <v>7</v>
      </c>
      <c r="E50" t="s">
        <v>91</v>
      </c>
      <c r="F50" t="s">
        <v>85</v>
      </c>
      <c r="G50" t="s">
        <v>2</v>
      </c>
      <c r="H50" t="s">
        <v>32</v>
      </c>
      <c r="I50" t="s">
        <v>65</v>
      </c>
      <c r="J50" t="s">
        <v>126</v>
      </c>
      <c r="K50" t="s">
        <v>6</v>
      </c>
      <c r="L50" t="s">
        <v>67</v>
      </c>
    </row>
    <row r="51" spans="1:12" x14ac:dyDescent="0.25">
      <c r="A51" s="3">
        <v>50</v>
      </c>
      <c r="B51" t="s">
        <v>26</v>
      </c>
      <c r="C51" t="s">
        <v>84</v>
      </c>
      <c r="D51" t="s">
        <v>127</v>
      </c>
      <c r="E51" t="s">
        <v>121</v>
      </c>
      <c r="F51" t="s">
        <v>6</v>
      </c>
      <c r="G51" t="s">
        <v>2</v>
      </c>
      <c r="H51" t="s">
        <v>28</v>
      </c>
      <c r="I51" t="s">
        <v>128</v>
      </c>
      <c r="J51" t="s">
        <v>66</v>
      </c>
      <c r="K51" t="s">
        <v>6</v>
      </c>
      <c r="L51" t="s">
        <v>23</v>
      </c>
    </row>
    <row r="52" spans="1:12" x14ac:dyDescent="0.25">
      <c r="A52" s="3">
        <v>51</v>
      </c>
      <c r="B52" t="s">
        <v>11</v>
      </c>
      <c r="C52" t="s">
        <v>62</v>
      </c>
      <c r="D52" t="s">
        <v>109</v>
      </c>
      <c r="E52" t="s">
        <v>94</v>
      </c>
      <c r="F52" t="s">
        <v>6</v>
      </c>
      <c r="G52" t="s">
        <v>2</v>
      </c>
      <c r="H52" t="s">
        <v>8</v>
      </c>
      <c r="I52" t="s">
        <v>65</v>
      </c>
      <c r="J52" t="s">
        <v>129</v>
      </c>
      <c r="K52" t="s">
        <v>6</v>
      </c>
      <c r="L52" t="s">
        <v>67</v>
      </c>
    </row>
    <row r="53" spans="1:12" x14ac:dyDescent="0.25">
      <c r="A53" s="3">
        <v>52</v>
      </c>
      <c r="B53" t="s">
        <v>11</v>
      </c>
      <c r="C53" t="s">
        <v>78</v>
      </c>
      <c r="D53" t="s">
        <v>75</v>
      </c>
      <c r="E53" t="s">
        <v>94</v>
      </c>
      <c r="F53" t="s">
        <v>64</v>
      </c>
      <c r="G53" t="s">
        <v>2</v>
      </c>
      <c r="H53" t="s">
        <v>38</v>
      </c>
      <c r="I53" t="s">
        <v>9</v>
      </c>
      <c r="J53" t="s">
        <v>130</v>
      </c>
      <c r="K53" t="s">
        <v>6</v>
      </c>
      <c r="L53" t="s">
        <v>67</v>
      </c>
    </row>
    <row r="54" spans="1:12" x14ac:dyDescent="0.25">
      <c r="A54" s="3">
        <v>53</v>
      </c>
      <c r="B54" t="s">
        <v>11</v>
      </c>
      <c r="C54" t="s">
        <v>84</v>
      </c>
      <c r="D54" t="s">
        <v>18</v>
      </c>
      <c r="E54" t="s">
        <v>30</v>
      </c>
      <c r="F54" t="s">
        <v>6</v>
      </c>
      <c r="G54" t="s">
        <v>2</v>
      </c>
      <c r="H54" t="s">
        <v>28</v>
      </c>
      <c r="I54" t="s">
        <v>9</v>
      </c>
      <c r="J54" t="s">
        <v>71</v>
      </c>
      <c r="K54" t="s">
        <v>6</v>
      </c>
      <c r="L54" t="s">
        <v>118</v>
      </c>
    </row>
    <row r="55" spans="1:12" x14ac:dyDescent="0.25">
      <c r="A55" s="3">
        <v>54</v>
      </c>
      <c r="B55" t="s">
        <v>11</v>
      </c>
      <c r="C55" t="s">
        <v>84</v>
      </c>
      <c r="D55" t="s">
        <v>63</v>
      </c>
      <c r="E55" t="s">
        <v>109</v>
      </c>
      <c r="F55" t="s">
        <v>64</v>
      </c>
      <c r="G55" t="s">
        <v>2</v>
      </c>
      <c r="H55" t="s">
        <v>3</v>
      </c>
      <c r="I55" t="s">
        <v>65</v>
      </c>
      <c r="J55" t="s">
        <v>131</v>
      </c>
      <c r="K55" t="s">
        <v>6</v>
      </c>
      <c r="L55" t="s">
        <v>23</v>
      </c>
    </row>
    <row r="56" spans="1:12" x14ac:dyDescent="0.25">
      <c r="A56" s="3">
        <v>55</v>
      </c>
      <c r="B56" t="s">
        <v>26</v>
      </c>
      <c r="C56" t="s">
        <v>74</v>
      </c>
      <c r="D56" t="s">
        <v>63</v>
      </c>
      <c r="E56" t="s">
        <v>94</v>
      </c>
      <c r="F56" t="s">
        <v>85</v>
      </c>
      <c r="G56" t="s">
        <v>2</v>
      </c>
      <c r="H56" t="s">
        <v>8</v>
      </c>
      <c r="I56" t="s">
        <v>9</v>
      </c>
      <c r="J56" t="s">
        <v>71</v>
      </c>
      <c r="K56" t="s">
        <v>6</v>
      </c>
      <c r="L56" t="s">
        <v>23</v>
      </c>
    </row>
    <row r="57" spans="1:12" x14ac:dyDescent="0.25">
      <c r="A57" s="3">
        <v>56</v>
      </c>
      <c r="B57" t="s">
        <v>26</v>
      </c>
      <c r="C57" t="s">
        <v>62</v>
      </c>
      <c r="D57" t="s">
        <v>14</v>
      </c>
      <c r="E57" t="s">
        <v>30</v>
      </c>
      <c r="F57" t="s">
        <v>64</v>
      </c>
      <c r="G57" t="s">
        <v>2</v>
      </c>
      <c r="H57" t="s">
        <v>19</v>
      </c>
      <c r="I57" t="s">
        <v>99</v>
      </c>
      <c r="J57" t="s">
        <v>132</v>
      </c>
      <c r="K57" t="s">
        <v>6</v>
      </c>
      <c r="L57" t="s">
        <v>67</v>
      </c>
    </row>
    <row r="58" spans="1:12" x14ac:dyDescent="0.25">
      <c r="A58" s="3">
        <v>57</v>
      </c>
      <c r="B58" t="s">
        <v>13</v>
      </c>
      <c r="C58" t="s">
        <v>104</v>
      </c>
      <c r="D58" t="s">
        <v>7</v>
      </c>
      <c r="E58" t="s">
        <v>103</v>
      </c>
      <c r="F58" t="s">
        <v>85</v>
      </c>
      <c r="G58" t="s">
        <v>79</v>
      </c>
      <c r="H58" t="s">
        <v>234</v>
      </c>
      <c r="I58" t="s">
        <v>9</v>
      </c>
      <c r="J58" t="s">
        <v>76</v>
      </c>
      <c r="K58" t="s">
        <v>6</v>
      </c>
      <c r="L58" t="s">
        <v>67</v>
      </c>
    </row>
    <row r="59" spans="1:12" x14ac:dyDescent="0.25">
      <c r="A59" s="3">
        <v>58</v>
      </c>
      <c r="B59" t="s">
        <v>26</v>
      </c>
      <c r="C59" t="s">
        <v>74</v>
      </c>
      <c r="D59" t="s">
        <v>246</v>
      </c>
      <c r="E59" t="s">
        <v>252</v>
      </c>
      <c r="F59" t="s">
        <v>85</v>
      </c>
      <c r="G59" t="s">
        <v>2</v>
      </c>
      <c r="H59" t="s">
        <v>28</v>
      </c>
      <c r="I59" t="s">
        <v>9</v>
      </c>
      <c r="J59" t="s">
        <v>71</v>
      </c>
      <c r="K59" t="s">
        <v>6</v>
      </c>
      <c r="L59" t="s">
        <v>29</v>
      </c>
    </row>
    <row r="60" spans="1:12" x14ac:dyDescent="0.25">
      <c r="A60" s="3">
        <v>59</v>
      </c>
      <c r="B60" t="s">
        <v>13</v>
      </c>
      <c r="C60" t="s">
        <v>104</v>
      </c>
      <c r="D60" t="s">
        <v>127</v>
      </c>
      <c r="E60" t="s">
        <v>18</v>
      </c>
      <c r="F60" t="s">
        <v>85</v>
      </c>
      <c r="G60" t="s">
        <v>2</v>
      </c>
      <c r="H60" t="s">
        <v>28</v>
      </c>
      <c r="I60" t="s">
        <v>65</v>
      </c>
      <c r="J60" t="s">
        <v>98</v>
      </c>
      <c r="K60" t="s">
        <v>6</v>
      </c>
      <c r="L60" t="s">
        <v>67</v>
      </c>
    </row>
    <row r="61" spans="1:12" x14ac:dyDescent="0.25">
      <c r="A61" s="3">
        <v>60</v>
      </c>
      <c r="B61" t="s">
        <v>26</v>
      </c>
      <c r="C61" t="s">
        <v>87</v>
      </c>
      <c r="D61" t="s">
        <v>88</v>
      </c>
      <c r="E61" t="s">
        <v>30</v>
      </c>
      <c r="F61" t="s">
        <v>6</v>
      </c>
      <c r="G61" t="s">
        <v>2</v>
      </c>
      <c r="H61" t="s">
        <v>8</v>
      </c>
      <c r="I61" t="s">
        <v>9</v>
      </c>
      <c r="J61" t="s">
        <v>71</v>
      </c>
      <c r="K61" t="s">
        <v>6</v>
      </c>
      <c r="L61" t="s">
        <v>23</v>
      </c>
    </row>
    <row r="62" spans="1:12" x14ac:dyDescent="0.25">
      <c r="A62" s="3">
        <v>61</v>
      </c>
      <c r="B62" t="s">
        <v>11</v>
      </c>
      <c r="C62" t="s">
        <v>84</v>
      </c>
      <c r="D62" t="s">
        <v>75</v>
      </c>
      <c r="E62" t="s">
        <v>253</v>
      </c>
      <c r="F62" t="s">
        <v>64</v>
      </c>
      <c r="G62" t="s">
        <v>2</v>
      </c>
      <c r="H62" t="s">
        <v>8</v>
      </c>
      <c r="I62" t="s">
        <v>9</v>
      </c>
      <c r="J62" t="s">
        <v>71</v>
      </c>
      <c r="K62" t="s">
        <v>6</v>
      </c>
      <c r="L62" t="s">
        <v>67</v>
      </c>
    </row>
    <row r="63" spans="1:12" x14ac:dyDescent="0.25">
      <c r="A63" s="3">
        <v>62</v>
      </c>
      <c r="B63" t="s">
        <v>11</v>
      </c>
      <c r="C63" t="s">
        <v>78</v>
      </c>
      <c r="D63" t="s">
        <v>94</v>
      </c>
      <c r="E63" t="s">
        <v>7</v>
      </c>
      <c r="F63" t="s">
        <v>6</v>
      </c>
      <c r="G63" t="s">
        <v>2</v>
      </c>
      <c r="H63" t="s">
        <v>8</v>
      </c>
      <c r="I63" t="s">
        <v>9</v>
      </c>
      <c r="J63" t="s">
        <v>112</v>
      </c>
      <c r="K63" t="s">
        <v>6</v>
      </c>
      <c r="L63" t="s">
        <v>29</v>
      </c>
    </row>
    <row r="64" spans="1:12" x14ac:dyDescent="0.25">
      <c r="A64" s="3">
        <v>63</v>
      </c>
      <c r="B64" t="s">
        <v>26</v>
      </c>
      <c r="C64" t="s">
        <v>84</v>
      </c>
      <c r="D64" t="s">
        <v>110</v>
      </c>
      <c r="E64" t="s">
        <v>94</v>
      </c>
      <c r="F64" t="s">
        <v>85</v>
      </c>
      <c r="G64" t="s">
        <v>2</v>
      </c>
      <c r="H64" t="s">
        <v>28</v>
      </c>
      <c r="I64" t="s">
        <v>88</v>
      </c>
      <c r="J64" t="s">
        <v>71</v>
      </c>
      <c r="K64" t="s">
        <v>6</v>
      </c>
      <c r="L64" t="s">
        <v>29</v>
      </c>
    </row>
    <row r="65" spans="1:12" x14ac:dyDescent="0.25">
      <c r="A65" s="3">
        <v>64</v>
      </c>
      <c r="B65" t="s">
        <v>26</v>
      </c>
      <c r="C65" t="s">
        <v>87</v>
      </c>
      <c r="D65" t="s">
        <v>63</v>
      </c>
      <c r="E65" t="s">
        <v>138</v>
      </c>
      <c r="F65" t="s">
        <v>6</v>
      </c>
      <c r="G65" t="s">
        <v>2</v>
      </c>
      <c r="H65" t="s">
        <v>8</v>
      </c>
      <c r="I65" t="s">
        <v>65</v>
      </c>
      <c r="J65" t="s">
        <v>39</v>
      </c>
      <c r="K65" t="s">
        <v>6</v>
      </c>
      <c r="L65" t="s">
        <v>23</v>
      </c>
    </row>
    <row r="66" spans="1:12" x14ac:dyDescent="0.25">
      <c r="A66" s="3">
        <v>65</v>
      </c>
      <c r="B66" t="s">
        <v>11</v>
      </c>
      <c r="C66" t="s">
        <v>84</v>
      </c>
      <c r="D66" t="s">
        <v>139</v>
      </c>
      <c r="E66" t="s">
        <v>30</v>
      </c>
      <c r="F66" t="s">
        <v>6</v>
      </c>
      <c r="G66" t="s">
        <v>2</v>
      </c>
      <c r="H66" t="s">
        <v>8</v>
      </c>
      <c r="I66" t="s">
        <v>88</v>
      </c>
      <c r="J66" t="s">
        <v>149</v>
      </c>
      <c r="K66" t="s">
        <v>6</v>
      </c>
      <c r="L66" t="s">
        <v>23</v>
      </c>
    </row>
    <row r="67" spans="1:12" x14ac:dyDescent="0.25">
      <c r="A67" s="3">
        <v>66</v>
      </c>
      <c r="B67" t="s">
        <v>13</v>
      </c>
      <c r="C67" t="s">
        <v>104</v>
      </c>
      <c r="D67" t="s">
        <v>65</v>
      </c>
      <c r="E67" t="s">
        <v>248</v>
      </c>
      <c r="F67" t="s">
        <v>64</v>
      </c>
      <c r="G67" t="s">
        <v>2</v>
      </c>
      <c r="H67" t="s">
        <v>24</v>
      </c>
      <c r="I67" t="s">
        <v>9</v>
      </c>
      <c r="J67" t="s">
        <v>71</v>
      </c>
      <c r="K67" t="s">
        <v>6</v>
      </c>
      <c r="L67" t="s">
        <v>67</v>
      </c>
    </row>
    <row r="68" spans="1:12" x14ac:dyDescent="0.25">
      <c r="A68" s="3">
        <v>67</v>
      </c>
      <c r="B68" t="s">
        <v>12</v>
      </c>
      <c r="C68" t="s">
        <v>62</v>
      </c>
      <c r="D68" t="s">
        <v>127</v>
      </c>
      <c r="E68" t="s">
        <v>122</v>
      </c>
      <c r="F68" t="s">
        <v>6</v>
      </c>
      <c r="G68" t="s">
        <v>2</v>
      </c>
      <c r="H68" t="s">
        <v>19</v>
      </c>
      <c r="I68" t="s">
        <v>9</v>
      </c>
      <c r="J68" t="s">
        <v>71</v>
      </c>
      <c r="K68" t="s">
        <v>6</v>
      </c>
      <c r="L68" t="s">
        <v>23</v>
      </c>
    </row>
    <row r="69" spans="1:12" x14ac:dyDescent="0.25">
      <c r="A69" s="3">
        <v>68</v>
      </c>
      <c r="B69" t="s">
        <v>26</v>
      </c>
      <c r="C69" t="s">
        <v>74</v>
      </c>
      <c r="D69" t="s">
        <v>142</v>
      </c>
      <c r="E69" t="s">
        <v>7</v>
      </c>
      <c r="F69" t="s">
        <v>64</v>
      </c>
      <c r="G69" t="s">
        <v>2</v>
      </c>
      <c r="H69" t="s">
        <v>8</v>
      </c>
      <c r="I69" t="s">
        <v>63</v>
      </c>
      <c r="J69" t="s">
        <v>112</v>
      </c>
      <c r="K69" t="s">
        <v>6</v>
      </c>
      <c r="L69" t="s">
        <v>23</v>
      </c>
    </row>
    <row r="70" spans="1:12" x14ac:dyDescent="0.25">
      <c r="A70" s="3">
        <v>69</v>
      </c>
      <c r="B70" t="s">
        <v>13</v>
      </c>
      <c r="C70" t="s">
        <v>104</v>
      </c>
      <c r="D70" t="s">
        <v>128</v>
      </c>
      <c r="E70" t="s">
        <v>248</v>
      </c>
      <c r="F70" t="s">
        <v>6</v>
      </c>
      <c r="G70" t="s">
        <v>2</v>
      </c>
      <c r="H70" t="s">
        <v>15</v>
      </c>
      <c r="I70" t="s">
        <v>143</v>
      </c>
      <c r="J70" t="s">
        <v>129</v>
      </c>
      <c r="K70" t="s">
        <v>6</v>
      </c>
      <c r="L70" t="s">
        <v>67</v>
      </c>
    </row>
    <row r="71" spans="1:12" x14ac:dyDescent="0.25">
      <c r="A71" s="3">
        <v>70</v>
      </c>
      <c r="B71" t="s">
        <v>12</v>
      </c>
      <c r="C71" t="s">
        <v>62</v>
      </c>
      <c r="D71" t="s">
        <v>127</v>
      </c>
      <c r="E71" t="s">
        <v>127</v>
      </c>
      <c r="F71" t="s">
        <v>6</v>
      </c>
      <c r="G71" t="s">
        <v>2</v>
      </c>
      <c r="H71" t="s">
        <v>28</v>
      </c>
      <c r="I71" t="s">
        <v>9</v>
      </c>
      <c r="J71" t="s">
        <v>71</v>
      </c>
      <c r="K71" t="s">
        <v>6</v>
      </c>
      <c r="L71" t="s">
        <v>23</v>
      </c>
    </row>
    <row r="72" spans="1:12" x14ac:dyDescent="0.25">
      <c r="A72" s="3">
        <v>71</v>
      </c>
      <c r="B72" t="s">
        <v>26</v>
      </c>
      <c r="C72" t="s">
        <v>78</v>
      </c>
      <c r="D72" t="s">
        <v>63</v>
      </c>
      <c r="E72" t="s">
        <v>7</v>
      </c>
      <c r="F72" t="s">
        <v>6</v>
      </c>
      <c r="G72" t="s">
        <v>2</v>
      </c>
      <c r="H72" t="s">
        <v>8</v>
      </c>
      <c r="I72" t="s">
        <v>9</v>
      </c>
      <c r="J72" t="s">
        <v>71</v>
      </c>
      <c r="K72" t="s">
        <v>6</v>
      </c>
      <c r="L72" t="s">
        <v>67</v>
      </c>
    </row>
    <row r="73" spans="1:12" x14ac:dyDescent="0.25">
      <c r="A73" s="3">
        <v>72</v>
      </c>
      <c r="B73" t="s">
        <v>26</v>
      </c>
      <c r="C73" t="s">
        <v>87</v>
      </c>
      <c r="D73" t="s">
        <v>63</v>
      </c>
      <c r="E73" t="s">
        <v>7</v>
      </c>
      <c r="F73" t="s">
        <v>6</v>
      </c>
      <c r="G73" t="s">
        <v>2</v>
      </c>
      <c r="H73" t="s">
        <v>27</v>
      </c>
      <c r="I73" t="s">
        <v>88</v>
      </c>
      <c r="J73" t="s">
        <v>20</v>
      </c>
      <c r="K73" t="s">
        <v>6</v>
      </c>
      <c r="L73" t="s">
        <v>23</v>
      </c>
    </row>
    <row r="74" spans="1:12" x14ac:dyDescent="0.25">
      <c r="A74" s="3">
        <v>73</v>
      </c>
      <c r="B74" t="s">
        <v>17</v>
      </c>
      <c r="C74" t="s">
        <v>84</v>
      </c>
      <c r="D74" t="s">
        <v>7</v>
      </c>
      <c r="E74" t="s">
        <v>94</v>
      </c>
      <c r="F74" t="s">
        <v>6</v>
      </c>
      <c r="G74" t="s">
        <v>2</v>
      </c>
      <c r="H74" t="s">
        <v>28</v>
      </c>
      <c r="I74" t="s">
        <v>88</v>
      </c>
      <c r="J74" t="s">
        <v>98</v>
      </c>
      <c r="K74" t="s">
        <v>6</v>
      </c>
      <c r="L74" t="s">
        <v>23</v>
      </c>
    </row>
    <row r="75" spans="1:12" x14ac:dyDescent="0.25">
      <c r="A75" s="3">
        <v>74</v>
      </c>
      <c r="B75" t="s">
        <v>12</v>
      </c>
      <c r="C75" t="s">
        <v>74</v>
      </c>
      <c r="D75" t="s">
        <v>75</v>
      </c>
      <c r="E75" t="s">
        <v>30</v>
      </c>
      <c r="F75" t="s">
        <v>6</v>
      </c>
      <c r="G75" t="s">
        <v>2</v>
      </c>
      <c r="H75" t="s">
        <v>38</v>
      </c>
      <c r="I75" t="s">
        <v>9</v>
      </c>
      <c r="J75" t="s">
        <v>71</v>
      </c>
      <c r="K75" t="s">
        <v>6</v>
      </c>
      <c r="L75" t="s">
        <v>23</v>
      </c>
    </row>
    <row r="76" spans="1:12" x14ac:dyDescent="0.25">
      <c r="A76" s="3">
        <v>75</v>
      </c>
      <c r="B76" t="s">
        <v>26</v>
      </c>
      <c r="C76" t="s">
        <v>78</v>
      </c>
      <c r="D76" t="s">
        <v>109</v>
      </c>
      <c r="E76" t="s">
        <v>7</v>
      </c>
      <c r="F76" t="s">
        <v>6</v>
      </c>
      <c r="G76" t="s">
        <v>2</v>
      </c>
      <c r="H76" t="s">
        <v>32</v>
      </c>
      <c r="I76" t="s">
        <v>65</v>
      </c>
      <c r="J76" t="s">
        <v>71</v>
      </c>
      <c r="K76" t="s">
        <v>6</v>
      </c>
      <c r="L76" t="s">
        <v>23</v>
      </c>
    </row>
    <row r="77" spans="1:12" x14ac:dyDescent="0.25">
      <c r="A77" s="3">
        <v>76</v>
      </c>
      <c r="B77" t="s">
        <v>26</v>
      </c>
      <c r="C77" t="s">
        <v>84</v>
      </c>
      <c r="D77" t="s">
        <v>247</v>
      </c>
      <c r="E77" t="s">
        <v>252</v>
      </c>
      <c r="F77" t="s">
        <v>6</v>
      </c>
      <c r="G77" t="s">
        <v>2</v>
      </c>
      <c r="H77" t="s">
        <v>3</v>
      </c>
      <c r="I77" t="s">
        <v>9</v>
      </c>
      <c r="J77" t="s">
        <v>71</v>
      </c>
      <c r="K77" t="s">
        <v>6</v>
      </c>
      <c r="L77" t="s">
        <v>29</v>
      </c>
    </row>
    <row r="78" spans="1:12" x14ac:dyDescent="0.25">
      <c r="A78" s="3">
        <v>77</v>
      </c>
      <c r="B78" t="s">
        <v>12</v>
      </c>
      <c r="C78" t="s">
        <v>84</v>
      </c>
      <c r="D78" t="s">
        <v>109</v>
      </c>
      <c r="E78" t="s">
        <v>14</v>
      </c>
      <c r="F78" t="s">
        <v>6</v>
      </c>
      <c r="G78" t="s">
        <v>2</v>
      </c>
      <c r="H78" t="s">
        <v>22</v>
      </c>
      <c r="I78" t="s">
        <v>65</v>
      </c>
      <c r="J78" t="s">
        <v>120</v>
      </c>
      <c r="K78" t="s">
        <v>6</v>
      </c>
      <c r="L78" t="s">
        <v>23</v>
      </c>
    </row>
    <row r="79" spans="1:12" x14ac:dyDescent="0.25">
      <c r="A79" s="3">
        <v>78</v>
      </c>
      <c r="B79" t="s">
        <v>13</v>
      </c>
      <c r="C79" t="s">
        <v>104</v>
      </c>
      <c r="D79" t="s">
        <v>63</v>
      </c>
      <c r="E79" t="s">
        <v>7</v>
      </c>
      <c r="F79" t="s">
        <v>64</v>
      </c>
      <c r="G79" t="s">
        <v>2</v>
      </c>
      <c r="H79" t="s">
        <v>24</v>
      </c>
      <c r="I79" t="s">
        <v>65</v>
      </c>
      <c r="J79" t="s">
        <v>89</v>
      </c>
      <c r="K79" t="s">
        <v>6</v>
      </c>
      <c r="L79" t="s">
        <v>67</v>
      </c>
    </row>
    <row r="80" spans="1:12" x14ac:dyDescent="0.25">
      <c r="A80" s="3">
        <v>79</v>
      </c>
      <c r="B80" t="s">
        <v>26</v>
      </c>
      <c r="C80" t="s">
        <v>78</v>
      </c>
      <c r="D80" t="s">
        <v>147</v>
      </c>
      <c r="E80" t="s">
        <v>30</v>
      </c>
      <c r="F80" t="s">
        <v>85</v>
      </c>
      <c r="G80" t="s">
        <v>2</v>
      </c>
      <c r="H80" t="s">
        <v>8</v>
      </c>
      <c r="I80" t="s">
        <v>63</v>
      </c>
      <c r="J80" t="s">
        <v>20</v>
      </c>
      <c r="K80" t="s">
        <v>6</v>
      </c>
      <c r="L80" t="s">
        <v>29</v>
      </c>
    </row>
    <row r="81" spans="1:12" x14ac:dyDescent="0.25">
      <c r="A81" s="3">
        <v>80</v>
      </c>
      <c r="B81" t="s">
        <v>12</v>
      </c>
      <c r="C81" t="s">
        <v>62</v>
      </c>
      <c r="D81" t="s">
        <v>127</v>
      </c>
      <c r="E81" t="s">
        <v>7</v>
      </c>
      <c r="F81" t="s">
        <v>6</v>
      </c>
      <c r="G81" t="s">
        <v>2</v>
      </c>
      <c r="H81" t="s">
        <v>28</v>
      </c>
      <c r="I81" t="s">
        <v>9</v>
      </c>
      <c r="J81" t="s">
        <v>98</v>
      </c>
      <c r="K81" t="s">
        <v>6</v>
      </c>
      <c r="L81" t="s">
        <v>23</v>
      </c>
    </row>
    <row r="82" spans="1:12" x14ac:dyDescent="0.25">
      <c r="A82" s="3">
        <v>81</v>
      </c>
      <c r="B82" t="s">
        <v>26</v>
      </c>
      <c r="C82" t="s">
        <v>74</v>
      </c>
      <c r="D82" t="s">
        <v>75</v>
      </c>
      <c r="E82" t="s">
        <v>109</v>
      </c>
      <c r="F82" t="s">
        <v>64</v>
      </c>
      <c r="G82" t="s">
        <v>2</v>
      </c>
      <c r="H82" t="s">
        <v>28</v>
      </c>
      <c r="I82" t="s">
        <v>9</v>
      </c>
      <c r="J82" t="s">
        <v>71</v>
      </c>
      <c r="K82" t="s">
        <v>6</v>
      </c>
      <c r="L82" t="s">
        <v>67</v>
      </c>
    </row>
    <row r="83" spans="1:12" x14ac:dyDescent="0.25">
      <c r="A83" s="3">
        <v>82</v>
      </c>
      <c r="B83" t="s">
        <v>11</v>
      </c>
      <c r="C83" t="s">
        <v>84</v>
      </c>
      <c r="D83" t="s">
        <v>63</v>
      </c>
      <c r="E83" t="s">
        <v>109</v>
      </c>
      <c r="F83" t="s">
        <v>85</v>
      </c>
      <c r="G83" t="s">
        <v>2</v>
      </c>
      <c r="H83" t="s">
        <v>3</v>
      </c>
      <c r="I83" t="s">
        <v>9</v>
      </c>
      <c r="J83" t="s">
        <v>149</v>
      </c>
      <c r="K83" t="s">
        <v>6</v>
      </c>
      <c r="L83" t="s">
        <v>23</v>
      </c>
    </row>
    <row r="84" spans="1:12" x14ac:dyDescent="0.25">
      <c r="A84" s="3">
        <v>83</v>
      </c>
      <c r="B84" t="s">
        <v>26</v>
      </c>
      <c r="C84" t="s">
        <v>84</v>
      </c>
      <c r="D84" t="s">
        <v>147</v>
      </c>
      <c r="E84" t="s">
        <v>142</v>
      </c>
      <c r="F84" t="s">
        <v>85</v>
      </c>
      <c r="G84" t="s">
        <v>2</v>
      </c>
      <c r="H84" t="s">
        <v>8</v>
      </c>
      <c r="I84" t="s">
        <v>9</v>
      </c>
      <c r="J84" t="s">
        <v>126</v>
      </c>
      <c r="K84" t="s">
        <v>6</v>
      </c>
      <c r="L84" t="s">
        <v>23</v>
      </c>
    </row>
    <row r="85" spans="1:12" x14ac:dyDescent="0.25">
      <c r="A85" s="3">
        <v>84</v>
      </c>
      <c r="B85" t="s">
        <v>26</v>
      </c>
      <c r="C85" t="s">
        <v>74</v>
      </c>
      <c r="D85" t="s">
        <v>122</v>
      </c>
      <c r="E85" t="s">
        <v>7</v>
      </c>
      <c r="F85" t="s">
        <v>6</v>
      </c>
      <c r="G85" t="s">
        <v>2</v>
      </c>
      <c r="H85" t="s">
        <v>8</v>
      </c>
      <c r="I85" t="s">
        <v>9</v>
      </c>
      <c r="J85" t="s">
        <v>100</v>
      </c>
      <c r="K85" t="s">
        <v>6</v>
      </c>
      <c r="L85" t="s">
        <v>23</v>
      </c>
    </row>
    <row r="86" spans="1:12" x14ac:dyDescent="0.25">
      <c r="A86" s="3">
        <v>85</v>
      </c>
      <c r="B86" t="s">
        <v>26</v>
      </c>
      <c r="C86" t="s">
        <v>74</v>
      </c>
      <c r="D86" t="s">
        <v>65</v>
      </c>
      <c r="E86" t="s">
        <v>103</v>
      </c>
      <c r="F86" t="s">
        <v>85</v>
      </c>
      <c r="G86" t="s">
        <v>2</v>
      </c>
      <c r="H86" t="s">
        <v>8</v>
      </c>
      <c r="I86" t="s">
        <v>9</v>
      </c>
      <c r="J86" t="s">
        <v>76</v>
      </c>
      <c r="K86" t="s">
        <v>6</v>
      </c>
      <c r="L86" t="s">
        <v>67</v>
      </c>
    </row>
    <row r="87" spans="1:12" x14ac:dyDescent="0.25">
      <c r="A87" s="3">
        <v>86</v>
      </c>
      <c r="B87" t="s">
        <v>12</v>
      </c>
      <c r="C87" t="s">
        <v>62</v>
      </c>
      <c r="D87" t="s">
        <v>124</v>
      </c>
      <c r="E87" t="s">
        <v>124</v>
      </c>
      <c r="F87" t="s">
        <v>6</v>
      </c>
      <c r="G87" t="s">
        <v>2</v>
      </c>
      <c r="H87" t="s">
        <v>27</v>
      </c>
      <c r="I87" t="s">
        <v>9</v>
      </c>
      <c r="J87" t="s">
        <v>130</v>
      </c>
      <c r="K87" t="s">
        <v>6</v>
      </c>
      <c r="L87" t="s">
        <v>67</v>
      </c>
    </row>
    <row r="88" spans="1:12" x14ac:dyDescent="0.25">
      <c r="A88" s="3">
        <v>87</v>
      </c>
      <c r="B88" t="s">
        <v>26</v>
      </c>
      <c r="C88" t="s">
        <v>87</v>
      </c>
      <c r="D88" t="s">
        <v>75</v>
      </c>
      <c r="E88" t="s">
        <v>150</v>
      </c>
      <c r="F88" t="s">
        <v>64</v>
      </c>
      <c r="G88" t="s">
        <v>2</v>
      </c>
      <c r="H88" t="s">
        <v>8</v>
      </c>
      <c r="I88" t="s">
        <v>9</v>
      </c>
      <c r="J88" t="s">
        <v>151</v>
      </c>
      <c r="K88" t="s">
        <v>6</v>
      </c>
      <c r="L88" t="s">
        <v>29</v>
      </c>
    </row>
    <row r="89" spans="1:12" x14ac:dyDescent="0.25">
      <c r="A89" s="3">
        <v>88</v>
      </c>
      <c r="B89" t="s">
        <v>12</v>
      </c>
      <c r="C89" t="s">
        <v>62</v>
      </c>
      <c r="D89" t="s">
        <v>18</v>
      </c>
      <c r="E89" t="s">
        <v>18</v>
      </c>
      <c r="F89" t="s">
        <v>6</v>
      </c>
      <c r="G89" t="s">
        <v>2</v>
      </c>
      <c r="H89" t="s">
        <v>19</v>
      </c>
      <c r="I89" t="s">
        <v>65</v>
      </c>
      <c r="J89" t="s">
        <v>98</v>
      </c>
      <c r="K89" t="s">
        <v>6</v>
      </c>
      <c r="L89" t="s">
        <v>29</v>
      </c>
    </row>
    <row r="90" spans="1:12" x14ac:dyDescent="0.25">
      <c r="A90" s="3">
        <v>89</v>
      </c>
      <c r="B90" t="s">
        <v>12</v>
      </c>
      <c r="C90" t="s">
        <v>84</v>
      </c>
      <c r="D90" t="s">
        <v>18</v>
      </c>
      <c r="E90" t="s">
        <v>65</v>
      </c>
      <c r="F90" t="s">
        <v>6</v>
      </c>
      <c r="G90" t="s">
        <v>2</v>
      </c>
      <c r="H90" t="s">
        <v>28</v>
      </c>
      <c r="I90" t="s">
        <v>65</v>
      </c>
      <c r="J90" t="s">
        <v>20</v>
      </c>
      <c r="K90" t="s">
        <v>6</v>
      </c>
      <c r="L90" t="s">
        <v>67</v>
      </c>
    </row>
    <row r="91" spans="1:12" x14ac:dyDescent="0.25">
      <c r="A91" s="3">
        <v>90</v>
      </c>
      <c r="B91" t="s">
        <v>11</v>
      </c>
      <c r="C91" t="s">
        <v>87</v>
      </c>
      <c r="D91" t="s">
        <v>142</v>
      </c>
      <c r="E91" t="s">
        <v>153</v>
      </c>
      <c r="F91" t="s">
        <v>6</v>
      </c>
      <c r="G91" t="s">
        <v>2</v>
      </c>
      <c r="H91" t="s">
        <v>35</v>
      </c>
      <c r="I91" t="s">
        <v>154</v>
      </c>
      <c r="J91" t="s">
        <v>108</v>
      </c>
      <c r="K91" t="s">
        <v>6</v>
      </c>
      <c r="L91" t="s">
        <v>29</v>
      </c>
    </row>
    <row r="92" spans="1:12" x14ac:dyDescent="0.25">
      <c r="A92" s="3">
        <v>91</v>
      </c>
      <c r="B92" t="s">
        <v>11</v>
      </c>
      <c r="C92" t="s">
        <v>84</v>
      </c>
      <c r="D92" t="s">
        <v>248</v>
      </c>
      <c r="E92" t="s">
        <v>94</v>
      </c>
      <c r="F92" t="s">
        <v>6</v>
      </c>
      <c r="G92" t="s">
        <v>2</v>
      </c>
      <c r="H92" t="s">
        <v>8</v>
      </c>
      <c r="I92" t="s">
        <v>9</v>
      </c>
      <c r="J92" t="s">
        <v>98</v>
      </c>
      <c r="K92" t="s">
        <v>6</v>
      </c>
      <c r="L92" t="s">
        <v>23</v>
      </c>
    </row>
    <row r="93" spans="1:12" x14ac:dyDescent="0.25">
      <c r="A93" s="3">
        <v>92</v>
      </c>
      <c r="B93" t="s">
        <v>26</v>
      </c>
      <c r="C93" t="s">
        <v>87</v>
      </c>
      <c r="D93" t="s">
        <v>88</v>
      </c>
      <c r="E93" t="s">
        <v>155</v>
      </c>
      <c r="F93" t="s">
        <v>6</v>
      </c>
      <c r="G93" t="s">
        <v>2</v>
      </c>
      <c r="H93" t="s">
        <v>35</v>
      </c>
      <c r="I93" t="s">
        <v>9</v>
      </c>
      <c r="J93" t="s">
        <v>101</v>
      </c>
      <c r="K93" t="s">
        <v>6</v>
      </c>
      <c r="L93" t="s">
        <v>29</v>
      </c>
    </row>
    <row r="94" spans="1:12" x14ac:dyDescent="0.25">
      <c r="A94" s="3">
        <v>93</v>
      </c>
      <c r="B94" t="s">
        <v>11</v>
      </c>
      <c r="C94" t="s">
        <v>87</v>
      </c>
      <c r="D94" t="s">
        <v>63</v>
      </c>
      <c r="E94" t="s">
        <v>7</v>
      </c>
      <c r="F94" t="s">
        <v>6</v>
      </c>
      <c r="G94" t="s">
        <v>2</v>
      </c>
      <c r="H94" t="s">
        <v>3</v>
      </c>
      <c r="I94" t="s">
        <v>9</v>
      </c>
      <c r="J94" t="s">
        <v>126</v>
      </c>
      <c r="K94" t="s">
        <v>6</v>
      </c>
      <c r="L94" t="s">
        <v>23</v>
      </c>
    </row>
    <row r="95" spans="1:12" x14ac:dyDescent="0.25">
      <c r="A95" s="3">
        <v>94</v>
      </c>
      <c r="B95" t="s">
        <v>26</v>
      </c>
      <c r="C95" t="s">
        <v>84</v>
      </c>
      <c r="D95" t="s">
        <v>138</v>
      </c>
      <c r="E95" t="s">
        <v>7</v>
      </c>
      <c r="F95" t="s">
        <v>6</v>
      </c>
      <c r="G95" t="s">
        <v>2</v>
      </c>
      <c r="H95" t="s">
        <v>28</v>
      </c>
      <c r="I95" t="s">
        <v>255</v>
      </c>
      <c r="J95" t="s">
        <v>43</v>
      </c>
      <c r="K95" t="s">
        <v>6</v>
      </c>
      <c r="L95" t="s">
        <v>67</v>
      </c>
    </row>
    <row r="96" spans="1:12" x14ac:dyDescent="0.25">
      <c r="A96" s="3">
        <v>95</v>
      </c>
      <c r="B96" t="s">
        <v>26</v>
      </c>
      <c r="C96" t="s">
        <v>62</v>
      </c>
      <c r="D96" t="s">
        <v>122</v>
      </c>
      <c r="E96" t="s">
        <v>148</v>
      </c>
      <c r="F96" t="s">
        <v>85</v>
      </c>
      <c r="G96" t="s">
        <v>2</v>
      </c>
      <c r="H96" t="s">
        <v>27</v>
      </c>
      <c r="I96" t="s">
        <v>9</v>
      </c>
      <c r="J96" t="s">
        <v>44</v>
      </c>
      <c r="K96" t="s">
        <v>6</v>
      </c>
      <c r="L96" t="s">
        <v>29</v>
      </c>
    </row>
    <row r="97" spans="1:12" x14ac:dyDescent="0.25">
      <c r="A97" s="3">
        <v>96</v>
      </c>
      <c r="B97" t="s">
        <v>26</v>
      </c>
      <c r="C97" t="s">
        <v>84</v>
      </c>
      <c r="D97" t="s">
        <v>88</v>
      </c>
      <c r="E97" t="s">
        <v>157</v>
      </c>
      <c r="F97" t="s">
        <v>85</v>
      </c>
      <c r="G97" t="s">
        <v>2</v>
      </c>
      <c r="H97" t="s">
        <v>8</v>
      </c>
      <c r="I97" t="s">
        <v>65</v>
      </c>
      <c r="J97" t="s">
        <v>100</v>
      </c>
      <c r="K97" t="s">
        <v>6</v>
      </c>
      <c r="L97" t="s">
        <v>67</v>
      </c>
    </row>
    <row r="98" spans="1:12" x14ac:dyDescent="0.25">
      <c r="A98" s="3">
        <v>97</v>
      </c>
      <c r="B98" t="s">
        <v>13</v>
      </c>
      <c r="C98" t="s">
        <v>104</v>
      </c>
      <c r="D98" t="s">
        <v>7</v>
      </c>
      <c r="E98" t="s">
        <v>18</v>
      </c>
      <c r="F98" t="s">
        <v>85</v>
      </c>
      <c r="G98" t="s">
        <v>79</v>
      </c>
      <c r="H98" t="s">
        <v>28</v>
      </c>
      <c r="I98" t="s">
        <v>9</v>
      </c>
      <c r="J98" t="s">
        <v>158</v>
      </c>
      <c r="K98" t="s">
        <v>6</v>
      </c>
      <c r="L98" t="s">
        <v>23</v>
      </c>
    </row>
    <row r="99" spans="1:12" x14ac:dyDescent="0.25">
      <c r="A99" s="3">
        <v>98</v>
      </c>
      <c r="B99" t="s">
        <v>26</v>
      </c>
      <c r="C99" t="s">
        <v>87</v>
      </c>
      <c r="D99" t="s">
        <v>142</v>
      </c>
      <c r="E99" t="s">
        <v>7</v>
      </c>
      <c r="F99" t="s">
        <v>85</v>
      </c>
      <c r="G99" t="s">
        <v>2</v>
      </c>
      <c r="H99" t="s">
        <v>3</v>
      </c>
      <c r="I99" t="s">
        <v>65</v>
      </c>
      <c r="J99" t="s">
        <v>71</v>
      </c>
      <c r="K99" t="s">
        <v>6</v>
      </c>
      <c r="L99" t="s">
        <v>23</v>
      </c>
    </row>
    <row r="100" spans="1:12" x14ac:dyDescent="0.25">
      <c r="A100" s="3">
        <v>99</v>
      </c>
      <c r="B100" t="s">
        <v>26</v>
      </c>
      <c r="C100" t="s">
        <v>84</v>
      </c>
      <c r="D100" t="s">
        <v>249</v>
      </c>
      <c r="E100" t="s">
        <v>254</v>
      </c>
      <c r="F100" t="s">
        <v>6</v>
      </c>
      <c r="G100" t="s">
        <v>2</v>
      </c>
      <c r="H100" t="s">
        <v>8</v>
      </c>
      <c r="I100" t="s">
        <v>9</v>
      </c>
      <c r="J100" t="s">
        <v>71</v>
      </c>
      <c r="K100" t="s">
        <v>6</v>
      </c>
      <c r="L100" t="s">
        <v>67</v>
      </c>
    </row>
    <row r="101" spans="1:12" x14ac:dyDescent="0.25">
      <c r="A101" s="3">
        <v>100</v>
      </c>
      <c r="B101" t="s">
        <v>26</v>
      </c>
      <c r="C101" t="s">
        <v>62</v>
      </c>
      <c r="D101" t="s">
        <v>18</v>
      </c>
      <c r="E101" t="s">
        <v>63</v>
      </c>
      <c r="F101" t="s">
        <v>64</v>
      </c>
      <c r="G101" t="s">
        <v>2</v>
      </c>
      <c r="H101" t="s">
        <v>3</v>
      </c>
      <c r="I101" t="s">
        <v>65</v>
      </c>
      <c r="J101" t="s">
        <v>66</v>
      </c>
      <c r="K101" t="s">
        <v>4</v>
      </c>
      <c r="L101" t="s">
        <v>67</v>
      </c>
    </row>
    <row r="102" spans="1:12" x14ac:dyDescent="0.25">
      <c r="A102" s="3">
        <v>101</v>
      </c>
      <c r="B102" t="s">
        <v>26</v>
      </c>
      <c r="C102" t="s">
        <v>62</v>
      </c>
      <c r="D102" t="s">
        <v>65</v>
      </c>
      <c r="E102" t="s">
        <v>63</v>
      </c>
      <c r="F102" t="s">
        <v>64</v>
      </c>
      <c r="G102" t="s">
        <v>2</v>
      </c>
      <c r="H102" t="s">
        <v>8</v>
      </c>
      <c r="I102" t="s">
        <v>9</v>
      </c>
      <c r="J102" t="s">
        <v>71</v>
      </c>
      <c r="K102" t="s">
        <v>6</v>
      </c>
      <c r="L102" t="s">
        <v>67</v>
      </c>
    </row>
    <row r="103" spans="1:12" x14ac:dyDescent="0.25">
      <c r="A103" s="3">
        <v>102</v>
      </c>
      <c r="B103" t="s">
        <v>26</v>
      </c>
      <c r="C103" t="s">
        <v>62</v>
      </c>
      <c r="D103" t="s">
        <v>14</v>
      </c>
      <c r="E103" t="s">
        <v>91</v>
      </c>
      <c r="F103" t="s">
        <v>6</v>
      </c>
      <c r="G103" t="s">
        <v>2</v>
      </c>
      <c r="H103" t="s">
        <v>19</v>
      </c>
      <c r="I103" t="s">
        <v>97</v>
      </c>
      <c r="J103" t="s">
        <v>100</v>
      </c>
      <c r="K103" t="s">
        <v>6</v>
      </c>
      <c r="L103" t="s">
        <v>29</v>
      </c>
    </row>
    <row r="104" spans="1:12" x14ac:dyDescent="0.25">
      <c r="A104" s="3">
        <v>103</v>
      </c>
      <c r="B104" t="s">
        <v>26</v>
      </c>
      <c r="C104" t="s">
        <v>87</v>
      </c>
      <c r="D104" t="s">
        <v>63</v>
      </c>
      <c r="E104" t="s">
        <v>30</v>
      </c>
      <c r="F104" t="s">
        <v>6</v>
      </c>
      <c r="G104" t="s">
        <v>2</v>
      </c>
      <c r="H104" t="s">
        <v>8</v>
      </c>
      <c r="I104" t="s">
        <v>9</v>
      </c>
      <c r="J104" t="s">
        <v>106</v>
      </c>
      <c r="K104" t="s">
        <v>6</v>
      </c>
      <c r="L104" t="s">
        <v>67</v>
      </c>
    </row>
    <row r="105" spans="1:12" x14ac:dyDescent="0.25">
      <c r="A105" s="3">
        <v>104</v>
      </c>
      <c r="B105" t="s">
        <v>26</v>
      </c>
      <c r="C105" t="s">
        <v>62</v>
      </c>
      <c r="D105" t="s">
        <v>65</v>
      </c>
      <c r="E105" t="s">
        <v>250</v>
      </c>
      <c r="F105" t="s">
        <v>85</v>
      </c>
      <c r="G105" t="s">
        <v>2</v>
      </c>
      <c r="H105" t="s">
        <v>27</v>
      </c>
      <c r="I105" t="s">
        <v>9</v>
      </c>
      <c r="J105" t="s">
        <v>76</v>
      </c>
      <c r="K105" t="s">
        <v>6</v>
      </c>
      <c r="L105" t="s">
        <v>67</v>
      </c>
    </row>
    <row r="106" spans="1:12" x14ac:dyDescent="0.25">
      <c r="A106" s="3">
        <v>105</v>
      </c>
      <c r="B106" t="s">
        <v>26</v>
      </c>
      <c r="C106" t="s">
        <v>74</v>
      </c>
      <c r="D106" t="s">
        <v>14</v>
      </c>
      <c r="E106" t="s">
        <v>91</v>
      </c>
      <c r="F106" t="s">
        <v>64</v>
      </c>
      <c r="G106" t="s">
        <v>2</v>
      </c>
      <c r="H106" t="s">
        <v>28</v>
      </c>
      <c r="I106" t="s">
        <v>9</v>
      </c>
      <c r="J106" t="s">
        <v>71</v>
      </c>
      <c r="K106" t="s">
        <v>6</v>
      </c>
      <c r="L106" t="s">
        <v>67</v>
      </c>
    </row>
    <row r="107" spans="1:12" x14ac:dyDescent="0.25">
      <c r="A107" s="3">
        <v>106</v>
      </c>
      <c r="B107" t="s">
        <v>26</v>
      </c>
      <c r="C107" t="s">
        <v>84</v>
      </c>
      <c r="D107" t="s">
        <v>127</v>
      </c>
      <c r="E107" t="s">
        <v>121</v>
      </c>
      <c r="F107" t="s">
        <v>6</v>
      </c>
      <c r="G107" t="s">
        <v>2</v>
      </c>
      <c r="H107" t="s">
        <v>28</v>
      </c>
      <c r="I107" t="s">
        <v>128</v>
      </c>
      <c r="J107" t="s">
        <v>66</v>
      </c>
      <c r="K107" t="s">
        <v>6</v>
      </c>
      <c r="L107" t="s">
        <v>23</v>
      </c>
    </row>
    <row r="108" spans="1:12" x14ac:dyDescent="0.25">
      <c r="A108" s="3">
        <v>107</v>
      </c>
      <c r="B108" t="s">
        <v>26</v>
      </c>
      <c r="C108" t="s">
        <v>78</v>
      </c>
      <c r="D108" t="s">
        <v>147</v>
      </c>
      <c r="E108" t="s">
        <v>30</v>
      </c>
      <c r="F108" t="s">
        <v>85</v>
      </c>
      <c r="G108" t="s">
        <v>2</v>
      </c>
      <c r="H108" t="s">
        <v>8</v>
      </c>
      <c r="I108" t="s">
        <v>63</v>
      </c>
      <c r="J108" t="s">
        <v>20</v>
      </c>
      <c r="K108" t="s">
        <v>6</v>
      </c>
      <c r="L108" t="s">
        <v>29</v>
      </c>
    </row>
    <row r="109" spans="1:12" x14ac:dyDescent="0.25">
      <c r="A109" s="3">
        <v>108</v>
      </c>
      <c r="B109" t="s">
        <v>26</v>
      </c>
      <c r="C109" t="s">
        <v>84</v>
      </c>
      <c r="D109" t="s">
        <v>147</v>
      </c>
      <c r="E109" t="s">
        <v>142</v>
      </c>
      <c r="F109" t="s">
        <v>85</v>
      </c>
      <c r="G109" t="s">
        <v>2</v>
      </c>
      <c r="H109" t="s">
        <v>8</v>
      </c>
      <c r="I109" t="s">
        <v>9</v>
      </c>
      <c r="J109" t="s">
        <v>126</v>
      </c>
      <c r="K109" t="s">
        <v>6</v>
      </c>
      <c r="L109" t="s">
        <v>23</v>
      </c>
    </row>
    <row r="110" spans="1:12" x14ac:dyDescent="0.25">
      <c r="A110" s="3">
        <v>109</v>
      </c>
      <c r="B110" t="s">
        <v>12</v>
      </c>
      <c r="C110" t="s">
        <v>84</v>
      </c>
      <c r="D110" t="s">
        <v>109</v>
      </c>
      <c r="E110" t="s">
        <v>14</v>
      </c>
      <c r="F110" t="s">
        <v>6</v>
      </c>
      <c r="G110" t="s">
        <v>2</v>
      </c>
      <c r="H110" t="s">
        <v>22</v>
      </c>
      <c r="I110" t="s">
        <v>65</v>
      </c>
      <c r="J110" t="s">
        <v>120</v>
      </c>
      <c r="K110" t="s">
        <v>6</v>
      </c>
      <c r="L110" t="s">
        <v>23</v>
      </c>
    </row>
    <row r="111" spans="1:12" x14ac:dyDescent="0.25">
      <c r="A111" s="3">
        <v>110</v>
      </c>
      <c r="B111" t="s">
        <v>12</v>
      </c>
      <c r="C111" t="s">
        <v>62</v>
      </c>
      <c r="D111" t="s">
        <v>127</v>
      </c>
      <c r="E111" t="s">
        <v>7</v>
      </c>
      <c r="F111" t="s">
        <v>6</v>
      </c>
      <c r="G111" t="s">
        <v>2</v>
      </c>
      <c r="H111" t="s">
        <v>28</v>
      </c>
      <c r="I111" t="s">
        <v>9</v>
      </c>
      <c r="J111" t="s">
        <v>98</v>
      </c>
      <c r="K111" t="s">
        <v>6</v>
      </c>
      <c r="L111" t="s">
        <v>23</v>
      </c>
    </row>
    <row r="112" spans="1:12" x14ac:dyDescent="0.25">
      <c r="A112" s="3">
        <v>111</v>
      </c>
      <c r="B112" t="s">
        <v>12</v>
      </c>
      <c r="C112" t="s">
        <v>62</v>
      </c>
      <c r="D112" t="s">
        <v>124</v>
      </c>
      <c r="E112" t="s">
        <v>124</v>
      </c>
      <c r="F112" t="s">
        <v>6</v>
      </c>
      <c r="G112" t="s">
        <v>2</v>
      </c>
      <c r="H112" t="s">
        <v>27</v>
      </c>
      <c r="I112" t="s">
        <v>9</v>
      </c>
      <c r="J112" t="s">
        <v>130</v>
      </c>
      <c r="K112" t="s">
        <v>6</v>
      </c>
      <c r="L112" t="s">
        <v>67</v>
      </c>
    </row>
    <row r="113" spans="1:12" x14ac:dyDescent="0.25">
      <c r="A113" s="3">
        <v>112</v>
      </c>
      <c r="B113" t="s">
        <v>13</v>
      </c>
      <c r="C113" t="s">
        <v>78</v>
      </c>
      <c r="D113" t="s">
        <v>14</v>
      </c>
      <c r="E113" t="s">
        <v>14</v>
      </c>
      <c r="F113" t="s">
        <v>64</v>
      </c>
      <c r="G113" t="s">
        <v>79</v>
      </c>
      <c r="H113" t="s">
        <v>15</v>
      </c>
      <c r="I113" t="s">
        <v>75</v>
      </c>
      <c r="J113" t="s">
        <v>66</v>
      </c>
      <c r="K113" t="s">
        <v>6</v>
      </c>
      <c r="L113" t="s">
        <v>67</v>
      </c>
    </row>
    <row r="114" spans="1:12" x14ac:dyDescent="0.25">
      <c r="A114" s="3">
        <v>113</v>
      </c>
      <c r="B114" t="s">
        <v>13</v>
      </c>
      <c r="C114" t="s">
        <v>78</v>
      </c>
      <c r="D114" t="s">
        <v>7</v>
      </c>
      <c r="E114" t="s">
        <v>14</v>
      </c>
      <c r="F114" t="s">
        <v>64</v>
      </c>
      <c r="G114" t="s">
        <v>79</v>
      </c>
      <c r="H114" t="s">
        <v>234</v>
      </c>
      <c r="I114" t="s">
        <v>75</v>
      </c>
      <c r="J114" t="s">
        <v>66</v>
      </c>
      <c r="K114" t="s">
        <v>6</v>
      </c>
      <c r="L114" t="s">
        <v>67</v>
      </c>
    </row>
    <row r="115" spans="1:12" x14ac:dyDescent="0.25">
      <c r="A115" s="3">
        <v>114</v>
      </c>
      <c r="B115" t="s">
        <v>13</v>
      </c>
      <c r="C115" t="s">
        <v>78</v>
      </c>
      <c r="D115" t="s">
        <v>7</v>
      </c>
      <c r="E115" t="s">
        <v>14</v>
      </c>
      <c r="F115" t="s">
        <v>64</v>
      </c>
      <c r="G115" t="s">
        <v>79</v>
      </c>
      <c r="H115" t="s">
        <v>24</v>
      </c>
      <c r="I115" t="s">
        <v>75</v>
      </c>
      <c r="J115" t="s">
        <v>66</v>
      </c>
      <c r="K115" t="s">
        <v>6</v>
      </c>
      <c r="L115" t="s">
        <v>67</v>
      </c>
    </row>
    <row r="116" spans="1:12" x14ac:dyDescent="0.25">
      <c r="A116" s="3">
        <v>115</v>
      </c>
      <c r="B116" t="s">
        <v>13</v>
      </c>
      <c r="C116" t="s">
        <v>78</v>
      </c>
      <c r="D116" t="s">
        <v>14</v>
      </c>
      <c r="E116" t="s">
        <v>14</v>
      </c>
      <c r="F116" t="s">
        <v>64</v>
      </c>
      <c r="G116" t="s">
        <v>79</v>
      </c>
      <c r="H116" t="s">
        <v>234</v>
      </c>
      <c r="I116" t="s">
        <v>75</v>
      </c>
      <c r="J116" t="s">
        <v>66</v>
      </c>
      <c r="K116" t="s">
        <v>6</v>
      </c>
      <c r="L116" t="s">
        <v>67</v>
      </c>
    </row>
    <row r="117" spans="1:12" x14ac:dyDescent="0.25">
      <c r="A117" s="3">
        <v>116</v>
      </c>
      <c r="B117" t="s">
        <v>13</v>
      </c>
      <c r="C117" t="s">
        <v>104</v>
      </c>
      <c r="D117" t="s">
        <v>7</v>
      </c>
      <c r="E117" t="s">
        <v>7</v>
      </c>
      <c r="F117" t="s">
        <v>64</v>
      </c>
      <c r="G117" t="s">
        <v>79</v>
      </c>
      <c r="H117" t="s">
        <v>24</v>
      </c>
      <c r="I117" t="s">
        <v>75</v>
      </c>
      <c r="J117" t="s">
        <v>105</v>
      </c>
      <c r="K117" t="s">
        <v>6</v>
      </c>
      <c r="L117" t="s">
        <v>23</v>
      </c>
    </row>
    <row r="118" spans="1:12" x14ac:dyDescent="0.25">
      <c r="A118" s="3">
        <v>117</v>
      </c>
      <c r="B118" t="s">
        <v>11</v>
      </c>
      <c r="C118" t="s">
        <v>78</v>
      </c>
      <c r="D118" t="s">
        <v>14</v>
      </c>
      <c r="E118" t="s">
        <v>94</v>
      </c>
      <c r="F118" t="s">
        <v>6</v>
      </c>
      <c r="G118" t="s">
        <v>2</v>
      </c>
      <c r="H118" t="s">
        <v>24</v>
      </c>
      <c r="I118" t="s">
        <v>75</v>
      </c>
      <c r="J118" t="s">
        <v>66</v>
      </c>
      <c r="K118" t="s">
        <v>6</v>
      </c>
      <c r="L118" t="s">
        <v>67</v>
      </c>
    </row>
    <row r="119" spans="1:12" x14ac:dyDescent="0.25">
      <c r="A119" s="3">
        <v>118</v>
      </c>
      <c r="B119" t="s">
        <v>26</v>
      </c>
      <c r="C119" t="s">
        <v>74</v>
      </c>
      <c r="D119" t="s">
        <v>63</v>
      </c>
      <c r="E119" t="s">
        <v>94</v>
      </c>
      <c r="F119" t="s">
        <v>85</v>
      </c>
      <c r="G119" t="s">
        <v>2</v>
      </c>
      <c r="H119" t="s">
        <v>8</v>
      </c>
      <c r="I119" t="s">
        <v>9</v>
      </c>
      <c r="J119" t="s">
        <v>96</v>
      </c>
      <c r="K119" t="s">
        <v>6</v>
      </c>
      <c r="L119" t="s">
        <v>67</v>
      </c>
    </row>
    <row r="120" spans="1:12" x14ac:dyDescent="0.25">
      <c r="A120" s="3">
        <v>119</v>
      </c>
      <c r="B120" t="s">
        <v>26</v>
      </c>
      <c r="C120" t="s">
        <v>62</v>
      </c>
      <c r="D120" t="s">
        <v>99</v>
      </c>
      <c r="E120" t="s">
        <v>99</v>
      </c>
      <c r="F120" t="s">
        <v>64</v>
      </c>
      <c r="G120" t="s">
        <v>2</v>
      </c>
      <c r="H120" t="s">
        <v>28</v>
      </c>
      <c r="I120" t="s">
        <v>9</v>
      </c>
      <c r="J120" t="s">
        <v>98</v>
      </c>
      <c r="K120" t="s">
        <v>6</v>
      </c>
      <c r="L120" t="s">
        <v>23</v>
      </c>
    </row>
    <row r="121" spans="1:12" x14ac:dyDescent="0.25">
      <c r="A121" s="3">
        <v>120</v>
      </c>
      <c r="B121" t="s">
        <v>26</v>
      </c>
      <c r="C121" t="s">
        <v>62</v>
      </c>
      <c r="D121" t="s">
        <v>14</v>
      </c>
      <c r="E121" t="s">
        <v>7</v>
      </c>
      <c r="F121" t="s">
        <v>85</v>
      </c>
      <c r="G121" t="s">
        <v>2</v>
      </c>
      <c r="H121" t="s">
        <v>22</v>
      </c>
      <c r="I121" t="s">
        <v>9</v>
      </c>
      <c r="J121" t="s">
        <v>76</v>
      </c>
      <c r="K121" t="s">
        <v>6</v>
      </c>
      <c r="L121" t="s">
        <v>67</v>
      </c>
    </row>
    <row r="122" spans="1:12" x14ac:dyDescent="0.25">
      <c r="A122" s="3">
        <v>121</v>
      </c>
      <c r="B122" t="s">
        <v>11</v>
      </c>
      <c r="C122" t="s">
        <v>84</v>
      </c>
      <c r="D122" t="s">
        <v>75</v>
      </c>
      <c r="E122" t="s">
        <v>7</v>
      </c>
      <c r="F122" t="s">
        <v>6</v>
      </c>
      <c r="G122" t="s">
        <v>2</v>
      </c>
      <c r="H122" t="s">
        <v>3</v>
      </c>
      <c r="I122" t="s">
        <v>9</v>
      </c>
      <c r="J122" t="s">
        <v>71</v>
      </c>
      <c r="K122" t="s">
        <v>6</v>
      </c>
      <c r="L122" t="s">
        <v>23</v>
      </c>
    </row>
    <row r="123" spans="1:12" x14ac:dyDescent="0.25">
      <c r="A123" s="3">
        <v>122</v>
      </c>
      <c r="B123" t="s">
        <v>11</v>
      </c>
      <c r="C123" t="s">
        <v>87</v>
      </c>
      <c r="D123" t="s">
        <v>63</v>
      </c>
      <c r="E123" t="s">
        <v>7</v>
      </c>
      <c r="F123" t="s">
        <v>64</v>
      </c>
      <c r="G123" t="s">
        <v>2</v>
      </c>
      <c r="H123" t="s">
        <v>8</v>
      </c>
      <c r="I123" t="s">
        <v>9</v>
      </c>
      <c r="J123" t="s">
        <v>96</v>
      </c>
      <c r="K123" t="s">
        <v>6</v>
      </c>
      <c r="L123" t="s">
        <v>23</v>
      </c>
    </row>
    <row r="124" spans="1:12" x14ac:dyDescent="0.25">
      <c r="A124" s="3">
        <v>123</v>
      </c>
      <c r="B124" t="s">
        <v>26</v>
      </c>
      <c r="C124" t="s">
        <v>62</v>
      </c>
      <c r="D124" t="s">
        <v>91</v>
      </c>
      <c r="E124" t="s">
        <v>251</v>
      </c>
      <c r="F124" t="s">
        <v>6</v>
      </c>
      <c r="G124" t="s">
        <v>2</v>
      </c>
      <c r="H124" t="s">
        <v>28</v>
      </c>
      <c r="I124" t="s">
        <v>63</v>
      </c>
      <c r="J124" t="s">
        <v>71</v>
      </c>
      <c r="K124" t="s">
        <v>6</v>
      </c>
      <c r="L124" t="s">
        <v>23</v>
      </c>
    </row>
    <row r="125" spans="1:12" x14ac:dyDescent="0.25">
      <c r="A125" s="3">
        <v>124</v>
      </c>
      <c r="B125" t="s">
        <v>11</v>
      </c>
      <c r="C125" t="s">
        <v>84</v>
      </c>
      <c r="D125" t="s">
        <v>63</v>
      </c>
      <c r="E125" t="s">
        <v>91</v>
      </c>
      <c r="F125" t="s">
        <v>6</v>
      </c>
      <c r="G125" t="s">
        <v>2</v>
      </c>
      <c r="H125" t="s">
        <v>8</v>
      </c>
      <c r="I125" t="s">
        <v>9</v>
      </c>
      <c r="J125" t="s">
        <v>149</v>
      </c>
      <c r="K125" t="s">
        <v>6</v>
      </c>
      <c r="L125" t="s">
        <v>23</v>
      </c>
    </row>
    <row r="126" spans="1:12" x14ac:dyDescent="0.25">
      <c r="A126" s="3">
        <v>125</v>
      </c>
      <c r="B126" t="s">
        <v>11</v>
      </c>
      <c r="C126" t="s">
        <v>87</v>
      </c>
      <c r="D126" t="s">
        <v>75</v>
      </c>
      <c r="E126" t="s">
        <v>73</v>
      </c>
      <c r="F126" t="s">
        <v>85</v>
      </c>
      <c r="G126" t="s">
        <v>2</v>
      </c>
      <c r="H126" t="s">
        <v>3</v>
      </c>
      <c r="I126" t="s">
        <v>88</v>
      </c>
      <c r="J126" t="s">
        <v>89</v>
      </c>
      <c r="K126" t="s">
        <v>6</v>
      </c>
      <c r="L126" t="s">
        <v>67</v>
      </c>
    </row>
    <row r="127" spans="1:12" x14ac:dyDescent="0.25">
      <c r="A127" s="3">
        <v>126</v>
      </c>
      <c r="B127" t="s">
        <v>12</v>
      </c>
      <c r="C127" t="s">
        <v>84</v>
      </c>
      <c r="D127" t="s">
        <v>14</v>
      </c>
      <c r="E127" t="s">
        <v>14</v>
      </c>
      <c r="F127" t="s">
        <v>6</v>
      </c>
      <c r="G127" t="s">
        <v>21</v>
      </c>
      <c r="H127" t="s">
        <v>19</v>
      </c>
      <c r="I127" t="s">
        <v>9</v>
      </c>
      <c r="J127" t="s">
        <v>89</v>
      </c>
      <c r="K127" t="s">
        <v>6</v>
      </c>
      <c r="L127" t="s">
        <v>67</v>
      </c>
    </row>
    <row r="128" spans="1:12" x14ac:dyDescent="0.25">
      <c r="A128" s="3">
        <v>127</v>
      </c>
      <c r="B128" t="s">
        <v>11</v>
      </c>
      <c r="C128" t="s">
        <v>84</v>
      </c>
      <c r="D128" t="s">
        <v>14</v>
      </c>
      <c r="E128" t="s">
        <v>109</v>
      </c>
      <c r="F128" t="s">
        <v>64</v>
      </c>
      <c r="G128" t="s">
        <v>2</v>
      </c>
      <c r="H128" t="s">
        <v>32</v>
      </c>
      <c r="I128" t="s">
        <v>110</v>
      </c>
      <c r="J128" t="s">
        <v>20</v>
      </c>
      <c r="K128" t="s">
        <v>6</v>
      </c>
      <c r="L128" t="s">
        <v>67</v>
      </c>
    </row>
    <row r="129" spans="1:12" x14ac:dyDescent="0.25">
      <c r="A129" s="3">
        <v>128</v>
      </c>
      <c r="B129" t="s">
        <v>13</v>
      </c>
      <c r="C129" t="s">
        <v>104</v>
      </c>
      <c r="D129" t="s">
        <v>14</v>
      </c>
      <c r="E129" t="s">
        <v>14</v>
      </c>
      <c r="F129" t="s">
        <v>64</v>
      </c>
      <c r="G129" t="s">
        <v>79</v>
      </c>
      <c r="H129" t="s">
        <v>24</v>
      </c>
      <c r="I129" t="s">
        <v>75</v>
      </c>
      <c r="J129" t="s">
        <v>111</v>
      </c>
      <c r="K129" t="s">
        <v>6</v>
      </c>
      <c r="L129" t="s">
        <v>23</v>
      </c>
    </row>
    <row r="130" spans="1:12" x14ac:dyDescent="0.25">
      <c r="A130" s="3">
        <v>129</v>
      </c>
      <c r="B130" t="s">
        <v>17</v>
      </c>
      <c r="C130" t="s">
        <v>84</v>
      </c>
      <c r="D130" t="s">
        <v>18</v>
      </c>
      <c r="E130" t="s">
        <v>30</v>
      </c>
      <c r="F130" t="s">
        <v>6</v>
      </c>
      <c r="G130" t="s">
        <v>2</v>
      </c>
      <c r="H130" t="s">
        <v>19</v>
      </c>
      <c r="I130" t="s">
        <v>9</v>
      </c>
      <c r="J130" t="s">
        <v>76</v>
      </c>
      <c r="K130" t="s">
        <v>6</v>
      </c>
      <c r="L130" t="s">
        <v>23</v>
      </c>
    </row>
    <row r="131" spans="1:12" x14ac:dyDescent="0.25">
      <c r="A131" s="3">
        <v>130</v>
      </c>
      <c r="B131" t="s">
        <v>11</v>
      </c>
      <c r="C131" t="s">
        <v>104</v>
      </c>
      <c r="D131" t="s">
        <v>14</v>
      </c>
      <c r="E131" t="s">
        <v>7</v>
      </c>
      <c r="F131" t="s">
        <v>6</v>
      </c>
      <c r="G131" t="s">
        <v>2</v>
      </c>
      <c r="H131" t="s">
        <v>22</v>
      </c>
      <c r="I131" t="s">
        <v>65</v>
      </c>
      <c r="J131" t="s">
        <v>100</v>
      </c>
      <c r="K131" t="s">
        <v>6</v>
      </c>
      <c r="L131" t="s">
        <v>23</v>
      </c>
    </row>
    <row r="132" spans="1:12" x14ac:dyDescent="0.25">
      <c r="A132" s="3">
        <v>131</v>
      </c>
      <c r="B132" t="s">
        <v>11</v>
      </c>
      <c r="C132" t="s">
        <v>104</v>
      </c>
      <c r="D132" t="s">
        <v>14</v>
      </c>
      <c r="E132" t="s">
        <v>94</v>
      </c>
      <c r="F132" t="s">
        <v>85</v>
      </c>
      <c r="G132" t="s">
        <v>2</v>
      </c>
      <c r="H132" t="s">
        <v>22</v>
      </c>
      <c r="I132" t="s">
        <v>65</v>
      </c>
      <c r="J132" t="s">
        <v>76</v>
      </c>
      <c r="K132" t="s">
        <v>6</v>
      </c>
      <c r="L132" t="s">
        <v>23</v>
      </c>
    </row>
    <row r="133" spans="1:12" x14ac:dyDescent="0.25">
      <c r="A133" s="3">
        <v>132</v>
      </c>
      <c r="B133" t="s">
        <v>13</v>
      </c>
      <c r="C133" t="s">
        <v>104</v>
      </c>
      <c r="D133" t="s">
        <v>103</v>
      </c>
      <c r="E133" t="s">
        <v>7</v>
      </c>
      <c r="F133" t="s">
        <v>6</v>
      </c>
      <c r="G133" t="s">
        <v>2</v>
      </c>
      <c r="H133" t="s">
        <v>28</v>
      </c>
      <c r="I133" t="s">
        <v>9</v>
      </c>
      <c r="J133" t="s">
        <v>112</v>
      </c>
      <c r="K133" t="s">
        <v>6</v>
      </c>
      <c r="L133" t="s">
        <v>23</v>
      </c>
    </row>
    <row r="134" spans="1:12" x14ac:dyDescent="0.25">
      <c r="A134" s="3">
        <v>133</v>
      </c>
      <c r="B134" t="s">
        <v>26</v>
      </c>
      <c r="C134" t="s">
        <v>62</v>
      </c>
      <c r="D134" t="s">
        <v>109</v>
      </c>
      <c r="E134" t="s">
        <v>94</v>
      </c>
      <c r="F134" t="s">
        <v>6</v>
      </c>
      <c r="G134" t="s">
        <v>2</v>
      </c>
      <c r="H134" t="s">
        <v>19</v>
      </c>
      <c r="I134" t="s">
        <v>65</v>
      </c>
      <c r="J134" t="s">
        <v>129</v>
      </c>
      <c r="K134" t="s">
        <v>6</v>
      </c>
      <c r="L134" t="s">
        <v>29</v>
      </c>
    </row>
    <row r="135" spans="1:12" x14ac:dyDescent="0.25">
      <c r="A135" s="3">
        <v>134</v>
      </c>
      <c r="B135" t="s">
        <v>11</v>
      </c>
      <c r="C135" t="s">
        <v>78</v>
      </c>
      <c r="D135" t="s">
        <v>75</v>
      </c>
      <c r="E135" t="s">
        <v>94</v>
      </c>
      <c r="F135" t="s">
        <v>64</v>
      </c>
      <c r="G135" t="s">
        <v>2</v>
      </c>
      <c r="H135" t="s">
        <v>38</v>
      </c>
      <c r="I135" t="s">
        <v>9</v>
      </c>
      <c r="J135" t="s">
        <v>130</v>
      </c>
      <c r="K135" t="s">
        <v>6</v>
      </c>
      <c r="L135" t="s">
        <v>67</v>
      </c>
    </row>
    <row r="136" spans="1:12" x14ac:dyDescent="0.25">
      <c r="A136" s="3">
        <v>135</v>
      </c>
      <c r="B136" t="s">
        <v>11</v>
      </c>
      <c r="C136" t="s">
        <v>84</v>
      </c>
      <c r="D136" t="s">
        <v>18</v>
      </c>
      <c r="E136" t="s">
        <v>30</v>
      </c>
      <c r="F136" t="s">
        <v>6</v>
      </c>
      <c r="G136" t="s">
        <v>2</v>
      </c>
      <c r="H136" t="s">
        <v>28</v>
      </c>
      <c r="I136" t="s">
        <v>9</v>
      </c>
      <c r="J136" t="s">
        <v>71</v>
      </c>
      <c r="K136" t="s">
        <v>6</v>
      </c>
      <c r="L136" t="s">
        <v>118</v>
      </c>
    </row>
    <row r="137" spans="1:12" x14ac:dyDescent="0.25">
      <c r="A137" s="3">
        <v>136</v>
      </c>
      <c r="B137" t="s">
        <v>11</v>
      </c>
      <c r="C137" t="s">
        <v>84</v>
      </c>
      <c r="D137" t="s">
        <v>75</v>
      </c>
      <c r="E137" t="s">
        <v>7</v>
      </c>
      <c r="F137" t="s">
        <v>6</v>
      </c>
      <c r="G137" t="s">
        <v>2</v>
      </c>
      <c r="H137" t="s">
        <v>3</v>
      </c>
      <c r="I137" t="s">
        <v>9</v>
      </c>
      <c r="J137" t="s">
        <v>149</v>
      </c>
      <c r="K137" t="s">
        <v>6</v>
      </c>
      <c r="L137" t="s">
        <v>23</v>
      </c>
    </row>
    <row r="138" spans="1:12" x14ac:dyDescent="0.25">
      <c r="A138" s="3">
        <v>137</v>
      </c>
      <c r="B138" t="s">
        <v>11</v>
      </c>
      <c r="C138" t="s">
        <v>87</v>
      </c>
      <c r="D138" t="s">
        <v>63</v>
      </c>
      <c r="E138" t="s">
        <v>7</v>
      </c>
      <c r="F138" t="s">
        <v>64</v>
      </c>
      <c r="G138" t="s">
        <v>2</v>
      </c>
      <c r="H138" t="s">
        <v>8</v>
      </c>
      <c r="I138" t="s">
        <v>9</v>
      </c>
      <c r="J138" t="s">
        <v>71</v>
      </c>
      <c r="K138" t="s">
        <v>6</v>
      </c>
      <c r="L138" t="s">
        <v>23</v>
      </c>
    </row>
    <row r="139" spans="1:12" x14ac:dyDescent="0.25">
      <c r="A139" s="3">
        <v>138</v>
      </c>
      <c r="B139" t="s">
        <v>26</v>
      </c>
      <c r="C139" t="s">
        <v>62</v>
      </c>
      <c r="D139" t="s">
        <v>91</v>
      </c>
      <c r="E139" t="s">
        <v>251</v>
      </c>
      <c r="F139" t="s">
        <v>6</v>
      </c>
      <c r="G139" t="s">
        <v>2</v>
      </c>
      <c r="H139" t="s">
        <v>28</v>
      </c>
      <c r="I139" t="s">
        <v>63</v>
      </c>
      <c r="J139" t="s">
        <v>71</v>
      </c>
      <c r="K139" t="s">
        <v>6</v>
      </c>
      <c r="L139" t="s">
        <v>23</v>
      </c>
    </row>
    <row r="140" spans="1:12" x14ac:dyDescent="0.25">
      <c r="A140" s="3">
        <v>139</v>
      </c>
      <c r="B140" t="s">
        <v>11</v>
      </c>
      <c r="C140" t="s">
        <v>84</v>
      </c>
      <c r="D140" t="s">
        <v>63</v>
      </c>
      <c r="E140" t="s">
        <v>91</v>
      </c>
      <c r="F140" t="s">
        <v>6</v>
      </c>
      <c r="G140" t="s">
        <v>2</v>
      </c>
      <c r="H140" t="s">
        <v>8</v>
      </c>
      <c r="I140" t="s">
        <v>9</v>
      </c>
      <c r="J140" t="s">
        <v>71</v>
      </c>
      <c r="K140" t="s">
        <v>6</v>
      </c>
      <c r="L140" t="s">
        <v>23</v>
      </c>
    </row>
    <row r="141" spans="1:12" x14ac:dyDescent="0.25">
      <c r="A141" s="3">
        <v>140</v>
      </c>
      <c r="B141" t="s">
        <v>11</v>
      </c>
      <c r="C141" t="s">
        <v>87</v>
      </c>
      <c r="D141" t="s">
        <v>63</v>
      </c>
      <c r="E141" t="s">
        <v>7</v>
      </c>
      <c r="F141" t="s">
        <v>6</v>
      </c>
      <c r="G141" t="s">
        <v>2</v>
      </c>
      <c r="H141" t="s">
        <v>3</v>
      </c>
      <c r="I141" t="s">
        <v>9</v>
      </c>
      <c r="J141" t="s">
        <v>126</v>
      </c>
      <c r="K141" t="s">
        <v>6</v>
      </c>
      <c r="L141" t="s">
        <v>23</v>
      </c>
    </row>
    <row r="142" spans="1:12" x14ac:dyDescent="0.25">
      <c r="A142" s="3">
        <v>141</v>
      </c>
      <c r="B142" t="s">
        <v>26</v>
      </c>
      <c r="C142" t="s">
        <v>84</v>
      </c>
      <c r="D142" t="s">
        <v>138</v>
      </c>
      <c r="E142" t="s">
        <v>7</v>
      </c>
      <c r="F142" t="s">
        <v>6</v>
      </c>
      <c r="G142" t="s">
        <v>2</v>
      </c>
      <c r="H142" t="s">
        <v>28</v>
      </c>
      <c r="I142" t="s">
        <v>255</v>
      </c>
      <c r="J142" t="s">
        <v>112</v>
      </c>
      <c r="K142" t="s">
        <v>6</v>
      </c>
      <c r="L142" t="s">
        <v>67</v>
      </c>
    </row>
    <row r="143" spans="1:12" x14ac:dyDescent="0.25">
      <c r="A143" s="3">
        <v>142</v>
      </c>
      <c r="B143" t="s">
        <v>26</v>
      </c>
      <c r="C143" t="s">
        <v>62</v>
      </c>
      <c r="D143" t="s">
        <v>122</v>
      </c>
      <c r="E143" t="s">
        <v>148</v>
      </c>
      <c r="F143" t="s">
        <v>85</v>
      </c>
      <c r="G143" t="s">
        <v>2</v>
      </c>
      <c r="H143" t="s">
        <v>27</v>
      </c>
      <c r="I143" t="s">
        <v>9</v>
      </c>
      <c r="J143" t="s">
        <v>44</v>
      </c>
      <c r="K143" t="s">
        <v>6</v>
      </c>
      <c r="L143" t="s">
        <v>29</v>
      </c>
    </row>
    <row r="144" spans="1:12" x14ac:dyDescent="0.25">
      <c r="A144" s="3">
        <v>143</v>
      </c>
      <c r="B144" t="s">
        <v>11</v>
      </c>
      <c r="C144" t="s">
        <v>62</v>
      </c>
      <c r="D144" t="s">
        <v>14</v>
      </c>
      <c r="E144" t="s">
        <v>73</v>
      </c>
      <c r="F144" t="s">
        <v>64</v>
      </c>
      <c r="G144" t="s">
        <v>2</v>
      </c>
      <c r="H144" t="s">
        <v>8</v>
      </c>
      <c r="I144" t="s">
        <v>65</v>
      </c>
      <c r="J144" t="s">
        <v>66</v>
      </c>
      <c r="K144" t="s">
        <v>4</v>
      </c>
      <c r="L144" t="s">
        <v>67</v>
      </c>
    </row>
    <row r="145" spans="1:12" x14ac:dyDescent="0.25">
      <c r="A145" s="3">
        <v>144</v>
      </c>
      <c r="B145" t="s">
        <v>12</v>
      </c>
      <c r="C145" t="s">
        <v>74</v>
      </c>
      <c r="D145" t="s">
        <v>18</v>
      </c>
      <c r="E145" t="s">
        <v>75</v>
      </c>
      <c r="F145" t="s">
        <v>64</v>
      </c>
      <c r="G145" t="s">
        <v>2</v>
      </c>
      <c r="H145" t="s">
        <v>38</v>
      </c>
      <c r="I145" t="s">
        <v>9</v>
      </c>
      <c r="J145" t="s">
        <v>76</v>
      </c>
      <c r="K145" t="s">
        <v>4</v>
      </c>
      <c r="L145" t="s">
        <v>67</v>
      </c>
    </row>
    <row r="146" spans="1:12" x14ac:dyDescent="0.25">
      <c r="A146" s="3">
        <v>145</v>
      </c>
      <c r="B146" t="s">
        <v>11</v>
      </c>
      <c r="C146" t="s">
        <v>87</v>
      </c>
      <c r="D146" t="s">
        <v>63</v>
      </c>
      <c r="E146" t="s">
        <v>7</v>
      </c>
      <c r="F146" t="s">
        <v>64</v>
      </c>
      <c r="G146" t="s">
        <v>2</v>
      </c>
      <c r="H146" t="s">
        <v>3</v>
      </c>
      <c r="I146" t="s">
        <v>9</v>
      </c>
      <c r="J146" t="s">
        <v>149</v>
      </c>
      <c r="K146" t="s">
        <v>6</v>
      </c>
      <c r="L146" t="s">
        <v>23</v>
      </c>
    </row>
    <row r="147" spans="1:12" x14ac:dyDescent="0.25">
      <c r="A147" s="3">
        <v>146</v>
      </c>
      <c r="B147" t="s">
        <v>11</v>
      </c>
      <c r="C147" t="s">
        <v>62</v>
      </c>
      <c r="D147" t="s">
        <v>91</v>
      </c>
      <c r="E147" t="s">
        <v>251</v>
      </c>
      <c r="F147" t="s">
        <v>6</v>
      </c>
      <c r="G147" t="s">
        <v>2</v>
      </c>
      <c r="H147" t="s">
        <v>8</v>
      </c>
      <c r="I147" t="s">
        <v>63</v>
      </c>
      <c r="J147" t="s">
        <v>71</v>
      </c>
      <c r="K147" t="s">
        <v>6</v>
      </c>
      <c r="L147" t="s">
        <v>23</v>
      </c>
    </row>
    <row r="148" spans="1:12" x14ac:dyDescent="0.25">
      <c r="A148" s="3">
        <v>147</v>
      </c>
      <c r="B148" t="s">
        <v>11</v>
      </c>
      <c r="C148" t="s">
        <v>84</v>
      </c>
      <c r="D148" t="s">
        <v>63</v>
      </c>
      <c r="E148" t="s">
        <v>109</v>
      </c>
      <c r="F148" t="s">
        <v>85</v>
      </c>
      <c r="G148" t="s">
        <v>2</v>
      </c>
      <c r="H148" t="s">
        <v>3</v>
      </c>
      <c r="I148" t="s">
        <v>9</v>
      </c>
      <c r="J148" t="s">
        <v>149</v>
      </c>
      <c r="K148" t="s">
        <v>6</v>
      </c>
      <c r="L148" t="s">
        <v>23</v>
      </c>
    </row>
    <row r="149" spans="1:12" x14ac:dyDescent="0.25">
      <c r="A149" s="3">
        <v>148</v>
      </c>
      <c r="B149" t="s">
        <v>26</v>
      </c>
      <c r="C149" t="s">
        <v>84</v>
      </c>
      <c r="D149" t="s">
        <v>147</v>
      </c>
      <c r="E149" t="s">
        <v>142</v>
      </c>
      <c r="F149" t="s">
        <v>85</v>
      </c>
      <c r="G149" t="s">
        <v>2</v>
      </c>
      <c r="H149" t="s">
        <v>8</v>
      </c>
      <c r="I149" t="s">
        <v>9</v>
      </c>
      <c r="J149" t="s">
        <v>126</v>
      </c>
      <c r="K149" t="s">
        <v>6</v>
      </c>
      <c r="L149" t="s">
        <v>23</v>
      </c>
    </row>
    <row r="150" spans="1:12" x14ac:dyDescent="0.25">
      <c r="A150" s="3">
        <v>149</v>
      </c>
      <c r="B150" t="s">
        <v>26</v>
      </c>
      <c r="C150" t="s">
        <v>74</v>
      </c>
      <c r="D150" t="s">
        <v>122</v>
      </c>
      <c r="E150" t="s">
        <v>7</v>
      </c>
      <c r="F150" t="s">
        <v>6</v>
      </c>
      <c r="G150" t="s">
        <v>2</v>
      </c>
      <c r="H150" t="s">
        <v>8</v>
      </c>
      <c r="I150" t="s">
        <v>9</v>
      </c>
      <c r="J150" t="s">
        <v>100</v>
      </c>
      <c r="K150" t="s">
        <v>6</v>
      </c>
      <c r="L150" t="s">
        <v>23</v>
      </c>
    </row>
    <row r="151" spans="1:12" x14ac:dyDescent="0.25">
      <c r="A151" s="3">
        <v>150</v>
      </c>
      <c r="B151" t="s">
        <v>26</v>
      </c>
      <c r="C151" t="s">
        <v>74</v>
      </c>
      <c r="D151" t="s">
        <v>65</v>
      </c>
      <c r="E151" t="s">
        <v>103</v>
      </c>
      <c r="F151" t="s">
        <v>85</v>
      </c>
      <c r="G151" t="s">
        <v>2</v>
      </c>
      <c r="H151" t="s">
        <v>8</v>
      </c>
      <c r="I151" t="s">
        <v>9</v>
      </c>
      <c r="J151" t="s">
        <v>76</v>
      </c>
      <c r="K151" t="s">
        <v>6</v>
      </c>
      <c r="L151" t="s">
        <v>67</v>
      </c>
    </row>
    <row r="152" spans="1:12" x14ac:dyDescent="0.25">
      <c r="A152" s="3">
        <v>151</v>
      </c>
      <c r="B152" t="s">
        <v>12</v>
      </c>
      <c r="C152" t="s">
        <v>62</v>
      </c>
      <c r="D152" t="s">
        <v>124</v>
      </c>
      <c r="E152" t="s">
        <v>124</v>
      </c>
      <c r="F152" t="s">
        <v>6</v>
      </c>
      <c r="G152" t="s">
        <v>2</v>
      </c>
      <c r="H152" t="s">
        <v>27</v>
      </c>
      <c r="I152" t="s">
        <v>9</v>
      </c>
      <c r="J152" t="s">
        <v>130</v>
      </c>
      <c r="K152" t="s">
        <v>6</v>
      </c>
      <c r="L152" t="s">
        <v>67</v>
      </c>
    </row>
    <row r="153" spans="1:12" x14ac:dyDescent="0.25">
      <c r="A153" s="3">
        <v>152</v>
      </c>
      <c r="B153" t="s">
        <v>26</v>
      </c>
      <c r="C153" t="s">
        <v>62</v>
      </c>
      <c r="D153" t="s">
        <v>14</v>
      </c>
      <c r="E153" t="s">
        <v>91</v>
      </c>
      <c r="F153" t="s">
        <v>6</v>
      </c>
      <c r="G153" t="s">
        <v>2</v>
      </c>
      <c r="H153" t="s">
        <v>19</v>
      </c>
      <c r="I153" t="s">
        <v>97</v>
      </c>
      <c r="J153" t="s">
        <v>100</v>
      </c>
      <c r="K153" t="s">
        <v>6</v>
      </c>
      <c r="L153" t="s">
        <v>29</v>
      </c>
    </row>
    <row r="154" spans="1:12" x14ac:dyDescent="0.25">
      <c r="A154" s="3">
        <v>153</v>
      </c>
      <c r="B154" t="s">
        <v>12</v>
      </c>
      <c r="C154" t="s">
        <v>62</v>
      </c>
      <c r="D154" t="s">
        <v>18</v>
      </c>
      <c r="E154" t="s">
        <v>30</v>
      </c>
      <c r="F154" t="s">
        <v>6</v>
      </c>
      <c r="G154" t="s">
        <v>2</v>
      </c>
      <c r="H154" t="s">
        <v>19</v>
      </c>
      <c r="I154" t="s">
        <v>9</v>
      </c>
      <c r="J154" t="s">
        <v>76</v>
      </c>
      <c r="K154" t="s">
        <v>6</v>
      </c>
      <c r="L154" t="s">
        <v>23</v>
      </c>
    </row>
    <row r="155" spans="1:12" x14ac:dyDescent="0.25">
      <c r="A155" s="3">
        <v>154</v>
      </c>
      <c r="B155" t="s">
        <v>11</v>
      </c>
      <c r="C155" t="s">
        <v>84</v>
      </c>
      <c r="D155" t="s">
        <v>14</v>
      </c>
      <c r="E155" t="s">
        <v>94</v>
      </c>
      <c r="F155" t="s">
        <v>6</v>
      </c>
      <c r="G155" t="s">
        <v>2</v>
      </c>
      <c r="H155" t="s">
        <v>28</v>
      </c>
      <c r="I155" t="s">
        <v>65</v>
      </c>
      <c r="J155" t="s">
        <v>101</v>
      </c>
      <c r="K155" t="s">
        <v>6</v>
      </c>
      <c r="L155" t="s">
        <v>23</v>
      </c>
    </row>
    <row r="156" spans="1:12" x14ac:dyDescent="0.25">
      <c r="A156" s="3">
        <v>155</v>
      </c>
      <c r="B156" t="s">
        <v>11</v>
      </c>
      <c r="C156" t="s">
        <v>84</v>
      </c>
      <c r="D156" t="s">
        <v>75</v>
      </c>
      <c r="E156" t="s">
        <v>7</v>
      </c>
      <c r="F156" t="s">
        <v>6</v>
      </c>
      <c r="G156" t="s">
        <v>2</v>
      </c>
      <c r="H156" t="s">
        <v>3</v>
      </c>
      <c r="I156" t="s">
        <v>9</v>
      </c>
      <c r="J156" t="s">
        <v>96</v>
      </c>
      <c r="K156" t="s">
        <v>6</v>
      </c>
      <c r="L156" t="s">
        <v>23</v>
      </c>
    </row>
    <row r="157" spans="1:12" x14ac:dyDescent="0.25">
      <c r="A157" s="3">
        <v>156</v>
      </c>
      <c r="B157" t="s">
        <v>11</v>
      </c>
      <c r="C157" t="s">
        <v>87</v>
      </c>
      <c r="D157" t="s">
        <v>63</v>
      </c>
      <c r="E157" t="s">
        <v>7</v>
      </c>
      <c r="F157" t="s">
        <v>64</v>
      </c>
      <c r="G157" t="s">
        <v>2</v>
      </c>
      <c r="H157" t="s">
        <v>8</v>
      </c>
      <c r="I157" t="s">
        <v>9</v>
      </c>
      <c r="J157" t="s">
        <v>71</v>
      </c>
      <c r="K157" t="s">
        <v>6</v>
      </c>
      <c r="L157" t="s">
        <v>23</v>
      </c>
    </row>
    <row r="158" spans="1:12" x14ac:dyDescent="0.25">
      <c r="A158" s="3">
        <v>157</v>
      </c>
      <c r="B158" t="s">
        <v>11</v>
      </c>
      <c r="C158" t="s">
        <v>84</v>
      </c>
      <c r="D158" t="s">
        <v>63</v>
      </c>
      <c r="E158" t="s">
        <v>63</v>
      </c>
      <c r="F158" t="s">
        <v>85</v>
      </c>
      <c r="G158" t="s">
        <v>2</v>
      </c>
      <c r="H158" t="s">
        <v>35</v>
      </c>
      <c r="I158" t="s">
        <v>88</v>
      </c>
      <c r="J158" t="s">
        <v>112</v>
      </c>
      <c r="K158" t="s">
        <v>6</v>
      </c>
      <c r="L158" t="s">
        <v>23</v>
      </c>
    </row>
    <row r="159" spans="1:12" x14ac:dyDescent="0.25">
      <c r="A159" s="3">
        <v>158</v>
      </c>
      <c r="B159" t="s">
        <v>26</v>
      </c>
      <c r="C159" t="s">
        <v>74</v>
      </c>
      <c r="D159" t="s">
        <v>122</v>
      </c>
      <c r="E159" t="s">
        <v>7</v>
      </c>
      <c r="F159" t="s">
        <v>6</v>
      </c>
      <c r="G159" t="s">
        <v>2</v>
      </c>
      <c r="H159" t="s">
        <v>8</v>
      </c>
      <c r="I159" t="s">
        <v>9</v>
      </c>
      <c r="J159" t="s">
        <v>100</v>
      </c>
      <c r="K159" t="s">
        <v>6</v>
      </c>
      <c r="L159" t="s">
        <v>23</v>
      </c>
    </row>
    <row r="160" spans="1:12" x14ac:dyDescent="0.25">
      <c r="A160" s="3">
        <v>159</v>
      </c>
      <c r="B160" t="s">
        <v>26</v>
      </c>
      <c r="C160" t="s">
        <v>74</v>
      </c>
      <c r="D160" t="s">
        <v>65</v>
      </c>
      <c r="E160" t="s">
        <v>103</v>
      </c>
      <c r="F160" t="s">
        <v>85</v>
      </c>
      <c r="G160" t="s">
        <v>2</v>
      </c>
      <c r="H160" t="s">
        <v>8</v>
      </c>
      <c r="I160" t="s">
        <v>9</v>
      </c>
      <c r="J160" t="s">
        <v>76</v>
      </c>
      <c r="K160" t="s">
        <v>6</v>
      </c>
      <c r="L160" t="s">
        <v>67</v>
      </c>
    </row>
    <row r="161" spans="1:12" x14ac:dyDescent="0.25">
      <c r="A161" s="3">
        <v>160</v>
      </c>
      <c r="B161" t="s">
        <v>12</v>
      </c>
      <c r="C161" t="s">
        <v>62</v>
      </c>
      <c r="D161" t="s">
        <v>124</v>
      </c>
      <c r="E161" t="s">
        <v>124</v>
      </c>
      <c r="F161" t="s">
        <v>6</v>
      </c>
      <c r="G161" t="s">
        <v>2</v>
      </c>
      <c r="H161" t="s">
        <v>27</v>
      </c>
      <c r="I161" t="s">
        <v>9</v>
      </c>
      <c r="J161" t="s">
        <v>130</v>
      </c>
      <c r="K161" t="s">
        <v>6</v>
      </c>
      <c r="L161" t="s">
        <v>67</v>
      </c>
    </row>
    <row r="162" spans="1:12" x14ac:dyDescent="0.25">
      <c r="A162" s="3">
        <v>161</v>
      </c>
      <c r="B162" t="s">
        <v>26</v>
      </c>
      <c r="C162" t="s">
        <v>87</v>
      </c>
      <c r="D162" t="s">
        <v>75</v>
      </c>
      <c r="E162" t="s">
        <v>150</v>
      </c>
      <c r="F162" t="s">
        <v>64</v>
      </c>
      <c r="G162" t="s">
        <v>2</v>
      </c>
      <c r="H162" t="s">
        <v>8</v>
      </c>
      <c r="I162" t="s">
        <v>9</v>
      </c>
      <c r="J162" t="s">
        <v>151</v>
      </c>
      <c r="K162" t="s">
        <v>6</v>
      </c>
      <c r="L162" t="s">
        <v>29</v>
      </c>
    </row>
    <row r="163" spans="1:12" x14ac:dyDescent="0.25">
      <c r="A163" s="3">
        <v>162</v>
      </c>
      <c r="B163" t="s">
        <v>11</v>
      </c>
      <c r="C163" t="s">
        <v>84</v>
      </c>
      <c r="D163" t="s">
        <v>75</v>
      </c>
      <c r="E163" t="s">
        <v>253</v>
      </c>
      <c r="F163" t="s">
        <v>64</v>
      </c>
      <c r="G163" t="s">
        <v>2</v>
      </c>
      <c r="H163" t="s">
        <v>8</v>
      </c>
      <c r="I163" t="s">
        <v>9</v>
      </c>
      <c r="J163" t="s">
        <v>96</v>
      </c>
      <c r="K163" t="s">
        <v>6</v>
      </c>
      <c r="L163" t="s">
        <v>67</v>
      </c>
    </row>
    <row r="164" spans="1:12" x14ac:dyDescent="0.25">
      <c r="A164" s="3">
        <v>163</v>
      </c>
      <c r="B164" t="s">
        <v>11</v>
      </c>
      <c r="C164" t="s">
        <v>78</v>
      </c>
      <c r="D164" t="s">
        <v>94</v>
      </c>
      <c r="E164" t="s">
        <v>7</v>
      </c>
      <c r="F164" t="s">
        <v>6</v>
      </c>
      <c r="G164" t="s">
        <v>2</v>
      </c>
      <c r="H164" t="s">
        <v>8</v>
      </c>
      <c r="I164" t="s">
        <v>9</v>
      </c>
      <c r="J164" t="s">
        <v>112</v>
      </c>
      <c r="K164" t="s">
        <v>6</v>
      </c>
      <c r="L164" t="s">
        <v>29</v>
      </c>
    </row>
    <row r="165" spans="1:12" x14ac:dyDescent="0.25">
      <c r="A165" s="3">
        <v>164</v>
      </c>
      <c r="B165" t="s">
        <v>26</v>
      </c>
      <c r="C165" t="s">
        <v>84</v>
      </c>
      <c r="D165" t="s">
        <v>110</v>
      </c>
      <c r="E165" t="s">
        <v>94</v>
      </c>
      <c r="F165" t="s">
        <v>85</v>
      </c>
      <c r="G165" t="s">
        <v>2</v>
      </c>
      <c r="H165" t="s">
        <v>28</v>
      </c>
      <c r="I165" t="s">
        <v>88</v>
      </c>
      <c r="J165" t="s">
        <v>71</v>
      </c>
      <c r="K165" t="s">
        <v>6</v>
      </c>
      <c r="L165" t="s">
        <v>29</v>
      </c>
    </row>
    <row r="166" spans="1:12" x14ac:dyDescent="0.25">
      <c r="A166" s="3">
        <v>165</v>
      </c>
      <c r="B166" t="s">
        <v>26</v>
      </c>
      <c r="C166" t="s">
        <v>87</v>
      </c>
      <c r="D166" t="s">
        <v>63</v>
      </c>
      <c r="E166" t="s">
        <v>138</v>
      </c>
      <c r="F166" t="s">
        <v>6</v>
      </c>
      <c r="G166" t="s">
        <v>2</v>
      </c>
      <c r="H166" t="s">
        <v>8</v>
      </c>
      <c r="I166" t="s">
        <v>65</v>
      </c>
      <c r="J166" t="s">
        <v>39</v>
      </c>
      <c r="K166" t="s">
        <v>6</v>
      </c>
      <c r="L166" t="s">
        <v>29</v>
      </c>
    </row>
    <row r="167" spans="1:12" x14ac:dyDescent="0.25">
      <c r="A167" s="3">
        <v>166</v>
      </c>
      <c r="B167" t="s">
        <v>11</v>
      </c>
      <c r="C167" t="s">
        <v>84</v>
      </c>
      <c r="D167" t="s">
        <v>139</v>
      </c>
      <c r="E167" t="s">
        <v>30</v>
      </c>
      <c r="F167" t="s">
        <v>6</v>
      </c>
      <c r="G167" t="s">
        <v>2</v>
      </c>
      <c r="H167" t="s">
        <v>3</v>
      </c>
      <c r="I167" t="s">
        <v>88</v>
      </c>
      <c r="J167" t="s">
        <v>96</v>
      </c>
      <c r="K167" t="s">
        <v>6</v>
      </c>
      <c r="L167" t="s">
        <v>23</v>
      </c>
    </row>
    <row r="168" spans="1:12" x14ac:dyDescent="0.25">
      <c r="A168" s="3">
        <v>167</v>
      </c>
      <c r="B168" t="s">
        <v>13</v>
      </c>
      <c r="C168" t="s">
        <v>104</v>
      </c>
      <c r="D168" t="s">
        <v>65</v>
      </c>
      <c r="E168" t="s">
        <v>248</v>
      </c>
      <c r="F168" t="s">
        <v>64</v>
      </c>
      <c r="G168" t="s">
        <v>2</v>
      </c>
      <c r="H168" t="s">
        <v>15</v>
      </c>
      <c r="I168" t="s">
        <v>9</v>
      </c>
      <c r="J168" t="s">
        <v>71</v>
      </c>
      <c r="K168" t="s">
        <v>6</v>
      </c>
      <c r="L168" t="s">
        <v>67</v>
      </c>
    </row>
    <row r="169" spans="1:12" x14ac:dyDescent="0.25">
      <c r="A169" s="3">
        <v>168</v>
      </c>
      <c r="B169" t="s">
        <v>12</v>
      </c>
      <c r="C169" t="s">
        <v>62</v>
      </c>
      <c r="D169" t="s">
        <v>127</v>
      </c>
      <c r="E169" t="s">
        <v>122</v>
      </c>
      <c r="F169" t="s">
        <v>6</v>
      </c>
      <c r="G169" t="s">
        <v>2</v>
      </c>
      <c r="H169" t="s">
        <v>19</v>
      </c>
      <c r="I169" t="s">
        <v>9</v>
      </c>
      <c r="J169" t="s">
        <v>71</v>
      </c>
      <c r="K169" t="s">
        <v>6</v>
      </c>
      <c r="L169" t="s">
        <v>23</v>
      </c>
    </row>
    <row r="170" spans="1:12" x14ac:dyDescent="0.25">
      <c r="A170" s="3">
        <v>169</v>
      </c>
      <c r="B170" t="s">
        <v>26</v>
      </c>
      <c r="C170" t="s">
        <v>74</v>
      </c>
      <c r="D170" t="s">
        <v>142</v>
      </c>
      <c r="E170" t="s">
        <v>7</v>
      </c>
      <c r="F170" t="s">
        <v>64</v>
      </c>
      <c r="G170" t="s">
        <v>2</v>
      </c>
      <c r="H170" t="s">
        <v>8</v>
      </c>
      <c r="I170" t="s">
        <v>63</v>
      </c>
      <c r="J170" t="s">
        <v>112</v>
      </c>
      <c r="K170" t="s">
        <v>6</v>
      </c>
      <c r="L170" t="s">
        <v>23</v>
      </c>
    </row>
    <row r="171" spans="1:12" x14ac:dyDescent="0.25">
      <c r="A171" s="3">
        <v>170</v>
      </c>
      <c r="B171" t="s">
        <v>17</v>
      </c>
      <c r="C171" t="s">
        <v>74</v>
      </c>
      <c r="D171" t="s">
        <v>14</v>
      </c>
      <c r="E171" t="s">
        <v>63</v>
      </c>
      <c r="F171" t="s">
        <v>6</v>
      </c>
      <c r="G171" t="s">
        <v>2</v>
      </c>
      <c r="H171" t="s">
        <v>28</v>
      </c>
      <c r="I171" t="s">
        <v>97</v>
      </c>
      <c r="J171" t="s">
        <v>89</v>
      </c>
      <c r="K171" t="s">
        <v>6</v>
      </c>
      <c r="L171" t="s">
        <v>118</v>
      </c>
    </row>
    <row r="172" spans="1:12" x14ac:dyDescent="0.25">
      <c r="A172" s="3">
        <v>171</v>
      </c>
      <c r="B172" t="s">
        <v>11</v>
      </c>
      <c r="C172" t="s">
        <v>84</v>
      </c>
      <c r="D172" t="s">
        <v>75</v>
      </c>
      <c r="E172" t="s">
        <v>7</v>
      </c>
      <c r="F172" t="s">
        <v>6</v>
      </c>
      <c r="G172" t="s">
        <v>2</v>
      </c>
      <c r="H172" t="s">
        <v>3</v>
      </c>
      <c r="I172" t="s">
        <v>9</v>
      </c>
      <c r="J172" t="s">
        <v>71</v>
      </c>
      <c r="K172" t="s">
        <v>6</v>
      </c>
      <c r="L172" t="s">
        <v>23</v>
      </c>
    </row>
    <row r="173" spans="1:12" x14ac:dyDescent="0.25">
      <c r="A173" s="3">
        <v>172</v>
      </c>
      <c r="B173" t="s">
        <v>11</v>
      </c>
      <c r="C173" t="s">
        <v>87</v>
      </c>
      <c r="D173" t="s">
        <v>63</v>
      </c>
      <c r="E173" t="s">
        <v>7</v>
      </c>
      <c r="F173" t="s">
        <v>64</v>
      </c>
      <c r="G173" t="s">
        <v>2</v>
      </c>
      <c r="H173" t="s">
        <v>8</v>
      </c>
      <c r="I173" t="s">
        <v>9</v>
      </c>
      <c r="J173" t="s">
        <v>71</v>
      </c>
      <c r="K173" t="s">
        <v>6</v>
      </c>
      <c r="L173" t="s">
        <v>23</v>
      </c>
    </row>
    <row r="174" spans="1:12" x14ac:dyDescent="0.25">
      <c r="A174" s="3">
        <v>173</v>
      </c>
      <c r="B174" t="s">
        <v>11</v>
      </c>
      <c r="C174" t="s">
        <v>84</v>
      </c>
      <c r="D174" t="s">
        <v>63</v>
      </c>
      <c r="E174" t="s">
        <v>63</v>
      </c>
      <c r="F174" t="s">
        <v>85</v>
      </c>
      <c r="G174" t="s">
        <v>2</v>
      </c>
      <c r="H174" t="s">
        <v>35</v>
      </c>
      <c r="I174" t="s">
        <v>88</v>
      </c>
      <c r="J174" t="s">
        <v>112</v>
      </c>
      <c r="K174" t="s">
        <v>6</v>
      </c>
      <c r="L174" t="s">
        <v>23</v>
      </c>
    </row>
    <row r="175" spans="1:12" x14ac:dyDescent="0.25">
      <c r="A175" s="3">
        <v>174</v>
      </c>
      <c r="B175" t="s">
        <v>11</v>
      </c>
      <c r="C175" t="s">
        <v>104</v>
      </c>
      <c r="D175" t="s">
        <v>7</v>
      </c>
      <c r="E175" t="s">
        <v>73</v>
      </c>
      <c r="F175" t="s">
        <v>85</v>
      </c>
      <c r="G175" t="s">
        <v>2</v>
      </c>
      <c r="H175" t="s">
        <v>28</v>
      </c>
      <c r="I175" t="s">
        <v>119</v>
      </c>
      <c r="J175" t="s">
        <v>120</v>
      </c>
      <c r="K175" t="s">
        <v>6</v>
      </c>
      <c r="L175" t="s">
        <v>67</v>
      </c>
    </row>
    <row r="176" spans="1:12" x14ac:dyDescent="0.25">
      <c r="A176" s="3">
        <v>175</v>
      </c>
      <c r="B176" t="s">
        <v>11</v>
      </c>
      <c r="C176" t="s">
        <v>74</v>
      </c>
      <c r="D176" t="s">
        <v>14</v>
      </c>
      <c r="E176" t="s">
        <v>121</v>
      </c>
      <c r="F176" t="s">
        <v>85</v>
      </c>
      <c r="G176" t="s">
        <v>2</v>
      </c>
      <c r="H176" t="s">
        <v>3</v>
      </c>
      <c r="I176" t="s">
        <v>65</v>
      </c>
      <c r="J176" t="s">
        <v>71</v>
      </c>
      <c r="K176" t="s">
        <v>6</v>
      </c>
      <c r="L176" t="s">
        <v>67</v>
      </c>
    </row>
    <row r="177" spans="1:12" x14ac:dyDescent="0.25">
      <c r="A177" s="3">
        <v>176</v>
      </c>
      <c r="B177" t="s">
        <v>11</v>
      </c>
      <c r="C177" t="s">
        <v>84</v>
      </c>
      <c r="D177" t="s">
        <v>122</v>
      </c>
      <c r="E177" t="s">
        <v>122</v>
      </c>
      <c r="F177" t="s">
        <v>64</v>
      </c>
      <c r="G177" t="s">
        <v>2</v>
      </c>
      <c r="H177" t="s">
        <v>28</v>
      </c>
      <c r="I177" t="s">
        <v>9</v>
      </c>
      <c r="J177" t="s">
        <v>71</v>
      </c>
      <c r="K177" t="s">
        <v>6</v>
      </c>
      <c r="L177" t="s">
        <v>23</v>
      </c>
    </row>
    <row r="178" spans="1:12" x14ac:dyDescent="0.25">
      <c r="A178" s="3">
        <v>177</v>
      </c>
      <c r="B178" t="s">
        <v>11</v>
      </c>
      <c r="C178" t="s">
        <v>104</v>
      </c>
      <c r="D178" t="s">
        <v>14</v>
      </c>
      <c r="E178" t="s">
        <v>7</v>
      </c>
      <c r="F178" t="s">
        <v>6</v>
      </c>
      <c r="G178" t="s">
        <v>2</v>
      </c>
      <c r="H178" t="s">
        <v>28</v>
      </c>
      <c r="I178" t="s">
        <v>65</v>
      </c>
      <c r="J178" t="s">
        <v>20</v>
      </c>
      <c r="K178" t="s">
        <v>6</v>
      </c>
      <c r="L178" t="s">
        <v>67</v>
      </c>
    </row>
    <row r="179" spans="1:12" x14ac:dyDescent="0.25">
      <c r="A179" s="3">
        <v>178</v>
      </c>
      <c r="B179" t="s">
        <v>11</v>
      </c>
      <c r="C179" t="s">
        <v>84</v>
      </c>
      <c r="D179" t="s">
        <v>73</v>
      </c>
      <c r="E179" t="s">
        <v>122</v>
      </c>
      <c r="F179" t="s">
        <v>64</v>
      </c>
      <c r="G179" t="s">
        <v>2</v>
      </c>
      <c r="H179" t="s">
        <v>8</v>
      </c>
      <c r="I179" t="s">
        <v>65</v>
      </c>
      <c r="J179" t="s">
        <v>108</v>
      </c>
      <c r="K179" t="s">
        <v>6</v>
      </c>
      <c r="L179" t="s">
        <v>67</v>
      </c>
    </row>
    <row r="180" spans="1:12" x14ac:dyDescent="0.25">
      <c r="A180" s="3">
        <v>179</v>
      </c>
      <c r="B180" t="s">
        <v>12</v>
      </c>
      <c r="C180" t="s">
        <v>84</v>
      </c>
      <c r="D180" t="s">
        <v>14</v>
      </c>
      <c r="E180" t="s">
        <v>14</v>
      </c>
      <c r="F180" t="s">
        <v>6</v>
      </c>
      <c r="G180" t="s">
        <v>21</v>
      </c>
      <c r="H180" t="s">
        <v>19</v>
      </c>
      <c r="I180" t="s">
        <v>9</v>
      </c>
      <c r="J180" t="s">
        <v>89</v>
      </c>
      <c r="K180" t="s">
        <v>6</v>
      </c>
      <c r="L180" t="s">
        <v>67</v>
      </c>
    </row>
    <row r="181" spans="1:12" x14ac:dyDescent="0.25">
      <c r="A181" s="3">
        <v>180</v>
      </c>
      <c r="B181" t="s">
        <v>17</v>
      </c>
      <c r="C181" t="s">
        <v>84</v>
      </c>
      <c r="D181" t="s">
        <v>18</v>
      </c>
      <c r="E181" t="s">
        <v>91</v>
      </c>
      <c r="F181" t="s">
        <v>6</v>
      </c>
      <c r="G181" t="s">
        <v>2</v>
      </c>
      <c r="H181" t="s">
        <v>22</v>
      </c>
      <c r="I181" t="s">
        <v>65</v>
      </c>
      <c r="J181" t="s">
        <v>20</v>
      </c>
      <c r="K181" t="s">
        <v>6</v>
      </c>
      <c r="L181" t="s">
        <v>23</v>
      </c>
    </row>
    <row r="182" spans="1:12" x14ac:dyDescent="0.25">
      <c r="A182" s="3">
        <v>181</v>
      </c>
      <c r="B182" t="s">
        <v>11</v>
      </c>
      <c r="C182" t="s">
        <v>78</v>
      </c>
      <c r="D182" t="s">
        <v>14</v>
      </c>
      <c r="E182" t="s">
        <v>94</v>
      </c>
      <c r="F182" t="s">
        <v>6</v>
      </c>
      <c r="G182" t="s">
        <v>2</v>
      </c>
      <c r="H182" t="s">
        <v>24</v>
      </c>
      <c r="I182" t="s">
        <v>75</v>
      </c>
      <c r="J182" t="s">
        <v>66</v>
      </c>
      <c r="K182" t="s">
        <v>6</v>
      </c>
      <c r="L182" t="s">
        <v>67</v>
      </c>
    </row>
    <row r="183" spans="1:12" x14ac:dyDescent="0.25">
      <c r="A183" s="3">
        <v>182</v>
      </c>
      <c r="B183" t="s">
        <v>11</v>
      </c>
      <c r="C183" t="s">
        <v>74</v>
      </c>
      <c r="D183" t="s">
        <v>63</v>
      </c>
      <c r="E183" t="s">
        <v>94</v>
      </c>
      <c r="F183" t="s">
        <v>85</v>
      </c>
      <c r="G183" t="s">
        <v>2</v>
      </c>
      <c r="H183" t="s">
        <v>3</v>
      </c>
      <c r="I183" t="s">
        <v>9</v>
      </c>
      <c r="J183" t="s">
        <v>96</v>
      </c>
      <c r="K183" t="s">
        <v>6</v>
      </c>
      <c r="L183" t="s">
        <v>67</v>
      </c>
    </row>
    <row r="184" spans="1:12" x14ac:dyDescent="0.25">
      <c r="A184" s="3">
        <v>183</v>
      </c>
      <c r="B184" t="s">
        <v>26</v>
      </c>
      <c r="C184" t="s">
        <v>74</v>
      </c>
      <c r="D184" t="s">
        <v>75</v>
      </c>
      <c r="E184" t="s">
        <v>75</v>
      </c>
      <c r="F184" t="s">
        <v>64</v>
      </c>
      <c r="G184" t="s">
        <v>2</v>
      </c>
      <c r="H184" t="s">
        <v>27</v>
      </c>
      <c r="I184" t="s">
        <v>97</v>
      </c>
      <c r="J184" t="s">
        <v>98</v>
      </c>
      <c r="K184" t="s">
        <v>6</v>
      </c>
      <c r="L184" t="s">
        <v>23</v>
      </c>
    </row>
    <row r="185" spans="1:12" x14ac:dyDescent="0.25">
      <c r="A185" s="3">
        <v>184</v>
      </c>
      <c r="B185" t="s">
        <v>11</v>
      </c>
      <c r="C185" t="s">
        <v>62</v>
      </c>
      <c r="D185" t="s">
        <v>99</v>
      </c>
      <c r="E185" t="s">
        <v>99</v>
      </c>
      <c r="F185" t="s">
        <v>64</v>
      </c>
      <c r="G185" t="s">
        <v>2</v>
      </c>
      <c r="H185" t="s">
        <v>28</v>
      </c>
      <c r="I185" t="s">
        <v>9</v>
      </c>
      <c r="J185" t="s">
        <v>98</v>
      </c>
      <c r="K185" t="s">
        <v>6</v>
      </c>
      <c r="L185" t="s">
        <v>23</v>
      </c>
    </row>
    <row r="186" spans="1:12" x14ac:dyDescent="0.25">
      <c r="A186" s="3">
        <v>185</v>
      </c>
      <c r="B186" t="s">
        <v>26</v>
      </c>
      <c r="C186" t="s">
        <v>62</v>
      </c>
      <c r="D186" t="s">
        <v>14</v>
      </c>
      <c r="E186" t="s">
        <v>91</v>
      </c>
      <c r="F186" t="s">
        <v>6</v>
      </c>
      <c r="G186" t="s">
        <v>2</v>
      </c>
      <c r="H186" t="s">
        <v>19</v>
      </c>
      <c r="I186" t="s">
        <v>97</v>
      </c>
      <c r="J186" t="s">
        <v>100</v>
      </c>
      <c r="K186" t="s">
        <v>6</v>
      </c>
      <c r="L186" t="s">
        <v>67</v>
      </c>
    </row>
    <row r="187" spans="1:12" x14ac:dyDescent="0.25">
      <c r="A187" s="3">
        <v>186</v>
      </c>
      <c r="B187" t="s">
        <v>12</v>
      </c>
      <c r="C187" t="s">
        <v>62</v>
      </c>
      <c r="D187" t="s">
        <v>18</v>
      </c>
      <c r="E187" t="s">
        <v>30</v>
      </c>
      <c r="F187" t="s">
        <v>6</v>
      </c>
      <c r="G187" t="s">
        <v>2</v>
      </c>
      <c r="H187" t="s">
        <v>19</v>
      </c>
      <c r="I187" t="s">
        <v>9</v>
      </c>
      <c r="J187" t="s">
        <v>76</v>
      </c>
      <c r="K187" t="s">
        <v>6</v>
      </c>
      <c r="L187" t="s">
        <v>23</v>
      </c>
    </row>
    <row r="188" spans="1:12" x14ac:dyDescent="0.25">
      <c r="A188" s="3">
        <v>187</v>
      </c>
      <c r="B188" t="s">
        <v>11</v>
      </c>
      <c r="C188" t="s">
        <v>84</v>
      </c>
      <c r="D188" t="s">
        <v>14</v>
      </c>
      <c r="E188" t="s">
        <v>94</v>
      </c>
      <c r="F188" t="s">
        <v>6</v>
      </c>
      <c r="G188" t="s">
        <v>2</v>
      </c>
      <c r="H188" t="s">
        <v>28</v>
      </c>
      <c r="I188" t="s">
        <v>65</v>
      </c>
      <c r="J188" t="s">
        <v>101</v>
      </c>
      <c r="K188" t="s">
        <v>6</v>
      </c>
      <c r="L188" t="s">
        <v>23</v>
      </c>
    </row>
    <row r="189" spans="1:12" x14ac:dyDescent="0.25">
      <c r="A189" s="3">
        <v>188</v>
      </c>
      <c r="B189" t="s">
        <v>26</v>
      </c>
      <c r="C189" t="s">
        <v>62</v>
      </c>
      <c r="D189" t="s">
        <v>14</v>
      </c>
      <c r="E189" t="s">
        <v>31</v>
      </c>
      <c r="F189" t="s">
        <v>64</v>
      </c>
      <c r="G189" t="s">
        <v>2</v>
      </c>
      <c r="H189" t="s">
        <v>32</v>
      </c>
      <c r="I189" t="s">
        <v>65</v>
      </c>
      <c r="J189" t="s">
        <v>20</v>
      </c>
      <c r="K189" t="s">
        <v>4</v>
      </c>
      <c r="L189" t="s">
        <v>23</v>
      </c>
    </row>
    <row r="190" spans="1:12" x14ac:dyDescent="0.25">
      <c r="A190" s="3">
        <v>189</v>
      </c>
      <c r="B190" t="s">
        <v>11</v>
      </c>
      <c r="C190" t="s">
        <v>84</v>
      </c>
      <c r="D190" t="s">
        <v>103</v>
      </c>
      <c r="E190" t="s">
        <v>7</v>
      </c>
      <c r="F190" t="s">
        <v>6</v>
      </c>
      <c r="G190" t="s">
        <v>2</v>
      </c>
      <c r="H190" t="s">
        <v>22</v>
      </c>
      <c r="I190" t="s">
        <v>9</v>
      </c>
      <c r="J190" t="s">
        <v>71</v>
      </c>
      <c r="K190" t="s">
        <v>6</v>
      </c>
      <c r="L190" t="s">
        <v>23</v>
      </c>
    </row>
    <row r="191" spans="1:12" x14ac:dyDescent="0.25">
      <c r="A191" s="3">
        <v>190</v>
      </c>
      <c r="B191" t="s">
        <v>11</v>
      </c>
      <c r="C191" t="s">
        <v>62</v>
      </c>
      <c r="D191" t="s">
        <v>65</v>
      </c>
      <c r="E191" t="s">
        <v>7</v>
      </c>
      <c r="F191" t="s">
        <v>6</v>
      </c>
      <c r="G191" t="s">
        <v>2</v>
      </c>
      <c r="H191" t="s">
        <v>8</v>
      </c>
      <c r="I191" t="s">
        <v>9</v>
      </c>
      <c r="J191" t="s">
        <v>71</v>
      </c>
      <c r="K191" t="s">
        <v>6</v>
      </c>
      <c r="L191" t="s">
        <v>67</v>
      </c>
    </row>
    <row r="192" spans="1:12" x14ac:dyDescent="0.25">
      <c r="A192" s="3">
        <v>191</v>
      </c>
      <c r="B192" t="s">
        <v>11</v>
      </c>
      <c r="C192" t="s">
        <v>62</v>
      </c>
      <c r="D192" t="s">
        <v>14</v>
      </c>
      <c r="E192" t="s">
        <v>73</v>
      </c>
      <c r="F192" t="s">
        <v>64</v>
      </c>
      <c r="G192" t="s">
        <v>2</v>
      </c>
      <c r="H192" t="s">
        <v>3</v>
      </c>
      <c r="I192" t="s">
        <v>65</v>
      </c>
      <c r="J192" t="s">
        <v>66</v>
      </c>
      <c r="K192" t="s">
        <v>4</v>
      </c>
      <c r="L192" t="s">
        <v>67</v>
      </c>
    </row>
    <row r="193" spans="1:12" x14ac:dyDescent="0.25">
      <c r="A193" s="3">
        <v>192</v>
      </c>
      <c r="B193" t="s">
        <v>12</v>
      </c>
      <c r="C193" t="s">
        <v>74</v>
      </c>
      <c r="D193" t="s">
        <v>14</v>
      </c>
      <c r="E193" t="s">
        <v>75</v>
      </c>
      <c r="F193" t="s">
        <v>64</v>
      </c>
      <c r="G193" t="s">
        <v>2</v>
      </c>
      <c r="H193" t="s">
        <v>38</v>
      </c>
      <c r="I193" t="s">
        <v>9</v>
      </c>
      <c r="J193" t="s">
        <v>76</v>
      </c>
      <c r="K193" t="s">
        <v>4</v>
      </c>
      <c r="L193" t="s">
        <v>67</v>
      </c>
    </row>
    <row r="194" spans="1:12" x14ac:dyDescent="0.25">
      <c r="A194" s="3">
        <v>193</v>
      </c>
      <c r="B194" t="s">
        <v>17</v>
      </c>
      <c r="C194" t="s">
        <v>84</v>
      </c>
      <c r="D194" t="s">
        <v>18</v>
      </c>
      <c r="E194" t="s">
        <v>30</v>
      </c>
      <c r="F194" t="s">
        <v>6</v>
      </c>
      <c r="G194" t="s">
        <v>2</v>
      </c>
      <c r="H194" t="s">
        <v>19</v>
      </c>
      <c r="I194" t="s">
        <v>9</v>
      </c>
      <c r="J194" t="s">
        <v>76</v>
      </c>
      <c r="K194" t="s">
        <v>6</v>
      </c>
      <c r="L194" t="s">
        <v>23</v>
      </c>
    </row>
    <row r="195" spans="1:12" x14ac:dyDescent="0.25">
      <c r="A195" s="3">
        <v>194</v>
      </c>
      <c r="B195" t="s">
        <v>11</v>
      </c>
      <c r="C195" t="s">
        <v>104</v>
      </c>
      <c r="D195" t="s">
        <v>14</v>
      </c>
      <c r="E195" t="s">
        <v>7</v>
      </c>
      <c r="F195" t="s">
        <v>6</v>
      </c>
      <c r="G195" t="s">
        <v>2</v>
      </c>
      <c r="H195" t="s">
        <v>22</v>
      </c>
      <c r="I195" t="s">
        <v>65</v>
      </c>
      <c r="J195" t="s">
        <v>100</v>
      </c>
      <c r="K195" t="s">
        <v>6</v>
      </c>
      <c r="L195" t="s">
        <v>23</v>
      </c>
    </row>
    <row r="196" spans="1:12" x14ac:dyDescent="0.25">
      <c r="A196" s="3">
        <v>195</v>
      </c>
      <c r="B196" t="s">
        <v>11</v>
      </c>
      <c r="C196" t="s">
        <v>104</v>
      </c>
      <c r="D196" t="s">
        <v>14</v>
      </c>
      <c r="E196" t="s">
        <v>94</v>
      </c>
      <c r="F196" t="s">
        <v>85</v>
      </c>
      <c r="G196" t="s">
        <v>2</v>
      </c>
      <c r="H196" t="s">
        <v>22</v>
      </c>
      <c r="I196" t="s">
        <v>65</v>
      </c>
      <c r="J196" t="s">
        <v>76</v>
      </c>
      <c r="K196" t="s">
        <v>6</v>
      </c>
      <c r="L196" t="s">
        <v>23</v>
      </c>
    </row>
    <row r="197" spans="1:12" x14ac:dyDescent="0.25">
      <c r="A197" s="3">
        <v>196</v>
      </c>
      <c r="B197" t="s">
        <v>13</v>
      </c>
      <c r="C197" t="s">
        <v>104</v>
      </c>
      <c r="D197" t="s">
        <v>103</v>
      </c>
      <c r="E197" t="s">
        <v>7</v>
      </c>
      <c r="F197" t="s">
        <v>6</v>
      </c>
      <c r="G197" t="s">
        <v>2</v>
      </c>
      <c r="H197" t="s">
        <v>28</v>
      </c>
      <c r="I197" t="s">
        <v>9</v>
      </c>
      <c r="J197" t="s">
        <v>112</v>
      </c>
      <c r="K197" t="s">
        <v>6</v>
      </c>
      <c r="L197" t="s">
        <v>23</v>
      </c>
    </row>
    <row r="198" spans="1:12" x14ac:dyDescent="0.25">
      <c r="A198" s="3">
        <v>197</v>
      </c>
      <c r="B198" t="s">
        <v>11</v>
      </c>
      <c r="C198" t="s">
        <v>62</v>
      </c>
      <c r="D198" t="s">
        <v>109</v>
      </c>
      <c r="E198" t="s">
        <v>94</v>
      </c>
      <c r="F198" t="s">
        <v>6</v>
      </c>
      <c r="G198" t="s">
        <v>2</v>
      </c>
      <c r="H198" t="s">
        <v>8</v>
      </c>
      <c r="I198" t="s">
        <v>65</v>
      </c>
      <c r="J198" t="s">
        <v>129</v>
      </c>
      <c r="K198" t="s">
        <v>6</v>
      </c>
      <c r="L198" t="s">
        <v>29</v>
      </c>
    </row>
    <row r="199" spans="1:12" x14ac:dyDescent="0.25">
      <c r="A199" s="3">
        <v>198</v>
      </c>
      <c r="B199" t="s">
        <v>11</v>
      </c>
      <c r="C199" t="s">
        <v>78</v>
      </c>
      <c r="D199" t="s">
        <v>75</v>
      </c>
      <c r="E199" t="s">
        <v>94</v>
      </c>
      <c r="F199" t="s">
        <v>64</v>
      </c>
      <c r="G199" t="s">
        <v>2</v>
      </c>
      <c r="H199" t="s">
        <v>38</v>
      </c>
      <c r="I199" t="s">
        <v>9</v>
      </c>
      <c r="J199" t="s">
        <v>130</v>
      </c>
      <c r="K199" t="s">
        <v>6</v>
      </c>
      <c r="L199" t="s">
        <v>67</v>
      </c>
    </row>
    <row r="200" spans="1:12" x14ac:dyDescent="0.25">
      <c r="A200" s="3">
        <v>199</v>
      </c>
      <c r="B200" t="s">
        <v>11</v>
      </c>
      <c r="C200" t="s">
        <v>84</v>
      </c>
      <c r="D200" t="s">
        <v>18</v>
      </c>
      <c r="E200" t="s">
        <v>30</v>
      </c>
      <c r="F200" t="s">
        <v>6</v>
      </c>
      <c r="G200" t="s">
        <v>2</v>
      </c>
      <c r="H200" t="s">
        <v>3</v>
      </c>
      <c r="I200" t="s">
        <v>9</v>
      </c>
      <c r="J200" t="s">
        <v>71</v>
      </c>
      <c r="K200" t="s">
        <v>6</v>
      </c>
      <c r="L200" t="s">
        <v>118</v>
      </c>
    </row>
    <row r="201" spans="1:12" x14ac:dyDescent="0.25">
      <c r="A201" s="3">
        <v>200</v>
      </c>
      <c r="B201" t="s">
        <v>26</v>
      </c>
      <c r="C201" t="s">
        <v>84</v>
      </c>
      <c r="D201" t="s">
        <v>127</v>
      </c>
      <c r="E201" t="s">
        <v>121</v>
      </c>
      <c r="F201" t="s">
        <v>6</v>
      </c>
      <c r="G201" t="s">
        <v>2</v>
      </c>
      <c r="H201" t="s">
        <v>28</v>
      </c>
      <c r="I201" t="s">
        <v>128</v>
      </c>
      <c r="J201" t="s">
        <v>66</v>
      </c>
      <c r="K201" t="s">
        <v>6</v>
      </c>
      <c r="L201" t="s">
        <v>23</v>
      </c>
    </row>
    <row r="202" spans="1:12" x14ac:dyDescent="0.25">
      <c r="A202" s="3">
        <v>201</v>
      </c>
      <c r="B202" t="s">
        <v>26</v>
      </c>
      <c r="C202" t="s">
        <v>78</v>
      </c>
      <c r="D202" t="s">
        <v>147</v>
      </c>
      <c r="E202" t="s">
        <v>30</v>
      </c>
      <c r="F202" t="s">
        <v>85</v>
      </c>
      <c r="G202" t="s">
        <v>2</v>
      </c>
      <c r="H202" t="s">
        <v>8</v>
      </c>
      <c r="I202" t="s">
        <v>63</v>
      </c>
      <c r="J202" t="s">
        <v>20</v>
      </c>
      <c r="K202" t="s">
        <v>6</v>
      </c>
      <c r="L202" t="s">
        <v>29</v>
      </c>
    </row>
    <row r="203" spans="1:12" x14ac:dyDescent="0.25">
      <c r="A203" s="3">
        <v>202</v>
      </c>
      <c r="B203" t="s">
        <v>26</v>
      </c>
      <c r="C203" t="s">
        <v>84</v>
      </c>
      <c r="D203" t="s">
        <v>147</v>
      </c>
      <c r="E203" t="s">
        <v>142</v>
      </c>
      <c r="F203" t="s">
        <v>85</v>
      </c>
      <c r="G203" t="s">
        <v>2</v>
      </c>
      <c r="H203" t="s">
        <v>8</v>
      </c>
      <c r="I203" t="s">
        <v>9</v>
      </c>
      <c r="J203" t="s">
        <v>126</v>
      </c>
      <c r="K203" t="s">
        <v>6</v>
      </c>
      <c r="L203" t="s">
        <v>23</v>
      </c>
    </row>
    <row r="204" spans="1:12" x14ac:dyDescent="0.25">
      <c r="A204" s="3">
        <v>203</v>
      </c>
      <c r="B204" t="s">
        <v>12</v>
      </c>
      <c r="C204" t="s">
        <v>84</v>
      </c>
      <c r="D204" t="s">
        <v>109</v>
      </c>
      <c r="E204" t="s">
        <v>14</v>
      </c>
      <c r="F204" t="s">
        <v>6</v>
      </c>
      <c r="G204" t="s">
        <v>2</v>
      </c>
      <c r="H204" t="s">
        <v>22</v>
      </c>
      <c r="I204" t="s">
        <v>65</v>
      </c>
      <c r="J204" t="s">
        <v>120</v>
      </c>
      <c r="K204" t="s">
        <v>6</v>
      </c>
      <c r="L204" t="s">
        <v>23</v>
      </c>
    </row>
    <row r="205" spans="1:12" x14ac:dyDescent="0.25">
      <c r="A205" s="3">
        <v>204</v>
      </c>
      <c r="B205" t="s">
        <v>12</v>
      </c>
      <c r="C205" t="s">
        <v>62</v>
      </c>
      <c r="D205" t="s">
        <v>127</v>
      </c>
      <c r="E205" t="s">
        <v>7</v>
      </c>
      <c r="F205" t="s">
        <v>6</v>
      </c>
      <c r="G205" t="s">
        <v>2</v>
      </c>
      <c r="H205" t="s">
        <v>28</v>
      </c>
      <c r="I205" t="s">
        <v>9</v>
      </c>
      <c r="J205" t="s">
        <v>98</v>
      </c>
      <c r="K205" t="s">
        <v>6</v>
      </c>
      <c r="L205" t="s">
        <v>23</v>
      </c>
    </row>
    <row r="206" spans="1:12" x14ac:dyDescent="0.25">
      <c r="A206" s="3">
        <v>205</v>
      </c>
      <c r="B206" t="s">
        <v>12</v>
      </c>
      <c r="C206" t="s">
        <v>62</v>
      </c>
      <c r="D206" t="s">
        <v>124</v>
      </c>
      <c r="E206" t="s">
        <v>124</v>
      </c>
      <c r="F206" t="s">
        <v>6</v>
      </c>
      <c r="G206" t="s">
        <v>2</v>
      </c>
      <c r="H206" t="s">
        <v>27</v>
      </c>
      <c r="I206" t="s">
        <v>9</v>
      </c>
      <c r="J206" t="s">
        <v>130</v>
      </c>
      <c r="K206" t="s">
        <v>6</v>
      </c>
      <c r="L206" t="s">
        <v>67</v>
      </c>
    </row>
    <row r="207" spans="1:12" x14ac:dyDescent="0.25">
      <c r="A207" s="3">
        <v>206</v>
      </c>
      <c r="B207" t="s">
        <v>13</v>
      </c>
      <c r="C207" t="s">
        <v>78</v>
      </c>
      <c r="D207" t="s">
        <v>14</v>
      </c>
      <c r="E207" t="s">
        <v>14</v>
      </c>
      <c r="F207" t="s">
        <v>64</v>
      </c>
      <c r="G207" t="s">
        <v>79</v>
      </c>
      <c r="H207" t="s">
        <v>15</v>
      </c>
      <c r="I207" t="s">
        <v>75</v>
      </c>
      <c r="J207" t="s">
        <v>66</v>
      </c>
      <c r="K207" t="s">
        <v>6</v>
      </c>
      <c r="L207" t="s">
        <v>67</v>
      </c>
    </row>
    <row r="208" spans="1:12" x14ac:dyDescent="0.25">
      <c r="A208" s="3">
        <v>207</v>
      </c>
      <c r="B208" t="s">
        <v>13</v>
      </c>
      <c r="C208" t="s">
        <v>104</v>
      </c>
      <c r="D208" t="s">
        <v>14</v>
      </c>
      <c r="E208" t="s">
        <v>7</v>
      </c>
      <c r="F208" t="s">
        <v>64</v>
      </c>
      <c r="G208" t="s">
        <v>79</v>
      </c>
      <c r="H208" t="s">
        <v>24</v>
      </c>
      <c r="I208" t="s">
        <v>75</v>
      </c>
      <c r="J208" t="s">
        <v>105</v>
      </c>
      <c r="K208" t="s">
        <v>6</v>
      </c>
      <c r="L208" t="s">
        <v>23</v>
      </c>
    </row>
    <row r="209" spans="1:12" x14ac:dyDescent="0.25">
      <c r="A209" s="3">
        <v>208</v>
      </c>
      <c r="B209" t="s">
        <v>11</v>
      </c>
      <c r="C209" t="s">
        <v>78</v>
      </c>
      <c r="D209" t="s">
        <v>14</v>
      </c>
      <c r="E209" t="s">
        <v>94</v>
      </c>
      <c r="F209" t="s">
        <v>6</v>
      </c>
      <c r="G209" t="s">
        <v>2</v>
      </c>
      <c r="H209" t="s">
        <v>24</v>
      </c>
      <c r="I209" t="s">
        <v>75</v>
      </c>
      <c r="J209" t="s">
        <v>66</v>
      </c>
      <c r="K209" t="s">
        <v>6</v>
      </c>
      <c r="L209" t="s">
        <v>67</v>
      </c>
    </row>
    <row r="210" spans="1:12" x14ac:dyDescent="0.25">
      <c r="A210" s="3">
        <v>209</v>
      </c>
      <c r="B210" t="s">
        <v>26</v>
      </c>
      <c r="C210" t="s">
        <v>74</v>
      </c>
      <c r="D210" t="s">
        <v>63</v>
      </c>
      <c r="E210" t="s">
        <v>94</v>
      </c>
      <c r="F210" t="s">
        <v>85</v>
      </c>
      <c r="G210" t="s">
        <v>2</v>
      </c>
      <c r="H210" t="s">
        <v>8</v>
      </c>
      <c r="I210" t="s">
        <v>9</v>
      </c>
      <c r="J210" t="s">
        <v>96</v>
      </c>
      <c r="K210" t="s">
        <v>6</v>
      </c>
      <c r="L210" t="s">
        <v>67</v>
      </c>
    </row>
    <row r="211" spans="1:12" x14ac:dyDescent="0.25">
      <c r="A211" s="3">
        <v>210</v>
      </c>
      <c r="B211" t="s">
        <v>11</v>
      </c>
      <c r="C211" t="s">
        <v>62</v>
      </c>
      <c r="D211" t="s">
        <v>99</v>
      </c>
      <c r="E211" t="s">
        <v>99</v>
      </c>
      <c r="F211" t="s">
        <v>64</v>
      </c>
      <c r="G211" t="s">
        <v>2</v>
      </c>
      <c r="H211" t="s">
        <v>28</v>
      </c>
      <c r="I211" t="s">
        <v>9</v>
      </c>
      <c r="J211" t="s">
        <v>98</v>
      </c>
      <c r="K211" t="s">
        <v>6</v>
      </c>
      <c r="L211" t="s">
        <v>23</v>
      </c>
    </row>
    <row r="212" spans="1:12" x14ac:dyDescent="0.25">
      <c r="A212" s="3">
        <v>211</v>
      </c>
      <c r="B212" t="s">
        <v>13</v>
      </c>
      <c r="C212" t="s">
        <v>78</v>
      </c>
      <c r="D212" t="s">
        <v>7</v>
      </c>
      <c r="E212" t="s">
        <v>14</v>
      </c>
      <c r="F212" t="s">
        <v>64</v>
      </c>
      <c r="G212" t="s">
        <v>79</v>
      </c>
      <c r="H212" t="s">
        <v>15</v>
      </c>
      <c r="I212" t="s">
        <v>75</v>
      </c>
      <c r="J212" t="s">
        <v>66</v>
      </c>
      <c r="K212" t="s">
        <v>6</v>
      </c>
      <c r="L212" t="s">
        <v>67</v>
      </c>
    </row>
  </sheetData>
  <sortState xmlns:xlrd2="http://schemas.microsoft.com/office/spreadsheetml/2017/richdata2" ref="N13:O16">
    <sortCondition descending="1" ref="O13:O16"/>
  </sortState>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57C49-F122-4292-B660-311596EBC55D}">
  <dimension ref="A1:T560"/>
  <sheetViews>
    <sheetView topLeftCell="I99" workbookViewId="0">
      <selection activeCell="P93" sqref="P92:T99"/>
    </sheetView>
  </sheetViews>
  <sheetFormatPr defaultRowHeight="15" x14ac:dyDescent="0.25"/>
  <cols>
    <col min="5" max="5" width="55.85546875" bestFit="1" customWidth="1"/>
    <col min="6" max="6" width="16.85546875" bestFit="1" customWidth="1"/>
    <col min="7" max="7" width="9.5703125" bestFit="1" customWidth="1"/>
    <col min="8" max="8" width="15.28515625" bestFit="1" customWidth="1"/>
    <col min="9" max="9" width="11.28515625" bestFit="1" customWidth="1"/>
    <col min="16" max="16" width="55.85546875" bestFit="1" customWidth="1"/>
    <col min="17" max="17" width="16.85546875" bestFit="1" customWidth="1"/>
    <col min="18" max="18" width="9.5703125" bestFit="1" customWidth="1"/>
    <col min="19" max="19" width="15.28515625" bestFit="1" customWidth="1"/>
    <col min="20" max="20" width="11.28515625" bestFit="1" customWidth="1"/>
    <col min="21" max="21" width="12.28515625" bestFit="1" customWidth="1"/>
    <col min="22" max="22" width="9.5703125" bestFit="1" customWidth="1"/>
    <col min="23" max="23" width="15.28515625" bestFit="1" customWidth="1"/>
    <col min="24" max="24" width="10.5703125" bestFit="1" customWidth="1"/>
    <col min="25" max="25" width="12.28515625" bestFit="1" customWidth="1"/>
    <col min="26" max="26" width="9.5703125" bestFit="1" customWidth="1"/>
    <col min="27" max="27" width="15.28515625" bestFit="1" customWidth="1"/>
    <col min="28" max="28" width="10.5703125" bestFit="1" customWidth="1"/>
    <col min="29" max="29" width="12.28515625" bestFit="1" customWidth="1"/>
    <col min="30" max="30" width="9.5703125" bestFit="1" customWidth="1"/>
    <col min="31" max="31" width="15.28515625" bestFit="1" customWidth="1"/>
    <col min="32" max="32" width="10.5703125" bestFit="1" customWidth="1"/>
    <col min="33" max="33" width="9.5703125" bestFit="1" customWidth="1"/>
    <col min="34" max="34" width="10.5703125" bestFit="1" customWidth="1"/>
    <col min="35" max="35" width="11.28515625" bestFit="1" customWidth="1"/>
  </cols>
  <sheetData>
    <row r="1" spans="1:20" x14ac:dyDescent="0.25">
      <c r="A1" s="22" t="s">
        <v>166</v>
      </c>
      <c r="B1" s="22" t="s">
        <v>0</v>
      </c>
      <c r="C1" s="22" t="s">
        <v>45</v>
      </c>
      <c r="D1" s="22" t="s">
        <v>46</v>
      </c>
      <c r="E1" s="22" t="s">
        <v>47</v>
      </c>
      <c r="F1" s="22" t="s">
        <v>48</v>
      </c>
      <c r="G1" s="22" t="s">
        <v>49</v>
      </c>
      <c r="H1" s="22" t="s">
        <v>50</v>
      </c>
      <c r="I1" s="22" t="s">
        <v>51</v>
      </c>
      <c r="J1" s="22" t="s">
        <v>52</v>
      </c>
      <c r="K1" s="22" t="s">
        <v>53</v>
      </c>
      <c r="L1" s="22" t="s">
        <v>54</v>
      </c>
      <c r="M1" s="22" t="s">
        <v>55</v>
      </c>
    </row>
    <row r="2" spans="1:20" x14ac:dyDescent="0.25">
      <c r="A2" s="3">
        <v>1</v>
      </c>
      <c r="B2" t="s">
        <v>11</v>
      </c>
      <c r="C2" t="s">
        <v>62</v>
      </c>
      <c r="D2" t="s">
        <v>14</v>
      </c>
      <c r="E2" t="s">
        <v>63</v>
      </c>
      <c r="F2" t="s">
        <v>64</v>
      </c>
      <c r="G2" t="s">
        <v>2</v>
      </c>
      <c r="H2" t="s">
        <v>3</v>
      </c>
      <c r="I2" t="s">
        <v>65</v>
      </c>
      <c r="J2" t="s">
        <v>66</v>
      </c>
      <c r="K2" t="s">
        <v>4</v>
      </c>
      <c r="L2" t="s">
        <v>67</v>
      </c>
      <c r="M2" t="s">
        <v>5</v>
      </c>
      <c r="P2" s="2" t="s">
        <v>179</v>
      </c>
      <c r="Q2" s="2" t="s">
        <v>222</v>
      </c>
    </row>
    <row r="3" spans="1:20" x14ac:dyDescent="0.25">
      <c r="A3" s="3">
        <v>2</v>
      </c>
      <c r="B3" t="s">
        <v>26</v>
      </c>
      <c r="C3" t="s">
        <v>62</v>
      </c>
      <c r="D3" t="s">
        <v>65</v>
      </c>
      <c r="E3" t="s">
        <v>7</v>
      </c>
      <c r="F3" t="s">
        <v>6</v>
      </c>
      <c r="G3" t="s">
        <v>2</v>
      </c>
      <c r="H3" t="s">
        <v>8</v>
      </c>
      <c r="I3" t="s">
        <v>9</v>
      </c>
      <c r="J3" t="s">
        <v>71</v>
      </c>
      <c r="K3" t="s">
        <v>6</v>
      </c>
      <c r="L3" t="s">
        <v>67</v>
      </c>
      <c r="M3" t="s">
        <v>10</v>
      </c>
      <c r="P3" s="2" t="s">
        <v>202</v>
      </c>
      <c r="Q3" t="s">
        <v>10</v>
      </c>
      <c r="R3" t="s">
        <v>5</v>
      </c>
      <c r="S3" t="s">
        <v>25</v>
      </c>
      <c r="T3" t="s">
        <v>163</v>
      </c>
    </row>
    <row r="4" spans="1:20" x14ac:dyDescent="0.25">
      <c r="A4" s="3">
        <v>3</v>
      </c>
      <c r="B4" t="s">
        <v>26</v>
      </c>
      <c r="C4" t="s">
        <v>62</v>
      </c>
      <c r="D4" t="s">
        <v>14</v>
      </c>
      <c r="E4" t="s">
        <v>73</v>
      </c>
      <c r="F4" t="s">
        <v>64</v>
      </c>
      <c r="G4" t="s">
        <v>2</v>
      </c>
      <c r="H4" t="s">
        <v>3</v>
      </c>
      <c r="I4" t="s">
        <v>65</v>
      </c>
      <c r="J4" t="s">
        <v>66</v>
      </c>
      <c r="K4" t="s">
        <v>4</v>
      </c>
      <c r="L4" t="s">
        <v>67</v>
      </c>
      <c r="M4" t="s">
        <v>5</v>
      </c>
      <c r="P4" s="5" t="s">
        <v>249</v>
      </c>
      <c r="R4">
        <v>1</v>
      </c>
      <c r="T4">
        <v>1</v>
      </c>
    </row>
    <row r="5" spans="1:20" x14ac:dyDescent="0.25">
      <c r="A5" s="3">
        <v>4</v>
      </c>
      <c r="B5" t="s">
        <v>12</v>
      </c>
      <c r="C5" t="s">
        <v>74</v>
      </c>
      <c r="D5" t="s">
        <v>18</v>
      </c>
      <c r="E5" t="s">
        <v>75</v>
      </c>
      <c r="F5" t="s">
        <v>64</v>
      </c>
      <c r="G5" t="s">
        <v>2</v>
      </c>
      <c r="H5" t="s">
        <v>8</v>
      </c>
      <c r="I5" t="s">
        <v>9</v>
      </c>
      <c r="J5" t="s">
        <v>76</v>
      </c>
      <c r="K5" t="s">
        <v>4</v>
      </c>
      <c r="L5" t="s">
        <v>67</v>
      </c>
      <c r="M5" t="s">
        <v>5</v>
      </c>
      <c r="P5" s="5" t="s">
        <v>246</v>
      </c>
      <c r="R5">
        <v>1</v>
      </c>
      <c r="T5">
        <v>1</v>
      </c>
    </row>
    <row r="6" spans="1:20" x14ac:dyDescent="0.25">
      <c r="A6" s="3">
        <v>5</v>
      </c>
      <c r="B6" t="s">
        <v>13</v>
      </c>
      <c r="C6" t="s">
        <v>78</v>
      </c>
      <c r="D6" t="s">
        <v>14</v>
      </c>
      <c r="E6" t="s">
        <v>14</v>
      </c>
      <c r="F6" t="s">
        <v>64</v>
      </c>
      <c r="G6" t="s">
        <v>79</v>
      </c>
      <c r="H6" t="s">
        <v>15</v>
      </c>
      <c r="I6" t="s">
        <v>75</v>
      </c>
      <c r="J6" t="s">
        <v>66</v>
      </c>
      <c r="K6" t="s">
        <v>6</v>
      </c>
      <c r="L6" t="s">
        <v>67</v>
      </c>
      <c r="M6" t="s">
        <v>5</v>
      </c>
      <c r="P6" s="5" t="s">
        <v>65</v>
      </c>
      <c r="Q6">
        <v>5</v>
      </c>
      <c r="R6">
        <v>7</v>
      </c>
      <c r="T6">
        <v>12</v>
      </c>
    </row>
    <row r="7" spans="1:20" x14ac:dyDescent="0.25">
      <c r="A7" s="3">
        <v>6</v>
      </c>
      <c r="B7" t="s">
        <v>17</v>
      </c>
      <c r="C7" t="s">
        <v>84</v>
      </c>
      <c r="D7" t="s">
        <v>65</v>
      </c>
      <c r="E7" t="s">
        <v>18</v>
      </c>
      <c r="F7" t="s">
        <v>85</v>
      </c>
      <c r="G7" t="s">
        <v>2</v>
      </c>
      <c r="H7" t="s">
        <v>19</v>
      </c>
      <c r="I7" t="s">
        <v>9</v>
      </c>
      <c r="J7" t="s">
        <v>20</v>
      </c>
      <c r="K7" t="s">
        <v>6</v>
      </c>
      <c r="L7" t="s">
        <v>67</v>
      </c>
      <c r="M7" t="s">
        <v>5</v>
      </c>
      <c r="P7" s="5" t="s">
        <v>147</v>
      </c>
      <c r="Q7">
        <v>3</v>
      </c>
      <c r="R7">
        <v>4</v>
      </c>
      <c r="T7">
        <v>7</v>
      </c>
    </row>
    <row r="8" spans="1:20" x14ac:dyDescent="0.25">
      <c r="A8" s="3">
        <v>7</v>
      </c>
      <c r="B8" t="s">
        <v>11</v>
      </c>
      <c r="C8" t="s">
        <v>87</v>
      </c>
      <c r="D8" t="s">
        <v>75</v>
      </c>
      <c r="E8" t="s">
        <v>73</v>
      </c>
      <c r="F8" t="s">
        <v>85</v>
      </c>
      <c r="G8" t="s">
        <v>2</v>
      </c>
      <c r="H8" t="s">
        <v>3</v>
      </c>
      <c r="I8" t="s">
        <v>88</v>
      </c>
      <c r="J8" t="s">
        <v>89</v>
      </c>
      <c r="K8" t="s">
        <v>6</v>
      </c>
      <c r="L8" t="s">
        <v>67</v>
      </c>
      <c r="M8" t="s">
        <v>5</v>
      </c>
      <c r="P8" s="5" t="s">
        <v>63</v>
      </c>
      <c r="Q8">
        <v>10</v>
      </c>
      <c r="R8">
        <v>17</v>
      </c>
      <c r="S8">
        <v>3</v>
      </c>
      <c r="T8">
        <v>30</v>
      </c>
    </row>
    <row r="9" spans="1:20" x14ac:dyDescent="0.25">
      <c r="A9" s="3">
        <v>8</v>
      </c>
      <c r="B9" t="s">
        <v>12</v>
      </c>
      <c r="C9" t="s">
        <v>84</v>
      </c>
      <c r="D9" t="s">
        <v>14</v>
      </c>
      <c r="E9" t="s">
        <v>14</v>
      </c>
      <c r="F9" t="s">
        <v>6</v>
      </c>
      <c r="G9" t="s">
        <v>21</v>
      </c>
      <c r="H9" t="s">
        <v>19</v>
      </c>
      <c r="I9" t="s">
        <v>9</v>
      </c>
      <c r="J9" t="s">
        <v>89</v>
      </c>
      <c r="K9" t="s">
        <v>6</v>
      </c>
      <c r="L9" t="s">
        <v>67</v>
      </c>
      <c r="M9" t="s">
        <v>5</v>
      </c>
      <c r="P9" s="5" t="s">
        <v>75</v>
      </c>
      <c r="Q9">
        <v>13</v>
      </c>
      <c r="R9">
        <v>5</v>
      </c>
      <c r="T9">
        <v>18</v>
      </c>
    </row>
    <row r="10" spans="1:20" x14ac:dyDescent="0.25">
      <c r="A10" s="3">
        <v>9</v>
      </c>
      <c r="B10" t="s">
        <v>17</v>
      </c>
      <c r="C10" t="s">
        <v>84</v>
      </c>
      <c r="D10" t="s">
        <v>18</v>
      </c>
      <c r="E10" t="s">
        <v>91</v>
      </c>
      <c r="F10" t="s">
        <v>6</v>
      </c>
      <c r="G10" t="s">
        <v>2</v>
      </c>
      <c r="H10" t="s">
        <v>22</v>
      </c>
      <c r="I10" t="s">
        <v>65</v>
      </c>
      <c r="J10" t="s">
        <v>20</v>
      </c>
      <c r="K10" t="s">
        <v>6</v>
      </c>
      <c r="L10" t="s">
        <v>23</v>
      </c>
      <c r="M10" t="s">
        <v>5</v>
      </c>
      <c r="P10" s="5" t="s">
        <v>88</v>
      </c>
      <c r="R10">
        <v>3</v>
      </c>
      <c r="T10">
        <v>3</v>
      </c>
    </row>
    <row r="11" spans="1:20" x14ac:dyDescent="0.25">
      <c r="A11" s="3">
        <v>10</v>
      </c>
      <c r="B11" t="s">
        <v>11</v>
      </c>
      <c r="C11" t="s">
        <v>78</v>
      </c>
      <c r="D11" t="s">
        <v>14</v>
      </c>
      <c r="E11" t="s">
        <v>94</v>
      </c>
      <c r="F11" t="s">
        <v>6</v>
      </c>
      <c r="G11" t="s">
        <v>2</v>
      </c>
      <c r="H11" t="s">
        <v>24</v>
      </c>
      <c r="I11" t="s">
        <v>75</v>
      </c>
      <c r="J11" t="s">
        <v>66</v>
      </c>
      <c r="K11" t="s">
        <v>6</v>
      </c>
      <c r="L11" t="s">
        <v>67</v>
      </c>
      <c r="M11" t="s">
        <v>25</v>
      </c>
      <c r="P11" s="5" t="s">
        <v>14</v>
      </c>
      <c r="Q11">
        <v>1</v>
      </c>
      <c r="R11">
        <v>38</v>
      </c>
      <c r="S11">
        <v>9</v>
      </c>
      <c r="T11">
        <v>48</v>
      </c>
    </row>
    <row r="12" spans="1:20" x14ac:dyDescent="0.25">
      <c r="A12" s="3">
        <v>11</v>
      </c>
      <c r="B12" t="s">
        <v>11</v>
      </c>
      <c r="C12" t="s">
        <v>74</v>
      </c>
      <c r="D12" t="s">
        <v>63</v>
      </c>
      <c r="E12" t="s">
        <v>94</v>
      </c>
      <c r="F12" t="s">
        <v>85</v>
      </c>
      <c r="G12" t="s">
        <v>2</v>
      </c>
      <c r="H12" t="s">
        <v>8</v>
      </c>
      <c r="I12" t="s">
        <v>9</v>
      </c>
      <c r="J12" t="s">
        <v>96</v>
      </c>
      <c r="K12" t="s">
        <v>6</v>
      </c>
      <c r="L12" t="s">
        <v>67</v>
      </c>
      <c r="M12" t="s">
        <v>5</v>
      </c>
      <c r="P12" s="5" t="s">
        <v>170</v>
      </c>
      <c r="R12">
        <v>1</v>
      </c>
      <c r="T12">
        <v>1</v>
      </c>
    </row>
    <row r="13" spans="1:20" x14ac:dyDescent="0.25">
      <c r="A13" s="3">
        <v>12</v>
      </c>
      <c r="B13" t="s">
        <v>26</v>
      </c>
      <c r="C13" t="s">
        <v>74</v>
      </c>
      <c r="D13" t="s">
        <v>75</v>
      </c>
      <c r="E13" t="s">
        <v>75</v>
      </c>
      <c r="F13" t="s">
        <v>64</v>
      </c>
      <c r="G13" t="s">
        <v>2</v>
      </c>
      <c r="H13" t="s">
        <v>27</v>
      </c>
      <c r="I13" t="s">
        <v>97</v>
      </c>
      <c r="J13" t="s">
        <v>98</v>
      </c>
      <c r="K13" t="s">
        <v>6</v>
      </c>
      <c r="L13" t="s">
        <v>23</v>
      </c>
      <c r="M13" t="s">
        <v>5</v>
      </c>
      <c r="P13" s="5" t="s">
        <v>103</v>
      </c>
      <c r="Q13">
        <v>1</v>
      </c>
      <c r="R13">
        <v>4</v>
      </c>
      <c r="T13">
        <v>5</v>
      </c>
    </row>
    <row r="14" spans="1:20" x14ac:dyDescent="0.25">
      <c r="A14" s="3">
        <v>13</v>
      </c>
      <c r="B14" t="s">
        <v>11</v>
      </c>
      <c r="C14" t="s">
        <v>62</v>
      </c>
      <c r="D14" t="s">
        <v>99</v>
      </c>
      <c r="E14" t="s">
        <v>99</v>
      </c>
      <c r="F14" t="s">
        <v>64</v>
      </c>
      <c r="G14" t="s">
        <v>2</v>
      </c>
      <c r="H14" t="s">
        <v>28</v>
      </c>
      <c r="I14" t="s">
        <v>9</v>
      </c>
      <c r="J14" t="s">
        <v>98</v>
      </c>
      <c r="K14" t="s">
        <v>6</v>
      </c>
      <c r="L14" t="s">
        <v>23</v>
      </c>
      <c r="M14" t="s">
        <v>5</v>
      </c>
      <c r="P14" s="5" t="s">
        <v>73</v>
      </c>
      <c r="Q14">
        <v>1</v>
      </c>
      <c r="R14">
        <v>1</v>
      </c>
      <c r="T14">
        <v>2</v>
      </c>
    </row>
    <row r="15" spans="1:20" x14ac:dyDescent="0.25">
      <c r="A15" s="3">
        <v>14</v>
      </c>
      <c r="B15" t="s">
        <v>26</v>
      </c>
      <c r="C15" t="s">
        <v>62</v>
      </c>
      <c r="D15" t="s">
        <v>14</v>
      </c>
      <c r="E15" t="s">
        <v>91</v>
      </c>
      <c r="F15" t="s">
        <v>6</v>
      </c>
      <c r="G15" t="s">
        <v>2</v>
      </c>
      <c r="H15" t="s">
        <v>19</v>
      </c>
      <c r="I15" t="s">
        <v>97</v>
      </c>
      <c r="J15" t="s">
        <v>100</v>
      </c>
      <c r="K15" t="s">
        <v>6</v>
      </c>
      <c r="L15" t="s">
        <v>29</v>
      </c>
      <c r="M15" t="s">
        <v>25</v>
      </c>
      <c r="P15" s="5" t="s">
        <v>122</v>
      </c>
      <c r="R15">
        <v>7</v>
      </c>
      <c r="S15">
        <v>2</v>
      </c>
      <c r="T15">
        <v>9</v>
      </c>
    </row>
    <row r="16" spans="1:20" x14ac:dyDescent="0.25">
      <c r="A16" s="3">
        <v>15</v>
      </c>
      <c r="B16" t="s">
        <v>12</v>
      </c>
      <c r="C16" t="s">
        <v>62</v>
      </c>
      <c r="D16" t="s">
        <v>18</v>
      </c>
      <c r="E16" t="s">
        <v>30</v>
      </c>
      <c r="F16" t="s">
        <v>6</v>
      </c>
      <c r="G16" t="s">
        <v>2</v>
      </c>
      <c r="H16" t="s">
        <v>19</v>
      </c>
      <c r="I16" t="s">
        <v>9</v>
      </c>
      <c r="J16" t="s">
        <v>76</v>
      </c>
      <c r="K16" t="s">
        <v>6</v>
      </c>
      <c r="L16" t="s">
        <v>23</v>
      </c>
      <c r="M16" t="s">
        <v>5</v>
      </c>
      <c r="P16" s="5" t="s">
        <v>142</v>
      </c>
      <c r="Q16">
        <v>3</v>
      </c>
      <c r="R16">
        <v>1</v>
      </c>
      <c r="T16">
        <v>4</v>
      </c>
    </row>
    <row r="17" spans="1:20" x14ac:dyDescent="0.25">
      <c r="A17" s="3">
        <v>16</v>
      </c>
      <c r="B17" t="s">
        <v>11</v>
      </c>
      <c r="C17" t="s">
        <v>84</v>
      </c>
      <c r="D17" t="s">
        <v>14</v>
      </c>
      <c r="E17" t="s">
        <v>94</v>
      </c>
      <c r="F17" t="s">
        <v>6</v>
      </c>
      <c r="G17" t="s">
        <v>2</v>
      </c>
      <c r="H17" t="s">
        <v>3</v>
      </c>
      <c r="I17" t="s">
        <v>65</v>
      </c>
      <c r="J17" t="s">
        <v>101</v>
      </c>
      <c r="K17" t="s">
        <v>6</v>
      </c>
      <c r="L17" t="s">
        <v>23</v>
      </c>
      <c r="M17" t="s">
        <v>5</v>
      </c>
      <c r="P17" s="5" t="s">
        <v>115</v>
      </c>
      <c r="R17">
        <v>1</v>
      </c>
      <c r="T17">
        <v>1</v>
      </c>
    </row>
    <row r="18" spans="1:20" x14ac:dyDescent="0.25">
      <c r="A18" s="3">
        <v>17</v>
      </c>
      <c r="B18" t="s">
        <v>11</v>
      </c>
      <c r="C18" t="s">
        <v>62</v>
      </c>
      <c r="D18" t="s">
        <v>14</v>
      </c>
      <c r="E18" t="s">
        <v>31</v>
      </c>
      <c r="F18" t="s">
        <v>64</v>
      </c>
      <c r="G18" t="s">
        <v>2</v>
      </c>
      <c r="H18" t="s">
        <v>32</v>
      </c>
      <c r="I18" t="s">
        <v>65</v>
      </c>
      <c r="J18" t="s">
        <v>20</v>
      </c>
      <c r="K18" t="s">
        <v>4</v>
      </c>
      <c r="L18" t="s">
        <v>23</v>
      </c>
      <c r="M18" t="s">
        <v>5</v>
      </c>
      <c r="P18" s="5" t="s">
        <v>18</v>
      </c>
      <c r="R18">
        <v>15</v>
      </c>
      <c r="S18">
        <v>1</v>
      </c>
      <c r="T18">
        <v>16</v>
      </c>
    </row>
    <row r="19" spans="1:20" x14ac:dyDescent="0.25">
      <c r="A19" s="3">
        <v>18</v>
      </c>
      <c r="B19" t="s">
        <v>11</v>
      </c>
      <c r="C19" t="s">
        <v>84</v>
      </c>
      <c r="D19" t="s">
        <v>103</v>
      </c>
      <c r="E19" t="s">
        <v>7</v>
      </c>
      <c r="F19" t="s">
        <v>6</v>
      </c>
      <c r="G19" t="s">
        <v>2</v>
      </c>
      <c r="H19" t="s">
        <v>3</v>
      </c>
      <c r="I19" t="s">
        <v>9</v>
      </c>
      <c r="J19" t="s">
        <v>71</v>
      </c>
      <c r="K19" t="s">
        <v>6</v>
      </c>
      <c r="L19" t="s">
        <v>23</v>
      </c>
      <c r="M19" t="s">
        <v>10</v>
      </c>
      <c r="P19" s="5" t="s">
        <v>247</v>
      </c>
      <c r="R19">
        <v>1</v>
      </c>
      <c r="T19">
        <v>1</v>
      </c>
    </row>
    <row r="20" spans="1:20" x14ac:dyDescent="0.25">
      <c r="A20" s="3">
        <v>19</v>
      </c>
      <c r="B20" t="s">
        <v>13</v>
      </c>
      <c r="C20" t="s">
        <v>104</v>
      </c>
      <c r="D20" t="s">
        <v>14</v>
      </c>
      <c r="E20" t="s">
        <v>7</v>
      </c>
      <c r="F20" t="s">
        <v>64</v>
      </c>
      <c r="G20" t="s">
        <v>79</v>
      </c>
      <c r="H20" t="s">
        <v>24</v>
      </c>
      <c r="I20" t="s">
        <v>75</v>
      </c>
      <c r="J20" t="s">
        <v>105</v>
      </c>
      <c r="K20" t="s">
        <v>6</v>
      </c>
      <c r="L20" t="s">
        <v>23</v>
      </c>
      <c r="M20" t="s">
        <v>5</v>
      </c>
      <c r="P20" s="5" t="s">
        <v>248</v>
      </c>
      <c r="R20">
        <v>1</v>
      </c>
      <c r="T20">
        <v>1</v>
      </c>
    </row>
    <row r="21" spans="1:20" x14ac:dyDescent="0.25">
      <c r="A21" s="3">
        <v>20</v>
      </c>
      <c r="B21" t="s">
        <v>26</v>
      </c>
      <c r="C21" t="s">
        <v>87</v>
      </c>
      <c r="D21" t="s">
        <v>63</v>
      </c>
      <c r="E21" t="s">
        <v>30</v>
      </c>
      <c r="F21" t="s">
        <v>6</v>
      </c>
      <c r="G21" t="s">
        <v>2</v>
      </c>
      <c r="H21" t="s">
        <v>8</v>
      </c>
      <c r="I21" t="s">
        <v>9</v>
      </c>
      <c r="J21" t="s">
        <v>106</v>
      </c>
      <c r="K21" t="s">
        <v>6</v>
      </c>
      <c r="L21" t="s">
        <v>67</v>
      </c>
      <c r="M21" t="s">
        <v>10</v>
      </c>
      <c r="P21" s="5" t="s">
        <v>127</v>
      </c>
      <c r="R21">
        <v>7</v>
      </c>
      <c r="S21">
        <v>3</v>
      </c>
      <c r="T21">
        <v>10</v>
      </c>
    </row>
    <row r="22" spans="1:20" x14ac:dyDescent="0.25">
      <c r="A22" s="3">
        <v>21</v>
      </c>
      <c r="B22" t="s">
        <v>11</v>
      </c>
      <c r="C22" t="s">
        <v>84</v>
      </c>
      <c r="D22" t="s">
        <v>7</v>
      </c>
      <c r="E22" t="s">
        <v>7</v>
      </c>
      <c r="F22" t="s">
        <v>85</v>
      </c>
      <c r="G22" t="s">
        <v>2</v>
      </c>
      <c r="H22" t="s">
        <v>3</v>
      </c>
      <c r="I22" t="s">
        <v>65</v>
      </c>
      <c r="J22" t="s">
        <v>108</v>
      </c>
      <c r="K22" t="s">
        <v>6</v>
      </c>
      <c r="L22" t="s">
        <v>67</v>
      </c>
      <c r="M22" t="s">
        <v>5</v>
      </c>
      <c r="P22" s="5" t="s">
        <v>7</v>
      </c>
      <c r="Q22">
        <v>1</v>
      </c>
      <c r="R22">
        <v>10</v>
      </c>
      <c r="S22">
        <v>1</v>
      </c>
      <c r="T22">
        <v>12</v>
      </c>
    </row>
    <row r="23" spans="1:20" x14ac:dyDescent="0.25">
      <c r="A23" s="3">
        <v>22</v>
      </c>
      <c r="B23" t="s">
        <v>11</v>
      </c>
      <c r="C23" t="s">
        <v>84</v>
      </c>
      <c r="D23" t="s">
        <v>170</v>
      </c>
      <c r="E23" t="s">
        <v>109</v>
      </c>
      <c r="F23" t="s">
        <v>64</v>
      </c>
      <c r="G23" t="s">
        <v>2</v>
      </c>
      <c r="H23" t="s">
        <v>8</v>
      </c>
      <c r="I23" t="s">
        <v>110</v>
      </c>
      <c r="J23" t="s">
        <v>20</v>
      </c>
      <c r="K23" t="s">
        <v>6</v>
      </c>
      <c r="L23" t="s">
        <v>67</v>
      </c>
      <c r="M23" t="s">
        <v>5</v>
      </c>
      <c r="P23" s="5" t="s">
        <v>91</v>
      </c>
      <c r="R23">
        <v>4</v>
      </c>
      <c r="T23">
        <v>4</v>
      </c>
    </row>
    <row r="24" spans="1:20" x14ac:dyDescent="0.25">
      <c r="A24" s="3">
        <v>23</v>
      </c>
      <c r="B24" t="s">
        <v>13</v>
      </c>
      <c r="C24" t="s">
        <v>104</v>
      </c>
      <c r="D24" t="s">
        <v>14</v>
      </c>
      <c r="E24" t="s">
        <v>14</v>
      </c>
      <c r="F24" t="s">
        <v>64</v>
      </c>
      <c r="G24" t="s">
        <v>79</v>
      </c>
      <c r="H24" t="s">
        <v>234</v>
      </c>
      <c r="I24" t="s">
        <v>75</v>
      </c>
      <c r="J24" t="s">
        <v>111</v>
      </c>
      <c r="K24" t="s">
        <v>6</v>
      </c>
      <c r="L24" t="s">
        <v>23</v>
      </c>
      <c r="M24" t="s">
        <v>5</v>
      </c>
      <c r="P24" s="5" t="s">
        <v>109</v>
      </c>
      <c r="R24">
        <v>4</v>
      </c>
      <c r="S24">
        <v>3</v>
      </c>
      <c r="T24">
        <v>7</v>
      </c>
    </row>
    <row r="25" spans="1:20" x14ac:dyDescent="0.25">
      <c r="A25" s="3">
        <v>24</v>
      </c>
      <c r="B25" t="s">
        <v>17</v>
      </c>
      <c r="C25" t="s">
        <v>84</v>
      </c>
      <c r="D25" t="s">
        <v>18</v>
      </c>
      <c r="E25" t="s">
        <v>30</v>
      </c>
      <c r="F25" t="s">
        <v>6</v>
      </c>
      <c r="G25" t="s">
        <v>2</v>
      </c>
      <c r="H25" t="s">
        <v>19</v>
      </c>
      <c r="I25" t="s">
        <v>9</v>
      </c>
      <c r="J25" t="s">
        <v>76</v>
      </c>
      <c r="K25" t="s">
        <v>6</v>
      </c>
      <c r="L25" t="s">
        <v>23</v>
      </c>
      <c r="M25" t="s">
        <v>5</v>
      </c>
      <c r="P25" s="5" t="s">
        <v>94</v>
      </c>
      <c r="R25">
        <v>2</v>
      </c>
      <c r="T25">
        <v>2</v>
      </c>
    </row>
    <row r="26" spans="1:20" x14ac:dyDescent="0.25">
      <c r="A26" s="3">
        <v>25</v>
      </c>
      <c r="B26" t="s">
        <v>11</v>
      </c>
      <c r="C26" t="s">
        <v>104</v>
      </c>
      <c r="D26" t="s">
        <v>14</v>
      </c>
      <c r="E26" t="s">
        <v>7</v>
      </c>
      <c r="F26" t="s">
        <v>6</v>
      </c>
      <c r="G26" t="s">
        <v>2</v>
      </c>
      <c r="H26" t="s">
        <v>22</v>
      </c>
      <c r="I26" t="s">
        <v>65</v>
      </c>
      <c r="J26" t="s">
        <v>100</v>
      </c>
      <c r="K26" t="s">
        <v>6</v>
      </c>
      <c r="L26" t="s">
        <v>23</v>
      </c>
      <c r="M26" t="s">
        <v>5</v>
      </c>
      <c r="P26" s="5" t="s">
        <v>138</v>
      </c>
      <c r="S26">
        <v>2</v>
      </c>
      <c r="T26">
        <v>2</v>
      </c>
    </row>
    <row r="27" spans="1:20" x14ac:dyDescent="0.25">
      <c r="A27" s="3">
        <v>26</v>
      </c>
      <c r="B27" t="s">
        <v>11</v>
      </c>
      <c r="C27" t="s">
        <v>104</v>
      </c>
      <c r="D27" t="s">
        <v>14</v>
      </c>
      <c r="E27" t="s">
        <v>94</v>
      </c>
      <c r="F27" t="s">
        <v>85</v>
      </c>
      <c r="G27" t="s">
        <v>2</v>
      </c>
      <c r="H27" t="s">
        <v>22</v>
      </c>
      <c r="I27" t="s">
        <v>65</v>
      </c>
      <c r="J27" t="s">
        <v>76</v>
      </c>
      <c r="K27" t="s">
        <v>6</v>
      </c>
      <c r="L27" t="s">
        <v>23</v>
      </c>
      <c r="M27" t="s">
        <v>5</v>
      </c>
      <c r="P27" s="5" t="s">
        <v>139</v>
      </c>
      <c r="R27">
        <v>2</v>
      </c>
      <c r="T27">
        <v>2</v>
      </c>
    </row>
    <row r="28" spans="1:20" x14ac:dyDescent="0.25">
      <c r="A28" s="3">
        <v>27</v>
      </c>
      <c r="B28" t="s">
        <v>13</v>
      </c>
      <c r="C28" t="s">
        <v>104</v>
      </c>
      <c r="D28" t="s">
        <v>103</v>
      </c>
      <c r="E28" t="s">
        <v>7</v>
      </c>
      <c r="F28" t="s">
        <v>6</v>
      </c>
      <c r="G28" t="s">
        <v>2</v>
      </c>
      <c r="H28" t="s">
        <v>28</v>
      </c>
      <c r="I28" t="s">
        <v>9</v>
      </c>
      <c r="J28" t="s">
        <v>112</v>
      </c>
      <c r="K28" t="s">
        <v>6</v>
      </c>
      <c r="L28" t="s">
        <v>23</v>
      </c>
      <c r="M28" t="s">
        <v>5</v>
      </c>
      <c r="P28" s="5" t="s">
        <v>99</v>
      </c>
      <c r="R28">
        <v>4</v>
      </c>
      <c r="T28">
        <v>4</v>
      </c>
    </row>
    <row r="29" spans="1:20" x14ac:dyDescent="0.25">
      <c r="A29" s="3">
        <v>28</v>
      </c>
      <c r="B29" t="s">
        <v>13</v>
      </c>
      <c r="C29" t="s">
        <v>104</v>
      </c>
      <c r="D29" t="s">
        <v>7</v>
      </c>
      <c r="E29" t="s">
        <v>7</v>
      </c>
      <c r="F29" t="s">
        <v>6</v>
      </c>
      <c r="G29" t="s">
        <v>2</v>
      </c>
      <c r="H29" t="s">
        <v>32</v>
      </c>
      <c r="I29" t="s">
        <v>63</v>
      </c>
      <c r="J29" t="s">
        <v>108</v>
      </c>
      <c r="K29" t="s">
        <v>6</v>
      </c>
      <c r="L29" t="s">
        <v>67</v>
      </c>
      <c r="M29" t="s">
        <v>5</v>
      </c>
      <c r="P29" s="5" t="s">
        <v>124</v>
      </c>
      <c r="R29">
        <v>5</v>
      </c>
      <c r="T29">
        <v>5</v>
      </c>
    </row>
    <row r="30" spans="1:20" x14ac:dyDescent="0.25">
      <c r="A30" s="3">
        <v>29</v>
      </c>
      <c r="B30" t="s">
        <v>26</v>
      </c>
      <c r="C30" t="s">
        <v>62</v>
      </c>
      <c r="D30" t="s">
        <v>65</v>
      </c>
      <c r="E30" t="s">
        <v>250</v>
      </c>
      <c r="F30" t="s">
        <v>85</v>
      </c>
      <c r="G30" t="s">
        <v>2</v>
      </c>
      <c r="H30" t="s">
        <v>27</v>
      </c>
      <c r="I30" t="s">
        <v>9</v>
      </c>
      <c r="J30" t="s">
        <v>76</v>
      </c>
      <c r="K30" t="s">
        <v>6</v>
      </c>
      <c r="L30" t="s">
        <v>67</v>
      </c>
      <c r="M30" t="s">
        <v>5</v>
      </c>
      <c r="P30" s="5" t="s">
        <v>128</v>
      </c>
      <c r="R30">
        <v>1</v>
      </c>
      <c r="T30">
        <v>1</v>
      </c>
    </row>
    <row r="31" spans="1:20" x14ac:dyDescent="0.25">
      <c r="A31" s="3">
        <v>30</v>
      </c>
      <c r="B31" t="s">
        <v>11</v>
      </c>
      <c r="C31" t="s">
        <v>104</v>
      </c>
      <c r="D31" t="s">
        <v>65</v>
      </c>
      <c r="E31" t="s">
        <v>75</v>
      </c>
      <c r="F31" t="s">
        <v>6</v>
      </c>
      <c r="G31" t="s">
        <v>2</v>
      </c>
      <c r="H31" t="s">
        <v>28</v>
      </c>
      <c r="I31" t="s">
        <v>63</v>
      </c>
      <c r="J31" t="s">
        <v>34</v>
      </c>
      <c r="K31" t="s">
        <v>6</v>
      </c>
      <c r="L31" t="s">
        <v>67</v>
      </c>
      <c r="M31" t="s">
        <v>5</v>
      </c>
      <c r="P31" s="5" t="s">
        <v>110</v>
      </c>
      <c r="Q31">
        <v>1</v>
      </c>
      <c r="R31">
        <v>1</v>
      </c>
      <c r="T31">
        <v>2</v>
      </c>
    </row>
    <row r="32" spans="1:20" x14ac:dyDescent="0.25">
      <c r="A32" s="3">
        <v>31</v>
      </c>
      <c r="B32" t="s">
        <v>11</v>
      </c>
      <c r="C32" t="s">
        <v>84</v>
      </c>
      <c r="D32" t="s">
        <v>115</v>
      </c>
      <c r="E32" t="s">
        <v>116</v>
      </c>
      <c r="F32" t="s">
        <v>85</v>
      </c>
      <c r="G32" t="s">
        <v>2</v>
      </c>
      <c r="H32" t="s">
        <v>3</v>
      </c>
      <c r="I32" t="s">
        <v>75</v>
      </c>
      <c r="J32" t="s">
        <v>71</v>
      </c>
      <c r="K32" t="s">
        <v>6</v>
      </c>
      <c r="L32" t="s">
        <v>67</v>
      </c>
      <c r="M32" t="s">
        <v>5</v>
      </c>
      <c r="P32" s="5" t="s">
        <v>163</v>
      </c>
      <c r="Q32">
        <v>39</v>
      </c>
      <c r="R32">
        <v>148</v>
      </c>
      <c r="S32">
        <v>24</v>
      </c>
      <c r="T32">
        <v>211</v>
      </c>
    </row>
    <row r="33" spans="1:17" x14ac:dyDescent="0.25">
      <c r="A33" s="3">
        <v>32</v>
      </c>
      <c r="B33" t="s">
        <v>11</v>
      </c>
      <c r="C33" t="s">
        <v>104</v>
      </c>
      <c r="D33" t="s">
        <v>14</v>
      </c>
      <c r="E33" t="s">
        <v>91</v>
      </c>
      <c r="F33" t="s">
        <v>64</v>
      </c>
      <c r="G33" t="s">
        <v>2</v>
      </c>
      <c r="H33" t="s">
        <v>35</v>
      </c>
      <c r="I33" t="s">
        <v>75</v>
      </c>
      <c r="J33" t="s">
        <v>117</v>
      </c>
      <c r="K33" t="s">
        <v>6</v>
      </c>
      <c r="L33" t="s">
        <v>67</v>
      </c>
      <c r="M33" t="s">
        <v>10</v>
      </c>
    </row>
    <row r="34" spans="1:17" x14ac:dyDescent="0.25">
      <c r="A34" s="3">
        <v>33</v>
      </c>
      <c r="B34" t="s">
        <v>11</v>
      </c>
      <c r="C34" t="s">
        <v>78</v>
      </c>
      <c r="D34" t="s">
        <v>14</v>
      </c>
      <c r="E34" t="s">
        <v>7</v>
      </c>
      <c r="F34" t="s">
        <v>85</v>
      </c>
      <c r="G34" t="s">
        <v>2</v>
      </c>
      <c r="H34" t="s">
        <v>28</v>
      </c>
      <c r="I34" t="s">
        <v>9</v>
      </c>
      <c r="J34" t="s">
        <v>71</v>
      </c>
      <c r="K34" t="s">
        <v>6</v>
      </c>
      <c r="L34" t="s">
        <v>23</v>
      </c>
      <c r="M34" t="s">
        <v>5</v>
      </c>
    </row>
    <row r="35" spans="1:17" x14ac:dyDescent="0.25">
      <c r="A35" s="3">
        <v>34</v>
      </c>
      <c r="B35" t="s">
        <v>11</v>
      </c>
      <c r="C35" t="s">
        <v>62</v>
      </c>
      <c r="D35" t="s">
        <v>122</v>
      </c>
      <c r="E35" t="s">
        <v>7</v>
      </c>
      <c r="F35" t="s">
        <v>85</v>
      </c>
      <c r="G35" t="s">
        <v>2</v>
      </c>
      <c r="H35" t="s">
        <v>22</v>
      </c>
      <c r="I35" t="s">
        <v>9</v>
      </c>
      <c r="J35" t="s">
        <v>76</v>
      </c>
      <c r="K35" t="s">
        <v>6</v>
      </c>
      <c r="L35" t="s">
        <v>67</v>
      </c>
      <c r="M35" t="s">
        <v>5</v>
      </c>
    </row>
    <row r="36" spans="1:17" x14ac:dyDescent="0.25">
      <c r="A36" s="3">
        <v>35</v>
      </c>
      <c r="B36" t="s">
        <v>26</v>
      </c>
      <c r="C36" t="s">
        <v>74</v>
      </c>
      <c r="D36" t="s">
        <v>14</v>
      </c>
      <c r="E36" t="s">
        <v>91</v>
      </c>
      <c r="F36" t="s">
        <v>64</v>
      </c>
      <c r="G36" t="s">
        <v>2</v>
      </c>
      <c r="H36" t="s">
        <v>28</v>
      </c>
      <c r="I36" t="s">
        <v>9</v>
      </c>
      <c r="J36" t="s">
        <v>71</v>
      </c>
      <c r="K36" t="s">
        <v>6</v>
      </c>
      <c r="L36" t="s">
        <v>67</v>
      </c>
      <c r="M36" t="s">
        <v>5</v>
      </c>
    </row>
    <row r="37" spans="1:17" x14ac:dyDescent="0.25">
      <c r="A37" s="3">
        <v>36</v>
      </c>
      <c r="B37" t="s">
        <v>17</v>
      </c>
      <c r="C37" t="s">
        <v>74</v>
      </c>
      <c r="D37" t="s">
        <v>14</v>
      </c>
      <c r="E37" t="s">
        <v>63</v>
      </c>
      <c r="F37" t="s">
        <v>6</v>
      </c>
      <c r="G37" t="s">
        <v>2</v>
      </c>
      <c r="H37" t="s">
        <v>28</v>
      </c>
      <c r="I37" t="s">
        <v>97</v>
      </c>
      <c r="J37" t="s">
        <v>89</v>
      </c>
      <c r="K37" t="s">
        <v>6</v>
      </c>
      <c r="L37" t="s">
        <v>118</v>
      </c>
      <c r="M37" t="s">
        <v>5</v>
      </c>
    </row>
    <row r="38" spans="1:17" x14ac:dyDescent="0.25">
      <c r="A38" s="3">
        <v>37</v>
      </c>
      <c r="B38" t="s">
        <v>11</v>
      </c>
      <c r="C38" t="s">
        <v>84</v>
      </c>
      <c r="D38" t="s">
        <v>75</v>
      </c>
      <c r="E38" t="s">
        <v>7</v>
      </c>
      <c r="F38" t="s">
        <v>6</v>
      </c>
      <c r="G38" t="s">
        <v>2</v>
      </c>
      <c r="H38" t="s">
        <v>3</v>
      </c>
      <c r="I38" t="s">
        <v>9</v>
      </c>
      <c r="J38" t="s">
        <v>96</v>
      </c>
      <c r="K38" t="s">
        <v>6</v>
      </c>
      <c r="L38" t="s">
        <v>23</v>
      </c>
      <c r="M38" t="s">
        <v>10</v>
      </c>
    </row>
    <row r="39" spans="1:17" x14ac:dyDescent="0.25">
      <c r="A39" s="3">
        <v>38</v>
      </c>
      <c r="B39" t="s">
        <v>11</v>
      </c>
      <c r="C39" t="s">
        <v>87</v>
      </c>
      <c r="D39" t="s">
        <v>63</v>
      </c>
      <c r="E39" t="s">
        <v>7</v>
      </c>
      <c r="F39" t="s">
        <v>64</v>
      </c>
      <c r="G39" t="s">
        <v>2</v>
      </c>
      <c r="H39" t="s">
        <v>8</v>
      </c>
      <c r="I39" t="s">
        <v>9</v>
      </c>
      <c r="J39" t="s">
        <v>71</v>
      </c>
      <c r="K39" t="s">
        <v>6</v>
      </c>
      <c r="L39" t="s">
        <v>23</v>
      </c>
      <c r="M39" t="s">
        <v>5</v>
      </c>
    </row>
    <row r="40" spans="1:17" x14ac:dyDescent="0.25">
      <c r="A40" s="3">
        <v>39</v>
      </c>
      <c r="B40" t="s">
        <v>11</v>
      </c>
      <c r="C40" t="s">
        <v>84</v>
      </c>
      <c r="D40" t="s">
        <v>63</v>
      </c>
      <c r="E40" t="s">
        <v>63</v>
      </c>
      <c r="F40" t="s">
        <v>85</v>
      </c>
      <c r="G40" t="s">
        <v>2</v>
      </c>
      <c r="H40" t="s">
        <v>3</v>
      </c>
      <c r="I40" t="s">
        <v>88</v>
      </c>
      <c r="J40" t="s">
        <v>112</v>
      </c>
      <c r="K40" t="s">
        <v>6</v>
      </c>
      <c r="L40" t="s">
        <v>23</v>
      </c>
      <c r="M40" t="s">
        <v>10</v>
      </c>
    </row>
    <row r="41" spans="1:17" x14ac:dyDescent="0.25">
      <c r="A41" s="3">
        <v>40</v>
      </c>
      <c r="B41" t="s">
        <v>11</v>
      </c>
      <c r="C41" t="s">
        <v>104</v>
      </c>
      <c r="D41" t="s">
        <v>7</v>
      </c>
      <c r="E41" t="s">
        <v>73</v>
      </c>
      <c r="F41" t="s">
        <v>85</v>
      </c>
      <c r="G41" t="s">
        <v>2</v>
      </c>
      <c r="H41" t="s">
        <v>28</v>
      </c>
      <c r="I41" t="s">
        <v>119</v>
      </c>
      <c r="J41" t="s">
        <v>120</v>
      </c>
      <c r="K41" t="s">
        <v>6</v>
      </c>
      <c r="L41" t="s">
        <v>67</v>
      </c>
      <c r="M41" t="s">
        <v>5</v>
      </c>
    </row>
    <row r="42" spans="1:17" x14ac:dyDescent="0.25">
      <c r="A42" s="3">
        <v>41</v>
      </c>
      <c r="B42" t="s">
        <v>11</v>
      </c>
      <c r="C42" t="s">
        <v>74</v>
      </c>
      <c r="D42" t="s">
        <v>14</v>
      </c>
      <c r="E42" t="s">
        <v>121</v>
      </c>
      <c r="F42" t="s">
        <v>85</v>
      </c>
      <c r="G42" t="s">
        <v>2</v>
      </c>
      <c r="H42" t="s">
        <v>3</v>
      </c>
      <c r="I42" t="s">
        <v>65</v>
      </c>
      <c r="J42" t="s">
        <v>71</v>
      </c>
      <c r="K42" t="s">
        <v>6</v>
      </c>
      <c r="L42" t="s">
        <v>67</v>
      </c>
      <c r="M42" t="s">
        <v>5</v>
      </c>
    </row>
    <row r="43" spans="1:17" x14ac:dyDescent="0.25">
      <c r="A43" s="3">
        <v>42</v>
      </c>
      <c r="B43" t="s">
        <v>11</v>
      </c>
      <c r="C43" t="s">
        <v>84</v>
      </c>
      <c r="D43" t="s">
        <v>122</v>
      </c>
      <c r="E43" t="s">
        <v>122</v>
      </c>
      <c r="F43" t="s">
        <v>64</v>
      </c>
      <c r="G43" t="s">
        <v>2</v>
      </c>
      <c r="H43" t="s">
        <v>3</v>
      </c>
      <c r="I43" t="s">
        <v>9</v>
      </c>
      <c r="J43" t="s">
        <v>71</v>
      </c>
      <c r="K43" t="s">
        <v>6</v>
      </c>
      <c r="L43" t="s">
        <v>23</v>
      </c>
      <c r="M43" t="s">
        <v>5</v>
      </c>
    </row>
    <row r="44" spans="1:17" x14ac:dyDescent="0.25">
      <c r="A44" s="3">
        <v>43</v>
      </c>
      <c r="B44" t="s">
        <v>11</v>
      </c>
      <c r="C44" t="s">
        <v>104</v>
      </c>
      <c r="D44" t="s">
        <v>14</v>
      </c>
      <c r="E44" t="s">
        <v>7</v>
      </c>
      <c r="F44" t="s">
        <v>6</v>
      </c>
      <c r="G44" t="s">
        <v>2</v>
      </c>
      <c r="H44" t="s">
        <v>28</v>
      </c>
      <c r="I44" t="s">
        <v>65</v>
      </c>
      <c r="J44" t="s">
        <v>20</v>
      </c>
      <c r="K44" t="s">
        <v>6</v>
      </c>
      <c r="L44" t="s">
        <v>67</v>
      </c>
      <c r="M44" t="s">
        <v>5</v>
      </c>
    </row>
    <row r="45" spans="1:17" x14ac:dyDescent="0.25">
      <c r="A45" s="3">
        <v>44</v>
      </c>
      <c r="B45" t="s">
        <v>11</v>
      </c>
      <c r="C45" t="s">
        <v>84</v>
      </c>
      <c r="D45" t="s">
        <v>73</v>
      </c>
      <c r="E45" t="s">
        <v>122</v>
      </c>
      <c r="F45" t="s">
        <v>64</v>
      </c>
      <c r="G45" t="s">
        <v>2</v>
      </c>
      <c r="H45" t="s">
        <v>8</v>
      </c>
      <c r="I45" t="s">
        <v>65</v>
      </c>
      <c r="J45" t="s">
        <v>96</v>
      </c>
      <c r="K45" t="s">
        <v>6</v>
      </c>
      <c r="L45" t="s">
        <v>67</v>
      </c>
      <c r="M45" t="s">
        <v>10</v>
      </c>
    </row>
    <row r="46" spans="1:17" x14ac:dyDescent="0.25">
      <c r="A46" s="3">
        <v>45</v>
      </c>
      <c r="B46" t="s">
        <v>11</v>
      </c>
      <c r="C46" t="s">
        <v>62</v>
      </c>
      <c r="D46" t="s">
        <v>63</v>
      </c>
      <c r="E46" t="s">
        <v>109</v>
      </c>
      <c r="F46" t="s">
        <v>64</v>
      </c>
      <c r="G46" t="s">
        <v>2</v>
      </c>
      <c r="H46" t="s">
        <v>36</v>
      </c>
      <c r="I46" t="s">
        <v>65</v>
      </c>
      <c r="J46" t="s">
        <v>71</v>
      </c>
      <c r="K46" t="s">
        <v>6</v>
      </c>
      <c r="L46" t="s">
        <v>23</v>
      </c>
      <c r="M46" t="s">
        <v>10</v>
      </c>
    </row>
    <row r="47" spans="1:17" x14ac:dyDescent="0.25">
      <c r="A47" s="3">
        <v>46</v>
      </c>
      <c r="B47" t="s">
        <v>11</v>
      </c>
      <c r="C47" t="s">
        <v>62</v>
      </c>
      <c r="D47" t="s">
        <v>91</v>
      </c>
      <c r="E47" t="s">
        <v>251</v>
      </c>
      <c r="F47" t="s">
        <v>6</v>
      </c>
      <c r="G47" t="s">
        <v>2</v>
      </c>
      <c r="H47" t="s">
        <v>28</v>
      </c>
      <c r="I47" t="s">
        <v>63</v>
      </c>
      <c r="J47" t="s">
        <v>96</v>
      </c>
      <c r="K47" t="s">
        <v>6</v>
      </c>
      <c r="L47" t="s">
        <v>23</v>
      </c>
      <c r="M47" t="s">
        <v>5</v>
      </c>
    </row>
    <row r="48" spans="1:17" x14ac:dyDescent="0.25">
      <c r="A48" s="3">
        <v>47</v>
      </c>
      <c r="B48" t="s">
        <v>11</v>
      </c>
      <c r="C48" t="s">
        <v>84</v>
      </c>
      <c r="D48" t="s">
        <v>63</v>
      </c>
      <c r="E48" t="s">
        <v>91</v>
      </c>
      <c r="F48" t="s">
        <v>6</v>
      </c>
      <c r="G48" t="s">
        <v>2</v>
      </c>
      <c r="H48" t="s">
        <v>8</v>
      </c>
      <c r="I48" t="s">
        <v>9</v>
      </c>
      <c r="J48" t="s">
        <v>71</v>
      </c>
      <c r="K48" t="s">
        <v>6</v>
      </c>
      <c r="L48" t="s">
        <v>23</v>
      </c>
      <c r="M48" t="s">
        <v>5</v>
      </c>
      <c r="P48" t="s">
        <v>202</v>
      </c>
      <c r="Q48" t="s">
        <v>179</v>
      </c>
    </row>
    <row r="49" spans="1:19" x14ac:dyDescent="0.25">
      <c r="A49" s="3">
        <v>48</v>
      </c>
      <c r="B49" t="s">
        <v>11</v>
      </c>
      <c r="C49" t="s">
        <v>104</v>
      </c>
      <c r="D49" t="s">
        <v>122</v>
      </c>
      <c r="E49" t="s">
        <v>121</v>
      </c>
      <c r="F49" t="s">
        <v>85</v>
      </c>
      <c r="G49" t="s">
        <v>2</v>
      </c>
      <c r="H49" t="s">
        <v>22</v>
      </c>
      <c r="I49" t="s">
        <v>124</v>
      </c>
      <c r="J49" t="s">
        <v>125</v>
      </c>
      <c r="K49" t="s">
        <v>6</v>
      </c>
      <c r="L49" t="s">
        <v>23</v>
      </c>
      <c r="M49" t="s">
        <v>5</v>
      </c>
      <c r="P49" t="s">
        <v>10</v>
      </c>
      <c r="Q49">
        <v>39</v>
      </c>
    </row>
    <row r="50" spans="1:19" x14ac:dyDescent="0.25">
      <c r="A50" s="3">
        <v>49</v>
      </c>
      <c r="B50" t="s">
        <v>11</v>
      </c>
      <c r="C50" t="s">
        <v>78</v>
      </c>
      <c r="D50" t="s">
        <v>7</v>
      </c>
      <c r="E50" t="s">
        <v>91</v>
      </c>
      <c r="F50" t="s">
        <v>85</v>
      </c>
      <c r="G50" t="s">
        <v>2</v>
      </c>
      <c r="H50" t="s">
        <v>32</v>
      </c>
      <c r="I50" t="s">
        <v>65</v>
      </c>
      <c r="J50" t="s">
        <v>126</v>
      </c>
      <c r="K50" t="s">
        <v>6</v>
      </c>
      <c r="L50" t="s">
        <v>67</v>
      </c>
      <c r="M50" t="s">
        <v>5</v>
      </c>
      <c r="P50" t="s">
        <v>5</v>
      </c>
      <c r="Q50">
        <v>148</v>
      </c>
    </row>
    <row r="51" spans="1:19" x14ac:dyDescent="0.25">
      <c r="A51" s="3">
        <v>50</v>
      </c>
      <c r="B51" t="s">
        <v>26</v>
      </c>
      <c r="C51" t="s">
        <v>84</v>
      </c>
      <c r="D51" t="s">
        <v>127</v>
      </c>
      <c r="E51" t="s">
        <v>121</v>
      </c>
      <c r="F51" t="s">
        <v>6</v>
      </c>
      <c r="G51" t="s">
        <v>2</v>
      </c>
      <c r="H51" t="s">
        <v>28</v>
      </c>
      <c r="I51" t="s">
        <v>128</v>
      </c>
      <c r="J51" t="s">
        <v>66</v>
      </c>
      <c r="K51" t="s">
        <v>6</v>
      </c>
      <c r="L51" t="s">
        <v>23</v>
      </c>
      <c r="M51" t="s">
        <v>5</v>
      </c>
      <c r="P51" t="s">
        <v>25</v>
      </c>
      <c r="Q51">
        <v>24</v>
      </c>
    </row>
    <row r="52" spans="1:19" x14ac:dyDescent="0.25">
      <c r="A52" s="3">
        <v>51</v>
      </c>
      <c r="B52" t="s">
        <v>11</v>
      </c>
      <c r="C52" t="s">
        <v>62</v>
      </c>
      <c r="D52" t="s">
        <v>109</v>
      </c>
      <c r="E52" t="s">
        <v>94</v>
      </c>
      <c r="F52" t="s">
        <v>6</v>
      </c>
      <c r="G52" t="s">
        <v>2</v>
      </c>
      <c r="H52" t="s">
        <v>8</v>
      </c>
      <c r="I52" t="s">
        <v>65</v>
      </c>
      <c r="J52" t="s">
        <v>129</v>
      </c>
      <c r="K52" t="s">
        <v>6</v>
      </c>
      <c r="L52" t="s">
        <v>67</v>
      </c>
      <c r="M52" t="s">
        <v>25</v>
      </c>
    </row>
    <row r="53" spans="1:19" x14ac:dyDescent="0.25">
      <c r="A53" s="3">
        <v>52</v>
      </c>
      <c r="B53" t="s">
        <v>11</v>
      </c>
      <c r="C53" t="s">
        <v>78</v>
      </c>
      <c r="D53" t="s">
        <v>75</v>
      </c>
      <c r="E53" t="s">
        <v>94</v>
      </c>
      <c r="F53" t="s">
        <v>64</v>
      </c>
      <c r="G53" t="s">
        <v>2</v>
      </c>
      <c r="H53" t="s">
        <v>38</v>
      </c>
      <c r="I53" t="s">
        <v>9</v>
      </c>
      <c r="J53" t="s">
        <v>130</v>
      </c>
      <c r="K53" t="s">
        <v>6</v>
      </c>
      <c r="L53" t="s">
        <v>67</v>
      </c>
      <c r="M53" t="s">
        <v>10</v>
      </c>
    </row>
    <row r="54" spans="1:19" x14ac:dyDescent="0.25">
      <c r="A54" s="3">
        <v>53</v>
      </c>
      <c r="B54" t="s">
        <v>11</v>
      </c>
      <c r="C54" t="s">
        <v>84</v>
      </c>
      <c r="D54" t="s">
        <v>18</v>
      </c>
      <c r="E54" t="s">
        <v>30</v>
      </c>
      <c r="F54" t="s">
        <v>6</v>
      </c>
      <c r="G54" t="s">
        <v>2</v>
      </c>
      <c r="H54" t="s">
        <v>28</v>
      </c>
      <c r="I54" t="s">
        <v>9</v>
      </c>
      <c r="J54" t="s">
        <v>71</v>
      </c>
      <c r="K54" t="s">
        <v>6</v>
      </c>
      <c r="L54" t="s">
        <v>118</v>
      </c>
      <c r="M54" t="s">
        <v>5</v>
      </c>
    </row>
    <row r="55" spans="1:19" x14ac:dyDescent="0.25">
      <c r="A55" s="3">
        <v>54</v>
      </c>
      <c r="B55" t="s">
        <v>11</v>
      </c>
      <c r="C55" t="s">
        <v>84</v>
      </c>
      <c r="D55" t="s">
        <v>63</v>
      </c>
      <c r="E55" t="s">
        <v>109</v>
      </c>
      <c r="F55" t="s">
        <v>64</v>
      </c>
      <c r="G55" t="s">
        <v>2</v>
      </c>
      <c r="H55" t="s">
        <v>3</v>
      </c>
      <c r="I55" t="s">
        <v>65</v>
      </c>
      <c r="J55" t="s">
        <v>131</v>
      </c>
      <c r="K55" t="s">
        <v>6</v>
      </c>
      <c r="L55" t="s">
        <v>23</v>
      </c>
      <c r="M55" t="s">
        <v>5</v>
      </c>
    </row>
    <row r="56" spans="1:19" x14ac:dyDescent="0.25">
      <c r="A56" s="3">
        <v>55</v>
      </c>
      <c r="B56" t="s">
        <v>26</v>
      </c>
      <c r="C56" t="s">
        <v>74</v>
      </c>
      <c r="D56" t="s">
        <v>63</v>
      </c>
      <c r="E56" t="s">
        <v>94</v>
      </c>
      <c r="F56" t="s">
        <v>85</v>
      </c>
      <c r="G56" t="s">
        <v>2</v>
      </c>
      <c r="H56" t="s">
        <v>8</v>
      </c>
      <c r="I56" t="s">
        <v>9</v>
      </c>
      <c r="J56" t="s">
        <v>71</v>
      </c>
      <c r="K56" t="s">
        <v>6</v>
      </c>
      <c r="L56" t="s">
        <v>23</v>
      </c>
      <c r="M56" t="s">
        <v>10</v>
      </c>
    </row>
    <row r="57" spans="1:19" x14ac:dyDescent="0.25">
      <c r="A57" s="3">
        <v>56</v>
      </c>
      <c r="B57" t="s">
        <v>26</v>
      </c>
      <c r="C57" t="s">
        <v>62</v>
      </c>
      <c r="D57" t="s">
        <v>14</v>
      </c>
      <c r="E57" t="s">
        <v>30</v>
      </c>
      <c r="F57" t="s">
        <v>64</v>
      </c>
      <c r="G57" t="s">
        <v>2</v>
      </c>
      <c r="H57" t="s">
        <v>19</v>
      </c>
      <c r="I57" t="s">
        <v>99</v>
      </c>
      <c r="J57" t="s">
        <v>132</v>
      </c>
      <c r="K57" t="s">
        <v>6</v>
      </c>
      <c r="L57" t="s">
        <v>67</v>
      </c>
      <c r="M57" t="s">
        <v>5</v>
      </c>
    </row>
    <row r="58" spans="1:19" x14ac:dyDescent="0.25">
      <c r="A58" s="3">
        <v>57</v>
      </c>
      <c r="B58" t="s">
        <v>13</v>
      </c>
      <c r="C58" t="s">
        <v>104</v>
      </c>
      <c r="D58" t="s">
        <v>7</v>
      </c>
      <c r="E58" t="s">
        <v>103</v>
      </c>
      <c r="F58" t="s">
        <v>85</v>
      </c>
      <c r="G58" t="s">
        <v>79</v>
      </c>
      <c r="H58" t="s">
        <v>234</v>
      </c>
      <c r="I58" t="s">
        <v>9</v>
      </c>
      <c r="J58" t="s">
        <v>76</v>
      </c>
      <c r="K58" t="s">
        <v>6</v>
      </c>
      <c r="L58" t="s">
        <v>67</v>
      </c>
      <c r="M58" t="s">
        <v>10</v>
      </c>
    </row>
    <row r="59" spans="1:19" x14ac:dyDescent="0.25">
      <c r="A59" s="3">
        <v>58</v>
      </c>
      <c r="B59" t="s">
        <v>26</v>
      </c>
      <c r="C59" t="s">
        <v>74</v>
      </c>
      <c r="D59" t="s">
        <v>246</v>
      </c>
      <c r="E59" t="s">
        <v>252</v>
      </c>
      <c r="F59" t="s">
        <v>85</v>
      </c>
      <c r="G59" t="s">
        <v>2</v>
      </c>
      <c r="H59" t="s">
        <v>28</v>
      </c>
      <c r="I59" t="s">
        <v>9</v>
      </c>
      <c r="J59" t="s">
        <v>71</v>
      </c>
      <c r="K59" t="s">
        <v>6</v>
      </c>
      <c r="L59" t="s">
        <v>29</v>
      </c>
      <c r="M59" t="s">
        <v>5</v>
      </c>
    </row>
    <row r="60" spans="1:19" x14ac:dyDescent="0.25">
      <c r="A60" s="3">
        <v>59</v>
      </c>
      <c r="B60" t="s">
        <v>13</v>
      </c>
      <c r="C60" t="s">
        <v>104</v>
      </c>
      <c r="D60" t="s">
        <v>127</v>
      </c>
      <c r="E60" t="s">
        <v>18</v>
      </c>
      <c r="F60" t="s">
        <v>85</v>
      </c>
      <c r="G60" t="s">
        <v>2</v>
      </c>
      <c r="H60" t="s">
        <v>28</v>
      </c>
      <c r="I60" t="s">
        <v>65</v>
      </c>
      <c r="J60" t="s">
        <v>98</v>
      </c>
      <c r="K60" t="s">
        <v>6</v>
      </c>
      <c r="L60" t="s">
        <v>67</v>
      </c>
      <c r="M60" t="s">
        <v>5</v>
      </c>
    </row>
    <row r="61" spans="1:19" x14ac:dyDescent="0.25">
      <c r="A61" s="3">
        <v>60</v>
      </c>
      <c r="B61" t="s">
        <v>26</v>
      </c>
      <c r="C61" t="s">
        <v>87</v>
      </c>
      <c r="D61" t="s">
        <v>88</v>
      </c>
      <c r="E61" t="s">
        <v>30</v>
      </c>
      <c r="F61" t="s">
        <v>6</v>
      </c>
      <c r="G61" t="s">
        <v>2</v>
      </c>
      <c r="H61" t="s">
        <v>8</v>
      </c>
      <c r="I61" t="s">
        <v>9</v>
      </c>
      <c r="J61" t="s">
        <v>71</v>
      </c>
      <c r="K61" t="s">
        <v>6</v>
      </c>
      <c r="L61" t="s">
        <v>23</v>
      </c>
      <c r="M61" t="s">
        <v>5</v>
      </c>
    </row>
    <row r="62" spans="1:19" x14ac:dyDescent="0.25">
      <c r="A62" s="3">
        <v>61</v>
      </c>
      <c r="B62" t="s">
        <v>11</v>
      </c>
      <c r="C62" t="s">
        <v>84</v>
      </c>
      <c r="D62" t="s">
        <v>75</v>
      </c>
      <c r="E62" t="s">
        <v>253</v>
      </c>
      <c r="F62" t="s">
        <v>64</v>
      </c>
      <c r="G62" t="s">
        <v>2</v>
      </c>
      <c r="H62" t="s">
        <v>8</v>
      </c>
      <c r="I62" t="s">
        <v>9</v>
      </c>
      <c r="J62" t="s">
        <v>71</v>
      </c>
      <c r="K62" t="s">
        <v>6</v>
      </c>
      <c r="L62" t="s">
        <v>67</v>
      </c>
      <c r="M62" t="s">
        <v>10</v>
      </c>
      <c r="P62" t="s">
        <v>202</v>
      </c>
      <c r="Q62" t="s">
        <v>10</v>
      </c>
      <c r="R62" t="s">
        <v>5</v>
      </c>
      <c r="S62" t="s">
        <v>25</v>
      </c>
    </row>
    <row r="63" spans="1:19" x14ac:dyDescent="0.25">
      <c r="A63" s="3">
        <v>62</v>
      </c>
      <c r="B63" t="s">
        <v>11</v>
      </c>
      <c r="C63" t="s">
        <v>78</v>
      </c>
      <c r="D63" t="s">
        <v>94</v>
      </c>
      <c r="E63" t="s">
        <v>7</v>
      </c>
      <c r="F63" t="s">
        <v>6</v>
      </c>
      <c r="G63" t="s">
        <v>2</v>
      </c>
      <c r="H63" t="s">
        <v>8</v>
      </c>
      <c r="I63" t="s">
        <v>9</v>
      </c>
      <c r="J63" t="s">
        <v>112</v>
      </c>
      <c r="K63" t="s">
        <v>6</v>
      </c>
      <c r="L63" t="s">
        <v>29</v>
      </c>
      <c r="M63" t="s">
        <v>5</v>
      </c>
      <c r="P63" t="s">
        <v>13</v>
      </c>
      <c r="Q63">
        <v>3</v>
      </c>
      <c r="R63">
        <v>19</v>
      </c>
      <c r="S63">
        <v>1</v>
      </c>
    </row>
    <row r="64" spans="1:19" x14ac:dyDescent="0.25">
      <c r="A64" s="3">
        <v>63</v>
      </c>
      <c r="B64" t="s">
        <v>26</v>
      </c>
      <c r="C64" t="s">
        <v>84</v>
      </c>
      <c r="D64" t="s">
        <v>110</v>
      </c>
      <c r="E64" t="s">
        <v>94</v>
      </c>
      <c r="F64" t="s">
        <v>85</v>
      </c>
      <c r="G64" t="s">
        <v>2</v>
      </c>
      <c r="H64" t="s">
        <v>28</v>
      </c>
      <c r="I64" t="s">
        <v>88</v>
      </c>
      <c r="J64" t="s">
        <v>71</v>
      </c>
      <c r="K64" t="s">
        <v>6</v>
      </c>
      <c r="L64" t="s">
        <v>29</v>
      </c>
      <c r="M64" t="s">
        <v>10</v>
      </c>
      <c r="P64" t="s">
        <v>11</v>
      </c>
      <c r="Q64">
        <v>21</v>
      </c>
      <c r="R64">
        <v>59</v>
      </c>
      <c r="S64">
        <v>8</v>
      </c>
    </row>
    <row r="65" spans="1:19" x14ac:dyDescent="0.25">
      <c r="A65" s="3">
        <v>64</v>
      </c>
      <c r="B65" t="s">
        <v>26</v>
      </c>
      <c r="C65" t="s">
        <v>87</v>
      </c>
      <c r="D65" t="s">
        <v>63</v>
      </c>
      <c r="E65" t="s">
        <v>138</v>
      </c>
      <c r="F65" t="s">
        <v>6</v>
      </c>
      <c r="G65" t="s">
        <v>2</v>
      </c>
      <c r="H65" t="s">
        <v>8</v>
      </c>
      <c r="I65" t="s">
        <v>65</v>
      </c>
      <c r="J65" t="s">
        <v>39</v>
      </c>
      <c r="K65" t="s">
        <v>6</v>
      </c>
      <c r="L65" t="s">
        <v>23</v>
      </c>
      <c r="M65" t="s">
        <v>10</v>
      </c>
      <c r="P65" t="s">
        <v>26</v>
      </c>
      <c r="Q65">
        <v>14</v>
      </c>
      <c r="R65">
        <v>40</v>
      </c>
      <c r="S65">
        <v>11</v>
      </c>
    </row>
    <row r="66" spans="1:19" x14ac:dyDescent="0.25">
      <c r="A66" s="3">
        <v>65</v>
      </c>
      <c r="B66" t="s">
        <v>11</v>
      </c>
      <c r="C66" t="s">
        <v>84</v>
      </c>
      <c r="D66" t="s">
        <v>139</v>
      </c>
      <c r="E66" t="s">
        <v>30</v>
      </c>
      <c r="F66" t="s">
        <v>6</v>
      </c>
      <c r="G66" t="s">
        <v>2</v>
      </c>
      <c r="H66" t="s">
        <v>8</v>
      </c>
      <c r="I66" t="s">
        <v>88</v>
      </c>
      <c r="J66" t="s">
        <v>149</v>
      </c>
      <c r="K66" t="s">
        <v>6</v>
      </c>
      <c r="L66" t="s">
        <v>23</v>
      </c>
      <c r="M66" t="s">
        <v>5</v>
      </c>
      <c r="P66" t="s">
        <v>12</v>
      </c>
      <c r="Q66">
        <v>1</v>
      </c>
      <c r="R66">
        <v>21</v>
      </c>
      <c r="S66">
        <v>4</v>
      </c>
    </row>
    <row r="67" spans="1:19" x14ac:dyDescent="0.25">
      <c r="A67" s="3">
        <v>66</v>
      </c>
      <c r="B67" t="s">
        <v>13</v>
      </c>
      <c r="C67" t="s">
        <v>104</v>
      </c>
      <c r="D67" t="s">
        <v>65</v>
      </c>
      <c r="E67" t="s">
        <v>248</v>
      </c>
      <c r="F67" t="s">
        <v>64</v>
      </c>
      <c r="G67" t="s">
        <v>2</v>
      </c>
      <c r="H67" t="s">
        <v>24</v>
      </c>
      <c r="I67" t="s">
        <v>9</v>
      </c>
      <c r="J67" t="s">
        <v>71</v>
      </c>
      <c r="K67" t="s">
        <v>6</v>
      </c>
      <c r="L67" t="s">
        <v>67</v>
      </c>
      <c r="M67" t="s">
        <v>10</v>
      </c>
      <c r="P67" t="s">
        <v>17</v>
      </c>
      <c r="R67">
        <v>9</v>
      </c>
    </row>
    <row r="68" spans="1:19" x14ac:dyDescent="0.25">
      <c r="A68" s="3">
        <v>67</v>
      </c>
      <c r="B68" t="s">
        <v>12</v>
      </c>
      <c r="C68" t="s">
        <v>62</v>
      </c>
      <c r="D68" t="s">
        <v>127</v>
      </c>
      <c r="E68" t="s">
        <v>122</v>
      </c>
      <c r="F68" t="s">
        <v>6</v>
      </c>
      <c r="G68" t="s">
        <v>2</v>
      </c>
      <c r="H68" t="s">
        <v>19</v>
      </c>
      <c r="I68" t="s">
        <v>9</v>
      </c>
      <c r="J68" t="s">
        <v>71</v>
      </c>
      <c r="K68" t="s">
        <v>6</v>
      </c>
      <c r="L68" t="s">
        <v>23</v>
      </c>
      <c r="M68" t="s">
        <v>5</v>
      </c>
    </row>
    <row r="69" spans="1:19" x14ac:dyDescent="0.25">
      <c r="A69" s="3">
        <v>68</v>
      </c>
      <c r="B69" t="s">
        <v>26</v>
      </c>
      <c r="C69" t="s">
        <v>74</v>
      </c>
      <c r="D69" t="s">
        <v>142</v>
      </c>
      <c r="E69" t="s">
        <v>7</v>
      </c>
      <c r="F69" t="s">
        <v>64</v>
      </c>
      <c r="G69" t="s">
        <v>2</v>
      </c>
      <c r="H69" t="s">
        <v>8</v>
      </c>
      <c r="I69" t="s">
        <v>63</v>
      </c>
      <c r="J69" t="s">
        <v>112</v>
      </c>
      <c r="K69" t="s">
        <v>6</v>
      </c>
      <c r="L69" t="s">
        <v>23</v>
      </c>
      <c r="M69" t="s">
        <v>5</v>
      </c>
    </row>
    <row r="70" spans="1:19" x14ac:dyDescent="0.25">
      <c r="A70" s="3">
        <v>69</v>
      </c>
      <c r="B70" t="s">
        <v>13</v>
      </c>
      <c r="C70" t="s">
        <v>104</v>
      </c>
      <c r="D70" t="s">
        <v>128</v>
      </c>
      <c r="E70" t="s">
        <v>248</v>
      </c>
      <c r="F70" t="s">
        <v>6</v>
      </c>
      <c r="G70" t="s">
        <v>2</v>
      </c>
      <c r="H70" t="s">
        <v>15</v>
      </c>
      <c r="I70" t="s">
        <v>143</v>
      </c>
      <c r="J70" t="s">
        <v>129</v>
      </c>
      <c r="K70" t="s">
        <v>6</v>
      </c>
      <c r="L70" t="s">
        <v>67</v>
      </c>
      <c r="M70" t="s">
        <v>5</v>
      </c>
    </row>
    <row r="71" spans="1:19" x14ac:dyDescent="0.25">
      <c r="A71" s="3">
        <v>70</v>
      </c>
      <c r="B71" t="s">
        <v>12</v>
      </c>
      <c r="C71" t="s">
        <v>62</v>
      </c>
      <c r="D71" t="s">
        <v>127</v>
      </c>
      <c r="E71" t="s">
        <v>127</v>
      </c>
      <c r="F71" t="s">
        <v>6</v>
      </c>
      <c r="G71" t="s">
        <v>2</v>
      </c>
      <c r="H71" t="s">
        <v>28</v>
      </c>
      <c r="I71" t="s">
        <v>9</v>
      </c>
      <c r="J71" t="s">
        <v>71</v>
      </c>
      <c r="K71" t="s">
        <v>6</v>
      </c>
      <c r="L71" t="s">
        <v>23</v>
      </c>
      <c r="M71" t="s">
        <v>5</v>
      </c>
    </row>
    <row r="72" spans="1:19" x14ac:dyDescent="0.25">
      <c r="A72" s="3">
        <v>71</v>
      </c>
      <c r="B72" t="s">
        <v>26</v>
      </c>
      <c r="C72" t="s">
        <v>78</v>
      </c>
      <c r="D72" t="s">
        <v>63</v>
      </c>
      <c r="E72" t="s">
        <v>7</v>
      </c>
      <c r="F72" t="s">
        <v>6</v>
      </c>
      <c r="G72" t="s">
        <v>2</v>
      </c>
      <c r="H72" t="s">
        <v>8</v>
      </c>
      <c r="I72" t="s">
        <v>9</v>
      </c>
      <c r="J72" t="s">
        <v>71</v>
      </c>
      <c r="K72" t="s">
        <v>6</v>
      </c>
      <c r="L72" t="s">
        <v>67</v>
      </c>
      <c r="M72" t="s">
        <v>5</v>
      </c>
    </row>
    <row r="73" spans="1:19" x14ac:dyDescent="0.25">
      <c r="A73" s="3">
        <v>72</v>
      </c>
      <c r="B73" t="s">
        <v>26</v>
      </c>
      <c r="C73" t="s">
        <v>87</v>
      </c>
      <c r="D73" t="s">
        <v>63</v>
      </c>
      <c r="E73" t="s">
        <v>7</v>
      </c>
      <c r="F73" t="s">
        <v>6</v>
      </c>
      <c r="G73" t="s">
        <v>2</v>
      </c>
      <c r="H73" t="s">
        <v>27</v>
      </c>
      <c r="I73" t="s">
        <v>88</v>
      </c>
      <c r="J73" t="s">
        <v>20</v>
      </c>
      <c r="K73" t="s">
        <v>6</v>
      </c>
      <c r="L73" t="s">
        <v>23</v>
      </c>
      <c r="M73" t="s">
        <v>10</v>
      </c>
    </row>
    <row r="74" spans="1:19" x14ac:dyDescent="0.25">
      <c r="A74" s="3">
        <v>73</v>
      </c>
      <c r="B74" t="s">
        <v>17</v>
      </c>
      <c r="C74" t="s">
        <v>84</v>
      </c>
      <c r="D74" t="s">
        <v>7</v>
      </c>
      <c r="E74" t="s">
        <v>94</v>
      </c>
      <c r="F74" t="s">
        <v>6</v>
      </c>
      <c r="G74" t="s">
        <v>2</v>
      </c>
      <c r="H74" t="s">
        <v>28</v>
      </c>
      <c r="I74" t="s">
        <v>88</v>
      </c>
      <c r="J74" t="s">
        <v>98</v>
      </c>
      <c r="K74" t="s">
        <v>6</v>
      </c>
      <c r="L74" t="s">
        <v>23</v>
      </c>
      <c r="M74" t="s">
        <v>5</v>
      </c>
    </row>
    <row r="75" spans="1:19" x14ac:dyDescent="0.25">
      <c r="A75" s="3">
        <v>74</v>
      </c>
      <c r="B75" t="s">
        <v>12</v>
      </c>
      <c r="C75" t="s">
        <v>74</v>
      </c>
      <c r="D75" t="s">
        <v>75</v>
      </c>
      <c r="E75" t="s">
        <v>30</v>
      </c>
      <c r="F75" t="s">
        <v>6</v>
      </c>
      <c r="G75" t="s">
        <v>2</v>
      </c>
      <c r="H75" t="s">
        <v>38</v>
      </c>
      <c r="I75" t="s">
        <v>9</v>
      </c>
      <c r="J75" t="s">
        <v>71</v>
      </c>
      <c r="K75" t="s">
        <v>6</v>
      </c>
      <c r="L75" t="s">
        <v>23</v>
      </c>
      <c r="M75" t="s">
        <v>10</v>
      </c>
    </row>
    <row r="76" spans="1:19" x14ac:dyDescent="0.25">
      <c r="A76" s="3">
        <v>75</v>
      </c>
      <c r="B76" t="s">
        <v>26</v>
      </c>
      <c r="C76" t="s">
        <v>78</v>
      </c>
      <c r="D76" t="s">
        <v>109</v>
      </c>
      <c r="E76" t="s">
        <v>7</v>
      </c>
      <c r="F76" t="s">
        <v>6</v>
      </c>
      <c r="G76" t="s">
        <v>2</v>
      </c>
      <c r="H76" t="s">
        <v>32</v>
      </c>
      <c r="I76" t="s">
        <v>65</v>
      </c>
      <c r="J76" t="s">
        <v>71</v>
      </c>
      <c r="K76" t="s">
        <v>6</v>
      </c>
      <c r="L76" t="s">
        <v>23</v>
      </c>
      <c r="M76" t="s">
        <v>5</v>
      </c>
    </row>
    <row r="77" spans="1:19" x14ac:dyDescent="0.25">
      <c r="A77" s="3">
        <v>76</v>
      </c>
      <c r="B77" t="s">
        <v>26</v>
      </c>
      <c r="C77" t="s">
        <v>84</v>
      </c>
      <c r="D77" t="s">
        <v>247</v>
      </c>
      <c r="E77" t="s">
        <v>252</v>
      </c>
      <c r="F77" t="s">
        <v>6</v>
      </c>
      <c r="G77" t="s">
        <v>2</v>
      </c>
      <c r="H77" t="s">
        <v>3</v>
      </c>
      <c r="I77" t="s">
        <v>9</v>
      </c>
      <c r="J77" t="s">
        <v>71</v>
      </c>
      <c r="K77" t="s">
        <v>6</v>
      </c>
      <c r="L77" t="s">
        <v>29</v>
      </c>
      <c r="M77" t="s">
        <v>5</v>
      </c>
    </row>
    <row r="78" spans="1:19" x14ac:dyDescent="0.25">
      <c r="A78" s="3">
        <v>77</v>
      </c>
      <c r="B78" t="s">
        <v>12</v>
      </c>
      <c r="C78" t="s">
        <v>84</v>
      </c>
      <c r="D78" t="s">
        <v>109</v>
      </c>
      <c r="E78" t="s">
        <v>14</v>
      </c>
      <c r="F78" t="s">
        <v>6</v>
      </c>
      <c r="G78" t="s">
        <v>2</v>
      </c>
      <c r="H78" t="s">
        <v>22</v>
      </c>
      <c r="I78" t="s">
        <v>65</v>
      </c>
      <c r="J78" t="s">
        <v>120</v>
      </c>
      <c r="K78" t="s">
        <v>6</v>
      </c>
      <c r="L78" t="s">
        <v>23</v>
      </c>
      <c r="M78" t="s">
        <v>5</v>
      </c>
    </row>
    <row r="79" spans="1:19" x14ac:dyDescent="0.25">
      <c r="A79" s="3">
        <v>78</v>
      </c>
      <c r="B79" t="s">
        <v>13</v>
      </c>
      <c r="C79" t="s">
        <v>104</v>
      </c>
      <c r="D79" t="s">
        <v>63</v>
      </c>
      <c r="E79" t="s">
        <v>7</v>
      </c>
      <c r="F79" t="s">
        <v>64</v>
      </c>
      <c r="G79" t="s">
        <v>2</v>
      </c>
      <c r="H79" t="s">
        <v>24</v>
      </c>
      <c r="I79" t="s">
        <v>65</v>
      </c>
      <c r="J79" t="s">
        <v>89</v>
      </c>
      <c r="K79" t="s">
        <v>6</v>
      </c>
      <c r="L79" t="s">
        <v>67</v>
      </c>
      <c r="M79" t="s">
        <v>5</v>
      </c>
    </row>
    <row r="80" spans="1:19" x14ac:dyDescent="0.25">
      <c r="A80" s="3">
        <v>79</v>
      </c>
      <c r="B80" t="s">
        <v>26</v>
      </c>
      <c r="C80" t="s">
        <v>78</v>
      </c>
      <c r="D80" t="s">
        <v>147</v>
      </c>
      <c r="E80" t="s">
        <v>30</v>
      </c>
      <c r="F80" t="s">
        <v>85</v>
      </c>
      <c r="G80" t="s">
        <v>2</v>
      </c>
      <c r="H80" t="s">
        <v>8</v>
      </c>
      <c r="I80" t="s">
        <v>63</v>
      </c>
      <c r="J80" t="s">
        <v>20</v>
      </c>
      <c r="K80" t="s">
        <v>6</v>
      </c>
      <c r="L80" t="s">
        <v>29</v>
      </c>
      <c r="M80" t="s">
        <v>5</v>
      </c>
    </row>
    <row r="81" spans="1:20" x14ac:dyDescent="0.25">
      <c r="A81" s="3">
        <v>80</v>
      </c>
      <c r="B81" t="s">
        <v>12</v>
      </c>
      <c r="C81" t="s">
        <v>62</v>
      </c>
      <c r="D81" t="s">
        <v>127</v>
      </c>
      <c r="E81" t="s">
        <v>7</v>
      </c>
      <c r="F81" t="s">
        <v>6</v>
      </c>
      <c r="G81" t="s">
        <v>2</v>
      </c>
      <c r="H81" t="s">
        <v>28</v>
      </c>
      <c r="I81" t="s">
        <v>9</v>
      </c>
      <c r="J81" t="s">
        <v>98</v>
      </c>
      <c r="K81" t="s">
        <v>6</v>
      </c>
      <c r="L81" t="s">
        <v>23</v>
      </c>
      <c r="M81" t="s">
        <v>25</v>
      </c>
    </row>
    <row r="82" spans="1:20" x14ac:dyDescent="0.25">
      <c r="A82" s="3">
        <v>81</v>
      </c>
      <c r="B82" t="s">
        <v>26</v>
      </c>
      <c r="C82" t="s">
        <v>74</v>
      </c>
      <c r="D82" t="s">
        <v>75</v>
      </c>
      <c r="E82" t="s">
        <v>109</v>
      </c>
      <c r="F82" t="s">
        <v>64</v>
      </c>
      <c r="G82" t="s">
        <v>2</v>
      </c>
      <c r="H82" t="s">
        <v>28</v>
      </c>
      <c r="I82" t="s">
        <v>9</v>
      </c>
      <c r="J82" t="s">
        <v>71</v>
      </c>
      <c r="K82" t="s">
        <v>6</v>
      </c>
      <c r="L82" t="s">
        <v>67</v>
      </c>
      <c r="M82" t="s">
        <v>10</v>
      </c>
    </row>
    <row r="83" spans="1:20" x14ac:dyDescent="0.25">
      <c r="A83" s="3">
        <v>82</v>
      </c>
      <c r="B83" t="s">
        <v>11</v>
      </c>
      <c r="C83" t="s">
        <v>84</v>
      </c>
      <c r="D83" t="s">
        <v>63</v>
      </c>
      <c r="E83" t="s">
        <v>109</v>
      </c>
      <c r="F83" t="s">
        <v>85</v>
      </c>
      <c r="G83" t="s">
        <v>2</v>
      </c>
      <c r="H83" t="s">
        <v>3</v>
      </c>
      <c r="I83" t="s">
        <v>9</v>
      </c>
      <c r="J83" t="s">
        <v>149</v>
      </c>
      <c r="K83" t="s">
        <v>6</v>
      </c>
      <c r="L83" t="s">
        <v>23</v>
      </c>
      <c r="M83" t="s">
        <v>5</v>
      </c>
    </row>
    <row r="84" spans="1:20" x14ac:dyDescent="0.25">
      <c r="A84" s="3">
        <v>83</v>
      </c>
      <c r="B84" t="s">
        <v>26</v>
      </c>
      <c r="C84" t="s">
        <v>84</v>
      </c>
      <c r="D84" t="s">
        <v>147</v>
      </c>
      <c r="E84" t="s">
        <v>142</v>
      </c>
      <c r="F84" t="s">
        <v>85</v>
      </c>
      <c r="G84" t="s">
        <v>2</v>
      </c>
      <c r="H84" t="s">
        <v>8</v>
      </c>
      <c r="I84" t="s">
        <v>9</v>
      </c>
      <c r="J84" t="s">
        <v>126</v>
      </c>
      <c r="K84" t="s">
        <v>6</v>
      </c>
      <c r="L84" t="s">
        <v>23</v>
      </c>
      <c r="M84" t="s">
        <v>5</v>
      </c>
    </row>
    <row r="85" spans="1:20" x14ac:dyDescent="0.25">
      <c r="A85" s="3">
        <v>84</v>
      </c>
      <c r="B85" t="s">
        <v>26</v>
      </c>
      <c r="C85" t="s">
        <v>74</v>
      </c>
      <c r="D85" t="s">
        <v>122</v>
      </c>
      <c r="E85" t="s">
        <v>7</v>
      </c>
      <c r="F85" t="s">
        <v>6</v>
      </c>
      <c r="G85" t="s">
        <v>2</v>
      </c>
      <c r="H85" t="s">
        <v>8</v>
      </c>
      <c r="I85" t="s">
        <v>9</v>
      </c>
      <c r="J85" t="s">
        <v>100</v>
      </c>
      <c r="K85" t="s">
        <v>6</v>
      </c>
      <c r="L85" t="s">
        <v>23</v>
      </c>
      <c r="M85" t="s">
        <v>5</v>
      </c>
    </row>
    <row r="86" spans="1:20" x14ac:dyDescent="0.25">
      <c r="A86" s="3">
        <v>85</v>
      </c>
      <c r="B86" t="s">
        <v>26</v>
      </c>
      <c r="C86" t="s">
        <v>74</v>
      </c>
      <c r="D86" t="s">
        <v>65</v>
      </c>
      <c r="E86" t="s">
        <v>103</v>
      </c>
      <c r="F86" t="s">
        <v>85</v>
      </c>
      <c r="G86" t="s">
        <v>2</v>
      </c>
      <c r="H86" t="s">
        <v>8</v>
      </c>
      <c r="I86" t="s">
        <v>9</v>
      </c>
      <c r="J86" t="s">
        <v>76</v>
      </c>
      <c r="K86" t="s">
        <v>6</v>
      </c>
      <c r="L86" t="s">
        <v>67</v>
      </c>
      <c r="M86" t="s">
        <v>5</v>
      </c>
    </row>
    <row r="87" spans="1:20" x14ac:dyDescent="0.25">
      <c r="A87" s="3">
        <v>86</v>
      </c>
      <c r="B87" t="s">
        <v>12</v>
      </c>
      <c r="C87" t="s">
        <v>62</v>
      </c>
      <c r="D87" t="s">
        <v>124</v>
      </c>
      <c r="E87" t="s">
        <v>124</v>
      </c>
      <c r="F87" t="s">
        <v>6</v>
      </c>
      <c r="G87" t="s">
        <v>2</v>
      </c>
      <c r="H87" t="s">
        <v>27</v>
      </c>
      <c r="I87" t="s">
        <v>9</v>
      </c>
      <c r="J87" t="s">
        <v>130</v>
      </c>
      <c r="K87" t="s">
        <v>6</v>
      </c>
      <c r="L87" t="s">
        <v>67</v>
      </c>
      <c r="M87" t="s">
        <v>5</v>
      </c>
    </row>
    <row r="88" spans="1:20" x14ac:dyDescent="0.25">
      <c r="A88" s="3">
        <v>87</v>
      </c>
      <c r="B88" t="s">
        <v>26</v>
      </c>
      <c r="C88" t="s">
        <v>87</v>
      </c>
      <c r="D88" t="s">
        <v>75</v>
      </c>
      <c r="E88" t="s">
        <v>150</v>
      </c>
      <c r="F88" t="s">
        <v>64</v>
      </c>
      <c r="G88" t="s">
        <v>2</v>
      </c>
      <c r="H88" t="s">
        <v>8</v>
      </c>
      <c r="I88" t="s">
        <v>9</v>
      </c>
      <c r="J88" t="s">
        <v>151</v>
      </c>
      <c r="K88" t="s">
        <v>6</v>
      </c>
      <c r="L88" t="s">
        <v>29</v>
      </c>
      <c r="M88" t="s">
        <v>5</v>
      </c>
    </row>
    <row r="89" spans="1:20" x14ac:dyDescent="0.25">
      <c r="A89" s="3">
        <v>88</v>
      </c>
      <c r="B89" t="s">
        <v>12</v>
      </c>
      <c r="C89" t="s">
        <v>62</v>
      </c>
      <c r="D89" t="s">
        <v>18</v>
      </c>
      <c r="E89" t="s">
        <v>18</v>
      </c>
      <c r="F89" t="s">
        <v>6</v>
      </c>
      <c r="G89" t="s">
        <v>2</v>
      </c>
      <c r="H89" t="s">
        <v>19</v>
      </c>
      <c r="I89" t="s">
        <v>65</v>
      </c>
      <c r="J89" t="s">
        <v>98</v>
      </c>
      <c r="K89" t="s">
        <v>6</v>
      </c>
      <c r="L89" t="s">
        <v>29</v>
      </c>
      <c r="M89" t="s">
        <v>25</v>
      </c>
    </row>
    <row r="90" spans="1:20" x14ac:dyDescent="0.25">
      <c r="A90" s="3">
        <v>89</v>
      </c>
      <c r="B90" t="s">
        <v>12</v>
      </c>
      <c r="C90" t="s">
        <v>84</v>
      </c>
      <c r="D90" t="s">
        <v>18</v>
      </c>
      <c r="E90" t="s">
        <v>65</v>
      </c>
      <c r="F90" t="s">
        <v>6</v>
      </c>
      <c r="G90" t="s">
        <v>2</v>
      </c>
      <c r="H90" t="s">
        <v>28</v>
      </c>
      <c r="I90" t="s">
        <v>65</v>
      </c>
      <c r="J90" t="s">
        <v>20</v>
      </c>
      <c r="K90" t="s">
        <v>6</v>
      </c>
      <c r="L90" t="s">
        <v>67</v>
      </c>
      <c r="M90" t="s">
        <v>5</v>
      </c>
    </row>
    <row r="91" spans="1:20" x14ac:dyDescent="0.25">
      <c r="A91" s="3">
        <v>90</v>
      </c>
      <c r="B91" t="s">
        <v>11</v>
      </c>
      <c r="C91" t="s">
        <v>87</v>
      </c>
      <c r="D91" t="s">
        <v>142</v>
      </c>
      <c r="E91" t="s">
        <v>153</v>
      </c>
      <c r="F91" t="s">
        <v>6</v>
      </c>
      <c r="G91" t="s">
        <v>2</v>
      </c>
      <c r="H91" t="s">
        <v>35</v>
      </c>
      <c r="I91" t="s">
        <v>154</v>
      </c>
      <c r="J91" t="s">
        <v>108</v>
      </c>
      <c r="K91" t="s">
        <v>6</v>
      </c>
      <c r="L91" t="s">
        <v>29</v>
      </c>
      <c r="M91" t="s">
        <v>10</v>
      </c>
    </row>
    <row r="92" spans="1:20" x14ac:dyDescent="0.25">
      <c r="A92" s="3">
        <v>91</v>
      </c>
      <c r="B92" t="s">
        <v>11</v>
      </c>
      <c r="C92" t="s">
        <v>84</v>
      </c>
      <c r="D92" t="s">
        <v>248</v>
      </c>
      <c r="E92" t="s">
        <v>94</v>
      </c>
      <c r="F92" t="s">
        <v>6</v>
      </c>
      <c r="G92" t="s">
        <v>2</v>
      </c>
      <c r="H92" t="s">
        <v>8</v>
      </c>
      <c r="I92" t="s">
        <v>9</v>
      </c>
      <c r="J92" t="s">
        <v>98</v>
      </c>
      <c r="K92" t="s">
        <v>6</v>
      </c>
      <c r="L92" t="s">
        <v>23</v>
      </c>
      <c r="M92" t="s">
        <v>5</v>
      </c>
      <c r="P92" s="2" t="s">
        <v>179</v>
      </c>
      <c r="Q92" s="2" t="s">
        <v>222</v>
      </c>
    </row>
    <row r="93" spans="1:20" x14ac:dyDescent="0.25">
      <c r="A93" s="3">
        <v>92</v>
      </c>
      <c r="B93" t="s">
        <v>26</v>
      </c>
      <c r="C93" t="s">
        <v>87</v>
      </c>
      <c r="D93" t="s">
        <v>88</v>
      </c>
      <c r="E93" t="s">
        <v>155</v>
      </c>
      <c r="F93" t="s">
        <v>6</v>
      </c>
      <c r="G93" t="s">
        <v>2</v>
      </c>
      <c r="H93" t="s">
        <v>35</v>
      </c>
      <c r="I93" t="s">
        <v>9</v>
      </c>
      <c r="J93" t="s">
        <v>101</v>
      </c>
      <c r="K93" t="s">
        <v>6</v>
      </c>
      <c r="L93" t="s">
        <v>29</v>
      </c>
      <c r="M93" t="s">
        <v>5</v>
      </c>
      <c r="P93" s="2" t="s">
        <v>202</v>
      </c>
      <c r="Q93" t="s">
        <v>10</v>
      </c>
      <c r="R93" t="s">
        <v>5</v>
      </c>
      <c r="S93" t="s">
        <v>25</v>
      </c>
      <c r="T93" t="s">
        <v>163</v>
      </c>
    </row>
    <row r="94" spans="1:20" x14ac:dyDescent="0.25">
      <c r="A94" s="3">
        <v>93</v>
      </c>
      <c r="B94" t="s">
        <v>11</v>
      </c>
      <c r="C94" t="s">
        <v>87</v>
      </c>
      <c r="D94" t="s">
        <v>63</v>
      </c>
      <c r="E94" t="s">
        <v>7</v>
      </c>
      <c r="F94" t="s">
        <v>6</v>
      </c>
      <c r="G94" t="s">
        <v>2</v>
      </c>
      <c r="H94" t="s">
        <v>3</v>
      </c>
      <c r="I94" t="s">
        <v>9</v>
      </c>
      <c r="J94" t="s">
        <v>126</v>
      </c>
      <c r="K94" t="s">
        <v>6</v>
      </c>
      <c r="L94" t="s">
        <v>23</v>
      </c>
      <c r="M94" t="s">
        <v>10</v>
      </c>
      <c r="P94" s="5" t="s">
        <v>13</v>
      </c>
      <c r="Q94">
        <v>3</v>
      </c>
      <c r="R94">
        <v>19</v>
      </c>
      <c r="S94">
        <v>1</v>
      </c>
      <c r="T94">
        <v>23</v>
      </c>
    </row>
    <row r="95" spans="1:20" x14ac:dyDescent="0.25">
      <c r="A95" s="3">
        <v>94</v>
      </c>
      <c r="B95" t="s">
        <v>26</v>
      </c>
      <c r="C95" t="s">
        <v>84</v>
      </c>
      <c r="D95" t="s">
        <v>138</v>
      </c>
      <c r="E95" t="s">
        <v>7</v>
      </c>
      <c r="F95" t="s">
        <v>6</v>
      </c>
      <c r="G95" t="s">
        <v>2</v>
      </c>
      <c r="H95" t="s">
        <v>28</v>
      </c>
      <c r="I95" t="s">
        <v>255</v>
      </c>
      <c r="J95" t="s">
        <v>43</v>
      </c>
      <c r="K95" t="s">
        <v>6</v>
      </c>
      <c r="L95" t="s">
        <v>67</v>
      </c>
      <c r="M95" t="s">
        <v>25</v>
      </c>
      <c r="P95" s="5" t="s">
        <v>11</v>
      </c>
      <c r="Q95">
        <v>21</v>
      </c>
      <c r="R95">
        <v>59</v>
      </c>
      <c r="S95">
        <v>8</v>
      </c>
      <c r="T95">
        <v>88</v>
      </c>
    </row>
    <row r="96" spans="1:20" x14ac:dyDescent="0.25">
      <c r="A96" s="3">
        <v>95</v>
      </c>
      <c r="B96" t="s">
        <v>26</v>
      </c>
      <c r="C96" t="s">
        <v>62</v>
      </c>
      <c r="D96" t="s">
        <v>122</v>
      </c>
      <c r="E96" t="s">
        <v>148</v>
      </c>
      <c r="F96" t="s">
        <v>85</v>
      </c>
      <c r="G96" t="s">
        <v>2</v>
      </c>
      <c r="H96" t="s">
        <v>27</v>
      </c>
      <c r="I96" t="s">
        <v>9</v>
      </c>
      <c r="J96" t="s">
        <v>44</v>
      </c>
      <c r="K96" t="s">
        <v>6</v>
      </c>
      <c r="L96" t="s">
        <v>29</v>
      </c>
      <c r="M96" t="s">
        <v>25</v>
      </c>
      <c r="P96" s="5" t="s">
        <v>26</v>
      </c>
      <c r="Q96">
        <v>14</v>
      </c>
      <c r="R96">
        <v>40</v>
      </c>
      <c r="S96">
        <v>11</v>
      </c>
      <c r="T96">
        <v>65</v>
      </c>
    </row>
    <row r="97" spans="1:20" x14ac:dyDescent="0.25">
      <c r="A97" s="3">
        <v>96</v>
      </c>
      <c r="B97" t="s">
        <v>26</v>
      </c>
      <c r="C97" t="s">
        <v>84</v>
      </c>
      <c r="D97" t="s">
        <v>88</v>
      </c>
      <c r="E97" t="s">
        <v>157</v>
      </c>
      <c r="F97" t="s">
        <v>85</v>
      </c>
      <c r="G97" t="s">
        <v>2</v>
      </c>
      <c r="H97" t="s">
        <v>8</v>
      </c>
      <c r="I97" t="s">
        <v>65</v>
      </c>
      <c r="J97" t="s">
        <v>100</v>
      </c>
      <c r="K97" t="s">
        <v>6</v>
      </c>
      <c r="L97" t="s">
        <v>67</v>
      </c>
      <c r="M97" t="s">
        <v>5</v>
      </c>
      <c r="P97" s="5" t="s">
        <v>12</v>
      </c>
      <c r="Q97">
        <v>1</v>
      </c>
      <c r="R97">
        <v>21</v>
      </c>
      <c r="S97">
        <v>4</v>
      </c>
      <c r="T97">
        <v>26</v>
      </c>
    </row>
    <row r="98" spans="1:20" x14ac:dyDescent="0.25">
      <c r="A98" s="3">
        <v>97</v>
      </c>
      <c r="B98" t="s">
        <v>13</v>
      </c>
      <c r="C98" t="s">
        <v>104</v>
      </c>
      <c r="D98" t="s">
        <v>7</v>
      </c>
      <c r="E98" t="s">
        <v>18</v>
      </c>
      <c r="F98" t="s">
        <v>85</v>
      </c>
      <c r="G98" t="s">
        <v>79</v>
      </c>
      <c r="H98" t="s">
        <v>28</v>
      </c>
      <c r="I98" t="s">
        <v>9</v>
      </c>
      <c r="J98" t="s">
        <v>158</v>
      </c>
      <c r="K98" t="s">
        <v>6</v>
      </c>
      <c r="L98" t="s">
        <v>23</v>
      </c>
      <c r="M98" t="s">
        <v>25</v>
      </c>
      <c r="P98" s="5" t="s">
        <v>17</v>
      </c>
      <c r="R98">
        <v>9</v>
      </c>
      <c r="T98">
        <v>9</v>
      </c>
    </row>
    <row r="99" spans="1:20" x14ac:dyDescent="0.25">
      <c r="A99" s="3">
        <v>98</v>
      </c>
      <c r="B99" t="s">
        <v>26</v>
      </c>
      <c r="C99" t="s">
        <v>87</v>
      </c>
      <c r="D99" t="s">
        <v>142</v>
      </c>
      <c r="E99" t="s">
        <v>7</v>
      </c>
      <c r="F99" t="s">
        <v>85</v>
      </c>
      <c r="G99" t="s">
        <v>2</v>
      </c>
      <c r="H99" t="s">
        <v>3</v>
      </c>
      <c r="I99" t="s">
        <v>65</v>
      </c>
      <c r="J99" t="s">
        <v>71</v>
      </c>
      <c r="K99" t="s">
        <v>6</v>
      </c>
      <c r="L99" t="s">
        <v>23</v>
      </c>
      <c r="M99" t="s">
        <v>10</v>
      </c>
      <c r="P99" s="5" t="s">
        <v>163</v>
      </c>
      <c r="Q99">
        <v>39</v>
      </c>
      <c r="R99">
        <v>148</v>
      </c>
      <c r="S99">
        <v>24</v>
      </c>
      <c r="T99">
        <v>211</v>
      </c>
    </row>
    <row r="100" spans="1:20" x14ac:dyDescent="0.25">
      <c r="A100" s="3">
        <v>99</v>
      </c>
      <c r="B100" t="s">
        <v>26</v>
      </c>
      <c r="C100" t="s">
        <v>84</v>
      </c>
      <c r="D100" t="s">
        <v>249</v>
      </c>
      <c r="E100" t="s">
        <v>254</v>
      </c>
      <c r="F100" t="s">
        <v>6</v>
      </c>
      <c r="G100" t="s">
        <v>2</v>
      </c>
      <c r="H100" t="s">
        <v>8</v>
      </c>
      <c r="I100" t="s">
        <v>9</v>
      </c>
      <c r="J100" t="s">
        <v>71</v>
      </c>
      <c r="K100" t="s">
        <v>6</v>
      </c>
      <c r="L100" t="s">
        <v>67</v>
      </c>
      <c r="M100" t="s">
        <v>5</v>
      </c>
    </row>
    <row r="101" spans="1:20" x14ac:dyDescent="0.25">
      <c r="A101" s="3">
        <v>100</v>
      </c>
      <c r="B101" t="s">
        <v>26</v>
      </c>
      <c r="C101" t="s">
        <v>62</v>
      </c>
      <c r="D101" t="s">
        <v>18</v>
      </c>
      <c r="E101" t="s">
        <v>63</v>
      </c>
      <c r="F101" t="s">
        <v>64</v>
      </c>
      <c r="G101" t="s">
        <v>2</v>
      </c>
      <c r="H101" t="s">
        <v>3</v>
      </c>
      <c r="I101" t="s">
        <v>65</v>
      </c>
      <c r="J101" t="s">
        <v>66</v>
      </c>
      <c r="K101" t="s">
        <v>4</v>
      </c>
      <c r="L101" t="s">
        <v>67</v>
      </c>
      <c r="M101" t="s">
        <v>5</v>
      </c>
    </row>
    <row r="102" spans="1:20" x14ac:dyDescent="0.25">
      <c r="A102" s="3">
        <v>101</v>
      </c>
      <c r="B102" t="s">
        <v>26</v>
      </c>
      <c r="C102" t="s">
        <v>62</v>
      </c>
      <c r="D102" t="s">
        <v>65</v>
      </c>
      <c r="E102" t="s">
        <v>63</v>
      </c>
      <c r="F102" t="s">
        <v>64</v>
      </c>
      <c r="G102" t="s">
        <v>2</v>
      </c>
      <c r="H102" t="s">
        <v>8</v>
      </c>
      <c r="I102" t="s">
        <v>9</v>
      </c>
      <c r="J102" t="s">
        <v>71</v>
      </c>
      <c r="K102" t="s">
        <v>6</v>
      </c>
      <c r="L102" t="s">
        <v>67</v>
      </c>
      <c r="M102" t="s">
        <v>10</v>
      </c>
    </row>
    <row r="103" spans="1:20" x14ac:dyDescent="0.25">
      <c r="A103" s="3">
        <v>102</v>
      </c>
      <c r="B103" t="s">
        <v>26</v>
      </c>
      <c r="C103" t="s">
        <v>62</v>
      </c>
      <c r="D103" t="s">
        <v>14</v>
      </c>
      <c r="E103" t="s">
        <v>91</v>
      </c>
      <c r="F103" t="s">
        <v>6</v>
      </c>
      <c r="G103" t="s">
        <v>2</v>
      </c>
      <c r="H103" t="s">
        <v>19</v>
      </c>
      <c r="I103" t="s">
        <v>97</v>
      </c>
      <c r="J103" t="s">
        <v>100</v>
      </c>
      <c r="K103" t="s">
        <v>6</v>
      </c>
      <c r="L103" t="s">
        <v>29</v>
      </c>
      <c r="M103" t="s">
        <v>25</v>
      </c>
    </row>
    <row r="104" spans="1:20" x14ac:dyDescent="0.25">
      <c r="A104" s="3">
        <v>103</v>
      </c>
      <c r="B104" t="s">
        <v>26</v>
      </c>
      <c r="C104" t="s">
        <v>87</v>
      </c>
      <c r="D104" t="s">
        <v>63</v>
      </c>
      <c r="E104" t="s">
        <v>30</v>
      </c>
      <c r="F104" t="s">
        <v>6</v>
      </c>
      <c r="G104" t="s">
        <v>2</v>
      </c>
      <c r="H104" t="s">
        <v>8</v>
      </c>
      <c r="I104" t="s">
        <v>9</v>
      </c>
      <c r="J104" t="s">
        <v>106</v>
      </c>
      <c r="K104" t="s">
        <v>6</v>
      </c>
      <c r="L104" t="s">
        <v>67</v>
      </c>
      <c r="M104" t="s">
        <v>5</v>
      </c>
    </row>
    <row r="105" spans="1:20" x14ac:dyDescent="0.25">
      <c r="A105" s="3">
        <v>104</v>
      </c>
      <c r="B105" t="s">
        <v>26</v>
      </c>
      <c r="C105" t="s">
        <v>62</v>
      </c>
      <c r="D105" t="s">
        <v>65</v>
      </c>
      <c r="E105" t="s">
        <v>250</v>
      </c>
      <c r="F105" t="s">
        <v>85</v>
      </c>
      <c r="G105" t="s">
        <v>2</v>
      </c>
      <c r="H105" t="s">
        <v>27</v>
      </c>
      <c r="I105" t="s">
        <v>9</v>
      </c>
      <c r="J105" t="s">
        <v>76</v>
      </c>
      <c r="K105" t="s">
        <v>6</v>
      </c>
      <c r="L105" t="s">
        <v>67</v>
      </c>
      <c r="M105" t="s">
        <v>5</v>
      </c>
    </row>
    <row r="106" spans="1:20" x14ac:dyDescent="0.25">
      <c r="A106" s="3">
        <v>105</v>
      </c>
      <c r="B106" t="s">
        <v>26</v>
      </c>
      <c r="C106" t="s">
        <v>74</v>
      </c>
      <c r="D106" t="s">
        <v>14</v>
      </c>
      <c r="E106" t="s">
        <v>91</v>
      </c>
      <c r="F106" t="s">
        <v>64</v>
      </c>
      <c r="G106" t="s">
        <v>2</v>
      </c>
      <c r="H106" t="s">
        <v>28</v>
      </c>
      <c r="I106" t="s">
        <v>9</v>
      </c>
      <c r="J106" t="s">
        <v>71</v>
      </c>
      <c r="K106" t="s">
        <v>6</v>
      </c>
      <c r="L106" t="s">
        <v>67</v>
      </c>
      <c r="M106" t="s">
        <v>5</v>
      </c>
    </row>
    <row r="107" spans="1:20" x14ac:dyDescent="0.25">
      <c r="A107" s="3">
        <v>106</v>
      </c>
      <c r="B107" t="s">
        <v>26</v>
      </c>
      <c r="C107" t="s">
        <v>84</v>
      </c>
      <c r="D107" t="s">
        <v>127</v>
      </c>
      <c r="E107" t="s">
        <v>121</v>
      </c>
      <c r="F107" t="s">
        <v>6</v>
      </c>
      <c r="G107" t="s">
        <v>2</v>
      </c>
      <c r="H107" t="s">
        <v>28</v>
      </c>
      <c r="I107" t="s">
        <v>128</v>
      </c>
      <c r="J107" t="s">
        <v>66</v>
      </c>
      <c r="K107" t="s">
        <v>6</v>
      </c>
      <c r="L107" t="s">
        <v>23</v>
      </c>
      <c r="M107" t="s">
        <v>5</v>
      </c>
    </row>
    <row r="108" spans="1:20" x14ac:dyDescent="0.25">
      <c r="A108" s="3">
        <v>107</v>
      </c>
      <c r="B108" t="s">
        <v>26</v>
      </c>
      <c r="C108" t="s">
        <v>78</v>
      </c>
      <c r="D108" t="s">
        <v>147</v>
      </c>
      <c r="E108" t="s">
        <v>30</v>
      </c>
      <c r="F108" t="s">
        <v>85</v>
      </c>
      <c r="G108" t="s">
        <v>2</v>
      </c>
      <c r="H108" t="s">
        <v>8</v>
      </c>
      <c r="I108" t="s">
        <v>63</v>
      </c>
      <c r="J108" t="s">
        <v>20</v>
      </c>
      <c r="K108" t="s">
        <v>6</v>
      </c>
      <c r="L108" t="s">
        <v>29</v>
      </c>
      <c r="M108" t="s">
        <v>5</v>
      </c>
    </row>
    <row r="109" spans="1:20" x14ac:dyDescent="0.25">
      <c r="A109" s="3">
        <v>108</v>
      </c>
      <c r="B109" t="s">
        <v>26</v>
      </c>
      <c r="C109" t="s">
        <v>84</v>
      </c>
      <c r="D109" t="s">
        <v>147</v>
      </c>
      <c r="E109" t="s">
        <v>142</v>
      </c>
      <c r="F109" t="s">
        <v>85</v>
      </c>
      <c r="G109" t="s">
        <v>2</v>
      </c>
      <c r="H109" t="s">
        <v>8</v>
      </c>
      <c r="I109" t="s">
        <v>9</v>
      </c>
      <c r="J109" t="s">
        <v>126</v>
      </c>
      <c r="K109" t="s">
        <v>6</v>
      </c>
      <c r="L109" t="s">
        <v>23</v>
      </c>
      <c r="M109" t="s">
        <v>10</v>
      </c>
    </row>
    <row r="110" spans="1:20" x14ac:dyDescent="0.25">
      <c r="A110" s="3">
        <v>109</v>
      </c>
      <c r="B110" t="s">
        <v>12</v>
      </c>
      <c r="C110" t="s">
        <v>84</v>
      </c>
      <c r="D110" t="s">
        <v>109</v>
      </c>
      <c r="E110" t="s">
        <v>14</v>
      </c>
      <c r="F110" t="s">
        <v>6</v>
      </c>
      <c r="G110" t="s">
        <v>2</v>
      </c>
      <c r="H110" t="s">
        <v>22</v>
      </c>
      <c r="I110" t="s">
        <v>65</v>
      </c>
      <c r="J110" t="s">
        <v>120</v>
      </c>
      <c r="K110" t="s">
        <v>6</v>
      </c>
      <c r="L110" t="s">
        <v>23</v>
      </c>
      <c r="M110" t="s">
        <v>5</v>
      </c>
    </row>
    <row r="111" spans="1:20" x14ac:dyDescent="0.25">
      <c r="A111" s="3">
        <v>110</v>
      </c>
      <c r="B111" t="s">
        <v>12</v>
      </c>
      <c r="C111" t="s">
        <v>62</v>
      </c>
      <c r="D111" t="s">
        <v>127</v>
      </c>
      <c r="E111" t="s">
        <v>7</v>
      </c>
      <c r="F111" t="s">
        <v>6</v>
      </c>
      <c r="G111" t="s">
        <v>2</v>
      </c>
      <c r="H111" t="s">
        <v>28</v>
      </c>
      <c r="I111" t="s">
        <v>9</v>
      </c>
      <c r="J111" t="s">
        <v>98</v>
      </c>
      <c r="K111" t="s">
        <v>6</v>
      </c>
      <c r="L111" t="s">
        <v>23</v>
      </c>
      <c r="M111" t="s">
        <v>25</v>
      </c>
    </row>
    <row r="112" spans="1:20" x14ac:dyDescent="0.25">
      <c r="A112" s="3">
        <v>111</v>
      </c>
      <c r="B112" t="s">
        <v>12</v>
      </c>
      <c r="C112" t="s">
        <v>62</v>
      </c>
      <c r="D112" t="s">
        <v>124</v>
      </c>
      <c r="E112" t="s">
        <v>124</v>
      </c>
      <c r="F112" t="s">
        <v>6</v>
      </c>
      <c r="G112" t="s">
        <v>2</v>
      </c>
      <c r="H112" t="s">
        <v>27</v>
      </c>
      <c r="I112" t="s">
        <v>9</v>
      </c>
      <c r="J112" t="s">
        <v>130</v>
      </c>
      <c r="K112" t="s">
        <v>6</v>
      </c>
      <c r="L112" t="s">
        <v>67</v>
      </c>
      <c r="M112" t="s">
        <v>5</v>
      </c>
    </row>
    <row r="113" spans="1:13" x14ac:dyDescent="0.25">
      <c r="A113" s="3">
        <v>112</v>
      </c>
      <c r="B113" t="s">
        <v>13</v>
      </c>
      <c r="C113" t="s">
        <v>78</v>
      </c>
      <c r="D113" t="s">
        <v>14</v>
      </c>
      <c r="E113" t="s">
        <v>14</v>
      </c>
      <c r="F113" t="s">
        <v>64</v>
      </c>
      <c r="G113" t="s">
        <v>79</v>
      </c>
      <c r="H113" t="s">
        <v>15</v>
      </c>
      <c r="I113" t="s">
        <v>75</v>
      </c>
      <c r="J113" t="s">
        <v>66</v>
      </c>
      <c r="K113" t="s">
        <v>6</v>
      </c>
      <c r="L113" t="s">
        <v>67</v>
      </c>
      <c r="M113" t="s">
        <v>5</v>
      </c>
    </row>
    <row r="114" spans="1:13" x14ac:dyDescent="0.25">
      <c r="A114" s="3">
        <v>113</v>
      </c>
      <c r="B114" t="s">
        <v>13</v>
      </c>
      <c r="C114" t="s">
        <v>78</v>
      </c>
      <c r="D114" t="s">
        <v>7</v>
      </c>
      <c r="E114" t="s">
        <v>14</v>
      </c>
      <c r="F114" t="s">
        <v>64</v>
      </c>
      <c r="G114" t="s">
        <v>79</v>
      </c>
      <c r="H114" t="s">
        <v>234</v>
      </c>
      <c r="I114" t="s">
        <v>75</v>
      </c>
      <c r="J114" t="s">
        <v>66</v>
      </c>
      <c r="K114" t="s">
        <v>6</v>
      </c>
      <c r="L114" t="s">
        <v>67</v>
      </c>
      <c r="M114" t="s">
        <v>5</v>
      </c>
    </row>
    <row r="115" spans="1:13" x14ac:dyDescent="0.25">
      <c r="A115" s="3">
        <v>114</v>
      </c>
      <c r="B115" t="s">
        <v>13</v>
      </c>
      <c r="C115" t="s">
        <v>78</v>
      </c>
      <c r="D115" t="s">
        <v>7</v>
      </c>
      <c r="E115" t="s">
        <v>14</v>
      </c>
      <c r="F115" t="s">
        <v>64</v>
      </c>
      <c r="G115" t="s">
        <v>79</v>
      </c>
      <c r="H115" t="s">
        <v>24</v>
      </c>
      <c r="I115" t="s">
        <v>75</v>
      </c>
      <c r="J115" t="s">
        <v>66</v>
      </c>
      <c r="K115" t="s">
        <v>6</v>
      </c>
      <c r="L115" t="s">
        <v>67</v>
      </c>
      <c r="M115" t="s">
        <v>5</v>
      </c>
    </row>
    <row r="116" spans="1:13" x14ac:dyDescent="0.25">
      <c r="A116" s="3">
        <v>115</v>
      </c>
      <c r="B116" t="s">
        <v>13</v>
      </c>
      <c r="C116" t="s">
        <v>78</v>
      </c>
      <c r="D116" t="s">
        <v>14</v>
      </c>
      <c r="E116" t="s">
        <v>14</v>
      </c>
      <c r="F116" t="s">
        <v>64</v>
      </c>
      <c r="G116" t="s">
        <v>79</v>
      </c>
      <c r="H116" t="s">
        <v>234</v>
      </c>
      <c r="I116" t="s">
        <v>75</v>
      </c>
      <c r="J116" t="s">
        <v>66</v>
      </c>
      <c r="K116" t="s">
        <v>6</v>
      </c>
      <c r="L116" t="s">
        <v>67</v>
      </c>
      <c r="M116" t="s">
        <v>5</v>
      </c>
    </row>
    <row r="117" spans="1:13" x14ac:dyDescent="0.25">
      <c r="A117" s="3">
        <v>116</v>
      </c>
      <c r="B117" t="s">
        <v>13</v>
      </c>
      <c r="C117" t="s">
        <v>104</v>
      </c>
      <c r="D117" t="s">
        <v>7</v>
      </c>
      <c r="E117" t="s">
        <v>7</v>
      </c>
      <c r="F117" t="s">
        <v>64</v>
      </c>
      <c r="G117" t="s">
        <v>79</v>
      </c>
      <c r="H117" t="s">
        <v>24</v>
      </c>
      <c r="I117" t="s">
        <v>75</v>
      </c>
      <c r="J117" t="s">
        <v>105</v>
      </c>
      <c r="K117" t="s">
        <v>6</v>
      </c>
      <c r="L117" t="s">
        <v>23</v>
      </c>
      <c r="M117" t="s">
        <v>5</v>
      </c>
    </row>
    <row r="118" spans="1:13" x14ac:dyDescent="0.25">
      <c r="A118" s="3">
        <v>117</v>
      </c>
      <c r="B118" t="s">
        <v>11</v>
      </c>
      <c r="C118" t="s">
        <v>78</v>
      </c>
      <c r="D118" t="s">
        <v>14</v>
      </c>
      <c r="E118" t="s">
        <v>94</v>
      </c>
      <c r="F118" t="s">
        <v>6</v>
      </c>
      <c r="G118" t="s">
        <v>2</v>
      </c>
      <c r="H118" t="s">
        <v>24</v>
      </c>
      <c r="I118" t="s">
        <v>75</v>
      </c>
      <c r="J118" t="s">
        <v>66</v>
      </c>
      <c r="K118" t="s">
        <v>6</v>
      </c>
      <c r="L118" t="s">
        <v>67</v>
      </c>
      <c r="M118" t="s">
        <v>25</v>
      </c>
    </row>
    <row r="119" spans="1:13" x14ac:dyDescent="0.25">
      <c r="A119" s="3">
        <v>118</v>
      </c>
      <c r="B119" t="s">
        <v>26</v>
      </c>
      <c r="C119" t="s">
        <v>74</v>
      </c>
      <c r="D119" t="s">
        <v>63</v>
      </c>
      <c r="E119" t="s">
        <v>94</v>
      </c>
      <c r="F119" t="s">
        <v>85</v>
      </c>
      <c r="G119" t="s">
        <v>2</v>
      </c>
      <c r="H119" t="s">
        <v>8</v>
      </c>
      <c r="I119" t="s">
        <v>9</v>
      </c>
      <c r="J119" t="s">
        <v>96</v>
      </c>
      <c r="K119" t="s">
        <v>6</v>
      </c>
      <c r="L119" t="s">
        <v>67</v>
      </c>
      <c r="M119" t="s">
        <v>25</v>
      </c>
    </row>
    <row r="120" spans="1:13" x14ac:dyDescent="0.25">
      <c r="A120" s="3">
        <v>119</v>
      </c>
      <c r="B120" t="s">
        <v>26</v>
      </c>
      <c r="C120" t="s">
        <v>62</v>
      </c>
      <c r="D120" t="s">
        <v>99</v>
      </c>
      <c r="E120" t="s">
        <v>99</v>
      </c>
      <c r="F120" t="s">
        <v>64</v>
      </c>
      <c r="G120" t="s">
        <v>2</v>
      </c>
      <c r="H120" t="s">
        <v>28</v>
      </c>
      <c r="I120" t="s">
        <v>9</v>
      </c>
      <c r="J120" t="s">
        <v>98</v>
      </c>
      <c r="K120" t="s">
        <v>6</v>
      </c>
      <c r="L120" t="s">
        <v>23</v>
      </c>
      <c r="M120" t="s">
        <v>5</v>
      </c>
    </row>
    <row r="121" spans="1:13" x14ac:dyDescent="0.25">
      <c r="A121" s="3">
        <v>120</v>
      </c>
      <c r="B121" t="s">
        <v>26</v>
      </c>
      <c r="C121" t="s">
        <v>62</v>
      </c>
      <c r="D121" t="s">
        <v>14</v>
      </c>
      <c r="E121" t="s">
        <v>7</v>
      </c>
      <c r="F121" t="s">
        <v>85</v>
      </c>
      <c r="G121" t="s">
        <v>2</v>
      </c>
      <c r="H121" t="s">
        <v>22</v>
      </c>
      <c r="I121" t="s">
        <v>9</v>
      </c>
      <c r="J121" t="s">
        <v>76</v>
      </c>
      <c r="K121" t="s">
        <v>6</v>
      </c>
      <c r="L121" t="s">
        <v>67</v>
      </c>
      <c r="M121" t="s">
        <v>5</v>
      </c>
    </row>
    <row r="122" spans="1:13" x14ac:dyDescent="0.25">
      <c r="A122" s="3">
        <v>121</v>
      </c>
      <c r="B122" t="s">
        <v>11</v>
      </c>
      <c r="C122" t="s">
        <v>84</v>
      </c>
      <c r="D122" t="s">
        <v>75</v>
      </c>
      <c r="E122" t="s">
        <v>7</v>
      </c>
      <c r="F122" t="s">
        <v>6</v>
      </c>
      <c r="G122" t="s">
        <v>2</v>
      </c>
      <c r="H122" t="s">
        <v>3</v>
      </c>
      <c r="I122" t="s">
        <v>9</v>
      </c>
      <c r="J122" t="s">
        <v>71</v>
      </c>
      <c r="K122" t="s">
        <v>6</v>
      </c>
      <c r="L122" t="s">
        <v>23</v>
      </c>
      <c r="M122" t="s">
        <v>10</v>
      </c>
    </row>
    <row r="123" spans="1:13" x14ac:dyDescent="0.25">
      <c r="A123" s="3">
        <v>122</v>
      </c>
      <c r="B123" t="s">
        <v>11</v>
      </c>
      <c r="C123" t="s">
        <v>87</v>
      </c>
      <c r="D123" t="s">
        <v>63</v>
      </c>
      <c r="E123" t="s">
        <v>7</v>
      </c>
      <c r="F123" t="s">
        <v>64</v>
      </c>
      <c r="G123" t="s">
        <v>2</v>
      </c>
      <c r="H123" t="s">
        <v>8</v>
      </c>
      <c r="I123" t="s">
        <v>9</v>
      </c>
      <c r="J123" t="s">
        <v>96</v>
      </c>
      <c r="K123" t="s">
        <v>6</v>
      </c>
      <c r="L123" t="s">
        <v>23</v>
      </c>
      <c r="M123" t="s">
        <v>5</v>
      </c>
    </row>
    <row r="124" spans="1:13" x14ac:dyDescent="0.25">
      <c r="A124" s="3">
        <v>123</v>
      </c>
      <c r="B124" t="s">
        <v>26</v>
      </c>
      <c r="C124" t="s">
        <v>62</v>
      </c>
      <c r="D124" t="s">
        <v>91</v>
      </c>
      <c r="E124" t="s">
        <v>251</v>
      </c>
      <c r="F124" t="s">
        <v>6</v>
      </c>
      <c r="G124" t="s">
        <v>2</v>
      </c>
      <c r="H124" t="s">
        <v>28</v>
      </c>
      <c r="I124" t="s">
        <v>63</v>
      </c>
      <c r="J124" t="s">
        <v>71</v>
      </c>
      <c r="K124" t="s">
        <v>6</v>
      </c>
      <c r="L124" t="s">
        <v>23</v>
      </c>
      <c r="M124" t="s">
        <v>5</v>
      </c>
    </row>
    <row r="125" spans="1:13" x14ac:dyDescent="0.25">
      <c r="A125" s="3">
        <v>124</v>
      </c>
      <c r="B125" t="s">
        <v>11</v>
      </c>
      <c r="C125" t="s">
        <v>84</v>
      </c>
      <c r="D125" t="s">
        <v>63</v>
      </c>
      <c r="E125" t="s">
        <v>91</v>
      </c>
      <c r="F125" t="s">
        <v>6</v>
      </c>
      <c r="G125" t="s">
        <v>2</v>
      </c>
      <c r="H125" t="s">
        <v>8</v>
      </c>
      <c r="I125" t="s">
        <v>9</v>
      </c>
      <c r="J125" t="s">
        <v>149</v>
      </c>
      <c r="K125" t="s">
        <v>6</v>
      </c>
      <c r="L125" t="s">
        <v>23</v>
      </c>
      <c r="M125" t="s">
        <v>5</v>
      </c>
    </row>
    <row r="126" spans="1:13" x14ac:dyDescent="0.25">
      <c r="A126" s="3">
        <v>125</v>
      </c>
      <c r="B126" t="s">
        <v>11</v>
      </c>
      <c r="C126" t="s">
        <v>87</v>
      </c>
      <c r="D126" t="s">
        <v>75</v>
      </c>
      <c r="E126" t="s">
        <v>73</v>
      </c>
      <c r="F126" t="s">
        <v>85</v>
      </c>
      <c r="G126" t="s">
        <v>2</v>
      </c>
      <c r="H126" t="s">
        <v>3</v>
      </c>
      <c r="I126" t="s">
        <v>88</v>
      </c>
      <c r="J126" t="s">
        <v>89</v>
      </c>
      <c r="K126" t="s">
        <v>6</v>
      </c>
      <c r="L126" t="s">
        <v>67</v>
      </c>
      <c r="M126" t="s">
        <v>5</v>
      </c>
    </row>
    <row r="127" spans="1:13" x14ac:dyDescent="0.25">
      <c r="A127" s="3">
        <v>126</v>
      </c>
      <c r="B127" t="s">
        <v>12</v>
      </c>
      <c r="C127" t="s">
        <v>84</v>
      </c>
      <c r="D127" t="s">
        <v>14</v>
      </c>
      <c r="E127" t="s">
        <v>14</v>
      </c>
      <c r="F127" t="s">
        <v>6</v>
      </c>
      <c r="G127" t="s">
        <v>21</v>
      </c>
      <c r="H127" t="s">
        <v>19</v>
      </c>
      <c r="I127" t="s">
        <v>9</v>
      </c>
      <c r="J127" t="s">
        <v>89</v>
      </c>
      <c r="K127" t="s">
        <v>6</v>
      </c>
      <c r="L127" t="s">
        <v>67</v>
      </c>
      <c r="M127" t="s">
        <v>5</v>
      </c>
    </row>
    <row r="128" spans="1:13" x14ac:dyDescent="0.25">
      <c r="A128" s="3">
        <v>127</v>
      </c>
      <c r="B128" t="s">
        <v>11</v>
      </c>
      <c r="C128" t="s">
        <v>84</v>
      </c>
      <c r="D128" t="s">
        <v>14</v>
      </c>
      <c r="E128" t="s">
        <v>109</v>
      </c>
      <c r="F128" t="s">
        <v>64</v>
      </c>
      <c r="G128" t="s">
        <v>2</v>
      </c>
      <c r="H128" t="s">
        <v>32</v>
      </c>
      <c r="I128" t="s">
        <v>110</v>
      </c>
      <c r="J128" t="s">
        <v>20</v>
      </c>
      <c r="K128" t="s">
        <v>6</v>
      </c>
      <c r="L128" t="s">
        <v>67</v>
      </c>
      <c r="M128" t="s">
        <v>5</v>
      </c>
    </row>
    <row r="129" spans="1:13" x14ac:dyDescent="0.25">
      <c r="A129" s="3">
        <v>128</v>
      </c>
      <c r="B129" t="s">
        <v>13</v>
      </c>
      <c r="C129" t="s">
        <v>104</v>
      </c>
      <c r="D129" t="s">
        <v>14</v>
      </c>
      <c r="E129" t="s">
        <v>14</v>
      </c>
      <c r="F129" t="s">
        <v>64</v>
      </c>
      <c r="G129" t="s">
        <v>79</v>
      </c>
      <c r="H129" t="s">
        <v>24</v>
      </c>
      <c r="I129" t="s">
        <v>75</v>
      </c>
      <c r="J129" t="s">
        <v>111</v>
      </c>
      <c r="K129" t="s">
        <v>6</v>
      </c>
      <c r="L129" t="s">
        <v>23</v>
      </c>
      <c r="M129" t="s">
        <v>5</v>
      </c>
    </row>
    <row r="130" spans="1:13" x14ac:dyDescent="0.25">
      <c r="A130" s="3">
        <v>129</v>
      </c>
      <c r="B130" t="s">
        <v>17</v>
      </c>
      <c r="C130" t="s">
        <v>84</v>
      </c>
      <c r="D130" t="s">
        <v>18</v>
      </c>
      <c r="E130" t="s">
        <v>30</v>
      </c>
      <c r="F130" t="s">
        <v>6</v>
      </c>
      <c r="G130" t="s">
        <v>2</v>
      </c>
      <c r="H130" t="s">
        <v>19</v>
      </c>
      <c r="I130" t="s">
        <v>9</v>
      </c>
      <c r="J130" t="s">
        <v>76</v>
      </c>
      <c r="K130" t="s">
        <v>6</v>
      </c>
      <c r="L130" t="s">
        <v>23</v>
      </c>
      <c r="M130" t="s">
        <v>5</v>
      </c>
    </row>
    <row r="131" spans="1:13" x14ac:dyDescent="0.25">
      <c r="A131" s="3">
        <v>130</v>
      </c>
      <c r="B131" t="s">
        <v>11</v>
      </c>
      <c r="C131" t="s">
        <v>104</v>
      </c>
      <c r="D131" t="s">
        <v>14</v>
      </c>
      <c r="E131" t="s">
        <v>7</v>
      </c>
      <c r="F131" t="s">
        <v>6</v>
      </c>
      <c r="G131" t="s">
        <v>2</v>
      </c>
      <c r="H131" t="s">
        <v>22</v>
      </c>
      <c r="I131" t="s">
        <v>65</v>
      </c>
      <c r="J131" t="s">
        <v>100</v>
      </c>
      <c r="K131" t="s">
        <v>6</v>
      </c>
      <c r="L131" t="s">
        <v>23</v>
      </c>
      <c r="M131" t="s">
        <v>25</v>
      </c>
    </row>
    <row r="132" spans="1:13" x14ac:dyDescent="0.25">
      <c r="A132" s="3">
        <v>131</v>
      </c>
      <c r="B132" t="s">
        <v>11</v>
      </c>
      <c r="C132" t="s">
        <v>104</v>
      </c>
      <c r="D132" t="s">
        <v>14</v>
      </c>
      <c r="E132" t="s">
        <v>94</v>
      </c>
      <c r="F132" t="s">
        <v>85</v>
      </c>
      <c r="G132" t="s">
        <v>2</v>
      </c>
      <c r="H132" t="s">
        <v>22</v>
      </c>
      <c r="I132" t="s">
        <v>65</v>
      </c>
      <c r="J132" t="s">
        <v>76</v>
      </c>
      <c r="K132" t="s">
        <v>6</v>
      </c>
      <c r="L132" t="s">
        <v>23</v>
      </c>
      <c r="M132" t="s">
        <v>5</v>
      </c>
    </row>
    <row r="133" spans="1:13" x14ac:dyDescent="0.25">
      <c r="A133" s="3">
        <v>132</v>
      </c>
      <c r="B133" t="s">
        <v>13</v>
      </c>
      <c r="C133" t="s">
        <v>104</v>
      </c>
      <c r="D133" t="s">
        <v>103</v>
      </c>
      <c r="E133" t="s">
        <v>7</v>
      </c>
      <c r="F133" t="s">
        <v>6</v>
      </c>
      <c r="G133" t="s">
        <v>2</v>
      </c>
      <c r="H133" t="s">
        <v>28</v>
      </c>
      <c r="I133" t="s">
        <v>9</v>
      </c>
      <c r="J133" t="s">
        <v>112</v>
      </c>
      <c r="K133" t="s">
        <v>6</v>
      </c>
      <c r="L133" t="s">
        <v>23</v>
      </c>
      <c r="M133" t="s">
        <v>5</v>
      </c>
    </row>
    <row r="134" spans="1:13" x14ac:dyDescent="0.25">
      <c r="A134" s="3">
        <v>133</v>
      </c>
      <c r="B134" t="s">
        <v>26</v>
      </c>
      <c r="C134" t="s">
        <v>62</v>
      </c>
      <c r="D134" t="s">
        <v>109</v>
      </c>
      <c r="E134" t="s">
        <v>94</v>
      </c>
      <c r="F134" t="s">
        <v>6</v>
      </c>
      <c r="G134" t="s">
        <v>2</v>
      </c>
      <c r="H134" t="s">
        <v>19</v>
      </c>
      <c r="I134" t="s">
        <v>65</v>
      </c>
      <c r="J134" t="s">
        <v>129</v>
      </c>
      <c r="K134" t="s">
        <v>6</v>
      </c>
      <c r="L134" t="s">
        <v>29</v>
      </c>
      <c r="M134" t="s">
        <v>25</v>
      </c>
    </row>
    <row r="135" spans="1:13" x14ac:dyDescent="0.25">
      <c r="A135" s="3">
        <v>134</v>
      </c>
      <c r="B135" t="s">
        <v>11</v>
      </c>
      <c r="C135" t="s">
        <v>78</v>
      </c>
      <c r="D135" t="s">
        <v>75</v>
      </c>
      <c r="E135" t="s">
        <v>94</v>
      </c>
      <c r="F135" t="s">
        <v>64</v>
      </c>
      <c r="G135" t="s">
        <v>2</v>
      </c>
      <c r="H135" t="s">
        <v>38</v>
      </c>
      <c r="I135" t="s">
        <v>9</v>
      </c>
      <c r="J135" t="s">
        <v>130</v>
      </c>
      <c r="K135" t="s">
        <v>6</v>
      </c>
      <c r="L135" t="s">
        <v>67</v>
      </c>
      <c r="M135" t="s">
        <v>10</v>
      </c>
    </row>
    <row r="136" spans="1:13" x14ac:dyDescent="0.25">
      <c r="A136" s="3">
        <v>135</v>
      </c>
      <c r="B136" t="s">
        <v>11</v>
      </c>
      <c r="C136" t="s">
        <v>84</v>
      </c>
      <c r="D136" t="s">
        <v>18</v>
      </c>
      <c r="E136" t="s">
        <v>30</v>
      </c>
      <c r="F136" t="s">
        <v>6</v>
      </c>
      <c r="G136" t="s">
        <v>2</v>
      </c>
      <c r="H136" t="s">
        <v>28</v>
      </c>
      <c r="I136" t="s">
        <v>9</v>
      </c>
      <c r="J136" t="s">
        <v>71</v>
      </c>
      <c r="K136" t="s">
        <v>6</v>
      </c>
      <c r="L136" t="s">
        <v>118</v>
      </c>
      <c r="M136" t="s">
        <v>5</v>
      </c>
    </row>
    <row r="137" spans="1:13" x14ac:dyDescent="0.25">
      <c r="A137" s="3">
        <v>136</v>
      </c>
      <c r="B137" t="s">
        <v>11</v>
      </c>
      <c r="C137" t="s">
        <v>84</v>
      </c>
      <c r="D137" t="s">
        <v>75</v>
      </c>
      <c r="E137" t="s">
        <v>7</v>
      </c>
      <c r="F137" t="s">
        <v>6</v>
      </c>
      <c r="G137" t="s">
        <v>2</v>
      </c>
      <c r="H137" t="s">
        <v>3</v>
      </c>
      <c r="I137" t="s">
        <v>9</v>
      </c>
      <c r="J137" t="s">
        <v>149</v>
      </c>
      <c r="K137" t="s">
        <v>6</v>
      </c>
      <c r="L137" t="s">
        <v>23</v>
      </c>
      <c r="M137" t="s">
        <v>10</v>
      </c>
    </row>
    <row r="138" spans="1:13" x14ac:dyDescent="0.25">
      <c r="A138" s="3">
        <v>137</v>
      </c>
      <c r="B138" t="s">
        <v>11</v>
      </c>
      <c r="C138" t="s">
        <v>87</v>
      </c>
      <c r="D138" t="s">
        <v>63</v>
      </c>
      <c r="E138" t="s">
        <v>7</v>
      </c>
      <c r="F138" t="s">
        <v>64</v>
      </c>
      <c r="G138" t="s">
        <v>2</v>
      </c>
      <c r="H138" t="s">
        <v>8</v>
      </c>
      <c r="I138" t="s">
        <v>9</v>
      </c>
      <c r="J138" t="s">
        <v>71</v>
      </c>
      <c r="K138" t="s">
        <v>6</v>
      </c>
      <c r="L138" t="s">
        <v>23</v>
      </c>
      <c r="M138" t="s">
        <v>5</v>
      </c>
    </row>
    <row r="139" spans="1:13" x14ac:dyDescent="0.25">
      <c r="A139" s="3">
        <v>138</v>
      </c>
      <c r="B139" t="s">
        <v>26</v>
      </c>
      <c r="C139" t="s">
        <v>62</v>
      </c>
      <c r="D139" t="s">
        <v>91</v>
      </c>
      <c r="E139" t="s">
        <v>251</v>
      </c>
      <c r="F139" t="s">
        <v>6</v>
      </c>
      <c r="G139" t="s">
        <v>2</v>
      </c>
      <c r="H139" t="s">
        <v>28</v>
      </c>
      <c r="I139" t="s">
        <v>63</v>
      </c>
      <c r="J139" t="s">
        <v>71</v>
      </c>
      <c r="K139" t="s">
        <v>6</v>
      </c>
      <c r="L139" t="s">
        <v>23</v>
      </c>
      <c r="M139" t="s">
        <v>5</v>
      </c>
    </row>
    <row r="140" spans="1:13" x14ac:dyDescent="0.25">
      <c r="A140" s="3">
        <v>139</v>
      </c>
      <c r="B140" t="s">
        <v>11</v>
      </c>
      <c r="C140" t="s">
        <v>84</v>
      </c>
      <c r="D140" t="s">
        <v>63</v>
      </c>
      <c r="E140" t="s">
        <v>91</v>
      </c>
      <c r="F140" t="s">
        <v>6</v>
      </c>
      <c r="G140" t="s">
        <v>2</v>
      </c>
      <c r="H140" t="s">
        <v>8</v>
      </c>
      <c r="I140" t="s">
        <v>9</v>
      </c>
      <c r="J140" t="s">
        <v>71</v>
      </c>
      <c r="K140" t="s">
        <v>6</v>
      </c>
      <c r="L140" t="s">
        <v>23</v>
      </c>
      <c r="M140" t="s">
        <v>5</v>
      </c>
    </row>
    <row r="141" spans="1:13" x14ac:dyDescent="0.25">
      <c r="A141" s="3">
        <v>140</v>
      </c>
      <c r="B141" t="s">
        <v>11</v>
      </c>
      <c r="C141" t="s">
        <v>87</v>
      </c>
      <c r="D141" t="s">
        <v>63</v>
      </c>
      <c r="E141" t="s">
        <v>7</v>
      </c>
      <c r="F141" t="s">
        <v>6</v>
      </c>
      <c r="G141" t="s">
        <v>2</v>
      </c>
      <c r="H141" t="s">
        <v>3</v>
      </c>
      <c r="I141" t="s">
        <v>9</v>
      </c>
      <c r="J141" t="s">
        <v>126</v>
      </c>
      <c r="K141" t="s">
        <v>6</v>
      </c>
      <c r="L141" t="s">
        <v>23</v>
      </c>
      <c r="M141" t="s">
        <v>10</v>
      </c>
    </row>
    <row r="142" spans="1:13" x14ac:dyDescent="0.25">
      <c r="A142" s="3">
        <v>141</v>
      </c>
      <c r="B142" t="s">
        <v>26</v>
      </c>
      <c r="C142" t="s">
        <v>84</v>
      </c>
      <c r="D142" t="s">
        <v>138</v>
      </c>
      <c r="E142" t="s">
        <v>7</v>
      </c>
      <c r="F142" t="s">
        <v>6</v>
      </c>
      <c r="G142" t="s">
        <v>2</v>
      </c>
      <c r="H142" t="s">
        <v>28</v>
      </c>
      <c r="I142" t="s">
        <v>255</v>
      </c>
      <c r="J142" t="s">
        <v>112</v>
      </c>
      <c r="K142" t="s">
        <v>6</v>
      </c>
      <c r="L142" t="s">
        <v>67</v>
      </c>
      <c r="M142" t="s">
        <v>25</v>
      </c>
    </row>
    <row r="143" spans="1:13" x14ac:dyDescent="0.25">
      <c r="A143" s="3">
        <v>142</v>
      </c>
      <c r="B143" t="s">
        <v>26</v>
      </c>
      <c r="C143" t="s">
        <v>62</v>
      </c>
      <c r="D143" t="s">
        <v>122</v>
      </c>
      <c r="E143" t="s">
        <v>148</v>
      </c>
      <c r="F143" t="s">
        <v>85</v>
      </c>
      <c r="G143" t="s">
        <v>2</v>
      </c>
      <c r="H143" t="s">
        <v>27</v>
      </c>
      <c r="I143" t="s">
        <v>9</v>
      </c>
      <c r="J143" t="s">
        <v>44</v>
      </c>
      <c r="K143" t="s">
        <v>6</v>
      </c>
      <c r="L143" t="s">
        <v>29</v>
      </c>
      <c r="M143" t="s">
        <v>25</v>
      </c>
    </row>
    <row r="144" spans="1:13" x14ac:dyDescent="0.25">
      <c r="A144" s="3">
        <v>143</v>
      </c>
      <c r="B144" t="s">
        <v>11</v>
      </c>
      <c r="C144" t="s">
        <v>62</v>
      </c>
      <c r="D144" t="s">
        <v>14</v>
      </c>
      <c r="E144" t="s">
        <v>73</v>
      </c>
      <c r="F144" t="s">
        <v>64</v>
      </c>
      <c r="G144" t="s">
        <v>2</v>
      </c>
      <c r="H144" t="s">
        <v>8</v>
      </c>
      <c r="I144" t="s">
        <v>65</v>
      </c>
      <c r="J144" t="s">
        <v>66</v>
      </c>
      <c r="K144" t="s">
        <v>4</v>
      </c>
      <c r="L144" t="s">
        <v>67</v>
      </c>
      <c r="M144" t="s">
        <v>5</v>
      </c>
    </row>
    <row r="145" spans="1:13" x14ac:dyDescent="0.25">
      <c r="A145" s="3">
        <v>144</v>
      </c>
      <c r="B145" t="s">
        <v>12</v>
      </c>
      <c r="C145" t="s">
        <v>74</v>
      </c>
      <c r="D145" t="s">
        <v>18</v>
      </c>
      <c r="E145" t="s">
        <v>75</v>
      </c>
      <c r="F145" t="s">
        <v>64</v>
      </c>
      <c r="G145" t="s">
        <v>2</v>
      </c>
      <c r="H145" t="s">
        <v>38</v>
      </c>
      <c r="I145" t="s">
        <v>9</v>
      </c>
      <c r="J145" t="s">
        <v>76</v>
      </c>
      <c r="K145" t="s">
        <v>4</v>
      </c>
      <c r="L145" t="s">
        <v>67</v>
      </c>
      <c r="M145" t="s">
        <v>5</v>
      </c>
    </row>
    <row r="146" spans="1:13" x14ac:dyDescent="0.25">
      <c r="A146" s="3">
        <v>145</v>
      </c>
      <c r="B146" t="s">
        <v>11</v>
      </c>
      <c r="C146" t="s">
        <v>87</v>
      </c>
      <c r="D146" t="s">
        <v>63</v>
      </c>
      <c r="E146" t="s">
        <v>7</v>
      </c>
      <c r="F146" t="s">
        <v>64</v>
      </c>
      <c r="G146" t="s">
        <v>2</v>
      </c>
      <c r="H146" t="s">
        <v>3</v>
      </c>
      <c r="I146" t="s">
        <v>9</v>
      </c>
      <c r="J146" t="s">
        <v>149</v>
      </c>
      <c r="K146" t="s">
        <v>6</v>
      </c>
      <c r="L146" t="s">
        <v>23</v>
      </c>
      <c r="M146" t="s">
        <v>5</v>
      </c>
    </row>
    <row r="147" spans="1:13" x14ac:dyDescent="0.25">
      <c r="A147" s="3">
        <v>146</v>
      </c>
      <c r="B147" t="s">
        <v>11</v>
      </c>
      <c r="C147" t="s">
        <v>62</v>
      </c>
      <c r="D147" t="s">
        <v>91</v>
      </c>
      <c r="E147" t="s">
        <v>251</v>
      </c>
      <c r="F147" t="s">
        <v>6</v>
      </c>
      <c r="G147" t="s">
        <v>2</v>
      </c>
      <c r="H147" t="s">
        <v>8</v>
      </c>
      <c r="I147" t="s">
        <v>63</v>
      </c>
      <c r="J147" t="s">
        <v>71</v>
      </c>
      <c r="K147" t="s">
        <v>6</v>
      </c>
      <c r="L147" t="s">
        <v>23</v>
      </c>
      <c r="M147" t="s">
        <v>5</v>
      </c>
    </row>
    <row r="148" spans="1:13" x14ac:dyDescent="0.25">
      <c r="A148" s="3">
        <v>147</v>
      </c>
      <c r="B148" t="s">
        <v>11</v>
      </c>
      <c r="C148" t="s">
        <v>84</v>
      </c>
      <c r="D148" t="s">
        <v>63</v>
      </c>
      <c r="E148" t="s">
        <v>109</v>
      </c>
      <c r="F148" t="s">
        <v>85</v>
      </c>
      <c r="G148" t="s">
        <v>2</v>
      </c>
      <c r="H148" t="s">
        <v>3</v>
      </c>
      <c r="I148" t="s">
        <v>9</v>
      </c>
      <c r="J148" t="s">
        <v>149</v>
      </c>
      <c r="K148" t="s">
        <v>6</v>
      </c>
      <c r="L148" t="s">
        <v>23</v>
      </c>
      <c r="M148" t="s">
        <v>5</v>
      </c>
    </row>
    <row r="149" spans="1:13" x14ac:dyDescent="0.25">
      <c r="A149" s="3">
        <v>148</v>
      </c>
      <c r="B149" t="s">
        <v>26</v>
      </c>
      <c r="C149" t="s">
        <v>84</v>
      </c>
      <c r="D149" t="s">
        <v>147</v>
      </c>
      <c r="E149" t="s">
        <v>142</v>
      </c>
      <c r="F149" t="s">
        <v>85</v>
      </c>
      <c r="G149" t="s">
        <v>2</v>
      </c>
      <c r="H149" t="s">
        <v>8</v>
      </c>
      <c r="I149" t="s">
        <v>9</v>
      </c>
      <c r="J149" t="s">
        <v>126</v>
      </c>
      <c r="K149" t="s">
        <v>6</v>
      </c>
      <c r="L149" t="s">
        <v>23</v>
      </c>
      <c r="M149" t="s">
        <v>10</v>
      </c>
    </row>
    <row r="150" spans="1:13" x14ac:dyDescent="0.25">
      <c r="A150" s="3">
        <v>149</v>
      </c>
      <c r="B150" t="s">
        <v>26</v>
      </c>
      <c r="C150" t="s">
        <v>74</v>
      </c>
      <c r="D150" t="s">
        <v>122</v>
      </c>
      <c r="E150" t="s">
        <v>7</v>
      </c>
      <c r="F150" t="s">
        <v>6</v>
      </c>
      <c r="G150" t="s">
        <v>2</v>
      </c>
      <c r="H150" t="s">
        <v>8</v>
      </c>
      <c r="I150" t="s">
        <v>9</v>
      </c>
      <c r="J150" t="s">
        <v>100</v>
      </c>
      <c r="K150" t="s">
        <v>6</v>
      </c>
      <c r="L150" t="s">
        <v>23</v>
      </c>
      <c r="M150" t="s">
        <v>5</v>
      </c>
    </row>
    <row r="151" spans="1:13" x14ac:dyDescent="0.25">
      <c r="A151" s="3">
        <v>150</v>
      </c>
      <c r="B151" t="s">
        <v>26</v>
      </c>
      <c r="C151" t="s">
        <v>74</v>
      </c>
      <c r="D151" t="s">
        <v>65</v>
      </c>
      <c r="E151" t="s">
        <v>103</v>
      </c>
      <c r="F151" t="s">
        <v>85</v>
      </c>
      <c r="G151" t="s">
        <v>2</v>
      </c>
      <c r="H151" t="s">
        <v>8</v>
      </c>
      <c r="I151" t="s">
        <v>9</v>
      </c>
      <c r="J151" t="s">
        <v>76</v>
      </c>
      <c r="K151" t="s">
        <v>6</v>
      </c>
      <c r="L151" t="s">
        <v>67</v>
      </c>
      <c r="M151" t="s">
        <v>5</v>
      </c>
    </row>
    <row r="152" spans="1:13" x14ac:dyDescent="0.25">
      <c r="A152" s="3">
        <v>151</v>
      </c>
      <c r="B152" t="s">
        <v>12</v>
      </c>
      <c r="C152" t="s">
        <v>62</v>
      </c>
      <c r="D152" t="s">
        <v>124</v>
      </c>
      <c r="E152" t="s">
        <v>124</v>
      </c>
      <c r="F152" t="s">
        <v>6</v>
      </c>
      <c r="G152" t="s">
        <v>2</v>
      </c>
      <c r="H152" t="s">
        <v>27</v>
      </c>
      <c r="I152" t="s">
        <v>9</v>
      </c>
      <c r="J152" t="s">
        <v>130</v>
      </c>
      <c r="K152" t="s">
        <v>6</v>
      </c>
      <c r="L152" t="s">
        <v>67</v>
      </c>
      <c r="M152" t="s">
        <v>5</v>
      </c>
    </row>
    <row r="153" spans="1:13" x14ac:dyDescent="0.25">
      <c r="A153" s="3">
        <v>152</v>
      </c>
      <c r="B153" t="s">
        <v>26</v>
      </c>
      <c r="C153" t="s">
        <v>62</v>
      </c>
      <c r="D153" t="s">
        <v>14</v>
      </c>
      <c r="E153" t="s">
        <v>91</v>
      </c>
      <c r="F153" t="s">
        <v>6</v>
      </c>
      <c r="G153" t="s">
        <v>2</v>
      </c>
      <c r="H153" t="s">
        <v>19</v>
      </c>
      <c r="I153" t="s">
        <v>97</v>
      </c>
      <c r="J153" t="s">
        <v>100</v>
      </c>
      <c r="K153" t="s">
        <v>6</v>
      </c>
      <c r="L153" t="s">
        <v>29</v>
      </c>
      <c r="M153" t="s">
        <v>25</v>
      </c>
    </row>
    <row r="154" spans="1:13" x14ac:dyDescent="0.25">
      <c r="A154" s="3">
        <v>153</v>
      </c>
      <c r="B154" t="s">
        <v>12</v>
      </c>
      <c r="C154" t="s">
        <v>62</v>
      </c>
      <c r="D154" t="s">
        <v>18</v>
      </c>
      <c r="E154" t="s">
        <v>30</v>
      </c>
      <c r="F154" t="s">
        <v>6</v>
      </c>
      <c r="G154" t="s">
        <v>2</v>
      </c>
      <c r="H154" t="s">
        <v>19</v>
      </c>
      <c r="I154" t="s">
        <v>9</v>
      </c>
      <c r="J154" t="s">
        <v>76</v>
      </c>
      <c r="K154" t="s">
        <v>6</v>
      </c>
      <c r="L154" t="s">
        <v>23</v>
      </c>
      <c r="M154" t="s">
        <v>5</v>
      </c>
    </row>
    <row r="155" spans="1:13" x14ac:dyDescent="0.25">
      <c r="A155" s="3">
        <v>154</v>
      </c>
      <c r="B155" t="s">
        <v>11</v>
      </c>
      <c r="C155" t="s">
        <v>84</v>
      </c>
      <c r="D155" t="s">
        <v>14</v>
      </c>
      <c r="E155" t="s">
        <v>94</v>
      </c>
      <c r="F155" t="s">
        <v>6</v>
      </c>
      <c r="G155" t="s">
        <v>2</v>
      </c>
      <c r="H155" t="s">
        <v>28</v>
      </c>
      <c r="I155" t="s">
        <v>65</v>
      </c>
      <c r="J155" t="s">
        <v>101</v>
      </c>
      <c r="K155" t="s">
        <v>6</v>
      </c>
      <c r="L155" t="s">
        <v>23</v>
      </c>
      <c r="M155" t="s">
        <v>5</v>
      </c>
    </row>
    <row r="156" spans="1:13" x14ac:dyDescent="0.25">
      <c r="A156" s="3">
        <v>155</v>
      </c>
      <c r="B156" t="s">
        <v>11</v>
      </c>
      <c r="C156" t="s">
        <v>84</v>
      </c>
      <c r="D156" t="s">
        <v>75</v>
      </c>
      <c r="E156" t="s">
        <v>7</v>
      </c>
      <c r="F156" t="s">
        <v>6</v>
      </c>
      <c r="G156" t="s">
        <v>2</v>
      </c>
      <c r="H156" t="s">
        <v>3</v>
      </c>
      <c r="I156" t="s">
        <v>9</v>
      </c>
      <c r="J156" t="s">
        <v>96</v>
      </c>
      <c r="K156" t="s">
        <v>6</v>
      </c>
      <c r="L156" t="s">
        <v>23</v>
      </c>
      <c r="M156" t="s">
        <v>10</v>
      </c>
    </row>
    <row r="157" spans="1:13" x14ac:dyDescent="0.25">
      <c r="A157" s="3">
        <v>156</v>
      </c>
      <c r="B157" t="s">
        <v>11</v>
      </c>
      <c r="C157" t="s">
        <v>87</v>
      </c>
      <c r="D157" t="s">
        <v>63</v>
      </c>
      <c r="E157" t="s">
        <v>7</v>
      </c>
      <c r="F157" t="s">
        <v>64</v>
      </c>
      <c r="G157" t="s">
        <v>2</v>
      </c>
      <c r="H157" t="s">
        <v>8</v>
      </c>
      <c r="I157" t="s">
        <v>9</v>
      </c>
      <c r="J157" t="s">
        <v>71</v>
      </c>
      <c r="K157" t="s">
        <v>6</v>
      </c>
      <c r="L157" t="s">
        <v>23</v>
      </c>
      <c r="M157" t="s">
        <v>5</v>
      </c>
    </row>
    <row r="158" spans="1:13" x14ac:dyDescent="0.25">
      <c r="A158" s="3">
        <v>157</v>
      </c>
      <c r="B158" t="s">
        <v>11</v>
      </c>
      <c r="C158" t="s">
        <v>84</v>
      </c>
      <c r="D158" t="s">
        <v>63</v>
      </c>
      <c r="E158" t="s">
        <v>63</v>
      </c>
      <c r="F158" t="s">
        <v>85</v>
      </c>
      <c r="G158" t="s">
        <v>2</v>
      </c>
      <c r="H158" t="s">
        <v>35</v>
      </c>
      <c r="I158" t="s">
        <v>88</v>
      </c>
      <c r="J158" t="s">
        <v>112</v>
      </c>
      <c r="K158" t="s">
        <v>6</v>
      </c>
      <c r="L158" t="s">
        <v>23</v>
      </c>
      <c r="M158" t="s">
        <v>10</v>
      </c>
    </row>
    <row r="159" spans="1:13" x14ac:dyDescent="0.25">
      <c r="A159" s="3">
        <v>158</v>
      </c>
      <c r="B159" t="s">
        <v>26</v>
      </c>
      <c r="C159" t="s">
        <v>74</v>
      </c>
      <c r="D159" t="s">
        <v>122</v>
      </c>
      <c r="E159" t="s">
        <v>7</v>
      </c>
      <c r="F159" t="s">
        <v>6</v>
      </c>
      <c r="G159" t="s">
        <v>2</v>
      </c>
      <c r="H159" t="s">
        <v>8</v>
      </c>
      <c r="I159" t="s">
        <v>9</v>
      </c>
      <c r="J159" t="s">
        <v>100</v>
      </c>
      <c r="K159" t="s">
        <v>6</v>
      </c>
      <c r="L159" t="s">
        <v>23</v>
      </c>
      <c r="M159" t="s">
        <v>5</v>
      </c>
    </row>
    <row r="160" spans="1:13" x14ac:dyDescent="0.25">
      <c r="A160" s="3">
        <v>159</v>
      </c>
      <c r="B160" t="s">
        <v>26</v>
      </c>
      <c r="C160" t="s">
        <v>74</v>
      </c>
      <c r="D160" t="s">
        <v>65</v>
      </c>
      <c r="E160" t="s">
        <v>103</v>
      </c>
      <c r="F160" t="s">
        <v>85</v>
      </c>
      <c r="G160" t="s">
        <v>2</v>
      </c>
      <c r="H160" t="s">
        <v>8</v>
      </c>
      <c r="I160" t="s">
        <v>9</v>
      </c>
      <c r="J160" t="s">
        <v>76</v>
      </c>
      <c r="K160" t="s">
        <v>6</v>
      </c>
      <c r="L160" t="s">
        <v>67</v>
      </c>
      <c r="M160" t="s">
        <v>5</v>
      </c>
    </row>
    <row r="161" spans="1:13" x14ac:dyDescent="0.25">
      <c r="A161" s="3">
        <v>160</v>
      </c>
      <c r="B161" t="s">
        <v>12</v>
      </c>
      <c r="C161" t="s">
        <v>62</v>
      </c>
      <c r="D161" t="s">
        <v>124</v>
      </c>
      <c r="E161" t="s">
        <v>124</v>
      </c>
      <c r="F161" t="s">
        <v>6</v>
      </c>
      <c r="G161" t="s">
        <v>2</v>
      </c>
      <c r="H161" t="s">
        <v>27</v>
      </c>
      <c r="I161" t="s">
        <v>9</v>
      </c>
      <c r="J161" t="s">
        <v>130</v>
      </c>
      <c r="K161" t="s">
        <v>6</v>
      </c>
      <c r="L161" t="s">
        <v>67</v>
      </c>
      <c r="M161" t="s">
        <v>5</v>
      </c>
    </row>
    <row r="162" spans="1:13" x14ac:dyDescent="0.25">
      <c r="A162" s="3">
        <v>161</v>
      </c>
      <c r="B162" t="s">
        <v>26</v>
      </c>
      <c r="C162" t="s">
        <v>87</v>
      </c>
      <c r="D162" t="s">
        <v>75</v>
      </c>
      <c r="E162" t="s">
        <v>150</v>
      </c>
      <c r="F162" t="s">
        <v>64</v>
      </c>
      <c r="G162" t="s">
        <v>2</v>
      </c>
      <c r="H162" t="s">
        <v>8</v>
      </c>
      <c r="I162" t="s">
        <v>9</v>
      </c>
      <c r="J162" t="s">
        <v>151</v>
      </c>
      <c r="K162" t="s">
        <v>6</v>
      </c>
      <c r="L162" t="s">
        <v>29</v>
      </c>
      <c r="M162" t="s">
        <v>10</v>
      </c>
    </row>
    <row r="163" spans="1:13" x14ac:dyDescent="0.25">
      <c r="A163" s="3">
        <v>162</v>
      </c>
      <c r="B163" t="s">
        <v>11</v>
      </c>
      <c r="C163" t="s">
        <v>84</v>
      </c>
      <c r="D163" t="s">
        <v>75</v>
      </c>
      <c r="E163" t="s">
        <v>253</v>
      </c>
      <c r="F163" t="s">
        <v>64</v>
      </c>
      <c r="G163" t="s">
        <v>2</v>
      </c>
      <c r="H163" t="s">
        <v>8</v>
      </c>
      <c r="I163" t="s">
        <v>9</v>
      </c>
      <c r="J163" t="s">
        <v>96</v>
      </c>
      <c r="K163" t="s">
        <v>6</v>
      </c>
      <c r="L163" t="s">
        <v>67</v>
      </c>
      <c r="M163" t="s">
        <v>10</v>
      </c>
    </row>
    <row r="164" spans="1:13" x14ac:dyDescent="0.25">
      <c r="A164" s="3">
        <v>163</v>
      </c>
      <c r="B164" t="s">
        <v>11</v>
      </c>
      <c r="C164" t="s">
        <v>78</v>
      </c>
      <c r="D164" t="s">
        <v>94</v>
      </c>
      <c r="E164" t="s">
        <v>7</v>
      </c>
      <c r="F164" t="s">
        <v>6</v>
      </c>
      <c r="G164" t="s">
        <v>2</v>
      </c>
      <c r="H164" t="s">
        <v>8</v>
      </c>
      <c r="I164" t="s">
        <v>9</v>
      </c>
      <c r="J164" t="s">
        <v>112</v>
      </c>
      <c r="K164" t="s">
        <v>6</v>
      </c>
      <c r="L164" t="s">
        <v>29</v>
      </c>
      <c r="M164" t="s">
        <v>5</v>
      </c>
    </row>
    <row r="165" spans="1:13" x14ac:dyDescent="0.25">
      <c r="A165" s="3">
        <v>164</v>
      </c>
      <c r="B165" t="s">
        <v>26</v>
      </c>
      <c r="C165" t="s">
        <v>84</v>
      </c>
      <c r="D165" t="s">
        <v>110</v>
      </c>
      <c r="E165" t="s">
        <v>94</v>
      </c>
      <c r="F165" t="s">
        <v>85</v>
      </c>
      <c r="G165" t="s">
        <v>2</v>
      </c>
      <c r="H165" t="s">
        <v>28</v>
      </c>
      <c r="I165" t="s">
        <v>88</v>
      </c>
      <c r="J165" t="s">
        <v>71</v>
      </c>
      <c r="K165" t="s">
        <v>6</v>
      </c>
      <c r="L165" t="s">
        <v>29</v>
      </c>
      <c r="M165" t="s">
        <v>5</v>
      </c>
    </row>
    <row r="166" spans="1:13" x14ac:dyDescent="0.25">
      <c r="A166" s="3">
        <v>165</v>
      </c>
      <c r="B166" t="s">
        <v>26</v>
      </c>
      <c r="C166" t="s">
        <v>87</v>
      </c>
      <c r="D166" t="s">
        <v>63</v>
      </c>
      <c r="E166" t="s">
        <v>138</v>
      </c>
      <c r="F166" t="s">
        <v>6</v>
      </c>
      <c r="G166" t="s">
        <v>2</v>
      </c>
      <c r="H166" t="s">
        <v>8</v>
      </c>
      <c r="I166" t="s">
        <v>65</v>
      </c>
      <c r="J166" t="s">
        <v>39</v>
      </c>
      <c r="K166" t="s">
        <v>6</v>
      </c>
      <c r="L166" t="s">
        <v>29</v>
      </c>
      <c r="M166" t="s">
        <v>5</v>
      </c>
    </row>
    <row r="167" spans="1:13" x14ac:dyDescent="0.25">
      <c r="A167" s="3">
        <v>166</v>
      </c>
      <c r="B167" t="s">
        <v>11</v>
      </c>
      <c r="C167" t="s">
        <v>84</v>
      </c>
      <c r="D167" t="s">
        <v>139</v>
      </c>
      <c r="E167" t="s">
        <v>30</v>
      </c>
      <c r="F167" t="s">
        <v>6</v>
      </c>
      <c r="G167" t="s">
        <v>2</v>
      </c>
      <c r="H167" t="s">
        <v>3</v>
      </c>
      <c r="I167" t="s">
        <v>88</v>
      </c>
      <c r="J167" t="s">
        <v>96</v>
      </c>
      <c r="K167" t="s">
        <v>6</v>
      </c>
      <c r="L167" t="s">
        <v>23</v>
      </c>
      <c r="M167" t="s">
        <v>5</v>
      </c>
    </row>
    <row r="168" spans="1:13" x14ac:dyDescent="0.25">
      <c r="A168" s="3">
        <v>167</v>
      </c>
      <c r="B168" t="s">
        <v>13</v>
      </c>
      <c r="C168" t="s">
        <v>104</v>
      </c>
      <c r="D168" t="s">
        <v>65</v>
      </c>
      <c r="E168" t="s">
        <v>248</v>
      </c>
      <c r="F168" t="s">
        <v>64</v>
      </c>
      <c r="G168" t="s">
        <v>2</v>
      </c>
      <c r="H168" t="s">
        <v>15</v>
      </c>
      <c r="I168" t="s">
        <v>9</v>
      </c>
      <c r="J168" t="s">
        <v>71</v>
      </c>
      <c r="K168" t="s">
        <v>6</v>
      </c>
      <c r="L168" t="s">
        <v>67</v>
      </c>
      <c r="M168" t="s">
        <v>10</v>
      </c>
    </row>
    <row r="169" spans="1:13" x14ac:dyDescent="0.25">
      <c r="A169" s="3">
        <v>168</v>
      </c>
      <c r="B169" t="s">
        <v>12</v>
      </c>
      <c r="C169" t="s">
        <v>62</v>
      </c>
      <c r="D169" t="s">
        <v>127</v>
      </c>
      <c r="E169" t="s">
        <v>122</v>
      </c>
      <c r="F169" t="s">
        <v>6</v>
      </c>
      <c r="G169" t="s">
        <v>2</v>
      </c>
      <c r="H169" t="s">
        <v>19</v>
      </c>
      <c r="I169" t="s">
        <v>9</v>
      </c>
      <c r="J169" t="s">
        <v>71</v>
      </c>
      <c r="K169" t="s">
        <v>6</v>
      </c>
      <c r="L169" t="s">
        <v>23</v>
      </c>
      <c r="M169" t="s">
        <v>5</v>
      </c>
    </row>
    <row r="170" spans="1:13" x14ac:dyDescent="0.25">
      <c r="A170" s="3">
        <v>169</v>
      </c>
      <c r="B170" t="s">
        <v>26</v>
      </c>
      <c r="C170" t="s">
        <v>74</v>
      </c>
      <c r="D170" t="s">
        <v>142</v>
      </c>
      <c r="E170" t="s">
        <v>7</v>
      </c>
      <c r="F170" t="s">
        <v>64</v>
      </c>
      <c r="G170" t="s">
        <v>2</v>
      </c>
      <c r="H170" t="s">
        <v>8</v>
      </c>
      <c r="I170" t="s">
        <v>63</v>
      </c>
      <c r="J170" t="s">
        <v>112</v>
      </c>
      <c r="K170" t="s">
        <v>6</v>
      </c>
      <c r="L170" t="s">
        <v>23</v>
      </c>
      <c r="M170" t="s">
        <v>10</v>
      </c>
    </row>
    <row r="171" spans="1:13" x14ac:dyDescent="0.25">
      <c r="A171" s="3">
        <v>170</v>
      </c>
      <c r="B171" t="s">
        <v>17</v>
      </c>
      <c r="C171" t="s">
        <v>74</v>
      </c>
      <c r="D171" t="s">
        <v>14</v>
      </c>
      <c r="E171" t="s">
        <v>63</v>
      </c>
      <c r="F171" t="s">
        <v>6</v>
      </c>
      <c r="G171" t="s">
        <v>2</v>
      </c>
      <c r="H171" t="s">
        <v>28</v>
      </c>
      <c r="I171" t="s">
        <v>97</v>
      </c>
      <c r="J171" t="s">
        <v>89</v>
      </c>
      <c r="K171" t="s">
        <v>6</v>
      </c>
      <c r="L171" t="s">
        <v>118</v>
      </c>
      <c r="M171" t="s">
        <v>5</v>
      </c>
    </row>
    <row r="172" spans="1:13" x14ac:dyDescent="0.25">
      <c r="A172" s="3">
        <v>171</v>
      </c>
      <c r="B172" t="s">
        <v>11</v>
      </c>
      <c r="C172" t="s">
        <v>84</v>
      </c>
      <c r="D172" t="s">
        <v>75</v>
      </c>
      <c r="E172" t="s">
        <v>7</v>
      </c>
      <c r="F172" t="s">
        <v>6</v>
      </c>
      <c r="G172" t="s">
        <v>2</v>
      </c>
      <c r="H172" t="s">
        <v>3</v>
      </c>
      <c r="I172" t="s">
        <v>9</v>
      </c>
      <c r="J172" t="s">
        <v>71</v>
      </c>
      <c r="K172" t="s">
        <v>6</v>
      </c>
      <c r="L172" t="s">
        <v>23</v>
      </c>
      <c r="M172" t="s">
        <v>10</v>
      </c>
    </row>
    <row r="173" spans="1:13" x14ac:dyDescent="0.25">
      <c r="A173" s="3">
        <v>172</v>
      </c>
      <c r="B173" t="s">
        <v>11</v>
      </c>
      <c r="C173" t="s">
        <v>87</v>
      </c>
      <c r="D173" t="s">
        <v>63</v>
      </c>
      <c r="E173" t="s">
        <v>7</v>
      </c>
      <c r="F173" t="s">
        <v>64</v>
      </c>
      <c r="G173" t="s">
        <v>2</v>
      </c>
      <c r="H173" t="s">
        <v>8</v>
      </c>
      <c r="I173" t="s">
        <v>9</v>
      </c>
      <c r="J173" t="s">
        <v>71</v>
      </c>
      <c r="K173" t="s">
        <v>6</v>
      </c>
      <c r="L173" t="s">
        <v>23</v>
      </c>
      <c r="M173" t="s">
        <v>5</v>
      </c>
    </row>
    <row r="174" spans="1:13" x14ac:dyDescent="0.25">
      <c r="A174" s="3">
        <v>173</v>
      </c>
      <c r="B174" t="s">
        <v>11</v>
      </c>
      <c r="C174" t="s">
        <v>84</v>
      </c>
      <c r="D174" t="s">
        <v>63</v>
      </c>
      <c r="E174" t="s">
        <v>63</v>
      </c>
      <c r="F174" t="s">
        <v>85</v>
      </c>
      <c r="G174" t="s">
        <v>2</v>
      </c>
      <c r="H174" t="s">
        <v>35</v>
      </c>
      <c r="I174" t="s">
        <v>88</v>
      </c>
      <c r="J174" t="s">
        <v>112</v>
      </c>
      <c r="K174" t="s">
        <v>6</v>
      </c>
      <c r="L174" t="s">
        <v>23</v>
      </c>
      <c r="M174" t="s">
        <v>10</v>
      </c>
    </row>
    <row r="175" spans="1:13" x14ac:dyDescent="0.25">
      <c r="A175" s="3">
        <v>174</v>
      </c>
      <c r="B175" t="s">
        <v>11</v>
      </c>
      <c r="C175" t="s">
        <v>104</v>
      </c>
      <c r="D175" t="s">
        <v>7</v>
      </c>
      <c r="E175" t="s">
        <v>73</v>
      </c>
      <c r="F175" t="s">
        <v>85</v>
      </c>
      <c r="G175" t="s">
        <v>2</v>
      </c>
      <c r="H175" t="s">
        <v>28</v>
      </c>
      <c r="I175" t="s">
        <v>119</v>
      </c>
      <c r="J175" t="s">
        <v>120</v>
      </c>
      <c r="K175" t="s">
        <v>6</v>
      </c>
      <c r="L175" t="s">
        <v>67</v>
      </c>
      <c r="M175" t="s">
        <v>5</v>
      </c>
    </row>
    <row r="176" spans="1:13" x14ac:dyDescent="0.25">
      <c r="A176" s="3">
        <v>175</v>
      </c>
      <c r="B176" t="s">
        <v>11</v>
      </c>
      <c r="C176" t="s">
        <v>74</v>
      </c>
      <c r="D176" t="s">
        <v>14</v>
      </c>
      <c r="E176" t="s">
        <v>121</v>
      </c>
      <c r="F176" t="s">
        <v>85</v>
      </c>
      <c r="G176" t="s">
        <v>2</v>
      </c>
      <c r="H176" t="s">
        <v>3</v>
      </c>
      <c r="I176" t="s">
        <v>65</v>
      </c>
      <c r="J176" t="s">
        <v>71</v>
      </c>
      <c r="K176" t="s">
        <v>6</v>
      </c>
      <c r="L176" t="s">
        <v>67</v>
      </c>
      <c r="M176" t="s">
        <v>25</v>
      </c>
    </row>
    <row r="177" spans="1:13" x14ac:dyDescent="0.25">
      <c r="A177" s="3">
        <v>176</v>
      </c>
      <c r="B177" t="s">
        <v>11</v>
      </c>
      <c r="C177" t="s">
        <v>84</v>
      </c>
      <c r="D177" t="s">
        <v>122</v>
      </c>
      <c r="E177" t="s">
        <v>122</v>
      </c>
      <c r="F177" t="s">
        <v>64</v>
      </c>
      <c r="G177" t="s">
        <v>2</v>
      </c>
      <c r="H177" t="s">
        <v>28</v>
      </c>
      <c r="I177" t="s">
        <v>9</v>
      </c>
      <c r="J177" t="s">
        <v>71</v>
      </c>
      <c r="K177" t="s">
        <v>6</v>
      </c>
      <c r="L177" t="s">
        <v>23</v>
      </c>
      <c r="M177" t="s">
        <v>5</v>
      </c>
    </row>
    <row r="178" spans="1:13" x14ac:dyDescent="0.25">
      <c r="A178" s="3">
        <v>177</v>
      </c>
      <c r="B178" t="s">
        <v>11</v>
      </c>
      <c r="C178" t="s">
        <v>104</v>
      </c>
      <c r="D178" t="s">
        <v>14</v>
      </c>
      <c r="E178" t="s">
        <v>7</v>
      </c>
      <c r="F178" t="s">
        <v>6</v>
      </c>
      <c r="G178" t="s">
        <v>2</v>
      </c>
      <c r="H178" t="s">
        <v>28</v>
      </c>
      <c r="I178" t="s">
        <v>65</v>
      </c>
      <c r="J178" t="s">
        <v>20</v>
      </c>
      <c r="K178" t="s">
        <v>6</v>
      </c>
      <c r="L178" t="s">
        <v>67</v>
      </c>
      <c r="M178" t="s">
        <v>5</v>
      </c>
    </row>
    <row r="179" spans="1:13" x14ac:dyDescent="0.25">
      <c r="A179" s="3">
        <v>178</v>
      </c>
      <c r="B179" t="s">
        <v>11</v>
      </c>
      <c r="C179" t="s">
        <v>84</v>
      </c>
      <c r="D179" t="s">
        <v>73</v>
      </c>
      <c r="E179" t="s">
        <v>122</v>
      </c>
      <c r="F179" t="s">
        <v>64</v>
      </c>
      <c r="G179" t="s">
        <v>2</v>
      </c>
      <c r="H179" t="s">
        <v>8</v>
      </c>
      <c r="I179" t="s">
        <v>65</v>
      </c>
      <c r="J179" t="s">
        <v>108</v>
      </c>
      <c r="K179" t="s">
        <v>6</v>
      </c>
      <c r="L179" t="s">
        <v>67</v>
      </c>
      <c r="M179" t="s">
        <v>5</v>
      </c>
    </row>
    <row r="180" spans="1:13" x14ac:dyDescent="0.25">
      <c r="A180" s="3">
        <v>179</v>
      </c>
      <c r="B180" t="s">
        <v>12</v>
      </c>
      <c r="C180" t="s">
        <v>84</v>
      </c>
      <c r="D180" t="s">
        <v>14</v>
      </c>
      <c r="E180" t="s">
        <v>14</v>
      </c>
      <c r="F180" t="s">
        <v>6</v>
      </c>
      <c r="G180" t="s">
        <v>21</v>
      </c>
      <c r="H180" t="s">
        <v>19</v>
      </c>
      <c r="I180" t="s">
        <v>9</v>
      </c>
      <c r="J180" t="s">
        <v>89</v>
      </c>
      <c r="K180" t="s">
        <v>6</v>
      </c>
      <c r="L180" t="s">
        <v>67</v>
      </c>
      <c r="M180" t="s">
        <v>5</v>
      </c>
    </row>
    <row r="181" spans="1:13" x14ac:dyDescent="0.25">
      <c r="A181" s="3">
        <v>180</v>
      </c>
      <c r="B181" t="s">
        <v>17</v>
      </c>
      <c r="C181" t="s">
        <v>84</v>
      </c>
      <c r="D181" t="s">
        <v>18</v>
      </c>
      <c r="E181" t="s">
        <v>91</v>
      </c>
      <c r="F181" t="s">
        <v>6</v>
      </c>
      <c r="G181" t="s">
        <v>2</v>
      </c>
      <c r="H181" t="s">
        <v>22</v>
      </c>
      <c r="I181" t="s">
        <v>65</v>
      </c>
      <c r="J181" t="s">
        <v>20</v>
      </c>
      <c r="K181" t="s">
        <v>6</v>
      </c>
      <c r="L181" t="s">
        <v>23</v>
      </c>
      <c r="M181" t="s">
        <v>5</v>
      </c>
    </row>
    <row r="182" spans="1:13" x14ac:dyDescent="0.25">
      <c r="A182" s="3">
        <v>181</v>
      </c>
      <c r="B182" t="s">
        <v>11</v>
      </c>
      <c r="C182" t="s">
        <v>78</v>
      </c>
      <c r="D182" t="s">
        <v>14</v>
      </c>
      <c r="E182" t="s">
        <v>94</v>
      </c>
      <c r="F182" t="s">
        <v>6</v>
      </c>
      <c r="G182" t="s">
        <v>2</v>
      </c>
      <c r="H182" t="s">
        <v>24</v>
      </c>
      <c r="I182" t="s">
        <v>75</v>
      </c>
      <c r="J182" t="s">
        <v>66</v>
      </c>
      <c r="K182" t="s">
        <v>6</v>
      </c>
      <c r="L182" t="s">
        <v>67</v>
      </c>
      <c r="M182" t="s">
        <v>5</v>
      </c>
    </row>
    <row r="183" spans="1:13" x14ac:dyDescent="0.25">
      <c r="A183" s="3">
        <v>182</v>
      </c>
      <c r="B183" t="s">
        <v>11</v>
      </c>
      <c r="C183" t="s">
        <v>74</v>
      </c>
      <c r="D183" t="s">
        <v>63</v>
      </c>
      <c r="E183" t="s">
        <v>94</v>
      </c>
      <c r="F183" t="s">
        <v>85</v>
      </c>
      <c r="G183" t="s">
        <v>2</v>
      </c>
      <c r="H183" t="s">
        <v>3</v>
      </c>
      <c r="I183" t="s">
        <v>9</v>
      </c>
      <c r="J183" t="s">
        <v>96</v>
      </c>
      <c r="K183" t="s">
        <v>6</v>
      </c>
      <c r="L183" t="s">
        <v>67</v>
      </c>
      <c r="M183" t="s">
        <v>25</v>
      </c>
    </row>
    <row r="184" spans="1:13" x14ac:dyDescent="0.25">
      <c r="A184" s="3">
        <v>183</v>
      </c>
      <c r="B184" t="s">
        <v>26</v>
      </c>
      <c r="C184" t="s">
        <v>74</v>
      </c>
      <c r="D184" t="s">
        <v>75</v>
      </c>
      <c r="E184" t="s">
        <v>75</v>
      </c>
      <c r="F184" t="s">
        <v>64</v>
      </c>
      <c r="G184" t="s">
        <v>2</v>
      </c>
      <c r="H184" t="s">
        <v>27</v>
      </c>
      <c r="I184" t="s">
        <v>97</v>
      </c>
      <c r="J184" t="s">
        <v>98</v>
      </c>
      <c r="K184" t="s">
        <v>6</v>
      </c>
      <c r="L184" t="s">
        <v>23</v>
      </c>
      <c r="M184" t="s">
        <v>5</v>
      </c>
    </row>
    <row r="185" spans="1:13" x14ac:dyDescent="0.25">
      <c r="A185" s="3">
        <v>184</v>
      </c>
      <c r="B185" t="s">
        <v>11</v>
      </c>
      <c r="C185" t="s">
        <v>62</v>
      </c>
      <c r="D185" t="s">
        <v>99</v>
      </c>
      <c r="E185" t="s">
        <v>99</v>
      </c>
      <c r="F185" t="s">
        <v>64</v>
      </c>
      <c r="G185" t="s">
        <v>2</v>
      </c>
      <c r="H185" t="s">
        <v>28</v>
      </c>
      <c r="I185" t="s">
        <v>9</v>
      </c>
      <c r="J185" t="s">
        <v>98</v>
      </c>
      <c r="K185" t="s">
        <v>6</v>
      </c>
      <c r="L185" t="s">
        <v>23</v>
      </c>
      <c r="M185" t="s">
        <v>5</v>
      </c>
    </row>
    <row r="186" spans="1:13" x14ac:dyDescent="0.25">
      <c r="A186" s="3">
        <v>185</v>
      </c>
      <c r="B186" t="s">
        <v>26</v>
      </c>
      <c r="C186" t="s">
        <v>62</v>
      </c>
      <c r="D186" t="s">
        <v>14</v>
      </c>
      <c r="E186" t="s">
        <v>91</v>
      </c>
      <c r="F186" t="s">
        <v>6</v>
      </c>
      <c r="G186" t="s">
        <v>2</v>
      </c>
      <c r="H186" t="s">
        <v>19</v>
      </c>
      <c r="I186" t="s">
        <v>97</v>
      </c>
      <c r="J186" t="s">
        <v>100</v>
      </c>
      <c r="K186" t="s">
        <v>6</v>
      </c>
      <c r="L186" t="s">
        <v>67</v>
      </c>
      <c r="M186" t="s">
        <v>25</v>
      </c>
    </row>
    <row r="187" spans="1:13" x14ac:dyDescent="0.25">
      <c r="A187" s="3">
        <v>186</v>
      </c>
      <c r="B187" t="s">
        <v>12</v>
      </c>
      <c r="C187" t="s">
        <v>62</v>
      </c>
      <c r="D187" t="s">
        <v>18</v>
      </c>
      <c r="E187" t="s">
        <v>30</v>
      </c>
      <c r="F187" t="s">
        <v>6</v>
      </c>
      <c r="G187" t="s">
        <v>2</v>
      </c>
      <c r="H187" t="s">
        <v>19</v>
      </c>
      <c r="I187" t="s">
        <v>9</v>
      </c>
      <c r="J187" t="s">
        <v>76</v>
      </c>
      <c r="K187" t="s">
        <v>6</v>
      </c>
      <c r="L187" t="s">
        <v>23</v>
      </c>
      <c r="M187" t="s">
        <v>5</v>
      </c>
    </row>
    <row r="188" spans="1:13" x14ac:dyDescent="0.25">
      <c r="A188" s="3">
        <v>187</v>
      </c>
      <c r="B188" t="s">
        <v>11</v>
      </c>
      <c r="C188" t="s">
        <v>84</v>
      </c>
      <c r="D188" t="s">
        <v>14</v>
      </c>
      <c r="E188" t="s">
        <v>94</v>
      </c>
      <c r="F188" t="s">
        <v>6</v>
      </c>
      <c r="G188" t="s">
        <v>2</v>
      </c>
      <c r="H188" t="s">
        <v>28</v>
      </c>
      <c r="I188" t="s">
        <v>65</v>
      </c>
      <c r="J188" t="s">
        <v>101</v>
      </c>
      <c r="K188" t="s">
        <v>6</v>
      </c>
      <c r="L188" t="s">
        <v>23</v>
      </c>
      <c r="M188" t="s">
        <v>5</v>
      </c>
    </row>
    <row r="189" spans="1:13" x14ac:dyDescent="0.25">
      <c r="A189" s="3">
        <v>188</v>
      </c>
      <c r="B189" t="s">
        <v>26</v>
      </c>
      <c r="C189" t="s">
        <v>62</v>
      </c>
      <c r="D189" t="s">
        <v>14</v>
      </c>
      <c r="E189" t="s">
        <v>31</v>
      </c>
      <c r="F189" t="s">
        <v>64</v>
      </c>
      <c r="G189" t="s">
        <v>2</v>
      </c>
      <c r="H189" t="s">
        <v>32</v>
      </c>
      <c r="I189" t="s">
        <v>65</v>
      </c>
      <c r="J189" t="s">
        <v>20</v>
      </c>
      <c r="K189" t="s">
        <v>4</v>
      </c>
      <c r="L189" t="s">
        <v>23</v>
      </c>
      <c r="M189" t="s">
        <v>5</v>
      </c>
    </row>
    <row r="190" spans="1:13" x14ac:dyDescent="0.25">
      <c r="A190" s="3">
        <v>189</v>
      </c>
      <c r="B190" t="s">
        <v>11</v>
      </c>
      <c r="C190" t="s">
        <v>84</v>
      </c>
      <c r="D190" t="s">
        <v>103</v>
      </c>
      <c r="E190" t="s">
        <v>7</v>
      </c>
      <c r="F190" t="s">
        <v>6</v>
      </c>
      <c r="G190" t="s">
        <v>2</v>
      </c>
      <c r="H190" t="s">
        <v>22</v>
      </c>
      <c r="I190" t="s">
        <v>9</v>
      </c>
      <c r="J190" t="s">
        <v>71</v>
      </c>
      <c r="K190" t="s">
        <v>6</v>
      </c>
      <c r="L190" t="s">
        <v>23</v>
      </c>
      <c r="M190" t="s">
        <v>5</v>
      </c>
    </row>
    <row r="191" spans="1:13" x14ac:dyDescent="0.25">
      <c r="A191" s="3">
        <v>190</v>
      </c>
      <c r="B191" t="s">
        <v>11</v>
      </c>
      <c r="C191" t="s">
        <v>62</v>
      </c>
      <c r="D191" t="s">
        <v>65</v>
      </c>
      <c r="E191" t="s">
        <v>7</v>
      </c>
      <c r="F191" t="s">
        <v>6</v>
      </c>
      <c r="G191" t="s">
        <v>2</v>
      </c>
      <c r="H191" t="s">
        <v>8</v>
      </c>
      <c r="I191" t="s">
        <v>9</v>
      </c>
      <c r="J191" t="s">
        <v>71</v>
      </c>
      <c r="K191" t="s">
        <v>6</v>
      </c>
      <c r="L191" t="s">
        <v>67</v>
      </c>
      <c r="M191" t="s">
        <v>10</v>
      </c>
    </row>
    <row r="192" spans="1:13" x14ac:dyDescent="0.25">
      <c r="A192" s="3">
        <v>191</v>
      </c>
      <c r="B192" t="s">
        <v>11</v>
      </c>
      <c r="C192" t="s">
        <v>62</v>
      </c>
      <c r="D192" t="s">
        <v>14</v>
      </c>
      <c r="E192" t="s">
        <v>73</v>
      </c>
      <c r="F192" t="s">
        <v>64</v>
      </c>
      <c r="G192" t="s">
        <v>2</v>
      </c>
      <c r="H192" t="s">
        <v>3</v>
      </c>
      <c r="I192" t="s">
        <v>65</v>
      </c>
      <c r="J192" t="s">
        <v>66</v>
      </c>
      <c r="K192" t="s">
        <v>4</v>
      </c>
      <c r="L192" t="s">
        <v>67</v>
      </c>
      <c r="M192" t="s">
        <v>5</v>
      </c>
    </row>
    <row r="193" spans="1:13" x14ac:dyDescent="0.25">
      <c r="A193" s="3">
        <v>192</v>
      </c>
      <c r="B193" t="s">
        <v>12</v>
      </c>
      <c r="C193" t="s">
        <v>74</v>
      </c>
      <c r="D193" t="s">
        <v>14</v>
      </c>
      <c r="E193" t="s">
        <v>75</v>
      </c>
      <c r="F193" t="s">
        <v>64</v>
      </c>
      <c r="G193" t="s">
        <v>2</v>
      </c>
      <c r="H193" t="s">
        <v>38</v>
      </c>
      <c r="I193" t="s">
        <v>9</v>
      </c>
      <c r="J193" t="s">
        <v>76</v>
      </c>
      <c r="K193" t="s">
        <v>4</v>
      </c>
      <c r="L193" t="s">
        <v>67</v>
      </c>
      <c r="M193" t="s">
        <v>5</v>
      </c>
    </row>
    <row r="194" spans="1:13" x14ac:dyDescent="0.25">
      <c r="A194" s="3">
        <v>193</v>
      </c>
      <c r="B194" t="s">
        <v>17</v>
      </c>
      <c r="C194" t="s">
        <v>84</v>
      </c>
      <c r="D194" t="s">
        <v>18</v>
      </c>
      <c r="E194" t="s">
        <v>30</v>
      </c>
      <c r="F194" t="s">
        <v>6</v>
      </c>
      <c r="G194" t="s">
        <v>2</v>
      </c>
      <c r="H194" t="s">
        <v>19</v>
      </c>
      <c r="I194" t="s">
        <v>9</v>
      </c>
      <c r="J194" t="s">
        <v>76</v>
      </c>
      <c r="K194" t="s">
        <v>6</v>
      </c>
      <c r="L194" t="s">
        <v>23</v>
      </c>
      <c r="M194" t="s">
        <v>5</v>
      </c>
    </row>
    <row r="195" spans="1:13" x14ac:dyDescent="0.25">
      <c r="A195" s="3">
        <v>194</v>
      </c>
      <c r="B195" t="s">
        <v>11</v>
      </c>
      <c r="C195" t="s">
        <v>104</v>
      </c>
      <c r="D195" t="s">
        <v>14</v>
      </c>
      <c r="E195" t="s">
        <v>7</v>
      </c>
      <c r="F195" t="s">
        <v>6</v>
      </c>
      <c r="G195" t="s">
        <v>2</v>
      </c>
      <c r="H195" t="s">
        <v>22</v>
      </c>
      <c r="I195" t="s">
        <v>65</v>
      </c>
      <c r="J195" t="s">
        <v>100</v>
      </c>
      <c r="K195" t="s">
        <v>6</v>
      </c>
      <c r="L195" t="s">
        <v>23</v>
      </c>
      <c r="M195" t="s">
        <v>5</v>
      </c>
    </row>
    <row r="196" spans="1:13" x14ac:dyDescent="0.25">
      <c r="A196" s="3">
        <v>195</v>
      </c>
      <c r="B196" t="s">
        <v>11</v>
      </c>
      <c r="C196" t="s">
        <v>104</v>
      </c>
      <c r="D196" t="s">
        <v>14</v>
      </c>
      <c r="E196" t="s">
        <v>94</v>
      </c>
      <c r="F196" t="s">
        <v>85</v>
      </c>
      <c r="G196" t="s">
        <v>2</v>
      </c>
      <c r="H196" t="s">
        <v>22</v>
      </c>
      <c r="I196" t="s">
        <v>65</v>
      </c>
      <c r="J196" t="s">
        <v>76</v>
      </c>
      <c r="K196" t="s">
        <v>6</v>
      </c>
      <c r="L196" t="s">
        <v>23</v>
      </c>
      <c r="M196" t="s">
        <v>5</v>
      </c>
    </row>
    <row r="197" spans="1:13" x14ac:dyDescent="0.25">
      <c r="A197" s="3">
        <v>196</v>
      </c>
      <c r="B197" t="s">
        <v>13</v>
      </c>
      <c r="C197" t="s">
        <v>104</v>
      </c>
      <c r="D197" t="s">
        <v>103</v>
      </c>
      <c r="E197" t="s">
        <v>7</v>
      </c>
      <c r="F197" t="s">
        <v>6</v>
      </c>
      <c r="G197" t="s">
        <v>2</v>
      </c>
      <c r="H197" t="s">
        <v>28</v>
      </c>
      <c r="I197" t="s">
        <v>9</v>
      </c>
      <c r="J197" t="s">
        <v>112</v>
      </c>
      <c r="K197" t="s">
        <v>6</v>
      </c>
      <c r="L197" t="s">
        <v>23</v>
      </c>
      <c r="M197" t="s">
        <v>5</v>
      </c>
    </row>
    <row r="198" spans="1:13" x14ac:dyDescent="0.25">
      <c r="A198" s="3">
        <v>197</v>
      </c>
      <c r="B198" t="s">
        <v>11</v>
      </c>
      <c r="C198" t="s">
        <v>62</v>
      </c>
      <c r="D198" t="s">
        <v>109</v>
      </c>
      <c r="E198" t="s">
        <v>94</v>
      </c>
      <c r="F198" t="s">
        <v>6</v>
      </c>
      <c r="G198" t="s">
        <v>2</v>
      </c>
      <c r="H198" t="s">
        <v>8</v>
      </c>
      <c r="I198" t="s">
        <v>65</v>
      </c>
      <c r="J198" t="s">
        <v>129</v>
      </c>
      <c r="K198" t="s">
        <v>6</v>
      </c>
      <c r="L198" t="s">
        <v>29</v>
      </c>
      <c r="M198" t="s">
        <v>25</v>
      </c>
    </row>
    <row r="199" spans="1:13" x14ac:dyDescent="0.25">
      <c r="A199" s="3">
        <v>198</v>
      </c>
      <c r="B199" t="s">
        <v>11</v>
      </c>
      <c r="C199" t="s">
        <v>78</v>
      </c>
      <c r="D199" t="s">
        <v>75</v>
      </c>
      <c r="E199" t="s">
        <v>94</v>
      </c>
      <c r="F199" t="s">
        <v>64</v>
      </c>
      <c r="G199" t="s">
        <v>2</v>
      </c>
      <c r="H199" t="s">
        <v>38</v>
      </c>
      <c r="I199" t="s">
        <v>9</v>
      </c>
      <c r="J199" t="s">
        <v>130</v>
      </c>
      <c r="K199" t="s">
        <v>6</v>
      </c>
      <c r="L199" t="s">
        <v>67</v>
      </c>
      <c r="M199" t="s">
        <v>10</v>
      </c>
    </row>
    <row r="200" spans="1:13" x14ac:dyDescent="0.25">
      <c r="A200" s="3">
        <v>199</v>
      </c>
      <c r="B200" t="s">
        <v>11</v>
      </c>
      <c r="C200" t="s">
        <v>84</v>
      </c>
      <c r="D200" t="s">
        <v>18</v>
      </c>
      <c r="E200" t="s">
        <v>30</v>
      </c>
      <c r="F200" t="s">
        <v>6</v>
      </c>
      <c r="G200" t="s">
        <v>2</v>
      </c>
      <c r="H200" t="s">
        <v>3</v>
      </c>
      <c r="I200" t="s">
        <v>9</v>
      </c>
      <c r="J200" t="s">
        <v>71</v>
      </c>
      <c r="K200" t="s">
        <v>6</v>
      </c>
      <c r="L200" t="s">
        <v>118</v>
      </c>
      <c r="M200" t="s">
        <v>5</v>
      </c>
    </row>
    <row r="201" spans="1:13" x14ac:dyDescent="0.25">
      <c r="A201" s="3">
        <v>200</v>
      </c>
      <c r="B201" t="s">
        <v>26</v>
      </c>
      <c r="C201" t="s">
        <v>84</v>
      </c>
      <c r="D201" t="s">
        <v>127</v>
      </c>
      <c r="E201" t="s">
        <v>121</v>
      </c>
      <c r="F201" t="s">
        <v>6</v>
      </c>
      <c r="G201" t="s">
        <v>2</v>
      </c>
      <c r="H201" t="s">
        <v>28</v>
      </c>
      <c r="I201" t="s">
        <v>128</v>
      </c>
      <c r="J201" t="s">
        <v>66</v>
      </c>
      <c r="K201" t="s">
        <v>6</v>
      </c>
      <c r="L201" t="s">
        <v>23</v>
      </c>
      <c r="M201" t="s">
        <v>5</v>
      </c>
    </row>
    <row r="202" spans="1:13" x14ac:dyDescent="0.25">
      <c r="A202" s="3">
        <v>201</v>
      </c>
      <c r="B202" t="s">
        <v>26</v>
      </c>
      <c r="C202" t="s">
        <v>78</v>
      </c>
      <c r="D202" t="s">
        <v>147</v>
      </c>
      <c r="E202" t="s">
        <v>30</v>
      </c>
      <c r="F202" t="s">
        <v>85</v>
      </c>
      <c r="G202" t="s">
        <v>2</v>
      </c>
      <c r="H202" t="s">
        <v>8</v>
      </c>
      <c r="I202" t="s">
        <v>63</v>
      </c>
      <c r="J202" t="s">
        <v>20</v>
      </c>
      <c r="K202" t="s">
        <v>6</v>
      </c>
      <c r="L202" t="s">
        <v>29</v>
      </c>
      <c r="M202" t="s">
        <v>10</v>
      </c>
    </row>
    <row r="203" spans="1:13" x14ac:dyDescent="0.25">
      <c r="A203" s="3">
        <v>202</v>
      </c>
      <c r="B203" t="s">
        <v>26</v>
      </c>
      <c r="C203" t="s">
        <v>84</v>
      </c>
      <c r="D203" t="s">
        <v>147</v>
      </c>
      <c r="E203" t="s">
        <v>142</v>
      </c>
      <c r="F203" t="s">
        <v>85</v>
      </c>
      <c r="G203" t="s">
        <v>2</v>
      </c>
      <c r="H203" t="s">
        <v>8</v>
      </c>
      <c r="I203" t="s">
        <v>9</v>
      </c>
      <c r="J203" t="s">
        <v>126</v>
      </c>
      <c r="K203" t="s">
        <v>6</v>
      </c>
      <c r="L203" t="s">
        <v>23</v>
      </c>
      <c r="M203" t="s">
        <v>5</v>
      </c>
    </row>
    <row r="204" spans="1:13" x14ac:dyDescent="0.25">
      <c r="A204" s="3">
        <v>203</v>
      </c>
      <c r="B204" t="s">
        <v>12</v>
      </c>
      <c r="C204" t="s">
        <v>84</v>
      </c>
      <c r="D204" t="s">
        <v>109</v>
      </c>
      <c r="E204" t="s">
        <v>14</v>
      </c>
      <c r="F204" t="s">
        <v>6</v>
      </c>
      <c r="G204" t="s">
        <v>2</v>
      </c>
      <c r="H204" t="s">
        <v>22</v>
      </c>
      <c r="I204" t="s">
        <v>65</v>
      </c>
      <c r="J204" t="s">
        <v>120</v>
      </c>
      <c r="K204" t="s">
        <v>6</v>
      </c>
      <c r="L204" t="s">
        <v>23</v>
      </c>
      <c r="M204" t="s">
        <v>5</v>
      </c>
    </row>
    <row r="205" spans="1:13" x14ac:dyDescent="0.25">
      <c r="A205" s="3">
        <v>204</v>
      </c>
      <c r="B205" t="s">
        <v>12</v>
      </c>
      <c r="C205" t="s">
        <v>62</v>
      </c>
      <c r="D205" t="s">
        <v>127</v>
      </c>
      <c r="E205" t="s">
        <v>7</v>
      </c>
      <c r="F205" t="s">
        <v>6</v>
      </c>
      <c r="G205" t="s">
        <v>2</v>
      </c>
      <c r="H205" t="s">
        <v>28</v>
      </c>
      <c r="I205" t="s">
        <v>9</v>
      </c>
      <c r="J205" t="s">
        <v>98</v>
      </c>
      <c r="K205" t="s">
        <v>6</v>
      </c>
      <c r="L205" t="s">
        <v>23</v>
      </c>
      <c r="M205" t="s">
        <v>25</v>
      </c>
    </row>
    <row r="206" spans="1:13" x14ac:dyDescent="0.25">
      <c r="A206" s="3">
        <v>205</v>
      </c>
      <c r="B206" t="s">
        <v>12</v>
      </c>
      <c r="C206" t="s">
        <v>62</v>
      </c>
      <c r="D206" t="s">
        <v>124</v>
      </c>
      <c r="E206" t="s">
        <v>124</v>
      </c>
      <c r="F206" t="s">
        <v>6</v>
      </c>
      <c r="G206" t="s">
        <v>2</v>
      </c>
      <c r="H206" t="s">
        <v>27</v>
      </c>
      <c r="I206" t="s">
        <v>9</v>
      </c>
      <c r="J206" t="s">
        <v>130</v>
      </c>
      <c r="K206" t="s">
        <v>6</v>
      </c>
      <c r="L206" t="s">
        <v>67</v>
      </c>
      <c r="M206" t="s">
        <v>5</v>
      </c>
    </row>
    <row r="207" spans="1:13" x14ac:dyDescent="0.25">
      <c r="A207" s="3">
        <v>206</v>
      </c>
      <c r="B207" t="s">
        <v>13</v>
      </c>
      <c r="C207" t="s">
        <v>78</v>
      </c>
      <c r="D207" t="s">
        <v>14</v>
      </c>
      <c r="E207" t="s">
        <v>14</v>
      </c>
      <c r="F207" t="s">
        <v>64</v>
      </c>
      <c r="G207" t="s">
        <v>79</v>
      </c>
      <c r="H207" t="s">
        <v>15</v>
      </c>
      <c r="I207" t="s">
        <v>75</v>
      </c>
      <c r="J207" t="s">
        <v>66</v>
      </c>
      <c r="K207" t="s">
        <v>6</v>
      </c>
      <c r="L207" t="s">
        <v>67</v>
      </c>
      <c r="M207" t="s">
        <v>5</v>
      </c>
    </row>
    <row r="208" spans="1:13" x14ac:dyDescent="0.25">
      <c r="A208" s="3">
        <v>207</v>
      </c>
      <c r="B208" t="s">
        <v>13</v>
      </c>
      <c r="C208" t="s">
        <v>104</v>
      </c>
      <c r="D208" t="s">
        <v>14</v>
      </c>
      <c r="E208" t="s">
        <v>7</v>
      </c>
      <c r="F208" t="s">
        <v>64</v>
      </c>
      <c r="G208" t="s">
        <v>79</v>
      </c>
      <c r="H208" t="s">
        <v>24</v>
      </c>
      <c r="I208" t="s">
        <v>75</v>
      </c>
      <c r="J208" t="s">
        <v>105</v>
      </c>
      <c r="K208" t="s">
        <v>6</v>
      </c>
      <c r="L208" t="s">
        <v>23</v>
      </c>
      <c r="M208" t="s">
        <v>5</v>
      </c>
    </row>
    <row r="209" spans="1:13" x14ac:dyDescent="0.25">
      <c r="A209" s="3">
        <v>208</v>
      </c>
      <c r="B209" t="s">
        <v>11</v>
      </c>
      <c r="C209" t="s">
        <v>78</v>
      </c>
      <c r="D209" t="s">
        <v>14</v>
      </c>
      <c r="E209" t="s">
        <v>94</v>
      </c>
      <c r="F209" t="s">
        <v>6</v>
      </c>
      <c r="G209" t="s">
        <v>2</v>
      </c>
      <c r="H209" t="s">
        <v>24</v>
      </c>
      <c r="I209" t="s">
        <v>75</v>
      </c>
      <c r="J209" t="s">
        <v>66</v>
      </c>
      <c r="K209" t="s">
        <v>6</v>
      </c>
      <c r="L209" t="s">
        <v>67</v>
      </c>
      <c r="M209" t="s">
        <v>25</v>
      </c>
    </row>
    <row r="210" spans="1:13" x14ac:dyDescent="0.25">
      <c r="A210" s="3">
        <v>209</v>
      </c>
      <c r="B210" t="s">
        <v>26</v>
      </c>
      <c r="C210" t="s">
        <v>74</v>
      </c>
      <c r="D210" t="s">
        <v>63</v>
      </c>
      <c r="E210" t="s">
        <v>94</v>
      </c>
      <c r="F210" t="s">
        <v>85</v>
      </c>
      <c r="G210" t="s">
        <v>2</v>
      </c>
      <c r="H210" t="s">
        <v>8</v>
      </c>
      <c r="I210" t="s">
        <v>9</v>
      </c>
      <c r="J210" t="s">
        <v>96</v>
      </c>
      <c r="K210" t="s">
        <v>6</v>
      </c>
      <c r="L210" t="s">
        <v>67</v>
      </c>
      <c r="M210" t="s">
        <v>25</v>
      </c>
    </row>
    <row r="211" spans="1:13" x14ac:dyDescent="0.25">
      <c r="A211" s="3">
        <v>210</v>
      </c>
      <c r="B211" t="s">
        <v>11</v>
      </c>
      <c r="C211" t="s">
        <v>62</v>
      </c>
      <c r="D211" t="s">
        <v>99</v>
      </c>
      <c r="E211" t="s">
        <v>99</v>
      </c>
      <c r="F211" t="s">
        <v>64</v>
      </c>
      <c r="G211" t="s">
        <v>2</v>
      </c>
      <c r="H211" t="s">
        <v>28</v>
      </c>
      <c r="I211" t="s">
        <v>9</v>
      </c>
      <c r="J211" t="s">
        <v>98</v>
      </c>
      <c r="K211" t="s">
        <v>6</v>
      </c>
      <c r="L211" t="s">
        <v>23</v>
      </c>
      <c r="M211" t="s">
        <v>5</v>
      </c>
    </row>
    <row r="212" spans="1:13" x14ac:dyDescent="0.25">
      <c r="A212" s="3">
        <v>211</v>
      </c>
      <c r="B212" t="s">
        <v>13</v>
      </c>
      <c r="C212" t="s">
        <v>78</v>
      </c>
      <c r="D212" t="s">
        <v>7</v>
      </c>
      <c r="E212" t="s">
        <v>14</v>
      </c>
      <c r="F212" t="s">
        <v>64</v>
      </c>
      <c r="G212" t="s">
        <v>79</v>
      </c>
      <c r="H212" t="s">
        <v>15</v>
      </c>
      <c r="I212" t="s">
        <v>75</v>
      </c>
      <c r="J212" t="s">
        <v>66</v>
      </c>
      <c r="K212" t="s">
        <v>6</v>
      </c>
      <c r="L212" t="s">
        <v>67</v>
      </c>
      <c r="M212" t="s">
        <v>5</v>
      </c>
    </row>
    <row r="216" spans="1:13" x14ac:dyDescent="0.25">
      <c r="A216" s="1" t="s">
        <v>166</v>
      </c>
      <c r="B216" s="22" t="s">
        <v>228</v>
      </c>
      <c r="C216" s="22" t="s">
        <v>55</v>
      </c>
    </row>
    <row r="217" spans="1:13" x14ac:dyDescent="0.25">
      <c r="A217" s="3">
        <v>1</v>
      </c>
      <c r="B217" s="4" t="s">
        <v>14</v>
      </c>
      <c r="C217" t="s">
        <v>5</v>
      </c>
      <c r="E217" s="2" t="s">
        <v>179</v>
      </c>
      <c r="F217" s="2" t="s">
        <v>222</v>
      </c>
    </row>
    <row r="218" spans="1:13" x14ac:dyDescent="0.25">
      <c r="A218" s="3">
        <v>2</v>
      </c>
      <c r="B218" s="4" t="s">
        <v>65</v>
      </c>
      <c r="C218" t="s">
        <v>10</v>
      </c>
      <c r="E218" s="2" t="s">
        <v>202</v>
      </c>
      <c r="F218" t="s">
        <v>10</v>
      </c>
      <c r="G218" t="s">
        <v>5</v>
      </c>
      <c r="H218" t="s">
        <v>25</v>
      </c>
      <c r="I218" t="s">
        <v>163</v>
      </c>
    </row>
    <row r="219" spans="1:13" x14ac:dyDescent="0.25">
      <c r="A219" s="3">
        <v>3</v>
      </c>
      <c r="B219" s="4" t="s">
        <v>14</v>
      </c>
      <c r="C219" t="s">
        <v>5</v>
      </c>
      <c r="E219" s="5" t="s">
        <v>14</v>
      </c>
      <c r="F219">
        <v>7</v>
      </c>
      <c r="G219">
        <v>76</v>
      </c>
      <c r="H219">
        <v>17</v>
      </c>
      <c r="I219">
        <v>100</v>
      </c>
    </row>
    <row r="220" spans="1:13" x14ac:dyDescent="0.25">
      <c r="A220" s="3">
        <v>4</v>
      </c>
      <c r="B220" s="4" t="s">
        <v>18</v>
      </c>
      <c r="C220" t="s">
        <v>5</v>
      </c>
      <c r="E220" s="5" t="s">
        <v>63</v>
      </c>
      <c r="F220">
        <v>25</v>
      </c>
      <c r="G220">
        <v>51</v>
      </c>
      <c r="H220">
        <v>13</v>
      </c>
      <c r="I220">
        <v>89</v>
      </c>
    </row>
    <row r="221" spans="1:13" x14ac:dyDescent="0.25">
      <c r="A221" s="3">
        <v>5</v>
      </c>
      <c r="B221" s="4" t="s">
        <v>14</v>
      </c>
      <c r="C221" t="s">
        <v>5</v>
      </c>
      <c r="E221" s="5" t="s">
        <v>65</v>
      </c>
      <c r="F221">
        <v>22</v>
      </c>
      <c r="G221">
        <v>39</v>
      </c>
      <c r="H221">
        <v>2</v>
      </c>
      <c r="I221">
        <v>63</v>
      </c>
    </row>
    <row r="222" spans="1:13" x14ac:dyDescent="0.25">
      <c r="A222" s="3">
        <v>6</v>
      </c>
      <c r="B222" s="4" t="s">
        <v>65</v>
      </c>
      <c r="C222" t="s">
        <v>5</v>
      </c>
      <c r="E222" s="5" t="s">
        <v>18</v>
      </c>
      <c r="F222">
        <v>1</v>
      </c>
      <c r="G222">
        <v>46</v>
      </c>
      <c r="H222">
        <v>10</v>
      </c>
      <c r="I222">
        <v>57</v>
      </c>
    </row>
    <row r="223" spans="1:13" x14ac:dyDescent="0.25">
      <c r="A223" s="3">
        <v>7</v>
      </c>
      <c r="B223" s="4" t="s">
        <v>63</v>
      </c>
      <c r="C223" t="s">
        <v>5</v>
      </c>
      <c r="E223" s="5" t="s">
        <v>88</v>
      </c>
      <c r="F223">
        <v>6</v>
      </c>
      <c r="G223">
        <v>8</v>
      </c>
      <c r="H223">
        <v>2</v>
      </c>
      <c r="I223">
        <v>16</v>
      </c>
    </row>
    <row r="224" spans="1:13" x14ac:dyDescent="0.25">
      <c r="A224" s="3">
        <v>8</v>
      </c>
      <c r="B224" s="4" t="s">
        <v>14</v>
      </c>
      <c r="C224" t="s">
        <v>5</v>
      </c>
      <c r="E224" s="5" t="s">
        <v>124</v>
      </c>
      <c r="F224">
        <v>1</v>
      </c>
      <c r="G224">
        <v>9</v>
      </c>
      <c r="I224">
        <v>10</v>
      </c>
    </row>
    <row r="225" spans="1:9" x14ac:dyDescent="0.25">
      <c r="A225" s="3">
        <v>9</v>
      </c>
      <c r="B225" s="4" t="s">
        <v>18</v>
      </c>
      <c r="C225" t="s">
        <v>5</v>
      </c>
      <c r="E225" s="5" t="s">
        <v>97</v>
      </c>
      <c r="G225">
        <v>5</v>
      </c>
      <c r="I225">
        <v>5</v>
      </c>
    </row>
    <row r="226" spans="1:9" x14ac:dyDescent="0.25">
      <c r="A226" s="3">
        <v>10</v>
      </c>
      <c r="B226" s="4" t="s">
        <v>14</v>
      </c>
      <c r="C226" t="s">
        <v>25</v>
      </c>
      <c r="E226" s="5" t="s">
        <v>192</v>
      </c>
      <c r="G226">
        <v>4</v>
      </c>
      <c r="I226">
        <v>4</v>
      </c>
    </row>
    <row r="227" spans="1:9" x14ac:dyDescent="0.25">
      <c r="A227" s="3">
        <v>11</v>
      </c>
      <c r="B227" s="4" t="s">
        <v>63</v>
      </c>
      <c r="C227" t="s">
        <v>5</v>
      </c>
      <c r="E227" s="5" t="s">
        <v>163</v>
      </c>
      <c r="F227">
        <v>62</v>
      </c>
      <c r="G227">
        <v>238</v>
      </c>
      <c r="H227">
        <v>44</v>
      </c>
      <c r="I227">
        <v>344</v>
      </c>
    </row>
    <row r="228" spans="1:9" x14ac:dyDescent="0.25">
      <c r="A228" s="3">
        <v>12</v>
      </c>
      <c r="B228" s="4" t="s">
        <v>63</v>
      </c>
      <c r="C228" t="s">
        <v>5</v>
      </c>
    </row>
    <row r="229" spans="1:9" x14ac:dyDescent="0.25">
      <c r="A229" s="3">
        <v>13</v>
      </c>
      <c r="B229" s="4" t="s">
        <v>97</v>
      </c>
      <c r="C229" t="s">
        <v>5</v>
      </c>
    </row>
    <row r="230" spans="1:9" x14ac:dyDescent="0.25">
      <c r="A230" s="3">
        <v>14</v>
      </c>
      <c r="B230" s="4" t="s">
        <v>14</v>
      </c>
      <c r="C230" t="s">
        <v>25</v>
      </c>
      <c r="E230" t="s">
        <v>202</v>
      </c>
      <c r="F230" t="s">
        <v>10</v>
      </c>
      <c r="G230" t="s">
        <v>5</v>
      </c>
      <c r="H230" t="s">
        <v>25</v>
      </c>
    </row>
    <row r="231" spans="1:9" x14ac:dyDescent="0.25">
      <c r="A231" s="3">
        <v>15</v>
      </c>
      <c r="B231" s="4" t="s">
        <v>18</v>
      </c>
      <c r="C231" t="s">
        <v>5</v>
      </c>
      <c r="E231" t="s">
        <v>14</v>
      </c>
      <c r="F231">
        <v>7</v>
      </c>
      <c r="G231">
        <v>76</v>
      </c>
      <c r="H231">
        <v>17</v>
      </c>
    </row>
    <row r="232" spans="1:9" x14ac:dyDescent="0.25">
      <c r="A232" s="3">
        <v>16</v>
      </c>
      <c r="B232" s="4" t="s">
        <v>14</v>
      </c>
      <c r="C232" t="s">
        <v>5</v>
      </c>
      <c r="E232" t="s">
        <v>63</v>
      </c>
      <c r="F232">
        <v>25</v>
      </c>
      <c r="G232">
        <v>51</v>
      </c>
      <c r="H232">
        <v>13</v>
      </c>
    </row>
    <row r="233" spans="1:9" x14ac:dyDescent="0.25">
      <c r="A233" s="3">
        <v>17</v>
      </c>
      <c r="B233" s="4" t="s">
        <v>14</v>
      </c>
      <c r="C233" t="s">
        <v>5</v>
      </c>
      <c r="E233" t="s">
        <v>65</v>
      </c>
      <c r="F233">
        <v>22</v>
      </c>
      <c r="G233">
        <v>39</v>
      </c>
      <c r="H233">
        <v>2</v>
      </c>
    </row>
    <row r="234" spans="1:9" x14ac:dyDescent="0.25">
      <c r="A234" s="3">
        <v>18</v>
      </c>
      <c r="B234" s="4" t="s">
        <v>14</v>
      </c>
      <c r="C234" t="s">
        <v>10</v>
      </c>
      <c r="E234" t="s">
        <v>18</v>
      </c>
      <c r="F234">
        <v>1</v>
      </c>
      <c r="G234">
        <v>46</v>
      </c>
      <c r="H234">
        <v>10</v>
      </c>
    </row>
    <row r="235" spans="1:9" x14ac:dyDescent="0.25">
      <c r="A235" s="3">
        <v>19</v>
      </c>
      <c r="B235" s="4" t="s">
        <v>14</v>
      </c>
      <c r="C235" t="s">
        <v>5</v>
      </c>
      <c r="E235" t="s">
        <v>88</v>
      </c>
      <c r="F235">
        <v>6</v>
      </c>
      <c r="G235">
        <v>8</v>
      </c>
      <c r="H235">
        <v>2</v>
      </c>
    </row>
    <row r="236" spans="1:9" x14ac:dyDescent="0.25">
      <c r="A236" s="3">
        <v>20</v>
      </c>
      <c r="B236" s="4" t="s">
        <v>63</v>
      </c>
      <c r="C236" t="s">
        <v>10</v>
      </c>
      <c r="E236" t="s">
        <v>124</v>
      </c>
      <c r="F236">
        <v>1</v>
      </c>
      <c r="G236">
        <v>9</v>
      </c>
    </row>
    <row r="237" spans="1:9" x14ac:dyDescent="0.25">
      <c r="A237" s="3">
        <v>21</v>
      </c>
      <c r="B237" s="4" t="s">
        <v>18</v>
      </c>
      <c r="C237" t="s">
        <v>5</v>
      </c>
      <c r="E237" t="s">
        <v>97</v>
      </c>
      <c r="G237">
        <v>5</v>
      </c>
    </row>
    <row r="238" spans="1:9" x14ac:dyDescent="0.25">
      <c r="A238" s="3">
        <v>22</v>
      </c>
      <c r="B238" s="4" t="s">
        <v>14</v>
      </c>
      <c r="C238" t="s">
        <v>5</v>
      </c>
      <c r="E238" t="s">
        <v>192</v>
      </c>
      <c r="G238">
        <v>4</v>
      </c>
    </row>
    <row r="239" spans="1:9" x14ac:dyDescent="0.25">
      <c r="A239" s="3">
        <v>23</v>
      </c>
      <c r="B239" s="4" t="s">
        <v>14</v>
      </c>
      <c r="C239" t="s">
        <v>5</v>
      </c>
    </row>
    <row r="240" spans="1:9" x14ac:dyDescent="0.25">
      <c r="A240" s="3">
        <v>24</v>
      </c>
      <c r="B240" s="4" t="s">
        <v>18</v>
      </c>
      <c r="C240" t="s">
        <v>5</v>
      </c>
    </row>
    <row r="241" spans="1:3" x14ac:dyDescent="0.25">
      <c r="A241" s="3">
        <v>25</v>
      </c>
      <c r="B241" s="4" t="s">
        <v>14</v>
      </c>
      <c r="C241" t="s">
        <v>5</v>
      </c>
    </row>
    <row r="242" spans="1:3" x14ac:dyDescent="0.25">
      <c r="A242" s="3">
        <v>26</v>
      </c>
      <c r="B242" s="4" t="s">
        <v>14</v>
      </c>
      <c r="C242" t="s">
        <v>5</v>
      </c>
    </row>
    <row r="243" spans="1:3" x14ac:dyDescent="0.25">
      <c r="A243" s="3">
        <v>27</v>
      </c>
      <c r="B243" s="4" t="s">
        <v>14</v>
      </c>
      <c r="C243" t="s">
        <v>5</v>
      </c>
    </row>
    <row r="244" spans="1:3" x14ac:dyDescent="0.25">
      <c r="A244" s="3">
        <v>28</v>
      </c>
      <c r="B244" s="4" t="s">
        <v>18</v>
      </c>
      <c r="C244" t="s">
        <v>5</v>
      </c>
    </row>
    <row r="245" spans="1:3" x14ac:dyDescent="0.25">
      <c r="A245" s="3">
        <v>29</v>
      </c>
      <c r="B245" s="4" t="s">
        <v>65</v>
      </c>
      <c r="C245" t="s">
        <v>5</v>
      </c>
    </row>
    <row r="246" spans="1:3" x14ac:dyDescent="0.25">
      <c r="A246" s="3">
        <v>30</v>
      </c>
      <c r="B246" s="4" t="s">
        <v>65</v>
      </c>
      <c r="C246" t="s">
        <v>5</v>
      </c>
    </row>
    <row r="247" spans="1:3" x14ac:dyDescent="0.25">
      <c r="A247" s="3">
        <v>31</v>
      </c>
      <c r="B247" s="4" t="s">
        <v>14</v>
      </c>
      <c r="C247" t="s">
        <v>5</v>
      </c>
    </row>
    <row r="248" spans="1:3" x14ac:dyDescent="0.25">
      <c r="A248" s="3">
        <v>32</v>
      </c>
      <c r="B248" s="4" t="s">
        <v>14</v>
      </c>
      <c r="C248" t="s">
        <v>10</v>
      </c>
    </row>
    <row r="249" spans="1:3" x14ac:dyDescent="0.25">
      <c r="A249" s="3">
        <v>33</v>
      </c>
      <c r="B249" s="4" t="s">
        <v>14</v>
      </c>
      <c r="C249" t="s">
        <v>5</v>
      </c>
    </row>
    <row r="250" spans="1:3" x14ac:dyDescent="0.25">
      <c r="A250" s="3">
        <v>34</v>
      </c>
      <c r="B250" s="4" t="s">
        <v>14</v>
      </c>
      <c r="C250" t="s">
        <v>5</v>
      </c>
    </row>
    <row r="251" spans="1:3" x14ac:dyDescent="0.25">
      <c r="A251" s="3">
        <v>35</v>
      </c>
      <c r="B251" s="4" t="s">
        <v>14</v>
      </c>
      <c r="C251" t="s">
        <v>5</v>
      </c>
    </row>
    <row r="252" spans="1:3" x14ac:dyDescent="0.25">
      <c r="A252" s="3">
        <v>36</v>
      </c>
      <c r="B252" s="4" t="s">
        <v>14</v>
      </c>
      <c r="C252" t="s">
        <v>5</v>
      </c>
    </row>
    <row r="253" spans="1:3" x14ac:dyDescent="0.25">
      <c r="A253" s="3">
        <v>37</v>
      </c>
      <c r="B253" s="4" t="s">
        <v>63</v>
      </c>
      <c r="C253" t="s">
        <v>10</v>
      </c>
    </row>
    <row r="254" spans="1:3" x14ac:dyDescent="0.25">
      <c r="A254" s="3">
        <v>38</v>
      </c>
      <c r="B254" s="4" t="s">
        <v>63</v>
      </c>
      <c r="C254" t="s">
        <v>5</v>
      </c>
    </row>
    <row r="255" spans="1:3" x14ac:dyDescent="0.25">
      <c r="A255" s="3">
        <v>39</v>
      </c>
      <c r="B255" s="4" t="s">
        <v>63</v>
      </c>
      <c r="C255" t="s">
        <v>10</v>
      </c>
    </row>
    <row r="256" spans="1:3" x14ac:dyDescent="0.25">
      <c r="A256" s="3">
        <v>40</v>
      </c>
      <c r="B256" s="4" t="s">
        <v>18</v>
      </c>
      <c r="C256" t="s">
        <v>5</v>
      </c>
    </row>
    <row r="257" spans="1:3" x14ac:dyDescent="0.25">
      <c r="A257" s="3">
        <v>41</v>
      </c>
      <c r="B257" s="4" t="s">
        <v>14</v>
      </c>
      <c r="C257" t="s">
        <v>5</v>
      </c>
    </row>
    <row r="258" spans="1:3" x14ac:dyDescent="0.25">
      <c r="A258" s="3">
        <v>42</v>
      </c>
      <c r="B258" s="4" t="s">
        <v>14</v>
      </c>
      <c r="C258" t="s">
        <v>5</v>
      </c>
    </row>
    <row r="259" spans="1:3" x14ac:dyDescent="0.25">
      <c r="A259" s="3">
        <v>43</v>
      </c>
      <c r="B259" s="4" t="s">
        <v>14</v>
      </c>
      <c r="C259" t="s">
        <v>5</v>
      </c>
    </row>
    <row r="260" spans="1:3" x14ac:dyDescent="0.25">
      <c r="A260" s="3">
        <v>44</v>
      </c>
      <c r="B260" s="4" t="s">
        <v>14</v>
      </c>
      <c r="C260" t="s">
        <v>10</v>
      </c>
    </row>
    <row r="261" spans="1:3" x14ac:dyDescent="0.25">
      <c r="A261" s="3">
        <v>45</v>
      </c>
      <c r="B261" s="4" t="s">
        <v>63</v>
      </c>
      <c r="C261" t="s">
        <v>10</v>
      </c>
    </row>
    <row r="262" spans="1:3" x14ac:dyDescent="0.25">
      <c r="A262" s="3">
        <v>46</v>
      </c>
      <c r="B262" s="4" t="s">
        <v>18</v>
      </c>
      <c r="C262" t="s">
        <v>5</v>
      </c>
    </row>
    <row r="263" spans="1:3" x14ac:dyDescent="0.25">
      <c r="A263" s="3">
        <v>47</v>
      </c>
      <c r="B263" s="4" t="s">
        <v>63</v>
      </c>
      <c r="C263" t="s">
        <v>5</v>
      </c>
    </row>
    <row r="264" spans="1:3" x14ac:dyDescent="0.25">
      <c r="A264" s="3">
        <v>48</v>
      </c>
      <c r="B264" s="4" t="s">
        <v>14</v>
      </c>
      <c r="C264" t="s">
        <v>5</v>
      </c>
    </row>
    <row r="265" spans="1:3" x14ac:dyDescent="0.25">
      <c r="A265" s="3">
        <v>49</v>
      </c>
      <c r="B265" s="4" t="s">
        <v>18</v>
      </c>
      <c r="C265" t="s">
        <v>5</v>
      </c>
    </row>
    <row r="266" spans="1:3" x14ac:dyDescent="0.25">
      <c r="A266" s="3">
        <v>50</v>
      </c>
      <c r="B266" s="4" t="s">
        <v>18</v>
      </c>
      <c r="C266" t="s">
        <v>5</v>
      </c>
    </row>
    <row r="267" spans="1:3" x14ac:dyDescent="0.25">
      <c r="A267" s="3">
        <v>51</v>
      </c>
      <c r="B267" s="4" t="s">
        <v>18</v>
      </c>
      <c r="C267" t="s">
        <v>25</v>
      </c>
    </row>
    <row r="268" spans="1:3" x14ac:dyDescent="0.25">
      <c r="A268" s="3">
        <v>52</v>
      </c>
      <c r="B268" s="4" t="s">
        <v>63</v>
      </c>
      <c r="C268" t="s">
        <v>10</v>
      </c>
    </row>
    <row r="269" spans="1:3" x14ac:dyDescent="0.25">
      <c r="A269" s="3">
        <v>53</v>
      </c>
      <c r="B269" s="4" t="s">
        <v>18</v>
      </c>
      <c r="C269" t="s">
        <v>5</v>
      </c>
    </row>
    <row r="270" spans="1:3" x14ac:dyDescent="0.25">
      <c r="A270" s="3">
        <v>54</v>
      </c>
      <c r="B270" s="4" t="s">
        <v>63</v>
      </c>
      <c r="C270" t="s">
        <v>5</v>
      </c>
    </row>
    <row r="271" spans="1:3" x14ac:dyDescent="0.25">
      <c r="A271" s="3">
        <v>55</v>
      </c>
      <c r="B271" s="4" t="s">
        <v>63</v>
      </c>
      <c r="C271" t="s">
        <v>10</v>
      </c>
    </row>
    <row r="272" spans="1:3" x14ac:dyDescent="0.25">
      <c r="A272" s="3">
        <v>56</v>
      </c>
      <c r="B272" s="4" t="s">
        <v>14</v>
      </c>
      <c r="C272" t="s">
        <v>5</v>
      </c>
    </row>
    <row r="273" spans="1:3" x14ac:dyDescent="0.25">
      <c r="A273" s="3">
        <v>57</v>
      </c>
      <c r="B273" s="4" t="s">
        <v>18</v>
      </c>
      <c r="C273" t="s">
        <v>10</v>
      </c>
    </row>
    <row r="274" spans="1:3" x14ac:dyDescent="0.25">
      <c r="A274" s="3">
        <v>58</v>
      </c>
      <c r="B274" s="4" t="s">
        <v>192</v>
      </c>
      <c r="C274" t="s">
        <v>5</v>
      </c>
    </row>
    <row r="275" spans="1:3" x14ac:dyDescent="0.25">
      <c r="A275" s="3">
        <v>59</v>
      </c>
      <c r="B275" s="4" t="s">
        <v>18</v>
      </c>
      <c r="C275" t="s">
        <v>5</v>
      </c>
    </row>
    <row r="276" spans="1:3" x14ac:dyDescent="0.25">
      <c r="A276" s="3">
        <v>60</v>
      </c>
      <c r="B276" s="4" t="s">
        <v>88</v>
      </c>
      <c r="C276" t="s">
        <v>5</v>
      </c>
    </row>
    <row r="277" spans="1:3" x14ac:dyDescent="0.25">
      <c r="A277" s="3">
        <v>61</v>
      </c>
      <c r="B277" s="4" t="s">
        <v>63</v>
      </c>
      <c r="C277" t="s">
        <v>10</v>
      </c>
    </row>
    <row r="278" spans="1:3" x14ac:dyDescent="0.25">
      <c r="A278" s="3">
        <v>62</v>
      </c>
      <c r="B278" s="4" t="s">
        <v>18</v>
      </c>
      <c r="C278" t="s">
        <v>5</v>
      </c>
    </row>
    <row r="279" spans="1:3" x14ac:dyDescent="0.25">
      <c r="A279" s="3">
        <v>63</v>
      </c>
      <c r="B279" s="4" t="s">
        <v>124</v>
      </c>
      <c r="C279" t="s">
        <v>10</v>
      </c>
    </row>
    <row r="280" spans="1:3" x14ac:dyDescent="0.25">
      <c r="A280" s="3">
        <v>64</v>
      </c>
      <c r="B280" s="4" t="s">
        <v>63</v>
      </c>
      <c r="C280" t="s">
        <v>10</v>
      </c>
    </row>
    <row r="281" spans="1:3" x14ac:dyDescent="0.25">
      <c r="A281" s="3">
        <v>65</v>
      </c>
      <c r="B281" s="4" t="s">
        <v>18</v>
      </c>
      <c r="C281" t="s">
        <v>5</v>
      </c>
    </row>
    <row r="282" spans="1:3" x14ac:dyDescent="0.25">
      <c r="A282" s="3">
        <v>66</v>
      </c>
      <c r="B282" s="4" t="s">
        <v>65</v>
      </c>
      <c r="C282" t="s">
        <v>10</v>
      </c>
    </row>
    <row r="283" spans="1:3" x14ac:dyDescent="0.25">
      <c r="A283" s="3">
        <v>67</v>
      </c>
      <c r="B283" s="4" t="s">
        <v>18</v>
      </c>
      <c r="C283" t="s">
        <v>5</v>
      </c>
    </row>
    <row r="284" spans="1:3" x14ac:dyDescent="0.25">
      <c r="A284" s="3">
        <v>68</v>
      </c>
      <c r="B284" s="4" t="s">
        <v>14</v>
      </c>
      <c r="C284" t="s">
        <v>5</v>
      </c>
    </row>
    <row r="285" spans="1:3" x14ac:dyDescent="0.25">
      <c r="A285" s="3">
        <v>69</v>
      </c>
      <c r="B285" s="4" t="s">
        <v>124</v>
      </c>
      <c r="C285" t="s">
        <v>5</v>
      </c>
    </row>
    <row r="286" spans="1:3" x14ac:dyDescent="0.25">
      <c r="A286" s="3">
        <v>70</v>
      </c>
      <c r="B286" s="4" t="s">
        <v>18</v>
      </c>
      <c r="C286" t="s">
        <v>5</v>
      </c>
    </row>
    <row r="287" spans="1:3" x14ac:dyDescent="0.25">
      <c r="A287" s="3">
        <v>71</v>
      </c>
      <c r="B287" s="4" t="s">
        <v>63</v>
      </c>
      <c r="C287" t="s">
        <v>5</v>
      </c>
    </row>
    <row r="288" spans="1:3" x14ac:dyDescent="0.25">
      <c r="A288" s="3">
        <v>72</v>
      </c>
      <c r="B288" s="4" t="s">
        <v>63</v>
      </c>
      <c r="C288" t="s">
        <v>10</v>
      </c>
    </row>
    <row r="289" spans="1:3" x14ac:dyDescent="0.25">
      <c r="A289" s="3">
        <v>73</v>
      </c>
      <c r="B289" s="4" t="s">
        <v>18</v>
      </c>
      <c r="C289" t="s">
        <v>5</v>
      </c>
    </row>
    <row r="290" spans="1:3" x14ac:dyDescent="0.25">
      <c r="A290" s="3">
        <v>74</v>
      </c>
      <c r="B290" s="4" t="s">
        <v>63</v>
      </c>
      <c r="C290" t="s">
        <v>10</v>
      </c>
    </row>
    <row r="291" spans="1:3" x14ac:dyDescent="0.25">
      <c r="A291" s="3">
        <v>75</v>
      </c>
      <c r="B291" s="4" t="s">
        <v>18</v>
      </c>
      <c r="C291" t="s">
        <v>5</v>
      </c>
    </row>
    <row r="292" spans="1:3" x14ac:dyDescent="0.25">
      <c r="A292" s="3">
        <v>76</v>
      </c>
      <c r="B292" s="4" t="s">
        <v>18</v>
      </c>
      <c r="C292" t="s">
        <v>5</v>
      </c>
    </row>
    <row r="293" spans="1:3" x14ac:dyDescent="0.25">
      <c r="A293" s="3">
        <v>77</v>
      </c>
      <c r="B293" s="4" t="s">
        <v>18</v>
      </c>
      <c r="C293" t="s">
        <v>5</v>
      </c>
    </row>
    <row r="294" spans="1:3" x14ac:dyDescent="0.25">
      <c r="A294" s="3">
        <v>78</v>
      </c>
      <c r="B294" s="4" t="s">
        <v>63</v>
      </c>
      <c r="C294" t="s">
        <v>5</v>
      </c>
    </row>
    <row r="295" spans="1:3" x14ac:dyDescent="0.25">
      <c r="A295" s="3">
        <v>79</v>
      </c>
      <c r="B295" s="4" t="s">
        <v>65</v>
      </c>
      <c r="C295" t="s">
        <v>5</v>
      </c>
    </row>
    <row r="296" spans="1:3" x14ac:dyDescent="0.25">
      <c r="A296" s="3">
        <v>80</v>
      </c>
      <c r="B296" s="4" t="s">
        <v>18</v>
      </c>
      <c r="C296" t="s">
        <v>25</v>
      </c>
    </row>
    <row r="297" spans="1:3" x14ac:dyDescent="0.25">
      <c r="A297" s="3">
        <v>81</v>
      </c>
      <c r="B297" s="4" t="s">
        <v>63</v>
      </c>
      <c r="C297" t="s">
        <v>10</v>
      </c>
    </row>
    <row r="298" spans="1:3" x14ac:dyDescent="0.25">
      <c r="A298" s="3">
        <v>82</v>
      </c>
      <c r="B298" s="4" t="s">
        <v>63</v>
      </c>
      <c r="C298" t="s">
        <v>5</v>
      </c>
    </row>
    <row r="299" spans="1:3" x14ac:dyDescent="0.25">
      <c r="A299" s="3">
        <v>83</v>
      </c>
      <c r="B299" s="4" t="s">
        <v>65</v>
      </c>
      <c r="C299" t="s">
        <v>5</v>
      </c>
    </row>
    <row r="300" spans="1:3" x14ac:dyDescent="0.25">
      <c r="A300" s="3">
        <v>84</v>
      </c>
      <c r="B300" s="4" t="s">
        <v>14</v>
      </c>
      <c r="C300" t="s">
        <v>5</v>
      </c>
    </row>
    <row r="301" spans="1:3" x14ac:dyDescent="0.25">
      <c r="A301" s="3">
        <v>85</v>
      </c>
      <c r="B301" s="4" t="s">
        <v>65</v>
      </c>
      <c r="C301" t="s">
        <v>5</v>
      </c>
    </row>
    <row r="302" spans="1:3" x14ac:dyDescent="0.25">
      <c r="A302" s="3">
        <v>86</v>
      </c>
      <c r="B302" s="4" t="s">
        <v>124</v>
      </c>
      <c r="C302" t="s">
        <v>5</v>
      </c>
    </row>
    <row r="303" spans="1:3" x14ac:dyDescent="0.25">
      <c r="A303" s="3">
        <v>87</v>
      </c>
      <c r="B303" s="4" t="s">
        <v>63</v>
      </c>
      <c r="C303" t="s">
        <v>5</v>
      </c>
    </row>
    <row r="304" spans="1:3" x14ac:dyDescent="0.25">
      <c r="A304" s="3">
        <v>88</v>
      </c>
      <c r="B304" s="4" t="s">
        <v>18</v>
      </c>
      <c r="C304" t="s">
        <v>25</v>
      </c>
    </row>
    <row r="305" spans="1:3" x14ac:dyDescent="0.25">
      <c r="A305" s="3">
        <v>89</v>
      </c>
      <c r="B305" s="4" t="s">
        <v>18</v>
      </c>
      <c r="C305" t="s">
        <v>5</v>
      </c>
    </row>
    <row r="306" spans="1:3" x14ac:dyDescent="0.25">
      <c r="A306" s="3">
        <v>90</v>
      </c>
      <c r="B306" s="4" t="s">
        <v>14</v>
      </c>
      <c r="C306" t="s">
        <v>10</v>
      </c>
    </row>
    <row r="307" spans="1:3" x14ac:dyDescent="0.25">
      <c r="A307" s="3">
        <v>91</v>
      </c>
      <c r="B307" s="4" t="s">
        <v>18</v>
      </c>
      <c r="C307" t="s">
        <v>5</v>
      </c>
    </row>
    <row r="308" spans="1:3" x14ac:dyDescent="0.25">
      <c r="A308" s="3">
        <v>92</v>
      </c>
      <c r="B308" s="4" t="s">
        <v>88</v>
      </c>
      <c r="C308" t="s">
        <v>5</v>
      </c>
    </row>
    <row r="309" spans="1:3" x14ac:dyDescent="0.25">
      <c r="A309" s="3">
        <v>93</v>
      </c>
      <c r="B309" s="4" t="s">
        <v>63</v>
      </c>
      <c r="C309" t="s">
        <v>10</v>
      </c>
    </row>
    <row r="310" spans="1:3" x14ac:dyDescent="0.25">
      <c r="A310" s="3">
        <v>94</v>
      </c>
      <c r="B310" s="4" t="s">
        <v>18</v>
      </c>
      <c r="C310" t="s">
        <v>25</v>
      </c>
    </row>
    <row r="311" spans="1:3" x14ac:dyDescent="0.25">
      <c r="A311" s="3">
        <v>95</v>
      </c>
      <c r="B311" s="4" t="s">
        <v>14</v>
      </c>
      <c r="C311" t="s">
        <v>25</v>
      </c>
    </row>
    <row r="312" spans="1:3" x14ac:dyDescent="0.25">
      <c r="A312" s="3">
        <v>96</v>
      </c>
      <c r="B312" s="4" t="s">
        <v>88</v>
      </c>
      <c r="C312" t="s">
        <v>5</v>
      </c>
    </row>
    <row r="313" spans="1:3" x14ac:dyDescent="0.25">
      <c r="A313" s="3">
        <v>97</v>
      </c>
      <c r="B313" s="4" t="s">
        <v>18</v>
      </c>
      <c r="C313" t="s">
        <v>25</v>
      </c>
    </row>
    <row r="314" spans="1:3" x14ac:dyDescent="0.25">
      <c r="A314" s="3">
        <v>98</v>
      </c>
      <c r="B314" s="4" t="s">
        <v>14</v>
      </c>
      <c r="C314" t="s">
        <v>10</v>
      </c>
    </row>
    <row r="315" spans="1:3" x14ac:dyDescent="0.25">
      <c r="A315" s="3">
        <v>99</v>
      </c>
      <c r="B315" s="4" t="s">
        <v>192</v>
      </c>
      <c r="C315" t="s">
        <v>5</v>
      </c>
    </row>
    <row r="316" spans="1:3" x14ac:dyDescent="0.25">
      <c r="A316" s="3">
        <v>100</v>
      </c>
      <c r="B316" s="4" t="s">
        <v>18</v>
      </c>
      <c r="C316" t="s">
        <v>5</v>
      </c>
    </row>
    <row r="317" spans="1:3" x14ac:dyDescent="0.25">
      <c r="A317" s="3">
        <v>101</v>
      </c>
      <c r="B317" s="4" t="s">
        <v>65</v>
      </c>
      <c r="C317" t="s">
        <v>10</v>
      </c>
    </row>
    <row r="318" spans="1:3" x14ac:dyDescent="0.25">
      <c r="A318" s="3">
        <v>102</v>
      </c>
      <c r="B318" s="4" t="s">
        <v>14</v>
      </c>
      <c r="C318" t="s">
        <v>25</v>
      </c>
    </row>
    <row r="319" spans="1:3" x14ac:dyDescent="0.25">
      <c r="A319" s="3">
        <v>103</v>
      </c>
      <c r="B319" s="4" t="s">
        <v>63</v>
      </c>
      <c r="C319" t="s">
        <v>5</v>
      </c>
    </row>
    <row r="320" spans="1:3" x14ac:dyDescent="0.25">
      <c r="A320" s="3">
        <v>104</v>
      </c>
      <c r="B320" s="4" t="s">
        <v>65</v>
      </c>
      <c r="C320" t="s">
        <v>5</v>
      </c>
    </row>
    <row r="321" spans="1:3" x14ac:dyDescent="0.25">
      <c r="A321" s="3">
        <v>105</v>
      </c>
      <c r="B321" s="4" t="s">
        <v>14</v>
      </c>
      <c r="C321" t="s">
        <v>5</v>
      </c>
    </row>
    <row r="322" spans="1:3" x14ac:dyDescent="0.25">
      <c r="A322" s="3">
        <v>106</v>
      </c>
      <c r="B322" s="4" t="s">
        <v>18</v>
      </c>
      <c r="C322" t="s">
        <v>5</v>
      </c>
    </row>
    <row r="323" spans="1:3" x14ac:dyDescent="0.25">
      <c r="A323" s="3">
        <v>107</v>
      </c>
      <c r="B323" s="4" t="s">
        <v>65</v>
      </c>
      <c r="C323" t="s">
        <v>5</v>
      </c>
    </row>
    <row r="324" spans="1:3" x14ac:dyDescent="0.25">
      <c r="A324" s="3">
        <v>108</v>
      </c>
      <c r="B324" s="4" t="s">
        <v>65</v>
      </c>
      <c r="C324" t="s">
        <v>10</v>
      </c>
    </row>
    <row r="325" spans="1:3" x14ac:dyDescent="0.25">
      <c r="A325" s="3">
        <v>109</v>
      </c>
      <c r="B325" s="4" t="s">
        <v>18</v>
      </c>
      <c r="C325" t="s">
        <v>5</v>
      </c>
    </row>
    <row r="326" spans="1:3" x14ac:dyDescent="0.25">
      <c r="A326" s="3">
        <v>110</v>
      </c>
      <c r="B326" s="4" t="s">
        <v>18</v>
      </c>
      <c r="C326" t="s">
        <v>25</v>
      </c>
    </row>
    <row r="327" spans="1:3" x14ac:dyDescent="0.25">
      <c r="A327" s="3">
        <v>111</v>
      </c>
      <c r="B327" s="4" t="s">
        <v>124</v>
      </c>
      <c r="C327" t="s">
        <v>5</v>
      </c>
    </row>
    <row r="328" spans="1:3" x14ac:dyDescent="0.25">
      <c r="A328" s="3">
        <v>112</v>
      </c>
      <c r="B328" s="4" t="s">
        <v>14</v>
      </c>
      <c r="C328" t="s">
        <v>5</v>
      </c>
    </row>
    <row r="329" spans="1:3" x14ac:dyDescent="0.25">
      <c r="A329" s="3">
        <v>113</v>
      </c>
      <c r="B329" s="4" t="s">
        <v>18</v>
      </c>
      <c r="C329" t="s">
        <v>5</v>
      </c>
    </row>
    <row r="330" spans="1:3" x14ac:dyDescent="0.25">
      <c r="A330" s="3">
        <v>114</v>
      </c>
      <c r="B330" s="4" t="s">
        <v>18</v>
      </c>
      <c r="C330" t="s">
        <v>5</v>
      </c>
    </row>
    <row r="331" spans="1:3" x14ac:dyDescent="0.25">
      <c r="A331" s="3">
        <v>115</v>
      </c>
      <c r="B331" s="4" t="s">
        <v>14</v>
      </c>
      <c r="C331" t="s">
        <v>5</v>
      </c>
    </row>
    <row r="332" spans="1:3" x14ac:dyDescent="0.25">
      <c r="A332" s="3">
        <v>116</v>
      </c>
      <c r="B332" s="4" t="s">
        <v>18</v>
      </c>
      <c r="C332" t="s">
        <v>5</v>
      </c>
    </row>
    <row r="333" spans="1:3" x14ac:dyDescent="0.25">
      <c r="A333" s="3">
        <v>117</v>
      </c>
      <c r="B333" s="4" t="s">
        <v>14</v>
      </c>
      <c r="C333" t="s">
        <v>25</v>
      </c>
    </row>
    <row r="334" spans="1:3" x14ac:dyDescent="0.25">
      <c r="A334" s="3">
        <v>118</v>
      </c>
      <c r="B334" s="4" t="s">
        <v>63</v>
      </c>
      <c r="C334" t="s">
        <v>25</v>
      </c>
    </row>
    <row r="335" spans="1:3" x14ac:dyDescent="0.25">
      <c r="A335" s="3">
        <v>119</v>
      </c>
      <c r="B335" s="4" t="s">
        <v>97</v>
      </c>
      <c r="C335" t="s">
        <v>5</v>
      </c>
    </row>
    <row r="336" spans="1:3" x14ac:dyDescent="0.25">
      <c r="A336" s="3">
        <v>120</v>
      </c>
      <c r="B336" s="4" t="s">
        <v>14</v>
      </c>
      <c r="C336" t="s">
        <v>5</v>
      </c>
    </row>
    <row r="337" spans="1:3" x14ac:dyDescent="0.25">
      <c r="A337" s="3">
        <v>121</v>
      </c>
      <c r="B337" s="4" t="s">
        <v>63</v>
      </c>
      <c r="C337" t="s">
        <v>10</v>
      </c>
    </row>
    <row r="338" spans="1:3" x14ac:dyDescent="0.25">
      <c r="A338" s="3">
        <v>122</v>
      </c>
      <c r="B338" s="4" t="s">
        <v>63</v>
      </c>
      <c r="C338" t="s">
        <v>5</v>
      </c>
    </row>
    <row r="339" spans="1:3" x14ac:dyDescent="0.25">
      <c r="A339" s="3">
        <v>123</v>
      </c>
      <c r="B339" s="4" t="s">
        <v>18</v>
      </c>
      <c r="C339" t="s">
        <v>5</v>
      </c>
    </row>
    <row r="340" spans="1:3" x14ac:dyDescent="0.25">
      <c r="A340" s="3">
        <v>124</v>
      </c>
      <c r="B340" s="4" t="s">
        <v>63</v>
      </c>
      <c r="C340" t="s">
        <v>5</v>
      </c>
    </row>
    <row r="341" spans="1:3" x14ac:dyDescent="0.25">
      <c r="A341" s="3">
        <v>125</v>
      </c>
      <c r="B341" s="4" t="s">
        <v>63</v>
      </c>
      <c r="C341" t="s">
        <v>5</v>
      </c>
    </row>
    <row r="342" spans="1:3" x14ac:dyDescent="0.25">
      <c r="A342" s="3">
        <v>126</v>
      </c>
      <c r="B342" s="4" t="s">
        <v>14</v>
      </c>
      <c r="C342" t="s">
        <v>5</v>
      </c>
    </row>
    <row r="343" spans="1:3" x14ac:dyDescent="0.25">
      <c r="A343" s="3">
        <v>127</v>
      </c>
      <c r="B343" s="4" t="s">
        <v>14</v>
      </c>
      <c r="C343" t="s">
        <v>5</v>
      </c>
    </row>
    <row r="344" spans="1:3" x14ac:dyDescent="0.25">
      <c r="A344" s="3">
        <v>128</v>
      </c>
      <c r="B344" s="4" t="s">
        <v>14</v>
      </c>
      <c r="C344" t="s">
        <v>5</v>
      </c>
    </row>
    <row r="345" spans="1:3" x14ac:dyDescent="0.25">
      <c r="A345" s="3">
        <v>129</v>
      </c>
      <c r="B345" s="4" t="s">
        <v>18</v>
      </c>
      <c r="C345" t="s">
        <v>5</v>
      </c>
    </row>
    <row r="346" spans="1:3" x14ac:dyDescent="0.25">
      <c r="A346" s="3">
        <v>130</v>
      </c>
      <c r="B346" s="4" t="s">
        <v>14</v>
      </c>
      <c r="C346" t="s">
        <v>25</v>
      </c>
    </row>
    <row r="347" spans="1:3" x14ac:dyDescent="0.25">
      <c r="A347" s="3">
        <v>131</v>
      </c>
      <c r="B347" s="4" t="s">
        <v>14</v>
      </c>
      <c r="C347" t="s">
        <v>5</v>
      </c>
    </row>
    <row r="348" spans="1:3" x14ac:dyDescent="0.25">
      <c r="A348" s="3">
        <v>132</v>
      </c>
      <c r="B348" s="4" t="s">
        <v>14</v>
      </c>
      <c r="C348" t="s">
        <v>5</v>
      </c>
    </row>
    <row r="349" spans="1:3" x14ac:dyDescent="0.25">
      <c r="A349" s="3">
        <v>133</v>
      </c>
      <c r="B349" s="4" t="s">
        <v>18</v>
      </c>
      <c r="C349" t="s">
        <v>25</v>
      </c>
    </row>
    <row r="350" spans="1:3" x14ac:dyDescent="0.25">
      <c r="A350" s="3">
        <v>134</v>
      </c>
      <c r="B350" s="4" t="s">
        <v>63</v>
      </c>
      <c r="C350" t="s">
        <v>10</v>
      </c>
    </row>
    <row r="351" spans="1:3" x14ac:dyDescent="0.25">
      <c r="A351" s="3">
        <v>135</v>
      </c>
      <c r="B351" s="4" t="s">
        <v>18</v>
      </c>
      <c r="C351" t="s">
        <v>5</v>
      </c>
    </row>
    <row r="352" spans="1:3" x14ac:dyDescent="0.25">
      <c r="A352" s="3">
        <v>136</v>
      </c>
      <c r="B352" s="4" t="s">
        <v>63</v>
      </c>
      <c r="C352" t="s">
        <v>10</v>
      </c>
    </row>
    <row r="353" spans="1:3" x14ac:dyDescent="0.25">
      <c r="A353" s="3">
        <v>137</v>
      </c>
      <c r="B353" s="4" t="s">
        <v>63</v>
      </c>
      <c r="C353" t="s">
        <v>5</v>
      </c>
    </row>
    <row r="354" spans="1:3" x14ac:dyDescent="0.25">
      <c r="A354" s="3">
        <v>138</v>
      </c>
      <c r="B354" s="4" t="s">
        <v>18</v>
      </c>
      <c r="C354" t="s">
        <v>5</v>
      </c>
    </row>
    <row r="355" spans="1:3" x14ac:dyDescent="0.25">
      <c r="A355" s="3">
        <v>139</v>
      </c>
      <c r="B355" s="4" t="s">
        <v>63</v>
      </c>
      <c r="C355" t="s">
        <v>5</v>
      </c>
    </row>
    <row r="356" spans="1:3" x14ac:dyDescent="0.25">
      <c r="A356" s="3">
        <v>140</v>
      </c>
      <c r="B356" s="4" t="s">
        <v>63</v>
      </c>
      <c r="C356" t="s">
        <v>10</v>
      </c>
    </row>
    <row r="357" spans="1:3" x14ac:dyDescent="0.25">
      <c r="A357" s="3">
        <v>141</v>
      </c>
      <c r="B357" s="4" t="s">
        <v>18</v>
      </c>
      <c r="C357" t="s">
        <v>25</v>
      </c>
    </row>
    <row r="358" spans="1:3" x14ac:dyDescent="0.25">
      <c r="A358" s="3">
        <v>142</v>
      </c>
      <c r="B358" s="4" t="s">
        <v>14</v>
      </c>
      <c r="C358" t="s">
        <v>25</v>
      </c>
    </row>
    <row r="359" spans="1:3" x14ac:dyDescent="0.25">
      <c r="A359" s="3">
        <v>143</v>
      </c>
      <c r="B359" s="4" t="s">
        <v>14</v>
      </c>
      <c r="C359" t="s">
        <v>5</v>
      </c>
    </row>
    <row r="360" spans="1:3" x14ac:dyDescent="0.25">
      <c r="A360" s="3">
        <v>144</v>
      </c>
      <c r="B360" s="4" t="s">
        <v>18</v>
      </c>
      <c r="C360" t="s">
        <v>5</v>
      </c>
    </row>
    <row r="361" spans="1:3" x14ac:dyDescent="0.25">
      <c r="A361" s="3">
        <v>145</v>
      </c>
      <c r="B361" s="4" t="s">
        <v>63</v>
      </c>
      <c r="C361" t="s">
        <v>5</v>
      </c>
    </row>
    <row r="362" spans="1:3" x14ac:dyDescent="0.25">
      <c r="A362" s="3">
        <v>146</v>
      </c>
      <c r="B362" s="4" t="s">
        <v>18</v>
      </c>
      <c r="C362" t="s">
        <v>5</v>
      </c>
    </row>
    <row r="363" spans="1:3" x14ac:dyDescent="0.25">
      <c r="A363" s="3">
        <v>147</v>
      </c>
      <c r="B363" s="4" t="s">
        <v>63</v>
      </c>
      <c r="C363" t="s">
        <v>5</v>
      </c>
    </row>
    <row r="364" spans="1:3" x14ac:dyDescent="0.25">
      <c r="A364" s="3">
        <v>148</v>
      </c>
      <c r="B364" s="4" t="s">
        <v>65</v>
      </c>
      <c r="C364" t="s">
        <v>10</v>
      </c>
    </row>
    <row r="365" spans="1:3" x14ac:dyDescent="0.25">
      <c r="A365" s="3">
        <v>149</v>
      </c>
      <c r="B365" s="4" t="s">
        <v>14</v>
      </c>
      <c r="C365" t="s">
        <v>5</v>
      </c>
    </row>
    <row r="366" spans="1:3" x14ac:dyDescent="0.25">
      <c r="A366" s="3">
        <v>150</v>
      </c>
      <c r="B366" s="4" t="s">
        <v>65</v>
      </c>
      <c r="C366" t="s">
        <v>5</v>
      </c>
    </row>
    <row r="367" spans="1:3" x14ac:dyDescent="0.25">
      <c r="A367" s="3">
        <v>151</v>
      </c>
      <c r="B367" s="4" t="s">
        <v>124</v>
      </c>
      <c r="C367" t="s">
        <v>5</v>
      </c>
    </row>
    <row r="368" spans="1:3" x14ac:dyDescent="0.25">
      <c r="A368" s="3">
        <v>152</v>
      </c>
      <c r="B368" s="4" t="s">
        <v>14</v>
      </c>
      <c r="C368" t="s">
        <v>25</v>
      </c>
    </row>
    <row r="369" spans="1:3" x14ac:dyDescent="0.25">
      <c r="A369" s="3">
        <v>153</v>
      </c>
      <c r="B369" s="4" t="s">
        <v>18</v>
      </c>
      <c r="C369" t="s">
        <v>5</v>
      </c>
    </row>
    <row r="370" spans="1:3" x14ac:dyDescent="0.25">
      <c r="A370" s="3">
        <v>154</v>
      </c>
      <c r="B370" s="4" t="s">
        <v>14</v>
      </c>
      <c r="C370" t="s">
        <v>5</v>
      </c>
    </row>
    <row r="371" spans="1:3" x14ac:dyDescent="0.25">
      <c r="A371" s="3">
        <v>155</v>
      </c>
      <c r="B371" s="4" t="s">
        <v>63</v>
      </c>
      <c r="C371" t="s">
        <v>10</v>
      </c>
    </row>
    <row r="372" spans="1:3" x14ac:dyDescent="0.25">
      <c r="A372" s="3">
        <v>156</v>
      </c>
      <c r="B372" s="4" t="s">
        <v>63</v>
      </c>
      <c r="C372" t="s">
        <v>5</v>
      </c>
    </row>
    <row r="373" spans="1:3" x14ac:dyDescent="0.25">
      <c r="A373" s="3">
        <v>157</v>
      </c>
      <c r="B373" s="4" t="s">
        <v>63</v>
      </c>
      <c r="C373" t="s">
        <v>10</v>
      </c>
    </row>
    <row r="374" spans="1:3" x14ac:dyDescent="0.25">
      <c r="A374" s="3">
        <v>158</v>
      </c>
      <c r="B374" s="4" t="s">
        <v>14</v>
      </c>
      <c r="C374" t="s">
        <v>5</v>
      </c>
    </row>
    <row r="375" spans="1:3" x14ac:dyDescent="0.25">
      <c r="A375" s="3">
        <v>159</v>
      </c>
      <c r="B375" s="4" t="s">
        <v>65</v>
      </c>
      <c r="C375" t="s">
        <v>5</v>
      </c>
    </row>
    <row r="376" spans="1:3" x14ac:dyDescent="0.25">
      <c r="A376" s="3">
        <v>160</v>
      </c>
      <c r="B376" s="4" t="s">
        <v>124</v>
      </c>
      <c r="C376" t="s">
        <v>5</v>
      </c>
    </row>
    <row r="377" spans="1:3" x14ac:dyDescent="0.25">
      <c r="A377" s="3">
        <v>161</v>
      </c>
      <c r="B377" s="4" t="s">
        <v>63</v>
      </c>
      <c r="C377" t="s">
        <v>10</v>
      </c>
    </row>
    <row r="378" spans="1:3" x14ac:dyDescent="0.25">
      <c r="A378" s="3">
        <v>162</v>
      </c>
      <c r="B378" s="4" t="s">
        <v>63</v>
      </c>
      <c r="C378" t="s">
        <v>10</v>
      </c>
    </row>
    <row r="379" spans="1:3" x14ac:dyDescent="0.25">
      <c r="A379" s="3">
        <v>163</v>
      </c>
      <c r="B379" s="4" t="s">
        <v>18</v>
      </c>
      <c r="C379" t="s">
        <v>5</v>
      </c>
    </row>
    <row r="380" spans="1:3" x14ac:dyDescent="0.25">
      <c r="A380" s="3">
        <v>164</v>
      </c>
      <c r="B380" s="4" t="s">
        <v>124</v>
      </c>
      <c r="C380" t="s">
        <v>5</v>
      </c>
    </row>
    <row r="381" spans="1:3" x14ac:dyDescent="0.25">
      <c r="A381" s="3">
        <v>165</v>
      </c>
      <c r="B381" s="4" t="s">
        <v>63</v>
      </c>
      <c r="C381" t="s">
        <v>5</v>
      </c>
    </row>
    <row r="382" spans="1:3" x14ac:dyDescent="0.25">
      <c r="A382" s="3">
        <v>166</v>
      </c>
      <c r="B382" s="4" t="s">
        <v>18</v>
      </c>
      <c r="C382" t="s">
        <v>5</v>
      </c>
    </row>
    <row r="383" spans="1:3" x14ac:dyDescent="0.25">
      <c r="A383" s="3">
        <v>167</v>
      </c>
      <c r="B383" s="4" t="s">
        <v>65</v>
      </c>
      <c r="C383" t="s">
        <v>10</v>
      </c>
    </row>
    <row r="384" spans="1:3" x14ac:dyDescent="0.25">
      <c r="A384" s="3">
        <v>168</v>
      </c>
      <c r="B384" s="4" t="s">
        <v>18</v>
      </c>
      <c r="C384" t="s">
        <v>5</v>
      </c>
    </row>
    <row r="385" spans="1:3" x14ac:dyDescent="0.25">
      <c r="A385" s="3">
        <v>169</v>
      </c>
      <c r="B385" s="4" t="s">
        <v>14</v>
      </c>
      <c r="C385" t="s">
        <v>10</v>
      </c>
    </row>
    <row r="386" spans="1:3" x14ac:dyDescent="0.25">
      <c r="A386" s="3">
        <v>170</v>
      </c>
      <c r="B386" s="4" t="s">
        <v>14</v>
      </c>
      <c r="C386" t="s">
        <v>5</v>
      </c>
    </row>
    <row r="387" spans="1:3" x14ac:dyDescent="0.25">
      <c r="A387" s="3">
        <v>171</v>
      </c>
      <c r="B387" s="4" t="s">
        <v>63</v>
      </c>
      <c r="C387" t="s">
        <v>10</v>
      </c>
    </row>
    <row r="388" spans="1:3" x14ac:dyDescent="0.25">
      <c r="A388" s="3">
        <v>172</v>
      </c>
      <c r="B388" s="4" t="s">
        <v>63</v>
      </c>
      <c r="C388" t="s">
        <v>5</v>
      </c>
    </row>
    <row r="389" spans="1:3" x14ac:dyDescent="0.25">
      <c r="A389" s="3">
        <v>173</v>
      </c>
      <c r="B389" s="4" t="s">
        <v>63</v>
      </c>
      <c r="C389" t="s">
        <v>10</v>
      </c>
    </row>
    <row r="390" spans="1:3" x14ac:dyDescent="0.25">
      <c r="A390" s="3">
        <v>174</v>
      </c>
      <c r="B390" s="4" t="s">
        <v>18</v>
      </c>
      <c r="C390" t="s">
        <v>5</v>
      </c>
    </row>
    <row r="391" spans="1:3" x14ac:dyDescent="0.25">
      <c r="A391" s="3">
        <v>175</v>
      </c>
      <c r="B391" s="4" t="s">
        <v>14</v>
      </c>
      <c r="C391" t="s">
        <v>25</v>
      </c>
    </row>
    <row r="392" spans="1:3" x14ac:dyDescent="0.25">
      <c r="A392" s="3">
        <v>176</v>
      </c>
      <c r="B392" s="4" t="s">
        <v>14</v>
      </c>
      <c r="C392" t="s">
        <v>5</v>
      </c>
    </row>
    <row r="393" spans="1:3" x14ac:dyDescent="0.25">
      <c r="A393" s="3">
        <v>177</v>
      </c>
      <c r="B393" s="4" t="s">
        <v>14</v>
      </c>
      <c r="C393" t="s">
        <v>5</v>
      </c>
    </row>
    <row r="394" spans="1:3" x14ac:dyDescent="0.25">
      <c r="A394" s="3">
        <v>178</v>
      </c>
      <c r="B394" s="4" t="s">
        <v>14</v>
      </c>
      <c r="C394" t="s">
        <v>5</v>
      </c>
    </row>
    <row r="395" spans="1:3" x14ac:dyDescent="0.25">
      <c r="A395" s="3">
        <v>179</v>
      </c>
      <c r="B395" s="4" t="s">
        <v>14</v>
      </c>
      <c r="C395" t="s">
        <v>5</v>
      </c>
    </row>
    <row r="396" spans="1:3" x14ac:dyDescent="0.25">
      <c r="A396" s="3">
        <v>180</v>
      </c>
      <c r="B396" s="4" t="s">
        <v>18</v>
      </c>
      <c r="C396" t="s">
        <v>5</v>
      </c>
    </row>
    <row r="397" spans="1:3" x14ac:dyDescent="0.25">
      <c r="A397" s="3">
        <v>181</v>
      </c>
      <c r="B397" s="4" t="s">
        <v>14</v>
      </c>
      <c r="C397" t="s">
        <v>5</v>
      </c>
    </row>
    <row r="398" spans="1:3" x14ac:dyDescent="0.25">
      <c r="A398" s="3">
        <v>182</v>
      </c>
      <c r="B398" s="4" t="s">
        <v>63</v>
      </c>
      <c r="C398" t="s">
        <v>25</v>
      </c>
    </row>
    <row r="399" spans="1:3" x14ac:dyDescent="0.25">
      <c r="A399" s="3">
        <v>183</v>
      </c>
      <c r="B399" s="4" t="s">
        <v>63</v>
      </c>
      <c r="C399" t="s">
        <v>5</v>
      </c>
    </row>
    <row r="400" spans="1:3" x14ac:dyDescent="0.25">
      <c r="A400" s="3">
        <v>184</v>
      </c>
      <c r="B400" s="4" t="s">
        <v>97</v>
      </c>
      <c r="C400" t="s">
        <v>5</v>
      </c>
    </row>
    <row r="401" spans="1:3" x14ac:dyDescent="0.25">
      <c r="A401" s="3">
        <v>185</v>
      </c>
      <c r="B401" s="4" t="s">
        <v>14</v>
      </c>
      <c r="C401" t="s">
        <v>25</v>
      </c>
    </row>
    <row r="402" spans="1:3" x14ac:dyDescent="0.25">
      <c r="A402" s="3">
        <v>186</v>
      </c>
      <c r="B402" s="4" t="s">
        <v>18</v>
      </c>
      <c r="C402" t="s">
        <v>5</v>
      </c>
    </row>
    <row r="403" spans="1:3" x14ac:dyDescent="0.25">
      <c r="A403" s="3">
        <v>187</v>
      </c>
      <c r="B403" s="4" t="s">
        <v>14</v>
      </c>
      <c r="C403" t="s">
        <v>5</v>
      </c>
    </row>
    <row r="404" spans="1:3" x14ac:dyDescent="0.25">
      <c r="A404" s="3">
        <v>188</v>
      </c>
      <c r="B404" s="4" t="s">
        <v>14</v>
      </c>
      <c r="C404" t="s">
        <v>5</v>
      </c>
    </row>
    <row r="405" spans="1:3" x14ac:dyDescent="0.25">
      <c r="A405" s="3">
        <v>189</v>
      </c>
      <c r="B405" s="4" t="s">
        <v>14</v>
      </c>
      <c r="C405" t="s">
        <v>5</v>
      </c>
    </row>
    <row r="406" spans="1:3" x14ac:dyDescent="0.25">
      <c r="A406" s="3">
        <v>190</v>
      </c>
      <c r="B406" s="4" t="s">
        <v>65</v>
      </c>
      <c r="C406" t="s">
        <v>10</v>
      </c>
    </row>
    <row r="407" spans="1:3" x14ac:dyDescent="0.25">
      <c r="A407" s="3">
        <v>191</v>
      </c>
      <c r="B407" s="4" t="s">
        <v>14</v>
      </c>
      <c r="C407" t="s">
        <v>5</v>
      </c>
    </row>
    <row r="408" spans="1:3" x14ac:dyDescent="0.25">
      <c r="A408" s="3">
        <v>192</v>
      </c>
      <c r="B408" s="4" t="s">
        <v>14</v>
      </c>
      <c r="C408" t="s">
        <v>5</v>
      </c>
    </row>
    <row r="409" spans="1:3" x14ac:dyDescent="0.25">
      <c r="A409" s="3">
        <v>193</v>
      </c>
      <c r="B409" s="4" t="s">
        <v>18</v>
      </c>
      <c r="C409" t="s">
        <v>5</v>
      </c>
    </row>
    <row r="410" spans="1:3" x14ac:dyDescent="0.25">
      <c r="A410" s="3">
        <v>194</v>
      </c>
      <c r="B410" s="4" t="s">
        <v>14</v>
      </c>
      <c r="C410" t="s">
        <v>5</v>
      </c>
    </row>
    <row r="411" spans="1:3" x14ac:dyDescent="0.25">
      <c r="A411" s="3">
        <v>195</v>
      </c>
      <c r="B411" s="4" t="s">
        <v>14</v>
      </c>
      <c r="C411" t="s">
        <v>5</v>
      </c>
    </row>
    <row r="412" spans="1:3" x14ac:dyDescent="0.25">
      <c r="A412" s="3">
        <v>196</v>
      </c>
      <c r="B412" s="4" t="s">
        <v>14</v>
      </c>
      <c r="C412" t="s">
        <v>5</v>
      </c>
    </row>
    <row r="413" spans="1:3" x14ac:dyDescent="0.25">
      <c r="A413" s="3">
        <v>197</v>
      </c>
      <c r="B413" s="4" t="s">
        <v>18</v>
      </c>
      <c r="C413" t="s">
        <v>25</v>
      </c>
    </row>
    <row r="414" spans="1:3" x14ac:dyDescent="0.25">
      <c r="A414" s="3">
        <v>198</v>
      </c>
      <c r="B414" s="4" t="s">
        <v>63</v>
      </c>
      <c r="C414" t="s">
        <v>10</v>
      </c>
    </row>
    <row r="415" spans="1:3" x14ac:dyDescent="0.25">
      <c r="A415" s="3">
        <v>199</v>
      </c>
      <c r="B415" s="4" t="s">
        <v>18</v>
      </c>
      <c r="C415" t="s">
        <v>5</v>
      </c>
    </row>
    <row r="416" spans="1:3" x14ac:dyDescent="0.25">
      <c r="A416" s="3">
        <v>200</v>
      </c>
      <c r="B416" s="4" t="s">
        <v>18</v>
      </c>
      <c r="C416" t="s">
        <v>5</v>
      </c>
    </row>
    <row r="417" spans="1:3" x14ac:dyDescent="0.25">
      <c r="A417" s="3">
        <v>201</v>
      </c>
      <c r="B417" s="4" t="s">
        <v>65</v>
      </c>
      <c r="C417" t="s">
        <v>10</v>
      </c>
    </row>
    <row r="418" spans="1:3" x14ac:dyDescent="0.25">
      <c r="A418" s="3">
        <v>202</v>
      </c>
      <c r="B418" s="4" t="s">
        <v>65</v>
      </c>
      <c r="C418" t="s">
        <v>5</v>
      </c>
    </row>
    <row r="419" spans="1:3" x14ac:dyDescent="0.25">
      <c r="A419" s="3">
        <v>203</v>
      </c>
      <c r="B419" s="4" t="s">
        <v>18</v>
      </c>
      <c r="C419" t="s">
        <v>5</v>
      </c>
    </row>
    <row r="420" spans="1:3" x14ac:dyDescent="0.25">
      <c r="A420" s="3">
        <v>204</v>
      </c>
      <c r="B420" s="4" t="s">
        <v>18</v>
      </c>
      <c r="C420" t="s">
        <v>25</v>
      </c>
    </row>
    <row r="421" spans="1:3" x14ac:dyDescent="0.25">
      <c r="A421" s="3">
        <v>205</v>
      </c>
      <c r="B421" s="4" t="s">
        <v>124</v>
      </c>
      <c r="C421" t="s">
        <v>5</v>
      </c>
    </row>
    <row r="422" spans="1:3" x14ac:dyDescent="0.25">
      <c r="A422" s="3">
        <v>206</v>
      </c>
      <c r="B422" s="4" t="s">
        <v>14</v>
      </c>
      <c r="C422" t="s">
        <v>5</v>
      </c>
    </row>
    <row r="423" spans="1:3" x14ac:dyDescent="0.25">
      <c r="A423" s="3">
        <v>207</v>
      </c>
      <c r="B423" s="4" t="s">
        <v>14</v>
      </c>
      <c r="C423" t="s">
        <v>5</v>
      </c>
    </row>
    <row r="424" spans="1:3" x14ac:dyDescent="0.25">
      <c r="A424" s="3">
        <v>208</v>
      </c>
      <c r="B424" s="4" t="s">
        <v>14</v>
      </c>
      <c r="C424" t="s">
        <v>25</v>
      </c>
    </row>
    <row r="425" spans="1:3" x14ac:dyDescent="0.25">
      <c r="A425" s="3">
        <v>209</v>
      </c>
      <c r="B425" s="4" t="s">
        <v>63</v>
      </c>
      <c r="C425" t="s">
        <v>25</v>
      </c>
    </row>
    <row r="426" spans="1:3" x14ac:dyDescent="0.25">
      <c r="A426" s="3">
        <v>210</v>
      </c>
      <c r="B426" s="4" t="s">
        <v>97</v>
      </c>
      <c r="C426" t="s">
        <v>5</v>
      </c>
    </row>
    <row r="427" spans="1:3" x14ac:dyDescent="0.25">
      <c r="A427" s="3">
        <v>211</v>
      </c>
      <c r="B427" s="4" t="s">
        <v>18</v>
      </c>
      <c r="C427" t="s">
        <v>5</v>
      </c>
    </row>
    <row r="428" spans="1:3" x14ac:dyDescent="0.25">
      <c r="A428" s="3">
        <v>7</v>
      </c>
      <c r="B428" s="4" t="s">
        <v>65</v>
      </c>
      <c r="C428" t="s">
        <v>5</v>
      </c>
    </row>
    <row r="429" spans="1:3" x14ac:dyDescent="0.25">
      <c r="A429" s="3">
        <v>12</v>
      </c>
      <c r="B429" s="4" t="s">
        <v>65</v>
      </c>
      <c r="C429" t="s">
        <v>5</v>
      </c>
    </row>
    <row r="430" spans="1:3" x14ac:dyDescent="0.25">
      <c r="A430" s="3">
        <v>13</v>
      </c>
      <c r="B430" s="4" t="s">
        <v>63</v>
      </c>
      <c r="C430" t="s">
        <v>5</v>
      </c>
    </row>
    <row r="431" spans="1:3" x14ac:dyDescent="0.25">
      <c r="A431" s="3">
        <v>18</v>
      </c>
      <c r="B431" s="4" t="s">
        <v>65</v>
      </c>
      <c r="C431" t="s">
        <v>10</v>
      </c>
    </row>
    <row r="432" spans="1:3" x14ac:dyDescent="0.25">
      <c r="A432" s="3">
        <v>21</v>
      </c>
      <c r="B432" s="4" t="s">
        <v>14</v>
      </c>
      <c r="C432" t="s">
        <v>5</v>
      </c>
    </row>
    <row r="433" spans="1:3" x14ac:dyDescent="0.25">
      <c r="A433" s="3">
        <v>27</v>
      </c>
      <c r="B433" s="4" t="s">
        <v>65</v>
      </c>
      <c r="C433" t="s">
        <v>5</v>
      </c>
    </row>
    <row r="434" spans="1:3" x14ac:dyDescent="0.25">
      <c r="A434" s="3">
        <v>28</v>
      </c>
      <c r="B434" s="4" t="s">
        <v>14</v>
      </c>
      <c r="C434" t="s">
        <v>5</v>
      </c>
    </row>
    <row r="435" spans="1:3" x14ac:dyDescent="0.25">
      <c r="A435" s="3">
        <v>31</v>
      </c>
      <c r="B435" s="4" t="s">
        <v>97</v>
      </c>
      <c r="C435" t="s">
        <v>5</v>
      </c>
    </row>
    <row r="436" spans="1:3" x14ac:dyDescent="0.25">
      <c r="A436" s="3">
        <v>34</v>
      </c>
      <c r="B436" s="4" t="s">
        <v>63</v>
      </c>
      <c r="C436" t="s">
        <v>5</v>
      </c>
    </row>
    <row r="437" spans="1:3" x14ac:dyDescent="0.25">
      <c r="A437" s="3">
        <v>37</v>
      </c>
      <c r="B437" s="4" t="s">
        <v>65</v>
      </c>
      <c r="C437" t="s">
        <v>10</v>
      </c>
    </row>
    <row r="438" spans="1:3" x14ac:dyDescent="0.25">
      <c r="A438" s="3">
        <v>40</v>
      </c>
      <c r="B438" s="4" t="s">
        <v>14</v>
      </c>
      <c r="C438" t="s">
        <v>5</v>
      </c>
    </row>
    <row r="439" spans="1:3" x14ac:dyDescent="0.25">
      <c r="A439" s="3">
        <v>42</v>
      </c>
      <c r="B439" s="4" t="s">
        <v>63</v>
      </c>
      <c r="C439" t="s">
        <v>5</v>
      </c>
    </row>
    <row r="440" spans="1:3" x14ac:dyDescent="0.25">
      <c r="A440" s="3">
        <v>44</v>
      </c>
      <c r="B440" s="4" t="s">
        <v>63</v>
      </c>
      <c r="C440" t="s">
        <v>10</v>
      </c>
    </row>
    <row r="441" spans="1:3" x14ac:dyDescent="0.25">
      <c r="A441" s="3">
        <v>46</v>
      </c>
      <c r="B441" s="4" t="s">
        <v>14</v>
      </c>
      <c r="C441" t="s">
        <v>5</v>
      </c>
    </row>
    <row r="442" spans="1:3" x14ac:dyDescent="0.25">
      <c r="A442" s="3">
        <v>48</v>
      </c>
      <c r="B442" s="4" t="s">
        <v>63</v>
      </c>
      <c r="C442" t="s">
        <v>5</v>
      </c>
    </row>
    <row r="443" spans="1:3" x14ac:dyDescent="0.25">
      <c r="A443" s="3">
        <v>49</v>
      </c>
      <c r="B443" s="4" t="s">
        <v>14</v>
      </c>
      <c r="C443" t="s">
        <v>5</v>
      </c>
    </row>
    <row r="444" spans="1:3" x14ac:dyDescent="0.25">
      <c r="A444" s="3">
        <v>50</v>
      </c>
      <c r="B444" s="4" t="s">
        <v>63</v>
      </c>
      <c r="C444" t="s">
        <v>5</v>
      </c>
    </row>
    <row r="445" spans="1:3" x14ac:dyDescent="0.25">
      <c r="A445" s="3">
        <v>51</v>
      </c>
      <c r="B445" s="4" t="s">
        <v>14</v>
      </c>
      <c r="C445" t="s">
        <v>25</v>
      </c>
    </row>
    <row r="446" spans="1:3" x14ac:dyDescent="0.25">
      <c r="A446" s="3">
        <v>52</v>
      </c>
      <c r="B446" s="4" t="s">
        <v>65</v>
      </c>
      <c r="C446" t="s">
        <v>10</v>
      </c>
    </row>
    <row r="447" spans="1:3" x14ac:dyDescent="0.25">
      <c r="A447" s="3">
        <v>57</v>
      </c>
      <c r="B447" s="4" t="s">
        <v>14</v>
      </c>
      <c r="C447" t="s">
        <v>10</v>
      </c>
    </row>
    <row r="448" spans="1:3" x14ac:dyDescent="0.25">
      <c r="A448" s="3">
        <v>58</v>
      </c>
      <c r="B448" s="4" t="s">
        <v>14</v>
      </c>
      <c r="C448" t="s">
        <v>5</v>
      </c>
    </row>
    <row r="449" spans="1:3" x14ac:dyDescent="0.25">
      <c r="A449" s="3">
        <v>59</v>
      </c>
      <c r="B449" s="4" t="s">
        <v>63</v>
      </c>
      <c r="C449" t="s">
        <v>5</v>
      </c>
    </row>
    <row r="450" spans="1:3" x14ac:dyDescent="0.25">
      <c r="A450" s="3">
        <v>61</v>
      </c>
      <c r="B450" s="4" t="s">
        <v>65</v>
      </c>
      <c r="C450" t="s">
        <v>10</v>
      </c>
    </row>
    <row r="451" spans="1:3" x14ac:dyDescent="0.25">
      <c r="A451" s="3">
        <v>62</v>
      </c>
      <c r="B451" s="4" t="s">
        <v>14</v>
      </c>
      <c r="C451" t="s">
        <v>5</v>
      </c>
    </row>
    <row r="452" spans="1:3" x14ac:dyDescent="0.25">
      <c r="A452" s="3">
        <v>63</v>
      </c>
      <c r="B452" s="4" t="s">
        <v>63</v>
      </c>
      <c r="C452" t="s">
        <v>10</v>
      </c>
    </row>
    <row r="453" spans="1:3" x14ac:dyDescent="0.25">
      <c r="A453" s="3">
        <v>65</v>
      </c>
      <c r="B453" s="4" t="s">
        <v>124</v>
      </c>
      <c r="C453" t="s">
        <v>5</v>
      </c>
    </row>
    <row r="454" spans="1:3" x14ac:dyDescent="0.25">
      <c r="A454" s="3">
        <v>67</v>
      </c>
      <c r="B454" s="4" t="s">
        <v>63</v>
      </c>
      <c r="C454" t="s">
        <v>5</v>
      </c>
    </row>
    <row r="455" spans="1:3" x14ac:dyDescent="0.25">
      <c r="A455" s="3">
        <v>68</v>
      </c>
      <c r="B455" s="4" t="s">
        <v>88</v>
      </c>
      <c r="C455" t="s">
        <v>5</v>
      </c>
    </row>
    <row r="456" spans="1:3" x14ac:dyDescent="0.25">
      <c r="A456" s="3">
        <v>69</v>
      </c>
      <c r="B456" s="4" t="s">
        <v>65</v>
      </c>
      <c r="C456" t="s">
        <v>5</v>
      </c>
    </row>
    <row r="457" spans="1:3" x14ac:dyDescent="0.25">
      <c r="A457" s="3">
        <v>70</v>
      </c>
      <c r="B457" s="4" t="s">
        <v>63</v>
      </c>
      <c r="C457" t="s">
        <v>5</v>
      </c>
    </row>
    <row r="458" spans="1:3" x14ac:dyDescent="0.25">
      <c r="A458" s="3">
        <v>73</v>
      </c>
      <c r="B458" s="4" t="s">
        <v>14</v>
      </c>
      <c r="C458" t="s">
        <v>5</v>
      </c>
    </row>
    <row r="459" spans="1:3" x14ac:dyDescent="0.25">
      <c r="A459" s="3">
        <v>74</v>
      </c>
      <c r="B459" s="4" t="s">
        <v>65</v>
      </c>
      <c r="C459" t="s">
        <v>10</v>
      </c>
    </row>
    <row r="460" spans="1:3" x14ac:dyDescent="0.25">
      <c r="A460" s="3">
        <v>75</v>
      </c>
      <c r="B460" s="4" t="s">
        <v>14</v>
      </c>
      <c r="C460" t="s">
        <v>5</v>
      </c>
    </row>
    <row r="461" spans="1:3" x14ac:dyDescent="0.25">
      <c r="A461" s="3">
        <v>76</v>
      </c>
      <c r="B461" s="4" t="s">
        <v>192</v>
      </c>
      <c r="C461" t="s">
        <v>5</v>
      </c>
    </row>
    <row r="462" spans="1:3" x14ac:dyDescent="0.25">
      <c r="A462" s="3">
        <v>77</v>
      </c>
      <c r="B462" s="4" t="s">
        <v>14</v>
      </c>
      <c r="C462" t="s">
        <v>5</v>
      </c>
    </row>
    <row r="463" spans="1:3" x14ac:dyDescent="0.25">
      <c r="A463" s="3">
        <v>79</v>
      </c>
      <c r="B463" s="4" t="s">
        <v>88</v>
      </c>
      <c r="C463" t="s">
        <v>5</v>
      </c>
    </row>
    <row r="464" spans="1:3" x14ac:dyDescent="0.25">
      <c r="A464" s="3">
        <v>80</v>
      </c>
      <c r="B464" s="4" t="s">
        <v>63</v>
      </c>
      <c r="C464" t="s">
        <v>25</v>
      </c>
    </row>
    <row r="465" spans="1:3" x14ac:dyDescent="0.25">
      <c r="A465" s="3">
        <v>81</v>
      </c>
      <c r="B465" s="4" t="s">
        <v>65</v>
      </c>
      <c r="C465" t="s">
        <v>10</v>
      </c>
    </row>
    <row r="466" spans="1:3" x14ac:dyDescent="0.25">
      <c r="A466" s="3">
        <v>83</v>
      </c>
      <c r="B466" s="4" t="s">
        <v>88</v>
      </c>
      <c r="C466" t="s">
        <v>5</v>
      </c>
    </row>
    <row r="467" spans="1:3" x14ac:dyDescent="0.25">
      <c r="A467" s="3">
        <v>84</v>
      </c>
      <c r="B467" s="4" t="s">
        <v>63</v>
      </c>
      <c r="C467" t="s">
        <v>5</v>
      </c>
    </row>
    <row r="468" spans="1:3" x14ac:dyDescent="0.25">
      <c r="A468" s="3">
        <v>87</v>
      </c>
      <c r="B468" s="4" t="s">
        <v>65</v>
      </c>
      <c r="C468" t="s">
        <v>5</v>
      </c>
    </row>
    <row r="469" spans="1:3" x14ac:dyDescent="0.25">
      <c r="A469" s="3">
        <v>90</v>
      </c>
      <c r="B469" s="4" t="s">
        <v>88</v>
      </c>
      <c r="C469" t="s">
        <v>10</v>
      </c>
    </row>
    <row r="470" spans="1:3" x14ac:dyDescent="0.25">
      <c r="A470" s="3">
        <v>91</v>
      </c>
      <c r="B470" s="4" t="s">
        <v>192</v>
      </c>
      <c r="C470" t="s">
        <v>5</v>
      </c>
    </row>
    <row r="471" spans="1:3" x14ac:dyDescent="0.25">
      <c r="A471" s="3">
        <v>94</v>
      </c>
      <c r="B471" s="4" t="s">
        <v>14</v>
      </c>
      <c r="C471" t="s">
        <v>25</v>
      </c>
    </row>
    <row r="472" spans="1:3" x14ac:dyDescent="0.25">
      <c r="A472" s="3">
        <v>95</v>
      </c>
      <c r="B472" s="4" t="s">
        <v>63</v>
      </c>
      <c r="C472" t="s">
        <v>25</v>
      </c>
    </row>
    <row r="473" spans="1:3" x14ac:dyDescent="0.25">
      <c r="A473" s="3">
        <v>97</v>
      </c>
      <c r="B473" s="4" t="s">
        <v>14</v>
      </c>
      <c r="C473" t="s">
        <v>25</v>
      </c>
    </row>
    <row r="474" spans="1:3" x14ac:dyDescent="0.25">
      <c r="A474" s="3">
        <v>98</v>
      </c>
      <c r="B474" s="4" t="s">
        <v>88</v>
      </c>
      <c r="C474" t="s">
        <v>10</v>
      </c>
    </row>
    <row r="475" spans="1:3" x14ac:dyDescent="0.25">
      <c r="A475" s="3">
        <v>99</v>
      </c>
      <c r="B475" s="4" t="s">
        <v>14</v>
      </c>
      <c r="C475" t="s">
        <v>5</v>
      </c>
    </row>
    <row r="476" spans="1:3" x14ac:dyDescent="0.25">
      <c r="A476" s="3">
        <v>106</v>
      </c>
      <c r="B476" s="4" t="s">
        <v>63</v>
      </c>
      <c r="C476" t="s">
        <v>5</v>
      </c>
    </row>
    <row r="477" spans="1:3" x14ac:dyDescent="0.25">
      <c r="A477" s="3">
        <v>107</v>
      </c>
      <c r="B477" s="4" t="s">
        <v>88</v>
      </c>
      <c r="C477" t="s">
        <v>5</v>
      </c>
    </row>
    <row r="478" spans="1:3" x14ac:dyDescent="0.25">
      <c r="A478" s="3">
        <v>108</v>
      </c>
      <c r="B478" s="4" t="s">
        <v>88</v>
      </c>
      <c r="C478" t="s">
        <v>10</v>
      </c>
    </row>
    <row r="479" spans="1:3" x14ac:dyDescent="0.25">
      <c r="A479" s="3">
        <v>109</v>
      </c>
      <c r="B479" s="4" t="s">
        <v>14</v>
      </c>
      <c r="C479" t="s">
        <v>5</v>
      </c>
    </row>
    <row r="480" spans="1:3" x14ac:dyDescent="0.25">
      <c r="A480" s="3">
        <v>110</v>
      </c>
      <c r="B480" s="4" t="s">
        <v>63</v>
      </c>
      <c r="C480" t="s">
        <v>25</v>
      </c>
    </row>
    <row r="481" spans="1:3" x14ac:dyDescent="0.25">
      <c r="A481" s="3">
        <v>113</v>
      </c>
      <c r="B481" s="4" t="s">
        <v>14</v>
      </c>
      <c r="C481" t="s">
        <v>5</v>
      </c>
    </row>
    <row r="482" spans="1:3" x14ac:dyDescent="0.25">
      <c r="A482" s="3">
        <v>114</v>
      </c>
      <c r="B482" s="4" t="s">
        <v>14</v>
      </c>
      <c r="C482" t="s">
        <v>5</v>
      </c>
    </row>
    <row r="483" spans="1:3" x14ac:dyDescent="0.25">
      <c r="A483" s="3">
        <v>116</v>
      </c>
      <c r="B483" s="4" t="s">
        <v>14</v>
      </c>
      <c r="C483" t="s">
        <v>5</v>
      </c>
    </row>
    <row r="484" spans="1:3" x14ac:dyDescent="0.25">
      <c r="A484" s="3">
        <v>119</v>
      </c>
      <c r="B484" s="4" t="s">
        <v>63</v>
      </c>
      <c r="C484" t="s">
        <v>5</v>
      </c>
    </row>
    <row r="485" spans="1:3" x14ac:dyDescent="0.25">
      <c r="A485" s="3">
        <v>121</v>
      </c>
      <c r="B485" s="4" t="s">
        <v>65</v>
      </c>
      <c r="C485" t="s">
        <v>10</v>
      </c>
    </row>
    <row r="486" spans="1:3" x14ac:dyDescent="0.25">
      <c r="A486" s="3">
        <v>123</v>
      </c>
      <c r="B486" s="4" t="s">
        <v>14</v>
      </c>
      <c r="C486" t="s">
        <v>5</v>
      </c>
    </row>
    <row r="487" spans="1:3" x14ac:dyDescent="0.25">
      <c r="A487" s="3">
        <v>125</v>
      </c>
      <c r="B487" s="4" t="s">
        <v>65</v>
      </c>
      <c r="C487" t="s">
        <v>5</v>
      </c>
    </row>
    <row r="488" spans="1:3" x14ac:dyDescent="0.25">
      <c r="A488" s="3">
        <v>132</v>
      </c>
      <c r="B488" s="4" t="s">
        <v>65</v>
      </c>
      <c r="C488" t="s">
        <v>5</v>
      </c>
    </row>
    <row r="489" spans="1:3" x14ac:dyDescent="0.25">
      <c r="A489" s="3">
        <v>133</v>
      </c>
      <c r="B489" s="4" t="s">
        <v>14</v>
      </c>
      <c r="C489" t="s">
        <v>25</v>
      </c>
    </row>
    <row r="490" spans="1:3" x14ac:dyDescent="0.25">
      <c r="A490" s="3">
        <v>134</v>
      </c>
      <c r="B490" s="4" t="s">
        <v>65</v>
      </c>
      <c r="C490" t="s">
        <v>10</v>
      </c>
    </row>
    <row r="491" spans="1:3" x14ac:dyDescent="0.25">
      <c r="A491" s="3">
        <v>136</v>
      </c>
      <c r="B491" s="4" t="s">
        <v>65</v>
      </c>
      <c r="C491" t="s">
        <v>10</v>
      </c>
    </row>
    <row r="492" spans="1:3" x14ac:dyDescent="0.25">
      <c r="A492" s="3">
        <v>138</v>
      </c>
      <c r="B492" s="4" t="s">
        <v>14</v>
      </c>
      <c r="C492" t="s">
        <v>5</v>
      </c>
    </row>
    <row r="493" spans="1:3" x14ac:dyDescent="0.25">
      <c r="A493" s="3">
        <v>141</v>
      </c>
      <c r="B493" s="4" t="s">
        <v>14</v>
      </c>
      <c r="C493" t="s">
        <v>25</v>
      </c>
    </row>
    <row r="494" spans="1:3" x14ac:dyDescent="0.25">
      <c r="A494" s="3">
        <v>142</v>
      </c>
      <c r="B494" s="4" t="s">
        <v>63</v>
      </c>
      <c r="C494" t="s">
        <v>25</v>
      </c>
    </row>
    <row r="495" spans="1:3" x14ac:dyDescent="0.25">
      <c r="A495" s="3">
        <v>146</v>
      </c>
      <c r="B495" s="4" t="s">
        <v>14</v>
      </c>
      <c r="C495" t="s">
        <v>5</v>
      </c>
    </row>
    <row r="496" spans="1:3" x14ac:dyDescent="0.25">
      <c r="A496" s="3">
        <v>148</v>
      </c>
      <c r="B496" s="4" t="s">
        <v>88</v>
      </c>
      <c r="C496" t="s">
        <v>10</v>
      </c>
    </row>
    <row r="497" spans="1:3" x14ac:dyDescent="0.25">
      <c r="A497" s="3">
        <v>149</v>
      </c>
      <c r="B497" s="4" t="s">
        <v>63</v>
      </c>
      <c r="C497" t="s">
        <v>5</v>
      </c>
    </row>
    <row r="498" spans="1:3" x14ac:dyDescent="0.25">
      <c r="A498" s="3">
        <v>155</v>
      </c>
      <c r="B498" s="4" t="s">
        <v>65</v>
      </c>
      <c r="C498" t="s">
        <v>10</v>
      </c>
    </row>
    <row r="499" spans="1:3" x14ac:dyDescent="0.25">
      <c r="A499" s="3">
        <v>158</v>
      </c>
      <c r="B499" s="4" t="s">
        <v>63</v>
      </c>
      <c r="C499" t="s">
        <v>5</v>
      </c>
    </row>
    <row r="500" spans="1:3" x14ac:dyDescent="0.25">
      <c r="A500" s="3">
        <v>161</v>
      </c>
      <c r="B500" s="4" t="s">
        <v>65</v>
      </c>
      <c r="C500" t="s">
        <v>10</v>
      </c>
    </row>
    <row r="501" spans="1:3" x14ac:dyDescent="0.25">
      <c r="A501" s="3">
        <v>162</v>
      </c>
      <c r="B501" s="4" t="s">
        <v>65</v>
      </c>
      <c r="C501" t="s">
        <v>10</v>
      </c>
    </row>
    <row r="502" spans="1:3" x14ac:dyDescent="0.25">
      <c r="A502" s="3">
        <v>163</v>
      </c>
      <c r="B502" s="4" t="s">
        <v>14</v>
      </c>
      <c r="C502" t="s">
        <v>5</v>
      </c>
    </row>
    <row r="503" spans="1:3" x14ac:dyDescent="0.25">
      <c r="A503" s="3">
        <v>164</v>
      </c>
      <c r="B503" s="4" t="s">
        <v>63</v>
      </c>
      <c r="C503" t="s">
        <v>5</v>
      </c>
    </row>
    <row r="504" spans="1:3" x14ac:dyDescent="0.25">
      <c r="A504" s="3">
        <v>166</v>
      </c>
      <c r="B504" s="4" t="s">
        <v>124</v>
      </c>
      <c r="C504" t="s">
        <v>5</v>
      </c>
    </row>
    <row r="505" spans="1:3" x14ac:dyDescent="0.25">
      <c r="A505" s="3">
        <v>168</v>
      </c>
      <c r="B505" s="4" t="s">
        <v>63</v>
      </c>
      <c r="C505" t="s">
        <v>5</v>
      </c>
    </row>
    <row r="506" spans="1:3" x14ac:dyDescent="0.25">
      <c r="A506" s="3">
        <v>169</v>
      </c>
      <c r="B506" s="4" t="s">
        <v>88</v>
      </c>
      <c r="C506" t="s">
        <v>10</v>
      </c>
    </row>
    <row r="507" spans="1:3" x14ac:dyDescent="0.25">
      <c r="A507" s="3">
        <v>171</v>
      </c>
      <c r="B507" s="4" t="s">
        <v>65</v>
      </c>
      <c r="C507" t="s">
        <v>10</v>
      </c>
    </row>
    <row r="508" spans="1:3" x14ac:dyDescent="0.25">
      <c r="A508" s="3">
        <v>174</v>
      </c>
      <c r="B508" s="4" t="s">
        <v>14</v>
      </c>
      <c r="C508" t="s">
        <v>5</v>
      </c>
    </row>
    <row r="509" spans="1:3" x14ac:dyDescent="0.25">
      <c r="A509" s="3">
        <v>176</v>
      </c>
      <c r="B509" s="4" t="s">
        <v>63</v>
      </c>
      <c r="C509" t="s">
        <v>5</v>
      </c>
    </row>
    <row r="510" spans="1:3" x14ac:dyDescent="0.25">
      <c r="A510" s="3">
        <v>178</v>
      </c>
      <c r="B510" s="4" t="s">
        <v>63</v>
      </c>
      <c r="C510" t="s">
        <v>5</v>
      </c>
    </row>
    <row r="511" spans="1:3" x14ac:dyDescent="0.25">
      <c r="A511" s="3">
        <v>183</v>
      </c>
      <c r="B511" s="4" t="s">
        <v>65</v>
      </c>
      <c r="C511" t="s">
        <v>5</v>
      </c>
    </row>
    <row r="512" spans="1:3" x14ac:dyDescent="0.25">
      <c r="A512" s="3">
        <v>184</v>
      </c>
      <c r="B512" s="4" t="s">
        <v>63</v>
      </c>
      <c r="C512" t="s">
        <v>5</v>
      </c>
    </row>
    <row r="513" spans="1:3" x14ac:dyDescent="0.25">
      <c r="A513" s="3">
        <v>189</v>
      </c>
      <c r="B513" s="4" t="s">
        <v>65</v>
      </c>
      <c r="C513" t="s">
        <v>5</v>
      </c>
    </row>
    <row r="514" spans="1:3" x14ac:dyDescent="0.25">
      <c r="A514" s="3">
        <v>196</v>
      </c>
      <c r="B514" s="4" t="s">
        <v>65</v>
      </c>
      <c r="C514" t="s">
        <v>5</v>
      </c>
    </row>
    <row r="515" spans="1:3" x14ac:dyDescent="0.25">
      <c r="A515" s="3">
        <v>197</v>
      </c>
      <c r="B515" s="4" t="s">
        <v>14</v>
      </c>
      <c r="C515" t="s">
        <v>25</v>
      </c>
    </row>
    <row r="516" spans="1:3" x14ac:dyDescent="0.25">
      <c r="A516" s="3">
        <v>198</v>
      </c>
      <c r="B516" s="4" t="s">
        <v>65</v>
      </c>
      <c r="C516" t="s">
        <v>10</v>
      </c>
    </row>
    <row r="517" spans="1:3" x14ac:dyDescent="0.25">
      <c r="A517" s="3">
        <v>200</v>
      </c>
      <c r="B517" s="4" t="s">
        <v>63</v>
      </c>
      <c r="C517" t="s">
        <v>5</v>
      </c>
    </row>
    <row r="518" spans="1:3" x14ac:dyDescent="0.25">
      <c r="A518" s="3">
        <v>201</v>
      </c>
      <c r="B518" s="4" t="s">
        <v>88</v>
      </c>
      <c r="C518" t="s">
        <v>10</v>
      </c>
    </row>
    <row r="519" spans="1:3" x14ac:dyDescent="0.25">
      <c r="A519" s="3">
        <v>202</v>
      </c>
      <c r="B519" s="4" t="s">
        <v>88</v>
      </c>
      <c r="C519" t="s">
        <v>5</v>
      </c>
    </row>
    <row r="520" spans="1:3" x14ac:dyDescent="0.25">
      <c r="A520" s="3">
        <v>203</v>
      </c>
      <c r="B520" s="4" t="s">
        <v>14</v>
      </c>
      <c r="C520" t="s">
        <v>5</v>
      </c>
    </row>
    <row r="521" spans="1:3" x14ac:dyDescent="0.25">
      <c r="A521" s="3">
        <v>204</v>
      </c>
      <c r="B521" s="4" t="s">
        <v>63</v>
      </c>
      <c r="C521" t="s">
        <v>25</v>
      </c>
    </row>
    <row r="522" spans="1:3" x14ac:dyDescent="0.25">
      <c r="A522" s="3">
        <v>210</v>
      </c>
      <c r="B522" s="4" t="s">
        <v>63</v>
      </c>
      <c r="C522" t="s">
        <v>5</v>
      </c>
    </row>
    <row r="523" spans="1:3" x14ac:dyDescent="0.25">
      <c r="A523" s="3">
        <v>211</v>
      </c>
      <c r="B523" s="4" t="s">
        <v>14</v>
      </c>
      <c r="C523" t="s">
        <v>5</v>
      </c>
    </row>
    <row r="524" spans="1:3" x14ac:dyDescent="0.25">
      <c r="A524" s="3">
        <v>22</v>
      </c>
      <c r="B524" s="4" t="s">
        <v>65</v>
      </c>
      <c r="C524" t="s">
        <v>5</v>
      </c>
    </row>
    <row r="525" spans="1:3" x14ac:dyDescent="0.25">
      <c r="A525" s="3">
        <v>34</v>
      </c>
      <c r="B525" s="4" t="s">
        <v>65</v>
      </c>
      <c r="C525" t="s">
        <v>5</v>
      </c>
    </row>
    <row r="526" spans="1:3" x14ac:dyDescent="0.25">
      <c r="A526" s="3">
        <v>42</v>
      </c>
      <c r="B526" s="4" t="s">
        <v>65</v>
      </c>
      <c r="C526" t="s">
        <v>5</v>
      </c>
    </row>
    <row r="527" spans="1:3" x14ac:dyDescent="0.25">
      <c r="A527" s="3">
        <v>46</v>
      </c>
      <c r="B527" s="4" t="s">
        <v>65</v>
      </c>
      <c r="C527" t="s">
        <v>5</v>
      </c>
    </row>
    <row r="528" spans="1:3" x14ac:dyDescent="0.25">
      <c r="A528" s="3">
        <v>48</v>
      </c>
      <c r="B528" s="4" t="s">
        <v>65</v>
      </c>
      <c r="C528" t="s">
        <v>5</v>
      </c>
    </row>
    <row r="529" spans="1:3" x14ac:dyDescent="0.25">
      <c r="A529" s="3">
        <v>51</v>
      </c>
      <c r="B529" s="4" t="s">
        <v>63</v>
      </c>
      <c r="C529" t="s">
        <v>25</v>
      </c>
    </row>
    <row r="530" spans="1:3" x14ac:dyDescent="0.25">
      <c r="A530" s="3">
        <v>58</v>
      </c>
      <c r="B530" s="4" t="s">
        <v>63</v>
      </c>
      <c r="C530" t="s">
        <v>5</v>
      </c>
    </row>
    <row r="531" spans="1:3" x14ac:dyDescent="0.25">
      <c r="A531" s="3">
        <v>62</v>
      </c>
      <c r="B531" s="4" t="s">
        <v>63</v>
      </c>
      <c r="C531" t="s">
        <v>5</v>
      </c>
    </row>
    <row r="532" spans="1:3" x14ac:dyDescent="0.25">
      <c r="A532" s="3">
        <v>75</v>
      </c>
      <c r="B532" s="4" t="s">
        <v>63</v>
      </c>
      <c r="C532" t="s">
        <v>5</v>
      </c>
    </row>
    <row r="533" spans="1:3" x14ac:dyDescent="0.25">
      <c r="A533" s="3">
        <v>76</v>
      </c>
      <c r="B533" s="4" t="s">
        <v>63</v>
      </c>
      <c r="C533" t="s">
        <v>5</v>
      </c>
    </row>
    <row r="534" spans="1:3" x14ac:dyDescent="0.25">
      <c r="A534" s="3">
        <v>77</v>
      </c>
      <c r="B534" s="4" t="s">
        <v>63</v>
      </c>
      <c r="C534" t="s">
        <v>5</v>
      </c>
    </row>
    <row r="535" spans="1:3" x14ac:dyDescent="0.25">
      <c r="A535" s="3">
        <v>84</v>
      </c>
      <c r="B535" s="4" t="s">
        <v>65</v>
      </c>
      <c r="C535" t="s">
        <v>5</v>
      </c>
    </row>
    <row r="536" spans="1:3" x14ac:dyDescent="0.25">
      <c r="A536" s="3">
        <v>91</v>
      </c>
      <c r="B536" s="4" t="s">
        <v>14</v>
      </c>
      <c r="C536" t="s">
        <v>5</v>
      </c>
    </row>
    <row r="537" spans="1:3" x14ac:dyDescent="0.25">
      <c r="A537" s="3">
        <v>94</v>
      </c>
      <c r="B537" s="4" t="s">
        <v>63</v>
      </c>
      <c r="C537" t="s">
        <v>25</v>
      </c>
    </row>
    <row r="538" spans="1:3" x14ac:dyDescent="0.25">
      <c r="A538" s="3">
        <v>95</v>
      </c>
      <c r="B538" s="4" t="s">
        <v>65</v>
      </c>
      <c r="C538" t="s">
        <v>25</v>
      </c>
    </row>
    <row r="539" spans="1:3" x14ac:dyDescent="0.25">
      <c r="A539" s="3">
        <v>99</v>
      </c>
      <c r="B539" s="4" t="s">
        <v>65</v>
      </c>
      <c r="C539" t="s">
        <v>5</v>
      </c>
    </row>
    <row r="540" spans="1:3" x14ac:dyDescent="0.25">
      <c r="A540" s="3">
        <v>109</v>
      </c>
      <c r="B540" s="4" t="s">
        <v>63</v>
      </c>
      <c r="C540" t="s">
        <v>5</v>
      </c>
    </row>
    <row r="541" spans="1:3" x14ac:dyDescent="0.25">
      <c r="A541" s="3">
        <v>123</v>
      </c>
      <c r="B541" s="4" t="s">
        <v>65</v>
      </c>
      <c r="C541" t="s">
        <v>5</v>
      </c>
    </row>
    <row r="542" spans="1:3" x14ac:dyDescent="0.25">
      <c r="A542" s="3">
        <v>133</v>
      </c>
      <c r="B542" s="4" t="s">
        <v>63</v>
      </c>
      <c r="C542" t="s">
        <v>25</v>
      </c>
    </row>
    <row r="543" spans="1:3" x14ac:dyDescent="0.25">
      <c r="A543" s="3">
        <v>138</v>
      </c>
      <c r="B543" s="4" t="s">
        <v>65</v>
      </c>
      <c r="C543" t="s">
        <v>5</v>
      </c>
    </row>
    <row r="544" spans="1:3" x14ac:dyDescent="0.25">
      <c r="A544" s="3">
        <v>141</v>
      </c>
      <c r="B544" s="4" t="s">
        <v>63</v>
      </c>
      <c r="C544" t="s">
        <v>25</v>
      </c>
    </row>
    <row r="545" spans="1:3" x14ac:dyDescent="0.25">
      <c r="A545" s="3">
        <v>142</v>
      </c>
      <c r="B545" s="4" t="s">
        <v>65</v>
      </c>
      <c r="C545" t="s">
        <v>25</v>
      </c>
    </row>
    <row r="546" spans="1:3" x14ac:dyDescent="0.25">
      <c r="A546" s="3">
        <v>146</v>
      </c>
      <c r="B546" s="4" t="s">
        <v>65</v>
      </c>
      <c r="C546" t="s">
        <v>5</v>
      </c>
    </row>
    <row r="547" spans="1:3" x14ac:dyDescent="0.25">
      <c r="A547" s="3">
        <v>149</v>
      </c>
      <c r="B547" s="4" t="s">
        <v>65</v>
      </c>
      <c r="C547" t="s">
        <v>5</v>
      </c>
    </row>
    <row r="548" spans="1:3" x14ac:dyDescent="0.25">
      <c r="A548" s="3">
        <v>158</v>
      </c>
      <c r="B548" s="4" t="s">
        <v>65</v>
      </c>
      <c r="C548" t="s">
        <v>5</v>
      </c>
    </row>
    <row r="549" spans="1:3" x14ac:dyDescent="0.25">
      <c r="A549" s="3">
        <v>163</v>
      </c>
      <c r="B549" s="4" t="s">
        <v>63</v>
      </c>
      <c r="C549" t="s">
        <v>5</v>
      </c>
    </row>
    <row r="550" spans="1:3" x14ac:dyDescent="0.25">
      <c r="A550" s="3">
        <v>176</v>
      </c>
      <c r="B550" s="4" t="s">
        <v>65</v>
      </c>
      <c r="C550" t="s">
        <v>5</v>
      </c>
    </row>
    <row r="551" spans="1:3" x14ac:dyDescent="0.25">
      <c r="A551" s="3">
        <v>197</v>
      </c>
      <c r="B551" s="4" t="s">
        <v>63</v>
      </c>
      <c r="C551" t="s">
        <v>25</v>
      </c>
    </row>
    <row r="552" spans="1:3" x14ac:dyDescent="0.25">
      <c r="A552" s="3">
        <v>203</v>
      </c>
      <c r="B552" s="4" t="s">
        <v>63</v>
      </c>
      <c r="C552" t="s">
        <v>5</v>
      </c>
    </row>
    <row r="553" spans="1:3" x14ac:dyDescent="0.25">
      <c r="A553" s="3">
        <v>58</v>
      </c>
      <c r="B553" s="4" t="s">
        <v>65</v>
      </c>
      <c r="C553" t="s">
        <v>5</v>
      </c>
    </row>
    <row r="554" spans="1:3" x14ac:dyDescent="0.25">
      <c r="A554" s="3">
        <v>62</v>
      </c>
      <c r="B554" s="4" t="s">
        <v>65</v>
      </c>
      <c r="C554" t="s">
        <v>5</v>
      </c>
    </row>
    <row r="555" spans="1:3" x14ac:dyDescent="0.25">
      <c r="A555" s="3">
        <v>76</v>
      </c>
      <c r="B555" s="4" t="s">
        <v>65</v>
      </c>
      <c r="C555" t="s">
        <v>5</v>
      </c>
    </row>
    <row r="556" spans="1:3" x14ac:dyDescent="0.25">
      <c r="A556" s="3">
        <v>91</v>
      </c>
      <c r="B556" s="4" t="s">
        <v>63</v>
      </c>
      <c r="C556" t="s">
        <v>5</v>
      </c>
    </row>
    <row r="557" spans="1:3" x14ac:dyDescent="0.25">
      <c r="A557" s="3">
        <v>94</v>
      </c>
      <c r="B557" s="4" t="s">
        <v>88</v>
      </c>
      <c r="C557" t="s">
        <v>25</v>
      </c>
    </row>
    <row r="558" spans="1:3" x14ac:dyDescent="0.25">
      <c r="A558" s="3">
        <v>141</v>
      </c>
      <c r="B558" s="4" t="s">
        <v>88</v>
      </c>
      <c r="C558" t="s">
        <v>25</v>
      </c>
    </row>
    <row r="559" spans="1:3" x14ac:dyDescent="0.25">
      <c r="A559" s="3">
        <v>163</v>
      </c>
      <c r="B559" s="4" t="s">
        <v>65</v>
      </c>
      <c r="C559" t="s">
        <v>5</v>
      </c>
    </row>
    <row r="560" spans="1:3" x14ac:dyDescent="0.25">
      <c r="A560" s="3">
        <v>163</v>
      </c>
      <c r="B560" s="4" t="s">
        <v>65</v>
      </c>
      <c r="C560" t="s">
        <v>5</v>
      </c>
    </row>
  </sheetData>
  <pageMargins left="0.7" right="0.7" top="0.75" bottom="0.75" header="0.3" footer="0.3"/>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D3EB-6DC7-4003-AED1-5BC6525B11F6}">
  <dimension ref="A1:CD352"/>
  <sheetViews>
    <sheetView topLeftCell="BI1" zoomScale="114" workbookViewId="0">
      <selection activeCell="BO22" sqref="BO22"/>
    </sheetView>
  </sheetViews>
  <sheetFormatPr defaultRowHeight="15" x14ac:dyDescent="0.25"/>
  <cols>
    <col min="19" max="19" width="88" bestFit="1" customWidth="1"/>
    <col min="20" max="20" width="16.85546875" bestFit="1" customWidth="1"/>
    <col min="21" max="21" width="9.5703125" bestFit="1" customWidth="1"/>
    <col min="22" max="22" width="15.28515625" bestFit="1" customWidth="1"/>
    <col min="23" max="23" width="11.28515625" bestFit="1" customWidth="1"/>
    <col min="37" max="37" width="5.7109375" bestFit="1" customWidth="1"/>
    <col min="38" max="38" width="16.28515625" bestFit="1" customWidth="1"/>
    <col min="39" max="39" width="30.7109375" bestFit="1" customWidth="1"/>
    <col min="40" max="40" width="29" style="4" bestFit="1" customWidth="1"/>
    <col min="41" max="41" width="87.140625" customWidth="1"/>
    <col min="42" max="42" width="47.28515625" bestFit="1" customWidth="1"/>
    <col min="43" max="43" width="88" bestFit="1" customWidth="1"/>
    <col min="46" max="46" width="42.42578125" bestFit="1" customWidth="1"/>
    <col min="47" max="47" width="44.140625" bestFit="1" customWidth="1"/>
    <col min="48" max="48" width="65.140625" bestFit="1" customWidth="1"/>
    <col min="49" max="49" width="88.5703125" bestFit="1" customWidth="1"/>
    <col min="50" max="50" width="89" bestFit="1" customWidth="1"/>
    <col min="51" max="51" width="11.28515625" bestFit="1" customWidth="1"/>
    <col min="64" max="64" width="5.7109375" bestFit="1" customWidth="1"/>
    <col min="65" max="65" width="16.28515625" bestFit="1" customWidth="1"/>
    <col min="66" max="66" width="30.7109375" bestFit="1" customWidth="1"/>
    <col min="67" max="67" width="75.85546875" bestFit="1" customWidth="1"/>
    <col min="68" max="68" width="176.7109375" bestFit="1" customWidth="1"/>
    <col min="69" max="69" width="30.140625" bestFit="1" customWidth="1"/>
    <col min="70" max="70" width="40.85546875" bestFit="1" customWidth="1"/>
    <col min="71" max="71" width="66.7109375" bestFit="1" customWidth="1"/>
    <col min="72" max="72" width="77.5703125" bestFit="1" customWidth="1"/>
    <col min="73" max="73" width="181.140625" bestFit="1" customWidth="1"/>
    <col min="74" max="74" width="88" bestFit="1" customWidth="1"/>
    <col min="77" max="77" width="42.42578125" bestFit="1" customWidth="1"/>
    <col min="78" max="78" width="44.140625" bestFit="1" customWidth="1"/>
    <col min="79" max="79" width="65.140625" bestFit="1" customWidth="1"/>
    <col min="80" max="80" width="88.5703125" bestFit="1" customWidth="1"/>
    <col min="81" max="81" width="89" bestFit="1" customWidth="1"/>
    <col min="82" max="82" width="11.28515625" bestFit="1" customWidth="1"/>
  </cols>
  <sheetData>
    <row r="1" spans="1:82" x14ac:dyDescent="0.25">
      <c r="A1" s="22" t="s">
        <v>166</v>
      </c>
      <c r="B1" s="22" t="s">
        <v>0</v>
      </c>
      <c r="C1" s="22" t="s">
        <v>45</v>
      </c>
      <c r="D1" s="22" t="s">
        <v>46</v>
      </c>
      <c r="E1" s="22" t="s">
        <v>47</v>
      </c>
      <c r="F1" s="22" t="s">
        <v>48</v>
      </c>
      <c r="G1" s="22" t="s">
        <v>49</v>
      </c>
      <c r="H1" s="22" t="s">
        <v>50</v>
      </c>
      <c r="I1" s="22" t="s">
        <v>51</v>
      </c>
      <c r="J1" s="22" t="s">
        <v>52</v>
      </c>
      <c r="K1" s="22" t="s">
        <v>53</v>
      </c>
      <c r="L1" s="22" t="s">
        <v>54</v>
      </c>
      <c r="M1" s="22" t="s">
        <v>55</v>
      </c>
      <c r="N1" s="22" t="s">
        <v>56</v>
      </c>
      <c r="AK1" s="1" t="s">
        <v>166</v>
      </c>
      <c r="AL1" s="1" t="s">
        <v>0</v>
      </c>
      <c r="AM1" s="1" t="s">
        <v>45</v>
      </c>
      <c r="AN1" s="22" t="s">
        <v>228</v>
      </c>
      <c r="AO1" s="22" t="s">
        <v>52</v>
      </c>
      <c r="AP1" s="22" t="s">
        <v>55</v>
      </c>
      <c r="AQ1" s="22" t="s">
        <v>56</v>
      </c>
      <c r="BL1" s="22" t="s">
        <v>166</v>
      </c>
      <c r="BM1" s="22" t="s">
        <v>0</v>
      </c>
      <c r="BN1" s="22" t="s">
        <v>45</v>
      </c>
      <c r="BO1" s="22" t="s">
        <v>46</v>
      </c>
      <c r="BP1" s="22" t="s">
        <v>47</v>
      </c>
      <c r="BQ1" s="22" t="s">
        <v>48</v>
      </c>
      <c r="BR1" s="22" t="s">
        <v>49</v>
      </c>
      <c r="BS1" s="22" t="s">
        <v>50</v>
      </c>
      <c r="BT1" s="22" t="s">
        <v>51</v>
      </c>
      <c r="BU1" s="22" t="s">
        <v>239</v>
      </c>
      <c r="BV1" s="22" t="s">
        <v>56</v>
      </c>
    </row>
    <row r="2" spans="1:82" x14ac:dyDescent="0.25">
      <c r="A2" s="3">
        <v>1</v>
      </c>
      <c r="B2" t="s">
        <v>11</v>
      </c>
      <c r="C2" t="s">
        <v>62</v>
      </c>
      <c r="D2" t="s">
        <v>14</v>
      </c>
      <c r="E2" t="s">
        <v>63</v>
      </c>
      <c r="F2" t="s">
        <v>64</v>
      </c>
      <c r="G2" t="s">
        <v>2</v>
      </c>
      <c r="H2" t="s">
        <v>3</v>
      </c>
      <c r="I2" t="s">
        <v>65</v>
      </c>
      <c r="J2" t="s">
        <v>66</v>
      </c>
      <c r="K2" t="s">
        <v>4</v>
      </c>
      <c r="L2" t="s">
        <v>67</v>
      </c>
      <c r="M2" t="s">
        <v>5</v>
      </c>
      <c r="N2" t="s">
        <v>80</v>
      </c>
      <c r="AK2" s="3">
        <v>1</v>
      </c>
      <c r="AL2" t="s">
        <v>11</v>
      </c>
      <c r="AM2" t="s">
        <v>62</v>
      </c>
      <c r="AN2" s="4" t="s">
        <v>14</v>
      </c>
      <c r="AO2" t="s">
        <v>66</v>
      </c>
      <c r="AP2" t="s">
        <v>5</v>
      </c>
      <c r="AQ2" t="s">
        <v>80</v>
      </c>
      <c r="BL2" s="3">
        <v>1</v>
      </c>
      <c r="BM2" t="s">
        <v>11</v>
      </c>
      <c r="BN2" t="s">
        <v>62</v>
      </c>
      <c r="BO2" t="s">
        <v>14</v>
      </c>
      <c r="BP2" t="s">
        <v>63</v>
      </c>
      <c r="BQ2" t="s">
        <v>64</v>
      </c>
      <c r="BR2" t="s">
        <v>2</v>
      </c>
      <c r="BS2" t="s">
        <v>3</v>
      </c>
      <c r="BT2" t="s">
        <v>65</v>
      </c>
      <c r="BU2" t="s">
        <v>20</v>
      </c>
      <c r="BV2" t="s">
        <v>80</v>
      </c>
    </row>
    <row r="3" spans="1:82" x14ac:dyDescent="0.25">
      <c r="A3" s="3">
        <v>2</v>
      </c>
      <c r="B3" t="s">
        <v>26</v>
      </c>
      <c r="C3" t="s">
        <v>62</v>
      </c>
      <c r="D3" t="s">
        <v>65</v>
      </c>
      <c r="E3" t="s">
        <v>7</v>
      </c>
      <c r="F3" t="s">
        <v>6</v>
      </c>
      <c r="G3" t="s">
        <v>2</v>
      </c>
      <c r="H3" t="s">
        <v>8</v>
      </c>
      <c r="I3" t="s">
        <v>9</v>
      </c>
      <c r="J3" t="s">
        <v>71</v>
      </c>
      <c r="K3" t="s">
        <v>6</v>
      </c>
      <c r="L3" t="s">
        <v>67</v>
      </c>
      <c r="M3" t="s">
        <v>10</v>
      </c>
      <c r="N3" t="s">
        <v>72</v>
      </c>
      <c r="S3" s="2" t="s">
        <v>180</v>
      </c>
      <c r="T3" s="2" t="s">
        <v>222</v>
      </c>
      <c r="AK3" s="3">
        <v>2</v>
      </c>
      <c r="AL3" t="s">
        <v>26</v>
      </c>
      <c r="AM3" t="s">
        <v>62</v>
      </c>
      <c r="AN3" s="4" t="s">
        <v>65</v>
      </c>
      <c r="AO3" t="s">
        <v>71</v>
      </c>
      <c r="AP3" t="s">
        <v>10</v>
      </c>
      <c r="AQ3" t="s">
        <v>72</v>
      </c>
      <c r="AT3" s="2" t="s">
        <v>180</v>
      </c>
      <c r="AU3" s="2" t="s">
        <v>222</v>
      </c>
      <c r="BL3" s="3">
        <v>2</v>
      </c>
      <c r="BM3" t="s">
        <v>26</v>
      </c>
      <c r="BN3" t="s">
        <v>62</v>
      </c>
      <c r="BO3" t="s">
        <v>65</v>
      </c>
      <c r="BP3" t="s">
        <v>7</v>
      </c>
      <c r="BQ3" t="s">
        <v>6</v>
      </c>
      <c r="BR3" t="s">
        <v>2</v>
      </c>
      <c r="BS3" t="s">
        <v>8</v>
      </c>
      <c r="BT3" t="s">
        <v>9</v>
      </c>
      <c r="BU3" t="s">
        <v>71</v>
      </c>
      <c r="BV3" t="s">
        <v>72</v>
      </c>
      <c r="BY3" s="2" t="s">
        <v>180</v>
      </c>
      <c r="BZ3" s="2" t="s">
        <v>222</v>
      </c>
    </row>
    <row r="4" spans="1:82" x14ac:dyDescent="0.25">
      <c r="A4" s="3">
        <v>3</v>
      </c>
      <c r="B4" t="s">
        <v>26</v>
      </c>
      <c r="C4" t="s">
        <v>62</v>
      </c>
      <c r="D4" t="s">
        <v>14</v>
      </c>
      <c r="E4" t="s">
        <v>73</v>
      </c>
      <c r="F4" t="s">
        <v>64</v>
      </c>
      <c r="G4" t="s">
        <v>2</v>
      </c>
      <c r="H4" t="s">
        <v>3</v>
      </c>
      <c r="I4" t="s">
        <v>65</v>
      </c>
      <c r="J4" t="s">
        <v>66</v>
      </c>
      <c r="K4" t="s">
        <v>4</v>
      </c>
      <c r="L4" t="s">
        <v>67</v>
      </c>
      <c r="M4" t="s">
        <v>5</v>
      </c>
      <c r="N4" t="s">
        <v>80</v>
      </c>
      <c r="S4" s="2" t="s">
        <v>202</v>
      </c>
      <c r="T4" t="s">
        <v>10</v>
      </c>
      <c r="U4" t="s">
        <v>5</v>
      </c>
      <c r="V4" t="s">
        <v>25</v>
      </c>
      <c r="W4" t="s">
        <v>163</v>
      </c>
      <c r="Z4" t="s">
        <v>202</v>
      </c>
      <c r="AA4" t="s">
        <v>10</v>
      </c>
      <c r="AB4" t="s">
        <v>5</v>
      </c>
      <c r="AC4" t="s">
        <v>25</v>
      </c>
      <c r="AK4" s="3">
        <v>3</v>
      </c>
      <c r="AL4" t="s">
        <v>26</v>
      </c>
      <c r="AM4" t="s">
        <v>62</v>
      </c>
      <c r="AN4" s="4" t="s">
        <v>14</v>
      </c>
      <c r="AO4" t="s">
        <v>66</v>
      </c>
      <c r="AP4" t="s">
        <v>5</v>
      </c>
      <c r="AQ4" t="s">
        <v>80</v>
      </c>
      <c r="AT4" s="2" t="s">
        <v>202</v>
      </c>
      <c r="AU4" t="s">
        <v>77</v>
      </c>
      <c r="AV4" t="s">
        <v>80</v>
      </c>
      <c r="AW4" t="s">
        <v>72</v>
      </c>
      <c r="AX4" t="s">
        <v>90</v>
      </c>
      <c r="AY4" t="s">
        <v>163</v>
      </c>
      <c r="BL4" s="3">
        <v>3</v>
      </c>
      <c r="BM4" t="s">
        <v>26</v>
      </c>
      <c r="BN4" t="s">
        <v>62</v>
      </c>
      <c r="BO4" t="s">
        <v>14</v>
      </c>
      <c r="BP4" t="s">
        <v>73</v>
      </c>
      <c r="BQ4" t="s">
        <v>64</v>
      </c>
      <c r="BR4" t="s">
        <v>2</v>
      </c>
      <c r="BS4" t="s">
        <v>3</v>
      </c>
      <c r="BT4" t="s">
        <v>65</v>
      </c>
      <c r="BU4" t="s">
        <v>20</v>
      </c>
      <c r="BV4" t="s">
        <v>80</v>
      </c>
      <c r="BY4" s="2" t="s">
        <v>202</v>
      </c>
      <c r="BZ4" t="s">
        <v>77</v>
      </c>
      <c r="CA4" t="s">
        <v>80</v>
      </c>
      <c r="CB4" t="s">
        <v>72</v>
      </c>
      <c r="CC4" t="s">
        <v>90</v>
      </c>
      <c r="CD4" t="s">
        <v>163</v>
      </c>
    </row>
    <row r="5" spans="1:82" x14ac:dyDescent="0.25">
      <c r="A5" s="3">
        <v>4</v>
      </c>
      <c r="B5" t="s">
        <v>12</v>
      </c>
      <c r="C5" t="s">
        <v>74</v>
      </c>
      <c r="D5" t="s">
        <v>18</v>
      </c>
      <c r="E5" t="s">
        <v>75</v>
      </c>
      <c r="F5" t="s">
        <v>64</v>
      </c>
      <c r="G5" t="s">
        <v>2</v>
      </c>
      <c r="H5" t="s">
        <v>8</v>
      </c>
      <c r="I5" t="s">
        <v>9</v>
      </c>
      <c r="J5" t="s">
        <v>76</v>
      </c>
      <c r="K5" t="s">
        <v>4</v>
      </c>
      <c r="L5" t="s">
        <v>67</v>
      </c>
      <c r="M5" t="s">
        <v>5</v>
      </c>
      <c r="N5" t="s">
        <v>77</v>
      </c>
      <c r="S5" s="5" t="s">
        <v>77</v>
      </c>
      <c r="T5">
        <v>14</v>
      </c>
      <c r="U5">
        <v>60</v>
      </c>
      <c r="V5">
        <v>11</v>
      </c>
      <c r="W5">
        <v>85</v>
      </c>
      <c r="Z5" t="s">
        <v>77</v>
      </c>
      <c r="AA5">
        <v>14</v>
      </c>
      <c r="AB5">
        <v>60</v>
      </c>
      <c r="AC5">
        <v>11</v>
      </c>
      <c r="AK5" s="3">
        <v>4</v>
      </c>
      <c r="AL5" t="s">
        <v>12</v>
      </c>
      <c r="AM5" t="s">
        <v>74</v>
      </c>
      <c r="AN5" s="4" t="s">
        <v>18</v>
      </c>
      <c r="AO5" t="s">
        <v>76</v>
      </c>
      <c r="AP5" t="s">
        <v>5</v>
      </c>
      <c r="AQ5" t="s">
        <v>77</v>
      </c>
      <c r="AT5" s="5" t="s">
        <v>14</v>
      </c>
      <c r="AU5">
        <v>27</v>
      </c>
      <c r="AV5">
        <v>35</v>
      </c>
      <c r="AW5">
        <v>13</v>
      </c>
      <c r="AX5">
        <v>25</v>
      </c>
      <c r="AY5">
        <v>100</v>
      </c>
      <c r="BL5" s="3">
        <v>4</v>
      </c>
      <c r="BM5" t="s">
        <v>12</v>
      </c>
      <c r="BN5" t="s">
        <v>74</v>
      </c>
      <c r="BO5" t="s">
        <v>18</v>
      </c>
      <c r="BP5" t="s">
        <v>75</v>
      </c>
      <c r="BQ5" t="s">
        <v>64</v>
      </c>
      <c r="BR5" t="s">
        <v>2</v>
      </c>
      <c r="BS5" t="s">
        <v>8</v>
      </c>
      <c r="BT5" t="s">
        <v>9</v>
      </c>
      <c r="BU5" t="s">
        <v>76</v>
      </c>
      <c r="BV5" t="s">
        <v>77</v>
      </c>
      <c r="BY5" s="5" t="s">
        <v>71</v>
      </c>
      <c r="BZ5">
        <v>41</v>
      </c>
      <c r="CA5">
        <v>14</v>
      </c>
      <c r="CB5">
        <v>18</v>
      </c>
      <c r="CC5">
        <v>32</v>
      </c>
      <c r="CD5">
        <v>105</v>
      </c>
    </row>
    <row r="6" spans="1:82" x14ac:dyDescent="0.25">
      <c r="A6" s="3">
        <v>5</v>
      </c>
      <c r="B6" t="s">
        <v>13</v>
      </c>
      <c r="C6" t="s">
        <v>78</v>
      </c>
      <c r="D6" t="s">
        <v>14</v>
      </c>
      <c r="E6" t="s">
        <v>14</v>
      </c>
      <c r="F6" t="s">
        <v>64</v>
      </c>
      <c r="G6" t="s">
        <v>79</v>
      </c>
      <c r="H6" t="s">
        <v>15</v>
      </c>
      <c r="I6" t="s">
        <v>75</v>
      </c>
      <c r="J6" t="s">
        <v>66</v>
      </c>
      <c r="K6" t="s">
        <v>6</v>
      </c>
      <c r="L6" t="s">
        <v>67</v>
      </c>
      <c r="M6" t="s">
        <v>5</v>
      </c>
      <c r="N6" t="s">
        <v>80</v>
      </c>
      <c r="S6" s="5" t="s">
        <v>90</v>
      </c>
      <c r="T6">
        <v>17</v>
      </c>
      <c r="U6">
        <v>37</v>
      </c>
      <c r="V6">
        <v>3</v>
      </c>
      <c r="W6">
        <v>57</v>
      </c>
      <c r="Z6" t="s">
        <v>90</v>
      </c>
      <c r="AA6">
        <v>17</v>
      </c>
      <c r="AB6">
        <v>37</v>
      </c>
      <c r="AC6">
        <v>3</v>
      </c>
      <c r="AK6" s="3">
        <v>5</v>
      </c>
      <c r="AL6" t="s">
        <v>13</v>
      </c>
      <c r="AM6" t="s">
        <v>78</v>
      </c>
      <c r="AN6" s="4" t="s">
        <v>14</v>
      </c>
      <c r="AO6" t="s">
        <v>66</v>
      </c>
      <c r="AP6" t="s">
        <v>5</v>
      </c>
      <c r="AQ6" t="s">
        <v>80</v>
      </c>
      <c r="AT6" s="5" t="s">
        <v>63</v>
      </c>
      <c r="AU6">
        <v>36</v>
      </c>
      <c r="AV6">
        <v>2</v>
      </c>
      <c r="AW6">
        <v>16</v>
      </c>
      <c r="AX6">
        <v>35</v>
      </c>
      <c r="AY6">
        <v>89</v>
      </c>
      <c r="BL6" s="3">
        <v>5</v>
      </c>
      <c r="BM6" t="s">
        <v>13</v>
      </c>
      <c r="BN6" t="s">
        <v>78</v>
      </c>
      <c r="BO6" t="s">
        <v>14</v>
      </c>
      <c r="BP6" t="s">
        <v>14</v>
      </c>
      <c r="BQ6" t="s">
        <v>64</v>
      </c>
      <c r="BR6" t="s">
        <v>79</v>
      </c>
      <c r="BS6" t="s">
        <v>15</v>
      </c>
      <c r="BT6" t="s">
        <v>75</v>
      </c>
      <c r="BU6" t="s">
        <v>20</v>
      </c>
      <c r="BV6" t="s">
        <v>80</v>
      </c>
      <c r="BY6" s="5" t="s">
        <v>20</v>
      </c>
      <c r="BZ6">
        <v>26</v>
      </c>
      <c r="CA6">
        <v>30</v>
      </c>
      <c r="CB6">
        <v>12</v>
      </c>
      <c r="CC6">
        <v>8</v>
      </c>
      <c r="CD6">
        <v>76</v>
      </c>
    </row>
    <row r="7" spans="1:82" x14ac:dyDescent="0.25">
      <c r="A7" s="3">
        <v>6</v>
      </c>
      <c r="B7" t="s">
        <v>17</v>
      </c>
      <c r="C7" t="s">
        <v>84</v>
      </c>
      <c r="D7" t="s">
        <v>65</v>
      </c>
      <c r="E7" t="s">
        <v>18</v>
      </c>
      <c r="F7" t="s">
        <v>85</v>
      </c>
      <c r="G7" t="s">
        <v>2</v>
      </c>
      <c r="H7" t="s">
        <v>19</v>
      </c>
      <c r="I7" t="s">
        <v>9</v>
      </c>
      <c r="J7" t="s">
        <v>20</v>
      </c>
      <c r="K7" t="s">
        <v>6</v>
      </c>
      <c r="L7" t="s">
        <v>67</v>
      </c>
      <c r="M7" t="s">
        <v>5</v>
      </c>
      <c r="N7" t="s">
        <v>77</v>
      </c>
      <c r="S7" s="5" t="s">
        <v>80</v>
      </c>
      <c r="T7">
        <v>1</v>
      </c>
      <c r="U7">
        <v>33</v>
      </c>
      <c r="V7">
        <v>7</v>
      </c>
      <c r="W7">
        <v>41</v>
      </c>
      <c r="Z7" t="s">
        <v>80</v>
      </c>
      <c r="AA7">
        <v>1</v>
      </c>
      <c r="AB7">
        <v>33</v>
      </c>
      <c r="AC7">
        <v>7</v>
      </c>
      <c r="AK7" s="3">
        <v>6</v>
      </c>
      <c r="AL7" t="s">
        <v>17</v>
      </c>
      <c r="AM7" t="s">
        <v>84</v>
      </c>
      <c r="AN7" s="4" t="s">
        <v>65</v>
      </c>
      <c r="AO7" t="s">
        <v>20</v>
      </c>
      <c r="AP7" t="s">
        <v>5</v>
      </c>
      <c r="AQ7" t="s">
        <v>77</v>
      </c>
      <c r="AT7" s="5" t="s">
        <v>65</v>
      </c>
      <c r="AU7">
        <v>24</v>
      </c>
      <c r="AV7">
        <v>3</v>
      </c>
      <c r="AW7">
        <v>13</v>
      </c>
      <c r="AX7">
        <v>23</v>
      </c>
      <c r="AY7">
        <v>63</v>
      </c>
      <c r="BL7" s="3">
        <v>6</v>
      </c>
      <c r="BM7" t="s">
        <v>17</v>
      </c>
      <c r="BN7" t="s">
        <v>84</v>
      </c>
      <c r="BO7" t="s">
        <v>65</v>
      </c>
      <c r="BP7" t="s">
        <v>18</v>
      </c>
      <c r="BQ7" t="s">
        <v>85</v>
      </c>
      <c r="BR7" t="s">
        <v>2</v>
      </c>
      <c r="BS7" t="s">
        <v>19</v>
      </c>
      <c r="BT7" t="s">
        <v>9</v>
      </c>
      <c r="BU7" t="s">
        <v>20</v>
      </c>
      <c r="BV7" t="s">
        <v>77</v>
      </c>
      <c r="BY7" s="5" t="s">
        <v>126</v>
      </c>
      <c r="BZ7">
        <v>23</v>
      </c>
      <c r="CA7">
        <v>3</v>
      </c>
      <c r="CB7">
        <v>6</v>
      </c>
      <c r="CC7">
        <v>16</v>
      </c>
      <c r="CD7">
        <v>48</v>
      </c>
    </row>
    <row r="8" spans="1:82" x14ac:dyDescent="0.25">
      <c r="A8" s="3">
        <v>7</v>
      </c>
      <c r="B8" t="s">
        <v>11</v>
      </c>
      <c r="C8" t="s">
        <v>87</v>
      </c>
      <c r="D8" t="s">
        <v>75</v>
      </c>
      <c r="E8" t="s">
        <v>73</v>
      </c>
      <c r="F8" t="s">
        <v>85</v>
      </c>
      <c r="G8" t="s">
        <v>2</v>
      </c>
      <c r="H8" t="s">
        <v>3</v>
      </c>
      <c r="I8" t="s">
        <v>88</v>
      </c>
      <c r="J8" t="s">
        <v>89</v>
      </c>
      <c r="K8" t="s">
        <v>6</v>
      </c>
      <c r="L8" t="s">
        <v>67</v>
      </c>
      <c r="M8" t="s">
        <v>5</v>
      </c>
      <c r="N8" t="s">
        <v>72</v>
      </c>
      <c r="S8" s="5" t="s">
        <v>72</v>
      </c>
      <c r="T8">
        <v>7</v>
      </c>
      <c r="U8">
        <v>18</v>
      </c>
      <c r="V8">
        <v>3</v>
      </c>
      <c r="W8">
        <v>28</v>
      </c>
      <c r="Z8" t="s">
        <v>72</v>
      </c>
      <c r="AA8">
        <v>7</v>
      </c>
      <c r="AB8">
        <v>18</v>
      </c>
      <c r="AC8">
        <v>3</v>
      </c>
      <c r="AK8" s="3">
        <v>7</v>
      </c>
      <c r="AL8" t="s">
        <v>11</v>
      </c>
      <c r="AM8" t="s">
        <v>87</v>
      </c>
      <c r="AN8" s="4" t="s">
        <v>63</v>
      </c>
      <c r="AO8" t="s">
        <v>89</v>
      </c>
      <c r="AP8" t="s">
        <v>5</v>
      </c>
      <c r="AQ8" t="s">
        <v>72</v>
      </c>
      <c r="AT8" s="5" t="s">
        <v>18</v>
      </c>
      <c r="AU8">
        <v>19</v>
      </c>
      <c r="AV8">
        <v>8</v>
      </c>
      <c r="AW8">
        <v>13</v>
      </c>
      <c r="AX8">
        <v>17</v>
      </c>
      <c r="AY8">
        <v>57</v>
      </c>
      <c r="BL8" s="3">
        <v>7</v>
      </c>
      <c r="BM8" t="s">
        <v>11</v>
      </c>
      <c r="BN8" t="s">
        <v>87</v>
      </c>
      <c r="BO8" t="s">
        <v>75</v>
      </c>
      <c r="BP8" t="s">
        <v>73</v>
      </c>
      <c r="BQ8" t="s">
        <v>85</v>
      </c>
      <c r="BR8" t="s">
        <v>2</v>
      </c>
      <c r="BS8" t="s">
        <v>3</v>
      </c>
      <c r="BT8" t="s">
        <v>88</v>
      </c>
      <c r="BU8" t="s">
        <v>108</v>
      </c>
      <c r="BV8" t="s">
        <v>72</v>
      </c>
      <c r="BY8" s="5" t="s">
        <v>98</v>
      </c>
      <c r="BZ8">
        <v>11</v>
      </c>
      <c r="CA8">
        <v>17</v>
      </c>
      <c r="CB8">
        <v>7</v>
      </c>
      <c r="CC8">
        <v>9</v>
      </c>
      <c r="CD8">
        <v>44</v>
      </c>
    </row>
    <row r="9" spans="1:82" x14ac:dyDescent="0.25">
      <c r="A9" s="3">
        <v>8</v>
      </c>
      <c r="B9" t="s">
        <v>12</v>
      </c>
      <c r="C9" t="s">
        <v>84</v>
      </c>
      <c r="D9" t="s">
        <v>14</v>
      </c>
      <c r="E9" t="s">
        <v>14</v>
      </c>
      <c r="F9" t="s">
        <v>6</v>
      </c>
      <c r="G9" t="s">
        <v>21</v>
      </c>
      <c r="H9" t="s">
        <v>19</v>
      </c>
      <c r="I9" t="s">
        <v>9</v>
      </c>
      <c r="J9" t="s">
        <v>89</v>
      </c>
      <c r="K9" t="s">
        <v>6</v>
      </c>
      <c r="L9" t="s">
        <v>67</v>
      </c>
      <c r="M9" t="s">
        <v>5</v>
      </c>
      <c r="N9" t="s">
        <v>90</v>
      </c>
      <c r="S9" s="5" t="s">
        <v>163</v>
      </c>
      <c r="T9">
        <v>39</v>
      </c>
      <c r="U9">
        <v>148</v>
      </c>
      <c r="V9">
        <v>24</v>
      </c>
      <c r="W9">
        <v>211</v>
      </c>
      <c r="AK9" s="3">
        <v>8</v>
      </c>
      <c r="AL9" t="s">
        <v>12</v>
      </c>
      <c r="AM9" t="s">
        <v>84</v>
      </c>
      <c r="AN9" s="4" t="s">
        <v>14</v>
      </c>
      <c r="AO9" t="s">
        <v>89</v>
      </c>
      <c r="AP9" t="s">
        <v>5</v>
      </c>
      <c r="AQ9" t="s">
        <v>90</v>
      </c>
      <c r="AT9" s="5" t="s">
        <v>88</v>
      </c>
      <c r="AU9">
        <v>5</v>
      </c>
      <c r="AV9">
        <v>5</v>
      </c>
      <c r="AW9">
        <v>2</v>
      </c>
      <c r="AX9">
        <v>4</v>
      </c>
      <c r="AY9">
        <v>16</v>
      </c>
      <c r="BL9" s="3">
        <v>8</v>
      </c>
      <c r="BM9" t="s">
        <v>12</v>
      </c>
      <c r="BN9" t="s">
        <v>84</v>
      </c>
      <c r="BO9" t="s">
        <v>14</v>
      </c>
      <c r="BP9" t="s">
        <v>14</v>
      </c>
      <c r="BQ9" t="s">
        <v>6</v>
      </c>
      <c r="BR9" t="s">
        <v>21</v>
      </c>
      <c r="BS9" t="s">
        <v>19</v>
      </c>
      <c r="BT9" t="s">
        <v>9</v>
      </c>
      <c r="BU9" t="s">
        <v>108</v>
      </c>
      <c r="BV9" t="s">
        <v>90</v>
      </c>
      <c r="BY9" s="5" t="s">
        <v>108</v>
      </c>
      <c r="BZ9">
        <v>10</v>
      </c>
      <c r="CA9">
        <v>6</v>
      </c>
      <c r="CB9">
        <v>8</v>
      </c>
      <c r="CC9">
        <v>16</v>
      </c>
      <c r="CD9">
        <v>40</v>
      </c>
    </row>
    <row r="10" spans="1:82" x14ac:dyDescent="0.25">
      <c r="A10" s="3">
        <v>9</v>
      </c>
      <c r="B10" t="s">
        <v>17</v>
      </c>
      <c r="C10" t="s">
        <v>84</v>
      </c>
      <c r="D10" t="s">
        <v>18</v>
      </c>
      <c r="E10" t="s">
        <v>91</v>
      </c>
      <c r="F10" t="s">
        <v>6</v>
      </c>
      <c r="G10" t="s">
        <v>2</v>
      </c>
      <c r="H10" t="s">
        <v>22</v>
      </c>
      <c r="I10" t="s">
        <v>65</v>
      </c>
      <c r="J10" t="s">
        <v>20</v>
      </c>
      <c r="K10" t="s">
        <v>6</v>
      </c>
      <c r="L10" t="s">
        <v>23</v>
      </c>
      <c r="M10" t="s">
        <v>5</v>
      </c>
      <c r="N10" t="s">
        <v>77</v>
      </c>
      <c r="AK10" s="3">
        <v>9</v>
      </c>
      <c r="AL10" t="s">
        <v>17</v>
      </c>
      <c r="AM10" t="s">
        <v>84</v>
      </c>
      <c r="AN10" s="4" t="s">
        <v>18</v>
      </c>
      <c r="AO10" t="s">
        <v>20</v>
      </c>
      <c r="AP10" t="s">
        <v>5</v>
      </c>
      <c r="AQ10" t="s">
        <v>77</v>
      </c>
      <c r="AT10" s="5" t="s">
        <v>124</v>
      </c>
      <c r="AU10">
        <v>6</v>
      </c>
      <c r="AV10">
        <v>2</v>
      </c>
      <c r="AX10">
        <v>2</v>
      </c>
      <c r="AY10">
        <v>10</v>
      </c>
      <c r="BL10" s="3">
        <v>9</v>
      </c>
      <c r="BM10" t="s">
        <v>17</v>
      </c>
      <c r="BN10" t="s">
        <v>84</v>
      </c>
      <c r="BO10" t="s">
        <v>18</v>
      </c>
      <c r="BP10" t="s">
        <v>91</v>
      </c>
      <c r="BQ10" t="s">
        <v>6</v>
      </c>
      <c r="BR10" t="s">
        <v>2</v>
      </c>
      <c r="BS10" t="s">
        <v>22</v>
      </c>
      <c r="BT10" t="s">
        <v>65</v>
      </c>
      <c r="BU10" t="s">
        <v>20</v>
      </c>
      <c r="BV10" t="s">
        <v>77</v>
      </c>
      <c r="BY10" s="5" t="s">
        <v>76</v>
      </c>
      <c r="BZ10">
        <v>11</v>
      </c>
      <c r="CA10">
        <v>3</v>
      </c>
      <c r="CB10">
        <v>2</v>
      </c>
      <c r="CC10">
        <v>4</v>
      </c>
      <c r="CD10">
        <v>20</v>
      </c>
    </row>
    <row r="11" spans="1:82" x14ac:dyDescent="0.25">
      <c r="A11" s="3">
        <v>10</v>
      </c>
      <c r="B11" t="s">
        <v>11</v>
      </c>
      <c r="C11" t="s">
        <v>78</v>
      </c>
      <c r="D11" t="s">
        <v>14</v>
      </c>
      <c r="E11" t="s">
        <v>94</v>
      </c>
      <c r="F11" t="s">
        <v>6</v>
      </c>
      <c r="G11" t="s">
        <v>2</v>
      </c>
      <c r="H11" t="s">
        <v>24</v>
      </c>
      <c r="I11" t="s">
        <v>75</v>
      </c>
      <c r="J11" t="s">
        <v>66</v>
      </c>
      <c r="K11" t="s">
        <v>6</v>
      </c>
      <c r="L11" t="s">
        <v>67</v>
      </c>
      <c r="M11" t="s">
        <v>25</v>
      </c>
      <c r="N11" t="s">
        <v>80</v>
      </c>
      <c r="AK11" s="3">
        <v>10</v>
      </c>
      <c r="AL11" t="s">
        <v>11</v>
      </c>
      <c r="AM11" t="s">
        <v>78</v>
      </c>
      <c r="AN11" s="4" t="s">
        <v>14</v>
      </c>
      <c r="AO11" t="s">
        <v>66</v>
      </c>
      <c r="AP11" t="s">
        <v>25</v>
      </c>
      <c r="AQ11" t="s">
        <v>80</v>
      </c>
      <c r="AT11" s="5" t="s">
        <v>97</v>
      </c>
      <c r="AU11">
        <v>1</v>
      </c>
      <c r="AV11">
        <v>1</v>
      </c>
      <c r="AX11">
        <v>3</v>
      </c>
      <c r="AY11">
        <v>5</v>
      </c>
      <c r="BL11" s="3">
        <v>10</v>
      </c>
      <c r="BM11" t="s">
        <v>11</v>
      </c>
      <c r="BN11" t="s">
        <v>78</v>
      </c>
      <c r="BO11" t="s">
        <v>14</v>
      </c>
      <c r="BP11" t="s">
        <v>94</v>
      </c>
      <c r="BQ11" t="s">
        <v>6</v>
      </c>
      <c r="BR11" t="s">
        <v>2</v>
      </c>
      <c r="BS11" t="s">
        <v>24</v>
      </c>
      <c r="BT11" t="s">
        <v>75</v>
      </c>
      <c r="BU11" t="s">
        <v>20</v>
      </c>
      <c r="BV11" t="s">
        <v>80</v>
      </c>
      <c r="BY11" s="5" t="s">
        <v>105</v>
      </c>
      <c r="BZ11">
        <v>5</v>
      </c>
      <c r="CD11">
        <v>5</v>
      </c>
    </row>
    <row r="12" spans="1:82" x14ac:dyDescent="0.25">
      <c r="A12" s="3">
        <v>11</v>
      </c>
      <c r="B12" t="s">
        <v>11</v>
      </c>
      <c r="C12" t="s">
        <v>74</v>
      </c>
      <c r="D12" t="s">
        <v>63</v>
      </c>
      <c r="E12" t="s">
        <v>94</v>
      </c>
      <c r="F12" t="s">
        <v>85</v>
      </c>
      <c r="G12" t="s">
        <v>2</v>
      </c>
      <c r="H12" t="s">
        <v>8</v>
      </c>
      <c r="I12" t="s">
        <v>9</v>
      </c>
      <c r="J12" t="s">
        <v>96</v>
      </c>
      <c r="K12" t="s">
        <v>6</v>
      </c>
      <c r="L12" t="s">
        <v>67</v>
      </c>
      <c r="M12" t="s">
        <v>5</v>
      </c>
      <c r="N12" t="s">
        <v>77</v>
      </c>
      <c r="AK12" s="3">
        <v>11</v>
      </c>
      <c r="AL12" t="s">
        <v>11</v>
      </c>
      <c r="AM12" t="s">
        <v>74</v>
      </c>
      <c r="AN12" s="4" t="s">
        <v>63</v>
      </c>
      <c r="AO12" t="s">
        <v>96</v>
      </c>
      <c r="AP12" t="s">
        <v>5</v>
      </c>
      <c r="AQ12" t="s">
        <v>77</v>
      </c>
      <c r="AT12" s="5" t="s">
        <v>192</v>
      </c>
      <c r="AU12">
        <v>2</v>
      </c>
      <c r="AX12">
        <v>2</v>
      </c>
      <c r="AY12">
        <v>4</v>
      </c>
      <c r="BL12" s="3">
        <v>11</v>
      </c>
      <c r="BM12" t="s">
        <v>11</v>
      </c>
      <c r="BN12" t="s">
        <v>74</v>
      </c>
      <c r="BO12" t="s">
        <v>63</v>
      </c>
      <c r="BP12" t="s">
        <v>94</v>
      </c>
      <c r="BQ12" t="s">
        <v>85</v>
      </c>
      <c r="BR12" t="s">
        <v>2</v>
      </c>
      <c r="BS12" t="s">
        <v>8</v>
      </c>
      <c r="BT12" t="s">
        <v>9</v>
      </c>
      <c r="BU12" t="s">
        <v>20</v>
      </c>
      <c r="BV12" t="s">
        <v>77</v>
      </c>
      <c r="BY12" s="5" t="s">
        <v>151</v>
      </c>
      <c r="CC12">
        <v>2</v>
      </c>
      <c r="CD12">
        <v>2</v>
      </c>
    </row>
    <row r="13" spans="1:82" x14ac:dyDescent="0.25">
      <c r="A13" s="3">
        <v>12</v>
      </c>
      <c r="B13" t="s">
        <v>26</v>
      </c>
      <c r="C13" t="s">
        <v>74</v>
      </c>
      <c r="D13" t="s">
        <v>75</v>
      </c>
      <c r="E13" t="s">
        <v>75</v>
      </c>
      <c r="F13" t="s">
        <v>64</v>
      </c>
      <c r="G13" t="s">
        <v>2</v>
      </c>
      <c r="H13" t="s">
        <v>27</v>
      </c>
      <c r="I13" t="s">
        <v>97</v>
      </c>
      <c r="J13" t="s">
        <v>98</v>
      </c>
      <c r="K13" t="s">
        <v>6</v>
      </c>
      <c r="L13" t="s">
        <v>23</v>
      </c>
      <c r="M13" t="s">
        <v>5</v>
      </c>
      <c r="N13" t="s">
        <v>77</v>
      </c>
      <c r="AK13" s="3">
        <v>12</v>
      </c>
      <c r="AL13" t="s">
        <v>26</v>
      </c>
      <c r="AM13" t="s">
        <v>74</v>
      </c>
      <c r="AN13" s="4" t="s">
        <v>63</v>
      </c>
      <c r="AO13" t="s">
        <v>98</v>
      </c>
      <c r="AP13" t="s">
        <v>5</v>
      </c>
      <c r="AQ13" t="s">
        <v>77</v>
      </c>
      <c r="AT13" s="5" t="s">
        <v>163</v>
      </c>
      <c r="AU13">
        <v>120</v>
      </c>
      <c r="AV13">
        <v>56</v>
      </c>
      <c r="AW13">
        <v>57</v>
      </c>
      <c r="AX13">
        <v>111</v>
      </c>
      <c r="AY13">
        <v>344</v>
      </c>
      <c r="BL13" s="3">
        <v>12</v>
      </c>
      <c r="BM13" t="s">
        <v>26</v>
      </c>
      <c r="BN13" t="s">
        <v>74</v>
      </c>
      <c r="BO13" t="s">
        <v>75</v>
      </c>
      <c r="BP13" t="s">
        <v>75</v>
      </c>
      <c r="BQ13" t="s">
        <v>64</v>
      </c>
      <c r="BR13" t="s">
        <v>2</v>
      </c>
      <c r="BS13" t="s">
        <v>27</v>
      </c>
      <c r="BT13" t="s">
        <v>97</v>
      </c>
      <c r="BU13" t="s">
        <v>98</v>
      </c>
      <c r="BV13" t="s">
        <v>77</v>
      </c>
      <c r="BY13" s="5" t="s">
        <v>44</v>
      </c>
      <c r="BZ13">
        <v>2</v>
      </c>
      <c r="CD13">
        <v>2</v>
      </c>
    </row>
    <row r="14" spans="1:82" x14ac:dyDescent="0.25">
      <c r="A14" s="3">
        <v>13</v>
      </c>
      <c r="B14" t="s">
        <v>11</v>
      </c>
      <c r="C14" t="s">
        <v>62</v>
      </c>
      <c r="D14" t="s">
        <v>99</v>
      </c>
      <c r="E14" t="s">
        <v>99</v>
      </c>
      <c r="F14" t="s">
        <v>64</v>
      </c>
      <c r="G14" t="s">
        <v>2</v>
      </c>
      <c r="H14" t="s">
        <v>28</v>
      </c>
      <c r="I14" t="s">
        <v>9</v>
      </c>
      <c r="J14" t="s">
        <v>98</v>
      </c>
      <c r="K14" t="s">
        <v>6</v>
      </c>
      <c r="L14" t="s">
        <v>23</v>
      </c>
      <c r="M14" t="s">
        <v>5</v>
      </c>
      <c r="N14" t="s">
        <v>90</v>
      </c>
      <c r="AK14" s="3">
        <v>13</v>
      </c>
      <c r="AL14" t="s">
        <v>11</v>
      </c>
      <c r="AM14" t="s">
        <v>62</v>
      </c>
      <c r="AN14" s="4" t="s">
        <v>97</v>
      </c>
      <c r="AO14" t="s">
        <v>98</v>
      </c>
      <c r="AP14" t="s">
        <v>5</v>
      </c>
      <c r="AQ14" t="s">
        <v>90</v>
      </c>
      <c r="BL14" s="3">
        <v>13</v>
      </c>
      <c r="BM14" t="s">
        <v>11</v>
      </c>
      <c r="BN14" t="s">
        <v>62</v>
      </c>
      <c r="BO14" t="s">
        <v>99</v>
      </c>
      <c r="BP14" t="s">
        <v>99</v>
      </c>
      <c r="BQ14" t="s">
        <v>64</v>
      </c>
      <c r="BR14" t="s">
        <v>2</v>
      </c>
      <c r="BS14" t="s">
        <v>28</v>
      </c>
      <c r="BT14" t="s">
        <v>9</v>
      </c>
      <c r="BU14" t="s">
        <v>98</v>
      </c>
      <c r="BV14" t="s">
        <v>90</v>
      </c>
      <c r="BY14" s="5" t="s">
        <v>163</v>
      </c>
      <c r="BZ14">
        <v>129</v>
      </c>
      <c r="CA14">
        <v>73</v>
      </c>
      <c r="CB14">
        <v>53</v>
      </c>
      <c r="CC14">
        <v>87</v>
      </c>
      <c r="CD14">
        <v>342</v>
      </c>
    </row>
    <row r="15" spans="1:82" x14ac:dyDescent="0.25">
      <c r="A15" s="3">
        <v>14</v>
      </c>
      <c r="B15" t="s">
        <v>26</v>
      </c>
      <c r="C15" t="s">
        <v>62</v>
      </c>
      <c r="D15" t="s">
        <v>14</v>
      </c>
      <c r="E15" t="s">
        <v>91</v>
      </c>
      <c r="F15" t="s">
        <v>6</v>
      </c>
      <c r="G15" t="s">
        <v>2</v>
      </c>
      <c r="H15" t="s">
        <v>19</v>
      </c>
      <c r="I15" t="s">
        <v>97</v>
      </c>
      <c r="J15" t="s">
        <v>100</v>
      </c>
      <c r="K15" t="s">
        <v>6</v>
      </c>
      <c r="L15" t="s">
        <v>29</v>
      </c>
      <c r="M15" t="s">
        <v>25</v>
      </c>
      <c r="N15" t="s">
        <v>77</v>
      </c>
      <c r="AK15" s="3">
        <v>14</v>
      </c>
      <c r="AL15" t="s">
        <v>26</v>
      </c>
      <c r="AM15" t="s">
        <v>62</v>
      </c>
      <c r="AN15" s="4" t="s">
        <v>14</v>
      </c>
      <c r="AO15" t="s">
        <v>100</v>
      </c>
      <c r="AP15" t="s">
        <v>25</v>
      </c>
      <c r="AQ15" t="s">
        <v>77</v>
      </c>
      <c r="AT15" t="s">
        <v>202</v>
      </c>
      <c r="AU15" t="s">
        <v>77</v>
      </c>
      <c r="AV15" t="s">
        <v>80</v>
      </c>
      <c r="AW15" t="s">
        <v>72</v>
      </c>
      <c r="AX15" t="s">
        <v>90</v>
      </c>
      <c r="BL15" s="3">
        <v>14</v>
      </c>
      <c r="BM15" t="s">
        <v>26</v>
      </c>
      <c r="BN15" t="s">
        <v>62</v>
      </c>
      <c r="BO15" t="s">
        <v>14</v>
      </c>
      <c r="BP15" t="s">
        <v>91</v>
      </c>
      <c r="BQ15" t="s">
        <v>6</v>
      </c>
      <c r="BR15" t="s">
        <v>2</v>
      </c>
      <c r="BS15" t="s">
        <v>19</v>
      </c>
      <c r="BT15" t="s">
        <v>97</v>
      </c>
      <c r="BU15" t="s">
        <v>20</v>
      </c>
      <c r="BV15" t="s">
        <v>77</v>
      </c>
    </row>
    <row r="16" spans="1:82" x14ac:dyDescent="0.25">
      <c r="A16" s="3">
        <v>15</v>
      </c>
      <c r="B16" t="s">
        <v>12</v>
      </c>
      <c r="C16" t="s">
        <v>62</v>
      </c>
      <c r="D16" t="s">
        <v>18</v>
      </c>
      <c r="E16" t="s">
        <v>30</v>
      </c>
      <c r="F16" t="s">
        <v>6</v>
      </c>
      <c r="G16" t="s">
        <v>2</v>
      </c>
      <c r="H16" t="s">
        <v>19</v>
      </c>
      <c r="I16" t="s">
        <v>9</v>
      </c>
      <c r="J16" t="s">
        <v>76</v>
      </c>
      <c r="K16" t="s">
        <v>6</v>
      </c>
      <c r="L16" t="s">
        <v>23</v>
      </c>
      <c r="M16" t="s">
        <v>5</v>
      </c>
      <c r="N16" t="s">
        <v>72</v>
      </c>
      <c r="AK16" s="3">
        <v>15</v>
      </c>
      <c r="AL16" t="s">
        <v>12</v>
      </c>
      <c r="AM16" t="s">
        <v>62</v>
      </c>
      <c r="AN16" s="4" t="s">
        <v>18</v>
      </c>
      <c r="AO16" t="s">
        <v>76</v>
      </c>
      <c r="AP16" t="s">
        <v>5</v>
      </c>
      <c r="AQ16" t="s">
        <v>72</v>
      </c>
      <c r="AT16" t="s">
        <v>63</v>
      </c>
      <c r="AU16">
        <v>36</v>
      </c>
      <c r="AV16">
        <v>2</v>
      </c>
      <c r="AW16">
        <v>16</v>
      </c>
      <c r="AX16">
        <v>35</v>
      </c>
      <c r="BL16" s="3">
        <v>15</v>
      </c>
      <c r="BM16" t="s">
        <v>12</v>
      </c>
      <c r="BN16" t="s">
        <v>62</v>
      </c>
      <c r="BO16" t="s">
        <v>18</v>
      </c>
      <c r="BP16" t="s">
        <v>30</v>
      </c>
      <c r="BQ16" t="s">
        <v>6</v>
      </c>
      <c r="BR16" t="s">
        <v>2</v>
      </c>
      <c r="BS16" t="s">
        <v>19</v>
      </c>
      <c r="BT16" t="s">
        <v>9</v>
      </c>
      <c r="BU16" t="s">
        <v>76</v>
      </c>
      <c r="BV16" t="s">
        <v>72</v>
      </c>
    </row>
    <row r="17" spans="1:81" x14ac:dyDescent="0.25">
      <c r="A17" s="3">
        <v>16</v>
      </c>
      <c r="B17" t="s">
        <v>11</v>
      </c>
      <c r="C17" t="s">
        <v>84</v>
      </c>
      <c r="D17" t="s">
        <v>14</v>
      </c>
      <c r="E17" t="s">
        <v>94</v>
      </c>
      <c r="F17" t="s">
        <v>6</v>
      </c>
      <c r="G17" t="s">
        <v>2</v>
      </c>
      <c r="H17" t="s">
        <v>3</v>
      </c>
      <c r="I17" t="s">
        <v>65</v>
      </c>
      <c r="J17" t="s">
        <v>101</v>
      </c>
      <c r="K17" t="s">
        <v>6</v>
      </c>
      <c r="L17" t="s">
        <v>23</v>
      </c>
      <c r="M17" t="s">
        <v>5</v>
      </c>
      <c r="N17" t="s">
        <v>80</v>
      </c>
      <c r="AK17" s="3">
        <v>16</v>
      </c>
      <c r="AL17" t="s">
        <v>11</v>
      </c>
      <c r="AM17" t="s">
        <v>84</v>
      </c>
      <c r="AN17" s="4" t="s">
        <v>14</v>
      </c>
      <c r="AO17" t="s">
        <v>101</v>
      </c>
      <c r="AP17" t="s">
        <v>5</v>
      </c>
      <c r="AQ17" t="s">
        <v>80</v>
      </c>
      <c r="AT17" t="s">
        <v>65</v>
      </c>
      <c r="AU17">
        <v>24</v>
      </c>
      <c r="AV17">
        <v>3</v>
      </c>
      <c r="AW17">
        <v>13</v>
      </c>
      <c r="AX17">
        <v>23</v>
      </c>
      <c r="BL17" s="3">
        <v>16</v>
      </c>
      <c r="BM17" t="s">
        <v>11</v>
      </c>
      <c r="BN17" t="s">
        <v>84</v>
      </c>
      <c r="BO17" t="s">
        <v>14</v>
      </c>
      <c r="BP17" t="s">
        <v>94</v>
      </c>
      <c r="BQ17" t="s">
        <v>6</v>
      </c>
      <c r="BR17" t="s">
        <v>2</v>
      </c>
      <c r="BS17" t="s">
        <v>3</v>
      </c>
      <c r="BT17" t="s">
        <v>65</v>
      </c>
      <c r="BU17" t="s">
        <v>20</v>
      </c>
      <c r="BV17" t="s">
        <v>80</v>
      </c>
      <c r="BY17" t="s">
        <v>202</v>
      </c>
      <c r="BZ17" t="s">
        <v>77</v>
      </c>
      <c r="CA17" t="s">
        <v>80</v>
      </c>
      <c r="CB17" t="s">
        <v>72</v>
      </c>
      <c r="CC17" t="s">
        <v>90</v>
      </c>
    </row>
    <row r="18" spans="1:81" x14ac:dyDescent="0.25">
      <c r="A18" s="3">
        <v>17</v>
      </c>
      <c r="B18" t="s">
        <v>11</v>
      </c>
      <c r="C18" t="s">
        <v>62</v>
      </c>
      <c r="D18" t="s">
        <v>14</v>
      </c>
      <c r="E18" t="s">
        <v>31</v>
      </c>
      <c r="F18" t="s">
        <v>64</v>
      </c>
      <c r="G18" t="s">
        <v>2</v>
      </c>
      <c r="H18" t="s">
        <v>32</v>
      </c>
      <c r="I18" t="s">
        <v>65</v>
      </c>
      <c r="J18" t="s">
        <v>20</v>
      </c>
      <c r="K18" t="s">
        <v>4</v>
      </c>
      <c r="L18" t="s">
        <v>23</v>
      </c>
      <c r="M18" t="s">
        <v>5</v>
      </c>
      <c r="N18" t="s">
        <v>80</v>
      </c>
      <c r="AK18" s="3">
        <v>17</v>
      </c>
      <c r="AL18" t="s">
        <v>11</v>
      </c>
      <c r="AM18" t="s">
        <v>62</v>
      </c>
      <c r="AN18" s="4" t="s">
        <v>14</v>
      </c>
      <c r="AO18" t="s">
        <v>20</v>
      </c>
      <c r="AP18" t="s">
        <v>5</v>
      </c>
      <c r="AQ18" t="s">
        <v>80</v>
      </c>
      <c r="AT18" t="s">
        <v>88</v>
      </c>
      <c r="AU18">
        <v>5</v>
      </c>
      <c r="AV18">
        <v>5</v>
      </c>
      <c r="AW18">
        <v>2</v>
      </c>
      <c r="AX18">
        <v>4</v>
      </c>
      <c r="BL18" s="3">
        <v>17</v>
      </c>
      <c r="BM18" t="s">
        <v>11</v>
      </c>
      <c r="BN18" t="s">
        <v>62</v>
      </c>
      <c r="BO18" t="s">
        <v>14</v>
      </c>
      <c r="BP18" t="s">
        <v>31</v>
      </c>
      <c r="BQ18" t="s">
        <v>64</v>
      </c>
      <c r="BR18" t="s">
        <v>2</v>
      </c>
      <c r="BS18" t="s">
        <v>32</v>
      </c>
      <c r="BT18" t="s">
        <v>65</v>
      </c>
      <c r="BU18" t="s">
        <v>20</v>
      </c>
      <c r="BV18" t="s">
        <v>80</v>
      </c>
      <c r="BY18" t="s">
        <v>71</v>
      </c>
      <c r="BZ18">
        <v>41</v>
      </c>
      <c r="CA18">
        <v>14</v>
      </c>
      <c r="CB18">
        <v>18</v>
      </c>
      <c r="CC18">
        <v>32</v>
      </c>
    </row>
    <row r="19" spans="1:81" x14ac:dyDescent="0.25">
      <c r="A19" s="3">
        <v>18</v>
      </c>
      <c r="B19" t="s">
        <v>11</v>
      </c>
      <c r="C19" t="s">
        <v>84</v>
      </c>
      <c r="D19" t="s">
        <v>103</v>
      </c>
      <c r="E19" t="s">
        <v>7</v>
      </c>
      <c r="F19" t="s">
        <v>6</v>
      </c>
      <c r="G19" t="s">
        <v>2</v>
      </c>
      <c r="H19" t="s">
        <v>3</v>
      </c>
      <c r="I19" t="s">
        <v>9</v>
      </c>
      <c r="J19" t="s">
        <v>71</v>
      </c>
      <c r="K19" t="s">
        <v>6</v>
      </c>
      <c r="L19" t="s">
        <v>23</v>
      </c>
      <c r="M19" t="s">
        <v>10</v>
      </c>
      <c r="N19" t="s">
        <v>77</v>
      </c>
      <c r="AK19" s="3">
        <v>18</v>
      </c>
      <c r="AL19" t="s">
        <v>11</v>
      </c>
      <c r="AM19" t="s">
        <v>84</v>
      </c>
      <c r="AN19" s="4" t="s">
        <v>14</v>
      </c>
      <c r="AO19" t="s">
        <v>71</v>
      </c>
      <c r="AP19" t="s">
        <v>10</v>
      </c>
      <c r="AQ19" t="s">
        <v>77</v>
      </c>
      <c r="AT19" t="s">
        <v>124</v>
      </c>
      <c r="AU19">
        <v>6</v>
      </c>
      <c r="AV19">
        <v>2</v>
      </c>
      <c r="AX19">
        <v>2</v>
      </c>
      <c r="BL19" s="3">
        <v>18</v>
      </c>
      <c r="BM19" t="s">
        <v>11</v>
      </c>
      <c r="BN19" t="s">
        <v>84</v>
      </c>
      <c r="BO19" t="s">
        <v>103</v>
      </c>
      <c r="BP19" t="s">
        <v>7</v>
      </c>
      <c r="BQ19" t="s">
        <v>6</v>
      </c>
      <c r="BR19" t="s">
        <v>2</v>
      </c>
      <c r="BS19" t="s">
        <v>3</v>
      </c>
      <c r="BT19" t="s">
        <v>9</v>
      </c>
      <c r="BU19" t="s">
        <v>71</v>
      </c>
      <c r="BV19" t="s">
        <v>77</v>
      </c>
      <c r="BY19" t="s">
        <v>20</v>
      </c>
      <c r="BZ19">
        <v>26</v>
      </c>
      <c r="CA19">
        <v>30</v>
      </c>
      <c r="CB19">
        <v>12</v>
      </c>
      <c r="CC19">
        <v>8</v>
      </c>
    </row>
    <row r="20" spans="1:81" x14ac:dyDescent="0.25">
      <c r="A20" s="3">
        <v>19</v>
      </c>
      <c r="B20" t="s">
        <v>13</v>
      </c>
      <c r="C20" t="s">
        <v>104</v>
      </c>
      <c r="D20" t="s">
        <v>14</v>
      </c>
      <c r="E20" t="s">
        <v>7</v>
      </c>
      <c r="F20" t="s">
        <v>64</v>
      </c>
      <c r="G20" t="s">
        <v>79</v>
      </c>
      <c r="H20" t="s">
        <v>24</v>
      </c>
      <c r="I20" t="s">
        <v>75</v>
      </c>
      <c r="J20" t="s">
        <v>105</v>
      </c>
      <c r="K20" t="s">
        <v>6</v>
      </c>
      <c r="L20" t="s">
        <v>23</v>
      </c>
      <c r="M20" t="s">
        <v>5</v>
      </c>
      <c r="N20" t="s">
        <v>77</v>
      </c>
      <c r="AK20" s="3">
        <v>19</v>
      </c>
      <c r="AL20" t="s">
        <v>13</v>
      </c>
      <c r="AM20" t="s">
        <v>104</v>
      </c>
      <c r="AN20" s="4" t="s">
        <v>14</v>
      </c>
      <c r="AO20" t="s">
        <v>105</v>
      </c>
      <c r="AP20" t="s">
        <v>5</v>
      </c>
      <c r="AQ20" t="s">
        <v>77</v>
      </c>
      <c r="AT20" t="s">
        <v>97</v>
      </c>
      <c r="AU20">
        <v>1</v>
      </c>
      <c r="AV20">
        <v>1</v>
      </c>
      <c r="AX20">
        <v>3</v>
      </c>
      <c r="BL20" s="3">
        <v>19</v>
      </c>
      <c r="BM20" t="s">
        <v>13</v>
      </c>
      <c r="BN20" t="s">
        <v>104</v>
      </c>
      <c r="BO20" t="s">
        <v>14</v>
      </c>
      <c r="BP20" t="s">
        <v>7</v>
      </c>
      <c r="BQ20" t="s">
        <v>64</v>
      </c>
      <c r="BR20" t="s">
        <v>79</v>
      </c>
      <c r="BS20" t="s">
        <v>24</v>
      </c>
      <c r="BT20" t="s">
        <v>75</v>
      </c>
      <c r="BU20" t="s">
        <v>105</v>
      </c>
      <c r="BV20" t="s">
        <v>77</v>
      </c>
      <c r="BY20" t="s">
        <v>126</v>
      </c>
      <c r="BZ20">
        <v>23</v>
      </c>
      <c r="CA20">
        <v>3</v>
      </c>
      <c r="CB20">
        <v>6</v>
      </c>
      <c r="CC20">
        <v>16</v>
      </c>
    </row>
    <row r="21" spans="1:81" x14ac:dyDescent="0.25">
      <c r="A21" s="3">
        <v>20</v>
      </c>
      <c r="B21" t="s">
        <v>26</v>
      </c>
      <c r="C21" t="s">
        <v>87</v>
      </c>
      <c r="D21" t="s">
        <v>63</v>
      </c>
      <c r="E21" t="s">
        <v>30</v>
      </c>
      <c r="F21" t="s">
        <v>6</v>
      </c>
      <c r="G21" t="s">
        <v>2</v>
      </c>
      <c r="H21" t="s">
        <v>8</v>
      </c>
      <c r="I21" t="s">
        <v>9</v>
      </c>
      <c r="J21" t="s">
        <v>106</v>
      </c>
      <c r="K21" t="s">
        <v>6</v>
      </c>
      <c r="L21" t="s">
        <v>67</v>
      </c>
      <c r="M21" t="s">
        <v>10</v>
      </c>
      <c r="N21" t="s">
        <v>77</v>
      </c>
      <c r="AK21" s="3">
        <v>20</v>
      </c>
      <c r="AL21" t="s">
        <v>26</v>
      </c>
      <c r="AM21" t="s">
        <v>87</v>
      </c>
      <c r="AN21" s="4" t="s">
        <v>63</v>
      </c>
      <c r="AO21" t="s">
        <v>106</v>
      </c>
      <c r="AP21" t="s">
        <v>10</v>
      </c>
      <c r="AQ21" t="s">
        <v>77</v>
      </c>
      <c r="AT21" t="s">
        <v>192</v>
      </c>
      <c r="AU21">
        <v>2</v>
      </c>
      <c r="AX21">
        <v>2</v>
      </c>
      <c r="BL21" s="3">
        <v>20</v>
      </c>
      <c r="BM21" t="s">
        <v>26</v>
      </c>
      <c r="BN21" t="s">
        <v>87</v>
      </c>
      <c r="BO21" t="s">
        <v>63</v>
      </c>
      <c r="BP21" t="s">
        <v>30</v>
      </c>
      <c r="BQ21" t="s">
        <v>6</v>
      </c>
      <c r="BR21" t="s">
        <v>2</v>
      </c>
      <c r="BS21" t="s">
        <v>8</v>
      </c>
      <c r="BT21" t="s">
        <v>9</v>
      </c>
      <c r="BU21" t="s">
        <v>98</v>
      </c>
      <c r="BV21" t="s">
        <v>77</v>
      </c>
      <c r="BY21" t="s">
        <v>98</v>
      </c>
      <c r="BZ21">
        <v>11</v>
      </c>
      <c r="CA21">
        <v>17</v>
      </c>
      <c r="CB21">
        <v>7</v>
      </c>
      <c r="CC21">
        <v>9</v>
      </c>
    </row>
    <row r="22" spans="1:81" x14ac:dyDescent="0.25">
      <c r="A22" s="3">
        <v>21</v>
      </c>
      <c r="B22" t="s">
        <v>11</v>
      </c>
      <c r="C22" t="s">
        <v>84</v>
      </c>
      <c r="D22" t="s">
        <v>7</v>
      </c>
      <c r="E22" t="s">
        <v>7</v>
      </c>
      <c r="F22" t="s">
        <v>85</v>
      </c>
      <c r="G22" t="s">
        <v>2</v>
      </c>
      <c r="H22" t="s">
        <v>3</v>
      </c>
      <c r="I22" t="s">
        <v>65</v>
      </c>
      <c r="J22" t="s">
        <v>108</v>
      </c>
      <c r="K22" t="s">
        <v>6</v>
      </c>
      <c r="L22" t="s">
        <v>67</v>
      </c>
      <c r="M22" t="s">
        <v>5</v>
      </c>
      <c r="N22" t="s">
        <v>72</v>
      </c>
      <c r="AK22" s="3">
        <v>21</v>
      </c>
      <c r="AL22" t="s">
        <v>11</v>
      </c>
      <c r="AM22" t="s">
        <v>84</v>
      </c>
      <c r="AN22" s="4" t="s">
        <v>18</v>
      </c>
      <c r="AO22" t="s">
        <v>108</v>
      </c>
      <c r="AP22" t="s">
        <v>5</v>
      </c>
      <c r="AQ22" t="s">
        <v>72</v>
      </c>
      <c r="BL22" s="3">
        <v>21</v>
      </c>
      <c r="BM22" t="s">
        <v>11</v>
      </c>
      <c r="BN22" t="s">
        <v>84</v>
      </c>
      <c r="BO22" t="s">
        <v>7</v>
      </c>
      <c r="BP22" t="s">
        <v>7</v>
      </c>
      <c r="BQ22" t="s">
        <v>85</v>
      </c>
      <c r="BR22" t="s">
        <v>2</v>
      </c>
      <c r="BS22" t="s">
        <v>3</v>
      </c>
      <c r="BT22" t="s">
        <v>65</v>
      </c>
      <c r="BU22" t="s">
        <v>108</v>
      </c>
      <c r="BV22" t="s">
        <v>72</v>
      </c>
      <c r="BY22" t="s">
        <v>108</v>
      </c>
      <c r="BZ22">
        <v>10</v>
      </c>
      <c r="CA22">
        <v>6</v>
      </c>
      <c r="CB22">
        <v>8</v>
      </c>
      <c r="CC22">
        <v>16</v>
      </c>
    </row>
    <row r="23" spans="1:81" x14ac:dyDescent="0.25">
      <c r="A23" s="3">
        <v>22</v>
      </c>
      <c r="B23" t="s">
        <v>11</v>
      </c>
      <c r="C23" t="s">
        <v>84</v>
      </c>
      <c r="D23" t="s">
        <v>170</v>
      </c>
      <c r="E23" t="s">
        <v>109</v>
      </c>
      <c r="F23" t="s">
        <v>64</v>
      </c>
      <c r="G23" t="s">
        <v>2</v>
      </c>
      <c r="H23" t="s">
        <v>8</v>
      </c>
      <c r="I23" t="s">
        <v>110</v>
      </c>
      <c r="J23" t="s">
        <v>20</v>
      </c>
      <c r="K23" t="s">
        <v>6</v>
      </c>
      <c r="L23" t="s">
        <v>67</v>
      </c>
      <c r="M23" t="s">
        <v>5</v>
      </c>
      <c r="N23" t="s">
        <v>90</v>
      </c>
      <c r="AK23" s="3">
        <v>22</v>
      </c>
      <c r="AL23" t="s">
        <v>11</v>
      </c>
      <c r="AM23" t="s">
        <v>84</v>
      </c>
      <c r="AN23" s="4" t="s">
        <v>14</v>
      </c>
      <c r="AO23" t="s">
        <v>20</v>
      </c>
      <c r="AP23" t="s">
        <v>5</v>
      </c>
      <c r="AQ23" t="s">
        <v>90</v>
      </c>
      <c r="BL23" s="3">
        <v>22</v>
      </c>
      <c r="BM23" t="s">
        <v>11</v>
      </c>
      <c r="BN23" t="s">
        <v>84</v>
      </c>
      <c r="BO23" t="s">
        <v>170</v>
      </c>
      <c r="BP23" t="s">
        <v>109</v>
      </c>
      <c r="BQ23" t="s">
        <v>64</v>
      </c>
      <c r="BR23" t="s">
        <v>2</v>
      </c>
      <c r="BS23" t="s">
        <v>8</v>
      </c>
      <c r="BT23" t="s">
        <v>110</v>
      </c>
      <c r="BU23" t="s">
        <v>20</v>
      </c>
      <c r="BV23" t="s">
        <v>90</v>
      </c>
      <c r="BY23" t="s">
        <v>76</v>
      </c>
      <c r="BZ23">
        <v>11</v>
      </c>
      <c r="CA23">
        <v>3</v>
      </c>
      <c r="CB23">
        <v>2</v>
      </c>
      <c r="CC23">
        <v>4</v>
      </c>
    </row>
    <row r="24" spans="1:81" x14ac:dyDescent="0.25">
      <c r="A24" s="3">
        <v>23</v>
      </c>
      <c r="B24" t="s">
        <v>13</v>
      </c>
      <c r="C24" t="s">
        <v>104</v>
      </c>
      <c r="D24" t="s">
        <v>14</v>
      </c>
      <c r="E24" t="s">
        <v>14</v>
      </c>
      <c r="F24" t="s">
        <v>64</v>
      </c>
      <c r="G24" t="s">
        <v>79</v>
      </c>
      <c r="H24" t="s">
        <v>234</v>
      </c>
      <c r="I24" t="s">
        <v>75</v>
      </c>
      <c r="J24" t="s">
        <v>111</v>
      </c>
      <c r="K24" t="s">
        <v>6</v>
      </c>
      <c r="L24" t="s">
        <v>23</v>
      </c>
      <c r="M24" t="s">
        <v>5</v>
      </c>
      <c r="N24" t="s">
        <v>77</v>
      </c>
      <c r="AK24" s="3">
        <v>23</v>
      </c>
      <c r="AL24" t="s">
        <v>13</v>
      </c>
      <c r="AM24" t="s">
        <v>104</v>
      </c>
      <c r="AN24" s="4" t="s">
        <v>14</v>
      </c>
      <c r="AO24" t="s">
        <v>111</v>
      </c>
      <c r="AP24" t="s">
        <v>5</v>
      </c>
      <c r="AQ24" t="s">
        <v>77</v>
      </c>
      <c r="BL24" s="3">
        <v>23</v>
      </c>
      <c r="BM24" t="s">
        <v>13</v>
      </c>
      <c r="BN24" t="s">
        <v>104</v>
      </c>
      <c r="BO24" t="s">
        <v>14</v>
      </c>
      <c r="BP24" t="s">
        <v>14</v>
      </c>
      <c r="BQ24" t="s">
        <v>64</v>
      </c>
      <c r="BR24" t="s">
        <v>79</v>
      </c>
      <c r="BS24" t="s">
        <v>234</v>
      </c>
      <c r="BT24" t="s">
        <v>75</v>
      </c>
      <c r="BU24" t="s">
        <v>20</v>
      </c>
      <c r="BV24" t="s">
        <v>77</v>
      </c>
      <c r="BY24" t="s">
        <v>105</v>
      </c>
      <c r="BZ24">
        <v>5</v>
      </c>
    </row>
    <row r="25" spans="1:81" x14ac:dyDescent="0.25">
      <c r="A25" s="3">
        <v>24</v>
      </c>
      <c r="B25" t="s">
        <v>17</v>
      </c>
      <c r="C25" t="s">
        <v>84</v>
      </c>
      <c r="D25" t="s">
        <v>18</v>
      </c>
      <c r="E25" t="s">
        <v>30</v>
      </c>
      <c r="F25" t="s">
        <v>6</v>
      </c>
      <c r="G25" t="s">
        <v>2</v>
      </c>
      <c r="H25" t="s">
        <v>19</v>
      </c>
      <c r="I25" t="s">
        <v>9</v>
      </c>
      <c r="J25" t="s">
        <v>76</v>
      </c>
      <c r="K25" t="s">
        <v>6</v>
      </c>
      <c r="L25" t="s">
        <v>23</v>
      </c>
      <c r="M25" t="s">
        <v>5</v>
      </c>
      <c r="N25" t="s">
        <v>77</v>
      </c>
      <c r="AK25" s="3">
        <v>24</v>
      </c>
      <c r="AL25" t="s">
        <v>17</v>
      </c>
      <c r="AM25" t="s">
        <v>84</v>
      </c>
      <c r="AN25" s="4" t="s">
        <v>18</v>
      </c>
      <c r="AO25" t="s">
        <v>76</v>
      </c>
      <c r="AP25" t="s">
        <v>5</v>
      </c>
      <c r="AQ25" t="s">
        <v>77</v>
      </c>
      <c r="BL25" s="3">
        <v>24</v>
      </c>
      <c r="BM25" t="s">
        <v>17</v>
      </c>
      <c r="BN25" t="s">
        <v>84</v>
      </c>
      <c r="BO25" t="s">
        <v>18</v>
      </c>
      <c r="BP25" t="s">
        <v>30</v>
      </c>
      <c r="BQ25" t="s">
        <v>6</v>
      </c>
      <c r="BR25" t="s">
        <v>2</v>
      </c>
      <c r="BS25" t="s">
        <v>19</v>
      </c>
      <c r="BT25" t="s">
        <v>9</v>
      </c>
      <c r="BU25" t="s">
        <v>76</v>
      </c>
      <c r="BV25" t="s">
        <v>77</v>
      </c>
      <c r="BY25" t="s">
        <v>151</v>
      </c>
      <c r="CC25">
        <v>2</v>
      </c>
    </row>
    <row r="26" spans="1:81" x14ac:dyDescent="0.25">
      <c r="A26" s="3">
        <v>25</v>
      </c>
      <c r="B26" t="s">
        <v>11</v>
      </c>
      <c r="C26" t="s">
        <v>104</v>
      </c>
      <c r="D26" t="s">
        <v>14</v>
      </c>
      <c r="E26" t="s">
        <v>7</v>
      </c>
      <c r="F26" t="s">
        <v>6</v>
      </c>
      <c r="G26" t="s">
        <v>2</v>
      </c>
      <c r="H26" t="s">
        <v>22</v>
      </c>
      <c r="I26" t="s">
        <v>65</v>
      </c>
      <c r="J26" t="s">
        <v>100</v>
      </c>
      <c r="K26" t="s">
        <v>6</v>
      </c>
      <c r="L26" t="s">
        <v>23</v>
      </c>
      <c r="M26" t="s">
        <v>5</v>
      </c>
      <c r="N26" t="s">
        <v>80</v>
      </c>
      <c r="AK26" s="3">
        <v>25</v>
      </c>
      <c r="AL26" t="s">
        <v>11</v>
      </c>
      <c r="AM26" t="s">
        <v>104</v>
      </c>
      <c r="AN26" s="4" t="s">
        <v>14</v>
      </c>
      <c r="AO26" t="s">
        <v>100</v>
      </c>
      <c r="AP26" t="s">
        <v>5</v>
      </c>
      <c r="AQ26" t="s">
        <v>80</v>
      </c>
      <c r="AT26" t="s">
        <v>202</v>
      </c>
      <c r="AU26" t="s">
        <v>77</v>
      </c>
      <c r="AV26" t="s">
        <v>80</v>
      </c>
      <c r="AW26" t="s">
        <v>72</v>
      </c>
      <c r="AX26" t="s">
        <v>90</v>
      </c>
      <c r="BL26" s="3">
        <v>25</v>
      </c>
      <c r="BM26" t="s">
        <v>11</v>
      </c>
      <c r="BN26" t="s">
        <v>104</v>
      </c>
      <c r="BO26" t="s">
        <v>14</v>
      </c>
      <c r="BP26" t="s">
        <v>7</v>
      </c>
      <c r="BQ26" t="s">
        <v>6</v>
      </c>
      <c r="BR26" t="s">
        <v>2</v>
      </c>
      <c r="BS26" t="s">
        <v>22</v>
      </c>
      <c r="BT26" t="s">
        <v>65</v>
      </c>
      <c r="BU26" t="s">
        <v>20</v>
      </c>
      <c r="BV26" t="s">
        <v>80</v>
      </c>
      <c r="BY26" t="s">
        <v>44</v>
      </c>
      <c r="BZ26">
        <v>2</v>
      </c>
    </row>
    <row r="27" spans="1:81" x14ac:dyDescent="0.25">
      <c r="A27" s="3">
        <v>26</v>
      </c>
      <c r="B27" t="s">
        <v>11</v>
      </c>
      <c r="C27" t="s">
        <v>104</v>
      </c>
      <c r="D27" t="s">
        <v>14</v>
      </c>
      <c r="E27" t="s">
        <v>94</v>
      </c>
      <c r="F27" t="s">
        <v>85</v>
      </c>
      <c r="G27" t="s">
        <v>2</v>
      </c>
      <c r="H27" t="s">
        <v>22</v>
      </c>
      <c r="I27" t="s">
        <v>65</v>
      </c>
      <c r="J27" t="s">
        <v>76</v>
      </c>
      <c r="K27" t="s">
        <v>6</v>
      </c>
      <c r="L27" t="s">
        <v>23</v>
      </c>
      <c r="M27" t="s">
        <v>5</v>
      </c>
      <c r="N27" t="s">
        <v>80</v>
      </c>
      <c r="AK27" s="3">
        <v>26</v>
      </c>
      <c r="AL27" t="s">
        <v>11</v>
      </c>
      <c r="AM27" t="s">
        <v>104</v>
      </c>
      <c r="AN27" s="4" t="s">
        <v>14</v>
      </c>
      <c r="AO27" t="s">
        <v>76</v>
      </c>
      <c r="AP27" t="s">
        <v>5</v>
      </c>
      <c r="AQ27" t="s">
        <v>80</v>
      </c>
      <c r="AT27" t="s">
        <v>14</v>
      </c>
      <c r="AU27">
        <v>27</v>
      </c>
      <c r="AV27">
        <v>35</v>
      </c>
      <c r="AW27">
        <v>13</v>
      </c>
      <c r="AX27">
        <v>25</v>
      </c>
      <c r="BL27" s="3">
        <v>26</v>
      </c>
      <c r="BM27" t="s">
        <v>11</v>
      </c>
      <c r="BN27" t="s">
        <v>104</v>
      </c>
      <c r="BO27" t="s">
        <v>14</v>
      </c>
      <c r="BP27" t="s">
        <v>94</v>
      </c>
      <c r="BQ27" t="s">
        <v>85</v>
      </c>
      <c r="BR27" t="s">
        <v>2</v>
      </c>
      <c r="BS27" t="s">
        <v>22</v>
      </c>
      <c r="BT27" t="s">
        <v>65</v>
      </c>
      <c r="BU27" t="s">
        <v>76</v>
      </c>
      <c r="BV27" t="s">
        <v>80</v>
      </c>
    </row>
    <row r="28" spans="1:81" x14ac:dyDescent="0.25">
      <c r="A28" s="3">
        <v>27</v>
      </c>
      <c r="B28" t="s">
        <v>13</v>
      </c>
      <c r="C28" t="s">
        <v>104</v>
      </c>
      <c r="D28" t="s">
        <v>103</v>
      </c>
      <c r="E28" t="s">
        <v>7</v>
      </c>
      <c r="F28" t="s">
        <v>6</v>
      </c>
      <c r="G28" t="s">
        <v>2</v>
      </c>
      <c r="H28" t="s">
        <v>28</v>
      </c>
      <c r="I28" t="s">
        <v>9</v>
      </c>
      <c r="J28" t="s">
        <v>112</v>
      </c>
      <c r="K28" t="s">
        <v>6</v>
      </c>
      <c r="L28" t="s">
        <v>23</v>
      </c>
      <c r="M28" t="s">
        <v>5</v>
      </c>
      <c r="N28" t="s">
        <v>77</v>
      </c>
      <c r="AK28" s="3">
        <v>27</v>
      </c>
      <c r="AL28" t="s">
        <v>13</v>
      </c>
      <c r="AM28" t="s">
        <v>104</v>
      </c>
      <c r="AN28" s="4" t="s">
        <v>14</v>
      </c>
      <c r="AO28" t="s">
        <v>112</v>
      </c>
      <c r="AP28" t="s">
        <v>5</v>
      </c>
      <c r="AQ28" t="s">
        <v>77</v>
      </c>
      <c r="AT28" t="s">
        <v>18</v>
      </c>
      <c r="AU28">
        <v>19</v>
      </c>
      <c r="AV28">
        <v>8</v>
      </c>
      <c r="AW28">
        <v>13</v>
      </c>
      <c r="AX28">
        <v>17</v>
      </c>
      <c r="BL28" s="3">
        <v>27</v>
      </c>
      <c r="BM28" t="s">
        <v>13</v>
      </c>
      <c r="BN28" t="s">
        <v>104</v>
      </c>
      <c r="BO28" t="s">
        <v>103</v>
      </c>
      <c r="BP28" t="s">
        <v>7</v>
      </c>
      <c r="BQ28" t="s">
        <v>6</v>
      </c>
      <c r="BR28" t="s">
        <v>2</v>
      </c>
      <c r="BS28" t="s">
        <v>28</v>
      </c>
      <c r="BT28" t="s">
        <v>9</v>
      </c>
      <c r="BU28" t="s">
        <v>126</v>
      </c>
      <c r="BV28" t="s">
        <v>77</v>
      </c>
    </row>
    <row r="29" spans="1:81" x14ac:dyDescent="0.25">
      <c r="A29" s="3">
        <v>28</v>
      </c>
      <c r="B29" t="s">
        <v>13</v>
      </c>
      <c r="C29" t="s">
        <v>104</v>
      </c>
      <c r="D29" t="s">
        <v>7</v>
      </c>
      <c r="E29" t="s">
        <v>7</v>
      </c>
      <c r="F29" t="s">
        <v>6</v>
      </c>
      <c r="G29" t="s">
        <v>2</v>
      </c>
      <c r="H29" t="s">
        <v>32</v>
      </c>
      <c r="I29" t="s">
        <v>63</v>
      </c>
      <c r="J29" t="s">
        <v>108</v>
      </c>
      <c r="K29" t="s">
        <v>6</v>
      </c>
      <c r="L29" t="s">
        <v>67</v>
      </c>
      <c r="M29" t="s">
        <v>5</v>
      </c>
      <c r="N29" t="s">
        <v>90</v>
      </c>
      <c r="AK29" s="3">
        <v>28</v>
      </c>
      <c r="AL29" t="s">
        <v>13</v>
      </c>
      <c r="AM29" t="s">
        <v>104</v>
      </c>
      <c r="AN29" s="4" t="s">
        <v>18</v>
      </c>
      <c r="AO29" t="s">
        <v>108</v>
      </c>
      <c r="AP29" t="s">
        <v>5</v>
      </c>
      <c r="AQ29" t="s">
        <v>90</v>
      </c>
      <c r="BL29" s="3">
        <v>28</v>
      </c>
      <c r="BM29" t="s">
        <v>13</v>
      </c>
      <c r="BN29" t="s">
        <v>104</v>
      </c>
      <c r="BO29" t="s">
        <v>7</v>
      </c>
      <c r="BP29" t="s">
        <v>7</v>
      </c>
      <c r="BQ29" t="s">
        <v>6</v>
      </c>
      <c r="BR29" t="s">
        <v>2</v>
      </c>
      <c r="BS29" t="s">
        <v>32</v>
      </c>
      <c r="BT29" t="s">
        <v>63</v>
      </c>
      <c r="BU29" t="s">
        <v>108</v>
      </c>
      <c r="BV29" t="s">
        <v>90</v>
      </c>
    </row>
    <row r="30" spans="1:81" x14ac:dyDescent="0.25">
      <c r="A30" s="3">
        <v>29</v>
      </c>
      <c r="B30" t="s">
        <v>26</v>
      </c>
      <c r="C30" t="s">
        <v>62</v>
      </c>
      <c r="D30" t="s">
        <v>65</v>
      </c>
      <c r="E30" t="s">
        <v>250</v>
      </c>
      <c r="F30" t="s">
        <v>85</v>
      </c>
      <c r="G30" t="s">
        <v>2</v>
      </c>
      <c r="H30" t="s">
        <v>27</v>
      </c>
      <c r="I30" t="s">
        <v>9</v>
      </c>
      <c r="J30" t="s">
        <v>76</v>
      </c>
      <c r="K30" t="s">
        <v>6</v>
      </c>
      <c r="L30" t="s">
        <v>67</v>
      </c>
      <c r="M30" t="s">
        <v>5</v>
      </c>
      <c r="N30" t="s">
        <v>77</v>
      </c>
      <c r="AK30" s="3">
        <v>29</v>
      </c>
      <c r="AL30" t="s">
        <v>26</v>
      </c>
      <c r="AM30" t="s">
        <v>62</v>
      </c>
      <c r="AN30" s="4" t="s">
        <v>65</v>
      </c>
      <c r="AO30" t="s">
        <v>76</v>
      </c>
      <c r="AP30" t="s">
        <v>5</v>
      </c>
      <c r="AQ30" t="s">
        <v>77</v>
      </c>
      <c r="BL30" s="3">
        <v>29</v>
      </c>
      <c r="BM30" t="s">
        <v>26</v>
      </c>
      <c r="BN30" t="s">
        <v>62</v>
      </c>
      <c r="BO30" t="s">
        <v>65</v>
      </c>
      <c r="BP30" t="s">
        <v>250</v>
      </c>
      <c r="BQ30" t="s">
        <v>85</v>
      </c>
      <c r="BR30" t="s">
        <v>2</v>
      </c>
      <c r="BS30" t="s">
        <v>27</v>
      </c>
      <c r="BT30" t="s">
        <v>9</v>
      </c>
      <c r="BU30" t="s">
        <v>76</v>
      </c>
      <c r="BV30" t="s">
        <v>77</v>
      </c>
    </row>
    <row r="31" spans="1:81" x14ac:dyDescent="0.25">
      <c r="A31" s="3">
        <v>30</v>
      </c>
      <c r="B31" t="s">
        <v>11</v>
      </c>
      <c r="C31" t="s">
        <v>104</v>
      </c>
      <c r="D31" t="s">
        <v>65</v>
      </c>
      <c r="E31" t="s">
        <v>75</v>
      </c>
      <c r="F31" t="s">
        <v>6</v>
      </c>
      <c r="G31" t="s">
        <v>2</v>
      </c>
      <c r="H31" t="s">
        <v>28</v>
      </c>
      <c r="I31" t="s">
        <v>63</v>
      </c>
      <c r="J31" t="s">
        <v>34</v>
      </c>
      <c r="K31" t="s">
        <v>6</v>
      </c>
      <c r="L31" t="s">
        <v>67</v>
      </c>
      <c r="M31" t="s">
        <v>5</v>
      </c>
      <c r="N31" t="s">
        <v>77</v>
      </c>
      <c r="AK31" s="3">
        <v>30</v>
      </c>
      <c r="AL31" t="s">
        <v>11</v>
      </c>
      <c r="AM31" t="s">
        <v>104</v>
      </c>
      <c r="AN31" s="4" t="s">
        <v>65</v>
      </c>
      <c r="AO31" t="s">
        <v>34</v>
      </c>
      <c r="AP31" t="s">
        <v>5</v>
      </c>
      <c r="AQ31" t="s">
        <v>77</v>
      </c>
      <c r="BL31" s="3">
        <v>30</v>
      </c>
      <c r="BM31" t="s">
        <v>11</v>
      </c>
      <c r="BN31" t="s">
        <v>104</v>
      </c>
      <c r="BO31" t="s">
        <v>65</v>
      </c>
      <c r="BP31" t="s">
        <v>75</v>
      </c>
      <c r="BQ31" t="s">
        <v>6</v>
      </c>
      <c r="BR31" t="s">
        <v>2</v>
      </c>
      <c r="BS31" t="s">
        <v>28</v>
      </c>
      <c r="BT31" t="s">
        <v>63</v>
      </c>
      <c r="BU31" t="s">
        <v>34</v>
      </c>
      <c r="BV31" t="s">
        <v>77</v>
      </c>
    </row>
    <row r="32" spans="1:81" x14ac:dyDescent="0.25">
      <c r="A32" s="3">
        <v>31</v>
      </c>
      <c r="B32" t="s">
        <v>11</v>
      </c>
      <c r="C32" t="s">
        <v>84</v>
      </c>
      <c r="D32" t="s">
        <v>115</v>
      </c>
      <c r="E32" t="s">
        <v>116</v>
      </c>
      <c r="F32" t="s">
        <v>85</v>
      </c>
      <c r="G32" t="s">
        <v>2</v>
      </c>
      <c r="H32" t="s">
        <v>3</v>
      </c>
      <c r="I32" t="s">
        <v>75</v>
      </c>
      <c r="J32" t="s">
        <v>71</v>
      </c>
      <c r="K32" t="s">
        <v>6</v>
      </c>
      <c r="L32" t="s">
        <v>67</v>
      </c>
      <c r="M32" t="s">
        <v>5</v>
      </c>
      <c r="N32" t="s">
        <v>80</v>
      </c>
      <c r="AK32" s="3">
        <v>31</v>
      </c>
      <c r="AL32" t="s">
        <v>11</v>
      </c>
      <c r="AM32" t="s">
        <v>84</v>
      </c>
      <c r="AN32" s="4" t="s">
        <v>14</v>
      </c>
      <c r="AO32" t="s">
        <v>71</v>
      </c>
      <c r="AP32" t="s">
        <v>5</v>
      </c>
      <c r="AQ32" t="s">
        <v>80</v>
      </c>
      <c r="BL32" s="3">
        <v>31</v>
      </c>
      <c r="BM32" t="s">
        <v>11</v>
      </c>
      <c r="BN32" t="s">
        <v>84</v>
      </c>
      <c r="BO32" t="s">
        <v>115</v>
      </c>
      <c r="BP32" t="s">
        <v>116</v>
      </c>
      <c r="BQ32" t="s">
        <v>85</v>
      </c>
      <c r="BR32" t="s">
        <v>2</v>
      </c>
      <c r="BS32" t="s">
        <v>3</v>
      </c>
      <c r="BT32" t="s">
        <v>75</v>
      </c>
      <c r="BU32" t="s">
        <v>71</v>
      </c>
      <c r="BV32" t="s">
        <v>80</v>
      </c>
    </row>
    <row r="33" spans="1:74" x14ac:dyDescent="0.25">
      <c r="A33" s="3">
        <v>32</v>
      </c>
      <c r="B33" t="s">
        <v>11</v>
      </c>
      <c r="C33" t="s">
        <v>104</v>
      </c>
      <c r="D33" t="s">
        <v>14</v>
      </c>
      <c r="E33" t="s">
        <v>91</v>
      </c>
      <c r="F33" t="s">
        <v>64</v>
      </c>
      <c r="G33" t="s">
        <v>2</v>
      </c>
      <c r="H33" t="s">
        <v>35</v>
      </c>
      <c r="I33" t="s">
        <v>75</v>
      </c>
      <c r="J33" t="s">
        <v>117</v>
      </c>
      <c r="K33" t="s">
        <v>6</v>
      </c>
      <c r="L33" t="s">
        <v>67</v>
      </c>
      <c r="M33" t="s">
        <v>10</v>
      </c>
      <c r="N33" t="s">
        <v>72</v>
      </c>
      <c r="S33" t="s">
        <v>202</v>
      </c>
      <c r="T33" t="s">
        <v>180</v>
      </c>
      <c r="AK33" s="3">
        <v>32</v>
      </c>
      <c r="AL33" t="s">
        <v>11</v>
      </c>
      <c r="AM33" t="s">
        <v>104</v>
      </c>
      <c r="AN33" s="4" t="s">
        <v>14</v>
      </c>
      <c r="AO33" t="s">
        <v>117</v>
      </c>
      <c r="AP33" t="s">
        <v>10</v>
      </c>
      <c r="AQ33" t="s">
        <v>72</v>
      </c>
      <c r="BL33" s="3">
        <v>32</v>
      </c>
      <c r="BM33" t="s">
        <v>11</v>
      </c>
      <c r="BN33" t="s">
        <v>104</v>
      </c>
      <c r="BO33" t="s">
        <v>14</v>
      </c>
      <c r="BP33" t="s">
        <v>91</v>
      </c>
      <c r="BQ33" t="s">
        <v>64</v>
      </c>
      <c r="BR33" t="s">
        <v>2</v>
      </c>
      <c r="BS33" t="s">
        <v>35</v>
      </c>
      <c r="BT33" t="s">
        <v>75</v>
      </c>
      <c r="BU33" t="s">
        <v>20</v>
      </c>
      <c r="BV33" t="s">
        <v>72</v>
      </c>
    </row>
    <row r="34" spans="1:74" x14ac:dyDescent="0.25">
      <c r="A34" s="3">
        <v>33</v>
      </c>
      <c r="B34" t="s">
        <v>11</v>
      </c>
      <c r="C34" t="s">
        <v>78</v>
      </c>
      <c r="D34" t="s">
        <v>14</v>
      </c>
      <c r="E34" t="s">
        <v>7</v>
      </c>
      <c r="F34" t="s">
        <v>85</v>
      </c>
      <c r="G34" t="s">
        <v>2</v>
      </c>
      <c r="H34" t="s">
        <v>28</v>
      </c>
      <c r="I34" t="s">
        <v>9</v>
      </c>
      <c r="J34" t="s">
        <v>71</v>
      </c>
      <c r="K34" t="s">
        <v>6</v>
      </c>
      <c r="L34" t="s">
        <v>23</v>
      </c>
      <c r="M34" t="s">
        <v>5</v>
      </c>
      <c r="N34" t="s">
        <v>90</v>
      </c>
      <c r="S34" t="s">
        <v>77</v>
      </c>
      <c r="T34">
        <v>85</v>
      </c>
      <c r="AK34" s="3">
        <v>33</v>
      </c>
      <c r="AL34" t="s">
        <v>11</v>
      </c>
      <c r="AM34" t="s">
        <v>78</v>
      </c>
      <c r="AN34" s="4" t="s">
        <v>14</v>
      </c>
      <c r="AO34" t="s">
        <v>71</v>
      </c>
      <c r="AP34" t="s">
        <v>5</v>
      </c>
      <c r="AQ34" t="s">
        <v>90</v>
      </c>
      <c r="BL34" s="3">
        <v>33</v>
      </c>
      <c r="BM34" t="s">
        <v>11</v>
      </c>
      <c r="BN34" t="s">
        <v>78</v>
      </c>
      <c r="BO34" t="s">
        <v>14</v>
      </c>
      <c r="BP34" t="s">
        <v>7</v>
      </c>
      <c r="BQ34" t="s">
        <v>85</v>
      </c>
      <c r="BR34" t="s">
        <v>2</v>
      </c>
      <c r="BS34" t="s">
        <v>28</v>
      </c>
      <c r="BT34" t="s">
        <v>9</v>
      </c>
      <c r="BU34" t="s">
        <v>71</v>
      </c>
      <c r="BV34" t="s">
        <v>90</v>
      </c>
    </row>
    <row r="35" spans="1:74" x14ac:dyDescent="0.25">
      <c r="A35" s="3">
        <v>34</v>
      </c>
      <c r="B35" t="s">
        <v>11</v>
      </c>
      <c r="C35" t="s">
        <v>62</v>
      </c>
      <c r="D35" t="s">
        <v>122</v>
      </c>
      <c r="E35" t="s">
        <v>7</v>
      </c>
      <c r="F35" t="s">
        <v>85</v>
      </c>
      <c r="G35" t="s">
        <v>2</v>
      </c>
      <c r="H35" t="s">
        <v>22</v>
      </c>
      <c r="I35" t="s">
        <v>9</v>
      </c>
      <c r="J35" t="s">
        <v>76</v>
      </c>
      <c r="K35" t="s">
        <v>6</v>
      </c>
      <c r="L35" t="s">
        <v>67</v>
      </c>
      <c r="M35" t="s">
        <v>5</v>
      </c>
      <c r="N35" t="s">
        <v>90</v>
      </c>
      <c r="S35" t="s">
        <v>90</v>
      </c>
      <c r="T35">
        <v>57</v>
      </c>
      <c r="AK35" s="3">
        <v>34</v>
      </c>
      <c r="AL35" t="s">
        <v>11</v>
      </c>
      <c r="AM35" t="s">
        <v>62</v>
      </c>
      <c r="AN35" s="4" t="s">
        <v>14</v>
      </c>
      <c r="AO35" t="s">
        <v>76</v>
      </c>
      <c r="AP35" t="s">
        <v>5</v>
      </c>
      <c r="AQ35" t="s">
        <v>90</v>
      </c>
      <c r="BL35" s="3">
        <v>34</v>
      </c>
      <c r="BM35" t="s">
        <v>11</v>
      </c>
      <c r="BN35" t="s">
        <v>62</v>
      </c>
      <c r="BO35" t="s">
        <v>122</v>
      </c>
      <c r="BP35" t="s">
        <v>7</v>
      </c>
      <c r="BQ35" t="s">
        <v>85</v>
      </c>
      <c r="BR35" t="s">
        <v>2</v>
      </c>
      <c r="BS35" t="s">
        <v>22</v>
      </c>
      <c r="BT35" t="s">
        <v>9</v>
      </c>
      <c r="BU35" t="s">
        <v>76</v>
      </c>
      <c r="BV35" t="s">
        <v>90</v>
      </c>
    </row>
    <row r="36" spans="1:74" x14ac:dyDescent="0.25">
      <c r="A36" s="3">
        <v>35</v>
      </c>
      <c r="B36" t="s">
        <v>26</v>
      </c>
      <c r="C36" t="s">
        <v>74</v>
      </c>
      <c r="D36" t="s">
        <v>14</v>
      </c>
      <c r="E36" t="s">
        <v>91</v>
      </c>
      <c r="F36" t="s">
        <v>64</v>
      </c>
      <c r="G36" t="s">
        <v>2</v>
      </c>
      <c r="H36" t="s">
        <v>28</v>
      </c>
      <c r="I36" t="s">
        <v>9</v>
      </c>
      <c r="J36" t="s">
        <v>71</v>
      </c>
      <c r="K36" t="s">
        <v>6</v>
      </c>
      <c r="L36" t="s">
        <v>67</v>
      </c>
      <c r="M36" t="s">
        <v>5</v>
      </c>
      <c r="N36" t="s">
        <v>77</v>
      </c>
      <c r="S36" t="s">
        <v>80</v>
      </c>
      <c r="T36">
        <v>41</v>
      </c>
      <c r="AK36" s="3">
        <v>35</v>
      </c>
      <c r="AL36" t="s">
        <v>26</v>
      </c>
      <c r="AM36" t="s">
        <v>74</v>
      </c>
      <c r="AN36" s="4" t="s">
        <v>14</v>
      </c>
      <c r="AO36" t="s">
        <v>71</v>
      </c>
      <c r="AP36" t="s">
        <v>5</v>
      </c>
      <c r="AQ36" t="s">
        <v>77</v>
      </c>
      <c r="BL36" s="3">
        <v>35</v>
      </c>
      <c r="BM36" t="s">
        <v>26</v>
      </c>
      <c r="BN36" t="s">
        <v>74</v>
      </c>
      <c r="BO36" t="s">
        <v>14</v>
      </c>
      <c r="BP36" t="s">
        <v>91</v>
      </c>
      <c r="BQ36" t="s">
        <v>64</v>
      </c>
      <c r="BR36" t="s">
        <v>2</v>
      </c>
      <c r="BS36" t="s">
        <v>28</v>
      </c>
      <c r="BT36" t="s">
        <v>9</v>
      </c>
      <c r="BU36" t="s">
        <v>71</v>
      </c>
      <c r="BV36" t="s">
        <v>77</v>
      </c>
    </row>
    <row r="37" spans="1:74" x14ac:dyDescent="0.25">
      <c r="A37" s="3">
        <v>36</v>
      </c>
      <c r="B37" t="s">
        <v>17</v>
      </c>
      <c r="C37" t="s">
        <v>74</v>
      </c>
      <c r="D37" t="s">
        <v>14</v>
      </c>
      <c r="E37" t="s">
        <v>63</v>
      </c>
      <c r="F37" t="s">
        <v>6</v>
      </c>
      <c r="G37" t="s">
        <v>2</v>
      </c>
      <c r="H37" t="s">
        <v>28</v>
      </c>
      <c r="I37" t="s">
        <v>97</v>
      </c>
      <c r="J37" t="s">
        <v>89</v>
      </c>
      <c r="K37" t="s">
        <v>6</v>
      </c>
      <c r="L37" t="s">
        <v>118</v>
      </c>
      <c r="M37" t="s">
        <v>5</v>
      </c>
      <c r="N37" t="s">
        <v>80</v>
      </c>
      <c r="S37" t="s">
        <v>72</v>
      </c>
      <c r="T37">
        <v>28</v>
      </c>
      <c r="AK37" s="3">
        <v>36</v>
      </c>
      <c r="AL37" t="s">
        <v>17</v>
      </c>
      <c r="AM37" t="s">
        <v>74</v>
      </c>
      <c r="AN37" s="4" t="s">
        <v>14</v>
      </c>
      <c r="AO37" t="s">
        <v>89</v>
      </c>
      <c r="AP37" t="s">
        <v>5</v>
      </c>
      <c r="AQ37" t="s">
        <v>80</v>
      </c>
      <c r="BL37" s="3">
        <v>36</v>
      </c>
      <c r="BM37" t="s">
        <v>17</v>
      </c>
      <c r="BN37" t="s">
        <v>74</v>
      </c>
      <c r="BO37" t="s">
        <v>14</v>
      </c>
      <c r="BP37" t="s">
        <v>63</v>
      </c>
      <c r="BQ37" t="s">
        <v>6</v>
      </c>
      <c r="BR37" t="s">
        <v>2</v>
      </c>
      <c r="BS37" t="s">
        <v>28</v>
      </c>
      <c r="BT37" t="s">
        <v>97</v>
      </c>
      <c r="BU37" t="s">
        <v>108</v>
      </c>
      <c r="BV37" t="s">
        <v>80</v>
      </c>
    </row>
    <row r="38" spans="1:74" x14ac:dyDescent="0.25">
      <c r="A38" s="3">
        <v>37</v>
      </c>
      <c r="B38" t="s">
        <v>11</v>
      </c>
      <c r="C38" t="s">
        <v>84</v>
      </c>
      <c r="D38" t="s">
        <v>75</v>
      </c>
      <c r="E38" t="s">
        <v>7</v>
      </c>
      <c r="F38" t="s">
        <v>6</v>
      </c>
      <c r="G38" t="s">
        <v>2</v>
      </c>
      <c r="H38" t="s">
        <v>3</v>
      </c>
      <c r="I38" t="s">
        <v>9</v>
      </c>
      <c r="J38" t="s">
        <v>96</v>
      </c>
      <c r="K38" t="s">
        <v>6</v>
      </c>
      <c r="L38" t="s">
        <v>23</v>
      </c>
      <c r="M38" t="s">
        <v>10</v>
      </c>
      <c r="N38" t="s">
        <v>90</v>
      </c>
      <c r="AK38" s="3">
        <v>37</v>
      </c>
      <c r="AL38" t="s">
        <v>11</v>
      </c>
      <c r="AM38" t="s">
        <v>84</v>
      </c>
      <c r="AN38" s="4" t="s">
        <v>63</v>
      </c>
      <c r="AO38" t="s">
        <v>96</v>
      </c>
      <c r="AP38" t="s">
        <v>10</v>
      </c>
      <c r="AQ38" t="s">
        <v>90</v>
      </c>
      <c r="BL38" s="3">
        <v>37</v>
      </c>
      <c r="BM38" t="s">
        <v>11</v>
      </c>
      <c r="BN38" t="s">
        <v>84</v>
      </c>
      <c r="BO38" t="s">
        <v>75</v>
      </c>
      <c r="BP38" t="s">
        <v>7</v>
      </c>
      <c r="BQ38" t="s">
        <v>6</v>
      </c>
      <c r="BR38" t="s">
        <v>2</v>
      </c>
      <c r="BS38" t="s">
        <v>3</v>
      </c>
      <c r="BT38" t="s">
        <v>9</v>
      </c>
      <c r="BU38" t="s">
        <v>20</v>
      </c>
      <c r="BV38" t="s">
        <v>90</v>
      </c>
    </row>
    <row r="39" spans="1:74" x14ac:dyDescent="0.25">
      <c r="A39" s="3">
        <v>38</v>
      </c>
      <c r="B39" t="s">
        <v>11</v>
      </c>
      <c r="C39" t="s">
        <v>87</v>
      </c>
      <c r="D39" t="s">
        <v>63</v>
      </c>
      <c r="E39" t="s">
        <v>7</v>
      </c>
      <c r="F39" t="s">
        <v>64</v>
      </c>
      <c r="G39" t="s">
        <v>2</v>
      </c>
      <c r="H39" t="s">
        <v>8</v>
      </c>
      <c r="I39" t="s">
        <v>9</v>
      </c>
      <c r="J39" t="s">
        <v>71</v>
      </c>
      <c r="K39" t="s">
        <v>6</v>
      </c>
      <c r="L39" t="s">
        <v>23</v>
      </c>
      <c r="M39" t="s">
        <v>5</v>
      </c>
      <c r="N39" t="s">
        <v>77</v>
      </c>
      <c r="AK39" s="3">
        <v>38</v>
      </c>
      <c r="AL39" t="s">
        <v>11</v>
      </c>
      <c r="AM39" t="s">
        <v>87</v>
      </c>
      <c r="AN39" s="4" t="s">
        <v>63</v>
      </c>
      <c r="AO39" t="s">
        <v>71</v>
      </c>
      <c r="AP39" t="s">
        <v>5</v>
      </c>
      <c r="AQ39" t="s">
        <v>77</v>
      </c>
      <c r="BL39" s="3">
        <v>38</v>
      </c>
      <c r="BM39" t="s">
        <v>11</v>
      </c>
      <c r="BN39" t="s">
        <v>87</v>
      </c>
      <c r="BO39" t="s">
        <v>63</v>
      </c>
      <c r="BP39" t="s">
        <v>7</v>
      </c>
      <c r="BQ39" t="s">
        <v>64</v>
      </c>
      <c r="BR39" t="s">
        <v>2</v>
      </c>
      <c r="BS39" t="s">
        <v>8</v>
      </c>
      <c r="BT39" t="s">
        <v>9</v>
      </c>
      <c r="BU39" t="s">
        <v>71</v>
      </c>
      <c r="BV39" t="s">
        <v>77</v>
      </c>
    </row>
    <row r="40" spans="1:74" x14ac:dyDescent="0.25">
      <c r="A40" s="3">
        <v>39</v>
      </c>
      <c r="B40" t="s">
        <v>11</v>
      </c>
      <c r="C40" t="s">
        <v>84</v>
      </c>
      <c r="D40" t="s">
        <v>63</v>
      </c>
      <c r="E40" t="s">
        <v>63</v>
      </c>
      <c r="F40" t="s">
        <v>85</v>
      </c>
      <c r="G40" t="s">
        <v>2</v>
      </c>
      <c r="H40" t="s">
        <v>3</v>
      </c>
      <c r="I40" t="s">
        <v>88</v>
      </c>
      <c r="J40" t="s">
        <v>112</v>
      </c>
      <c r="K40" t="s">
        <v>6</v>
      </c>
      <c r="L40" t="s">
        <v>23</v>
      </c>
      <c r="M40" t="s">
        <v>10</v>
      </c>
      <c r="N40" t="s">
        <v>90</v>
      </c>
      <c r="AK40" s="3">
        <v>39</v>
      </c>
      <c r="AL40" t="s">
        <v>11</v>
      </c>
      <c r="AM40" t="s">
        <v>84</v>
      </c>
      <c r="AN40" s="4" t="s">
        <v>63</v>
      </c>
      <c r="AO40" t="s">
        <v>112</v>
      </c>
      <c r="AP40" t="s">
        <v>10</v>
      </c>
      <c r="AQ40" t="s">
        <v>90</v>
      </c>
      <c r="BL40" s="3">
        <v>39</v>
      </c>
      <c r="BM40" t="s">
        <v>11</v>
      </c>
      <c r="BN40" t="s">
        <v>84</v>
      </c>
      <c r="BO40" t="s">
        <v>63</v>
      </c>
      <c r="BP40" t="s">
        <v>63</v>
      </c>
      <c r="BQ40" t="s">
        <v>85</v>
      </c>
      <c r="BR40" t="s">
        <v>2</v>
      </c>
      <c r="BS40" t="s">
        <v>3</v>
      </c>
      <c r="BT40" t="s">
        <v>88</v>
      </c>
      <c r="BU40" t="s">
        <v>126</v>
      </c>
      <c r="BV40" t="s">
        <v>90</v>
      </c>
    </row>
    <row r="41" spans="1:74" x14ac:dyDescent="0.25">
      <c r="A41" s="3">
        <v>40</v>
      </c>
      <c r="B41" t="s">
        <v>11</v>
      </c>
      <c r="C41" t="s">
        <v>104</v>
      </c>
      <c r="D41" t="s">
        <v>7</v>
      </c>
      <c r="E41" t="s">
        <v>73</v>
      </c>
      <c r="F41" t="s">
        <v>85</v>
      </c>
      <c r="G41" t="s">
        <v>2</v>
      </c>
      <c r="H41" t="s">
        <v>28</v>
      </c>
      <c r="I41" t="s">
        <v>119</v>
      </c>
      <c r="J41" t="s">
        <v>120</v>
      </c>
      <c r="K41" t="s">
        <v>6</v>
      </c>
      <c r="L41" t="s">
        <v>67</v>
      </c>
      <c r="M41" t="s">
        <v>5</v>
      </c>
      <c r="N41" t="s">
        <v>90</v>
      </c>
      <c r="AK41" s="3">
        <v>40</v>
      </c>
      <c r="AL41" t="s">
        <v>11</v>
      </c>
      <c r="AM41" t="s">
        <v>104</v>
      </c>
      <c r="AN41" s="4" t="s">
        <v>18</v>
      </c>
      <c r="AO41" t="s">
        <v>120</v>
      </c>
      <c r="AP41" t="s">
        <v>5</v>
      </c>
      <c r="AQ41" t="s">
        <v>90</v>
      </c>
      <c r="BL41" s="3">
        <v>40</v>
      </c>
      <c r="BM41" t="s">
        <v>11</v>
      </c>
      <c r="BN41" t="s">
        <v>104</v>
      </c>
      <c r="BO41" t="s">
        <v>7</v>
      </c>
      <c r="BP41" t="s">
        <v>73</v>
      </c>
      <c r="BQ41" t="s">
        <v>85</v>
      </c>
      <c r="BR41" t="s">
        <v>2</v>
      </c>
      <c r="BS41" t="s">
        <v>28</v>
      </c>
      <c r="BT41" t="s">
        <v>119</v>
      </c>
      <c r="BU41" t="s">
        <v>108</v>
      </c>
      <c r="BV41" t="s">
        <v>90</v>
      </c>
    </row>
    <row r="42" spans="1:74" x14ac:dyDescent="0.25">
      <c r="A42" s="3">
        <v>41</v>
      </c>
      <c r="B42" t="s">
        <v>11</v>
      </c>
      <c r="C42" t="s">
        <v>74</v>
      </c>
      <c r="D42" t="s">
        <v>14</v>
      </c>
      <c r="E42" t="s">
        <v>121</v>
      </c>
      <c r="F42" t="s">
        <v>85</v>
      </c>
      <c r="G42" t="s">
        <v>2</v>
      </c>
      <c r="H42" t="s">
        <v>3</v>
      </c>
      <c r="I42" t="s">
        <v>65</v>
      </c>
      <c r="J42" t="s">
        <v>71</v>
      </c>
      <c r="K42" t="s">
        <v>6</v>
      </c>
      <c r="L42" t="s">
        <v>67</v>
      </c>
      <c r="M42" t="s">
        <v>5</v>
      </c>
      <c r="N42" t="s">
        <v>80</v>
      </c>
      <c r="AK42" s="3">
        <v>41</v>
      </c>
      <c r="AL42" t="s">
        <v>11</v>
      </c>
      <c r="AM42" t="s">
        <v>74</v>
      </c>
      <c r="AN42" s="4" t="s">
        <v>14</v>
      </c>
      <c r="AO42" t="s">
        <v>71</v>
      </c>
      <c r="AP42" t="s">
        <v>5</v>
      </c>
      <c r="AQ42" t="s">
        <v>80</v>
      </c>
      <c r="BL42" s="3">
        <v>41</v>
      </c>
      <c r="BM42" t="s">
        <v>11</v>
      </c>
      <c r="BN42" t="s">
        <v>74</v>
      </c>
      <c r="BO42" t="s">
        <v>14</v>
      </c>
      <c r="BP42" t="s">
        <v>121</v>
      </c>
      <c r="BQ42" t="s">
        <v>85</v>
      </c>
      <c r="BR42" t="s">
        <v>2</v>
      </c>
      <c r="BS42" t="s">
        <v>3</v>
      </c>
      <c r="BT42" t="s">
        <v>65</v>
      </c>
      <c r="BU42" t="s">
        <v>71</v>
      </c>
      <c r="BV42" t="s">
        <v>80</v>
      </c>
    </row>
    <row r="43" spans="1:74" x14ac:dyDescent="0.25">
      <c r="A43" s="3">
        <v>42</v>
      </c>
      <c r="B43" t="s">
        <v>11</v>
      </c>
      <c r="C43" t="s">
        <v>84</v>
      </c>
      <c r="D43" t="s">
        <v>122</v>
      </c>
      <c r="E43" t="s">
        <v>122</v>
      </c>
      <c r="F43" t="s">
        <v>64</v>
      </c>
      <c r="G43" t="s">
        <v>2</v>
      </c>
      <c r="H43" t="s">
        <v>3</v>
      </c>
      <c r="I43" t="s">
        <v>9</v>
      </c>
      <c r="J43" t="s">
        <v>71</v>
      </c>
      <c r="K43" t="s">
        <v>6</v>
      </c>
      <c r="L43" t="s">
        <v>23</v>
      </c>
      <c r="M43" t="s">
        <v>5</v>
      </c>
      <c r="N43" t="s">
        <v>90</v>
      </c>
      <c r="AK43" s="3">
        <v>42</v>
      </c>
      <c r="AL43" t="s">
        <v>11</v>
      </c>
      <c r="AM43" t="s">
        <v>84</v>
      </c>
      <c r="AN43" s="4" t="s">
        <v>14</v>
      </c>
      <c r="AO43" t="s">
        <v>71</v>
      </c>
      <c r="AP43" t="s">
        <v>5</v>
      </c>
      <c r="AQ43" t="s">
        <v>90</v>
      </c>
      <c r="BL43" s="3">
        <v>42</v>
      </c>
      <c r="BM43" t="s">
        <v>11</v>
      </c>
      <c r="BN43" t="s">
        <v>84</v>
      </c>
      <c r="BO43" t="s">
        <v>122</v>
      </c>
      <c r="BP43" t="s">
        <v>122</v>
      </c>
      <c r="BQ43" t="s">
        <v>64</v>
      </c>
      <c r="BR43" t="s">
        <v>2</v>
      </c>
      <c r="BS43" t="s">
        <v>3</v>
      </c>
      <c r="BT43" t="s">
        <v>9</v>
      </c>
      <c r="BU43" t="s">
        <v>71</v>
      </c>
      <c r="BV43" t="s">
        <v>90</v>
      </c>
    </row>
    <row r="44" spans="1:74" x14ac:dyDescent="0.25">
      <c r="A44" s="3">
        <v>43</v>
      </c>
      <c r="B44" t="s">
        <v>11</v>
      </c>
      <c r="C44" t="s">
        <v>104</v>
      </c>
      <c r="D44" t="s">
        <v>14</v>
      </c>
      <c r="E44" t="s">
        <v>7</v>
      </c>
      <c r="F44" t="s">
        <v>6</v>
      </c>
      <c r="G44" t="s">
        <v>2</v>
      </c>
      <c r="H44" t="s">
        <v>28</v>
      </c>
      <c r="I44" t="s">
        <v>65</v>
      </c>
      <c r="J44" t="s">
        <v>20</v>
      </c>
      <c r="K44" t="s">
        <v>6</v>
      </c>
      <c r="L44" t="s">
        <v>67</v>
      </c>
      <c r="M44" t="s">
        <v>5</v>
      </c>
      <c r="N44" t="s">
        <v>80</v>
      </c>
      <c r="AK44" s="3">
        <v>43</v>
      </c>
      <c r="AL44" t="s">
        <v>11</v>
      </c>
      <c r="AM44" t="s">
        <v>104</v>
      </c>
      <c r="AN44" s="4" t="s">
        <v>14</v>
      </c>
      <c r="AO44" t="s">
        <v>20</v>
      </c>
      <c r="AP44" t="s">
        <v>5</v>
      </c>
      <c r="AQ44" t="s">
        <v>80</v>
      </c>
      <c r="BL44" s="3">
        <v>43</v>
      </c>
      <c r="BM44" t="s">
        <v>11</v>
      </c>
      <c r="BN44" t="s">
        <v>104</v>
      </c>
      <c r="BO44" t="s">
        <v>14</v>
      </c>
      <c r="BP44" t="s">
        <v>7</v>
      </c>
      <c r="BQ44" t="s">
        <v>6</v>
      </c>
      <c r="BR44" t="s">
        <v>2</v>
      </c>
      <c r="BS44" t="s">
        <v>28</v>
      </c>
      <c r="BT44" t="s">
        <v>65</v>
      </c>
      <c r="BU44" t="s">
        <v>20</v>
      </c>
      <c r="BV44" t="s">
        <v>80</v>
      </c>
    </row>
    <row r="45" spans="1:74" x14ac:dyDescent="0.25">
      <c r="A45" s="3">
        <v>44</v>
      </c>
      <c r="B45" t="s">
        <v>11</v>
      </c>
      <c r="C45" t="s">
        <v>84</v>
      </c>
      <c r="D45" t="s">
        <v>73</v>
      </c>
      <c r="E45" t="s">
        <v>122</v>
      </c>
      <c r="F45" t="s">
        <v>64</v>
      </c>
      <c r="G45" t="s">
        <v>2</v>
      </c>
      <c r="H45" t="s">
        <v>8</v>
      </c>
      <c r="I45" t="s">
        <v>65</v>
      </c>
      <c r="J45" t="s">
        <v>96</v>
      </c>
      <c r="K45" t="s">
        <v>6</v>
      </c>
      <c r="L45" t="s">
        <v>67</v>
      </c>
      <c r="M45" t="s">
        <v>10</v>
      </c>
      <c r="N45" t="s">
        <v>90</v>
      </c>
      <c r="AK45" s="3">
        <v>44</v>
      </c>
      <c r="AL45" t="s">
        <v>11</v>
      </c>
      <c r="AM45" t="s">
        <v>84</v>
      </c>
      <c r="AN45" s="4" t="s">
        <v>14</v>
      </c>
      <c r="AO45" t="s">
        <v>96</v>
      </c>
      <c r="AP45" t="s">
        <v>10</v>
      </c>
      <c r="AQ45" t="s">
        <v>90</v>
      </c>
      <c r="BL45" s="3">
        <v>44</v>
      </c>
      <c r="BM45" t="s">
        <v>11</v>
      </c>
      <c r="BN45" t="s">
        <v>84</v>
      </c>
      <c r="BO45" t="s">
        <v>73</v>
      </c>
      <c r="BP45" t="s">
        <v>122</v>
      </c>
      <c r="BQ45" t="s">
        <v>64</v>
      </c>
      <c r="BR45" t="s">
        <v>2</v>
      </c>
      <c r="BS45" t="s">
        <v>8</v>
      </c>
      <c r="BT45" t="s">
        <v>65</v>
      </c>
      <c r="BU45" t="s">
        <v>20</v>
      </c>
      <c r="BV45" t="s">
        <v>90</v>
      </c>
    </row>
    <row r="46" spans="1:74" x14ac:dyDescent="0.25">
      <c r="A46" s="3">
        <v>45</v>
      </c>
      <c r="B46" t="s">
        <v>11</v>
      </c>
      <c r="C46" t="s">
        <v>62</v>
      </c>
      <c r="D46" t="s">
        <v>63</v>
      </c>
      <c r="E46" t="s">
        <v>109</v>
      </c>
      <c r="F46" t="s">
        <v>64</v>
      </c>
      <c r="G46" t="s">
        <v>2</v>
      </c>
      <c r="H46" t="s">
        <v>36</v>
      </c>
      <c r="I46" t="s">
        <v>65</v>
      </c>
      <c r="J46" t="s">
        <v>71</v>
      </c>
      <c r="K46" t="s">
        <v>6</v>
      </c>
      <c r="L46" t="s">
        <v>23</v>
      </c>
      <c r="M46" t="s">
        <v>10</v>
      </c>
      <c r="N46" t="s">
        <v>77</v>
      </c>
      <c r="AK46" s="3">
        <v>45</v>
      </c>
      <c r="AL46" t="s">
        <v>11</v>
      </c>
      <c r="AM46" t="s">
        <v>62</v>
      </c>
      <c r="AN46" s="4" t="s">
        <v>63</v>
      </c>
      <c r="AO46" t="s">
        <v>71</v>
      </c>
      <c r="AP46" t="s">
        <v>10</v>
      </c>
      <c r="AQ46" t="s">
        <v>77</v>
      </c>
      <c r="BL46" s="3">
        <v>45</v>
      </c>
      <c r="BM46" t="s">
        <v>11</v>
      </c>
      <c r="BN46" t="s">
        <v>62</v>
      </c>
      <c r="BO46" t="s">
        <v>63</v>
      </c>
      <c r="BP46" t="s">
        <v>109</v>
      </c>
      <c r="BQ46" t="s">
        <v>64</v>
      </c>
      <c r="BR46" t="s">
        <v>2</v>
      </c>
      <c r="BS46" t="s">
        <v>36</v>
      </c>
      <c r="BT46" t="s">
        <v>65</v>
      </c>
      <c r="BU46" t="s">
        <v>71</v>
      </c>
      <c r="BV46" t="s">
        <v>77</v>
      </c>
    </row>
    <row r="47" spans="1:74" x14ac:dyDescent="0.25">
      <c r="A47" s="3">
        <v>46</v>
      </c>
      <c r="B47" t="s">
        <v>11</v>
      </c>
      <c r="C47" t="s">
        <v>62</v>
      </c>
      <c r="D47" t="s">
        <v>91</v>
      </c>
      <c r="E47" t="s">
        <v>251</v>
      </c>
      <c r="F47" t="s">
        <v>6</v>
      </c>
      <c r="G47" t="s">
        <v>2</v>
      </c>
      <c r="H47" t="s">
        <v>28</v>
      </c>
      <c r="I47" t="s">
        <v>63</v>
      </c>
      <c r="J47" t="s">
        <v>96</v>
      </c>
      <c r="K47" t="s">
        <v>6</v>
      </c>
      <c r="L47" t="s">
        <v>23</v>
      </c>
      <c r="M47" t="s">
        <v>5</v>
      </c>
      <c r="N47" t="s">
        <v>90</v>
      </c>
      <c r="AK47" s="3">
        <v>46</v>
      </c>
      <c r="AL47" t="s">
        <v>11</v>
      </c>
      <c r="AM47" t="s">
        <v>62</v>
      </c>
      <c r="AN47" s="4" t="s">
        <v>18</v>
      </c>
      <c r="AO47" t="s">
        <v>96</v>
      </c>
      <c r="AP47" t="s">
        <v>5</v>
      </c>
      <c r="AQ47" t="s">
        <v>90</v>
      </c>
      <c r="BL47" s="3">
        <v>46</v>
      </c>
      <c r="BM47" t="s">
        <v>11</v>
      </c>
      <c r="BN47" t="s">
        <v>62</v>
      </c>
      <c r="BO47" t="s">
        <v>91</v>
      </c>
      <c r="BP47" t="s">
        <v>251</v>
      </c>
      <c r="BQ47" t="s">
        <v>6</v>
      </c>
      <c r="BR47" t="s">
        <v>2</v>
      </c>
      <c r="BS47" t="s">
        <v>28</v>
      </c>
      <c r="BT47" t="s">
        <v>63</v>
      </c>
      <c r="BU47" t="s">
        <v>20</v>
      </c>
      <c r="BV47" t="s">
        <v>90</v>
      </c>
    </row>
    <row r="48" spans="1:74" x14ac:dyDescent="0.25">
      <c r="A48" s="3">
        <v>47</v>
      </c>
      <c r="B48" t="s">
        <v>11</v>
      </c>
      <c r="C48" t="s">
        <v>84</v>
      </c>
      <c r="D48" t="s">
        <v>63</v>
      </c>
      <c r="E48" t="s">
        <v>91</v>
      </c>
      <c r="F48" t="s">
        <v>6</v>
      </c>
      <c r="G48" t="s">
        <v>2</v>
      </c>
      <c r="H48" t="s">
        <v>8</v>
      </c>
      <c r="I48" t="s">
        <v>9</v>
      </c>
      <c r="J48" t="s">
        <v>71</v>
      </c>
      <c r="K48" t="s">
        <v>6</v>
      </c>
      <c r="L48" t="s">
        <v>23</v>
      </c>
      <c r="M48" t="s">
        <v>5</v>
      </c>
      <c r="N48" t="s">
        <v>90</v>
      </c>
      <c r="AK48" s="3">
        <v>47</v>
      </c>
      <c r="AL48" t="s">
        <v>11</v>
      </c>
      <c r="AM48" t="s">
        <v>84</v>
      </c>
      <c r="AN48" s="4" t="s">
        <v>63</v>
      </c>
      <c r="AO48" t="s">
        <v>71</v>
      </c>
      <c r="AP48" t="s">
        <v>5</v>
      </c>
      <c r="AQ48" t="s">
        <v>90</v>
      </c>
      <c r="BL48" s="3">
        <v>47</v>
      </c>
      <c r="BM48" t="s">
        <v>11</v>
      </c>
      <c r="BN48" t="s">
        <v>84</v>
      </c>
      <c r="BO48" t="s">
        <v>63</v>
      </c>
      <c r="BP48" t="s">
        <v>91</v>
      </c>
      <c r="BQ48" t="s">
        <v>6</v>
      </c>
      <c r="BR48" t="s">
        <v>2</v>
      </c>
      <c r="BS48" t="s">
        <v>8</v>
      </c>
      <c r="BT48" t="s">
        <v>9</v>
      </c>
      <c r="BU48" t="s">
        <v>71</v>
      </c>
      <c r="BV48" t="s">
        <v>90</v>
      </c>
    </row>
    <row r="49" spans="1:74" x14ac:dyDescent="0.25">
      <c r="A49" s="3">
        <v>48</v>
      </c>
      <c r="B49" t="s">
        <v>11</v>
      </c>
      <c r="C49" t="s">
        <v>104</v>
      </c>
      <c r="D49" t="s">
        <v>122</v>
      </c>
      <c r="E49" t="s">
        <v>121</v>
      </c>
      <c r="F49" t="s">
        <v>85</v>
      </c>
      <c r="G49" t="s">
        <v>2</v>
      </c>
      <c r="H49" t="s">
        <v>22</v>
      </c>
      <c r="I49" t="s">
        <v>124</v>
      </c>
      <c r="J49" t="s">
        <v>125</v>
      </c>
      <c r="K49" t="s">
        <v>6</v>
      </c>
      <c r="L49" t="s">
        <v>23</v>
      </c>
      <c r="M49" t="s">
        <v>5</v>
      </c>
      <c r="N49" t="s">
        <v>72</v>
      </c>
      <c r="AK49" s="3">
        <v>48</v>
      </c>
      <c r="AL49" t="s">
        <v>11</v>
      </c>
      <c r="AM49" t="s">
        <v>104</v>
      </c>
      <c r="AN49" s="4" t="s">
        <v>14</v>
      </c>
      <c r="AO49" t="s">
        <v>125</v>
      </c>
      <c r="AP49" t="s">
        <v>5</v>
      </c>
      <c r="AQ49" t="s">
        <v>72</v>
      </c>
      <c r="BL49" s="3">
        <v>48</v>
      </c>
      <c r="BM49" t="s">
        <v>11</v>
      </c>
      <c r="BN49" t="s">
        <v>104</v>
      </c>
      <c r="BO49" t="s">
        <v>122</v>
      </c>
      <c r="BP49" t="s">
        <v>121</v>
      </c>
      <c r="BQ49" t="s">
        <v>85</v>
      </c>
      <c r="BR49" t="s">
        <v>2</v>
      </c>
      <c r="BS49" t="s">
        <v>22</v>
      </c>
      <c r="BT49" t="s">
        <v>124</v>
      </c>
      <c r="BU49" t="s">
        <v>20</v>
      </c>
      <c r="BV49" t="s">
        <v>72</v>
      </c>
    </row>
    <row r="50" spans="1:74" x14ac:dyDescent="0.25">
      <c r="A50" s="3">
        <v>49</v>
      </c>
      <c r="B50" t="s">
        <v>11</v>
      </c>
      <c r="C50" t="s">
        <v>78</v>
      </c>
      <c r="D50" t="s">
        <v>7</v>
      </c>
      <c r="E50" t="s">
        <v>91</v>
      </c>
      <c r="F50" t="s">
        <v>85</v>
      </c>
      <c r="G50" t="s">
        <v>2</v>
      </c>
      <c r="H50" t="s">
        <v>32</v>
      </c>
      <c r="I50" t="s">
        <v>65</v>
      </c>
      <c r="J50" t="s">
        <v>126</v>
      </c>
      <c r="K50" t="s">
        <v>6</v>
      </c>
      <c r="L50" t="s">
        <v>67</v>
      </c>
      <c r="M50" t="s">
        <v>5</v>
      </c>
      <c r="N50" t="s">
        <v>72</v>
      </c>
      <c r="AK50" s="3">
        <v>49</v>
      </c>
      <c r="AL50" t="s">
        <v>11</v>
      </c>
      <c r="AM50" t="s">
        <v>78</v>
      </c>
      <c r="AN50" s="4" t="s">
        <v>18</v>
      </c>
      <c r="AO50" t="s">
        <v>126</v>
      </c>
      <c r="AP50" t="s">
        <v>5</v>
      </c>
      <c r="AQ50" t="s">
        <v>72</v>
      </c>
      <c r="BL50" s="3">
        <v>49</v>
      </c>
      <c r="BM50" t="s">
        <v>11</v>
      </c>
      <c r="BN50" t="s">
        <v>78</v>
      </c>
      <c r="BO50" t="s">
        <v>7</v>
      </c>
      <c r="BP50" t="s">
        <v>91</v>
      </c>
      <c r="BQ50" t="s">
        <v>85</v>
      </c>
      <c r="BR50" t="s">
        <v>2</v>
      </c>
      <c r="BS50" t="s">
        <v>32</v>
      </c>
      <c r="BT50" t="s">
        <v>65</v>
      </c>
      <c r="BU50" t="s">
        <v>126</v>
      </c>
      <c r="BV50" t="s">
        <v>72</v>
      </c>
    </row>
    <row r="51" spans="1:74" x14ac:dyDescent="0.25">
      <c r="A51" s="3">
        <v>50</v>
      </c>
      <c r="B51" t="s">
        <v>26</v>
      </c>
      <c r="C51" t="s">
        <v>84</v>
      </c>
      <c r="D51" t="s">
        <v>127</v>
      </c>
      <c r="E51" t="s">
        <v>121</v>
      </c>
      <c r="F51" t="s">
        <v>6</v>
      </c>
      <c r="G51" t="s">
        <v>2</v>
      </c>
      <c r="H51" t="s">
        <v>28</v>
      </c>
      <c r="I51" t="s">
        <v>128</v>
      </c>
      <c r="J51" t="s">
        <v>66</v>
      </c>
      <c r="K51" t="s">
        <v>6</v>
      </c>
      <c r="L51" t="s">
        <v>23</v>
      </c>
      <c r="M51" t="s">
        <v>5</v>
      </c>
      <c r="N51" t="s">
        <v>72</v>
      </c>
      <c r="AK51" s="3">
        <v>50</v>
      </c>
      <c r="AL51" t="s">
        <v>26</v>
      </c>
      <c r="AM51" t="s">
        <v>84</v>
      </c>
      <c r="AN51" s="4" t="s">
        <v>18</v>
      </c>
      <c r="AO51" t="s">
        <v>66</v>
      </c>
      <c r="AP51" t="s">
        <v>5</v>
      </c>
      <c r="AQ51" t="s">
        <v>72</v>
      </c>
      <c r="BL51" s="3">
        <v>50</v>
      </c>
      <c r="BM51" t="s">
        <v>26</v>
      </c>
      <c r="BN51" t="s">
        <v>84</v>
      </c>
      <c r="BO51" t="s">
        <v>127</v>
      </c>
      <c r="BP51" t="s">
        <v>121</v>
      </c>
      <c r="BQ51" t="s">
        <v>6</v>
      </c>
      <c r="BR51" t="s">
        <v>2</v>
      </c>
      <c r="BS51" t="s">
        <v>28</v>
      </c>
      <c r="BT51" t="s">
        <v>128</v>
      </c>
      <c r="BU51" t="s">
        <v>20</v>
      </c>
      <c r="BV51" t="s">
        <v>72</v>
      </c>
    </row>
    <row r="52" spans="1:74" x14ac:dyDescent="0.25">
      <c r="A52" s="3">
        <v>51</v>
      </c>
      <c r="B52" t="s">
        <v>11</v>
      </c>
      <c r="C52" t="s">
        <v>62</v>
      </c>
      <c r="D52" t="s">
        <v>109</v>
      </c>
      <c r="E52" t="s">
        <v>94</v>
      </c>
      <c r="F52" t="s">
        <v>6</v>
      </c>
      <c r="G52" t="s">
        <v>2</v>
      </c>
      <c r="H52" t="s">
        <v>8</v>
      </c>
      <c r="I52" t="s">
        <v>65</v>
      </c>
      <c r="J52" t="s">
        <v>129</v>
      </c>
      <c r="K52" t="s">
        <v>6</v>
      </c>
      <c r="L52" t="s">
        <v>67</v>
      </c>
      <c r="M52" t="s">
        <v>25</v>
      </c>
      <c r="N52" t="s">
        <v>72</v>
      </c>
      <c r="AK52" s="3">
        <v>51</v>
      </c>
      <c r="AL52" t="s">
        <v>11</v>
      </c>
      <c r="AM52" t="s">
        <v>62</v>
      </c>
      <c r="AN52" s="4" t="s">
        <v>18</v>
      </c>
      <c r="AO52" t="s">
        <v>129</v>
      </c>
      <c r="AP52" t="s">
        <v>25</v>
      </c>
      <c r="AQ52" t="s">
        <v>72</v>
      </c>
      <c r="BL52" s="3">
        <v>51</v>
      </c>
      <c r="BM52" t="s">
        <v>11</v>
      </c>
      <c r="BN52" t="s">
        <v>62</v>
      </c>
      <c r="BO52" t="s">
        <v>109</v>
      </c>
      <c r="BP52" t="s">
        <v>94</v>
      </c>
      <c r="BQ52" t="s">
        <v>6</v>
      </c>
      <c r="BR52" t="s">
        <v>2</v>
      </c>
      <c r="BS52" t="s">
        <v>8</v>
      </c>
      <c r="BT52" t="s">
        <v>65</v>
      </c>
      <c r="BU52" t="s">
        <v>20</v>
      </c>
      <c r="BV52" t="s">
        <v>72</v>
      </c>
    </row>
    <row r="53" spans="1:74" x14ac:dyDescent="0.25">
      <c r="A53" s="3">
        <v>52</v>
      </c>
      <c r="B53" t="s">
        <v>11</v>
      </c>
      <c r="C53" t="s">
        <v>78</v>
      </c>
      <c r="D53" t="s">
        <v>75</v>
      </c>
      <c r="E53" t="s">
        <v>94</v>
      </c>
      <c r="F53" t="s">
        <v>64</v>
      </c>
      <c r="G53" t="s">
        <v>2</v>
      </c>
      <c r="H53" t="s">
        <v>38</v>
      </c>
      <c r="I53" t="s">
        <v>9</v>
      </c>
      <c r="J53" t="s">
        <v>130</v>
      </c>
      <c r="K53" t="s">
        <v>6</v>
      </c>
      <c r="L53" t="s">
        <v>67</v>
      </c>
      <c r="M53" t="s">
        <v>10</v>
      </c>
      <c r="N53" t="s">
        <v>90</v>
      </c>
      <c r="AK53" s="3">
        <v>52</v>
      </c>
      <c r="AL53" t="s">
        <v>11</v>
      </c>
      <c r="AM53" t="s">
        <v>78</v>
      </c>
      <c r="AN53" s="4" t="s">
        <v>63</v>
      </c>
      <c r="AO53" t="s">
        <v>130</v>
      </c>
      <c r="AP53" t="s">
        <v>10</v>
      </c>
      <c r="AQ53" t="s">
        <v>90</v>
      </c>
      <c r="BL53" s="3">
        <v>52</v>
      </c>
      <c r="BM53" t="s">
        <v>11</v>
      </c>
      <c r="BN53" t="s">
        <v>78</v>
      </c>
      <c r="BO53" t="s">
        <v>75</v>
      </c>
      <c r="BP53" t="s">
        <v>94</v>
      </c>
      <c r="BQ53" t="s">
        <v>64</v>
      </c>
      <c r="BR53" t="s">
        <v>2</v>
      </c>
      <c r="BS53" t="s">
        <v>38</v>
      </c>
      <c r="BT53" t="s">
        <v>9</v>
      </c>
      <c r="BU53" t="s">
        <v>20</v>
      </c>
      <c r="BV53" t="s">
        <v>90</v>
      </c>
    </row>
    <row r="54" spans="1:74" x14ac:dyDescent="0.25">
      <c r="A54" s="3">
        <v>53</v>
      </c>
      <c r="B54" t="s">
        <v>11</v>
      </c>
      <c r="C54" t="s">
        <v>84</v>
      </c>
      <c r="D54" t="s">
        <v>18</v>
      </c>
      <c r="E54" t="s">
        <v>30</v>
      </c>
      <c r="F54" t="s">
        <v>6</v>
      </c>
      <c r="G54" t="s">
        <v>2</v>
      </c>
      <c r="H54" t="s">
        <v>28</v>
      </c>
      <c r="I54" t="s">
        <v>9</v>
      </c>
      <c r="J54" t="s">
        <v>71</v>
      </c>
      <c r="K54" t="s">
        <v>6</v>
      </c>
      <c r="L54" t="s">
        <v>118</v>
      </c>
      <c r="M54" t="s">
        <v>5</v>
      </c>
      <c r="N54" t="s">
        <v>90</v>
      </c>
      <c r="AK54" s="3">
        <v>53</v>
      </c>
      <c r="AL54" t="s">
        <v>11</v>
      </c>
      <c r="AM54" t="s">
        <v>84</v>
      </c>
      <c r="AN54" s="4" t="s">
        <v>18</v>
      </c>
      <c r="AO54" t="s">
        <v>71</v>
      </c>
      <c r="AP54" t="s">
        <v>5</v>
      </c>
      <c r="AQ54" t="s">
        <v>90</v>
      </c>
      <c r="BL54" s="3">
        <v>53</v>
      </c>
      <c r="BM54" t="s">
        <v>11</v>
      </c>
      <c r="BN54" t="s">
        <v>84</v>
      </c>
      <c r="BO54" t="s">
        <v>18</v>
      </c>
      <c r="BP54" t="s">
        <v>30</v>
      </c>
      <c r="BQ54" t="s">
        <v>6</v>
      </c>
      <c r="BR54" t="s">
        <v>2</v>
      </c>
      <c r="BS54" t="s">
        <v>28</v>
      </c>
      <c r="BT54" t="s">
        <v>9</v>
      </c>
      <c r="BU54" t="s">
        <v>71</v>
      </c>
      <c r="BV54" t="s">
        <v>90</v>
      </c>
    </row>
    <row r="55" spans="1:74" x14ac:dyDescent="0.25">
      <c r="A55" s="3">
        <v>54</v>
      </c>
      <c r="B55" t="s">
        <v>11</v>
      </c>
      <c r="C55" t="s">
        <v>84</v>
      </c>
      <c r="D55" t="s">
        <v>63</v>
      </c>
      <c r="E55" t="s">
        <v>109</v>
      </c>
      <c r="F55" t="s">
        <v>64</v>
      </c>
      <c r="G55" t="s">
        <v>2</v>
      </c>
      <c r="H55" t="s">
        <v>3</v>
      </c>
      <c r="I55" t="s">
        <v>65</v>
      </c>
      <c r="J55" t="s">
        <v>131</v>
      </c>
      <c r="K55" t="s">
        <v>6</v>
      </c>
      <c r="L55" t="s">
        <v>23</v>
      </c>
      <c r="M55" t="s">
        <v>5</v>
      </c>
      <c r="N55" t="s">
        <v>77</v>
      </c>
      <c r="AK55" s="3">
        <v>54</v>
      </c>
      <c r="AL55" t="s">
        <v>11</v>
      </c>
      <c r="AM55" t="s">
        <v>84</v>
      </c>
      <c r="AN55" s="4" t="s">
        <v>63</v>
      </c>
      <c r="AO55" t="s">
        <v>131</v>
      </c>
      <c r="AP55" t="s">
        <v>5</v>
      </c>
      <c r="AQ55" t="s">
        <v>77</v>
      </c>
      <c r="BL55" s="3">
        <v>54</v>
      </c>
      <c r="BM55" t="s">
        <v>11</v>
      </c>
      <c r="BN55" t="s">
        <v>84</v>
      </c>
      <c r="BO55" t="s">
        <v>63</v>
      </c>
      <c r="BP55" t="s">
        <v>109</v>
      </c>
      <c r="BQ55" t="s">
        <v>64</v>
      </c>
      <c r="BR55" t="s">
        <v>2</v>
      </c>
      <c r="BS55" t="s">
        <v>3</v>
      </c>
      <c r="BT55" t="s">
        <v>65</v>
      </c>
      <c r="BU55" t="s">
        <v>20</v>
      </c>
      <c r="BV55" t="s">
        <v>77</v>
      </c>
    </row>
    <row r="56" spans="1:74" x14ac:dyDescent="0.25">
      <c r="A56" s="3">
        <v>55</v>
      </c>
      <c r="B56" t="s">
        <v>26</v>
      </c>
      <c r="C56" t="s">
        <v>74</v>
      </c>
      <c r="D56" t="s">
        <v>63</v>
      </c>
      <c r="E56" t="s">
        <v>94</v>
      </c>
      <c r="F56" t="s">
        <v>85</v>
      </c>
      <c r="G56" t="s">
        <v>2</v>
      </c>
      <c r="H56" t="s">
        <v>8</v>
      </c>
      <c r="I56" t="s">
        <v>9</v>
      </c>
      <c r="J56" t="s">
        <v>71</v>
      </c>
      <c r="K56" t="s">
        <v>6</v>
      </c>
      <c r="L56" t="s">
        <v>23</v>
      </c>
      <c r="M56" t="s">
        <v>10</v>
      </c>
      <c r="N56" t="s">
        <v>77</v>
      </c>
      <c r="AK56" s="3">
        <v>55</v>
      </c>
      <c r="AL56" t="s">
        <v>26</v>
      </c>
      <c r="AM56" t="s">
        <v>74</v>
      </c>
      <c r="AN56" s="4" t="s">
        <v>63</v>
      </c>
      <c r="AO56" t="s">
        <v>71</v>
      </c>
      <c r="AP56" t="s">
        <v>10</v>
      </c>
      <c r="AQ56" t="s">
        <v>77</v>
      </c>
      <c r="BL56" s="3">
        <v>55</v>
      </c>
      <c r="BM56" t="s">
        <v>26</v>
      </c>
      <c r="BN56" t="s">
        <v>74</v>
      </c>
      <c r="BO56" t="s">
        <v>63</v>
      </c>
      <c r="BP56" t="s">
        <v>94</v>
      </c>
      <c r="BQ56" t="s">
        <v>85</v>
      </c>
      <c r="BR56" t="s">
        <v>2</v>
      </c>
      <c r="BS56" t="s">
        <v>8</v>
      </c>
      <c r="BT56" t="s">
        <v>9</v>
      </c>
      <c r="BU56" t="s">
        <v>71</v>
      </c>
      <c r="BV56" t="s">
        <v>77</v>
      </c>
    </row>
    <row r="57" spans="1:74" x14ac:dyDescent="0.25">
      <c r="A57" s="3">
        <v>56</v>
      </c>
      <c r="B57" t="s">
        <v>26</v>
      </c>
      <c r="C57" t="s">
        <v>62</v>
      </c>
      <c r="D57" t="s">
        <v>14</v>
      </c>
      <c r="E57" t="s">
        <v>30</v>
      </c>
      <c r="F57" t="s">
        <v>64</v>
      </c>
      <c r="G57" t="s">
        <v>2</v>
      </c>
      <c r="H57" t="s">
        <v>19</v>
      </c>
      <c r="I57" t="s">
        <v>99</v>
      </c>
      <c r="J57" t="s">
        <v>132</v>
      </c>
      <c r="K57" t="s">
        <v>6</v>
      </c>
      <c r="L57" t="s">
        <v>67</v>
      </c>
      <c r="M57" t="s">
        <v>5</v>
      </c>
      <c r="N57" t="s">
        <v>77</v>
      </c>
      <c r="AK57" s="3">
        <v>56</v>
      </c>
      <c r="AL57" t="s">
        <v>26</v>
      </c>
      <c r="AM57" t="s">
        <v>62</v>
      </c>
      <c r="AN57" s="4" t="s">
        <v>14</v>
      </c>
      <c r="AO57" t="s">
        <v>132</v>
      </c>
      <c r="AP57" t="s">
        <v>5</v>
      </c>
      <c r="AQ57" t="s">
        <v>77</v>
      </c>
      <c r="BL57" s="3">
        <v>56</v>
      </c>
      <c r="BM57" t="s">
        <v>26</v>
      </c>
      <c r="BN57" t="s">
        <v>62</v>
      </c>
      <c r="BO57" t="s">
        <v>14</v>
      </c>
      <c r="BP57" t="s">
        <v>30</v>
      </c>
      <c r="BQ57" t="s">
        <v>64</v>
      </c>
      <c r="BR57" t="s">
        <v>2</v>
      </c>
      <c r="BS57" t="s">
        <v>19</v>
      </c>
      <c r="BT57" t="s">
        <v>99</v>
      </c>
      <c r="BU57" t="s">
        <v>98</v>
      </c>
      <c r="BV57" t="s">
        <v>77</v>
      </c>
    </row>
    <row r="58" spans="1:74" x14ac:dyDescent="0.25">
      <c r="A58" s="3">
        <v>57</v>
      </c>
      <c r="B58" t="s">
        <v>13</v>
      </c>
      <c r="C58" t="s">
        <v>104</v>
      </c>
      <c r="D58" t="s">
        <v>7</v>
      </c>
      <c r="E58" t="s">
        <v>103</v>
      </c>
      <c r="F58" t="s">
        <v>85</v>
      </c>
      <c r="G58" t="s">
        <v>79</v>
      </c>
      <c r="H58" t="s">
        <v>234</v>
      </c>
      <c r="I58" t="s">
        <v>9</v>
      </c>
      <c r="J58" t="s">
        <v>76</v>
      </c>
      <c r="K58" t="s">
        <v>6</v>
      </c>
      <c r="L58" t="s">
        <v>67</v>
      </c>
      <c r="M58" t="s">
        <v>10</v>
      </c>
      <c r="N58" t="s">
        <v>77</v>
      </c>
      <c r="AK58" s="3">
        <v>57</v>
      </c>
      <c r="AL58" t="s">
        <v>13</v>
      </c>
      <c r="AM58" t="s">
        <v>104</v>
      </c>
      <c r="AN58" s="4" t="s">
        <v>18</v>
      </c>
      <c r="AO58" t="s">
        <v>76</v>
      </c>
      <c r="AP58" t="s">
        <v>10</v>
      </c>
      <c r="AQ58" t="s">
        <v>77</v>
      </c>
      <c r="BL58" s="3">
        <v>57</v>
      </c>
      <c r="BM58" t="s">
        <v>13</v>
      </c>
      <c r="BN58" t="s">
        <v>104</v>
      </c>
      <c r="BO58" t="s">
        <v>7</v>
      </c>
      <c r="BP58" t="s">
        <v>103</v>
      </c>
      <c r="BQ58" t="s">
        <v>85</v>
      </c>
      <c r="BR58" t="s">
        <v>79</v>
      </c>
      <c r="BS58" t="s">
        <v>234</v>
      </c>
      <c r="BT58" t="s">
        <v>9</v>
      </c>
      <c r="BU58" t="s">
        <v>76</v>
      </c>
      <c r="BV58" t="s">
        <v>77</v>
      </c>
    </row>
    <row r="59" spans="1:74" x14ac:dyDescent="0.25">
      <c r="A59" s="3">
        <v>58</v>
      </c>
      <c r="B59" t="s">
        <v>26</v>
      </c>
      <c r="C59" t="s">
        <v>74</v>
      </c>
      <c r="D59" t="s">
        <v>246</v>
      </c>
      <c r="E59" t="s">
        <v>252</v>
      </c>
      <c r="F59" t="s">
        <v>85</v>
      </c>
      <c r="G59" t="s">
        <v>2</v>
      </c>
      <c r="H59" t="s">
        <v>28</v>
      </c>
      <c r="I59" t="s">
        <v>9</v>
      </c>
      <c r="J59" t="s">
        <v>71</v>
      </c>
      <c r="K59" t="s">
        <v>6</v>
      </c>
      <c r="L59" t="s">
        <v>29</v>
      </c>
      <c r="M59" t="s">
        <v>5</v>
      </c>
      <c r="N59" t="s">
        <v>90</v>
      </c>
      <c r="AK59" s="3">
        <v>58</v>
      </c>
      <c r="AL59" t="s">
        <v>26</v>
      </c>
      <c r="AM59" t="s">
        <v>74</v>
      </c>
      <c r="AN59" s="4" t="s">
        <v>192</v>
      </c>
      <c r="AO59" t="s">
        <v>71</v>
      </c>
      <c r="AP59" t="s">
        <v>5</v>
      </c>
      <c r="AQ59" t="s">
        <v>90</v>
      </c>
      <c r="BL59" s="3">
        <v>58</v>
      </c>
      <c r="BM59" t="s">
        <v>26</v>
      </c>
      <c r="BN59" t="s">
        <v>74</v>
      </c>
      <c r="BO59" t="s">
        <v>246</v>
      </c>
      <c r="BP59" t="s">
        <v>252</v>
      </c>
      <c r="BQ59" t="s">
        <v>85</v>
      </c>
      <c r="BR59" t="s">
        <v>2</v>
      </c>
      <c r="BS59" t="s">
        <v>28</v>
      </c>
      <c r="BT59" t="s">
        <v>9</v>
      </c>
      <c r="BU59" t="s">
        <v>71</v>
      </c>
      <c r="BV59" t="s">
        <v>90</v>
      </c>
    </row>
    <row r="60" spans="1:74" x14ac:dyDescent="0.25">
      <c r="A60" s="3">
        <v>59</v>
      </c>
      <c r="B60" t="s">
        <v>13</v>
      </c>
      <c r="C60" t="s">
        <v>104</v>
      </c>
      <c r="D60" t="s">
        <v>127</v>
      </c>
      <c r="E60" t="s">
        <v>18</v>
      </c>
      <c r="F60" t="s">
        <v>85</v>
      </c>
      <c r="G60" t="s">
        <v>2</v>
      </c>
      <c r="H60" t="s">
        <v>28</v>
      </c>
      <c r="I60" t="s">
        <v>65</v>
      </c>
      <c r="J60" t="s">
        <v>98</v>
      </c>
      <c r="K60" t="s">
        <v>6</v>
      </c>
      <c r="L60" t="s">
        <v>67</v>
      </c>
      <c r="M60" t="s">
        <v>5</v>
      </c>
      <c r="N60" t="s">
        <v>72</v>
      </c>
      <c r="AK60" s="3">
        <v>59</v>
      </c>
      <c r="AL60" t="s">
        <v>13</v>
      </c>
      <c r="AM60" t="s">
        <v>104</v>
      </c>
      <c r="AN60" s="4" t="s">
        <v>18</v>
      </c>
      <c r="AO60" t="s">
        <v>98</v>
      </c>
      <c r="AP60" t="s">
        <v>5</v>
      </c>
      <c r="AQ60" t="s">
        <v>72</v>
      </c>
      <c r="BL60" s="3">
        <v>59</v>
      </c>
      <c r="BM60" t="s">
        <v>13</v>
      </c>
      <c r="BN60" t="s">
        <v>104</v>
      </c>
      <c r="BO60" t="s">
        <v>127</v>
      </c>
      <c r="BP60" t="s">
        <v>18</v>
      </c>
      <c r="BQ60" t="s">
        <v>85</v>
      </c>
      <c r="BR60" t="s">
        <v>2</v>
      </c>
      <c r="BS60" t="s">
        <v>28</v>
      </c>
      <c r="BT60" t="s">
        <v>65</v>
      </c>
      <c r="BU60" t="s">
        <v>98</v>
      </c>
      <c r="BV60" t="s">
        <v>72</v>
      </c>
    </row>
    <row r="61" spans="1:74" x14ac:dyDescent="0.25">
      <c r="A61" s="3">
        <v>60</v>
      </c>
      <c r="B61" t="s">
        <v>26</v>
      </c>
      <c r="C61" t="s">
        <v>87</v>
      </c>
      <c r="D61" t="s">
        <v>88</v>
      </c>
      <c r="E61" t="s">
        <v>30</v>
      </c>
      <c r="F61" t="s">
        <v>6</v>
      </c>
      <c r="G61" t="s">
        <v>2</v>
      </c>
      <c r="H61" t="s">
        <v>8</v>
      </c>
      <c r="I61" t="s">
        <v>9</v>
      </c>
      <c r="J61" t="s">
        <v>71</v>
      </c>
      <c r="K61" t="s">
        <v>6</v>
      </c>
      <c r="L61" t="s">
        <v>23</v>
      </c>
      <c r="M61" t="s">
        <v>5</v>
      </c>
      <c r="N61" t="s">
        <v>90</v>
      </c>
      <c r="AK61" s="3">
        <v>60</v>
      </c>
      <c r="AL61" t="s">
        <v>26</v>
      </c>
      <c r="AM61" t="s">
        <v>87</v>
      </c>
      <c r="AN61" s="4" t="s">
        <v>88</v>
      </c>
      <c r="AO61" t="s">
        <v>71</v>
      </c>
      <c r="AP61" t="s">
        <v>5</v>
      </c>
      <c r="AQ61" t="s">
        <v>90</v>
      </c>
      <c r="BL61" s="3">
        <v>60</v>
      </c>
      <c r="BM61" t="s">
        <v>26</v>
      </c>
      <c r="BN61" t="s">
        <v>87</v>
      </c>
      <c r="BO61" t="s">
        <v>88</v>
      </c>
      <c r="BP61" t="s">
        <v>30</v>
      </c>
      <c r="BQ61" t="s">
        <v>6</v>
      </c>
      <c r="BR61" t="s">
        <v>2</v>
      </c>
      <c r="BS61" t="s">
        <v>8</v>
      </c>
      <c r="BT61" t="s">
        <v>9</v>
      </c>
      <c r="BU61" t="s">
        <v>71</v>
      </c>
      <c r="BV61" t="s">
        <v>90</v>
      </c>
    </row>
    <row r="62" spans="1:74" x14ac:dyDescent="0.25">
      <c r="A62" s="3">
        <v>61</v>
      </c>
      <c r="B62" t="s">
        <v>11</v>
      </c>
      <c r="C62" t="s">
        <v>84</v>
      </c>
      <c r="D62" t="s">
        <v>75</v>
      </c>
      <c r="E62" t="s">
        <v>253</v>
      </c>
      <c r="F62" t="s">
        <v>64</v>
      </c>
      <c r="G62" t="s">
        <v>2</v>
      </c>
      <c r="H62" t="s">
        <v>8</v>
      </c>
      <c r="I62" t="s">
        <v>9</v>
      </c>
      <c r="J62" t="s">
        <v>71</v>
      </c>
      <c r="K62" t="s">
        <v>6</v>
      </c>
      <c r="L62" t="s">
        <v>67</v>
      </c>
      <c r="M62" t="s">
        <v>10</v>
      </c>
      <c r="N62" t="s">
        <v>72</v>
      </c>
      <c r="AK62" s="3">
        <v>61</v>
      </c>
      <c r="AL62" t="s">
        <v>11</v>
      </c>
      <c r="AM62" t="s">
        <v>84</v>
      </c>
      <c r="AN62" s="4" t="s">
        <v>63</v>
      </c>
      <c r="AO62" t="s">
        <v>71</v>
      </c>
      <c r="AP62" t="s">
        <v>10</v>
      </c>
      <c r="AQ62" t="s">
        <v>72</v>
      </c>
      <c r="BL62" s="3">
        <v>61</v>
      </c>
      <c r="BM62" t="s">
        <v>11</v>
      </c>
      <c r="BN62" t="s">
        <v>84</v>
      </c>
      <c r="BO62" t="s">
        <v>75</v>
      </c>
      <c r="BP62" t="s">
        <v>253</v>
      </c>
      <c r="BQ62" t="s">
        <v>64</v>
      </c>
      <c r="BR62" t="s">
        <v>2</v>
      </c>
      <c r="BS62" t="s">
        <v>8</v>
      </c>
      <c r="BT62" t="s">
        <v>9</v>
      </c>
      <c r="BU62" t="s">
        <v>71</v>
      </c>
      <c r="BV62" t="s">
        <v>72</v>
      </c>
    </row>
    <row r="63" spans="1:74" x14ac:dyDescent="0.25">
      <c r="A63" s="3">
        <v>62</v>
      </c>
      <c r="B63" t="s">
        <v>11</v>
      </c>
      <c r="C63" t="s">
        <v>78</v>
      </c>
      <c r="D63" t="s">
        <v>94</v>
      </c>
      <c r="E63" t="s">
        <v>7</v>
      </c>
      <c r="F63" t="s">
        <v>6</v>
      </c>
      <c r="G63" t="s">
        <v>2</v>
      </c>
      <c r="H63" t="s">
        <v>8</v>
      </c>
      <c r="I63" t="s">
        <v>9</v>
      </c>
      <c r="J63" t="s">
        <v>112</v>
      </c>
      <c r="K63" t="s">
        <v>6</v>
      </c>
      <c r="L63" t="s">
        <v>29</v>
      </c>
      <c r="M63" t="s">
        <v>5</v>
      </c>
      <c r="N63" t="s">
        <v>77</v>
      </c>
      <c r="AK63" s="3">
        <v>62</v>
      </c>
      <c r="AL63" t="s">
        <v>11</v>
      </c>
      <c r="AM63" t="s">
        <v>78</v>
      </c>
      <c r="AN63" s="4" t="s">
        <v>18</v>
      </c>
      <c r="AO63" t="s">
        <v>112</v>
      </c>
      <c r="AP63" t="s">
        <v>5</v>
      </c>
      <c r="AQ63" t="s">
        <v>77</v>
      </c>
      <c r="BL63" s="3">
        <v>62</v>
      </c>
      <c r="BM63" t="s">
        <v>11</v>
      </c>
      <c r="BN63" t="s">
        <v>78</v>
      </c>
      <c r="BO63" t="s">
        <v>94</v>
      </c>
      <c r="BP63" t="s">
        <v>7</v>
      </c>
      <c r="BQ63" t="s">
        <v>6</v>
      </c>
      <c r="BR63" t="s">
        <v>2</v>
      </c>
      <c r="BS63" t="s">
        <v>8</v>
      </c>
      <c r="BT63" t="s">
        <v>9</v>
      </c>
      <c r="BU63" t="s">
        <v>126</v>
      </c>
      <c r="BV63" t="s">
        <v>77</v>
      </c>
    </row>
    <row r="64" spans="1:74" x14ac:dyDescent="0.25">
      <c r="A64" s="3">
        <v>63</v>
      </c>
      <c r="B64" t="s">
        <v>26</v>
      </c>
      <c r="C64" t="s">
        <v>84</v>
      </c>
      <c r="D64" t="s">
        <v>110</v>
      </c>
      <c r="E64" t="s">
        <v>94</v>
      </c>
      <c r="F64" t="s">
        <v>85</v>
      </c>
      <c r="G64" t="s">
        <v>2</v>
      </c>
      <c r="H64" t="s">
        <v>28</v>
      </c>
      <c r="I64" t="s">
        <v>88</v>
      </c>
      <c r="J64" t="s">
        <v>71</v>
      </c>
      <c r="K64" t="s">
        <v>6</v>
      </c>
      <c r="L64" t="s">
        <v>29</v>
      </c>
      <c r="M64" t="s">
        <v>10</v>
      </c>
      <c r="N64" t="s">
        <v>90</v>
      </c>
      <c r="AK64" s="3">
        <v>63</v>
      </c>
      <c r="AL64" t="s">
        <v>26</v>
      </c>
      <c r="AM64" t="s">
        <v>84</v>
      </c>
      <c r="AN64" s="4" t="s">
        <v>124</v>
      </c>
      <c r="AO64" t="s">
        <v>71</v>
      </c>
      <c r="AP64" t="s">
        <v>10</v>
      </c>
      <c r="AQ64" t="s">
        <v>90</v>
      </c>
      <c r="BL64" s="3">
        <v>63</v>
      </c>
      <c r="BM64" t="s">
        <v>26</v>
      </c>
      <c r="BN64" t="s">
        <v>84</v>
      </c>
      <c r="BO64" t="s">
        <v>110</v>
      </c>
      <c r="BP64" t="s">
        <v>94</v>
      </c>
      <c r="BQ64" t="s">
        <v>85</v>
      </c>
      <c r="BR64" t="s">
        <v>2</v>
      </c>
      <c r="BS64" t="s">
        <v>28</v>
      </c>
      <c r="BT64" t="s">
        <v>88</v>
      </c>
      <c r="BU64" t="s">
        <v>71</v>
      </c>
      <c r="BV64" t="s">
        <v>90</v>
      </c>
    </row>
    <row r="65" spans="1:74" x14ac:dyDescent="0.25">
      <c r="A65" s="3">
        <v>64</v>
      </c>
      <c r="B65" t="s">
        <v>26</v>
      </c>
      <c r="C65" t="s">
        <v>87</v>
      </c>
      <c r="D65" t="s">
        <v>63</v>
      </c>
      <c r="E65" t="s">
        <v>138</v>
      </c>
      <c r="F65" t="s">
        <v>6</v>
      </c>
      <c r="G65" t="s">
        <v>2</v>
      </c>
      <c r="H65" t="s">
        <v>8</v>
      </c>
      <c r="I65" t="s">
        <v>65</v>
      </c>
      <c r="J65" t="s">
        <v>39</v>
      </c>
      <c r="K65" t="s">
        <v>6</v>
      </c>
      <c r="L65" t="s">
        <v>23</v>
      </c>
      <c r="M65" t="s">
        <v>10</v>
      </c>
      <c r="N65" t="s">
        <v>77</v>
      </c>
      <c r="AK65" s="3">
        <v>64</v>
      </c>
      <c r="AL65" t="s">
        <v>26</v>
      </c>
      <c r="AM65" t="s">
        <v>87</v>
      </c>
      <c r="AN65" s="4" t="s">
        <v>63</v>
      </c>
      <c r="AO65" t="s">
        <v>39</v>
      </c>
      <c r="AP65" t="s">
        <v>10</v>
      </c>
      <c r="AQ65" t="s">
        <v>77</v>
      </c>
      <c r="BL65" s="3">
        <v>64</v>
      </c>
      <c r="BM65" t="s">
        <v>26</v>
      </c>
      <c r="BN65" t="s">
        <v>87</v>
      </c>
      <c r="BO65" t="s">
        <v>63</v>
      </c>
      <c r="BP65" t="s">
        <v>138</v>
      </c>
      <c r="BQ65" t="s">
        <v>6</v>
      </c>
      <c r="BR65" t="s">
        <v>2</v>
      </c>
      <c r="BS65" t="s">
        <v>8</v>
      </c>
      <c r="BT65" t="s">
        <v>65</v>
      </c>
      <c r="BU65" t="s">
        <v>39</v>
      </c>
      <c r="BV65" t="s">
        <v>77</v>
      </c>
    </row>
    <row r="66" spans="1:74" x14ac:dyDescent="0.25">
      <c r="A66" s="3">
        <v>65</v>
      </c>
      <c r="B66" t="s">
        <v>11</v>
      </c>
      <c r="C66" t="s">
        <v>84</v>
      </c>
      <c r="D66" t="s">
        <v>139</v>
      </c>
      <c r="E66" t="s">
        <v>30</v>
      </c>
      <c r="F66" t="s">
        <v>6</v>
      </c>
      <c r="G66" t="s">
        <v>2</v>
      </c>
      <c r="H66" t="s">
        <v>8</v>
      </c>
      <c r="I66" t="s">
        <v>88</v>
      </c>
      <c r="J66" t="s">
        <v>149</v>
      </c>
      <c r="K66" t="s">
        <v>6</v>
      </c>
      <c r="L66" t="s">
        <v>23</v>
      </c>
      <c r="M66" t="s">
        <v>5</v>
      </c>
      <c r="N66" t="s">
        <v>80</v>
      </c>
      <c r="AK66" s="3">
        <v>65</v>
      </c>
      <c r="AL66" t="s">
        <v>11</v>
      </c>
      <c r="AM66" t="s">
        <v>84</v>
      </c>
      <c r="AN66" s="4" t="s">
        <v>18</v>
      </c>
      <c r="AO66" t="s">
        <v>149</v>
      </c>
      <c r="AP66" t="s">
        <v>5</v>
      </c>
      <c r="AQ66" t="s">
        <v>80</v>
      </c>
      <c r="BL66" s="3">
        <v>65</v>
      </c>
      <c r="BM66" t="s">
        <v>11</v>
      </c>
      <c r="BN66" t="s">
        <v>84</v>
      </c>
      <c r="BO66" t="s">
        <v>139</v>
      </c>
      <c r="BP66" t="s">
        <v>30</v>
      </c>
      <c r="BQ66" t="s">
        <v>6</v>
      </c>
      <c r="BR66" t="s">
        <v>2</v>
      </c>
      <c r="BS66" t="s">
        <v>8</v>
      </c>
      <c r="BT66" t="s">
        <v>88</v>
      </c>
      <c r="BU66" t="s">
        <v>98</v>
      </c>
      <c r="BV66" t="s">
        <v>80</v>
      </c>
    </row>
    <row r="67" spans="1:74" x14ac:dyDescent="0.25">
      <c r="A67" s="3">
        <v>66</v>
      </c>
      <c r="B67" t="s">
        <v>13</v>
      </c>
      <c r="C67" t="s">
        <v>104</v>
      </c>
      <c r="D67" t="s">
        <v>65</v>
      </c>
      <c r="E67" t="s">
        <v>248</v>
      </c>
      <c r="F67" t="s">
        <v>64</v>
      </c>
      <c r="G67" t="s">
        <v>2</v>
      </c>
      <c r="H67" t="s">
        <v>24</v>
      </c>
      <c r="I67" t="s">
        <v>9</v>
      </c>
      <c r="J67" t="s">
        <v>71</v>
      </c>
      <c r="K67" t="s">
        <v>6</v>
      </c>
      <c r="L67" t="s">
        <v>67</v>
      </c>
      <c r="M67" t="s">
        <v>10</v>
      </c>
      <c r="N67" t="s">
        <v>72</v>
      </c>
      <c r="AK67" s="3">
        <v>66</v>
      </c>
      <c r="AL67" t="s">
        <v>13</v>
      </c>
      <c r="AM67" t="s">
        <v>104</v>
      </c>
      <c r="AN67" s="4" t="s">
        <v>65</v>
      </c>
      <c r="AO67" t="s">
        <v>71</v>
      </c>
      <c r="AP67" t="s">
        <v>10</v>
      </c>
      <c r="AQ67" t="s">
        <v>72</v>
      </c>
      <c r="BL67" s="3">
        <v>66</v>
      </c>
      <c r="BM67" t="s">
        <v>13</v>
      </c>
      <c r="BN67" t="s">
        <v>104</v>
      </c>
      <c r="BO67" t="s">
        <v>65</v>
      </c>
      <c r="BP67" t="s">
        <v>248</v>
      </c>
      <c r="BQ67" t="s">
        <v>64</v>
      </c>
      <c r="BR67" t="s">
        <v>2</v>
      </c>
      <c r="BS67" t="s">
        <v>24</v>
      </c>
      <c r="BT67" t="s">
        <v>9</v>
      </c>
      <c r="BU67" t="s">
        <v>71</v>
      </c>
      <c r="BV67" t="s">
        <v>72</v>
      </c>
    </row>
    <row r="68" spans="1:74" x14ac:dyDescent="0.25">
      <c r="A68" s="3">
        <v>67</v>
      </c>
      <c r="B68" t="s">
        <v>12</v>
      </c>
      <c r="C68" t="s">
        <v>62</v>
      </c>
      <c r="D68" t="s">
        <v>127</v>
      </c>
      <c r="E68" t="s">
        <v>122</v>
      </c>
      <c r="F68" t="s">
        <v>6</v>
      </c>
      <c r="G68" t="s">
        <v>2</v>
      </c>
      <c r="H68" t="s">
        <v>19</v>
      </c>
      <c r="I68" t="s">
        <v>9</v>
      </c>
      <c r="J68" t="s">
        <v>71</v>
      </c>
      <c r="K68" t="s">
        <v>6</v>
      </c>
      <c r="L68" t="s">
        <v>23</v>
      </c>
      <c r="M68" t="s">
        <v>5</v>
      </c>
      <c r="N68" t="s">
        <v>77</v>
      </c>
      <c r="AK68" s="3">
        <v>67</v>
      </c>
      <c r="AL68" t="s">
        <v>12</v>
      </c>
      <c r="AM68" t="s">
        <v>62</v>
      </c>
      <c r="AN68" s="4" t="s">
        <v>18</v>
      </c>
      <c r="AO68" t="s">
        <v>71</v>
      </c>
      <c r="AP68" t="s">
        <v>5</v>
      </c>
      <c r="AQ68" t="s">
        <v>77</v>
      </c>
      <c r="BL68" s="3">
        <v>67</v>
      </c>
      <c r="BM68" t="s">
        <v>12</v>
      </c>
      <c r="BN68" t="s">
        <v>62</v>
      </c>
      <c r="BO68" t="s">
        <v>127</v>
      </c>
      <c r="BP68" t="s">
        <v>122</v>
      </c>
      <c r="BQ68" t="s">
        <v>6</v>
      </c>
      <c r="BR68" t="s">
        <v>2</v>
      </c>
      <c r="BS68" t="s">
        <v>19</v>
      </c>
      <c r="BT68" t="s">
        <v>9</v>
      </c>
      <c r="BU68" t="s">
        <v>71</v>
      </c>
      <c r="BV68" t="s">
        <v>77</v>
      </c>
    </row>
    <row r="69" spans="1:74" x14ac:dyDescent="0.25">
      <c r="A69" s="3">
        <v>68</v>
      </c>
      <c r="B69" t="s">
        <v>26</v>
      </c>
      <c r="C69" t="s">
        <v>74</v>
      </c>
      <c r="D69" t="s">
        <v>142</v>
      </c>
      <c r="E69" t="s">
        <v>7</v>
      </c>
      <c r="F69" t="s">
        <v>64</v>
      </c>
      <c r="G69" t="s">
        <v>2</v>
      </c>
      <c r="H69" t="s">
        <v>8</v>
      </c>
      <c r="I69" t="s">
        <v>63</v>
      </c>
      <c r="J69" t="s">
        <v>112</v>
      </c>
      <c r="K69" t="s">
        <v>6</v>
      </c>
      <c r="L69" t="s">
        <v>23</v>
      </c>
      <c r="M69" t="s">
        <v>5</v>
      </c>
      <c r="N69" t="s">
        <v>90</v>
      </c>
      <c r="AK69" s="3">
        <v>68</v>
      </c>
      <c r="AL69" t="s">
        <v>26</v>
      </c>
      <c r="AM69" t="s">
        <v>74</v>
      </c>
      <c r="AN69" s="4" t="s">
        <v>14</v>
      </c>
      <c r="AO69" t="s">
        <v>112</v>
      </c>
      <c r="AP69" t="s">
        <v>5</v>
      </c>
      <c r="AQ69" t="s">
        <v>90</v>
      </c>
      <c r="BL69" s="3">
        <v>68</v>
      </c>
      <c r="BM69" t="s">
        <v>26</v>
      </c>
      <c r="BN69" t="s">
        <v>74</v>
      </c>
      <c r="BO69" t="s">
        <v>142</v>
      </c>
      <c r="BP69" t="s">
        <v>7</v>
      </c>
      <c r="BQ69" t="s">
        <v>64</v>
      </c>
      <c r="BR69" t="s">
        <v>2</v>
      </c>
      <c r="BS69" t="s">
        <v>8</v>
      </c>
      <c r="BT69" t="s">
        <v>63</v>
      </c>
      <c r="BU69" t="s">
        <v>126</v>
      </c>
      <c r="BV69" t="s">
        <v>90</v>
      </c>
    </row>
    <row r="70" spans="1:74" x14ac:dyDescent="0.25">
      <c r="A70" s="3">
        <v>69</v>
      </c>
      <c r="B70" t="s">
        <v>13</v>
      </c>
      <c r="C70" t="s">
        <v>104</v>
      </c>
      <c r="D70" t="s">
        <v>128</v>
      </c>
      <c r="E70" t="s">
        <v>248</v>
      </c>
      <c r="F70" t="s">
        <v>6</v>
      </c>
      <c r="G70" t="s">
        <v>2</v>
      </c>
      <c r="H70" t="s">
        <v>15</v>
      </c>
      <c r="I70" t="s">
        <v>143</v>
      </c>
      <c r="J70" t="s">
        <v>129</v>
      </c>
      <c r="K70" t="s">
        <v>6</v>
      </c>
      <c r="L70" t="s">
        <v>67</v>
      </c>
      <c r="M70" t="s">
        <v>5</v>
      </c>
      <c r="N70" t="s">
        <v>77</v>
      </c>
      <c r="AK70" s="3">
        <v>69</v>
      </c>
      <c r="AL70" t="s">
        <v>13</v>
      </c>
      <c r="AM70" t="s">
        <v>104</v>
      </c>
      <c r="AN70" s="4" t="s">
        <v>124</v>
      </c>
      <c r="AO70" t="s">
        <v>129</v>
      </c>
      <c r="AP70" t="s">
        <v>5</v>
      </c>
      <c r="AQ70" t="s">
        <v>77</v>
      </c>
      <c r="BL70" s="3">
        <v>69</v>
      </c>
      <c r="BM70" t="s">
        <v>13</v>
      </c>
      <c r="BN70" t="s">
        <v>104</v>
      </c>
      <c r="BO70" t="s">
        <v>128</v>
      </c>
      <c r="BP70" t="s">
        <v>248</v>
      </c>
      <c r="BQ70" t="s">
        <v>6</v>
      </c>
      <c r="BR70" t="s">
        <v>2</v>
      </c>
      <c r="BS70" t="s">
        <v>15</v>
      </c>
      <c r="BT70" t="s">
        <v>143</v>
      </c>
      <c r="BU70" t="s">
        <v>20</v>
      </c>
      <c r="BV70" t="s">
        <v>77</v>
      </c>
    </row>
    <row r="71" spans="1:74" x14ac:dyDescent="0.25">
      <c r="A71" s="3">
        <v>70</v>
      </c>
      <c r="B71" t="s">
        <v>12</v>
      </c>
      <c r="C71" t="s">
        <v>62</v>
      </c>
      <c r="D71" t="s">
        <v>127</v>
      </c>
      <c r="E71" t="s">
        <v>127</v>
      </c>
      <c r="F71" t="s">
        <v>6</v>
      </c>
      <c r="G71" t="s">
        <v>2</v>
      </c>
      <c r="H71" t="s">
        <v>28</v>
      </c>
      <c r="I71" t="s">
        <v>9</v>
      </c>
      <c r="J71" t="s">
        <v>71</v>
      </c>
      <c r="K71" t="s">
        <v>6</v>
      </c>
      <c r="L71" t="s">
        <v>23</v>
      </c>
      <c r="M71" t="s">
        <v>5</v>
      </c>
      <c r="N71" t="s">
        <v>77</v>
      </c>
      <c r="AK71" s="3">
        <v>70</v>
      </c>
      <c r="AL71" t="s">
        <v>12</v>
      </c>
      <c r="AM71" t="s">
        <v>62</v>
      </c>
      <c r="AN71" s="4" t="s">
        <v>18</v>
      </c>
      <c r="AO71" t="s">
        <v>71</v>
      </c>
      <c r="AP71" t="s">
        <v>5</v>
      </c>
      <c r="AQ71" t="s">
        <v>77</v>
      </c>
      <c r="BL71" s="3">
        <v>70</v>
      </c>
      <c r="BM71" t="s">
        <v>12</v>
      </c>
      <c r="BN71" t="s">
        <v>62</v>
      </c>
      <c r="BO71" t="s">
        <v>127</v>
      </c>
      <c r="BP71" t="s">
        <v>127</v>
      </c>
      <c r="BQ71" t="s">
        <v>6</v>
      </c>
      <c r="BR71" t="s">
        <v>2</v>
      </c>
      <c r="BS71" t="s">
        <v>28</v>
      </c>
      <c r="BT71" t="s">
        <v>9</v>
      </c>
      <c r="BU71" t="s">
        <v>71</v>
      </c>
      <c r="BV71" t="s">
        <v>77</v>
      </c>
    </row>
    <row r="72" spans="1:74" x14ac:dyDescent="0.25">
      <c r="A72" s="3">
        <v>71</v>
      </c>
      <c r="B72" t="s">
        <v>26</v>
      </c>
      <c r="C72" t="s">
        <v>78</v>
      </c>
      <c r="D72" t="s">
        <v>63</v>
      </c>
      <c r="E72" t="s">
        <v>7</v>
      </c>
      <c r="F72" t="s">
        <v>6</v>
      </c>
      <c r="G72" t="s">
        <v>2</v>
      </c>
      <c r="H72" t="s">
        <v>8</v>
      </c>
      <c r="I72" t="s">
        <v>9</v>
      </c>
      <c r="J72" t="s">
        <v>71</v>
      </c>
      <c r="K72" t="s">
        <v>6</v>
      </c>
      <c r="L72" t="s">
        <v>67</v>
      </c>
      <c r="M72" t="s">
        <v>5</v>
      </c>
      <c r="N72" t="s">
        <v>77</v>
      </c>
      <c r="AK72" s="3">
        <v>71</v>
      </c>
      <c r="AL72" t="s">
        <v>26</v>
      </c>
      <c r="AM72" t="s">
        <v>78</v>
      </c>
      <c r="AN72" s="4" t="s">
        <v>63</v>
      </c>
      <c r="AO72" t="s">
        <v>71</v>
      </c>
      <c r="AP72" t="s">
        <v>5</v>
      </c>
      <c r="AQ72" t="s">
        <v>77</v>
      </c>
      <c r="BL72" s="3">
        <v>71</v>
      </c>
      <c r="BM72" t="s">
        <v>26</v>
      </c>
      <c r="BN72" t="s">
        <v>78</v>
      </c>
      <c r="BO72" t="s">
        <v>63</v>
      </c>
      <c r="BP72" t="s">
        <v>7</v>
      </c>
      <c r="BQ72" t="s">
        <v>6</v>
      </c>
      <c r="BR72" t="s">
        <v>2</v>
      </c>
      <c r="BS72" t="s">
        <v>8</v>
      </c>
      <c r="BT72" t="s">
        <v>9</v>
      </c>
      <c r="BU72" t="s">
        <v>71</v>
      </c>
      <c r="BV72" t="s">
        <v>77</v>
      </c>
    </row>
    <row r="73" spans="1:74" x14ac:dyDescent="0.25">
      <c r="A73" s="3">
        <v>72</v>
      </c>
      <c r="B73" t="s">
        <v>26</v>
      </c>
      <c r="C73" t="s">
        <v>87</v>
      </c>
      <c r="D73" t="s">
        <v>63</v>
      </c>
      <c r="E73" t="s">
        <v>7</v>
      </c>
      <c r="F73" t="s">
        <v>6</v>
      </c>
      <c r="G73" t="s">
        <v>2</v>
      </c>
      <c r="H73" t="s">
        <v>27</v>
      </c>
      <c r="I73" t="s">
        <v>88</v>
      </c>
      <c r="J73" t="s">
        <v>20</v>
      </c>
      <c r="K73" t="s">
        <v>6</v>
      </c>
      <c r="L73" t="s">
        <v>23</v>
      </c>
      <c r="M73" t="s">
        <v>10</v>
      </c>
      <c r="N73" t="s">
        <v>77</v>
      </c>
      <c r="AK73" s="3">
        <v>72</v>
      </c>
      <c r="AL73" t="s">
        <v>26</v>
      </c>
      <c r="AM73" t="s">
        <v>87</v>
      </c>
      <c r="AN73" s="4" t="s">
        <v>63</v>
      </c>
      <c r="AO73" t="s">
        <v>20</v>
      </c>
      <c r="AP73" t="s">
        <v>10</v>
      </c>
      <c r="AQ73" t="s">
        <v>77</v>
      </c>
      <c r="BL73" s="3">
        <v>72</v>
      </c>
      <c r="BM73" t="s">
        <v>26</v>
      </c>
      <c r="BN73" t="s">
        <v>87</v>
      </c>
      <c r="BO73" t="s">
        <v>63</v>
      </c>
      <c r="BP73" t="s">
        <v>7</v>
      </c>
      <c r="BQ73" t="s">
        <v>6</v>
      </c>
      <c r="BR73" t="s">
        <v>2</v>
      </c>
      <c r="BS73" t="s">
        <v>27</v>
      </c>
      <c r="BT73" t="s">
        <v>88</v>
      </c>
      <c r="BU73" t="s">
        <v>20</v>
      </c>
      <c r="BV73" t="s">
        <v>77</v>
      </c>
    </row>
    <row r="74" spans="1:74" x14ac:dyDescent="0.25">
      <c r="A74" s="3">
        <v>73</v>
      </c>
      <c r="B74" t="s">
        <v>17</v>
      </c>
      <c r="C74" t="s">
        <v>84</v>
      </c>
      <c r="D74" t="s">
        <v>7</v>
      </c>
      <c r="E74" t="s">
        <v>94</v>
      </c>
      <c r="F74" t="s">
        <v>6</v>
      </c>
      <c r="G74" t="s">
        <v>2</v>
      </c>
      <c r="H74" t="s">
        <v>28</v>
      </c>
      <c r="I74" t="s">
        <v>88</v>
      </c>
      <c r="J74" t="s">
        <v>98</v>
      </c>
      <c r="K74" t="s">
        <v>6</v>
      </c>
      <c r="L74" t="s">
        <v>23</v>
      </c>
      <c r="M74" t="s">
        <v>5</v>
      </c>
      <c r="N74" t="s">
        <v>72</v>
      </c>
      <c r="AK74" s="3">
        <v>73</v>
      </c>
      <c r="AL74" t="s">
        <v>17</v>
      </c>
      <c r="AM74" t="s">
        <v>84</v>
      </c>
      <c r="AN74" s="4" t="s">
        <v>18</v>
      </c>
      <c r="AO74" t="s">
        <v>98</v>
      </c>
      <c r="AP74" t="s">
        <v>5</v>
      </c>
      <c r="AQ74" t="s">
        <v>72</v>
      </c>
      <c r="BL74" s="3">
        <v>73</v>
      </c>
      <c r="BM74" t="s">
        <v>17</v>
      </c>
      <c r="BN74" t="s">
        <v>84</v>
      </c>
      <c r="BO74" t="s">
        <v>7</v>
      </c>
      <c r="BP74" t="s">
        <v>94</v>
      </c>
      <c r="BQ74" t="s">
        <v>6</v>
      </c>
      <c r="BR74" t="s">
        <v>2</v>
      </c>
      <c r="BS74" t="s">
        <v>28</v>
      </c>
      <c r="BT74" t="s">
        <v>88</v>
      </c>
      <c r="BU74" t="s">
        <v>98</v>
      </c>
      <c r="BV74" t="s">
        <v>72</v>
      </c>
    </row>
    <row r="75" spans="1:74" x14ac:dyDescent="0.25">
      <c r="A75" s="3">
        <v>74</v>
      </c>
      <c r="B75" t="s">
        <v>12</v>
      </c>
      <c r="C75" t="s">
        <v>74</v>
      </c>
      <c r="D75" t="s">
        <v>75</v>
      </c>
      <c r="E75" t="s">
        <v>30</v>
      </c>
      <c r="F75" t="s">
        <v>6</v>
      </c>
      <c r="G75" t="s">
        <v>2</v>
      </c>
      <c r="H75" t="s">
        <v>38</v>
      </c>
      <c r="I75" t="s">
        <v>9</v>
      </c>
      <c r="J75" t="s">
        <v>71</v>
      </c>
      <c r="K75" t="s">
        <v>6</v>
      </c>
      <c r="L75" t="s">
        <v>23</v>
      </c>
      <c r="M75" t="s">
        <v>10</v>
      </c>
      <c r="N75" t="s">
        <v>90</v>
      </c>
      <c r="AK75" s="3">
        <v>74</v>
      </c>
      <c r="AL75" t="s">
        <v>12</v>
      </c>
      <c r="AM75" t="s">
        <v>74</v>
      </c>
      <c r="AN75" s="4" t="s">
        <v>63</v>
      </c>
      <c r="AO75" t="s">
        <v>71</v>
      </c>
      <c r="AP75" t="s">
        <v>10</v>
      </c>
      <c r="AQ75" t="s">
        <v>90</v>
      </c>
      <c r="BL75" s="3">
        <v>74</v>
      </c>
      <c r="BM75" t="s">
        <v>12</v>
      </c>
      <c r="BN75" t="s">
        <v>74</v>
      </c>
      <c r="BO75" t="s">
        <v>75</v>
      </c>
      <c r="BP75" t="s">
        <v>30</v>
      </c>
      <c r="BQ75" t="s">
        <v>6</v>
      </c>
      <c r="BR75" t="s">
        <v>2</v>
      </c>
      <c r="BS75" t="s">
        <v>38</v>
      </c>
      <c r="BT75" t="s">
        <v>9</v>
      </c>
      <c r="BU75" t="s">
        <v>71</v>
      </c>
      <c r="BV75" t="s">
        <v>90</v>
      </c>
    </row>
    <row r="76" spans="1:74" x14ac:dyDescent="0.25">
      <c r="A76" s="3">
        <v>75</v>
      </c>
      <c r="B76" t="s">
        <v>26</v>
      </c>
      <c r="C76" t="s">
        <v>78</v>
      </c>
      <c r="D76" t="s">
        <v>109</v>
      </c>
      <c r="E76" t="s">
        <v>7</v>
      </c>
      <c r="F76" t="s">
        <v>6</v>
      </c>
      <c r="G76" t="s">
        <v>2</v>
      </c>
      <c r="H76" t="s">
        <v>32</v>
      </c>
      <c r="I76" t="s">
        <v>65</v>
      </c>
      <c r="J76" t="s">
        <v>71</v>
      </c>
      <c r="K76" t="s">
        <v>6</v>
      </c>
      <c r="L76" t="s">
        <v>23</v>
      </c>
      <c r="M76" t="s">
        <v>5</v>
      </c>
      <c r="N76" t="s">
        <v>77</v>
      </c>
      <c r="AK76" s="3">
        <v>75</v>
      </c>
      <c r="AL76" t="s">
        <v>26</v>
      </c>
      <c r="AM76" t="s">
        <v>78</v>
      </c>
      <c r="AN76" s="4" t="s">
        <v>18</v>
      </c>
      <c r="AO76" t="s">
        <v>71</v>
      </c>
      <c r="AP76" t="s">
        <v>5</v>
      </c>
      <c r="AQ76" t="s">
        <v>77</v>
      </c>
      <c r="BL76" s="3">
        <v>75</v>
      </c>
      <c r="BM76" t="s">
        <v>26</v>
      </c>
      <c r="BN76" t="s">
        <v>78</v>
      </c>
      <c r="BO76" t="s">
        <v>109</v>
      </c>
      <c r="BP76" t="s">
        <v>7</v>
      </c>
      <c r="BQ76" t="s">
        <v>6</v>
      </c>
      <c r="BR76" t="s">
        <v>2</v>
      </c>
      <c r="BS76" t="s">
        <v>32</v>
      </c>
      <c r="BT76" t="s">
        <v>65</v>
      </c>
      <c r="BU76" t="s">
        <v>71</v>
      </c>
      <c r="BV76" t="s">
        <v>77</v>
      </c>
    </row>
    <row r="77" spans="1:74" x14ac:dyDescent="0.25">
      <c r="A77" s="3">
        <v>76</v>
      </c>
      <c r="B77" t="s">
        <v>26</v>
      </c>
      <c r="C77" t="s">
        <v>84</v>
      </c>
      <c r="D77" t="s">
        <v>247</v>
      </c>
      <c r="E77" t="s">
        <v>252</v>
      </c>
      <c r="F77" t="s">
        <v>6</v>
      </c>
      <c r="G77" t="s">
        <v>2</v>
      </c>
      <c r="H77" t="s">
        <v>3</v>
      </c>
      <c r="I77" t="s">
        <v>9</v>
      </c>
      <c r="J77" t="s">
        <v>71</v>
      </c>
      <c r="K77" t="s">
        <v>6</v>
      </c>
      <c r="L77" t="s">
        <v>29</v>
      </c>
      <c r="M77" t="s">
        <v>5</v>
      </c>
      <c r="N77" t="s">
        <v>77</v>
      </c>
      <c r="AK77" s="3">
        <v>76</v>
      </c>
      <c r="AL77" t="s">
        <v>26</v>
      </c>
      <c r="AM77" t="s">
        <v>84</v>
      </c>
      <c r="AN77" s="4" t="s">
        <v>18</v>
      </c>
      <c r="AO77" t="s">
        <v>71</v>
      </c>
      <c r="AP77" t="s">
        <v>5</v>
      </c>
      <c r="AQ77" t="s">
        <v>77</v>
      </c>
      <c r="BL77" s="3">
        <v>76</v>
      </c>
      <c r="BM77" t="s">
        <v>26</v>
      </c>
      <c r="BN77" t="s">
        <v>84</v>
      </c>
      <c r="BO77" t="s">
        <v>247</v>
      </c>
      <c r="BP77" t="s">
        <v>252</v>
      </c>
      <c r="BQ77" t="s">
        <v>6</v>
      </c>
      <c r="BR77" t="s">
        <v>2</v>
      </c>
      <c r="BS77" t="s">
        <v>3</v>
      </c>
      <c r="BT77" t="s">
        <v>9</v>
      </c>
      <c r="BU77" t="s">
        <v>71</v>
      </c>
      <c r="BV77" t="s">
        <v>77</v>
      </c>
    </row>
    <row r="78" spans="1:74" x14ac:dyDescent="0.25">
      <c r="A78" s="3">
        <v>77</v>
      </c>
      <c r="B78" t="s">
        <v>12</v>
      </c>
      <c r="C78" t="s">
        <v>84</v>
      </c>
      <c r="D78" t="s">
        <v>109</v>
      </c>
      <c r="E78" t="s">
        <v>14</v>
      </c>
      <c r="F78" t="s">
        <v>6</v>
      </c>
      <c r="G78" t="s">
        <v>2</v>
      </c>
      <c r="H78" t="s">
        <v>22</v>
      </c>
      <c r="I78" t="s">
        <v>65</v>
      </c>
      <c r="J78" t="s">
        <v>120</v>
      </c>
      <c r="K78" t="s">
        <v>6</v>
      </c>
      <c r="L78" t="s">
        <v>23</v>
      </c>
      <c r="M78" t="s">
        <v>5</v>
      </c>
      <c r="N78" t="s">
        <v>90</v>
      </c>
      <c r="AK78" s="3">
        <v>77</v>
      </c>
      <c r="AL78" t="s">
        <v>12</v>
      </c>
      <c r="AM78" t="s">
        <v>84</v>
      </c>
      <c r="AN78" s="4" t="s">
        <v>18</v>
      </c>
      <c r="AO78" t="s">
        <v>120</v>
      </c>
      <c r="AP78" t="s">
        <v>5</v>
      </c>
      <c r="AQ78" t="s">
        <v>90</v>
      </c>
      <c r="BL78" s="3">
        <v>77</v>
      </c>
      <c r="BM78" t="s">
        <v>12</v>
      </c>
      <c r="BN78" t="s">
        <v>84</v>
      </c>
      <c r="BO78" t="s">
        <v>109</v>
      </c>
      <c r="BP78" t="s">
        <v>14</v>
      </c>
      <c r="BQ78" t="s">
        <v>6</v>
      </c>
      <c r="BR78" t="s">
        <v>2</v>
      </c>
      <c r="BS78" t="s">
        <v>22</v>
      </c>
      <c r="BT78" t="s">
        <v>65</v>
      </c>
      <c r="BU78" t="s">
        <v>108</v>
      </c>
      <c r="BV78" t="s">
        <v>90</v>
      </c>
    </row>
    <row r="79" spans="1:74" x14ac:dyDescent="0.25">
      <c r="A79" s="3">
        <v>78</v>
      </c>
      <c r="B79" t="s">
        <v>13</v>
      </c>
      <c r="C79" t="s">
        <v>104</v>
      </c>
      <c r="D79" t="s">
        <v>63</v>
      </c>
      <c r="E79" t="s">
        <v>7</v>
      </c>
      <c r="F79" t="s">
        <v>64</v>
      </c>
      <c r="G79" t="s">
        <v>2</v>
      </c>
      <c r="H79" t="s">
        <v>24</v>
      </c>
      <c r="I79" t="s">
        <v>65</v>
      </c>
      <c r="J79" t="s">
        <v>89</v>
      </c>
      <c r="K79" t="s">
        <v>6</v>
      </c>
      <c r="L79" t="s">
        <v>67</v>
      </c>
      <c r="M79" t="s">
        <v>5</v>
      </c>
      <c r="N79" t="s">
        <v>72</v>
      </c>
      <c r="AK79" s="3">
        <v>78</v>
      </c>
      <c r="AL79" t="s">
        <v>13</v>
      </c>
      <c r="AM79" t="s">
        <v>104</v>
      </c>
      <c r="AN79" s="4" t="s">
        <v>63</v>
      </c>
      <c r="AO79" t="s">
        <v>89</v>
      </c>
      <c r="AP79" t="s">
        <v>5</v>
      </c>
      <c r="AQ79" t="s">
        <v>72</v>
      </c>
      <c r="BL79" s="3">
        <v>78</v>
      </c>
      <c r="BM79" t="s">
        <v>13</v>
      </c>
      <c r="BN79" t="s">
        <v>104</v>
      </c>
      <c r="BO79" t="s">
        <v>63</v>
      </c>
      <c r="BP79" t="s">
        <v>7</v>
      </c>
      <c r="BQ79" t="s">
        <v>64</v>
      </c>
      <c r="BR79" t="s">
        <v>2</v>
      </c>
      <c r="BS79" t="s">
        <v>24</v>
      </c>
      <c r="BT79" t="s">
        <v>65</v>
      </c>
      <c r="BU79" t="s">
        <v>108</v>
      </c>
      <c r="BV79" t="s">
        <v>72</v>
      </c>
    </row>
    <row r="80" spans="1:74" x14ac:dyDescent="0.25">
      <c r="A80" s="3">
        <v>79</v>
      </c>
      <c r="B80" t="s">
        <v>26</v>
      </c>
      <c r="C80" t="s">
        <v>78</v>
      </c>
      <c r="D80" t="s">
        <v>147</v>
      </c>
      <c r="E80" t="s">
        <v>30</v>
      </c>
      <c r="F80" t="s">
        <v>85</v>
      </c>
      <c r="G80" t="s">
        <v>2</v>
      </c>
      <c r="H80" t="s">
        <v>8</v>
      </c>
      <c r="I80" t="s">
        <v>63</v>
      </c>
      <c r="J80" t="s">
        <v>20</v>
      </c>
      <c r="K80" t="s">
        <v>6</v>
      </c>
      <c r="L80" t="s">
        <v>29</v>
      </c>
      <c r="M80" t="s">
        <v>5</v>
      </c>
      <c r="N80" t="s">
        <v>80</v>
      </c>
      <c r="AK80" s="3">
        <v>79</v>
      </c>
      <c r="AL80" t="s">
        <v>26</v>
      </c>
      <c r="AM80" t="s">
        <v>78</v>
      </c>
      <c r="AN80" s="4" t="s">
        <v>65</v>
      </c>
      <c r="AO80" t="s">
        <v>20</v>
      </c>
      <c r="AP80" t="s">
        <v>5</v>
      </c>
      <c r="AQ80" t="s">
        <v>80</v>
      </c>
      <c r="BL80" s="3">
        <v>79</v>
      </c>
      <c r="BM80" t="s">
        <v>26</v>
      </c>
      <c r="BN80" t="s">
        <v>78</v>
      </c>
      <c r="BO80" t="s">
        <v>147</v>
      </c>
      <c r="BP80" t="s">
        <v>30</v>
      </c>
      <c r="BQ80" t="s">
        <v>85</v>
      </c>
      <c r="BR80" t="s">
        <v>2</v>
      </c>
      <c r="BS80" t="s">
        <v>8</v>
      </c>
      <c r="BT80" t="s">
        <v>63</v>
      </c>
      <c r="BU80" t="s">
        <v>20</v>
      </c>
      <c r="BV80" t="s">
        <v>80</v>
      </c>
    </row>
    <row r="81" spans="1:74" x14ac:dyDescent="0.25">
      <c r="A81" s="3">
        <v>80</v>
      </c>
      <c r="B81" t="s">
        <v>12</v>
      </c>
      <c r="C81" t="s">
        <v>62</v>
      </c>
      <c r="D81" t="s">
        <v>127</v>
      </c>
      <c r="E81" t="s">
        <v>7</v>
      </c>
      <c r="F81" t="s">
        <v>6</v>
      </c>
      <c r="G81" t="s">
        <v>2</v>
      </c>
      <c r="H81" t="s">
        <v>28</v>
      </c>
      <c r="I81" t="s">
        <v>9</v>
      </c>
      <c r="J81" t="s">
        <v>98</v>
      </c>
      <c r="K81" t="s">
        <v>6</v>
      </c>
      <c r="L81" t="s">
        <v>23</v>
      </c>
      <c r="M81" t="s">
        <v>25</v>
      </c>
      <c r="N81" t="s">
        <v>90</v>
      </c>
      <c r="AK81" s="3">
        <v>80</v>
      </c>
      <c r="AL81" t="s">
        <v>12</v>
      </c>
      <c r="AM81" t="s">
        <v>62</v>
      </c>
      <c r="AN81" s="4" t="s">
        <v>18</v>
      </c>
      <c r="AO81" t="s">
        <v>98</v>
      </c>
      <c r="AP81" t="s">
        <v>25</v>
      </c>
      <c r="AQ81" t="s">
        <v>90</v>
      </c>
      <c r="BL81" s="3">
        <v>80</v>
      </c>
      <c r="BM81" t="s">
        <v>12</v>
      </c>
      <c r="BN81" t="s">
        <v>62</v>
      </c>
      <c r="BO81" t="s">
        <v>127</v>
      </c>
      <c r="BP81" t="s">
        <v>7</v>
      </c>
      <c r="BQ81" t="s">
        <v>6</v>
      </c>
      <c r="BR81" t="s">
        <v>2</v>
      </c>
      <c r="BS81" t="s">
        <v>28</v>
      </c>
      <c r="BT81" t="s">
        <v>9</v>
      </c>
      <c r="BU81" t="s">
        <v>98</v>
      </c>
      <c r="BV81" t="s">
        <v>90</v>
      </c>
    </row>
    <row r="82" spans="1:74" x14ac:dyDescent="0.25">
      <c r="A82" s="3">
        <v>81</v>
      </c>
      <c r="B82" t="s">
        <v>26</v>
      </c>
      <c r="C82" t="s">
        <v>74</v>
      </c>
      <c r="D82" t="s">
        <v>75</v>
      </c>
      <c r="E82" t="s">
        <v>109</v>
      </c>
      <c r="F82" t="s">
        <v>64</v>
      </c>
      <c r="G82" t="s">
        <v>2</v>
      </c>
      <c r="H82" t="s">
        <v>28</v>
      </c>
      <c r="I82" t="s">
        <v>9</v>
      </c>
      <c r="J82" t="s">
        <v>71</v>
      </c>
      <c r="K82" t="s">
        <v>6</v>
      </c>
      <c r="L82" t="s">
        <v>67</v>
      </c>
      <c r="M82" t="s">
        <v>10</v>
      </c>
      <c r="N82" t="s">
        <v>77</v>
      </c>
      <c r="AK82" s="3">
        <v>81</v>
      </c>
      <c r="AL82" t="s">
        <v>26</v>
      </c>
      <c r="AM82" t="s">
        <v>74</v>
      </c>
      <c r="AN82" s="4" t="s">
        <v>63</v>
      </c>
      <c r="AO82" t="s">
        <v>71</v>
      </c>
      <c r="AP82" t="s">
        <v>10</v>
      </c>
      <c r="AQ82" t="s">
        <v>77</v>
      </c>
      <c r="BL82" s="3">
        <v>81</v>
      </c>
      <c r="BM82" t="s">
        <v>26</v>
      </c>
      <c r="BN82" t="s">
        <v>74</v>
      </c>
      <c r="BO82" t="s">
        <v>75</v>
      </c>
      <c r="BP82" t="s">
        <v>109</v>
      </c>
      <c r="BQ82" t="s">
        <v>64</v>
      </c>
      <c r="BR82" t="s">
        <v>2</v>
      </c>
      <c r="BS82" t="s">
        <v>28</v>
      </c>
      <c r="BT82" t="s">
        <v>9</v>
      </c>
      <c r="BU82" t="s">
        <v>71</v>
      </c>
      <c r="BV82" t="s">
        <v>77</v>
      </c>
    </row>
    <row r="83" spans="1:74" x14ac:dyDescent="0.25">
      <c r="A83" s="3">
        <v>82</v>
      </c>
      <c r="B83" t="s">
        <v>11</v>
      </c>
      <c r="C83" t="s">
        <v>84</v>
      </c>
      <c r="D83" t="s">
        <v>63</v>
      </c>
      <c r="E83" t="s">
        <v>109</v>
      </c>
      <c r="F83" t="s">
        <v>85</v>
      </c>
      <c r="G83" t="s">
        <v>2</v>
      </c>
      <c r="H83" t="s">
        <v>3</v>
      </c>
      <c r="I83" t="s">
        <v>9</v>
      </c>
      <c r="J83" t="s">
        <v>149</v>
      </c>
      <c r="K83" t="s">
        <v>6</v>
      </c>
      <c r="L83" t="s">
        <v>23</v>
      </c>
      <c r="M83" t="s">
        <v>5</v>
      </c>
      <c r="N83" t="s">
        <v>77</v>
      </c>
      <c r="AK83" s="3">
        <v>82</v>
      </c>
      <c r="AL83" t="s">
        <v>11</v>
      </c>
      <c r="AM83" t="s">
        <v>84</v>
      </c>
      <c r="AN83" s="4" t="s">
        <v>63</v>
      </c>
      <c r="AO83" t="s">
        <v>149</v>
      </c>
      <c r="AP83" t="s">
        <v>5</v>
      </c>
      <c r="AQ83" t="s">
        <v>77</v>
      </c>
      <c r="BL83" s="3">
        <v>82</v>
      </c>
      <c r="BM83" t="s">
        <v>11</v>
      </c>
      <c r="BN83" t="s">
        <v>84</v>
      </c>
      <c r="BO83" t="s">
        <v>63</v>
      </c>
      <c r="BP83" t="s">
        <v>109</v>
      </c>
      <c r="BQ83" t="s">
        <v>85</v>
      </c>
      <c r="BR83" t="s">
        <v>2</v>
      </c>
      <c r="BS83" t="s">
        <v>3</v>
      </c>
      <c r="BT83" t="s">
        <v>9</v>
      </c>
      <c r="BU83" t="s">
        <v>98</v>
      </c>
      <c r="BV83" t="s">
        <v>77</v>
      </c>
    </row>
    <row r="84" spans="1:74" x14ac:dyDescent="0.25">
      <c r="A84" s="3">
        <v>83</v>
      </c>
      <c r="B84" t="s">
        <v>26</v>
      </c>
      <c r="C84" t="s">
        <v>84</v>
      </c>
      <c r="D84" t="s">
        <v>147</v>
      </c>
      <c r="E84" t="s">
        <v>142</v>
      </c>
      <c r="F84" t="s">
        <v>85</v>
      </c>
      <c r="G84" t="s">
        <v>2</v>
      </c>
      <c r="H84" t="s">
        <v>8</v>
      </c>
      <c r="I84" t="s">
        <v>9</v>
      </c>
      <c r="J84" t="s">
        <v>126</v>
      </c>
      <c r="K84" t="s">
        <v>6</v>
      </c>
      <c r="L84" t="s">
        <v>23</v>
      </c>
      <c r="M84" t="s">
        <v>5</v>
      </c>
      <c r="N84" t="s">
        <v>77</v>
      </c>
      <c r="AK84" s="3">
        <v>83</v>
      </c>
      <c r="AL84" t="s">
        <v>26</v>
      </c>
      <c r="AM84" t="s">
        <v>84</v>
      </c>
      <c r="AN84" s="4" t="s">
        <v>65</v>
      </c>
      <c r="AO84" t="s">
        <v>126</v>
      </c>
      <c r="AP84" t="s">
        <v>5</v>
      </c>
      <c r="AQ84" t="s">
        <v>77</v>
      </c>
      <c r="BL84" s="3">
        <v>83</v>
      </c>
      <c r="BM84" t="s">
        <v>26</v>
      </c>
      <c r="BN84" t="s">
        <v>84</v>
      </c>
      <c r="BO84" t="s">
        <v>147</v>
      </c>
      <c r="BP84" t="s">
        <v>142</v>
      </c>
      <c r="BQ84" t="s">
        <v>85</v>
      </c>
      <c r="BR84" t="s">
        <v>2</v>
      </c>
      <c r="BS84" t="s">
        <v>8</v>
      </c>
      <c r="BT84" t="s">
        <v>9</v>
      </c>
      <c r="BU84" t="s">
        <v>126</v>
      </c>
      <c r="BV84" t="s">
        <v>77</v>
      </c>
    </row>
    <row r="85" spans="1:74" x14ac:dyDescent="0.25">
      <c r="A85" s="3">
        <v>84</v>
      </c>
      <c r="B85" t="s">
        <v>26</v>
      </c>
      <c r="C85" t="s">
        <v>74</v>
      </c>
      <c r="D85" t="s">
        <v>122</v>
      </c>
      <c r="E85" t="s">
        <v>7</v>
      </c>
      <c r="F85" t="s">
        <v>6</v>
      </c>
      <c r="G85" t="s">
        <v>2</v>
      </c>
      <c r="H85" t="s">
        <v>8</v>
      </c>
      <c r="I85" t="s">
        <v>9</v>
      </c>
      <c r="J85" t="s">
        <v>100</v>
      </c>
      <c r="K85" t="s">
        <v>6</v>
      </c>
      <c r="L85" t="s">
        <v>23</v>
      </c>
      <c r="M85" t="s">
        <v>5</v>
      </c>
      <c r="N85" t="s">
        <v>72</v>
      </c>
      <c r="AK85" s="3">
        <v>84</v>
      </c>
      <c r="AL85" t="s">
        <v>26</v>
      </c>
      <c r="AM85" t="s">
        <v>74</v>
      </c>
      <c r="AN85" s="4" t="s">
        <v>14</v>
      </c>
      <c r="AO85" t="s">
        <v>100</v>
      </c>
      <c r="AP85" t="s">
        <v>5</v>
      </c>
      <c r="AQ85" t="s">
        <v>72</v>
      </c>
      <c r="BL85" s="3">
        <v>84</v>
      </c>
      <c r="BM85" t="s">
        <v>26</v>
      </c>
      <c r="BN85" t="s">
        <v>74</v>
      </c>
      <c r="BO85" t="s">
        <v>122</v>
      </c>
      <c r="BP85" t="s">
        <v>7</v>
      </c>
      <c r="BQ85" t="s">
        <v>6</v>
      </c>
      <c r="BR85" t="s">
        <v>2</v>
      </c>
      <c r="BS85" t="s">
        <v>8</v>
      </c>
      <c r="BT85" t="s">
        <v>9</v>
      </c>
      <c r="BU85" t="s">
        <v>20</v>
      </c>
      <c r="BV85" t="s">
        <v>72</v>
      </c>
    </row>
    <row r="86" spans="1:74" x14ac:dyDescent="0.25">
      <c r="A86" s="3">
        <v>85</v>
      </c>
      <c r="B86" t="s">
        <v>26</v>
      </c>
      <c r="C86" t="s">
        <v>74</v>
      </c>
      <c r="D86" t="s">
        <v>65</v>
      </c>
      <c r="E86" t="s">
        <v>103</v>
      </c>
      <c r="F86" t="s">
        <v>85</v>
      </c>
      <c r="G86" t="s">
        <v>2</v>
      </c>
      <c r="H86" t="s">
        <v>8</v>
      </c>
      <c r="I86" t="s">
        <v>9</v>
      </c>
      <c r="J86" t="s">
        <v>76</v>
      </c>
      <c r="K86" t="s">
        <v>6</v>
      </c>
      <c r="L86" t="s">
        <v>67</v>
      </c>
      <c r="M86" t="s">
        <v>5</v>
      </c>
      <c r="N86" t="s">
        <v>90</v>
      </c>
      <c r="AK86" s="3">
        <v>85</v>
      </c>
      <c r="AL86" t="s">
        <v>26</v>
      </c>
      <c r="AM86" t="s">
        <v>74</v>
      </c>
      <c r="AN86" s="4" t="s">
        <v>65</v>
      </c>
      <c r="AO86" t="s">
        <v>76</v>
      </c>
      <c r="AP86" t="s">
        <v>5</v>
      </c>
      <c r="AQ86" t="s">
        <v>90</v>
      </c>
      <c r="BL86" s="3">
        <v>85</v>
      </c>
      <c r="BM86" t="s">
        <v>26</v>
      </c>
      <c r="BN86" t="s">
        <v>74</v>
      </c>
      <c r="BO86" t="s">
        <v>65</v>
      </c>
      <c r="BP86" t="s">
        <v>103</v>
      </c>
      <c r="BQ86" t="s">
        <v>85</v>
      </c>
      <c r="BR86" t="s">
        <v>2</v>
      </c>
      <c r="BS86" t="s">
        <v>8</v>
      </c>
      <c r="BT86" t="s">
        <v>9</v>
      </c>
      <c r="BU86" t="s">
        <v>76</v>
      </c>
      <c r="BV86" t="s">
        <v>90</v>
      </c>
    </row>
    <row r="87" spans="1:74" x14ac:dyDescent="0.25">
      <c r="A87" s="3">
        <v>86</v>
      </c>
      <c r="B87" t="s">
        <v>12</v>
      </c>
      <c r="C87" t="s">
        <v>62</v>
      </c>
      <c r="D87" t="s">
        <v>124</v>
      </c>
      <c r="E87" t="s">
        <v>124</v>
      </c>
      <c r="F87" t="s">
        <v>6</v>
      </c>
      <c r="G87" t="s">
        <v>2</v>
      </c>
      <c r="H87" t="s">
        <v>27</v>
      </c>
      <c r="I87" t="s">
        <v>9</v>
      </c>
      <c r="J87" t="s">
        <v>130</v>
      </c>
      <c r="K87" t="s">
        <v>6</v>
      </c>
      <c r="L87" t="s">
        <v>67</v>
      </c>
      <c r="M87" t="s">
        <v>5</v>
      </c>
      <c r="N87" t="s">
        <v>77</v>
      </c>
      <c r="AK87" s="3">
        <v>86</v>
      </c>
      <c r="AL87" t="s">
        <v>12</v>
      </c>
      <c r="AM87" t="s">
        <v>62</v>
      </c>
      <c r="AN87" s="4" t="s">
        <v>124</v>
      </c>
      <c r="AO87" t="s">
        <v>130</v>
      </c>
      <c r="AP87" t="s">
        <v>5</v>
      </c>
      <c r="AQ87" t="s">
        <v>77</v>
      </c>
      <c r="BL87" s="3">
        <v>86</v>
      </c>
      <c r="BM87" t="s">
        <v>12</v>
      </c>
      <c r="BN87" t="s">
        <v>62</v>
      </c>
      <c r="BO87" t="s">
        <v>124</v>
      </c>
      <c r="BP87" t="s">
        <v>124</v>
      </c>
      <c r="BQ87" t="s">
        <v>6</v>
      </c>
      <c r="BR87" t="s">
        <v>2</v>
      </c>
      <c r="BS87" t="s">
        <v>27</v>
      </c>
      <c r="BT87" t="s">
        <v>9</v>
      </c>
      <c r="BU87" t="s">
        <v>20</v>
      </c>
      <c r="BV87" t="s">
        <v>77</v>
      </c>
    </row>
    <row r="88" spans="1:74" x14ac:dyDescent="0.25">
      <c r="A88" s="3">
        <v>87</v>
      </c>
      <c r="B88" t="s">
        <v>26</v>
      </c>
      <c r="C88" t="s">
        <v>87</v>
      </c>
      <c r="D88" t="s">
        <v>75</v>
      </c>
      <c r="E88" t="s">
        <v>150</v>
      </c>
      <c r="F88" t="s">
        <v>64</v>
      </c>
      <c r="G88" t="s">
        <v>2</v>
      </c>
      <c r="H88" t="s">
        <v>8</v>
      </c>
      <c r="I88" t="s">
        <v>9</v>
      </c>
      <c r="J88" t="s">
        <v>151</v>
      </c>
      <c r="K88" t="s">
        <v>6</v>
      </c>
      <c r="L88" t="s">
        <v>29</v>
      </c>
      <c r="M88" t="s">
        <v>5</v>
      </c>
      <c r="N88" t="s">
        <v>90</v>
      </c>
      <c r="AK88" s="3">
        <v>87</v>
      </c>
      <c r="AL88" t="s">
        <v>26</v>
      </c>
      <c r="AM88" t="s">
        <v>87</v>
      </c>
      <c r="AN88" s="4" t="s">
        <v>63</v>
      </c>
      <c r="AO88" t="s">
        <v>151</v>
      </c>
      <c r="AP88" t="s">
        <v>5</v>
      </c>
      <c r="AQ88" t="s">
        <v>90</v>
      </c>
      <c r="BL88" s="3">
        <v>87</v>
      </c>
      <c r="BM88" t="s">
        <v>26</v>
      </c>
      <c r="BN88" t="s">
        <v>87</v>
      </c>
      <c r="BO88" t="s">
        <v>75</v>
      </c>
      <c r="BP88" t="s">
        <v>150</v>
      </c>
      <c r="BQ88" t="s">
        <v>64</v>
      </c>
      <c r="BR88" t="s">
        <v>2</v>
      </c>
      <c r="BS88" t="s">
        <v>8</v>
      </c>
      <c r="BT88" t="s">
        <v>9</v>
      </c>
      <c r="BU88" t="s">
        <v>151</v>
      </c>
      <c r="BV88" t="s">
        <v>90</v>
      </c>
    </row>
    <row r="89" spans="1:74" x14ac:dyDescent="0.25">
      <c r="A89" s="3">
        <v>88</v>
      </c>
      <c r="B89" t="s">
        <v>12</v>
      </c>
      <c r="C89" t="s">
        <v>62</v>
      </c>
      <c r="D89" t="s">
        <v>18</v>
      </c>
      <c r="E89" t="s">
        <v>18</v>
      </c>
      <c r="F89" t="s">
        <v>6</v>
      </c>
      <c r="G89" t="s">
        <v>2</v>
      </c>
      <c r="H89" t="s">
        <v>19</v>
      </c>
      <c r="I89" t="s">
        <v>65</v>
      </c>
      <c r="J89" t="s">
        <v>98</v>
      </c>
      <c r="K89" t="s">
        <v>6</v>
      </c>
      <c r="L89" t="s">
        <v>29</v>
      </c>
      <c r="M89" t="s">
        <v>25</v>
      </c>
      <c r="N89" t="s">
        <v>77</v>
      </c>
      <c r="AK89" s="3">
        <v>88</v>
      </c>
      <c r="AL89" t="s">
        <v>12</v>
      </c>
      <c r="AM89" t="s">
        <v>62</v>
      </c>
      <c r="AN89" s="4" t="s">
        <v>18</v>
      </c>
      <c r="AO89" t="s">
        <v>98</v>
      </c>
      <c r="AP89" t="s">
        <v>25</v>
      </c>
      <c r="AQ89" t="s">
        <v>77</v>
      </c>
      <c r="BL89" s="3">
        <v>88</v>
      </c>
      <c r="BM89" t="s">
        <v>12</v>
      </c>
      <c r="BN89" t="s">
        <v>62</v>
      </c>
      <c r="BO89" t="s">
        <v>18</v>
      </c>
      <c r="BP89" t="s">
        <v>18</v>
      </c>
      <c r="BQ89" t="s">
        <v>6</v>
      </c>
      <c r="BR89" t="s">
        <v>2</v>
      </c>
      <c r="BS89" t="s">
        <v>19</v>
      </c>
      <c r="BT89" t="s">
        <v>65</v>
      </c>
      <c r="BU89" t="s">
        <v>98</v>
      </c>
      <c r="BV89" t="s">
        <v>77</v>
      </c>
    </row>
    <row r="90" spans="1:74" x14ac:dyDescent="0.25">
      <c r="A90" s="3">
        <v>89</v>
      </c>
      <c r="B90" t="s">
        <v>12</v>
      </c>
      <c r="C90" t="s">
        <v>84</v>
      </c>
      <c r="D90" t="s">
        <v>18</v>
      </c>
      <c r="E90" t="s">
        <v>65</v>
      </c>
      <c r="F90" t="s">
        <v>6</v>
      </c>
      <c r="G90" t="s">
        <v>2</v>
      </c>
      <c r="H90" t="s">
        <v>28</v>
      </c>
      <c r="I90" t="s">
        <v>65</v>
      </c>
      <c r="J90" t="s">
        <v>20</v>
      </c>
      <c r="K90" t="s">
        <v>6</v>
      </c>
      <c r="L90" t="s">
        <v>67</v>
      </c>
      <c r="M90" t="s">
        <v>5</v>
      </c>
      <c r="N90" t="s">
        <v>77</v>
      </c>
      <c r="AK90" s="3">
        <v>89</v>
      </c>
      <c r="AL90" t="s">
        <v>12</v>
      </c>
      <c r="AM90" t="s">
        <v>84</v>
      </c>
      <c r="AN90" s="4" t="s">
        <v>18</v>
      </c>
      <c r="AO90" t="s">
        <v>20</v>
      </c>
      <c r="AP90" t="s">
        <v>5</v>
      </c>
      <c r="AQ90" t="s">
        <v>77</v>
      </c>
      <c r="BL90" s="3">
        <v>89</v>
      </c>
      <c r="BM90" t="s">
        <v>12</v>
      </c>
      <c r="BN90" t="s">
        <v>84</v>
      </c>
      <c r="BO90" t="s">
        <v>18</v>
      </c>
      <c r="BP90" t="s">
        <v>65</v>
      </c>
      <c r="BQ90" t="s">
        <v>6</v>
      </c>
      <c r="BR90" t="s">
        <v>2</v>
      </c>
      <c r="BS90" t="s">
        <v>28</v>
      </c>
      <c r="BT90" t="s">
        <v>65</v>
      </c>
      <c r="BU90" t="s">
        <v>20</v>
      </c>
      <c r="BV90" t="s">
        <v>77</v>
      </c>
    </row>
    <row r="91" spans="1:74" x14ac:dyDescent="0.25">
      <c r="A91" s="3">
        <v>90</v>
      </c>
      <c r="B91" t="s">
        <v>11</v>
      </c>
      <c r="C91" t="s">
        <v>87</v>
      </c>
      <c r="D91" t="s">
        <v>142</v>
      </c>
      <c r="E91" t="s">
        <v>153</v>
      </c>
      <c r="F91" t="s">
        <v>6</v>
      </c>
      <c r="G91" t="s">
        <v>2</v>
      </c>
      <c r="H91" t="s">
        <v>35</v>
      </c>
      <c r="I91" t="s">
        <v>154</v>
      </c>
      <c r="J91" t="s">
        <v>108</v>
      </c>
      <c r="K91" t="s">
        <v>6</v>
      </c>
      <c r="L91" t="s">
        <v>29</v>
      </c>
      <c r="M91" t="s">
        <v>10</v>
      </c>
      <c r="N91" t="s">
        <v>90</v>
      </c>
      <c r="AK91" s="3">
        <v>90</v>
      </c>
      <c r="AL91" t="s">
        <v>11</v>
      </c>
      <c r="AM91" t="s">
        <v>87</v>
      </c>
      <c r="AN91" s="4" t="s">
        <v>14</v>
      </c>
      <c r="AO91" t="s">
        <v>108</v>
      </c>
      <c r="AP91" t="s">
        <v>10</v>
      </c>
      <c r="AQ91" t="s">
        <v>90</v>
      </c>
      <c r="BL91" s="3">
        <v>90</v>
      </c>
      <c r="BM91" t="s">
        <v>11</v>
      </c>
      <c r="BN91" t="s">
        <v>87</v>
      </c>
      <c r="BO91" t="s">
        <v>142</v>
      </c>
      <c r="BP91" t="s">
        <v>153</v>
      </c>
      <c r="BQ91" t="s">
        <v>6</v>
      </c>
      <c r="BR91" t="s">
        <v>2</v>
      </c>
      <c r="BS91" t="s">
        <v>35</v>
      </c>
      <c r="BT91" t="s">
        <v>154</v>
      </c>
      <c r="BU91" t="s">
        <v>108</v>
      </c>
      <c r="BV91" t="s">
        <v>90</v>
      </c>
    </row>
    <row r="92" spans="1:74" x14ac:dyDescent="0.25">
      <c r="A92" s="3">
        <v>91</v>
      </c>
      <c r="B92" t="s">
        <v>11</v>
      </c>
      <c r="C92" t="s">
        <v>84</v>
      </c>
      <c r="D92" t="s">
        <v>248</v>
      </c>
      <c r="E92" t="s">
        <v>94</v>
      </c>
      <c r="F92" t="s">
        <v>6</v>
      </c>
      <c r="G92" t="s">
        <v>2</v>
      </c>
      <c r="H92" t="s">
        <v>8</v>
      </c>
      <c r="I92" t="s">
        <v>9</v>
      </c>
      <c r="J92" t="s">
        <v>98</v>
      </c>
      <c r="K92" t="s">
        <v>6</v>
      </c>
      <c r="L92" t="s">
        <v>23</v>
      </c>
      <c r="M92" t="s">
        <v>5</v>
      </c>
      <c r="N92" t="s">
        <v>90</v>
      </c>
      <c r="AK92" s="3">
        <v>91</v>
      </c>
      <c r="AL92" t="s">
        <v>11</v>
      </c>
      <c r="AM92" t="s">
        <v>84</v>
      </c>
      <c r="AN92" s="4" t="s">
        <v>18</v>
      </c>
      <c r="AO92" t="s">
        <v>98</v>
      </c>
      <c r="AP92" t="s">
        <v>5</v>
      </c>
      <c r="AQ92" t="s">
        <v>90</v>
      </c>
      <c r="BL92" s="3">
        <v>91</v>
      </c>
      <c r="BM92" t="s">
        <v>11</v>
      </c>
      <c r="BN92" t="s">
        <v>84</v>
      </c>
      <c r="BO92" t="s">
        <v>248</v>
      </c>
      <c r="BP92" t="s">
        <v>94</v>
      </c>
      <c r="BQ92" t="s">
        <v>6</v>
      </c>
      <c r="BR92" t="s">
        <v>2</v>
      </c>
      <c r="BS92" t="s">
        <v>8</v>
      </c>
      <c r="BT92" t="s">
        <v>9</v>
      </c>
      <c r="BU92" t="s">
        <v>98</v>
      </c>
      <c r="BV92" t="s">
        <v>90</v>
      </c>
    </row>
    <row r="93" spans="1:74" x14ac:dyDescent="0.25">
      <c r="A93" s="3">
        <v>92</v>
      </c>
      <c r="B93" t="s">
        <v>26</v>
      </c>
      <c r="C93" t="s">
        <v>87</v>
      </c>
      <c r="D93" t="s">
        <v>88</v>
      </c>
      <c r="E93" t="s">
        <v>155</v>
      </c>
      <c r="F93" t="s">
        <v>6</v>
      </c>
      <c r="G93" t="s">
        <v>2</v>
      </c>
      <c r="H93" t="s">
        <v>35</v>
      </c>
      <c r="I93" t="s">
        <v>9</v>
      </c>
      <c r="J93" t="s">
        <v>101</v>
      </c>
      <c r="K93" t="s">
        <v>6</v>
      </c>
      <c r="L93" t="s">
        <v>29</v>
      </c>
      <c r="M93" t="s">
        <v>5</v>
      </c>
      <c r="N93" t="s">
        <v>77</v>
      </c>
      <c r="AK93" s="3">
        <v>92</v>
      </c>
      <c r="AL93" t="s">
        <v>26</v>
      </c>
      <c r="AM93" t="s">
        <v>87</v>
      </c>
      <c r="AN93" s="4" t="s">
        <v>88</v>
      </c>
      <c r="AO93" t="s">
        <v>101</v>
      </c>
      <c r="AP93" t="s">
        <v>5</v>
      </c>
      <c r="AQ93" t="s">
        <v>77</v>
      </c>
      <c r="BL93" s="3">
        <v>92</v>
      </c>
      <c r="BM93" t="s">
        <v>26</v>
      </c>
      <c r="BN93" t="s">
        <v>87</v>
      </c>
      <c r="BO93" t="s">
        <v>88</v>
      </c>
      <c r="BP93" t="s">
        <v>155</v>
      </c>
      <c r="BQ93" t="s">
        <v>6</v>
      </c>
      <c r="BR93" t="s">
        <v>2</v>
      </c>
      <c r="BS93" t="s">
        <v>35</v>
      </c>
      <c r="BT93" t="s">
        <v>9</v>
      </c>
      <c r="BU93" t="s">
        <v>20</v>
      </c>
      <c r="BV93" t="s">
        <v>77</v>
      </c>
    </row>
    <row r="94" spans="1:74" x14ac:dyDescent="0.25">
      <c r="A94" s="3">
        <v>93</v>
      </c>
      <c r="B94" t="s">
        <v>11</v>
      </c>
      <c r="C94" t="s">
        <v>87</v>
      </c>
      <c r="D94" t="s">
        <v>63</v>
      </c>
      <c r="E94" t="s">
        <v>7</v>
      </c>
      <c r="F94" t="s">
        <v>6</v>
      </c>
      <c r="G94" t="s">
        <v>2</v>
      </c>
      <c r="H94" t="s">
        <v>3</v>
      </c>
      <c r="I94" t="s">
        <v>9</v>
      </c>
      <c r="J94" t="s">
        <v>126</v>
      </c>
      <c r="K94" t="s">
        <v>6</v>
      </c>
      <c r="L94" t="s">
        <v>23</v>
      </c>
      <c r="M94" t="s">
        <v>10</v>
      </c>
      <c r="N94" t="s">
        <v>77</v>
      </c>
      <c r="AK94" s="3">
        <v>93</v>
      </c>
      <c r="AL94" t="s">
        <v>11</v>
      </c>
      <c r="AM94" t="s">
        <v>87</v>
      </c>
      <c r="AN94" s="4" t="s">
        <v>63</v>
      </c>
      <c r="AO94" t="s">
        <v>126</v>
      </c>
      <c r="AP94" t="s">
        <v>10</v>
      </c>
      <c r="AQ94" t="s">
        <v>77</v>
      </c>
      <c r="BL94" s="3">
        <v>93</v>
      </c>
      <c r="BM94" t="s">
        <v>11</v>
      </c>
      <c r="BN94" t="s">
        <v>87</v>
      </c>
      <c r="BO94" t="s">
        <v>63</v>
      </c>
      <c r="BP94" t="s">
        <v>7</v>
      </c>
      <c r="BQ94" t="s">
        <v>6</v>
      </c>
      <c r="BR94" t="s">
        <v>2</v>
      </c>
      <c r="BS94" t="s">
        <v>3</v>
      </c>
      <c r="BT94" t="s">
        <v>9</v>
      </c>
      <c r="BU94" t="s">
        <v>126</v>
      </c>
      <c r="BV94" t="s">
        <v>77</v>
      </c>
    </row>
    <row r="95" spans="1:74" x14ac:dyDescent="0.25">
      <c r="A95" s="3">
        <v>94</v>
      </c>
      <c r="B95" t="s">
        <v>26</v>
      </c>
      <c r="C95" t="s">
        <v>84</v>
      </c>
      <c r="D95" t="s">
        <v>138</v>
      </c>
      <c r="E95" t="s">
        <v>7</v>
      </c>
      <c r="F95" t="s">
        <v>6</v>
      </c>
      <c r="G95" t="s">
        <v>2</v>
      </c>
      <c r="H95" t="s">
        <v>28</v>
      </c>
      <c r="I95" t="s">
        <v>255</v>
      </c>
      <c r="J95" t="s">
        <v>43</v>
      </c>
      <c r="K95" t="s">
        <v>6</v>
      </c>
      <c r="L95" t="s">
        <v>67</v>
      </c>
      <c r="M95" t="s">
        <v>25</v>
      </c>
      <c r="N95" t="s">
        <v>80</v>
      </c>
      <c r="AK95" s="3">
        <v>94</v>
      </c>
      <c r="AL95" t="s">
        <v>26</v>
      </c>
      <c r="AM95" t="s">
        <v>84</v>
      </c>
      <c r="AN95" s="4" t="s">
        <v>18</v>
      </c>
      <c r="AO95" t="s">
        <v>43</v>
      </c>
      <c r="AP95" t="s">
        <v>25</v>
      </c>
      <c r="AQ95" t="s">
        <v>80</v>
      </c>
      <c r="BL95" s="3">
        <v>94</v>
      </c>
      <c r="BM95" t="s">
        <v>26</v>
      </c>
      <c r="BN95" t="s">
        <v>84</v>
      </c>
      <c r="BO95" t="s">
        <v>138</v>
      </c>
      <c r="BP95" t="s">
        <v>7</v>
      </c>
      <c r="BQ95" t="s">
        <v>6</v>
      </c>
      <c r="BR95" t="s">
        <v>2</v>
      </c>
      <c r="BS95" t="s">
        <v>28</v>
      </c>
      <c r="BT95" t="s">
        <v>255</v>
      </c>
      <c r="BU95" t="s">
        <v>264</v>
      </c>
      <c r="BV95" t="s">
        <v>80</v>
      </c>
    </row>
    <row r="96" spans="1:74" x14ac:dyDescent="0.25">
      <c r="A96" s="3">
        <v>95</v>
      </c>
      <c r="B96" t="s">
        <v>26</v>
      </c>
      <c r="C96" t="s">
        <v>62</v>
      </c>
      <c r="D96" t="s">
        <v>122</v>
      </c>
      <c r="E96" t="s">
        <v>148</v>
      </c>
      <c r="F96" t="s">
        <v>85</v>
      </c>
      <c r="G96" t="s">
        <v>2</v>
      </c>
      <c r="H96" t="s">
        <v>27</v>
      </c>
      <c r="I96" t="s">
        <v>9</v>
      </c>
      <c r="J96" t="s">
        <v>44</v>
      </c>
      <c r="K96" t="s">
        <v>6</v>
      </c>
      <c r="L96" t="s">
        <v>29</v>
      </c>
      <c r="M96" t="s">
        <v>25</v>
      </c>
      <c r="N96" t="s">
        <v>77</v>
      </c>
      <c r="AK96" s="3">
        <v>95</v>
      </c>
      <c r="AL96" t="s">
        <v>26</v>
      </c>
      <c r="AM96" t="s">
        <v>62</v>
      </c>
      <c r="AN96" s="4" t="s">
        <v>14</v>
      </c>
      <c r="AO96" t="s">
        <v>44</v>
      </c>
      <c r="AP96" t="s">
        <v>25</v>
      </c>
      <c r="AQ96" t="s">
        <v>77</v>
      </c>
      <c r="BL96" s="3">
        <v>95</v>
      </c>
      <c r="BM96" t="s">
        <v>26</v>
      </c>
      <c r="BN96" t="s">
        <v>62</v>
      </c>
      <c r="BO96" t="s">
        <v>122</v>
      </c>
      <c r="BP96" t="s">
        <v>148</v>
      </c>
      <c r="BQ96" t="s">
        <v>85</v>
      </c>
      <c r="BR96" t="s">
        <v>2</v>
      </c>
      <c r="BS96" t="s">
        <v>27</v>
      </c>
      <c r="BT96" t="s">
        <v>9</v>
      </c>
      <c r="BU96" t="s">
        <v>44</v>
      </c>
      <c r="BV96" t="s">
        <v>77</v>
      </c>
    </row>
    <row r="97" spans="1:74" x14ac:dyDescent="0.25">
      <c r="A97" s="3">
        <v>96</v>
      </c>
      <c r="B97" t="s">
        <v>26</v>
      </c>
      <c r="C97" t="s">
        <v>84</v>
      </c>
      <c r="D97" t="s">
        <v>88</v>
      </c>
      <c r="E97" t="s">
        <v>157</v>
      </c>
      <c r="F97" t="s">
        <v>85</v>
      </c>
      <c r="G97" t="s">
        <v>2</v>
      </c>
      <c r="H97" t="s">
        <v>8</v>
      </c>
      <c r="I97" t="s">
        <v>65</v>
      </c>
      <c r="J97" t="s">
        <v>100</v>
      </c>
      <c r="K97" t="s">
        <v>6</v>
      </c>
      <c r="L97" t="s">
        <v>67</v>
      </c>
      <c r="M97" t="s">
        <v>5</v>
      </c>
      <c r="N97" t="s">
        <v>72</v>
      </c>
      <c r="AK97" s="3">
        <v>96</v>
      </c>
      <c r="AL97" t="s">
        <v>26</v>
      </c>
      <c r="AM97" t="s">
        <v>84</v>
      </c>
      <c r="AN97" s="4" t="s">
        <v>88</v>
      </c>
      <c r="AO97" t="s">
        <v>100</v>
      </c>
      <c r="AP97" t="s">
        <v>5</v>
      </c>
      <c r="AQ97" t="s">
        <v>72</v>
      </c>
      <c r="BL97" s="3">
        <v>96</v>
      </c>
      <c r="BM97" t="s">
        <v>26</v>
      </c>
      <c r="BN97" t="s">
        <v>84</v>
      </c>
      <c r="BO97" t="s">
        <v>88</v>
      </c>
      <c r="BP97" t="s">
        <v>157</v>
      </c>
      <c r="BQ97" t="s">
        <v>85</v>
      </c>
      <c r="BR97" t="s">
        <v>2</v>
      </c>
      <c r="BS97" t="s">
        <v>8</v>
      </c>
      <c r="BT97" t="s">
        <v>65</v>
      </c>
      <c r="BU97" t="s">
        <v>20</v>
      </c>
      <c r="BV97" t="s">
        <v>72</v>
      </c>
    </row>
    <row r="98" spans="1:74" x14ac:dyDescent="0.25">
      <c r="A98" s="3">
        <v>97</v>
      </c>
      <c r="B98" t="s">
        <v>13</v>
      </c>
      <c r="C98" t="s">
        <v>104</v>
      </c>
      <c r="D98" t="s">
        <v>7</v>
      </c>
      <c r="E98" t="s">
        <v>18</v>
      </c>
      <c r="F98" t="s">
        <v>85</v>
      </c>
      <c r="G98" t="s">
        <v>79</v>
      </c>
      <c r="H98" t="s">
        <v>28</v>
      </c>
      <c r="I98" t="s">
        <v>9</v>
      </c>
      <c r="J98" t="s">
        <v>158</v>
      </c>
      <c r="K98" t="s">
        <v>6</v>
      </c>
      <c r="L98" t="s">
        <v>23</v>
      </c>
      <c r="M98" t="s">
        <v>25</v>
      </c>
      <c r="N98" t="s">
        <v>77</v>
      </c>
      <c r="AK98" s="3">
        <v>97</v>
      </c>
      <c r="AL98" t="s">
        <v>13</v>
      </c>
      <c r="AM98" t="s">
        <v>104</v>
      </c>
      <c r="AN98" s="4" t="s">
        <v>18</v>
      </c>
      <c r="AO98" t="s">
        <v>158</v>
      </c>
      <c r="AP98" t="s">
        <v>25</v>
      </c>
      <c r="AQ98" t="s">
        <v>77</v>
      </c>
      <c r="BL98" s="3">
        <v>97</v>
      </c>
      <c r="BM98" t="s">
        <v>13</v>
      </c>
      <c r="BN98" t="s">
        <v>104</v>
      </c>
      <c r="BO98" t="s">
        <v>7</v>
      </c>
      <c r="BP98" t="s">
        <v>18</v>
      </c>
      <c r="BQ98" t="s">
        <v>85</v>
      </c>
      <c r="BR98" t="s">
        <v>79</v>
      </c>
      <c r="BS98" t="s">
        <v>28</v>
      </c>
      <c r="BT98" t="s">
        <v>9</v>
      </c>
      <c r="BU98" t="s">
        <v>126</v>
      </c>
      <c r="BV98" t="s">
        <v>77</v>
      </c>
    </row>
    <row r="99" spans="1:74" x14ac:dyDescent="0.25">
      <c r="A99" s="3">
        <v>98</v>
      </c>
      <c r="B99" t="s">
        <v>26</v>
      </c>
      <c r="C99" t="s">
        <v>87</v>
      </c>
      <c r="D99" t="s">
        <v>142</v>
      </c>
      <c r="E99" t="s">
        <v>7</v>
      </c>
      <c r="F99" t="s">
        <v>85</v>
      </c>
      <c r="G99" t="s">
        <v>2</v>
      </c>
      <c r="H99" t="s">
        <v>3</v>
      </c>
      <c r="I99" t="s">
        <v>65</v>
      </c>
      <c r="J99" t="s">
        <v>71</v>
      </c>
      <c r="K99" t="s">
        <v>6</v>
      </c>
      <c r="L99" t="s">
        <v>23</v>
      </c>
      <c r="M99" t="s">
        <v>10</v>
      </c>
      <c r="N99" t="s">
        <v>72</v>
      </c>
      <c r="AK99" s="3">
        <v>98</v>
      </c>
      <c r="AL99" t="s">
        <v>26</v>
      </c>
      <c r="AM99" t="s">
        <v>87</v>
      </c>
      <c r="AN99" s="4" t="s">
        <v>14</v>
      </c>
      <c r="AO99" t="s">
        <v>71</v>
      </c>
      <c r="AP99" t="s">
        <v>10</v>
      </c>
      <c r="AQ99" t="s">
        <v>72</v>
      </c>
      <c r="BL99" s="3">
        <v>98</v>
      </c>
      <c r="BM99" t="s">
        <v>26</v>
      </c>
      <c r="BN99" t="s">
        <v>87</v>
      </c>
      <c r="BO99" t="s">
        <v>142</v>
      </c>
      <c r="BP99" t="s">
        <v>7</v>
      </c>
      <c r="BQ99" t="s">
        <v>85</v>
      </c>
      <c r="BR99" t="s">
        <v>2</v>
      </c>
      <c r="BS99" t="s">
        <v>3</v>
      </c>
      <c r="BT99" t="s">
        <v>65</v>
      </c>
      <c r="BU99" t="s">
        <v>71</v>
      </c>
      <c r="BV99" t="s">
        <v>72</v>
      </c>
    </row>
    <row r="100" spans="1:74" x14ac:dyDescent="0.25">
      <c r="A100" s="3">
        <v>99</v>
      </c>
      <c r="B100" t="s">
        <v>26</v>
      </c>
      <c r="C100" t="s">
        <v>84</v>
      </c>
      <c r="D100" t="s">
        <v>249</v>
      </c>
      <c r="E100" t="s">
        <v>254</v>
      </c>
      <c r="F100" t="s">
        <v>6</v>
      </c>
      <c r="G100" t="s">
        <v>2</v>
      </c>
      <c r="H100" t="s">
        <v>8</v>
      </c>
      <c r="I100" t="s">
        <v>9</v>
      </c>
      <c r="J100" t="s">
        <v>71</v>
      </c>
      <c r="K100" t="s">
        <v>6</v>
      </c>
      <c r="L100" t="s">
        <v>67</v>
      </c>
      <c r="M100" t="s">
        <v>5</v>
      </c>
      <c r="N100" t="s">
        <v>77</v>
      </c>
      <c r="AK100" s="3">
        <v>99</v>
      </c>
      <c r="AL100" t="s">
        <v>26</v>
      </c>
      <c r="AM100" t="s">
        <v>84</v>
      </c>
      <c r="AN100" s="4" t="s">
        <v>192</v>
      </c>
      <c r="AO100" t="s">
        <v>71</v>
      </c>
      <c r="AP100" t="s">
        <v>5</v>
      </c>
      <c r="AQ100" t="s">
        <v>77</v>
      </c>
      <c r="BL100" s="3">
        <v>99</v>
      </c>
      <c r="BM100" t="s">
        <v>26</v>
      </c>
      <c r="BN100" t="s">
        <v>84</v>
      </c>
      <c r="BO100" t="s">
        <v>249</v>
      </c>
      <c r="BP100" t="s">
        <v>254</v>
      </c>
      <c r="BQ100" t="s">
        <v>6</v>
      </c>
      <c r="BR100" t="s">
        <v>2</v>
      </c>
      <c r="BS100" t="s">
        <v>8</v>
      </c>
      <c r="BT100" t="s">
        <v>9</v>
      </c>
      <c r="BU100" t="s">
        <v>71</v>
      </c>
      <c r="BV100" t="s">
        <v>77</v>
      </c>
    </row>
    <row r="101" spans="1:74" x14ac:dyDescent="0.25">
      <c r="A101" s="3">
        <v>100</v>
      </c>
      <c r="B101" t="s">
        <v>26</v>
      </c>
      <c r="C101" t="s">
        <v>62</v>
      </c>
      <c r="D101" t="s">
        <v>18</v>
      </c>
      <c r="E101" t="s">
        <v>63</v>
      </c>
      <c r="F101" t="s">
        <v>64</v>
      </c>
      <c r="G101" t="s">
        <v>2</v>
      </c>
      <c r="H101" t="s">
        <v>3</v>
      </c>
      <c r="I101" t="s">
        <v>65</v>
      </c>
      <c r="J101" t="s">
        <v>66</v>
      </c>
      <c r="K101" t="s">
        <v>4</v>
      </c>
      <c r="L101" t="s">
        <v>67</v>
      </c>
      <c r="M101" t="s">
        <v>5</v>
      </c>
      <c r="N101" t="s">
        <v>80</v>
      </c>
      <c r="AK101" s="3">
        <v>100</v>
      </c>
      <c r="AL101" t="s">
        <v>26</v>
      </c>
      <c r="AM101" t="s">
        <v>62</v>
      </c>
      <c r="AN101" s="4" t="s">
        <v>18</v>
      </c>
      <c r="AO101" t="s">
        <v>66</v>
      </c>
      <c r="AP101" t="s">
        <v>5</v>
      </c>
      <c r="AQ101" t="s">
        <v>80</v>
      </c>
      <c r="BL101" s="3">
        <v>100</v>
      </c>
      <c r="BM101" t="s">
        <v>26</v>
      </c>
      <c r="BN101" t="s">
        <v>62</v>
      </c>
      <c r="BO101" t="s">
        <v>18</v>
      </c>
      <c r="BP101" t="s">
        <v>63</v>
      </c>
      <c r="BQ101" t="s">
        <v>64</v>
      </c>
      <c r="BR101" t="s">
        <v>2</v>
      </c>
      <c r="BS101" t="s">
        <v>3</v>
      </c>
      <c r="BT101" t="s">
        <v>65</v>
      </c>
      <c r="BU101" t="s">
        <v>20</v>
      </c>
      <c r="BV101" t="s">
        <v>80</v>
      </c>
    </row>
    <row r="102" spans="1:74" x14ac:dyDescent="0.25">
      <c r="A102" s="3">
        <v>101</v>
      </c>
      <c r="B102" t="s">
        <v>26</v>
      </c>
      <c r="C102" t="s">
        <v>62</v>
      </c>
      <c r="D102" t="s">
        <v>65</v>
      </c>
      <c r="E102" t="s">
        <v>63</v>
      </c>
      <c r="F102" t="s">
        <v>64</v>
      </c>
      <c r="G102" t="s">
        <v>2</v>
      </c>
      <c r="H102" t="s">
        <v>8</v>
      </c>
      <c r="I102" t="s">
        <v>9</v>
      </c>
      <c r="J102" t="s">
        <v>71</v>
      </c>
      <c r="K102" t="s">
        <v>6</v>
      </c>
      <c r="L102" t="s">
        <v>67</v>
      </c>
      <c r="M102" t="s">
        <v>10</v>
      </c>
      <c r="N102" t="s">
        <v>72</v>
      </c>
      <c r="AK102" s="3">
        <v>101</v>
      </c>
      <c r="AL102" t="s">
        <v>26</v>
      </c>
      <c r="AM102" t="s">
        <v>62</v>
      </c>
      <c r="AN102" s="4" t="s">
        <v>65</v>
      </c>
      <c r="AO102" t="s">
        <v>71</v>
      </c>
      <c r="AP102" t="s">
        <v>10</v>
      </c>
      <c r="AQ102" t="s">
        <v>72</v>
      </c>
      <c r="BL102" s="3">
        <v>101</v>
      </c>
      <c r="BM102" t="s">
        <v>26</v>
      </c>
      <c r="BN102" t="s">
        <v>62</v>
      </c>
      <c r="BO102" t="s">
        <v>65</v>
      </c>
      <c r="BP102" t="s">
        <v>63</v>
      </c>
      <c r="BQ102" t="s">
        <v>64</v>
      </c>
      <c r="BR102" t="s">
        <v>2</v>
      </c>
      <c r="BS102" t="s">
        <v>8</v>
      </c>
      <c r="BT102" t="s">
        <v>9</v>
      </c>
      <c r="BU102" t="s">
        <v>71</v>
      </c>
      <c r="BV102" t="s">
        <v>72</v>
      </c>
    </row>
    <row r="103" spans="1:74" x14ac:dyDescent="0.25">
      <c r="A103" s="3">
        <v>102</v>
      </c>
      <c r="B103" t="s">
        <v>26</v>
      </c>
      <c r="C103" t="s">
        <v>62</v>
      </c>
      <c r="D103" t="s">
        <v>14</v>
      </c>
      <c r="E103" t="s">
        <v>91</v>
      </c>
      <c r="F103" t="s">
        <v>6</v>
      </c>
      <c r="G103" t="s">
        <v>2</v>
      </c>
      <c r="H103" t="s">
        <v>19</v>
      </c>
      <c r="I103" t="s">
        <v>97</v>
      </c>
      <c r="J103" t="s">
        <v>100</v>
      </c>
      <c r="K103" t="s">
        <v>6</v>
      </c>
      <c r="L103" t="s">
        <v>29</v>
      </c>
      <c r="M103" t="s">
        <v>25</v>
      </c>
      <c r="N103" t="s">
        <v>77</v>
      </c>
      <c r="AK103" s="3">
        <v>102</v>
      </c>
      <c r="AL103" t="s">
        <v>26</v>
      </c>
      <c r="AM103" t="s">
        <v>62</v>
      </c>
      <c r="AN103" s="4" t="s">
        <v>14</v>
      </c>
      <c r="AO103" t="s">
        <v>100</v>
      </c>
      <c r="AP103" t="s">
        <v>25</v>
      </c>
      <c r="AQ103" t="s">
        <v>77</v>
      </c>
      <c r="BL103" s="3">
        <v>102</v>
      </c>
      <c r="BM103" t="s">
        <v>26</v>
      </c>
      <c r="BN103" t="s">
        <v>62</v>
      </c>
      <c r="BO103" t="s">
        <v>14</v>
      </c>
      <c r="BP103" t="s">
        <v>91</v>
      </c>
      <c r="BQ103" t="s">
        <v>6</v>
      </c>
      <c r="BR103" t="s">
        <v>2</v>
      </c>
      <c r="BS103" t="s">
        <v>19</v>
      </c>
      <c r="BT103" t="s">
        <v>97</v>
      </c>
      <c r="BU103" t="s">
        <v>20</v>
      </c>
      <c r="BV103" t="s">
        <v>77</v>
      </c>
    </row>
    <row r="104" spans="1:74" x14ac:dyDescent="0.25">
      <c r="A104" s="3">
        <v>103</v>
      </c>
      <c r="B104" t="s">
        <v>26</v>
      </c>
      <c r="C104" t="s">
        <v>87</v>
      </c>
      <c r="D104" t="s">
        <v>63</v>
      </c>
      <c r="E104" t="s">
        <v>30</v>
      </c>
      <c r="F104" t="s">
        <v>6</v>
      </c>
      <c r="G104" t="s">
        <v>2</v>
      </c>
      <c r="H104" t="s">
        <v>8</v>
      </c>
      <c r="I104" t="s">
        <v>9</v>
      </c>
      <c r="J104" t="s">
        <v>106</v>
      </c>
      <c r="K104" t="s">
        <v>6</v>
      </c>
      <c r="L104" t="s">
        <v>67</v>
      </c>
      <c r="M104" t="s">
        <v>5</v>
      </c>
      <c r="N104" t="s">
        <v>77</v>
      </c>
      <c r="AK104" s="3">
        <v>103</v>
      </c>
      <c r="AL104" t="s">
        <v>26</v>
      </c>
      <c r="AM104" t="s">
        <v>87</v>
      </c>
      <c r="AN104" s="4" t="s">
        <v>63</v>
      </c>
      <c r="AO104" t="s">
        <v>106</v>
      </c>
      <c r="AP104" t="s">
        <v>5</v>
      </c>
      <c r="AQ104" t="s">
        <v>77</v>
      </c>
      <c r="BL104" s="3">
        <v>103</v>
      </c>
      <c r="BM104" t="s">
        <v>26</v>
      </c>
      <c r="BN104" t="s">
        <v>87</v>
      </c>
      <c r="BO104" t="s">
        <v>63</v>
      </c>
      <c r="BP104" t="s">
        <v>30</v>
      </c>
      <c r="BQ104" t="s">
        <v>6</v>
      </c>
      <c r="BR104" t="s">
        <v>2</v>
      </c>
      <c r="BS104" t="s">
        <v>8</v>
      </c>
      <c r="BT104" t="s">
        <v>9</v>
      </c>
      <c r="BU104" t="s">
        <v>98</v>
      </c>
      <c r="BV104" t="s">
        <v>77</v>
      </c>
    </row>
    <row r="105" spans="1:74" x14ac:dyDescent="0.25">
      <c r="A105" s="3">
        <v>104</v>
      </c>
      <c r="B105" t="s">
        <v>26</v>
      </c>
      <c r="C105" t="s">
        <v>62</v>
      </c>
      <c r="D105" t="s">
        <v>65</v>
      </c>
      <c r="E105" t="s">
        <v>250</v>
      </c>
      <c r="F105" t="s">
        <v>85</v>
      </c>
      <c r="G105" t="s">
        <v>2</v>
      </c>
      <c r="H105" t="s">
        <v>27</v>
      </c>
      <c r="I105" t="s">
        <v>9</v>
      </c>
      <c r="J105" t="s">
        <v>76</v>
      </c>
      <c r="K105" t="s">
        <v>6</v>
      </c>
      <c r="L105" t="s">
        <v>67</v>
      </c>
      <c r="M105" t="s">
        <v>5</v>
      </c>
      <c r="N105" t="s">
        <v>77</v>
      </c>
      <c r="AK105" s="3">
        <v>104</v>
      </c>
      <c r="AL105" t="s">
        <v>26</v>
      </c>
      <c r="AM105" t="s">
        <v>62</v>
      </c>
      <c r="AN105" s="4" t="s">
        <v>65</v>
      </c>
      <c r="AO105" t="s">
        <v>76</v>
      </c>
      <c r="AP105" t="s">
        <v>5</v>
      </c>
      <c r="AQ105" t="s">
        <v>77</v>
      </c>
      <c r="BL105" s="3">
        <v>104</v>
      </c>
      <c r="BM105" t="s">
        <v>26</v>
      </c>
      <c r="BN105" t="s">
        <v>62</v>
      </c>
      <c r="BO105" t="s">
        <v>65</v>
      </c>
      <c r="BP105" t="s">
        <v>250</v>
      </c>
      <c r="BQ105" t="s">
        <v>85</v>
      </c>
      <c r="BR105" t="s">
        <v>2</v>
      </c>
      <c r="BS105" t="s">
        <v>27</v>
      </c>
      <c r="BT105" t="s">
        <v>9</v>
      </c>
      <c r="BU105" t="s">
        <v>76</v>
      </c>
      <c r="BV105" t="s">
        <v>77</v>
      </c>
    </row>
    <row r="106" spans="1:74" x14ac:dyDescent="0.25">
      <c r="A106" s="3">
        <v>105</v>
      </c>
      <c r="B106" t="s">
        <v>26</v>
      </c>
      <c r="C106" t="s">
        <v>74</v>
      </c>
      <c r="D106" t="s">
        <v>14</v>
      </c>
      <c r="E106" t="s">
        <v>91</v>
      </c>
      <c r="F106" t="s">
        <v>64</v>
      </c>
      <c r="G106" t="s">
        <v>2</v>
      </c>
      <c r="H106" t="s">
        <v>28</v>
      </c>
      <c r="I106" t="s">
        <v>9</v>
      </c>
      <c r="J106" t="s">
        <v>71</v>
      </c>
      <c r="K106" t="s">
        <v>6</v>
      </c>
      <c r="L106" t="s">
        <v>67</v>
      </c>
      <c r="M106" t="s">
        <v>5</v>
      </c>
      <c r="N106" t="s">
        <v>77</v>
      </c>
      <c r="AK106" s="3">
        <v>105</v>
      </c>
      <c r="AL106" t="s">
        <v>26</v>
      </c>
      <c r="AM106" t="s">
        <v>74</v>
      </c>
      <c r="AN106" s="4" t="s">
        <v>14</v>
      </c>
      <c r="AO106" t="s">
        <v>71</v>
      </c>
      <c r="AP106" t="s">
        <v>5</v>
      </c>
      <c r="AQ106" t="s">
        <v>77</v>
      </c>
      <c r="BL106" s="3">
        <v>105</v>
      </c>
      <c r="BM106" t="s">
        <v>26</v>
      </c>
      <c r="BN106" t="s">
        <v>74</v>
      </c>
      <c r="BO106" t="s">
        <v>14</v>
      </c>
      <c r="BP106" t="s">
        <v>91</v>
      </c>
      <c r="BQ106" t="s">
        <v>64</v>
      </c>
      <c r="BR106" t="s">
        <v>2</v>
      </c>
      <c r="BS106" t="s">
        <v>28</v>
      </c>
      <c r="BT106" t="s">
        <v>9</v>
      </c>
      <c r="BU106" t="s">
        <v>71</v>
      </c>
      <c r="BV106" t="s">
        <v>77</v>
      </c>
    </row>
    <row r="107" spans="1:74" x14ac:dyDescent="0.25">
      <c r="A107" s="3">
        <v>106</v>
      </c>
      <c r="B107" t="s">
        <v>26</v>
      </c>
      <c r="C107" t="s">
        <v>84</v>
      </c>
      <c r="D107" t="s">
        <v>127</v>
      </c>
      <c r="E107" t="s">
        <v>121</v>
      </c>
      <c r="F107" t="s">
        <v>6</v>
      </c>
      <c r="G107" t="s">
        <v>2</v>
      </c>
      <c r="H107" t="s">
        <v>28</v>
      </c>
      <c r="I107" t="s">
        <v>128</v>
      </c>
      <c r="J107" t="s">
        <v>66</v>
      </c>
      <c r="K107" t="s">
        <v>6</v>
      </c>
      <c r="L107" t="s">
        <v>23</v>
      </c>
      <c r="M107" t="s">
        <v>5</v>
      </c>
      <c r="N107" t="s">
        <v>72</v>
      </c>
      <c r="AK107" s="3">
        <v>106</v>
      </c>
      <c r="AL107" t="s">
        <v>26</v>
      </c>
      <c r="AM107" t="s">
        <v>84</v>
      </c>
      <c r="AN107" s="4" t="s">
        <v>18</v>
      </c>
      <c r="AO107" t="s">
        <v>66</v>
      </c>
      <c r="AP107" t="s">
        <v>5</v>
      </c>
      <c r="AQ107" t="s">
        <v>72</v>
      </c>
      <c r="BL107" s="3">
        <v>106</v>
      </c>
      <c r="BM107" t="s">
        <v>26</v>
      </c>
      <c r="BN107" t="s">
        <v>84</v>
      </c>
      <c r="BO107" t="s">
        <v>127</v>
      </c>
      <c r="BP107" t="s">
        <v>121</v>
      </c>
      <c r="BQ107" t="s">
        <v>6</v>
      </c>
      <c r="BR107" t="s">
        <v>2</v>
      </c>
      <c r="BS107" t="s">
        <v>28</v>
      </c>
      <c r="BT107" t="s">
        <v>128</v>
      </c>
      <c r="BU107" t="s">
        <v>20</v>
      </c>
      <c r="BV107" t="s">
        <v>72</v>
      </c>
    </row>
    <row r="108" spans="1:74" x14ac:dyDescent="0.25">
      <c r="A108" s="3">
        <v>107</v>
      </c>
      <c r="B108" t="s">
        <v>26</v>
      </c>
      <c r="C108" t="s">
        <v>78</v>
      </c>
      <c r="D108" t="s">
        <v>147</v>
      </c>
      <c r="E108" t="s">
        <v>30</v>
      </c>
      <c r="F108" t="s">
        <v>85</v>
      </c>
      <c r="G108" t="s">
        <v>2</v>
      </c>
      <c r="H108" t="s">
        <v>8</v>
      </c>
      <c r="I108" t="s">
        <v>63</v>
      </c>
      <c r="J108" t="s">
        <v>20</v>
      </c>
      <c r="K108" t="s">
        <v>6</v>
      </c>
      <c r="L108" t="s">
        <v>29</v>
      </c>
      <c r="M108" t="s">
        <v>5</v>
      </c>
      <c r="N108" t="s">
        <v>80</v>
      </c>
      <c r="AK108" s="3">
        <v>107</v>
      </c>
      <c r="AL108" t="s">
        <v>26</v>
      </c>
      <c r="AM108" t="s">
        <v>78</v>
      </c>
      <c r="AN108" s="4" t="s">
        <v>65</v>
      </c>
      <c r="AO108" t="s">
        <v>20</v>
      </c>
      <c r="AP108" t="s">
        <v>5</v>
      </c>
      <c r="AQ108" t="s">
        <v>80</v>
      </c>
      <c r="BL108" s="3">
        <v>107</v>
      </c>
      <c r="BM108" t="s">
        <v>26</v>
      </c>
      <c r="BN108" t="s">
        <v>78</v>
      </c>
      <c r="BO108" t="s">
        <v>147</v>
      </c>
      <c r="BP108" t="s">
        <v>30</v>
      </c>
      <c r="BQ108" t="s">
        <v>85</v>
      </c>
      <c r="BR108" t="s">
        <v>2</v>
      </c>
      <c r="BS108" t="s">
        <v>8</v>
      </c>
      <c r="BT108" t="s">
        <v>63</v>
      </c>
      <c r="BU108" t="s">
        <v>20</v>
      </c>
      <c r="BV108" t="s">
        <v>80</v>
      </c>
    </row>
    <row r="109" spans="1:74" x14ac:dyDescent="0.25">
      <c r="A109" s="3">
        <v>108</v>
      </c>
      <c r="B109" t="s">
        <v>26</v>
      </c>
      <c r="C109" t="s">
        <v>84</v>
      </c>
      <c r="D109" t="s">
        <v>147</v>
      </c>
      <c r="E109" t="s">
        <v>142</v>
      </c>
      <c r="F109" t="s">
        <v>85</v>
      </c>
      <c r="G109" t="s">
        <v>2</v>
      </c>
      <c r="H109" t="s">
        <v>8</v>
      </c>
      <c r="I109" t="s">
        <v>9</v>
      </c>
      <c r="J109" t="s">
        <v>126</v>
      </c>
      <c r="K109" t="s">
        <v>6</v>
      </c>
      <c r="L109" t="s">
        <v>23</v>
      </c>
      <c r="M109" t="s">
        <v>10</v>
      </c>
      <c r="N109" t="s">
        <v>77</v>
      </c>
      <c r="AK109" s="3">
        <v>108</v>
      </c>
      <c r="AL109" t="s">
        <v>26</v>
      </c>
      <c r="AM109" t="s">
        <v>84</v>
      </c>
      <c r="AN109" s="4" t="s">
        <v>65</v>
      </c>
      <c r="AO109" t="s">
        <v>126</v>
      </c>
      <c r="AP109" t="s">
        <v>10</v>
      </c>
      <c r="AQ109" t="s">
        <v>77</v>
      </c>
      <c r="BL109" s="3">
        <v>108</v>
      </c>
      <c r="BM109" t="s">
        <v>26</v>
      </c>
      <c r="BN109" t="s">
        <v>84</v>
      </c>
      <c r="BO109" t="s">
        <v>147</v>
      </c>
      <c r="BP109" t="s">
        <v>142</v>
      </c>
      <c r="BQ109" t="s">
        <v>85</v>
      </c>
      <c r="BR109" t="s">
        <v>2</v>
      </c>
      <c r="BS109" t="s">
        <v>8</v>
      </c>
      <c r="BT109" t="s">
        <v>9</v>
      </c>
      <c r="BU109" t="s">
        <v>126</v>
      </c>
      <c r="BV109" t="s">
        <v>77</v>
      </c>
    </row>
    <row r="110" spans="1:74" x14ac:dyDescent="0.25">
      <c r="A110" s="3">
        <v>109</v>
      </c>
      <c r="B110" t="s">
        <v>12</v>
      </c>
      <c r="C110" t="s">
        <v>84</v>
      </c>
      <c r="D110" t="s">
        <v>109</v>
      </c>
      <c r="E110" t="s">
        <v>14</v>
      </c>
      <c r="F110" t="s">
        <v>6</v>
      </c>
      <c r="G110" t="s">
        <v>2</v>
      </c>
      <c r="H110" t="s">
        <v>22</v>
      </c>
      <c r="I110" t="s">
        <v>65</v>
      </c>
      <c r="J110" t="s">
        <v>120</v>
      </c>
      <c r="K110" t="s">
        <v>6</v>
      </c>
      <c r="L110" t="s">
        <v>23</v>
      </c>
      <c r="M110" t="s">
        <v>5</v>
      </c>
      <c r="N110" t="s">
        <v>90</v>
      </c>
      <c r="AK110" s="3">
        <v>109</v>
      </c>
      <c r="AL110" t="s">
        <v>12</v>
      </c>
      <c r="AM110" t="s">
        <v>84</v>
      </c>
      <c r="AN110" s="4" t="s">
        <v>18</v>
      </c>
      <c r="AO110" t="s">
        <v>120</v>
      </c>
      <c r="AP110" t="s">
        <v>5</v>
      </c>
      <c r="AQ110" t="s">
        <v>90</v>
      </c>
      <c r="BL110" s="3">
        <v>109</v>
      </c>
      <c r="BM110" t="s">
        <v>12</v>
      </c>
      <c r="BN110" t="s">
        <v>84</v>
      </c>
      <c r="BO110" t="s">
        <v>109</v>
      </c>
      <c r="BP110" t="s">
        <v>14</v>
      </c>
      <c r="BQ110" t="s">
        <v>6</v>
      </c>
      <c r="BR110" t="s">
        <v>2</v>
      </c>
      <c r="BS110" t="s">
        <v>22</v>
      </c>
      <c r="BT110" t="s">
        <v>65</v>
      </c>
      <c r="BU110" t="s">
        <v>108</v>
      </c>
      <c r="BV110" t="s">
        <v>90</v>
      </c>
    </row>
    <row r="111" spans="1:74" x14ac:dyDescent="0.25">
      <c r="A111" s="3">
        <v>110</v>
      </c>
      <c r="B111" t="s">
        <v>12</v>
      </c>
      <c r="C111" t="s">
        <v>62</v>
      </c>
      <c r="D111" t="s">
        <v>127</v>
      </c>
      <c r="E111" t="s">
        <v>7</v>
      </c>
      <c r="F111" t="s">
        <v>6</v>
      </c>
      <c r="G111" t="s">
        <v>2</v>
      </c>
      <c r="H111" t="s">
        <v>28</v>
      </c>
      <c r="I111" t="s">
        <v>9</v>
      </c>
      <c r="J111" t="s">
        <v>98</v>
      </c>
      <c r="K111" t="s">
        <v>6</v>
      </c>
      <c r="L111" t="s">
        <v>23</v>
      </c>
      <c r="M111" t="s">
        <v>25</v>
      </c>
      <c r="N111" t="s">
        <v>90</v>
      </c>
      <c r="AK111" s="3">
        <v>110</v>
      </c>
      <c r="AL111" t="s">
        <v>12</v>
      </c>
      <c r="AM111" t="s">
        <v>62</v>
      </c>
      <c r="AN111" s="4" t="s">
        <v>18</v>
      </c>
      <c r="AO111" t="s">
        <v>98</v>
      </c>
      <c r="AP111" t="s">
        <v>25</v>
      </c>
      <c r="AQ111" t="s">
        <v>90</v>
      </c>
      <c r="BL111" s="3">
        <v>110</v>
      </c>
      <c r="BM111" t="s">
        <v>12</v>
      </c>
      <c r="BN111" t="s">
        <v>62</v>
      </c>
      <c r="BO111" t="s">
        <v>127</v>
      </c>
      <c r="BP111" t="s">
        <v>7</v>
      </c>
      <c r="BQ111" t="s">
        <v>6</v>
      </c>
      <c r="BR111" t="s">
        <v>2</v>
      </c>
      <c r="BS111" t="s">
        <v>28</v>
      </c>
      <c r="BT111" t="s">
        <v>9</v>
      </c>
      <c r="BU111" t="s">
        <v>98</v>
      </c>
      <c r="BV111" t="s">
        <v>90</v>
      </c>
    </row>
    <row r="112" spans="1:74" x14ac:dyDescent="0.25">
      <c r="A112" s="3">
        <v>111</v>
      </c>
      <c r="B112" t="s">
        <v>12</v>
      </c>
      <c r="C112" t="s">
        <v>62</v>
      </c>
      <c r="D112" t="s">
        <v>124</v>
      </c>
      <c r="E112" t="s">
        <v>124</v>
      </c>
      <c r="F112" t="s">
        <v>6</v>
      </c>
      <c r="G112" t="s">
        <v>2</v>
      </c>
      <c r="H112" t="s">
        <v>27</v>
      </c>
      <c r="I112" t="s">
        <v>9</v>
      </c>
      <c r="J112" t="s">
        <v>130</v>
      </c>
      <c r="K112" t="s">
        <v>6</v>
      </c>
      <c r="L112" t="s">
        <v>67</v>
      </c>
      <c r="M112" t="s">
        <v>5</v>
      </c>
      <c r="N112" t="s">
        <v>77</v>
      </c>
      <c r="AK112" s="3">
        <v>111</v>
      </c>
      <c r="AL112" t="s">
        <v>12</v>
      </c>
      <c r="AM112" t="s">
        <v>62</v>
      </c>
      <c r="AN112" s="4" t="s">
        <v>124</v>
      </c>
      <c r="AO112" t="s">
        <v>130</v>
      </c>
      <c r="AP112" t="s">
        <v>5</v>
      </c>
      <c r="AQ112" t="s">
        <v>77</v>
      </c>
      <c r="BL112" s="3">
        <v>111</v>
      </c>
      <c r="BM112" t="s">
        <v>12</v>
      </c>
      <c r="BN112" t="s">
        <v>62</v>
      </c>
      <c r="BO112" t="s">
        <v>124</v>
      </c>
      <c r="BP112" t="s">
        <v>124</v>
      </c>
      <c r="BQ112" t="s">
        <v>6</v>
      </c>
      <c r="BR112" t="s">
        <v>2</v>
      </c>
      <c r="BS112" t="s">
        <v>27</v>
      </c>
      <c r="BT112" t="s">
        <v>9</v>
      </c>
      <c r="BU112" t="s">
        <v>20</v>
      </c>
      <c r="BV112" t="s">
        <v>77</v>
      </c>
    </row>
    <row r="113" spans="1:74" x14ac:dyDescent="0.25">
      <c r="A113" s="3">
        <v>112</v>
      </c>
      <c r="B113" t="s">
        <v>13</v>
      </c>
      <c r="C113" t="s">
        <v>78</v>
      </c>
      <c r="D113" t="s">
        <v>14</v>
      </c>
      <c r="E113" t="s">
        <v>14</v>
      </c>
      <c r="F113" t="s">
        <v>64</v>
      </c>
      <c r="G113" t="s">
        <v>79</v>
      </c>
      <c r="H113" t="s">
        <v>15</v>
      </c>
      <c r="I113" t="s">
        <v>75</v>
      </c>
      <c r="J113" t="s">
        <v>66</v>
      </c>
      <c r="K113" t="s">
        <v>6</v>
      </c>
      <c r="L113" t="s">
        <v>67</v>
      </c>
      <c r="M113" t="s">
        <v>5</v>
      </c>
      <c r="N113" t="s">
        <v>80</v>
      </c>
      <c r="AK113" s="3">
        <v>112</v>
      </c>
      <c r="AL113" t="s">
        <v>13</v>
      </c>
      <c r="AM113" t="s">
        <v>78</v>
      </c>
      <c r="AN113" s="4" t="s">
        <v>14</v>
      </c>
      <c r="AO113" t="s">
        <v>66</v>
      </c>
      <c r="AP113" t="s">
        <v>5</v>
      </c>
      <c r="AQ113" t="s">
        <v>80</v>
      </c>
      <c r="BL113" s="3">
        <v>112</v>
      </c>
      <c r="BM113" t="s">
        <v>13</v>
      </c>
      <c r="BN113" t="s">
        <v>78</v>
      </c>
      <c r="BO113" t="s">
        <v>14</v>
      </c>
      <c r="BP113" t="s">
        <v>14</v>
      </c>
      <c r="BQ113" t="s">
        <v>64</v>
      </c>
      <c r="BR113" t="s">
        <v>79</v>
      </c>
      <c r="BS113" t="s">
        <v>15</v>
      </c>
      <c r="BT113" t="s">
        <v>75</v>
      </c>
      <c r="BU113" t="s">
        <v>20</v>
      </c>
      <c r="BV113" t="s">
        <v>80</v>
      </c>
    </row>
    <row r="114" spans="1:74" x14ac:dyDescent="0.25">
      <c r="A114" s="3">
        <v>113</v>
      </c>
      <c r="B114" t="s">
        <v>13</v>
      </c>
      <c r="C114" t="s">
        <v>78</v>
      </c>
      <c r="D114" t="s">
        <v>7</v>
      </c>
      <c r="E114" t="s">
        <v>14</v>
      </c>
      <c r="F114" t="s">
        <v>64</v>
      </c>
      <c r="G114" t="s">
        <v>79</v>
      </c>
      <c r="H114" t="s">
        <v>234</v>
      </c>
      <c r="I114" t="s">
        <v>75</v>
      </c>
      <c r="J114" t="s">
        <v>66</v>
      </c>
      <c r="K114" t="s">
        <v>6</v>
      </c>
      <c r="L114" t="s">
        <v>67</v>
      </c>
      <c r="M114" t="s">
        <v>5</v>
      </c>
      <c r="N114" t="s">
        <v>80</v>
      </c>
      <c r="AK114" s="3">
        <v>113</v>
      </c>
      <c r="AL114" t="s">
        <v>13</v>
      </c>
      <c r="AM114" t="s">
        <v>78</v>
      </c>
      <c r="AN114" s="4" t="s">
        <v>18</v>
      </c>
      <c r="AO114" t="s">
        <v>66</v>
      </c>
      <c r="AP114" t="s">
        <v>5</v>
      </c>
      <c r="AQ114" t="s">
        <v>80</v>
      </c>
      <c r="BL114" s="3">
        <v>113</v>
      </c>
      <c r="BM114" t="s">
        <v>13</v>
      </c>
      <c r="BN114" t="s">
        <v>78</v>
      </c>
      <c r="BO114" t="s">
        <v>7</v>
      </c>
      <c r="BP114" t="s">
        <v>14</v>
      </c>
      <c r="BQ114" t="s">
        <v>64</v>
      </c>
      <c r="BR114" t="s">
        <v>79</v>
      </c>
      <c r="BS114" t="s">
        <v>234</v>
      </c>
      <c r="BT114" t="s">
        <v>75</v>
      </c>
      <c r="BU114" t="s">
        <v>20</v>
      </c>
      <c r="BV114" t="s">
        <v>80</v>
      </c>
    </row>
    <row r="115" spans="1:74" x14ac:dyDescent="0.25">
      <c r="A115" s="3">
        <v>114</v>
      </c>
      <c r="B115" t="s">
        <v>13</v>
      </c>
      <c r="C115" t="s">
        <v>78</v>
      </c>
      <c r="D115" t="s">
        <v>7</v>
      </c>
      <c r="E115" t="s">
        <v>14</v>
      </c>
      <c r="F115" t="s">
        <v>64</v>
      </c>
      <c r="G115" t="s">
        <v>79</v>
      </c>
      <c r="H115" t="s">
        <v>24</v>
      </c>
      <c r="I115" t="s">
        <v>75</v>
      </c>
      <c r="J115" t="s">
        <v>66</v>
      </c>
      <c r="K115" t="s">
        <v>6</v>
      </c>
      <c r="L115" t="s">
        <v>67</v>
      </c>
      <c r="M115" t="s">
        <v>5</v>
      </c>
      <c r="N115" t="s">
        <v>80</v>
      </c>
      <c r="AK115" s="3">
        <v>114</v>
      </c>
      <c r="AL115" t="s">
        <v>13</v>
      </c>
      <c r="AM115" t="s">
        <v>78</v>
      </c>
      <c r="AN115" s="4" t="s">
        <v>18</v>
      </c>
      <c r="AO115" t="s">
        <v>66</v>
      </c>
      <c r="AP115" t="s">
        <v>5</v>
      </c>
      <c r="AQ115" t="s">
        <v>80</v>
      </c>
      <c r="BL115" s="3">
        <v>114</v>
      </c>
      <c r="BM115" t="s">
        <v>13</v>
      </c>
      <c r="BN115" t="s">
        <v>78</v>
      </c>
      <c r="BO115" t="s">
        <v>7</v>
      </c>
      <c r="BP115" t="s">
        <v>14</v>
      </c>
      <c r="BQ115" t="s">
        <v>64</v>
      </c>
      <c r="BR115" t="s">
        <v>79</v>
      </c>
      <c r="BS115" t="s">
        <v>24</v>
      </c>
      <c r="BT115" t="s">
        <v>75</v>
      </c>
      <c r="BU115" t="s">
        <v>20</v>
      </c>
      <c r="BV115" t="s">
        <v>80</v>
      </c>
    </row>
    <row r="116" spans="1:74" x14ac:dyDescent="0.25">
      <c r="A116" s="3">
        <v>115</v>
      </c>
      <c r="B116" t="s">
        <v>13</v>
      </c>
      <c r="C116" t="s">
        <v>78</v>
      </c>
      <c r="D116" t="s">
        <v>14</v>
      </c>
      <c r="E116" t="s">
        <v>14</v>
      </c>
      <c r="F116" t="s">
        <v>64</v>
      </c>
      <c r="G116" t="s">
        <v>79</v>
      </c>
      <c r="H116" t="s">
        <v>234</v>
      </c>
      <c r="I116" t="s">
        <v>75</v>
      </c>
      <c r="J116" t="s">
        <v>66</v>
      </c>
      <c r="K116" t="s">
        <v>6</v>
      </c>
      <c r="L116" t="s">
        <v>67</v>
      </c>
      <c r="M116" t="s">
        <v>5</v>
      </c>
      <c r="N116" t="s">
        <v>80</v>
      </c>
      <c r="AK116" s="3">
        <v>115</v>
      </c>
      <c r="AL116" t="s">
        <v>13</v>
      </c>
      <c r="AM116" t="s">
        <v>78</v>
      </c>
      <c r="AN116" s="4" t="s">
        <v>14</v>
      </c>
      <c r="AO116" t="s">
        <v>66</v>
      </c>
      <c r="AP116" t="s">
        <v>5</v>
      </c>
      <c r="AQ116" t="s">
        <v>80</v>
      </c>
      <c r="BL116" s="3">
        <v>115</v>
      </c>
      <c r="BM116" t="s">
        <v>13</v>
      </c>
      <c r="BN116" t="s">
        <v>78</v>
      </c>
      <c r="BO116" t="s">
        <v>14</v>
      </c>
      <c r="BP116" t="s">
        <v>14</v>
      </c>
      <c r="BQ116" t="s">
        <v>64</v>
      </c>
      <c r="BR116" t="s">
        <v>79</v>
      </c>
      <c r="BS116" t="s">
        <v>234</v>
      </c>
      <c r="BT116" t="s">
        <v>75</v>
      </c>
      <c r="BU116" t="s">
        <v>20</v>
      </c>
      <c r="BV116" t="s">
        <v>80</v>
      </c>
    </row>
    <row r="117" spans="1:74" x14ac:dyDescent="0.25">
      <c r="A117" s="3">
        <v>116</v>
      </c>
      <c r="B117" t="s">
        <v>13</v>
      </c>
      <c r="C117" t="s">
        <v>104</v>
      </c>
      <c r="D117" t="s">
        <v>7</v>
      </c>
      <c r="E117" t="s">
        <v>7</v>
      </c>
      <c r="F117" t="s">
        <v>64</v>
      </c>
      <c r="G117" t="s">
        <v>79</v>
      </c>
      <c r="H117" t="s">
        <v>24</v>
      </c>
      <c r="I117" t="s">
        <v>75</v>
      </c>
      <c r="J117" t="s">
        <v>105</v>
      </c>
      <c r="K117" t="s">
        <v>6</v>
      </c>
      <c r="L117" t="s">
        <v>23</v>
      </c>
      <c r="M117" t="s">
        <v>5</v>
      </c>
      <c r="N117" t="s">
        <v>77</v>
      </c>
      <c r="AK117" s="3">
        <v>116</v>
      </c>
      <c r="AL117" t="s">
        <v>13</v>
      </c>
      <c r="AM117" t="s">
        <v>104</v>
      </c>
      <c r="AN117" s="4" t="s">
        <v>18</v>
      </c>
      <c r="AO117" t="s">
        <v>105</v>
      </c>
      <c r="AP117" t="s">
        <v>5</v>
      </c>
      <c r="AQ117" t="s">
        <v>77</v>
      </c>
      <c r="BL117" s="3">
        <v>116</v>
      </c>
      <c r="BM117" t="s">
        <v>13</v>
      </c>
      <c r="BN117" t="s">
        <v>104</v>
      </c>
      <c r="BO117" t="s">
        <v>7</v>
      </c>
      <c r="BP117" t="s">
        <v>7</v>
      </c>
      <c r="BQ117" t="s">
        <v>64</v>
      </c>
      <c r="BR117" t="s">
        <v>79</v>
      </c>
      <c r="BS117" t="s">
        <v>24</v>
      </c>
      <c r="BT117" t="s">
        <v>75</v>
      </c>
      <c r="BU117" t="s">
        <v>105</v>
      </c>
      <c r="BV117" t="s">
        <v>77</v>
      </c>
    </row>
    <row r="118" spans="1:74" x14ac:dyDescent="0.25">
      <c r="A118" s="3">
        <v>117</v>
      </c>
      <c r="B118" t="s">
        <v>11</v>
      </c>
      <c r="C118" t="s">
        <v>78</v>
      </c>
      <c r="D118" t="s">
        <v>14</v>
      </c>
      <c r="E118" t="s">
        <v>94</v>
      </c>
      <c r="F118" t="s">
        <v>6</v>
      </c>
      <c r="G118" t="s">
        <v>2</v>
      </c>
      <c r="H118" t="s">
        <v>24</v>
      </c>
      <c r="I118" t="s">
        <v>75</v>
      </c>
      <c r="J118" t="s">
        <v>66</v>
      </c>
      <c r="K118" t="s">
        <v>6</v>
      </c>
      <c r="L118" t="s">
        <v>67</v>
      </c>
      <c r="M118" t="s">
        <v>25</v>
      </c>
      <c r="N118" t="s">
        <v>80</v>
      </c>
      <c r="AK118" s="3">
        <v>117</v>
      </c>
      <c r="AL118" t="s">
        <v>11</v>
      </c>
      <c r="AM118" t="s">
        <v>78</v>
      </c>
      <c r="AN118" s="4" t="s">
        <v>14</v>
      </c>
      <c r="AO118" t="s">
        <v>66</v>
      </c>
      <c r="AP118" t="s">
        <v>25</v>
      </c>
      <c r="AQ118" t="s">
        <v>80</v>
      </c>
      <c r="BL118" s="3">
        <v>117</v>
      </c>
      <c r="BM118" t="s">
        <v>11</v>
      </c>
      <c r="BN118" t="s">
        <v>78</v>
      </c>
      <c r="BO118" t="s">
        <v>14</v>
      </c>
      <c r="BP118" t="s">
        <v>94</v>
      </c>
      <c r="BQ118" t="s">
        <v>6</v>
      </c>
      <c r="BR118" t="s">
        <v>2</v>
      </c>
      <c r="BS118" t="s">
        <v>24</v>
      </c>
      <c r="BT118" t="s">
        <v>75</v>
      </c>
      <c r="BU118" t="s">
        <v>20</v>
      </c>
      <c r="BV118" t="s">
        <v>80</v>
      </c>
    </row>
    <row r="119" spans="1:74" x14ac:dyDescent="0.25">
      <c r="A119" s="3">
        <v>118</v>
      </c>
      <c r="B119" t="s">
        <v>26</v>
      </c>
      <c r="C119" t="s">
        <v>74</v>
      </c>
      <c r="D119" t="s">
        <v>63</v>
      </c>
      <c r="E119" t="s">
        <v>94</v>
      </c>
      <c r="F119" t="s">
        <v>85</v>
      </c>
      <c r="G119" t="s">
        <v>2</v>
      </c>
      <c r="H119" t="s">
        <v>8</v>
      </c>
      <c r="I119" t="s">
        <v>9</v>
      </c>
      <c r="J119" t="s">
        <v>96</v>
      </c>
      <c r="K119" t="s">
        <v>6</v>
      </c>
      <c r="L119" t="s">
        <v>67</v>
      </c>
      <c r="M119" t="s">
        <v>25</v>
      </c>
      <c r="N119" t="s">
        <v>77</v>
      </c>
      <c r="AK119" s="3">
        <v>118</v>
      </c>
      <c r="AL119" t="s">
        <v>26</v>
      </c>
      <c r="AM119" t="s">
        <v>74</v>
      </c>
      <c r="AN119" s="4" t="s">
        <v>63</v>
      </c>
      <c r="AO119" t="s">
        <v>96</v>
      </c>
      <c r="AP119" t="s">
        <v>25</v>
      </c>
      <c r="AQ119" t="s">
        <v>77</v>
      </c>
      <c r="BL119" s="3">
        <v>118</v>
      </c>
      <c r="BM119" t="s">
        <v>26</v>
      </c>
      <c r="BN119" t="s">
        <v>74</v>
      </c>
      <c r="BO119" t="s">
        <v>63</v>
      </c>
      <c r="BP119" t="s">
        <v>94</v>
      </c>
      <c r="BQ119" t="s">
        <v>85</v>
      </c>
      <c r="BR119" t="s">
        <v>2</v>
      </c>
      <c r="BS119" t="s">
        <v>8</v>
      </c>
      <c r="BT119" t="s">
        <v>9</v>
      </c>
      <c r="BU119" t="s">
        <v>20</v>
      </c>
      <c r="BV119" t="s">
        <v>77</v>
      </c>
    </row>
    <row r="120" spans="1:74" x14ac:dyDescent="0.25">
      <c r="A120" s="3">
        <v>119</v>
      </c>
      <c r="B120" t="s">
        <v>26</v>
      </c>
      <c r="C120" t="s">
        <v>62</v>
      </c>
      <c r="D120" t="s">
        <v>99</v>
      </c>
      <c r="E120" t="s">
        <v>99</v>
      </c>
      <c r="F120" t="s">
        <v>64</v>
      </c>
      <c r="G120" t="s">
        <v>2</v>
      </c>
      <c r="H120" t="s">
        <v>28</v>
      </c>
      <c r="I120" t="s">
        <v>9</v>
      </c>
      <c r="J120" t="s">
        <v>98</v>
      </c>
      <c r="K120" t="s">
        <v>6</v>
      </c>
      <c r="L120" t="s">
        <v>23</v>
      </c>
      <c r="M120" t="s">
        <v>5</v>
      </c>
      <c r="N120" t="s">
        <v>77</v>
      </c>
      <c r="AK120" s="3">
        <v>119</v>
      </c>
      <c r="AL120" t="s">
        <v>26</v>
      </c>
      <c r="AM120" t="s">
        <v>62</v>
      </c>
      <c r="AN120" s="4" t="s">
        <v>97</v>
      </c>
      <c r="AO120" t="s">
        <v>98</v>
      </c>
      <c r="AP120" t="s">
        <v>5</v>
      </c>
      <c r="AQ120" t="s">
        <v>77</v>
      </c>
      <c r="BL120" s="3">
        <v>119</v>
      </c>
      <c r="BM120" t="s">
        <v>26</v>
      </c>
      <c r="BN120" t="s">
        <v>62</v>
      </c>
      <c r="BO120" t="s">
        <v>99</v>
      </c>
      <c r="BP120" t="s">
        <v>99</v>
      </c>
      <c r="BQ120" t="s">
        <v>64</v>
      </c>
      <c r="BR120" t="s">
        <v>2</v>
      </c>
      <c r="BS120" t="s">
        <v>28</v>
      </c>
      <c r="BT120" t="s">
        <v>9</v>
      </c>
      <c r="BU120" t="s">
        <v>98</v>
      </c>
      <c r="BV120" t="s">
        <v>77</v>
      </c>
    </row>
    <row r="121" spans="1:74" x14ac:dyDescent="0.25">
      <c r="A121" s="3">
        <v>120</v>
      </c>
      <c r="B121" t="s">
        <v>26</v>
      </c>
      <c r="C121" t="s">
        <v>62</v>
      </c>
      <c r="D121" t="s">
        <v>14</v>
      </c>
      <c r="E121" t="s">
        <v>7</v>
      </c>
      <c r="F121" t="s">
        <v>85</v>
      </c>
      <c r="G121" t="s">
        <v>2</v>
      </c>
      <c r="H121" t="s">
        <v>22</v>
      </c>
      <c r="I121" t="s">
        <v>9</v>
      </c>
      <c r="J121" t="s">
        <v>76</v>
      </c>
      <c r="K121" t="s">
        <v>6</v>
      </c>
      <c r="L121" t="s">
        <v>67</v>
      </c>
      <c r="M121" t="s">
        <v>5</v>
      </c>
      <c r="N121" t="s">
        <v>77</v>
      </c>
      <c r="AK121" s="3">
        <v>120</v>
      </c>
      <c r="AL121" t="s">
        <v>26</v>
      </c>
      <c r="AM121" t="s">
        <v>62</v>
      </c>
      <c r="AN121" s="4" t="s">
        <v>14</v>
      </c>
      <c r="AO121" t="s">
        <v>76</v>
      </c>
      <c r="AP121" t="s">
        <v>5</v>
      </c>
      <c r="AQ121" t="s">
        <v>77</v>
      </c>
      <c r="BL121" s="3">
        <v>120</v>
      </c>
      <c r="BM121" t="s">
        <v>26</v>
      </c>
      <c r="BN121" t="s">
        <v>62</v>
      </c>
      <c r="BO121" t="s">
        <v>14</v>
      </c>
      <c r="BP121" t="s">
        <v>7</v>
      </c>
      <c r="BQ121" t="s">
        <v>85</v>
      </c>
      <c r="BR121" t="s">
        <v>2</v>
      </c>
      <c r="BS121" t="s">
        <v>22</v>
      </c>
      <c r="BT121" t="s">
        <v>9</v>
      </c>
      <c r="BU121" t="s">
        <v>76</v>
      </c>
      <c r="BV121" t="s">
        <v>77</v>
      </c>
    </row>
    <row r="122" spans="1:74" x14ac:dyDescent="0.25">
      <c r="A122" s="3">
        <v>121</v>
      </c>
      <c r="B122" t="s">
        <v>11</v>
      </c>
      <c r="C122" t="s">
        <v>84</v>
      </c>
      <c r="D122" t="s">
        <v>75</v>
      </c>
      <c r="E122" t="s">
        <v>7</v>
      </c>
      <c r="F122" t="s">
        <v>6</v>
      </c>
      <c r="G122" t="s">
        <v>2</v>
      </c>
      <c r="H122" t="s">
        <v>3</v>
      </c>
      <c r="I122" t="s">
        <v>9</v>
      </c>
      <c r="J122" t="s">
        <v>71</v>
      </c>
      <c r="K122" t="s">
        <v>6</v>
      </c>
      <c r="L122" t="s">
        <v>23</v>
      </c>
      <c r="M122" t="s">
        <v>10</v>
      </c>
      <c r="N122" t="s">
        <v>90</v>
      </c>
      <c r="AK122" s="3">
        <v>121</v>
      </c>
      <c r="AL122" t="s">
        <v>11</v>
      </c>
      <c r="AM122" t="s">
        <v>84</v>
      </c>
      <c r="AN122" s="4" t="s">
        <v>63</v>
      </c>
      <c r="AO122" t="s">
        <v>71</v>
      </c>
      <c r="AP122" t="s">
        <v>10</v>
      </c>
      <c r="AQ122" t="s">
        <v>90</v>
      </c>
      <c r="BL122" s="3">
        <v>121</v>
      </c>
      <c r="BM122" t="s">
        <v>11</v>
      </c>
      <c r="BN122" t="s">
        <v>84</v>
      </c>
      <c r="BO122" t="s">
        <v>75</v>
      </c>
      <c r="BP122" t="s">
        <v>7</v>
      </c>
      <c r="BQ122" t="s">
        <v>6</v>
      </c>
      <c r="BR122" t="s">
        <v>2</v>
      </c>
      <c r="BS122" t="s">
        <v>3</v>
      </c>
      <c r="BT122" t="s">
        <v>9</v>
      </c>
      <c r="BU122" t="s">
        <v>71</v>
      </c>
      <c r="BV122" t="s">
        <v>90</v>
      </c>
    </row>
    <row r="123" spans="1:74" x14ac:dyDescent="0.25">
      <c r="A123" s="3">
        <v>122</v>
      </c>
      <c r="B123" t="s">
        <v>11</v>
      </c>
      <c r="C123" t="s">
        <v>87</v>
      </c>
      <c r="D123" t="s">
        <v>63</v>
      </c>
      <c r="E123" t="s">
        <v>7</v>
      </c>
      <c r="F123" t="s">
        <v>64</v>
      </c>
      <c r="G123" t="s">
        <v>2</v>
      </c>
      <c r="H123" t="s">
        <v>8</v>
      </c>
      <c r="I123" t="s">
        <v>9</v>
      </c>
      <c r="J123" t="s">
        <v>96</v>
      </c>
      <c r="K123" t="s">
        <v>6</v>
      </c>
      <c r="L123" t="s">
        <v>23</v>
      </c>
      <c r="M123" t="s">
        <v>5</v>
      </c>
      <c r="N123" t="s">
        <v>77</v>
      </c>
      <c r="AK123" s="3">
        <v>122</v>
      </c>
      <c r="AL123" t="s">
        <v>11</v>
      </c>
      <c r="AM123" t="s">
        <v>87</v>
      </c>
      <c r="AN123" s="4" t="s">
        <v>63</v>
      </c>
      <c r="AO123" t="s">
        <v>96</v>
      </c>
      <c r="AP123" t="s">
        <v>5</v>
      </c>
      <c r="AQ123" t="s">
        <v>77</v>
      </c>
      <c r="BL123" s="3">
        <v>122</v>
      </c>
      <c r="BM123" t="s">
        <v>11</v>
      </c>
      <c r="BN123" t="s">
        <v>87</v>
      </c>
      <c r="BO123" t="s">
        <v>63</v>
      </c>
      <c r="BP123" t="s">
        <v>7</v>
      </c>
      <c r="BQ123" t="s">
        <v>64</v>
      </c>
      <c r="BR123" t="s">
        <v>2</v>
      </c>
      <c r="BS123" t="s">
        <v>8</v>
      </c>
      <c r="BT123" t="s">
        <v>9</v>
      </c>
      <c r="BU123" t="s">
        <v>20</v>
      </c>
      <c r="BV123" t="s">
        <v>77</v>
      </c>
    </row>
    <row r="124" spans="1:74" x14ac:dyDescent="0.25">
      <c r="A124" s="3">
        <v>123</v>
      </c>
      <c r="B124" t="s">
        <v>26</v>
      </c>
      <c r="C124" t="s">
        <v>62</v>
      </c>
      <c r="D124" t="s">
        <v>91</v>
      </c>
      <c r="E124" t="s">
        <v>251</v>
      </c>
      <c r="F124" t="s">
        <v>6</v>
      </c>
      <c r="G124" t="s">
        <v>2</v>
      </c>
      <c r="H124" t="s">
        <v>28</v>
      </c>
      <c r="I124" t="s">
        <v>63</v>
      </c>
      <c r="J124" t="s">
        <v>71</v>
      </c>
      <c r="K124" t="s">
        <v>6</v>
      </c>
      <c r="L124" t="s">
        <v>23</v>
      </c>
      <c r="M124" t="s">
        <v>5</v>
      </c>
      <c r="N124" t="s">
        <v>90</v>
      </c>
      <c r="AK124" s="3">
        <v>123</v>
      </c>
      <c r="AL124" t="s">
        <v>26</v>
      </c>
      <c r="AM124" t="s">
        <v>62</v>
      </c>
      <c r="AN124" s="4" t="s">
        <v>18</v>
      </c>
      <c r="AO124" t="s">
        <v>71</v>
      </c>
      <c r="AP124" t="s">
        <v>5</v>
      </c>
      <c r="AQ124" t="s">
        <v>90</v>
      </c>
      <c r="BL124" s="3">
        <v>123</v>
      </c>
      <c r="BM124" t="s">
        <v>26</v>
      </c>
      <c r="BN124" t="s">
        <v>62</v>
      </c>
      <c r="BO124" t="s">
        <v>91</v>
      </c>
      <c r="BP124" t="s">
        <v>251</v>
      </c>
      <c r="BQ124" t="s">
        <v>6</v>
      </c>
      <c r="BR124" t="s">
        <v>2</v>
      </c>
      <c r="BS124" t="s">
        <v>28</v>
      </c>
      <c r="BT124" t="s">
        <v>63</v>
      </c>
      <c r="BU124" t="s">
        <v>71</v>
      </c>
      <c r="BV124" t="s">
        <v>90</v>
      </c>
    </row>
    <row r="125" spans="1:74" x14ac:dyDescent="0.25">
      <c r="A125" s="3">
        <v>124</v>
      </c>
      <c r="B125" t="s">
        <v>11</v>
      </c>
      <c r="C125" t="s">
        <v>84</v>
      </c>
      <c r="D125" t="s">
        <v>63</v>
      </c>
      <c r="E125" t="s">
        <v>91</v>
      </c>
      <c r="F125" t="s">
        <v>6</v>
      </c>
      <c r="G125" t="s">
        <v>2</v>
      </c>
      <c r="H125" t="s">
        <v>8</v>
      </c>
      <c r="I125" t="s">
        <v>9</v>
      </c>
      <c r="J125" t="s">
        <v>149</v>
      </c>
      <c r="K125" t="s">
        <v>6</v>
      </c>
      <c r="L125" t="s">
        <v>23</v>
      </c>
      <c r="M125" t="s">
        <v>5</v>
      </c>
      <c r="N125" t="s">
        <v>90</v>
      </c>
      <c r="AK125" s="3">
        <v>124</v>
      </c>
      <c r="AL125" t="s">
        <v>11</v>
      </c>
      <c r="AM125" t="s">
        <v>84</v>
      </c>
      <c r="AN125" s="4" t="s">
        <v>63</v>
      </c>
      <c r="AO125" t="s">
        <v>149</v>
      </c>
      <c r="AP125" t="s">
        <v>5</v>
      </c>
      <c r="AQ125" t="s">
        <v>90</v>
      </c>
      <c r="BL125" s="3">
        <v>124</v>
      </c>
      <c r="BM125" t="s">
        <v>11</v>
      </c>
      <c r="BN125" t="s">
        <v>84</v>
      </c>
      <c r="BO125" t="s">
        <v>63</v>
      </c>
      <c r="BP125" t="s">
        <v>91</v>
      </c>
      <c r="BQ125" t="s">
        <v>6</v>
      </c>
      <c r="BR125" t="s">
        <v>2</v>
      </c>
      <c r="BS125" t="s">
        <v>8</v>
      </c>
      <c r="BT125" t="s">
        <v>9</v>
      </c>
      <c r="BU125" t="s">
        <v>98</v>
      </c>
      <c r="BV125" t="s">
        <v>90</v>
      </c>
    </row>
    <row r="126" spans="1:74" x14ac:dyDescent="0.25">
      <c r="A126" s="3">
        <v>125</v>
      </c>
      <c r="B126" t="s">
        <v>11</v>
      </c>
      <c r="C126" t="s">
        <v>87</v>
      </c>
      <c r="D126" t="s">
        <v>75</v>
      </c>
      <c r="E126" t="s">
        <v>73</v>
      </c>
      <c r="F126" t="s">
        <v>85</v>
      </c>
      <c r="G126" t="s">
        <v>2</v>
      </c>
      <c r="H126" t="s">
        <v>3</v>
      </c>
      <c r="I126" t="s">
        <v>88</v>
      </c>
      <c r="J126" t="s">
        <v>89</v>
      </c>
      <c r="K126" t="s">
        <v>6</v>
      </c>
      <c r="L126" t="s">
        <v>67</v>
      </c>
      <c r="M126" t="s">
        <v>5</v>
      </c>
      <c r="N126" t="s">
        <v>72</v>
      </c>
      <c r="AK126" s="3">
        <v>125</v>
      </c>
      <c r="AL126" t="s">
        <v>11</v>
      </c>
      <c r="AM126" t="s">
        <v>87</v>
      </c>
      <c r="AN126" s="4" t="s">
        <v>63</v>
      </c>
      <c r="AO126" t="s">
        <v>89</v>
      </c>
      <c r="AP126" t="s">
        <v>5</v>
      </c>
      <c r="AQ126" t="s">
        <v>72</v>
      </c>
      <c r="BL126" s="3">
        <v>125</v>
      </c>
      <c r="BM126" t="s">
        <v>11</v>
      </c>
      <c r="BN126" t="s">
        <v>87</v>
      </c>
      <c r="BO126" t="s">
        <v>75</v>
      </c>
      <c r="BP126" t="s">
        <v>73</v>
      </c>
      <c r="BQ126" t="s">
        <v>85</v>
      </c>
      <c r="BR126" t="s">
        <v>2</v>
      </c>
      <c r="BS126" t="s">
        <v>3</v>
      </c>
      <c r="BT126" t="s">
        <v>88</v>
      </c>
      <c r="BU126" t="s">
        <v>108</v>
      </c>
      <c r="BV126" t="s">
        <v>72</v>
      </c>
    </row>
    <row r="127" spans="1:74" x14ac:dyDescent="0.25">
      <c r="A127" s="3">
        <v>126</v>
      </c>
      <c r="B127" t="s">
        <v>12</v>
      </c>
      <c r="C127" t="s">
        <v>84</v>
      </c>
      <c r="D127" t="s">
        <v>14</v>
      </c>
      <c r="E127" t="s">
        <v>14</v>
      </c>
      <c r="F127" t="s">
        <v>6</v>
      </c>
      <c r="G127" t="s">
        <v>21</v>
      </c>
      <c r="H127" t="s">
        <v>19</v>
      </c>
      <c r="I127" t="s">
        <v>9</v>
      </c>
      <c r="J127" t="s">
        <v>89</v>
      </c>
      <c r="K127" t="s">
        <v>6</v>
      </c>
      <c r="L127" t="s">
        <v>67</v>
      </c>
      <c r="M127" t="s">
        <v>5</v>
      </c>
      <c r="N127" t="s">
        <v>90</v>
      </c>
      <c r="AK127" s="3">
        <v>126</v>
      </c>
      <c r="AL127" t="s">
        <v>12</v>
      </c>
      <c r="AM127" t="s">
        <v>84</v>
      </c>
      <c r="AN127" s="4" t="s">
        <v>14</v>
      </c>
      <c r="AO127" t="s">
        <v>89</v>
      </c>
      <c r="AP127" t="s">
        <v>5</v>
      </c>
      <c r="AQ127" t="s">
        <v>90</v>
      </c>
      <c r="BL127" s="3">
        <v>126</v>
      </c>
      <c r="BM127" t="s">
        <v>12</v>
      </c>
      <c r="BN127" t="s">
        <v>84</v>
      </c>
      <c r="BO127" t="s">
        <v>14</v>
      </c>
      <c r="BP127" t="s">
        <v>14</v>
      </c>
      <c r="BQ127" t="s">
        <v>6</v>
      </c>
      <c r="BR127" t="s">
        <v>21</v>
      </c>
      <c r="BS127" t="s">
        <v>19</v>
      </c>
      <c r="BT127" t="s">
        <v>9</v>
      </c>
      <c r="BU127" t="s">
        <v>108</v>
      </c>
      <c r="BV127" t="s">
        <v>90</v>
      </c>
    </row>
    <row r="128" spans="1:74" x14ac:dyDescent="0.25">
      <c r="A128" s="3">
        <v>127</v>
      </c>
      <c r="B128" t="s">
        <v>11</v>
      </c>
      <c r="C128" t="s">
        <v>84</v>
      </c>
      <c r="D128" t="s">
        <v>14</v>
      </c>
      <c r="E128" t="s">
        <v>109</v>
      </c>
      <c r="F128" t="s">
        <v>64</v>
      </c>
      <c r="G128" t="s">
        <v>2</v>
      </c>
      <c r="H128" t="s">
        <v>32</v>
      </c>
      <c r="I128" t="s">
        <v>110</v>
      </c>
      <c r="J128" t="s">
        <v>20</v>
      </c>
      <c r="K128" t="s">
        <v>6</v>
      </c>
      <c r="L128" t="s">
        <v>67</v>
      </c>
      <c r="M128" t="s">
        <v>5</v>
      </c>
      <c r="N128" t="s">
        <v>80</v>
      </c>
      <c r="AK128" s="3">
        <v>127</v>
      </c>
      <c r="AL128" t="s">
        <v>11</v>
      </c>
      <c r="AM128" t="s">
        <v>84</v>
      </c>
      <c r="AN128" s="4" t="s">
        <v>14</v>
      </c>
      <c r="AO128" t="s">
        <v>20</v>
      </c>
      <c r="AP128" t="s">
        <v>5</v>
      </c>
      <c r="AQ128" t="s">
        <v>80</v>
      </c>
      <c r="BL128" s="3">
        <v>127</v>
      </c>
      <c r="BM128" t="s">
        <v>11</v>
      </c>
      <c r="BN128" t="s">
        <v>84</v>
      </c>
      <c r="BO128" t="s">
        <v>14</v>
      </c>
      <c r="BP128" t="s">
        <v>109</v>
      </c>
      <c r="BQ128" t="s">
        <v>64</v>
      </c>
      <c r="BR128" t="s">
        <v>2</v>
      </c>
      <c r="BS128" t="s">
        <v>32</v>
      </c>
      <c r="BT128" t="s">
        <v>110</v>
      </c>
      <c r="BU128" t="s">
        <v>20</v>
      </c>
      <c r="BV128" t="s">
        <v>80</v>
      </c>
    </row>
    <row r="129" spans="1:74" x14ac:dyDescent="0.25">
      <c r="A129" s="3">
        <v>128</v>
      </c>
      <c r="B129" t="s">
        <v>13</v>
      </c>
      <c r="C129" t="s">
        <v>104</v>
      </c>
      <c r="D129" t="s">
        <v>14</v>
      </c>
      <c r="E129" t="s">
        <v>14</v>
      </c>
      <c r="F129" t="s">
        <v>64</v>
      </c>
      <c r="G129" t="s">
        <v>79</v>
      </c>
      <c r="H129" t="s">
        <v>24</v>
      </c>
      <c r="I129" t="s">
        <v>75</v>
      </c>
      <c r="J129" t="s">
        <v>111</v>
      </c>
      <c r="K129" t="s">
        <v>6</v>
      </c>
      <c r="L129" t="s">
        <v>23</v>
      </c>
      <c r="M129" t="s">
        <v>5</v>
      </c>
      <c r="N129" t="s">
        <v>77</v>
      </c>
      <c r="AK129" s="3">
        <v>128</v>
      </c>
      <c r="AL129" t="s">
        <v>13</v>
      </c>
      <c r="AM129" t="s">
        <v>104</v>
      </c>
      <c r="AN129" s="4" t="s">
        <v>14</v>
      </c>
      <c r="AO129" t="s">
        <v>111</v>
      </c>
      <c r="AP129" t="s">
        <v>5</v>
      </c>
      <c r="AQ129" t="s">
        <v>77</v>
      </c>
      <c r="BL129" s="3">
        <v>128</v>
      </c>
      <c r="BM129" t="s">
        <v>13</v>
      </c>
      <c r="BN129" t="s">
        <v>104</v>
      </c>
      <c r="BO129" t="s">
        <v>14</v>
      </c>
      <c r="BP129" t="s">
        <v>14</v>
      </c>
      <c r="BQ129" t="s">
        <v>64</v>
      </c>
      <c r="BR129" t="s">
        <v>79</v>
      </c>
      <c r="BS129" t="s">
        <v>24</v>
      </c>
      <c r="BT129" t="s">
        <v>75</v>
      </c>
      <c r="BU129" t="s">
        <v>20</v>
      </c>
      <c r="BV129" t="s">
        <v>77</v>
      </c>
    </row>
    <row r="130" spans="1:74" x14ac:dyDescent="0.25">
      <c r="A130" s="3">
        <v>129</v>
      </c>
      <c r="B130" t="s">
        <v>17</v>
      </c>
      <c r="C130" t="s">
        <v>84</v>
      </c>
      <c r="D130" t="s">
        <v>18</v>
      </c>
      <c r="E130" t="s">
        <v>30</v>
      </c>
      <c r="F130" t="s">
        <v>6</v>
      </c>
      <c r="G130" t="s">
        <v>2</v>
      </c>
      <c r="H130" t="s">
        <v>19</v>
      </c>
      <c r="I130" t="s">
        <v>9</v>
      </c>
      <c r="J130" t="s">
        <v>76</v>
      </c>
      <c r="K130" t="s">
        <v>6</v>
      </c>
      <c r="L130" t="s">
        <v>23</v>
      </c>
      <c r="M130" t="s">
        <v>5</v>
      </c>
      <c r="N130" t="s">
        <v>77</v>
      </c>
      <c r="AK130" s="3">
        <v>129</v>
      </c>
      <c r="AL130" t="s">
        <v>17</v>
      </c>
      <c r="AM130" t="s">
        <v>84</v>
      </c>
      <c r="AN130" s="4" t="s">
        <v>18</v>
      </c>
      <c r="AO130" t="s">
        <v>76</v>
      </c>
      <c r="AP130" t="s">
        <v>5</v>
      </c>
      <c r="AQ130" t="s">
        <v>77</v>
      </c>
      <c r="BL130" s="3">
        <v>129</v>
      </c>
      <c r="BM130" t="s">
        <v>17</v>
      </c>
      <c r="BN130" t="s">
        <v>84</v>
      </c>
      <c r="BO130" t="s">
        <v>18</v>
      </c>
      <c r="BP130" t="s">
        <v>30</v>
      </c>
      <c r="BQ130" t="s">
        <v>6</v>
      </c>
      <c r="BR130" t="s">
        <v>2</v>
      </c>
      <c r="BS130" t="s">
        <v>19</v>
      </c>
      <c r="BT130" t="s">
        <v>9</v>
      </c>
      <c r="BU130" t="s">
        <v>76</v>
      </c>
      <c r="BV130" t="s">
        <v>77</v>
      </c>
    </row>
    <row r="131" spans="1:74" x14ac:dyDescent="0.25">
      <c r="A131" s="3">
        <v>130</v>
      </c>
      <c r="B131" t="s">
        <v>11</v>
      </c>
      <c r="C131" t="s">
        <v>104</v>
      </c>
      <c r="D131" t="s">
        <v>14</v>
      </c>
      <c r="E131" t="s">
        <v>7</v>
      </c>
      <c r="F131" t="s">
        <v>6</v>
      </c>
      <c r="G131" t="s">
        <v>2</v>
      </c>
      <c r="H131" t="s">
        <v>22</v>
      </c>
      <c r="I131" t="s">
        <v>65</v>
      </c>
      <c r="J131" t="s">
        <v>100</v>
      </c>
      <c r="K131" t="s">
        <v>6</v>
      </c>
      <c r="L131" t="s">
        <v>23</v>
      </c>
      <c r="M131" t="s">
        <v>25</v>
      </c>
      <c r="N131" t="s">
        <v>80</v>
      </c>
      <c r="AK131" s="3">
        <v>130</v>
      </c>
      <c r="AL131" t="s">
        <v>11</v>
      </c>
      <c r="AM131" t="s">
        <v>104</v>
      </c>
      <c r="AN131" s="4" t="s">
        <v>14</v>
      </c>
      <c r="AO131" t="s">
        <v>100</v>
      </c>
      <c r="AP131" t="s">
        <v>25</v>
      </c>
      <c r="AQ131" t="s">
        <v>80</v>
      </c>
      <c r="BL131" s="3">
        <v>130</v>
      </c>
      <c r="BM131" t="s">
        <v>11</v>
      </c>
      <c r="BN131" t="s">
        <v>104</v>
      </c>
      <c r="BO131" t="s">
        <v>14</v>
      </c>
      <c r="BP131" t="s">
        <v>7</v>
      </c>
      <c r="BQ131" t="s">
        <v>6</v>
      </c>
      <c r="BR131" t="s">
        <v>2</v>
      </c>
      <c r="BS131" t="s">
        <v>22</v>
      </c>
      <c r="BT131" t="s">
        <v>65</v>
      </c>
      <c r="BU131" t="s">
        <v>20</v>
      </c>
      <c r="BV131" t="s">
        <v>80</v>
      </c>
    </row>
    <row r="132" spans="1:74" x14ac:dyDescent="0.25">
      <c r="A132" s="3">
        <v>131</v>
      </c>
      <c r="B132" t="s">
        <v>11</v>
      </c>
      <c r="C132" t="s">
        <v>104</v>
      </c>
      <c r="D132" t="s">
        <v>14</v>
      </c>
      <c r="E132" t="s">
        <v>94</v>
      </c>
      <c r="F132" t="s">
        <v>85</v>
      </c>
      <c r="G132" t="s">
        <v>2</v>
      </c>
      <c r="H132" t="s">
        <v>22</v>
      </c>
      <c r="I132" t="s">
        <v>65</v>
      </c>
      <c r="J132" t="s">
        <v>76</v>
      </c>
      <c r="K132" t="s">
        <v>6</v>
      </c>
      <c r="L132" t="s">
        <v>23</v>
      </c>
      <c r="M132" t="s">
        <v>5</v>
      </c>
      <c r="N132" t="s">
        <v>80</v>
      </c>
      <c r="AK132" s="3">
        <v>131</v>
      </c>
      <c r="AL132" t="s">
        <v>11</v>
      </c>
      <c r="AM132" t="s">
        <v>104</v>
      </c>
      <c r="AN132" s="4" t="s">
        <v>14</v>
      </c>
      <c r="AO132" t="s">
        <v>76</v>
      </c>
      <c r="AP132" t="s">
        <v>5</v>
      </c>
      <c r="AQ132" t="s">
        <v>80</v>
      </c>
      <c r="BL132" s="3">
        <v>131</v>
      </c>
      <c r="BM132" t="s">
        <v>11</v>
      </c>
      <c r="BN132" t="s">
        <v>104</v>
      </c>
      <c r="BO132" t="s">
        <v>14</v>
      </c>
      <c r="BP132" t="s">
        <v>94</v>
      </c>
      <c r="BQ132" t="s">
        <v>85</v>
      </c>
      <c r="BR132" t="s">
        <v>2</v>
      </c>
      <c r="BS132" t="s">
        <v>22</v>
      </c>
      <c r="BT132" t="s">
        <v>65</v>
      </c>
      <c r="BU132" t="s">
        <v>76</v>
      </c>
      <c r="BV132" t="s">
        <v>80</v>
      </c>
    </row>
    <row r="133" spans="1:74" x14ac:dyDescent="0.25">
      <c r="A133" s="3">
        <v>132</v>
      </c>
      <c r="B133" t="s">
        <v>13</v>
      </c>
      <c r="C133" t="s">
        <v>104</v>
      </c>
      <c r="D133" t="s">
        <v>103</v>
      </c>
      <c r="E133" t="s">
        <v>7</v>
      </c>
      <c r="F133" t="s">
        <v>6</v>
      </c>
      <c r="G133" t="s">
        <v>2</v>
      </c>
      <c r="H133" t="s">
        <v>28</v>
      </c>
      <c r="I133" t="s">
        <v>9</v>
      </c>
      <c r="J133" t="s">
        <v>112</v>
      </c>
      <c r="K133" t="s">
        <v>6</v>
      </c>
      <c r="L133" t="s">
        <v>23</v>
      </c>
      <c r="M133" t="s">
        <v>5</v>
      </c>
      <c r="N133" t="s">
        <v>77</v>
      </c>
      <c r="AK133" s="3">
        <v>132</v>
      </c>
      <c r="AL133" t="s">
        <v>13</v>
      </c>
      <c r="AM133" t="s">
        <v>104</v>
      </c>
      <c r="AN133" s="4" t="s">
        <v>14</v>
      </c>
      <c r="AO133" t="s">
        <v>112</v>
      </c>
      <c r="AP133" t="s">
        <v>5</v>
      </c>
      <c r="AQ133" t="s">
        <v>77</v>
      </c>
      <c r="BL133" s="3">
        <v>132</v>
      </c>
      <c r="BM133" t="s">
        <v>13</v>
      </c>
      <c r="BN133" t="s">
        <v>104</v>
      </c>
      <c r="BO133" t="s">
        <v>103</v>
      </c>
      <c r="BP133" t="s">
        <v>7</v>
      </c>
      <c r="BQ133" t="s">
        <v>6</v>
      </c>
      <c r="BR133" t="s">
        <v>2</v>
      </c>
      <c r="BS133" t="s">
        <v>28</v>
      </c>
      <c r="BT133" t="s">
        <v>9</v>
      </c>
      <c r="BU133" t="s">
        <v>126</v>
      </c>
      <c r="BV133" t="s">
        <v>77</v>
      </c>
    </row>
    <row r="134" spans="1:74" x14ac:dyDescent="0.25">
      <c r="A134" s="3">
        <v>133</v>
      </c>
      <c r="B134" t="s">
        <v>26</v>
      </c>
      <c r="C134" t="s">
        <v>62</v>
      </c>
      <c r="D134" t="s">
        <v>109</v>
      </c>
      <c r="E134" t="s">
        <v>94</v>
      </c>
      <c r="F134" t="s">
        <v>6</v>
      </c>
      <c r="G134" t="s">
        <v>2</v>
      </c>
      <c r="H134" t="s">
        <v>19</v>
      </c>
      <c r="I134" t="s">
        <v>65</v>
      </c>
      <c r="J134" t="s">
        <v>129</v>
      </c>
      <c r="K134" t="s">
        <v>6</v>
      </c>
      <c r="L134" t="s">
        <v>29</v>
      </c>
      <c r="M134" t="s">
        <v>25</v>
      </c>
      <c r="N134" t="s">
        <v>72</v>
      </c>
      <c r="AK134" s="3">
        <v>133</v>
      </c>
      <c r="AL134" t="s">
        <v>26</v>
      </c>
      <c r="AM134" t="s">
        <v>62</v>
      </c>
      <c r="AN134" s="4" t="s">
        <v>18</v>
      </c>
      <c r="AO134" t="s">
        <v>129</v>
      </c>
      <c r="AP134" t="s">
        <v>25</v>
      </c>
      <c r="AQ134" t="s">
        <v>72</v>
      </c>
      <c r="BL134" s="3">
        <v>133</v>
      </c>
      <c r="BM134" t="s">
        <v>26</v>
      </c>
      <c r="BN134" t="s">
        <v>62</v>
      </c>
      <c r="BO134" t="s">
        <v>109</v>
      </c>
      <c r="BP134" t="s">
        <v>94</v>
      </c>
      <c r="BQ134" t="s">
        <v>6</v>
      </c>
      <c r="BR134" t="s">
        <v>2</v>
      </c>
      <c r="BS134" t="s">
        <v>19</v>
      </c>
      <c r="BT134" t="s">
        <v>65</v>
      </c>
      <c r="BU134" t="s">
        <v>20</v>
      </c>
      <c r="BV134" t="s">
        <v>72</v>
      </c>
    </row>
    <row r="135" spans="1:74" x14ac:dyDescent="0.25">
      <c r="A135" s="3">
        <v>134</v>
      </c>
      <c r="B135" t="s">
        <v>11</v>
      </c>
      <c r="C135" t="s">
        <v>78</v>
      </c>
      <c r="D135" t="s">
        <v>75</v>
      </c>
      <c r="E135" t="s">
        <v>94</v>
      </c>
      <c r="F135" t="s">
        <v>64</v>
      </c>
      <c r="G135" t="s">
        <v>2</v>
      </c>
      <c r="H135" t="s">
        <v>38</v>
      </c>
      <c r="I135" t="s">
        <v>9</v>
      </c>
      <c r="J135" t="s">
        <v>130</v>
      </c>
      <c r="K135" t="s">
        <v>6</v>
      </c>
      <c r="L135" t="s">
        <v>67</v>
      </c>
      <c r="M135" t="s">
        <v>10</v>
      </c>
      <c r="N135" t="s">
        <v>90</v>
      </c>
      <c r="AK135" s="3">
        <v>134</v>
      </c>
      <c r="AL135" t="s">
        <v>11</v>
      </c>
      <c r="AM135" t="s">
        <v>78</v>
      </c>
      <c r="AN135" s="4" t="s">
        <v>63</v>
      </c>
      <c r="AO135" t="s">
        <v>130</v>
      </c>
      <c r="AP135" t="s">
        <v>10</v>
      </c>
      <c r="AQ135" t="s">
        <v>90</v>
      </c>
      <c r="BL135" s="3">
        <v>134</v>
      </c>
      <c r="BM135" t="s">
        <v>11</v>
      </c>
      <c r="BN135" t="s">
        <v>78</v>
      </c>
      <c r="BO135" t="s">
        <v>75</v>
      </c>
      <c r="BP135" t="s">
        <v>94</v>
      </c>
      <c r="BQ135" t="s">
        <v>64</v>
      </c>
      <c r="BR135" t="s">
        <v>2</v>
      </c>
      <c r="BS135" t="s">
        <v>38</v>
      </c>
      <c r="BT135" t="s">
        <v>9</v>
      </c>
      <c r="BU135" t="s">
        <v>20</v>
      </c>
      <c r="BV135" t="s">
        <v>90</v>
      </c>
    </row>
    <row r="136" spans="1:74" x14ac:dyDescent="0.25">
      <c r="A136" s="3">
        <v>135</v>
      </c>
      <c r="B136" t="s">
        <v>11</v>
      </c>
      <c r="C136" t="s">
        <v>84</v>
      </c>
      <c r="D136" t="s">
        <v>18</v>
      </c>
      <c r="E136" t="s">
        <v>30</v>
      </c>
      <c r="F136" t="s">
        <v>6</v>
      </c>
      <c r="G136" t="s">
        <v>2</v>
      </c>
      <c r="H136" t="s">
        <v>28</v>
      </c>
      <c r="I136" t="s">
        <v>9</v>
      </c>
      <c r="J136" t="s">
        <v>71</v>
      </c>
      <c r="K136" t="s">
        <v>6</v>
      </c>
      <c r="L136" t="s">
        <v>118</v>
      </c>
      <c r="M136" t="s">
        <v>5</v>
      </c>
      <c r="N136" t="s">
        <v>90</v>
      </c>
      <c r="AK136" s="3">
        <v>135</v>
      </c>
      <c r="AL136" t="s">
        <v>11</v>
      </c>
      <c r="AM136" t="s">
        <v>84</v>
      </c>
      <c r="AN136" s="4" t="s">
        <v>18</v>
      </c>
      <c r="AO136" t="s">
        <v>71</v>
      </c>
      <c r="AP136" t="s">
        <v>5</v>
      </c>
      <c r="AQ136" t="s">
        <v>90</v>
      </c>
      <c r="BL136" s="3">
        <v>135</v>
      </c>
      <c r="BM136" t="s">
        <v>11</v>
      </c>
      <c r="BN136" t="s">
        <v>84</v>
      </c>
      <c r="BO136" t="s">
        <v>18</v>
      </c>
      <c r="BP136" t="s">
        <v>30</v>
      </c>
      <c r="BQ136" t="s">
        <v>6</v>
      </c>
      <c r="BR136" t="s">
        <v>2</v>
      </c>
      <c r="BS136" t="s">
        <v>28</v>
      </c>
      <c r="BT136" t="s">
        <v>9</v>
      </c>
      <c r="BU136" t="s">
        <v>71</v>
      </c>
      <c r="BV136" t="s">
        <v>90</v>
      </c>
    </row>
    <row r="137" spans="1:74" x14ac:dyDescent="0.25">
      <c r="A137" s="3">
        <v>136</v>
      </c>
      <c r="B137" t="s">
        <v>11</v>
      </c>
      <c r="C137" t="s">
        <v>84</v>
      </c>
      <c r="D137" t="s">
        <v>75</v>
      </c>
      <c r="E137" t="s">
        <v>7</v>
      </c>
      <c r="F137" t="s">
        <v>6</v>
      </c>
      <c r="G137" t="s">
        <v>2</v>
      </c>
      <c r="H137" t="s">
        <v>3</v>
      </c>
      <c r="I137" t="s">
        <v>9</v>
      </c>
      <c r="J137" t="s">
        <v>149</v>
      </c>
      <c r="K137" t="s">
        <v>6</v>
      </c>
      <c r="L137" t="s">
        <v>23</v>
      </c>
      <c r="M137" t="s">
        <v>10</v>
      </c>
      <c r="N137" t="s">
        <v>90</v>
      </c>
      <c r="AK137" s="3">
        <v>136</v>
      </c>
      <c r="AL137" t="s">
        <v>11</v>
      </c>
      <c r="AM137" t="s">
        <v>84</v>
      </c>
      <c r="AN137" s="4" t="s">
        <v>63</v>
      </c>
      <c r="AO137" t="s">
        <v>149</v>
      </c>
      <c r="AP137" t="s">
        <v>10</v>
      </c>
      <c r="AQ137" t="s">
        <v>90</v>
      </c>
      <c r="BL137" s="3">
        <v>136</v>
      </c>
      <c r="BM137" t="s">
        <v>11</v>
      </c>
      <c r="BN137" t="s">
        <v>84</v>
      </c>
      <c r="BO137" t="s">
        <v>75</v>
      </c>
      <c r="BP137" t="s">
        <v>7</v>
      </c>
      <c r="BQ137" t="s">
        <v>6</v>
      </c>
      <c r="BR137" t="s">
        <v>2</v>
      </c>
      <c r="BS137" t="s">
        <v>3</v>
      </c>
      <c r="BT137" t="s">
        <v>9</v>
      </c>
      <c r="BU137" t="s">
        <v>98</v>
      </c>
      <c r="BV137" t="s">
        <v>90</v>
      </c>
    </row>
    <row r="138" spans="1:74" x14ac:dyDescent="0.25">
      <c r="A138" s="3">
        <v>137</v>
      </c>
      <c r="B138" t="s">
        <v>11</v>
      </c>
      <c r="C138" t="s">
        <v>87</v>
      </c>
      <c r="D138" t="s">
        <v>63</v>
      </c>
      <c r="E138" t="s">
        <v>7</v>
      </c>
      <c r="F138" t="s">
        <v>64</v>
      </c>
      <c r="G138" t="s">
        <v>2</v>
      </c>
      <c r="H138" t="s">
        <v>8</v>
      </c>
      <c r="I138" t="s">
        <v>9</v>
      </c>
      <c r="J138" t="s">
        <v>71</v>
      </c>
      <c r="K138" t="s">
        <v>6</v>
      </c>
      <c r="L138" t="s">
        <v>23</v>
      </c>
      <c r="M138" t="s">
        <v>5</v>
      </c>
      <c r="N138" t="s">
        <v>77</v>
      </c>
      <c r="AK138" s="3">
        <v>137</v>
      </c>
      <c r="AL138" t="s">
        <v>11</v>
      </c>
      <c r="AM138" t="s">
        <v>87</v>
      </c>
      <c r="AN138" s="4" t="s">
        <v>63</v>
      </c>
      <c r="AO138" t="s">
        <v>71</v>
      </c>
      <c r="AP138" t="s">
        <v>5</v>
      </c>
      <c r="AQ138" t="s">
        <v>77</v>
      </c>
      <c r="BL138" s="3">
        <v>137</v>
      </c>
      <c r="BM138" t="s">
        <v>11</v>
      </c>
      <c r="BN138" t="s">
        <v>87</v>
      </c>
      <c r="BO138" t="s">
        <v>63</v>
      </c>
      <c r="BP138" t="s">
        <v>7</v>
      </c>
      <c r="BQ138" t="s">
        <v>64</v>
      </c>
      <c r="BR138" t="s">
        <v>2</v>
      </c>
      <c r="BS138" t="s">
        <v>8</v>
      </c>
      <c r="BT138" t="s">
        <v>9</v>
      </c>
      <c r="BU138" t="s">
        <v>71</v>
      </c>
      <c r="BV138" t="s">
        <v>77</v>
      </c>
    </row>
    <row r="139" spans="1:74" x14ac:dyDescent="0.25">
      <c r="A139" s="3">
        <v>138</v>
      </c>
      <c r="B139" t="s">
        <v>26</v>
      </c>
      <c r="C139" t="s">
        <v>62</v>
      </c>
      <c r="D139" t="s">
        <v>91</v>
      </c>
      <c r="E139" t="s">
        <v>251</v>
      </c>
      <c r="F139" t="s">
        <v>6</v>
      </c>
      <c r="G139" t="s">
        <v>2</v>
      </c>
      <c r="H139" t="s">
        <v>28</v>
      </c>
      <c r="I139" t="s">
        <v>63</v>
      </c>
      <c r="J139" t="s">
        <v>71</v>
      </c>
      <c r="K139" t="s">
        <v>6</v>
      </c>
      <c r="L139" t="s">
        <v>23</v>
      </c>
      <c r="M139" t="s">
        <v>5</v>
      </c>
      <c r="N139" t="s">
        <v>90</v>
      </c>
      <c r="AK139" s="3">
        <v>138</v>
      </c>
      <c r="AL139" t="s">
        <v>26</v>
      </c>
      <c r="AM139" t="s">
        <v>62</v>
      </c>
      <c r="AN139" s="4" t="s">
        <v>18</v>
      </c>
      <c r="AO139" t="s">
        <v>71</v>
      </c>
      <c r="AP139" t="s">
        <v>5</v>
      </c>
      <c r="AQ139" t="s">
        <v>90</v>
      </c>
      <c r="BL139" s="3">
        <v>138</v>
      </c>
      <c r="BM139" t="s">
        <v>26</v>
      </c>
      <c r="BN139" t="s">
        <v>62</v>
      </c>
      <c r="BO139" t="s">
        <v>91</v>
      </c>
      <c r="BP139" t="s">
        <v>251</v>
      </c>
      <c r="BQ139" t="s">
        <v>6</v>
      </c>
      <c r="BR139" t="s">
        <v>2</v>
      </c>
      <c r="BS139" t="s">
        <v>28</v>
      </c>
      <c r="BT139" t="s">
        <v>63</v>
      </c>
      <c r="BU139" t="s">
        <v>71</v>
      </c>
      <c r="BV139" t="s">
        <v>90</v>
      </c>
    </row>
    <row r="140" spans="1:74" x14ac:dyDescent="0.25">
      <c r="A140" s="3">
        <v>139</v>
      </c>
      <c r="B140" t="s">
        <v>11</v>
      </c>
      <c r="C140" t="s">
        <v>84</v>
      </c>
      <c r="D140" t="s">
        <v>63</v>
      </c>
      <c r="E140" t="s">
        <v>91</v>
      </c>
      <c r="F140" t="s">
        <v>6</v>
      </c>
      <c r="G140" t="s">
        <v>2</v>
      </c>
      <c r="H140" t="s">
        <v>8</v>
      </c>
      <c r="I140" t="s">
        <v>9</v>
      </c>
      <c r="J140" t="s">
        <v>71</v>
      </c>
      <c r="K140" t="s">
        <v>6</v>
      </c>
      <c r="L140" t="s">
        <v>23</v>
      </c>
      <c r="M140" t="s">
        <v>5</v>
      </c>
      <c r="N140" t="s">
        <v>90</v>
      </c>
      <c r="AK140" s="3">
        <v>139</v>
      </c>
      <c r="AL140" t="s">
        <v>11</v>
      </c>
      <c r="AM140" t="s">
        <v>84</v>
      </c>
      <c r="AN140" s="4" t="s">
        <v>63</v>
      </c>
      <c r="AO140" t="s">
        <v>71</v>
      </c>
      <c r="AP140" t="s">
        <v>5</v>
      </c>
      <c r="AQ140" t="s">
        <v>90</v>
      </c>
      <c r="BL140" s="3">
        <v>139</v>
      </c>
      <c r="BM140" t="s">
        <v>11</v>
      </c>
      <c r="BN140" t="s">
        <v>84</v>
      </c>
      <c r="BO140" t="s">
        <v>63</v>
      </c>
      <c r="BP140" t="s">
        <v>91</v>
      </c>
      <c r="BQ140" t="s">
        <v>6</v>
      </c>
      <c r="BR140" t="s">
        <v>2</v>
      </c>
      <c r="BS140" t="s">
        <v>8</v>
      </c>
      <c r="BT140" t="s">
        <v>9</v>
      </c>
      <c r="BU140" t="s">
        <v>71</v>
      </c>
      <c r="BV140" t="s">
        <v>90</v>
      </c>
    </row>
    <row r="141" spans="1:74" x14ac:dyDescent="0.25">
      <c r="A141" s="3">
        <v>140</v>
      </c>
      <c r="B141" t="s">
        <v>11</v>
      </c>
      <c r="C141" t="s">
        <v>87</v>
      </c>
      <c r="D141" t="s">
        <v>63</v>
      </c>
      <c r="E141" t="s">
        <v>7</v>
      </c>
      <c r="F141" t="s">
        <v>6</v>
      </c>
      <c r="G141" t="s">
        <v>2</v>
      </c>
      <c r="H141" t="s">
        <v>3</v>
      </c>
      <c r="I141" t="s">
        <v>9</v>
      </c>
      <c r="J141" t="s">
        <v>126</v>
      </c>
      <c r="K141" t="s">
        <v>6</v>
      </c>
      <c r="L141" t="s">
        <v>23</v>
      </c>
      <c r="M141" t="s">
        <v>10</v>
      </c>
      <c r="N141" t="s">
        <v>77</v>
      </c>
      <c r="AK141" s="3">
        <v>140</v>
      </c>
      <c r="AL141" t="s">
        <v>11</v>
      </c>
      <c r="AM141" t="s">
        <v>87</v>
      </c>
      <c r="AN141" s="4" t="s">
        <v>63</v>
      </c>
      <c r="AO141" t="s">
        <v>126</v>
      </c>
      <c r="AP141" t="s">
        <v>10</v>
      </c>
      <c r="AQ141" t="s">
        <v>77</v>
      </c>
      <c r="BL141" s="3">
        <v>140</v>
      </c>
      <c r="BM141" t="s">
        <v>11</v>
      </c>
      <c r="BN141" t="s">
        <v>87</v>
      </c>
      <c r="BO141" t="s">
        <v>63</v>
      </c>
      <c r="BP141" t="s">
        <v>7</v>
      </c>
      <c r="BQ141" t="s">
        <v>6</v>
      </c>
      <c r="BR141" t="s">
        <v>2</v>
      </c>
      <c r="BS141" t="s">
        <v>3</v>
      </c>
      <c r="BT141" t="s">
        <v>9</v>
      </c>
      <c r="BU141" t="s">
        <v>126</v>
      </c>
      <c r="BV141" t="s">
        <v>77</v>
      </c>
    </row>
    <row r="142" spans="1:74" x14ac:dyDescent="0.25">
      <c r="A142" s="3">
        <v>141</v>
      </c>
      <c r="B142" t="s">
        <v>26</v>
      </c>
      <c r="C142" t="s">
        <v>84</v>
      </c>
      <c r="D142" t="s">
        <v>138</v>
      </c>
      <c r="E142" t="s">
        <v>7</v>
      </c>
      <c r="F142" t="s">
        <v>6</v>
      </c>
      <c r="G142" t="s">
        <v>2</v>
      </c>
      <c r="H142" t="s">
        <v>28</v>
      </c>
      <c r="I142" t="s">
        <v>255</v>
      </c>
      <c r="J142" t="s">
        <v>112</v>
      </c>
      <c r="K142" t="s">
        <v>6</v>
      </c>
      <c r="L142" t="s">
        <v>67</v>
      </c>
      <c r="M142" t="s">
        <v>25</v>
      </c>
      <c r="N142" t="s">
        <v>80</v>
      </c>
      <c r="AK142" s="3">
        <v>141</v>
      </c>
      <c r="AL142" t="s">
        <v>26</v>
      </c>
      <c r="AM142" t="s">
        <v>84</v>
      </c>
      <c r="AN142" s="4" t="s">
        <v>18</v>
      </c>
      <c r="AO142" t="s">
        <v>112</v>
      </c>
      <c r="AP142" t="s">
        <v>25</v>
      </c>
      <c r="AQ142" t="s">
        <v>80</v>
      </c>
      <c r="BL142" s="3">
        <v>141</v>
      </c>
      <c r="BM142" t="s">
        <v>26</v>
      </c>
      <c r="BN142" t="s">
        <v>84</v>
      </c>
      <c r="BO142" t="s">
        <v>138</v>
      </c>
      <c r="BP142" t="s">
        <v>7</v>
      </c>
      <c r="BQ142" t="s">
        <v>6</v>
      </c>
      <c r="BR142" t="s">
        <v>2</v>
      </c>
      <c r="BS142" t="s">
        <v>28</v>
      </c>
      <c r="BT142" t="s">
        <v>255</v>
      </c>
      <c r="BU142" t="s">
        <v>126</v>
      </c>
      <c r="BV142" t="s">
        <v>80</v>
      </c>
    </row>
    <row r="143" spans="1:74" x14ac:dyDescent="0.25">
      <c r="A143" s="3">
        <v>142</v>
      </c>
      <c r="B143" t="s">
        <v>26</v>
      </c>
      <c r="C143" t="s">
        <v>62</v>
      </c>
      <c r="D143" t="s">
        <v>122</v>
      </c>
      <c r="E143" t="s">
        <v>148</v>
      </c>
      <c r="F143" t="s">
        <v>85</v>
      </c>
      <c r="G143" t="s">
        <v>2</v>
      </c>
      <c r="H143" t="s">
        <v>27</v>
      </c>
      <c r="I143" t="s">
        <v>9</v>
      </c>
      <c r="J143" t="s">
        <v>44</v>
      </c>
      <c r="K143" t="s">
        <v>6</v>
      </c>
      <c r="L143" t="s">
        <v>29</v>
      </c>
      <c r="M143" t="s">
        <v>25</v>
      </c>
      <c r="N143" t="s">
        <v>77</v>
      </c>
      <c r="AK143" s="3">
        <v>142</v>
      </c>
      <c r="AL143" t="s">
        <v>26</v>
      </c>
      <c r="AM143" t="s">
        <v>62</v>
      </c>
      <c r="AN143" s="4" t="s">
        <v>14</v>
      </c>
      <c r="AO143" t="s">
        <v>44</v>
      </c>
      <c r="AP143" t="s">
        <v>25</v>
      </c>
      <c r="AQ143" t="s">
        <v>77</v>
      </c>
      <c r="BL143" s="3">
        <v>142</v>
      </c>
      <c r="BM143" t="s">
        <v>26</v>
      </c>
      <c r="BN143" t="s">
        <v>62</v>
      </c>
      <c r="BO143" t="s">
        <v>122</v>
      </c>
      <c r="BP143" t="s">
        <v>148</v>
      </c>
      <c r="BQ143" t="s">
        <v>85</v>
      </c>
      <c r="BR143" t="s">
        <v>2</v>
      </c>
      <c r="BS143" t="s">
        <v>27</v>
      </c>
      <c r="BT143" t="s">
        <v>9</v>
      </c>
      <c r="BU143" t="s">
        <v>44</v>
      </c>
      <c r="BV143" t="s">
        <v>77</v>
      </c>
    </row>
    <row r="144" spans="1:74" x14ac:dyDescent="0.25">
      <c r="A144" s="3">
        <v>143</v>
      </c>
      <c r="B144" t="s">
        <v>11</v>
      </c>
      <c r="C144" t="s">
        <v>62</v>
      </c>
      <c r="D144" t="s">
        <v>14</v>
      </c>
      <c r="E144" t="s">
        <v>73</v>
      </c>
      <c r="F144" t="s">
        <v>64</v>
      </c>
      <c r="G144" t="s">
        <v>2</v>
      </c>
      <c r="H144" t="s">
        <v>8</v>
      </c>
      <c r="I144" t="s">
        <v>65</v>
      </c>
      <c r="J144" t="s">
        <v>66</v>
      </c>
      <c r="K144" t="s">
        <v>4</v>
      </c>
      <c r="L144" t="s">
        <v>67</v>
      </c>
      <c r="M144" t="s">
        <v>5</v>
      </c>
      <c r="N144" t="s">
        <v>80</v>
      </c>
      <c r="AK144" s="3">
        <v>143</v>
      </c>
      <c r="AL144" t="s">
        <v>11</v>
      </c>
      <c r="AM144" t="s">
        <v>62</v>
      </c>
      <c r="AN144" s="4" t="s">
        <v>14</v>
      </c>
      <c r="AO144" t="s">
        <v>66</v>
      </c>
      <c r="AP144" t="s">
        <v>5</v>
      </c>
      <c r="AQ144" t="s">
        <v>80</v>
      </c>
      <c r="BL144" s="3">
        <v>143</v>
      </c>
      <c r="BM144" t="s">
        <v>11</v>
      </c>
      <c r="BN144" t="s">
        <v>62</v>
      </c>
      <c r="BO144" t="s">
        <v>14</v>
      </c>
      <c r="BP144" t="s">
        <v>73</v>
      </c>
      <c r="BQ144" t="s">
        <v>64</v>
      </c>
      <c r="BR144" t="s">
        <v>2</v>
      </c>
      <c r="BS144" t="s">
        <v>8</v>
      </c>
      <c r="BT144" t="s">
        <v>65</v>
      </c>
      <c r="BU144" t="s">
        <v>20</v>
      </c>
      <c r="BV144" t="s">
        <v>80</v>
      </c>
    </row>
    <row r="145" spans="1:74" x14ac:dyDescent="0.25">
      <c r="A145" s="3">
        <v>144</v>
      </c>
      <c r="B145" t="s">
        <v>12</v>
      </c>
      <c r="C145" t="s">
        <v>74</v>
      </c>
      <c r="D145" t="s">
        <v>18</v>
      </c>
      <c r="E145" t="s">
        <v>75</v>
      </c>
      <c r="F145" t="s">
        <v>64</v>
      </c>
      <c r="G145" t="s">
        <v>2</v>
      </c>
      <c r="H145" t="s">
        <v>38</v>
      </c>
      <c r="I145" t="s">
        <v>9</v>
      </c>
      <c r="J145" t="s">
        <v>76</v>
      </c>
      <c r="K145" t="s">
        <v>4</v>
      </c>
      <c r="L145" t="s">
        <v>67</v>
      </c>
      <c r="M145" t="s">
        <v>5</v>
      </c>
      <c r="N145" t="s">
        <v>77</v>
      </c>
      <c r="AK145" s="3">
        <v>144</v>
      </c>
      <c r="AL145" t="s">
        <v>12</v>
      </c>
      <c r="AM145" t="s">
        <v>74</v>
      </c>
      <c r="AN145" s="4" t="s">
        <v>18</v>
      </c>
      <c r="AO145" t="s">
        <v>76</v>
      </c>
      <c r="AP145" t="s">
        <v>5</v>
      </c>
      <c r="AQ145" t="s">
        <v>77</v>
      </c>
      <c r="BL145" s="3">
        <v>144</v>
      </c>
      <c r="BM145" t="s">
        <v>12</v>
      </c>
      <c r="BN145" t="s">
        <v>74</v>
      </c>
      <c r="BO145" t="s">
        <v>18</v>
      </c>
      <c r="BP145" t="s">
        <v>75</v>
      </c>
      <c r="BQ145" t="s">
        <v>64</v>
      </c>
      <c r="BR145" t="s">
        <v>2</v>
      </c>
      <c r="BS145" t="s">
        <v>38</v>
      </c>
      <c r="BT145" t="s">
        <v>9</v>
      </c>
      <c r="BU145" t="s">
        <v>76</v>
      </c>
      <c r="BV145" t="s">
        <v>77</v>
      </c>
    </row>
    <row r="146" spans="1:74" x14ac:dyDescent="0.25">
      <c r="A146" s="3">
        <v>145</v>
      </c>
      <c r="B146" t="s">
        <v>11</v>
      </c>
      <c r="C146" t="s">
        <v>87</v>
      </c>
      <c r="D146" t="s">
        <v>63</v>
      </c>
      <c r="E146" t="s">
        <v>7</v>
      </c>
      <c r="F146" t="s">
        <v>64</v>
      </c>
      <c r="G146" t="s">
        <v>2</v>
      </c>
      <c r="H146" t="s">
        <v>3</v>
      </c>
      <c r="I146" t="s">
        <v>9</v>
      </c>
      <c r="J146" t="s">
        <v>149</v>
      </c>
      <c r="K146" t="s">
        <v>6</v>
      </c>
      <c r="L146" t="s">
        <v>23</v>
      </c>
      <c r="M146" t="s">
        <v>5</v>
      </c>
      <c r="N146" t="s">
        <v>77</v>
      </c>
      <c r="AK146" s="3">
        <v>145</v>
      </c>
      <c r="AL146" t="s">
        <v>11</v>
      </c>
      <c r="AM146" t="s">
        <v>87</v>
      </c>
      <c r="AN146" s="4" t="s">
        <v>63</v>
      </c>
      <c r="AO146" t="s">
        <v>149</v>
      </c>
      <c r="AP146" t="s">
        <v>5</v>
      </c>
      <c r="AQ146" t="s">
        <v>77</v>
      </c>
      <c r="BL146" s="3">
        <v>145</v>
      </c>
      <c r="BM146" t="s">
        <v>11</v>
      </c>
      <c r="BN146" t="s">
        <v>87</v>
      </c>
      <c r="BO146" t="s">
        <v>63</v>
      </c>
      <c r="BP146" t="s">
        <v>7</v>
      </c>
      <c r="BQ146" t="s">
        <v>64</v>
      </c>
      <c r="BR146" t="s">
        <v>2</v>
      </c>
      <c r="BS146" t="s">
        <v>3</v>
      </c>
      <c r="BT146" t="s">
        <v>9</v>
      </c>
      <c r="BU146" t="s">
        <v>98</v>
      </c>
      <c r="BV146" t="s">
        <v>77</v>
      </c>
    </row>
    <row r="147" spans="1:74" x14ac:dyDescent="0.25">
      <c r="A147" s="3">
        <v>146</v>
      </c>
      <c r="B147" t="s">
        <v>11</v>
      </c>
      <c r="C147" t="s">
        <v>62</v>
      </c>
      <c r="D147" t="s">
        <v>91</v>
      </c>
      <c r="E147" t="s">
        <v>251</v>
      </c>
      <c r="F147" t="s">
        <v>6</v>
      </c>
      <c r="G147" t="s">
        <v>2</v>
      </c>
      <c r="H147" t="s">
        <v>8</v>
      </c>
      <c r="I147" t="s">
        <v>63</v>
      </c>
      <c r="J147" t="s">
        <v>71</v>
      </c>
      <c r="K147" t="s">
        <v>6</v>
      </c>
      <c r="L147" t="s">
        <v>23</v>
      </c>
      <c r="M147" t="s">
        <v>5</v>
      </c>
      <c r="N147" t="s">
        <v>90</v>
      </c>
      <c r="AK147" s="3">
        <v>146</v>
      </c>
      <c r="AL147" t="s">
        <v>11</v>
      </c>
      <c r="AM147" t="s">
        <v>62</v>
      </c>
      <c r="AN147" s="4" t="s">
        <v>18</v>
      </c>
      <c r="AO147" t="s">
        <v>71</v>
      </c>
      <c r="AP147" t="s">
        <v>5</v>
      </c>
      <c r="AQ147" t="s">
        <v>90</v>
      </c>
      <c r="BL147" s="3">
        <v>146</v>
      </c>
      <c r="BM147" t="s">
        <v>11</v>
      </c>
      <c r="BN147" t="s">
        <v>62</v>
      </c>
      <c r="BO147" t="s">
        <v>91</v>
      </c>
      <c r="BP147" t="s">
        <v>251</v>
      </c>
      <c r="BQ147" t="s">
        <v>6</v>
      </c>
      <c r="BR147" t="s">
        <v>2</v>
      </c>
      <c r="BS147" t="s">
        <v>8</v>
      </c>
      <c r="BT147" t="s">
        <v>63</v>
      </c>
      <c r="BU147" t="s">
        <v>71</v>
      </c>
      <c r="BV147" t="s">
        <v>90</v>
      </c>
    </row>
    <row r="148" spans="1:74" x14ac:dyDescent="0.25">
      <c r="A148" s="3">
        <v>147</v>
      </c>
      <c r="B148" t="s">
        <v>11</v>
      </c>
      <c r="C148" t="s">
        <v>84</v>
      </c>
      <c r="D148" t="s">
        <v>63</v>
      </c>
      <c r="E148" t="s">
        <v>109</v>
      </c>
      <c r="F148" t="s">
        <v>85</v>
      </c>
      <c r="G148" t="s">
        <v>2</v>
      </c>
      <c r="H148" t="s">
        <v>3</v>
      </c>
      <c r="I148" t="s">
        <v>9</v>
      </c>
      <c r="J148" t="s">
        <v>149</v>
      </c>
      <c r="K148" t="s">
        <v>6</v>
      </c>
      <c r="L148" t="s">
        <v>23</v>
      </c>
      <c r="M148" t="s">
        <v>5</v>
      </c>
      <c r="N148" t="s">
        <v>77</v>
      </c>
      <c r="AK148" s="3">
        <v>147</v>
      </c>
      <c r="AL148" t="s">
        <v>11</v>
      </c>
      <c r="AM148" t="s">
        <v>84</v>
      </c>
      <c r="AN148" s="4" t="s">
        <v>63</v>
      </c>
      <c r="AO148" t="s">
        <v>149</v>
      </c>
      <c r="AP148" t="s">
        <v>5</v>
      </c>
      <c r="AQ148" t="s">
        <v>77</v>
      </c>
      <c r="BL148" s="3">
        <v>147</v>
      </c>
      <c r="BM148" t="s">
        <v>11</v>
      </c>
      <c r="BN148" t="s">
        <v>84</v>
      </c>
      <c r="BO148" t="s">
        <v>63</v>
      </c>
      <c r="BP148" t="s">
        <v>109</v>
      </c>
      <c r="BQ148" t="s">
        <v>85</v>
      </c>
      <c r="BR148" t="s">
        <v>2</v>
      </c>
      <c r="BS148" t="s">
        <v>3</v>
      </c>
      <c r="BT148" t="s">
        <v>9</v>
      </c>
      <c r="BU148" t="s">
        <v>98</v>
      </c>
      <c r="BV148" t="s">
        <v>77</v>
      </c>
    </row>
    <row r="149" spans="1:74" x14ac:dyDescent="0.25">
      <c r="A149" s="3">
        <v>148</v>
      </c>
      <c r="B149" t="s">
        <v>26</v>
      </c>
      <c r="C149" t="s">
        <v>84</v>
      </c>
      <c r="D149" t="s">
        <v>147</v>
      </c>
      <c r="E149" t="s">
        <v>142</v>
      </c>
      <c r="F149" t="s">
        <v>85</v>
      </c>
      <c r="G149" t="s">
        <v>2</v>
      </c>
      <c r="H149" t="s">
        <v>8</v>
      </c>
      <c r="I149" t="s">
        <v>9</v>
      </c>
      <c r="J149" t="s">
        <v>126</v>
      </c>
      <c r="K149" t="s">
        <v>6</v>
      </c>
      <c r="L149" t="s">
        <v>23</v>
      </c>
      <c r="M149" t="s">
        <v>10</v>
      </c>
      <c r="N149" t="s">
        <v>77</v>
      </c>
      <c r="AK149" s="3">
        <v>148</v>
      </c>
      <c r="AL149" t="s">
        <v>26</v>
      </c>
      <c r="AM149" t="s">
        <v>84</v>
      </c>
      <c r="AN149" s="4" t="s">
        <v>65</v>
      </c>
      <c r="AO149" t="s">
        <v>126</v>
      </c>
      <c r="AP149" t="s">
        <v>10</v>
      </c>
      <c r="AQ149" t="s">
        <v>77</v>
      </c>
      <c r="BL149" s="3">
        <v>148</v>
      </c>
      <c r="BM149" t="s">
        <v>26</v>
      </c>
      <c r="BN149" t="s">
        <v>84</v>
      </c>
      <c r="BO149" t="s">
        <v>147</v>
      </c>
      <c r="BP149" t="s">
        <v>142</v>
      </c>
      <c r="BQ149" t="s">
        <v>85</v>
      </c>
      <c r="BR149" t="s">
        <v>2</v>
      </c>
      <c r="BS149" t="s">
        <v>8</v>
      </c>
      <c r="BT149" t="s">
        <v>9</v>
      </c>
      <c r="BU149" t="s">
        <v>126</v>
      </c>
      <c r="BV149" t="s">
        <v>77</v>
      </c>
    </row>
    <row r="150" spans="1:74" x14ac:dyDescent="0.25">
      <c r="A150" s="3">
        <v>149</v>
      </c>
      <c r="B150" t="s">
        <v>26</v>
      </c>
      <c r="C150" t="s">
        <v>74</v>
      </c>
      <c r="D150" t="s">
        <v>122</v>
      </c>
      <c r="E150" t="s">
        <v>7</v>
      </c>
      <c r="F150" t="s">
        <v>6</v>
      </c>
      <c r="G150" t="s">
        <v>2</v>
      </c>
      <c r="H150" t="s">
        <v>8</v>
      </c>
      <c r="I150" t="s">
        <v>9</v>
      </c>
      <c r="J150" t="s">
        <v>100</v>
      </c>
      <c r="K150" t="s">
        <v>6</v>
      </c>
      <c r="L150" t="s">
        <v>23</v>
      </c>
      <c r="M150" t="s">
        <v>5</v>
      </c>
      <c r="N150" t="s">
        <v>72</v>
      </c>
      <c r="AK150" s="3">
        <v>149</v>
      </c>
      <c r="AL150" t="s">
        <v>26</v>
      </c>
      <c r="AM150" t="s">
        <v>74</v>
      </c>
      <c r="AN150" s="4" t="s">
        <v>14</v>
      </c>
      <c r="AO150" t="s">
        <v>100</v>
      </c>
      <c r="AP150" t="s">
        <v>5</v>
      </c>
      <c r="AQ150" t="s">
        <v>72</v>
      </c>
      <c r="BL150" s="3">
        <v>149</v>
      </c>
      <c r="BM150" t="s">
        <v>26</v>
      </c>
      <c r="BN150" t="s">
        <v>74</v>
      </c>
      <c r="BO150" t="s">
        <v>122</v>
      </c>
      <c r="BP150" t="s">
        <v>7</v>
      </c>
      <c r="BQ150" t="s">
        <v>6</v>
      </c>
      <c r="BR150" t="s">
        <v>2</v>
      </c>
      <c r="BS150" t="s">
        <v>8</v>
      </c>
      <c r="BT150" t="s">
        <v>9</v>
      </c>
      <c r="BU150" t="s">
        <v>20</v>
      </c>
      <c r="BV150" t="s">
        <v>72</v>
      </c>
    </row>
    <row r="151" spans="1:74" x14ac:dyDescent="0.25">
      <c r="A151" s="3">
        <v>150</v>
      </c>
      <c r="B151" t="s">
        <v>26</v>
      </c>
      <c r="C151" t="s">
        <v>74</v>
      </c>
      <c r="D151" t="s">
        <v>65</v>
      </c>
      <c r="E151" t="s">
        <v>103</v>
      </c>
      <c r="F151" t="s">
        <v>85</v>
      </c>
      <c r="G151" t="s">
        <v>2</v>
      </c>
      <c r="H151" t="s">
        <v>8</v>
      </c>
      <c r="I151" t="s">
        <v>9</v>
      </c>
      <c r="J151" t="s">
        <v>76</v>
      </c>
      <c r="K151" t="s">
        <v>6</v>
      </c>
      <c r="L151" t="s">
        <v>67</v>
      </c>
      <c r="M151" t="s">
        <v>5</v>
      </c>
      <c r="N151" t="s">
        <v>90</v>
      </c>
      <c r="AK151" s="3">
        <v>150</v>
      </c>
      <c r="AL151" t="s">
        <v>26</v>
      </c>
      <c r="AM151" t="s">
        <v>74</v>
      </c>
      <c r="AN151" s="4" t="s">
        <v>65</v>
      </c>
      <c r="AO151" t="s">
        <v>76</v>
      </c>
      <c r="AP151" t="s">
        <v>5</v>
      </c>
      <c r="AQ151" t="s">
        <v>90</v>
      </c>
      <c r="BL151" s="3">
        <v>150</v>
      </c>
      <c r="BM151" t="s">
        <v>26</v>
      </c>
      <c r="BN151" t="s">
        <v>74</v>
      </c>
      <c r="BO151" t="s">
        <v>65</v>
      </c>
      <c r="BP151" t="s">
        <v>103</v>
      </c>
      <c r="BQ151" t="s">
        <v>85</v>
      </c>
      <c r="BR151" t="s">
        <v>2</v>
      </c>
      <c r="BS151" t="s">
        <v>8</v>
      </c>
      <c r="BT151" t="s">
        <v>9</v>
      </c>
      <c r="BU151" t="s">
        <v>76</v>
      </c>
      <c r="BV151" t="s">
        <v>90</v>
      </c>
    </row>
    <row r="152" spans="1:74" x14ac:dyDescent="0.25">
      <c r="A152" s="3">
        <v>151</v>
      </c>
      <c r="B152" t="s">
        <v>12</v>
      </c>
      <c r="C152" t="s">
        <v>62</v>
      </c>
      <c r="D152" t="s">
        <v>124</v>
      </c>
      <c r="E152" t="s">
        <v>124</v>
      </c>
      <c r="F152" t="s">
        <v>6</v>
      </c>
      <c r="G152" t="s">
        <v>2</v>
      </c>
      <c r="H152" t="s">
        <v>27</v>
      </c>
      <c r="I152" t="s">
        <v>9</v>
      </c>
      <c r="J152" t="s">
        <v>130</v>
      </c>
      <c r="K152" t="s">
        <v>6</v>
      </c>
      <c r="L152" t="s">
        <v>67</v>
      </c>
      <c r="M152" t="s">
        <v>5</v>
      </c>
      <c r="N152" t="s">
        <v>77</v>
      </c>
      <c r="AK152" s="3">
        <v>151</v>
      </c>
      <c r="AL152" t="s">
        <v>12</v>
      </c>
      <c r="AM152" t="s">
        <v>62</v>
      </c>
      <c r="AN152" s="4" t="s">
        <v>124</v>
      </c>
      <c r="AO152" t="s">
        <v>130</v>
      </c>
      <c r="AP152" t="s">
        <v>5</v>
      </c>
      <c r="AQ152" t="s">
        <v>77</v>
      </c>
      <c r="BL152" s="3">
        <v>151</v>
      </c>
      <c r="BM152" t="s">
        <v>12</v>
      </c>
      <c r="BN152" t="s">
        <v>62</v>
      </c>
      <c r="BO152" t="s">
        <v>124</v>
      </c>
      <c r="BP152" t="s">
        <v>124</v>
      </c>
      <c r="BQ152" t="s">
        <v>6</v>
      </c>
      <c r="BR152" t="s">
        <v>2</v>
      </c>
      <c r="BS152" t="s">
        <v>27</v>
      </c>
      <c r="BT152" t="s">
        <v>9</v>
      </c>
      <c r="BU152" t="s">
        <v>20</v>
      </c>
      <c r="BV152" t="s">
        <v>77</v>
      </c>
    </row>
    <row r="153" spans="1:74" x14ac:dyDescent="0.25">
      <c r="A153" s="3">
        <v>152</v>
      </c>
      <c r="B153" t="s">
        <v>26</v>
      </c>
      <c r="C153" t="s">
        <v>62</v>
      </c>
      <c r="D153" t="s">
        <v>14</v>
      </c>
      <c r="E153" t="s">
        <v>91</v>
      </c>
      <c r="F153" t="s">
        <v>6</v>
      </c>
      <c r="G153" t="s">
        <v>2</v>
      </c>
      <c r="H153" t="s">
        <v>19</v>
      </c>
      <c r="I153" t="s">
        <v>97</v>
      </c>
      <c r="J153" t="s">
        <v>100</v>
      </c>
      <c r="K153" t="s">
        <v>6</v>
      </c>
      <c r="L153" t="s">
        <v>29</v>
      </c>
      <c r="M153" t="s">
        <v>25</v>
      </c>
      <c r="N153" t="s">
        <v>77</v>
      </c>
      <c r="AK153" s="3">
        <v>152</v>
      </c>
      <c r="AL153" t="s">
        <v>26</v>
      </c>
      <c r="AM153" t="s">
        <v>62</v>
      </c>
      <c r="AN153" s="4" t="s">
        <v>14</v>
      </c>
      <c r="AO153" t="s">
        <v>100</v>
      </c>
      <c r="AP153" t="s">
        <v>25</v>
      </c>
      <c r="AQ153" t="s">
        <v>77</v>
      </c>
      <c r="BL153" s="3">
        <v>152</v>
      </c>
      <c r="BM153" t="s">
        <v>26</v>
      </c>
      <c r="BN153" t="s">
        <v>62</v>
      </c>
      <c r="BO153" t="s">
        <v>14</v>
      </c>
      <c r="BP153" t="s">
        <v>91</v>
      </c>
      <c r="BQ153" t="s">
        <v>6</v>
      </c>
      <c r="BR153" t="s">
        <v>2</v>
      </c>
      <c r="BS153" t="s">
        <v>19</v>
      </c>
      <c r="BT153" t="s">
        <v>97</v>
      </c>
      <c r="BU153" t="s">
        <v>20</v>
      </c>
      <c r="BV153" t="s">
        <v>77</v>
      </c>
    </row>
    <row r="154" spans="1:74" x14ac:dyDescent="0.25">
      <c r="A154" s="3">
        <v>153</v>
      </c>
      <c r="B154" t="s">
        <v>12</v>
      </c>
      <c r="C154" t="s">
        <v>62</v>
      </c>
      <c r="D154" t="s">
        <v>18</v>
      </c>
      <c r="E154" t="s">
        <v>30</v>
      </c>
      <c r="F154" t="s">
        <v>6</v>
      </c>
      <c r="G154" t="s">
        <v>2</v>
      </c>
      <c r="H154" t="s">
        <v>19</v>
      </c>
      <c r="I154" t="s">
        <v>9</v>
      </c>
      <c r="J154" t="s">
        <v>76</v>
      </c>
      <c r="K154" t="s">
        <v>6</v>
      </c>
      <c r="L154" t="s">
        <v>23</v>
      </c>
      <c r="M154" t="s">
        <v>5</v>
      </c>
      <c r="N154" t="s">
        <v>77</v>
      </c>
      <c r="AK154" s="3">
        <v>153</v>
      </c>
      <c r="AL154" t="s">
        <v>12</v>
      </c>
      <c r="AM154" t="s">
        <v>62</v>
      </c>
      <c r="AN154" s="4" t="s">
        <v>18</v>
      </c>
      <c r="AO154" t="s">
        <v>76</v>
      </c>
      <c r="AP154" t="s">
        <v>5</v>
      </c>
      <c r="AQ154" t="s">
        <v>77</v>
      </c>
      <c r="BL154" s="3">
        <v>153</v>
      </c>
      <c r="BM154" t="s">
        <v>12</v>
      </c>
      <c r="BN154" t="s">
        <v>62</v>
      </c>
      <c r="BO154" t="s">
        <v>18</v>
      </c>
      <c r="BP154" t="s">
        <v>30</v>
      </c>
      <c r="BQ154" t="s">
        <v>6</v>
      </c>
      <c r="BR154" t="s">
        <v>2</v>
      </c>
      <c r="BS154" t="s">
        <v>19</v>
      </c>
      <c r="BT154" t="s">
        <v>9</v>
      </c>
      <c r="BU154" t="s">
        <v>76</v>
      </c>
      <c r="BV154" t="s">
        <v>77</v>
      </c>
    </row>
    <row r="155" spans="1:74" x14ac:dyDescent="0.25">
      <c r="A155" s="3">
        <v>154</v>
      </c>
      <c r="B155" t="s">
        <v>11</v>
      </c>
      <c r="C155" t="s">
        <v>84</v>
      </c>
      <c r="D155" t="s">
        <v>14</v>
      </c>
      <c r="E155" t="s">
        <v>94</v>
      </c>
      <c r="F155" t="s">
        <v>6</v>
      </c>
      <c r="G155" t="s">
        <v>2</v>
      </c>
      <c r="H155" t="s">
        <v>28</v>
      </c>
      <c r="I155" t="s">
        <v>65</v>
      </c>
      <c r="J155" t="s">
        <v>101</v>
      </c>
      <c r="K155" t="s">
        <v>6</v>
      </c>
      <c r="L155" t="s">
        <v>23</v>
      </c>
      <c r="M155" t="s">
        <v>5</v>
      </c>
      <c r="N155" t="s">
        <v>80</v>
      </c>
      <c r="AK155" s="3">
        <v>154</v>
      </c>
      <c r="AL155" t="s">
        <v>11</v>
      </c>
      <c r="AM155" t="s">
        <v>84</v>
      </c>
      <c r="AN155" s="4" t="s">
        <v>14</v>
      </c>
      <c r="AO155" t="s">
        <v>101</v>
      </c>
      <c r="AP155" t="s">
        <v>5</v>
      </c>
      <c r="AQ155" t="s">
        <v>80</v>
      </c>
      <c r="BL155" s="3">
        <v>154</v>
      </c>
      <c r="BM155" t="s">
        <v>11</v>
      </c>
      <c r="BN155" t="s">
        <v>84</v>
      </c>
      <c r="BO155" t="s">
        <v>14</v>
      </c>
      <c r="BP155" t="s">
        <v>94</v>
      </c>
      <c r="BQ155" t="s">
        <v>6</v>
      </c>
      <c r="BR155" t="s">
        <v>2</v>
      </c>
      <c r="BS155" t="s">
        <v>28</v>
      </c>
      <c r="BT155" t="s">
        <v>65</v>
      </c>
      <c r="BU155" t="s">
        <v>20</v>
      </c>
      <c r="BV155" t="s">
        <v>80</v>
      </c>
    </row>
    <row r="156" spans="1:74" x14ac:dyDescent="0.25">
      <c r="A156" s="3">
        <v>155</v>
      </c>
      <c r="B156" t="s">
        <v>11</v>
      </c>
      <c r="C156" t="s">
        <v>84</v>
      </c>
      <c r="D156" t="s">
        <v>75</v>
      </c>
      <c r="E156" t="s">
        <v>7</v>
      </c>
      <c r="F156" t="s">
        <v>6</v>
      </c>
      <c r="G156" t="s">
        <v>2</v>
      </c>
      <c r="H156" t="s">
        <v>3</v>
      </c>
      <c r="I156" t="s">
        <v>9</v>
      </c>
      <c r="J156" t="s">
        <v>96</v>
      </c>
      <c r="K156" t="s">
        <v>6</v>
      </c>
      <c r="L156" t="s">
        <v>23</v>
      </c>
      <c r="M156" t="s">
        <v>10</v>
      </c>
      <c r="N156" t="s">
        <v>90</v>
      </c>
      <c r="AK156" s="3">
        <v>155</v>
      </c>
      <c r="AL156" t="s">
        <v>11</v>
      </c>
      <c r="AM156" t="s">
        <v>84</v>
      </c>
      <c r="AN156" s="4" t="s">
        <v>63</v>
      </c>
      <c r="AO156" t="s">
        <v>96</v>
      </c>
      <c r="AP156" t="s">
        <v>10</v>
      </c>
      <c r="AQ156" t="s">
        <v>90</v>
      </c>
      <c r="BL156" s="3">
        <v>155</v>
      </c>
      <c r="BM156" t="s">
        <v>11</v>
      </c>
      <c r="BN156" t="s">
        <v>84</v>
      </c>
      <c r="BO156" t="s">
        <v>75</v>
      </c>
      <c r="BP156" t="s">
        <v>7</v>
      </c>
      <c r="BQ156" t="s">
        <v>6</v>
      </c>
      <c r="BR156" t="s">
        <v>2</v>
      </c>
      <c r="BS156" t="s">
        <v>3</v>
      </c>
      <c r="BT156" t="s">
        <v>9</v>
      </c>
      <c r="BU156" t="s">
        <v>20</v>
      </c>
      <c r="BV156" t="s">
        <v>90</v>
      </c>
    </row>
    <row r="157" spans="1:74" x14ac:dyDescent="0.25">
      <c r="A157" s="3">
        <v>156</v>
      </c>
      <c r="B157" t="s">
        <v>11</v>
      </c>
      <c r="C157" t="s">
        <v>87</v>
      </c>
      <c r="D157" t="s">
        <v>63</v>
      </c>
      <c r="E157" t="s">
        <v>7</v>
      </c>
      <c r="F157" t="s">
        <v>64</v>
      </c>
      <c r="G157" t="s">
        <v>2</v>
      </c>
      <c r="H157" t="s">
        <v>8</v>
      </c>
      <c r="I157" t="s">
        <v>9</v>
      </c>
      <c r="J157" t="s">
        <v>71</v>
      </c>
      <c r="K157" t="s">
        <v>6</v>
      </c>
      <c r="L157" t="s">
        <v>23</v>
      </c>
      <c r="M157" t="s">
        <v>5</v>
      </c>
      <c r="N157" t="s">
        <v>77</v>
      </c>
      <c r="AK157" s="3">
        <v>156</v>
      </c>
      <c r="AL157" t="s">
        <v>11</v>
      </c>
      <c r="AM157" t="s">
        <v>87</v>
      </c>
      <c r="AN157" s="4" t="s">
        <v>63</v>
      </c>
      <c r="AO157" t="s">
        <v>71</v>
      </c>
      <c r="AP157" t="s">
        <v>5</v>
      </c>
      <c r="AQ157" t="s">
        <v>77</v>
      </c>
      <c r="BL157" s="3">
        <v>156</v>
      </c>
      <c r="BM157" t="s">
        <v>11</v>
      </c>
      <c r="BN157" t="s">
        <v>87</v>
      </c>
      <c r="BO157" t="s">
        <v>63</v>
      </c>
      <c r="BP157" t="s">
        <v>7</v>
      </c>
      <c r="BQ157" t="s">
        <v>64</v>
      </c>
      <c r="BR157" t="s">
        <v>2</v>
      </c>
      <c r="BS157" t="s">
        <v>8</v>
      </c>
      <c r="BT157" t="s">
        <v>9</v>
      </c>
      <c r="BU157" t="s">
        <v>71</v>
      </c>
      <c r="BV157" t="s">
        <v>77</v>
      </c>
    </row>
    <row r="158" spans="1:74" x14ac:dyDescent="0.25">
      <c r="A158" s="3">
        <v>157</v>
      </c>
      <c r="B158" t="s">
        <v>11</v>
      </c>
      <c r="C158" t="s">
        <v>84</v>
      </c>
      <c r="D158" t="s">
        <v>63</v>
      </c>
      <c r="E158" t="s">
        <v>63</v>
      </c>
      <c r="F158" t="s">
        <v>85</v>
      </c>
      <c r="G158" t="s">
        <v>2</v>
      </c>
      <c r="H158" t="s">
        <v>35</v>
      </c>
      <c r="I158" t="s">
        <v>88</v>
      </c>
      <c r="J158" t="s">
        <v>112</v>
      </c>
      <c r="K158" t="s">
        <v>6</v>
      </c>
      <c r="L158" t="s">
        <v>23</v>
      </c>
      <c r="M158" t="s">
        <v>10</v>
      </c>
      <c r="N158" t="s">
        <v>90</v>
      </c>
      <c r="AK158" s="3">
        <v>157</v>
      </c>
      <c r="AL158" t="s">
        <v>11</v>
      </c>
      <c r="AM158" t="s">
        <v>84</v>
      </c>
      <c r="AN158" s="4" t="s">
        <v>63</v>
      </c>
      <c r="AO158" t="s">
        <v>112</v>
      </c>
      <c r="AP158" t="s">
        <v>10</v>
      </c>
      <c r="AQ158" t="s">
        <v>90</v>
      </c>
      <c r="BL158" s="3">
        <v>157</v>
      </c>
      <c r="BM158" t="s">
        <v>11</v>
      </c>
      <c r="BN158" t="s">
        <v>84</v>
      </c>
      <c r="BO158" t="s">
        <v>63</v>
      </c>
      <c r="BP158" t="s">
        <v>63</v>
      </c>
      <c r="BQ158" t="s">
        <v>85</v>
      </c>
      <c r="BR158" t="s">
        <v>2</v>
      </c>
      <c r="BS158" t="s">
        <v>35</v>
      </c>
      <c r="BT158" t="s">
        <v>88</v>
      </c>
      <c r="BU158" t="s">
        <v>126</v>
      </c>
      <c r="BV158" t="s">
        <v>90</v>
      </c>
    </row>
    <row r="159" spans="1:74" x14ac:dyDescent="0.25">
      <c r="A159" s="3">
        <v>158</v>
      </c>
      <c r="B159" t="s">
        <v>26</v>
      </c>
      <c r="C159" t="s">
        <v>74</v>
      </c>
      <c r="D159" t="s">
        <v>122</v>
      </c>
      <c r="E159" t="s">
        <v>7</v>
      </c>
      <c r="F159" t="s">
        <v>6</v>
      </c>
      <c r="G159" t="s">
        <v>2</v>
      </c>
      <c r="H159" t="s">
        <v>8</v>
      </c>
      <c r="I159" t="s">
        <v>9</v>
      </c>
      <c r="J159" t="s">
        <v>100</v>
      </c>
      <c r="K159" t="s">
        <v>6</v>
      </c>
      <c r="L159" t="s">
        <v>23</v>
      </c>
      <c r="M159" t="s">
        <v>5</v>
      </c>
      <c r="N159" t="s">
        <v>72</v>
      </c>
      <c r="AK159" s="3">
        <v>158</v>
      </c>
      <c r="AL159" t="s">
        <v>26</v>
      </c>
      <c r="AM159" t="s">
        <v>74</v>
      </c>
      <c r="AN159" s="4" t="s">
        <v>14</v>
      </c>
      <c r="AO159" t="s">
        <v>100</v>
      </c>
      <c r="AP159" t="s">
        <v>5</v>
      </c>
      <c r="AQ159" t="s">
        <v>72</v>
      </c>
      <c r="BL159" s="3">
        <v>158</v>
      </c>
      <c r="BM159" t="s">
        <v>26</v>
      </c>
      <c r="BN159" t="s">
        <v>74</v>
      </c>
      <c r="BO159" t="s">
        <v>122</v>
      </c>
      <c r="BP159" t="s">
        <v>7</v>
      </c>
      <c r="BQ159" t="s">
        <v>6</v>
      </c>
      <c r="BR159" t="s">
        <v>2</v>
      </c>
      <c r="BS159" t="s">
        <v>8</v>
      </c>
      <c r="BT159" t="s">
        <v>9</v>
      </c>
      <c r="BU159" t="s">
        <v>20</v>
      </c>
      <c r="BV159" t="s">
        <v>72</v>
      </c>
    </row>
    <row r="160" spans="1:74" x14ac:dyDescent="0.25">
      <c r="A160" s="3">
        <v>159</v>
      </c>
      <c r="B160" t="s">
        <v>26</v>
      </c>
      <c r="C160" t="s">
        <v>74</v>
      </c>
      <c r="D160" t="s">
        <v>65</v>
      </c>
      <c r="E160" t="s">
        <v>103</v>
      </c>
      <c r="F160" t="s">
        <v>85</v>
      </c>
      <c r="G160" t="s">
        <v>2</v>
      </c>
      <c r="H160" t="s">
        <v>8</v>
      </c>
      <c r="I160" t="s">
        <v>9</v>
      </c>
      <c r="J160" t="s">
        <v>76</v>
      </c>
      <c r="K160" t="s">
        <v>6</v>
      </c>
      <c r="L160" t="s">
        <v>67</v>
      </c>
      <c r="M160" t="s">
        <v>5</v>
      </c>
      <c r="N160" t="s">
        <v>90</v>
      </c>
      <c r="AK160" s="3">
        <v>159</v>
      </c>
      <c r="AL160" t="s">
        <v>26</v>
      </c>
      <c r="AM160" t="s">
        <v>74</v>
      </c>
      <c r="AN160" s="4" t="s">
        <v>65</v>
      </c>
      <c r="AO160" t="s">
        <v>76</v>
      </c>
      <c r="AP160" t="s">
        <v>5</v>
      </c>
      <c r="AQ160" t="s">
        <v>90</v>
      </c>
      <c r="BL160" s="3">
        <v>159</v>
      </c>
      <c r="BM160" t="s">
        <v>26</v>
      </c>
      <c r="BN160" t="s">
        <v>74</v>
      </c>
      <c r="BO160" t="s">
        <v>65</v>
      </c>
      <c r="BP160" t="s">
        <v>103</v>
      </c>
      <c r="BQ160" t="s">
        <v>85</v>
      </c>
      <c r="BR160" t="s">
        <v>2</v>
      </c>
      <c r="BS160" t="s">
        <v>8</v>
      </c>
      <c r="BT160" t="s">
        <v>9</v>
      </c>
      <c r="BU160" t="s">
        <v>76</v>
      </c>
      <c r="BV160" t="s">
        <v>90</v>
      </c>
    </row>
    <row r="161" spans="1:74" x14ac:dyDescent="0.25">
      <c r="A161" s="3">
        <v>160</v>
      </c>
      <c r="B161" t="s">
        <v>12</v>
      </c>
      <c r="C161" t="s">
        <v>62</v>
      </c>
      <c r="D161" t="s">
        <v>124</v>
      </c>
      <c r="E161" t="s">
        <v>124</v>
      </c>
      <c r="F161" t="s">
        <v>6</v>
      </c>
      <c r="G161" t="s">
        <v>2</v>
      </c>
      <c r="H161" t="s">
        <v>27</v>
      </c>
      <c r="I161" t="s">
        <v>9</v>
      </c>
      <c r="J161" t="s">
        <v>130</v>
      </c>
      <c r="K161" t="s">
        <v>6</v>
      </c>
      <c r="L161" t="s">
        <v>67</v>
      </c>
      <c r="M161" t="s">
        <v>5</v>
      </c>
      <c r="N161" t="s">
        <v>77</v>
      </c>
      <c r="AK161" s="3">
        <v>160</v>
      </c>
      <c r="AL161" t="s">
        <v>12</v>
      </c>
      <c r="AM161" t="s">
        <v>62</v>
      </c>
      <c r="AN161" s="4" t="s">
        <v>124</v>
      </c>
      <c r="AO161" t="s">
        <v>130</v>
      </c>
      <c r="AP161" t="s">
        <v>5</v>
      </c>
      <c r="AQ161" t="s">
        <v>77</v>
      </c>
      <c r="BL161" s="3">
        <v>160</v>
      </c>
      <c r="BM161" t="s">
        <v>12</v>
      </c>
      <c r="BN161" t="s">
        <v>62</v>
      </c>
      <c r="BO161" t="s">
        <v>124</v>
      </c>
      <c r="BP161" t="s">
        <v>124</v>
      </c>
      <c r="BQ161" t="s">
        <v>6</v>
      </c>
      <c r="BR161" t="s">
        <v>2</v>
      </c>
      <c r="BS161" t="s">
        <v>27</v>
      </c>
      <c r="BT161" t="s">
        <v>9</v>
      </c>
      <c r="BU161" t="s">
        <v>20</v>
      </c>
      <c r="BV161" t="s">
        <v>77</v>
      </c>
    </row>
    <row r="162" spans="1:74" x14ac:dyDescent="0.25">
      <c r="A162" s="3">
        <v>161</v>
      </c>
      <c r="B162" t="s">
        <v>26</v>
      </c>
      <c r="C162" t="s">
        <v>87</v>
      </c>
      <c r="D162" t="s">
        <v>75</v>
      </c>
      <c r="E162" t="s">
        <v>150</v>
      </c>
      <c r="F162" t="s">
        <v>64</v>
      </c>
      <c r="G162" t="s">
        <v>2</v>
      </c>
      <c r="H162" t="s">
        <v>8</v>
      </c>
      <c r="I162" t="s">
        <v>9</v>
      </c>
      <c r="J162" t="s">
        <v>151</v>
      </c>
      <c r="K162" t="s">
        <v>6</v>
      </c>
      <c r="L162" t="s">
        <v>29</v>
      </c>
      <c r="M162" t="s">
        <v>10</v>
      </c>
      <c r="N162" t="s">
        <v>90</v>
      </c>
      <c r="AK162" s="3">
        <v>161</v>
      </c>
      <c r="AL162" t="s">
        <v>26</v>
      </c>
      <c r="AM162" t="s">
        <v>87</v>
      </c>
      <c r="AN162" s="4" t="s">
        <v>63</v>
      </c>
      <c r="AO162" t="s">
        <v>151</v>
      </c>
      <c r="AP162" t="s">
        <v>10</v>
      </c>
      <c r="AQ162" t="s">
        <v>90</v>
      </c>
      <c r="BL162" s="3">
        <v>161</v>
      </c>
      <c r="BM162" t="s">
        <v>26</v>
      </c>
      <c r="BN162" t="s">
        <v>87</v>
      </c>
      <c r="BO162" t="s">
        <v>75</v>
      </c>
      <c r="BP162" t="s">
        <v>150</v>
      </c>
      <c r="BQ162" t="s">
        <v>64</v>
      </c>
      <c r="BR162" t="s">
        <v>2</v>
      </c>
      <c r="BS162" t="s">
        <v>8</v>
      </c>
      <c r="BT162" t="s">
        <v>9</v>
      </c>
      <c r="BU162" t="s">
        <v>151</v>
      </c>
      <c r="BV162" t="s">
        <v>90</v>
      </c>
    </row>
    <row r="163" spans="1:74" x14ac:dyDescent="0.25">
      <c r="A163" s="3">
        <v>162</v>
      </c>
      <c r="B163" t="s">
        <v>11</v>
      </c>
      <c r="C163" t="s">
        <v>84</v>
      </c>
      <c r="D163" t="s">
        <v>75</v>
      </c>
      <c r="E163" t="s">
        <v>253</v>
      </c>
      <c r="F163" t="s">
        <v>64</v>
      </c>
      <c r="G163" t="s">
        <v>2</v>
      </c>
      <c r="H163" t="s">
        <v>8</v>
      </c>
      <c r="I163" t="s">
        <v>9</v>
      </c>
      <c r="J163" t="s">
        <v>96</v>
      </c>
      <c r="K163" t="s">
        <v>6</v>
      </c>
      <c r="L163" t="s">
        <v>67</v>
      </c>
      <c r="M163" t="s">
        <v>10</v>
      </c>
      <c r="N163" t="s">
        <v>77</v>
      </c>
      <c r="AK163" s="3">
        <v>162</v>
      </c>
      <c r="AL163" t="s">
        <v>11</v>
      </c>
      <c r="AM163" t="s">
        <v>84</v>
      </c>
      <c r="AN163" s="4" t="s">
        <v>63</v>
      </c>
      <c r="AO163" t="s">
        <v>96</v>
      </c>
      <c r="AP163" t="s">
        <v>10</v>
      </c>
      <c r="AQ163" t="s">
        <v>77</v>
      </c>
      <c r="BL163" s="3">
        <v>162</v>
      </c>
      <c r="BM163" t="s">
        <v>11</v>
      </c>
      <c r="BN163" t="s">
        <v>84</v>
      </c>
      <c r="BO163" t="s">
        <v>75</v>
      </c>
      <c r="BP163" t="s">
        <v>253</v>
      </c>
      <c r="BQ163" t="s">
        <v>64</v>
      </c>
      <c r="BR163" t="s">
        <v>2</v>
      </c>
      <c r="BS163" t="s">
        <v>8</v>
      </c>
      <c r="BT163" t="s">
        <v>9</v>
      </c>
      <c r="BU163" t="s">
        <v>20</v>
      </c>
      <c r="BV163" t="s">
        <v>77</v>
      </c>
    </row>
    <row r="164" spans="1:74" x14ac:dyDescent="0.25">
      <c r="A164" s="3">
        <v>163</v>
      </c>
      <c r="B164" t="s">
        <v>11</v>
      </c>
      <c r="C164" t="s">
        <v>78</v>
      </c>
      <c r="D164" t="s">
        <v>94</v>
      </c>
      <c r="E164" t="s">
        <v>7</v>
      </c>
      <c r="F164" t="s">
        <v>6</v>
      </c>
      <c r="G164" t="s">
        <v>2</v>
      </c>
      <c r="H164" t="s">
        <v>8</v>
      </c>
      <c r="I164" t="s">
        <v>9</v>
      </c>
      <c r="J164" t="s">
        <v>112</v>
      </c>
      <c r="K164" t="s">
        <v>6</v>
      </c>
      <c r="L164" t="s">
        <v>29</v>
      </c>
      <c r="M164" t="s">
        <v>5</v>
      </c>
      <c r="N164" t="s">
        <v>72</v>
      </c>
      <c r="AK164" s="3">
        <v>163</v>
      </c>
      <c r="AL164" t="s">
        <v>11</v>
      </c>
      <c r="AM164" t="s">
        <v>78</v>
      </c>
      <c r="AN164" s="4" t="s">
        <v>18</v>
      </c>
      <c r="AO164" t="s">
        <v>112</v>
      </c>
      <c r="AP164" t="s">
        <v>5</v>
      </c>
      <c r="AQ164" t="s">
        <v>72</v>
      </c>
      <c r="BL164" s="3">
        <v>163</v>
      </c>
      <c r="BM164" t="s">
        <v>11</v>
      </c>
      <c r="BN164" t="s">
        <v>78</v>
      </c>
      <c r="BO164" t="s">
        <v>94</v>
      </c>
      <c r="BP164" t="s">
        <v>7</v>
      </c>
      <c r="BQ164" t="s">
        <v>6</v>
      </c>
      <c r="BR164" t="s">
        <v>2</v>
      </c>
      <c r="BS164" t="s">
        <v>8</v>
      </c>
      <c r="BT164" t="s">
        <v>9</v>
      </c>
      <c r="BU164" t="s">
        <v>126</v>
      </c>
      <c r="BV164" t="s">
        <v>72</v>
      </c>
    </row>
    <row r="165" spans="1:74" x14ac:dyDescent="0.25">
      <c r="A165" s="3">
        <v>164</v>
      </c>
      <c r="B165" t="s">
        <v>26</v>
      </c>
      <c r="C165" t="s">
        <v>84</v>
      </c>
      <c r="D165" t="s">
        <v>110</v>
      </c>
      <c r="E165" t="s">
        <v>94</v>
      </c>
      <c r="F165" t="s">
        <v>85</v>
      </c>
      <c r="G165" t="s">
        <v>2</v>
      </c>
      <c r="H165" t="s">
        <v>28</v>
      </c>
      <c r="I165" t="s">
        <v>88</v>
      </c>
      <c r="J165" t="s">
        <v>71</v>
      </c>
      <c r="K165" t="s">
        <v>6</v>
      </c>
      <c r="L165" t="s">
        <v>29</v>
      </c>
      <c r="M165" t="s">
        <v>5</v>
      </c>
      <c r="N165" t="s">
        <v>90</v>
      </c>
      <c r="AK165" s="3">
        <v>164</v>
      </c>
      <c r="AL165" t="s">
        <v>26</v>
      </c>
      <c r="AM165" t="s">
        <v>84</v>
      </c>
      <c r="AN165" s="4" t="s">
        <v>124</v>
      </c>
      <c r="AO165" t="s">
        <v>71</v>
      </c>
      <c r="AP165" t="s">
        <v>5</v>
      </c>
      <c r="AQ165" t="s">
        <v>90</v>
      </c>
      <c r="BL165" s="3">
        <v>164</v>
      </c>
      <c r="BM165" t="s">
        <v>26</v>
      </c>
      <c r="BN165" t="s">
        <v>84</v>
      </c>
      <c r="BO165" t="s">
        <v>110</v>
      </c>
      <c r="BP165" t="s">
        <v>94</v>
      </c>
      <c r="BQ165" t="s">
        <v>85</v>
      </c>
      <c r="BR165" t="s">
        <v>2</v>
      </c>
      <c r="BS165" t="s">
        <v>28</v>
      </c>
      <c r="BT165" t="s">
        <v>88</v>
      </c>
      <c r="BU165" t="s">
        <v>71</v>
      </c>
      <c r="BV165" t="s">
        <v>90</v>
      </c>
    </row>
    <row r="166" spans="1:74" x14ac:dyDescent="0.25">
      <c r="A166" s="3">
        <v>165</v>
      </c>
      <c r="B166" t="s">
        <v>26</v>
      </c>
      <c r="C166" t="s">
        <v>87</v>
      </c>
      <c r="D166" t="s">
        <v>63</v>
      </c>
      <c r="E166" t="s">
        <v>138</v>
      </c>
      <c r="F166" t="s">
        <v>6</v>
      </c>
      <c r="G166" t="s">
        <v>2</v>
      </c>
      <c r="H166" t="s">
        <v>8</v>
      </c>
      <c r="I166" t="s">
        <v>65</v>
      </c>
      <c r="J166" t="s">
        <v>39</v>
      </c>
      <c r="K166" t="s">
        <v>6</v>
      </c>
      <c r="L166" t="s">
        <v>29</v>
      </c>
      <c r="M166" t="s">
        <v>5</v>
      </c>
      <c r="N166" t="s">
        <v>77</v>
      </c>
      <c r="AK166" s="3">
        <v>165</v>
      </c>
      <c r="AL166" t="s">
        <v>26</v>
      </c>
      <c r="AM166" t="s">
        <v>87</v>
      </c>
      <c r="AN166" s="4" t="s">
        <v>63</v>
      </c>
      <c r="AO166" t="s">
        <v>39</v>
      </c>
      <c r="AP166" t="s">
        <v>5</v>
      </c>
      <c r="AQ166" t="s">
        <v>77</v>
      </c>
      <c r="BL166" s="3">
        <v>165</v>
      </c>
      <c r="BM166" t="s">
        <v>26</v>
      </c>
      <c r="BN166" t="s">
        <v>87</v>
      </c>
      <c r="BO166" t="s">
        <v>63</v>
      </c>
      <c r="BP166" t="s">
        <v>138</v>
      </c>
      <c r="BQ166" t="s">
        <v>6</v>
      </c>
      <c r="BR166" t="s">
        <v>2</v>
      </c>
      <c r="BS166" t="s">
        <v>8</v>
      </c>
      <c r="BT166" t="s">
        <v>65</v>
      </c>
      <c r="BU166" t="s">
        <v>39</v>
      </c>
      <c r="BV166" t="s">
        <v>77</v>
      </c>
    </row>
    <row r="167" spans="1:74" x14ac:dyDescent="0.25">
      <c r="A167" s="3">
        <v>166</v>
      </c>
      <c r="B167" t="s">
        <v>11</v>
      </c>
      <c r="C167" t="s">
        <v>84</v>
      </c>
      <c r="D167" t="s">
        <v>139</v>
      </c>
      <c r="E167" t="s">
        <v>30</v>
      </c>
      <c r="F167" t="s">
        <v>6</v>
      </c>
      <c r="G167" t="s">
        <v>2</v>
      </c>
      <c r="H167" t="s">
        <v>3</v>
      </c>
      <c r="I167" t="s">
        <v>88</v>
      </c>
      <c r="J167" t="s">
        <v>96</v>
      </c>
      <c r="K167" t="s">
        <v>6</v>
      </c>
      <c r="L167" t="s">
        <v>23</v>
      </c>
      <c r="M167" t="s">
        <v>5</v>
      </c>
      <c r="N167" t="s">
        <v>80</v>
      </c>
      <c r="AK167" s="3">
        <v>166</v>
      </c>
      <c r="AL167" t="s">
        <v>11</v>
      </c>
      <c r="AM167" t="s">
        <v>84</v>
      </c>
      <c r="AN167" s="4" t="s">
        <v>18</v>
      </c>
      <c r="AO167" t="s">
        <v>96</v>
      </c>
      <c r="AP167" t="s">
        <v>5</v>
      </c>
      <c r="AQ167" t="s">
        <v>80</v>
      </c>
      <c r="BL167" s="3">
        <v>166</v>
      </c>
      <c r="BM167" t="s">
        <v>11</v>
      </c>
      <c r="BN167" t="s">
        <v>84</v>
      </c>
      <c r="BO167" t="s">
        <v>139</v>
      </c>
      <c r="BP167" t="s">
        <v>30</v>
      </c>
      <c r="BQ167" t="s">
        <v>6</v>
      </c>
      <c r="BR167" t="s">
        <v>2</v>
      </c>
      <c r="BS167" t="s">
        <v>3</v>
      </c>
      <c r="BT167" t="s">
        <v>88</v>
      </c>
      <c r="BU167" t="s">
        <v>20</v>
      </c>
      <c r="BV167" t="s">
        <v>80</v>
      </c>
    </row>
    <row r="168" spans="1:74" x14ac:dyDescent="0.25">
      <c r="A168" s="3">
        <v>167</v>
      </c>
      <c r="B168" t="s">
        <v>13</v>
      </c>
      <c r="C168" t="s">
        <v>104</v>
      </c>
      <c r="D168" t="s">
        <v>65</v>
      </c>
      <c r="E168" t="s">
        <v>248</v>
      </c>
      <c r="F168" t="s">
        <v>64</v>
      </c>
      <c r="G168" t="s">
        <v>2</v>
      </c>
      <c r="H168" t="s">
        <v>15</v>
      </c>
      <c r="I168" t="s">
        <v>9</v>
      </c>
      <c r="J168" t="s">
        <v>71</v>
      </c>
      <c r="K168" t="s">
        <v>6</v>
      </c>
      <c r="L168" t="s">
        <v>67</v>
      </c>
      <c r="M168" t="s">
        <v>10</v>
      </c>
      <c r="N168" t="s">
        <v>77</v>
      </c>
      <c r="AK168" s="3">
        <v>167</v>
      </c>
      <c r="AL168" t="s">
        <v>13</v>
      </c>
      <c r="AM168" t="s">
        <v>104</v>
      </c>
      <c r="AN168" s="4" t="s">
        <v>65</v>
      </c>
      <c r="AO168" t="s">
        <v>71</v>
      </c>
      <c r="AP168" t="s">
        <v>10</v>
      </c>
      <c r="AQ168" t="s">
        <v>77</v>
      </c>
      <c r="BL168" s="3">
        <v>167</v>
      </c>
      <c r="BM168" t="s">
        <v>13</v>
      </c>
      <c r="BN168" t="s">
        <v>104</v>
      </c>
      <c r="BO168" t="s">
        <v>65</v>
      </c>
      <c r="BP168" t="s">
        <v>248</v>
      </c>
      <c r="BQ168" t="s">
        <v>64</v>
      </c>
      <c r="BR168" t="s">
        <v>2</v>
      </c>
      <c r="BS168" t="s">
        <v>15</v>
      </c>
      <c r="BT168" t="s">
        <v>9</v>
      </c>
      <c r="BU168" t="s">
        <v>71</v>
      </c>
      <c r="BV168" t="s">
        <v>77</v>
      </c>
    </row>
    <row r="169" spans="1:74" x14ac:dyDescent="0.25">
      <c r="A169" s="3">
        <v>168</v>
      </c>
      <c r="B169" t="s">
        <v>12</v>
      </c>
      <c r="C169" t="s">
        <v>62</v>
      </c>
      <c r="D169" t="s">
        <v>127</v>
      </c>
      <c r="E169" t="s">
        <v>122</v>
      </c>
      <c r="F169" t="s">
        <v>6</v>
      </c>
      <c r="G169" t="s">
        <v>2</v>
      </c>
      <c r="H169" t="s">
        <v>19</v>
      </c>
      <c r="I169" t="s">
        <v>9</v>
      </c>
      <c r="J169" t="s">
        <v>71</v>
      </c>
      <c r="K169" t="s">
        <v>6</v>
      </c>
      <c r="L169" t="s">
        <v>23</v>
      </c>
      <c r="M169" t="s">
        <v>5</v>
      </c>
      <c r="N169" t="s">
        <v>77</v>
      </c>
      <c r="AK169" s="3">
        <v>168</v>
      </c>
      <c r="AL169" t="s">
        <v>12</v>
      </c>
      <c r="AM169" t="s">
        <v>62</v>
      </c>
      <c r="AN169" s="4" t="s">
        <v>18</v>
      </c>
      <c r="AO169" t="s">
        <v>71</v>
      </c>
      <c r="AP169" t="s">
        <v>5</v>
      </c>
      <c r="AQ169" t="s">
        <v>77</v>
      </c>
      <c r="BL169" s="3">
        <v>168</v>
      </c>
      <c r="BM169" t="s">
        <v>12</v>
      </c>
      <c r="BN169" t="s">
        <v>62</v>
      </c>
      <c r="BO169" t="s">
        <v>127</v>
      </c>
      <c r="BP169" t="s">
        <v>122</v>
      </c>
      <c r="BQ169" t="s">
        <v>6</v>
      </c>
      <c r="BR169" t="s">
        <v>2</v>
      </c>
      <c r="BS169" t="s">
        <v>19</v>
      </c>
      <c r="BT169" t="s">
        <v>9</v>
      </c>
      <c r="BU169" t="s">
        <v>71</v>
      </c>
      <c r="BV169" t="s">
        <v>77</v>
      </c>
    </row>
    <row r="170" spans="1:74" x14ac:dyDescent="0.25">
      <c r="A170" s="3">
        <v>169</v>
      </c>
      <c r="B170" t="s">
        <v>26</v>
      </c>
      <c r="C170" t="s">
        <v>74</v>
      </c>
      <c r="D170" t="s">
        <v>142</v>
      </c>
      <c r="E170" t="s">
        <v>7</v>
      </c>
      <c r="F170" t="s">
        <v>64</v>
      </c>
      <c r="G170" t="s">
        <v>2</v>
      </c>
      <c r="H170" t="s">
        <v>8</v>
      </c>
      <c r="I170" t="s">
        <v>63</v>
      </c>
      <c r="J170" t="s">
        <v>112</v>
      </c>
      <c r="K170" t="s">
        <v>6</v>
      </c>
      <c r="L170" t="s">
        <v>23</v>
      </c>
      <c r="M170" t="s">
        <v>10</v>
      </c>
      <c r="N170" t="s">
        <v>90</v>
      </c>
      <c r="AK170" s="3">
        <v>169</v>
      </c>
      <c r="AL170" t="s">
        <v>26</v>
      </c>
      <c r="AM170" t="s">
        <v>74</v>
      </c>
      <c r="AN170" s="4" t="s">
        <v>14</v>
      </c>
      <c r="AO170" t="s">
        <v>112</v>
      </c>
      <c r="AP170" t="s">
        <v>10</v>
      </c>
      <c r="AQ170" t="s">
        <v>90</v>
      </c>
      <c r="BL170" s="3">
        <v>169</v>
      </c>
      <c r="BM170" t="s">
        <v>26</v>
      </c>
      <c r="BN170" t="s">
        <v>74</v>
      </c>
      <c r="BO170" t="s">
        <v>142</v>
      </c>
      <c r="BP170" t="s">
        <v>7</v>
      </c>
      <c r="BQ170" t="s">
        <v>64</v>
      </c>
      <c r="BR170" t="s">
        <v>2</v>
      </c>
      <c r="BS170" t="s">
        <v>8</v>
      </c>
      <c r="BT170" t="s">
        <v>63</v>
      </c>
      <c r="BU170" t="s">
        <v>126</v>
      </c>
      <c r="BV170" t="s">
        <v>90</v>
      </c>
    </row>
    <row r="171" spans="1:74" x14ac:dyDescent="0.25">
      <c r="A171" s="3">
        <v>170</v>
      </c>
      <c r="B171" t="s">
        <v>17</v>
      </c>
      <c r="C171" t="s">
        <v>74</v>
      </c>
      <c r="D171" t="s">
        <v>14</v>
      </c>
      <c r="E171" t="s">
        <v>63</v>
      </c>
      <c r="F171" t="s">
        <v>6</v>
      </c>
      <c r="G171" t="s">
        <v>2</v>
      </c>
      <c r="H171" t="s">
        <v>28</v>
      </c>
      <c r="I171" t="s">
        <v>97</v>
      </c>
      <c r="J171" t="s">
        <v>89</v>
      </c>
      <c r="K171" t="s">
        <v>6</v>
      </c>
      <c r="L171" t="s">
        <v>118</v>
      </c>
      <c r="M171" t="s">
        <v>5</v>
      </c>
      <c r="N171" t="s">
        <v>80</v>
      </c>
      <c r="AK171" s="3">
        <v>170</v>
      </c>
      <c r="AL171" t="s">
        <v>17</v>
      </c>
      <c r="AM171" t="s">
        <v>74</v>
      </c>
      <c r="AN171" s="4" t="s">
        <v>14</v>
      </c>
      <c r="AO171" t="s">
        <v>89</v>
      </c>
      <c r="AP171" t="s">
        <v>5</v>
      </c>
      <c r="AQ171" t="s">
        <v>80</v>
      </c>
      <c r="BL171" s="3">
        <v>170</v>
      </c>
      <c r="BM171" t="s">
        <v>17</v>
      </c>
      <c r="BN171" t="s">
        <v>74</v>
      </c>
      <c r="BO171" t="s">
        <v>14</v>
      </c>
      <c r="BP171" t="s">
        <v>63</v>
      </c>
      <c r="BQ171" t="s">
        <v>6</v>
      </c>
      <c r="BR171" t="s">
        <v>2</v>
      </c>
      <c r="BS171" t="s">
        <v>28</v>
      </c>
      <c r="BT171" t="s">
        <v>97</v>
      </c>
      <c r="BU171" t="s">
        <v>108</v>
      </c>
      <c r="BV171" t="s">
        <v>80</v>
      </c>
    </row>
    <row r="172" spans="1:74" x14ac:dyDescent="0.25">
      <c r="A172" s="3">
        <v>171</v>
      </c>
      <c r="B172" t="s">
        <v>11</v>
      </c>
      <c r="C172" t="s">
        <v>84</v>
      </c>
      <c r="D172" t="s">
        <v>75</v>
      </c>
      <c r="E172" t="s">
        <v>7</v>
      </c>
      <c r="F172" t="s">
        <v>6</v>
      </c>
      <c r="G172" t="s">
        <v>2</v>
      </c>
      <c r="H172" t="s">
        <v>3</v>
      </c>
      <c r="I172" t="s">
        <v>9</v>
      </c>
      <c r="J172" t="s">
        <v>71</v>
      </c>
      <c r="K172" t="s">
        <v>6</v>
      </c>
      <c r="L172" t="s">
        <v>23</v>
      </c>
      <c r="M172" t="s">
        <v>10</v>
      </c>
      <c r="N172" t="s">
        <v>90</v>
      </c>
      <c r="AK172" s="3">
        <v>171</v>
      </c>
      <c r="AL172" t="s">
        <v>11</v>
      </c>
      <c r="AM172" t="s">
        <v>84</v>
      </c>
      <c r="AN172" s="4" t="s">
        <v>63</v>
      </c>
      <c r="AO172" t="s">
        <v>71</v>
      </c>
      <c r="AP172" t="s">
        <v>10</v>
      </c>
      <c r="AQ172" t="s">
        <v>90</v>
      </c>
      <c r="BL172" s="3">
        <v>171</v>
      </c>
      <c r="BM172" t="s">
        <v>11</v>
      </c>
      <c r="BN172" t="s">
        <v>84</v>
      </c>
      <c r="BO172" t="s">
        <v>75</v>
      </c>
      <c r="BP172" t="s">
        <v>7</v>
      </c>
      <c r="BQ172" t="s">
        <v>6</v>
      </c>
      <c r="BR172" t="s">
        <v>2</v>
      </c>
      <c r="BS172" t="s">
        <v>3</v>
      </c>
      <c r="BT172" t="s">
        <v>9</v>
      </c>
      <c r="BU172" t="s">
        <v>71</v>
      </c>
      <c r="BV172" t="s">
        <v>90</v>
      </c>
    </row>
    <row r="173" spans="1:74" x14ac:dyDescent="0.25">
      <c r="A173" s="3">
        <v>172</v>
      </c>
      <c r="B173" t="s">
        <v>11</v>
      </c>
      <c r="C173" t="s">
        <v>87</v>
      </c>
      <c r="D173" t="s">
        <v>63</v>
      </c>
      <c r="E173" t="s">
        <v>7</v>
      </c>
      <c r="F173" t="s">
        <v>64</v>
      </c>
      <c r="G173" t="s">
        <v>2</v>
      </c>
      <c r="H173" t="s">
        <v>8</v>
      </c>
      <c r="I173" t="s">
        <v>9</v>
      </c>
      <c r="J173" t="s">
        <v>71</v>
      </c>
      <c r="K173" t="s">
        <v>6</v>
      </c>
      <c r="L173" t="s">
        <v>23</v>
      </c>
      <c r="M173" t="s">
        <v>5</v>
      </c>
      <c r="N173" t="s">
        <v>77</v>
      </c>
      <c r="AK173" s="3">
        <v>172</v>
      </c>
      <c r="AL173" t="s">
        <v>11</v>
      </c>
      <c r="AM173" t="s">
        <v>87</v>
      </c>
      <c r="AN173" s="4" t="s">
        <v>63</v>
      </c>
      <c r="AO173" t="s">
        <v>71</v>
      </c>
      <c r="AP173" t="s">
        <v>5</v>
      </c>
      <c r="AQ173" t="s">
        <v>77</v>
      </c>
      <c r="BL173" s="3">
        <v>172</v>
      </c>
      <c r="BM173" t="s">
        <v>11</v>
      </c>
      <c r="BN173" t="s">
        <v>87</v>
      </c>
      <c r="BO173" t="s">
        <v>63</v>
      </c>
      <c r="BP173" t="s">
        <v>7</v>
      </c>
      <c r="BQ173" t="s">
        <v>64</v>
      </c>
      <c r="BR173" t="s">
        <v>2</v>
      </c>
      <c r="BS173" t="s">
        <v>8</v>
      </c>
      <c r="BT173" t="s">
        <v>9</v>
      </c>
      <c r="BU173" t="s">
        <v>71</v>
      </c>
      <c r="BV173" t="s">
        <v>77</v>
      </c>
    </row>
    <row r="174" spans="1:74" x14ac:dyDescent="0.25">
      <c r="A174" s="3">
        <v>173</v>
      </c>
      <c r="B174" t="s">
        <v>11</v>
      </c>
      <c r="C174" t="s">
        <v>84</v>
      </c>
      <c r="D174" t="s">
        <v>63</v>
      </c>
      <c r="E174" t="s">
        <v>63</v>
      </c>
      <c r="F174" t="s">
        <v>85</v>
      </c>
      <c r="G174" t="s">
        <v>2</v>
      </c>
      <c r="H174" t="s">
        <v>35</v>
      </c>
      <c r="I174" t="s">
        <v>88</v>
      </c>
      <c r="J174" t="s">
        <v>112</v>
      </c>
      <c r="K174" t="s">
        <v>6</v>
      </c>
      <c r="L174" t="s">
        <v>23</v>
      </c>
      <c r="M174" t="s">
        <v>10</v>
      </c>
      <c r="N174" t="s">
        <v>90</v>
      </c>
      <c r="AK174" s="3">
        <v>173</v>
      </c>
      <c r="AL174" t="s">
        <v>11</v>
      </c>
      <c r="AM174" t="s">
        <v>84</v>
      </c>
      <c r="AN174" s="4" t="s">
        <v>63</v>
      </c>
      <c r="AO174" t="s">
        <v>112</v>
      </c>
      <c r="AP174" t="s">
        <v>10</v>
      </c>
      <c r="AQ174" t="s">
        <v>90</v>
      </c>
      <c r="BL174" s="3">
        <v>173</v>
      </c>
      <c r="BM174" t="s">
        <v>11</v>
      </c>
      <c r="BN174" t="s">
        <v>84</v>
      </c>
      <c r="BO174" t="s">
        <v>63</v>
      </c>
      <c r="BP174" t="s">
        <v>63</v>
      </c>
      <c r="BQ174" t="s">
        <v>85</v>
      </c>
      <c r="BR174" t="s">
        <v>2</v>
      </c>
      <c r="BS174" t="s">
        <v>35</v>
      </c>
      <c r="BT174" t="s">
        <v>88</v>
      </c>
      <c r="BU174" t="s">
        <v>126</v>
      </c>
      <c r="BV174" t="s">
        <v>90</v>
      </c>
    </row>
    <row r="175" spans="1:74" x14ac:dyDescent="0.25">
      <c r="A175" s="3">
        <v>174</v>
      </c>
      <c r="B175" t="s">
        <v>11</v>
      </c>
      <c r="C175" t="s">
        <v>104</v>
      </c>
      <c r="D175" t="s">
        <v>7</v>
      </c>
      <c r="E175" t="s">
        <v>73</v>
      </c>
      <c r="F175" t="s">
        <v>85</v>
      </c>
      <c r="G175" t="s">
        <v>2</v>
      </c>
      <c r="H175" t="s">
        <v>28</v>
      </c>
      <c r="I175" t="s">
        <v>119</v>
      </c>
      <c r="J175" t="s">
        <v>120</v>
      </c>
      <c r="K175" t="s">
        <v>6</v>
      </c>
      <c r="L175" t="s">
        <v>67</v>
      </c>
      <c r="M175" t="s">
        <v>5</v>
      </c>
      <c r="N175" t="s">
        <v>90</v>
      </c>
      <c r="AK175" s="3">
        <v>174</v>
      </c>
      <c r="AL175" t="s">
        <v>11</v>
      </c>
      <c r="AM175" t="s">
        <v>104</v>
      </c>
      <c r="AN175" s="4" t="s">
        <v>18</v>
      </c>
      <c r="AO175" t="s">
        <v>120</v>
      </c>
      <c r="AP175" t="s">
        <v>5</v>
      </c>
      <c r="AQ175" t="s">
        <v>90</v>
      </c>
      <c r="BL175" s="3">
        <v>174</v>
      </c>
      <c r="BM175" t="s">
        <v>11</v>
      </c>
      <c r="BN175" t="s">
        <v>104</v>
      </c>
      <c r="BO175" t="s">
        <v>7</v>
      </c>
      <c r="BP175" t="s">
        <v>73</v>
      </c>
      <c r="BQ175" t="s">
        <v>85</v>
      </c>
      <c r="BR175" t="s">
        <v>2</v>
      </c>
      <c r="BS175" t="s">
        <v>28</v>
      </c>
      <c r="BT175" t="s">
        <v>119</v>
      </c>
      <c r="BU175" t="s">
        <v>108</v>
      </c>
      <c r="BV175" t="s">
        <v>90</v>
      </c>
    </row>
    <row r="176" spans="1:74" x14ac:dyDescent="0.25">
      <c r="A176" s="3">
        <v>175</v>
      </c>
      <c r="B176" t="s">
        <v>11</v>
      </c>
      <c r="C176" t="s">
        <v>74</v>
      </c>
      <c r="D176" t="s">
        <v>14</v>
      </c>
      <c r="E176" t="s">
        <v>121</v>
      </c>
      <c r="F176" t="s">
        <v>85</v>
      </c>
      <c r="G176" t="s">
        <v>2</v>
      </c>
      <c r="H176" t="s">
        <v>3</v>
      </c>
      <c r="I176" t="s">
        <v>65</v>
      </c>
      <c r="J176" t="s">
        <v>71</v>
      </c>
      <c r="K176" t="s">
        <v>6</v>
      </c>
      <c r="L176" t="s">
        <v>67</v>
      </c>
      <c r="M176" t="s">
        <v>25</v>
      </c>
      <c r="N176" t="s">
        <v>80</v>
      </c>
      <c r="AK176" s="3">
        <v>175</v>
      </c>
      <c r="AL176" t="s">
        <v>11</v>
      </c>
      <c r="AM176" t="s">
        <v>74</v>
      </c>
      <c r="AN176" s="4" t="s">
        <v>14</v>
      </c>
      <c r="AO176" t="s">
        <v>71</v>
      </c>
      <c r="AP176" t="s">
        <v>25</v>
      </c>
      <c r="AQ176" t="s">
        <v>80</v>
      </c>
      <c r="BL176" s="3">
        <v>175</v>
      </c>
      <c r="BM176" t="s">
        <v>11</v>
      </c>
      <c r="BN176" t="s">
        <v>74</v>
      </c>
      <c r="BO176" t="s">
        <v>14</v>
      </c>
      <c r="BP176" t="s">
        <v>121</v>
      </c>
      <c r="BQ176" t="s">
        <v>85</v>
      </c>
      <c r="BR176" t="s">
        <v>2</v>
      </c>
      <c r="BS176" t="s">
        <v>3</v>
      </c>
      <c r="BT176" t="s">
        <v>65</v>
      </c>
      <c r="BU176" t="s">
        <v>71</v>
      </c>
      <c r="BV176" t="s">
        <v>80</v>
      </c>
    </row>
    <row r="177" spans="1:74" x14ac:dyDescent="0.25">
      <c r="A177" s="3">
        <v>176</v>
      </c>
      <c r="B177" t="s">
        <v>11</v>
      </c>
      <c r="C177" t="s">
        <v>84</v>
      </c>
      <c r="D177" t="s">
        <v>122</v>
      </c>
      <c r="E177" t="s">
        <v>122</v>
      </c>
      <c r="F177" t="s">
        <v>64</v>
      </c>
      <c r="G177" t="s">
        <v>2</v>
      </c>
      <c r="H177" t="s">
        <v>28</v>
      </c>
      <c r="I177" t="s">
        <v>9</v>
      </c>
      <c r="J177" t="s">
        <v>71</v>
      </c>
      <c r="K177" t="s">
        <v>6</v>
      </c>
      <c r="L177" t="s">
        <v>23</v>
      </c>
      <c r="M177" t="s">
        <v>5</v>
      </c>
      <c r="N177" t="s">
        <v>90</v>
      </c>
      <c r="AK177" s="3">
        <v>176</v>
      </c>
      <c r="AL177" t="s">
        <v>11</v>
      </c>
      <c r="AM177" t="s">
        <v>84</v>
      </c>
      <c r="AN177" s="4" t="s">
        <v>14</v>
      </c>
      <c r="AO177" t="s">
        <v>71</v>
      </c>
      <c r="AP177" t="s">
        <v>5</v>
      </c>
      <c r="AQ177" t="s">
        <v>90</v>
      </c>
      <c r="BL177" s="3">
        <v>176</v>
      </c>
      <c r="BM177" t="s">
        <v>11</v>
      </c>
      <c r="BN177" t="s">
        <v>84</v>
      </c>
      <c r="BO177" t="s">
        <v>122</v>
      </c>
      <c r="BP177" t="s">
        <v>122</v>
      </c>
      <c r="BQ177" t="s">
        <v>64</v>
      </c>
      <c r="BR177" t="s">
        <v>2</v>
      </c>
      <c r="BS177" t="s">
        <v>28</v>
      </c>
      <c r="BT177" t="s">
        <v>9</v>
      </c>
      <c r="BU177" t="s">
        <v>71</v>
      </c>
      <c r="BV177" t="s">
        <v>90</v>
      </c>
    </row>
    <row r="178" spans="1:74" x14ac:dyDescent="0.25">
      <c r="A178" s="3">
        <v>177</v>
      </c>
      <c r="B178" t="s">
        <v>11</v>
      </c>
      <c r="C178" t="s">
        <v>104</v>
      </c>
      <c r="D178" t="s">
        <v>14</v>
      </c>
      <c r="E178" t="s">
        <v>7</v>
      </c>
      <c r="F178" t="s">
        <v>6</v>
      </c>
      <c r="G178" t="s">
        <v>2</v>
      </c>
      <c r="H178" t="s">
        <v>28</v>
      </c>
      <c r="I178" t="s">
        <v>65</v>
      </c>
      <c r="J178" t="s">
        <v>20</v>
      </c>
      <c r="K178" t="s">
        <v>6</v>
      </c>
      <c r="L178" t="s">
        <v>67</v>
      </c>
      <c r="M178" t="s">
        <v>5</v>
      </c>
      <c r="N178" t="s">
        <v>80</v>
      </c>
      <c r="AK178" s="3">
        <v>177</v>
      </c>
      <c r="AL178" t="s">
        <v>11</v>
      </c>
      <c r="AM178" t="s">
        <v>104</v>
      </c>
      <c r="AN178" s="4" t="s">
        <v>14</v>
      </c>
      <c r="AO178" t="s">
        <v>20</v>
      </c>
      <c r="AP178" t="s">
        <v>5</v>
      </c>
      <c r="AQ178" t="s">
        <v>80</v>
      </c>
      <c r="BL178" s="3">
        <v>177</v>
      </c>
      <c r="BM178" t="s">
        <v>11</v>
      </c>
      <c r="BN178" t="s">
        <v>104</v>
      </c>
      <c r="BO178" t="s">
        <v>14</v>
      </c>
      <c r="BP178" t="s">
        <v>7</v>
      </c>
      <c r="BQ178" t="s">
        <v>6</v>
      </c>
      <c r="BR178" t="s">
        <v>2</v>
      </c>
      <c r="BS178" t="s">
        <v>28</v>
      </c>
      <c r="BT178" t="s">
        <v>65</v>
      </c>
      <c r="BU178" t="s">
        <v>20</v>
      </c>
      <c r="BV178" t="s">
        <v>80</v>
      </c>
    </row>
    <row r="179" spans="1:74" x14ac:dyDescent="0.25">
      <c r="A179" s="3">
        <v>178</v>
      </c>
      <c r="B179" t="s">
        <v>11</v>
      </c>
      <c r="C179" t="s">
        <v>84</v>
      </c>
      <c r="D179" t="s">
        <v>73</v>
      </c>
      <c r="E179" t="s">
        <v>122</v>
      </c>
      <c r="F179" t="s">
        <v>64</v>
      </c>
      <c r="G179" t="s">
        <v>2</v>
      </c>
      <c r="H179" t="s">
        <v>8</v>
      </c>
      <c r="I179" t="s">
        <v>65</v>
      </c>
      <c r="J179" t="s">
        <v>108</v>
      </c>
      <c r="K179" t="s">
        <v>6</v>
      </c>
      <c r="L179" t="s">
        <v>67</v>
      </c>
      <c r="M179" t="s">
        <v>5</v>
      </c>
      <c r="N179" t="s">
        <v>90</v>
      </c>
      <c r="AK179" s="3">
        <v>178</v>
      </c>
      <c r="AL179" t="s">
        <v>11</v>
      </c>
      <c r="AM179" t="s">
        <v>84</v>
      </c>
      <c r="AN179" s="4" t="s">
        <v>14</v>
      </c>
      <c r="AO179" t="s">
        <v>108</v>
      </c>
      <c r="AP179" t="s">
        <v>5</v>
      </c>
      <c r="AQ179" t="s">
        <v>90</v>
      </c>
      <c r="BL179" s="3">
        <v>178</v>
      </c>
      <c r="BM179" t="s">
        <v>11</v>
      </c>
      <c r="BN179" t="s">
        <v>84</v>
      </c>
      <c r="BO179" t="s">
        <v>73</v>
      </c>
      <c r="BP179" t="s">
        <v>122</v>
      </c>
      <c r="BQ179" t="s">
        <v>64</v>
      </c>
      <c r="BR179" t="s">
        <v>2</v>
      </c>
      <c r="BS179" t="s">
        <v>8</v>
      </c>
      <c r="BT179" t="s">
        <v>65</v>
      </c>
      <c r="BU179" t="s">
        <v>108</v>
      </c>
      <c r="BV179" t="s">
        <v>90</v>
      </c>
    </row>
    <row r="180" spans="1:74" x14ac:dyDescent="0.25">
      <c r="A180" s="3">
        <v>179</v>
      </c>
      <c r="B180" t="s">
        <v>12</v>
      </c>
      <c r="C180" t="s">
        <v>84</v>
      </c>
      <c r="D180" t="s">
        <v>14</v>
      </c>
      <c r="E180" t="s">
        <v>14</v>
      </c>
      <c r="F180" t="s">
        <v>6</v>
      </c>
      <c r="G180" t="s">
        <v>21</v>
      </c>
      <c r="H180" t="s">
        <v>19</v>
      </c>
      <c r="I180" t="s">
        <v>9</v>
      </c>
      <c r="J180" t="s">
        <v>89</v>
      </c>
      <c r="K180" t="s">
        <v>6</v>
      </c>
      <c r="L180" t="s">
        <v>67</v>
      </c>
      <c r="M180" t="s">
        <v>5</v>
      </c>
      <c r="N180" t="s">
        <v>90</v>
      </c>
      <c r="AK180" s="3">
        <v>179</v>
      </c>
      <c r="AL180" t="s">
        <v>12</v>
      </c>
      <c r="AM180" t="s">
        <v>84</v>
      </c>
      <c r="AN180" s="4" t="s">
        <v>14</v>
      </c>
      <c r="AO180" t="s">
        <v>89</v>
      </c>
      <c r="AP180" t="s">
        <v>5</v>
      </c>
      <c r="AQ180" t="s">
        <v>90</v>
      </c>
      <c r="BL180" s="3">
        <v>179</v>
      </c>
      <c r="BM180" t="s">
        <v>12</v>
      </c>
      <c r="BN180" t="s">
        <v>84</v>
      </c>
      <c r="BO180" t="s">
        <v>14</v>
      </c>
      <c r="BP180" t="s">
        <v>14</v>
      </c>
      <c r="BQ180" t="s">
        <v>6</v>
      </c>
      <c r="BR180" t="s">
        <v>21</v>
      </c>
      <c r="BS180" t="s">
        <v>19</v>
      </c>
      <c r="BT180" t="s">
        <v>9</v>
      </c>
      <c r="BU180" t="s">
        <v>108</v>
      </c>
      <c r="BV180" t="s">
        <v>90</v>
      </c>
    </row>
    <row r="181" spans="1:74" x14ac:dyDescent="0.25">
      <c r="A181" s="3">
        <v>180</v>
      </c>
      <c r="B181" t="s">
        <v>17</v>
      </c>
      <c r="C181" t="s">
        <v>84</v>
      </c>
      <c r="D181" t="s">
        <v>18</v>
      </c>
      <c r="E181" t="s">
        <v>91</v>
      </c>
      <c r="F181" t="s">
        <v>6</v>
      </c>
      <c r="G181" t="s">
        <v>2</v>
      </c>
      <c r="H181" t="s">
        <v>22</v>
      </c>
      <c r="I181" t="s">
        <v>65</v>
      </c>
      <c r="J181" t="s">
        <v>20</v>
      </c>
      <c r="K181" t="s">
        <v>6</v>
      </c>
      <c r="L181" t="s">
        <v>23</v>
      </c>
      <c r="M181" t="s">
        <v>5</v>
      </c>
      <c r="N181" t="s">
        <v>77</v>
      </c>
      <c r="AK181" s="3">
        <v>180</v>
      </c>
      <c r="AL181" t="s">
        <v>17</v>
      </c>
      <c r="AM181" t="s">
        <v>84</v>
      </c>
      <c r="AN181" s="4" t="s">
        <v>18</v>
      </c>
      <c r="AO181" t="s">
        <v>20</v>
      </c>
      <c r="AP181" t="s">
        <v>5</v>
      </c>
      <c r="AQ181" t="s">
        <v>77</v>
      </c>
      <c r="BL181" s="3">
        <v>180</v>
      </c>
      <c r="BM181" t="s">
        <v>17</v>
      </c>
      <c r="BN181" t="s">
        <v>84</v>
      </c>
      <c r="BO181" t="s">
        <v>18</v>
      </c>
      <c r="BP181" t="s">
        <v>91</v>
      </c>
      <c r="BQ181" t="s">
        <v>6</v>
      </c>
      <c r="BR181" t="s">
        <v>2</v>
      </c>
      <c r="BS181" t="s">
        <v>22</v>
      </c>
      <c r="BT181" t="s">
        <v>65</v>
      </c>
      <c r="BU181" t="s">
        <v>20</v>
      </c>
      <c r="BV181" t="s">
        <v>77</v>
      </c>
    </row>
    <row r="182" spans="1:74" x14ac:dyDescent="0.25">
      <c r="A182" s="3">
        <v>181</v>
      </c>
      <c r="B182" t="s">
        <v>11</v>
      </c>
      <c r="C182" t="s">
        <v>78</v>
      </c>
      <c r="D182" t="s">
        <v>14</v>
      </c>
      <c r="E182" t="s">
        <v>94</v>
      </c>
      <c r="F182" t="s">
        <v>6</v>
      </c>
      <c r="G182" t="s">
        <v>2</v>
      </c>
      <c r="H182" t="s">
        <v>24</v>
      </c>
      <c r="I182" t="s">
        <v>75</v>
      </c>
      <c r="J182" t="s">
        <v>66</v>
      </c>
      <c r="K182" t="s">
        <v>6</v>
      </c>
      <c r="L182" t="s">
        <v>67</v>
      </c>
      <c r="M182" t="s">
        <v>5</v>
      </c>
      <c r="N182" t="s">
        <v>80</v>
      </c>
      <c r="AK182" s="3">
        <v>181</v>
      </c>
      <c r="AL182" t="s">
        <v>11</v>
      </c>
      <c r="AM182" t="s">
        <v>78</v>
      </c>
      <c r="AN182" s="4" t="s">
        <v>14</v>
      </c>
      <c r="AO182" t="s">
        <v>66</v>
      </c>
      <c r="AP182" t="s">
        <v>5</v>
      </c>
      <c r="AQ182" t="s">
        <v>80</v>
      </c>
      <c r="BL182" s="3">
        <v>181</v>
      </c>
      <c r="BM182" t="s">
        <v>11</v>
      </c>
      <c r="BN182" t="s">
        <v>78</v>
      </c>
      <c r="BO182" t="s">
        <v>14</v>
      </c>
      <c r="BP182" t="s">
        <v>94</v>
      </c>
      <c r="BQ182" t="s">
        <v>6</v>
      </c>
      <c r="BR182" t="s">
        <v>2</v>
      </c>
      <c r="BS182" t="s">
        <v>24</v>
      </c>
      <c r="BT182" t="s">
        <v>75</v>
      </c>
      <c r="BU182" t="s">
        <v>20</v>
      </c>
      <c r="BV182" t="s">
        <v>80</v>
      </c>
    </row>
    <row r="183" spans="1:74" x14ac:dyDescent="0.25">
      <c r="A183" s="3">
        <v>182</v>
      </c>
      <c r="B183" t="s">
        <v>11</v>
      </c>
      <c r="C183" t="s">
        <v>74</v>
      </c>
      <c r="D183" t="s">
        <v>63</v>
      </c>
      <c r="E183" t="s">
        <v>94</v>
      </c>
      <c r="F183" t="s">
        <v>85</v>
      </c>
      <c r="G183" t="s">
        <v>2</v>
      </c>
      <c r="H183" t="s">
        <v>3</v>
      </c>
      <c r="I183" t="s">
        <v>9</v>
      </c>
      <c r="J183" t="s">
        <v>96</v>
      </c>
      <c r="K183" t="s">
        <v>6</v>
      </c>
      <c r="L183" t="s">
        <v>67</v>
      </c>
      <c r="M183" t="s">
        <v>25</v>
      </c>
      <c r="N183" t="s">
        <v>77</v>
      </c>
      <c r="AK183" s="3">
        <v>182</v>
      </c>
      <c r="AL183" t="s">
        <v>11</v>
      </c>
      <c r="AM183" t="s">
        <v>74</v>
      </c>
      <c r="AN183" s="4" t="s">
        <v>63</v>
      </c>
      <c r="AO183" t="s">
        <v>96</v>
      </c>
      <c r="AP183" t="s">
        <v>25</v>
      </c>
      <c r="AQ183" t="s">
        <v>77</v>
      </c>
      <c r="BL183" s="3">
        <v>182</v>
      </c>
      <c r="BM183" t="s">
        <v>11</v>
      </c>
      <c r="BN183" t="s">
        <v>74</v>
      </c>
      <c r="BO183" t="s">
        <v>63</v>
      </c>
      <c r="BP183" t="s">
        <v>94</v>
      </c>
      <c r="BQ183" t="s">
        <v>85</v>
      </c>
      <c r="BR183" t="s">
        <v>2</v>
      </c>
      <c r="BS183" t="s">
        <v>3</v>
      </c>
      <c r="BT183" t="s">
        <v>9</v>
      </c>
      <c r="BU183" t="s">
        <v>20</v>
      </c>
      <c r="BV183" t="s">
        <v>77</v>
      </c>
    </row>
    <row r="184" spans="1:74" x14ac:dyDescent="0.25">
      <c r="A184" s="3">
        <v>183</v>
      </c>
      <c r="B184" t="s">
        <v>26</v>
      </c>
      <c r="C184" t="s">
        <v>74</v>
      </c>
      <c r="D184" t="s">
        <v>75</v>
      </c>
      <c r="E184" t="s">
        <v>75</v>
      </c>
      <c r="F184" t="s">
        <v>64</v>
      </c>
      <c r="G184" t="s">
        <v>2</v>
      </c>
      <c r="H184" t="s">
        <v>27</v>
      </c>
      <c r="I184" t="s">
        <v>97</v>
      </c>
      <c r="J184" t="s">
        <v>98</v>
      </c>
      <c r="K184" t="s">
        <v>6</v>
      </c>
      <c r="L184" t="s">
        <v>23</v>
      </c>
      <c r="M184" t="s">
        <v>5</v>
      </c>
      <c r="N184" t="s">
        <v>77</v>
      </c>
      <c r="AK184" s="3">
        <v>183</v>
      </c>
      <c r="AL184" t="s">
        <v>26</v>
      </c>
      <c r="AM184" t="s">
        <v>74</v>
      </c>
      <c r="AN184" s="4" t="s">
        <v>63</v>
      </c>
      <c r="AO184" t="s">
        <v>98</v>
      </c>
      <c r="AP184" t="s">
        <v>5</v>
      </c>
      <c r="AQ184" t="s">
        <v>77</v>
      </c>
      <c r="BL184" s="3">
        <v>183</v>
      </c>
      <c r="BM184" t="s">
        <v>26</v>
      </c>
      <c r="BN184" t="s">
        <v>74</v>
      </c>
      <c r="BO184" t="s">
        <v>75</v>
      </c>
      <c r="BP184" t="s">
        <v>75</v>
      </c>
      <c r="BQ184" t="s">
        <v>64</v>
      </c>
      <c r="BR184" t="s">
        <v>2</v>
      </c>
      <c r="BS184" t="s">
        <v>27</v>
      </c>
      <c r="BT184" t="s">
        <v>97</v>
      </c>
      <c r="BU184" t="s">
        <v>98</v>
      </c>
      <c r="BV184" t="s">
        <v>77</v>
      </c>
    </row>
    <row r="185" spans="1:74" x14ac:dyDescent="0.25">
      <c r="A185" s="3">
        <v>184</v>
      </c>
      <c r="B185" t="s">
        <v>11</v>
      </c>
      <c r="C185" t="s">
        <v>62</v>
      </c>
      <c r="D185" t="s">
        <v>99</v>
      </c>
      <c r="E185" t="s">
        <v>99</v>
      </c>
      <c r="F185" t="s">
        <v>64</v>
      </c>
      <c r="G185" t="s">
        <v>2</v>
      </c>
      <c r="H185" t="s">
        <v>28</v>
      </c>
      <c r="I185" t="s">
        <v>9</v>
      </c>
      <c r="J185" t="s">
        <v>98</v>
      </c>
      <c r="K185" t="s">
        <v>6</v>
      </c>
      <c r="L185" t="s">
        <v>23</v>
      </c>
      <c r="M185" t="s">
        <v>5</v>
      </c>
      <c r="N185" t="s">
        <v>90</v>
      </c>
      <c r="AK185" s="3">
        <v>184</v>
      </c>
      <c r="AL185" t="s">
        <v>11</v>
      </c>
      <c r="AM185" t="s">
        <v>62</v>
      </c>
      <c r="AN185" s="4" t="s">
        <v>97</v>
      </c>
      <c r="AO185" t="s">
        <v>98</v>
      </c>
      <c r="AP185" t="s">
        <v>5</v>
      </c>
      <c r="AQ185" t="s">
        <v>90</v>
      </c>
      <c r="BL185" s="3">
        <v>184</v>
      </c>
      <c r="BM185" t="s">
        <v>11</v>
      </c>
      <c r="BN185" t="s">
        <v>62</v>
      </c>
      <c r="BO185" t="s">
        <v>99</v>
      </c>
      <c r="BP185" t="s">
        <v>99</v>
      </c>
      <c r="BQ185" t="s">
        <v>64</v>
      </c>
      <c r="BR185" t="s">
        <v>2</v>
      </c>
      <c r="BS185" t="s">
        <v>28</v>
      </c>
      <c r="BT185" t="s">
        <v>9</v>
      </c>
      <c r="BU185" t="s">
        <v>98</v>
      </c>
      <c r="BV185" t="s">
        <v>90</v>
      </c>
    </row>
    <row r="186" spans="1:74" x14ac:dyDescent="0.25">
      <c r="A186" s="3">
        <v>185</v>
      </c>
      <c r="B186" t="s">
        <v>26</v>
      </c>
      <c r="C186" t="s">
        <v>62</v>
      </c>
      <c r="D186" t="s">
        <v>14</v>
      </c>
      <c r="E186" t="s">
        <v>91</v>
      </c>
      <c r="F186" t="s">
        <v>6</v>
      </c>
      <c r="G186" t="s">
        <v>2</v>
      </c>
      <c r="H186" t="s">
        <v>19</v>
      </c>
      <c r="I186" t="s">
        <v>97</v>
      </c>
      <c r="J186" t="s">
        <v>100</v>
      </c>
      <c r="K186" t="s">
        <v>6</v>
      </c>
      <c r="L186" t="s">
        <v>67</v>
      </c>
      <c r="M186" t="s">
        <v>25</v>
      </c>
      <c r="N186" t="s">
        <v>77</v>
      </c>
      <c r="AK186" s="3">
        <v>185</v>
      </c>
      <c r="AL186" t="s">
        <v>26</v>
      </c>
      <c r="AM186" t="s">
        <v>62</v>
      </c>
      <c r="AN186" s="4" t="s">
        <v>14</v>
      </c>
      <c r="AO186" t="s">
        <v>100</v>
      </c>
      <c r="AP186" t="s">
        <v>25</v>
      </c>
      <c r="AQ186" t="s">
        <v>77</v>
      </c>
      <c r="BL186" s="3">
        <v>185</v>
      </c>
      <c r="BM186" t="s">
        <v>26</v>
      </c>
      <c r="BN186" t="s">
        <v>62</v>
      </c>
      <c r="BO186" t="s">
        <v>14</v>
      </c>
      <c r="BP186" t="s">
        <v>91</v>
      </c>
      <c r="BQ186" t="s">
        <v>6</v>
      </c>
      <c r="BR186" t="s">
        <v>2</v>
      </c>
      <c r="BS186" t="s">
        <v>19</v>
      </c>
      <c r="BT186" t="s">
        <v>97</v>
      </c>
      <c r="BU186" t="s">
        <v>20</v>
      </c>
      <c r="BV186" t="s">
        <v>77</v>
      </c>
    </row>
    <row r="187" spans="1:74" x14ac:dyDescent="0.25">
      <c r="A187" s="3">
        <v>186</v>
      </c>
      <c r="B187" t="s">
        <v>12</v>
      </c>
      <c r="C187" t="s">
        <v>62</v>
      </c>
      <c r="D187" t="s">
        <v>18</v>
      </c>
      <c r="E187" t="s">
        <v>30</v>
      </c>
      <c r="F187" t="s">
        <v>6</v>
      </c>
      <c r="G187" t="s">
        <v>2</v>
      </c>
      <c r="H187" t="s">
        <v>19</v>
      </c>
      <c r="I187" t="s">
        <v>9</v>
      </c>
      <c r="J187" t="s">
        <v>76</v>
      </c>
      <c r="K187" t="s">
        <v>6</v>
      </c>
      <c r="L187" t="s">
        <v>23</v>
      </c>
      <c r="M187" t="s">
        <v>5</v>
      </c>
      <c r="N187" t="s">
        <v>72</v>
      </c>
      <c r="AK187" s="3">
        <v>186</v>
      </c>
      <c r="AL187" t="s">
        <v>12</v>
      </c>
      <c r="AM187" t="s">
        <v>62</v>
      </c>
      <c r="AN187" s="4" t="s">
        <v>18</v>
      </c>
      <c r="AO187" t="s">
        <v>76</v>
      </c>
      <c r="AP187" t="s">
        <v>5</v>
      </c>
      <c r="AQ187" t="s">
        <v>72</v>
      </c>
      <c r="BL187" s="3">
        <v>186</v>
      </c>
      <c r="BM187" t="s">
        <v>12</v>
      </c>
      <c r="BN187" t="s">
        <v>62</v>
      </c>
      <c r="BO187" t="s">
        <v>18</v>
      </c>
      <c r="BP187" t="s">
        <v>30</v>
      </c>
      <c r="BQ187" t="s">
        <v>6</v>
      </c>
      <c r="BR187" t="s">
        <v>2</v>
      </c>
      <c r="BS187" t="s">
        <v>19</v>
      </c>
      <c r="BT187" t="s">
        <v>9</v>
      </c>
      <c r="BU187" t="s">
        <v>76</v>
      </c>
      <c r="BV187" t="s">
        <v>72</v>
      </c>
    </row>
    <row r="188" spans="1:74" x14ac:dyDescent="0.25">
      <c r="A188" s="3">
        <v>187</v>
      </c>
      <c r="B188" t="s">
        <v>11</v>
      </c>
      <c r="C188" t="s">
        <v>84</v>
      </c>
      <c r="D188" t="s">
        <v>14</v>
      </c>
      <c r="E188" t="s">
        <v>94</v>
      </c>
      <c r="F188" t="s">
        <v>6</v>
      </c>
      <c r="G188" t="s">
        <v>2</v>
      </c>
      <c r="H188" t="s">
        <v>28</v>
      </c>
      <c r="I188" t="s">
        <v>65</v>
      </c>
      <c r="J188" t="s">
        <v>101</v>
      </c>
      <c r="K188" t="s">
        <v>6</v>
      </c>
      <c r="L188" t="s">
        <v>23</v>
      </c>
      <c r="M188" t="s">
        <v>5</v>
      </c>
      <c r="N188" t="s">
        <v>80</v>
      </c>
      <c r="AK188" s="3">
        <v>187</v>
      </c>
      <c r="AL188" t="s">
        <v>11</v>
      </c>
      <c r="AM188" t="s">
        <v>84</v>
      </c>
      <c r="AN188" s="4" t="s">
        <v>14</v>
      </c>
      <c r="AO188" t="s">
        <v>101</v>
      </c>
      <c r="AP188" t="s">
        <v>5</v>
      </c>
      <c r="AQ188" t="s">
        <v>80</v>
      </c>
      <c r="BL188" s="3">
        <v>187</v>
      </c>
      <c r="BM188" t="s">
        <v>11</v>
      </c>
      <c r="BN188" t="s">
        <v>84</v>
      </c>
      <c r="BO188" t="s">
        <v>14</v>
      </c>
      <c r="BP188" t="s">
        <v>94</v>
      </c>
      <c r="BQ188" t="s">
        <v>6</v>
      </c>
      <c r="BR188" t="s">
        <v>2</v>
      </c>
      <c r="BS188" t="s">
        <v>28</v>
      </c>
      <c r="BT188" t="s">
        <v>65</v>
      </c>
      <c r="BU188" t="s">
        <v>20</v>
      </c>
      <c r="BV188" t="s">
        <v>80</v>
      </c>
    </row>
    <row r="189" spans="1:74" x14ac:dyDescent="0.25">
      <c r="A189" s="3">
        <v>188</v>
      </c>
      <c r="B189" t="s">
        <v>26</v>
      </c>
      <c r="C189" t="s">
        <v>62</v>
      </c>
      <c r="D189" t="s">
        <v>14</v>
      </c>
      <c r="E189" t="s">
        <v>31</v>
      </c>
      <c r="F189" t="s">
        <v>64</v>
      </c>
      <c r="G189" t="s">
        <v>2</v>
      </c>
      <c r="H189" t="s">
        <v>32</v>
      </c>
      <c r="I189" t="s">
        <v>65</v>
      </c>
      <c r="J189" t="s">
        <v>20</v>
      </c>
      <c r="K189" t="s">
        <v>4</v>
      </c>
      <c r="L189" t="s">
        <v>23</v>
      </c>
      <c r="M189" t="s">
        <v>5</v>
      </c>
      <c r="N189" t="s">
        <v>77</v>
      </c>
      <c r="AK189" s="3">
        <v>188</v>
      </c>
      <c r="AL189" t="s">
        <v>26</v>
      </c>
      <c r="AM189" t="s">
        <v>62</v>
      </c>
      <c r="AN189" s="4" t="s">
        <v>14</v>
      </c>
      <c r="AO189" t="s">
        <v>20</v>
      </c>
      <c r="AP189" t="s">
        <v>5</v>
      </c>
      <c r="AQ189" t="s">
        <v>77</v>
      </c>
      <c r="BL189" s="3">
        <v>188</v>
      </c>
      <c r="BM189" t="s">
        <v>26</v>
      </c>
      <c r="BN189" t="s">
        <v>62</v>
      </c>
      <c r="BO189" t="s">
        <v>14</v>
      </c>
      <c r="BP189" t="s">
        <v>31</v>
      </c>
      <c r="BQ189" t="s">
        <v>64</v>
      </c>
      <c r="BR189" t="s">
        <v>2</v>
      </c>
      <c r="BS189" t="s">
        <v>32</v>
      </c>
      <c r="BT189" t="s">
        <v>65</v>
      </c>
      <c r="BU189" t="s">
        <v>20</v>
      </c>
      <c r="BV189" t="s">
        <v>77</v>
      </c>
    </row>
    <row r="190" spans="1:74" x14ac:dyDescent="0.25">
      <c r="A190" s="3">
        <v>189</v>
      </c>
      <c r="B190" t="s">
        <v>11</v>
      </c>
      <c r="C190" t="s">
        <v>84</v>
      </c>
      <c r="D190" t="s">
        <v>103</v>
      </c>
      <c r="E190" t="s">
        <v>7</v>
      </c>
      <c r="F190" t="s">
        <v>6</v>
      </c>
      <c r="G190" t="s">
        <v>2</v>
      </c>
      <c r="H190" t="s">
        <v>22</v>
      </c>
      <c r="I190" t="s">
        <v>9</v>
      </c>
      <c r="J190" t="s">
        <v>71</v>
      </c>
      <c r="K190" t="s">
        <v>6</v>
      </c>
      <c r="L190" t="s">
        <v>23</v>
      </c>
      <c r="M190" t="s">
        <v>5</v>
      </c>
      <c r="N190" t="s">
        <v>77</v>
      </c>
      <c r="AK190" s="3">
        <v>189</v>
      </c>
      <c r="AL190" t="s">
        <v>11</v>
      </c>
      <c r="AM190" t="s">
        <v>84</v>
      </c>
      <c r="AN190" s="4" t="s">
        <v>14</v>
      </c>
      <c r="AO190" t="s">
        <v>71</v>
      </c>
      <c r="AP190" t="s">
        <v>5</v>
      </c>
      <c r="AQ190" t="s">
        <v>77</v>
      </c>
      <c r="BL190" s="3">
        <v>189</v>
      </c>
      <c r="BM190" t="s">
        <v>11</v>
      </c>
      <c r="BN190" t="s">
        <v>84</v>
      </c>
      <c r="BO190" t="s">
        <v>103</v>
      </c>
      <c r="BP190" t="s">
        <v>7</v>
      </c>
      <c r="BQ190" t="s">
        <v>6</v>
      </c>
      <c r="BR190" t="s">
        <v>2</v>
      </c>
      <c r="BS190" t="s">
        <v>22</v>
      </c>
      <c r="BT190" t="s">
        <v>9</v>
      </c>
      <c r="BU190" t="s">
        <v>71</v>
      </c>
      <c r="BV190" t="s">
        <v>77</v>
      </c>
    </row>
    <row r="191" spans="1:74" x14ac:dyDescent="0.25">
      <c r="A191" s="3">
        <v>190</v>
      </c>
      <c r="B191" t="s">
        <v>11</v>
      </c>
      <c r="C191" t="s">
        <v>62</v>
      </c>
      <c r="D191" t="s">
        <v>65</v>
      </c>
      <c r="E191" t="s">
        <v>7</v>
      </c>
      <c r="F191" t="s">
        <v>6</v>
      </c>
      <c r="G191" t="s">
        <v>2</v>
      </c>
      <c r="H191" t="s">
        <v>8</v>
      </c>
      <c r="I191" t="s">
        <v>9</v>
      </c>
      <c r="J191" t="s">
        <v>71</v>
      </c>
      <c r="K191" t="s">
        <v>6</v>
      </c>
      <c r="L191" t="s">
        <v>67</v>
      </c>
      <c r="M191" t="s">
        <v>10</v>
      </c>
      <c r="N191" t="s">
        <v>72</v>
      </c>
      <c r="AK191" s="3">
        <v>190</v>
      </c>
      <c r="AL191" t="s">
        <v>11</v>
      </c>
      <c r="AM191" t="s">
        <v>62</v>
      </c>
      <c r="AN191" s="4" t="s">
        <v>65</v>
      </c>
      <c r="AO191" t="s">
        <v>71</v>
      </c>
      <c r="AP191" t="s">
        <v>10</v>
      </c>
      <c r="AQ191" t="s">
        <v>72</v>
      </c>
      <c r="BL191" s="3">
        <v>190</v>
      </c>
      <c r="BM191" t="s">
        <v>11</v>
      </c>
      <c r="BN191" t="s">
        <v>62</v>
      </c>
      <c r="BO191" t="s">
        <v>65</v>
      </c>
      <c r="BP191" t="s">
        <v>7</v>
      </c>
      <c r="BQ191" t="s">
        <v>6</v>
      </c>
      <c r="BR191" t="s">
        <v>2</v>
      </c>
      <c r="BS191" t="s">
        <v>8</v>
      </c>
      <c r="BT191" t="s">
        <v>9</v>
      </c>
      <c r="BU191" t="s">
        <v>71</v>
      </c>
      <c r="BV191" t="s">
        <v>72</v>
      </c>
    </row>
    <row r="192" spans="1:74" x14ac:dyDescent="0.25">
      <c r="A192" s="3">
        <v>191</v>
      </c>
      <c r="B192" t="s">
        <v>11</v>
      </c>
      <c r="C192" t="s">
        <v>62</v>
      </c>
      <c r="D192" t="s">
        <v>14</v>
      </c>
      <c r="E192" t="s">
        <v>73</v>
      </c>
      <c r="F192" t="s">
        <v>64</v>
      </c>
      <c r="G192" t="s">
        <v>2</v>
      </c>
      <c r="H192" t="s">
        <v>3</v>
      </c>
      <c r="I192" t="s">
        <v>65</v>
      </c>
      <c r="J192" t="s">
        <v>66</v>
      </c>
      <c r="K192" t="s">
        <v>4</v>
      </c>
      <c r="L192" t="s">
        <v>67</v>
      </c>
      <c r="M192" t="s">
        <v>5</v>
      </c>
      <c r="N192" t="s">
        <v>80</v>
      </c>
      <c r="AK192" s="3">
        <v>191</v>
      </c>
      <c r="AL192" t="s">
        <v>11</v>
      </c>
      <c r="AM192" t="s">
        <v>62</v>
      </c>
      <c r="AN192" s="4" t="s">
        <v>14</v>
      </c>
      <c r="AO192" t="s">
        <v>66</v>
      </c>
      <c r="AP192" t="s">
        <v>5</v>
      </c>
      <c r="AQ192" t="s">
        <v>80</v>
      </c>
      <c r="BL192" s="3">
        <v>191</v>
      </c>
      <c r="BM192" t="s">
        <v>11</v>
      </c>
      <c r="BN192" t="s">
        <v>62</v>
      </c>
      <c r="BO192" t="s">
        <v>14</v>
      </c>
      <c r="BP192" t="s">
        <v>73</v>
      </c>
      <c r="BQ192" t="s">
        <v>64</v>
      </c>
      <c r="BR192" t="s">
        <v>2</v>
      </c>
      <c r="BS192" t="s">
        <v>3</v>
      </c>
      <c r="BT192" t="s">
        <v>65</v>
      </c>
      <c r="BU192" t="s">
        <v>20</v>
      </c>
      <c r="BV192" t="s">
        <v>80</v>
      </c>
    </row>
    <row r="193" spans="1:74" x14ac:dyDescent="0.25">
      <c r="A193" s="3">
        <v>192</v>
      </c>
      <c r="B193" t="s">
        <v>12</v>
      </c>
      <c r="C193" t="s">
        <v>74</v>
      </c>
      <c r="D193" t="s">
        <v>14</v>
      </c>
      <c r="E193" t="s">
        <v>75</v>
      </c>
      <c r="F193" t="s">
        <v>64</v>
      </c>
      <c r="G193" t="s">
        <v>2</v>
      </c>
      <c r="H193" t="s">
        <v>38</v>
      </c>
      <c r="I193" t="s">
        <v>9</v>
      </c>
      <c r="J193" t="s">
        <v>76</v>
      </c>
      <c r="K193" t="s">
        <v>4</v>
      </c>
      <c r="L193" t="s">
        <v>67</v>
      </c>
      <c r="M193" t="s">
        <v>5</v>
      </c>
      <c r="N193" t="s">
        <v>77</v>
      </c>
      <c r="AK193" s="3">
        <v>192</v>
      </c>
      <c r="AL193" t="s">
        <v>12</v>
      </c>
      <c r="AM193" t="s">
        <v>74</v>
      </c>
      <c r="AN193" s="4" t="s">
        <v>14</v>
      </c>
      <c r="AO193" t="s">
        <v>76</v>
      </c>
      <c r="AP193" t="s">
        <v>5</v>
      </c>
      <c r="AQ193" t="s">
        <v>77</v>
      </c>
      <c r="BL193" s="3">
        <v>192</v>
      </c>
      <c r="BM193" t="s">
        <v>12</v>
      </c>
      <c r="BN193" t="s">
        <v>74</v>
      </c>
      <c r="BO193" t="s">
        <v>14</v>
      </c>
      <c r="BP193" t="s">
        <v>75</v>
      </c>
      <c r="BQ193" t="s">
        <v>64</v>
      </c>
      <c r="BR193" t="s">
        <v>2</v>
      </c>
      <c r="BS193" t="s">
        <v>38</v>
      </c>
      <c r="BT193" t="s">
        <v>9</v>
      </c>
      <c r="BU193" t="s">
        <v>76</v>
      </c>
      <c r="BV193" t="s">
        <v>77</v>
      </c>
    </row>
    <row r="194" spans="1:74" x14ac:dyDescent="0.25">
      <c r="A194" s="3">
        <v>193</v>
      </c>
      <c r="B194" t="s">
        <v>17</v>
      </c>
      <c r="C194" t="s">
        <v>84</v>
      </c>
      <c r="D194" t="s">
        <v>18</v>
      </c>
      <c r="E194" t="s">
        <v>30</v>
      </c>
      <c r="F194" t="s">
        <v>6</v>
      </c>
      <c r="G194" t="s">
        <v>2</v>
      </c>
      <c r="H194" t="s">
        <v>19</v>
      </c>
      <c r="I194" t="s">
        <v>9</v>
      </c>
      <c r="J194" t="s">
        <v>76</v>
      </c>
      <c r="K194" t="s">
        <v>6</v>
      </c>
      <c r="L194" t="s">
        <v>23</v>
      </c>
      <c r="M194" t="s">
        <v>5</v>
      </c>
      <c r="N194" t="s">
        <v>77</v>
      </c>
      <c r="AK194" s="3">
        <v>193</v>
      </c>
      <c r="AL194" t="s">
        <v>17</v>
      </c>
      <c r="AM194" t="s">
        <v>84</v>
      </c>
      <c r="AN194" s="4" t="s">
        <v>18</v>
      </c>
      <c r="AO194" t="s">
        <v>76</v>
      </c>
      <c r="AP194" t="s">
        <v>5</v>
      </c>
      <c r="AQ194" t="s">
        <v>77</v>
      </c>
      <c r="BL194" s="3">
        <v>193</v>
      </c>
      <c r="BM194" t="s">
        <v>17</v>
      </c>
      <c r="BN194" t="s">
        <v>84</v>
      </c>
      <c r="BO194" t="s">
        <v>18</v>
      </c>
      <c r="BP194" t="s">
        <v>30</v>
      </c>
      <c r="BQ194" t="s">
        <v>6</v>
      </c>
      <c r="BR194" t="s">
        <v>2</v>
      </c>
      <c r="BS194" t="s">
        <v>19</v>
      </c>
      <c r="BT194" t="s">
        <v>9</v>
      </c>
      <c r="BU194" t="s">
        <v>76</v>
      </c>
      <c r="BV194" t="s">
        <v>77</v>
      </c>
    </row>
    <row r="195" spans="1:74" x14ac:dyDescent="0.25">
      <c r="A195" s="3">
        <v>194</v>
      </c>
      <c r="B195" t="s">
        <v>11</v>
      </c>
      <c r="C195" t="s">
        <v>104</v>
      </c>
      <c r="D195" t="s">
        <v>14</v>
      </c>
      <c r="E195" t="s">
        <v>7</v>
      </c>
      <c r="F195" t="s">
        <v>6</v>
      </c>
      <c r="G195" t="s">
        <v>2</v>
      </c>
      <c r="H195" t="s">
        <v>22</v>
      </c>
      <c r="I195" t="s">
        <v>65</v>
      </c>
      <c r="J195" t="s">
        <v>100</v>
      </c>
      <c r="K195" t="s">
        <v>6</v>
      </c>
      <c r="L195" t="s">
        <v>23</v>
      </c>
      <c r="M195" t="s">
        <v>5</v>
      </c>
      <c r="N195" t="s">
        <v>80</v>
      </c>
      <c r="AK195" s="3">
        <v>194</v>
      </c>
      <c r="AL195" t="s">
        <v>11</v>
      </c>
      <c r="AM195" t="s">
        <v>104</v>
      </c>
      <c r="AN195" s="4" t="s">
        <v>14</v>
      </c>
      <c r="AO195" t="s">
        <v>100</v>
      </c>
      <c r="AP195" t="s">
        <v>5</v>
      </c>
      <c r="AQ195" t="s">
        <v>80</v>
      </c>
      <c r="BL195" s="3">
        <v>194</v>
      </c>
      <c r="BM195" t="s">
        <v>11</v>
      </c>
      <c r="BN195" t="s">
        <v>104</v>
      </c>
      <c r="BO195" t="s">
        <v>14</v>
      </c>
      <c r="BP195" t="s">
        <v>7</v>
      </c>
      <c r="BQ195" t="s">
        <v>6</v>
      </c>
      <c r="BR195" t="s">
        <v>2</v>
      </c>
      <c r="BS195" t="s">
        <v>22</v>
      </c>
      <c r="BT195" t="s">
        <v>65</v>
      </c>
      <c r="BU195" t="s">
        <v>20</v>
      </c>
      <c r="BV195" t="s">
        <v>80</v>
      </c>
    </row>
    <row r="196" spans="1:74" x14ac:dyDescent="0.25">
      <c r="A196" s="3">
        <v>195</v>
      </c>
      <c r="B196" t="s">
        <v>11</v>
      </c>
      <c r="C196" t="s">
        <v>104</v>
      </c>
      <c r="D196" t="s">
        <v>14</v>
      </c>
      <c r="E196" t="s">
        <v>94</v>
      </c>
      <c r="F196" t="s">
        <v>85</v>
      </c>
      <c r="G196" t="s">
        <v>2</v>
      </c>
      <c r="H196" t="s">
        <v>22</v>
      </c>
      <c r="I196" t="s">
        <v>65</v>
      </c>
      <c r="J196" t="s">
        <v>76</v>
      </c>
      <c r="K196" t="s">
        <v>6</v>
      </c>
      <c r="L196" t="s">
        <v>23</v>
      </c>
      <c r="M196" t="s">
        <v>5</v>
      </c>
      <c r="N196" t="s">
        <v>80</v>
      </c>
      <c r="AK196" s="3">
        <v>195</v>
      </c>
      <c r="AL196" t="s">
        <v>11</v>
      </c>
      <c r="AM196" t="s">
        <v>104</v>
      </c>
      <c r="AN196" s="4" t="s">
        <v>14</v>
      </c>
      <c r="AO196" t="s">
        <v>76</v>
      </c>
      <c r="AP196" t="s">
        <v>5</v>
      </c>
      <c r="AQ196" t="s">
        <v>80</v>
      </c>
      <c r="BL196" s="3">
        <v>195</v>
      </c>
      <c r="BM196" t="s">
        <v>11</v>
      </c>
      <c r="BN196" t="s">
        <v>104</v>
      </c>
      <c r="BO196" t="s">
        <v>14</v>
      </c>
      <c r="BP196" t="s">
        <v>94</v>
      </c>
      <c r="BQ196" t="s">
        <v>85</v>
      </c>
      <c r="BR196" t="s">
        <v>2</v>
      </c>
      <c r="BS196" t="s">
        <v>22</v>
      </c>
      <c r="BT196" t="s">
        <v>65</v>
      </c>
      <c r="BU196" t="s">
        <v>76</v>
      </c>
      <c r="BV196" t="s">
        <v>80</v>
      </c>
    </row>
    <row r="197" spans="1:74" x14ac:dyDescent="0.25">
      <c r="A197" s="3">
        <v>196</v>
      </c>
      <c r="B197" t="s">
        <v>13</v>
      </c>
      <c r="C197" t="s">
        <v>104</v>
      </c>
      <c r="D197" t="s">
        <v>103</v>
      </c>
      <c r="E197" t="s">
        <v>7</v>
      </c>
      <c r="F197" t="s">
        <v>6</v>
      </c>
      <c r="G197" t="s">
        <v>2</v>
      </c>
      <c r="H197" t="s">
        <v>28</v>
      </c>
      <c r="I197" t="s">
        <v>9</v>
      </c>
      <c r="J197" t="s">
        <v>112</v>
      </c>
      <c r="K197" t="s">
        <v>6</v>
      </c>
      <c r="L197" t="s">
        <v>23</v>
      </c>
      <c r="M197" t="s">
        <v>5</v>
      </c>
      <c r="N197" t="s">
        <v>77</v>
      </c>
      <c r="AK197" s="3">
        <v>196</v>
      </c>
      <c r="AL197" t="s">
        <v>13</v>
      </c>
      <c r="AM197" t="s">
        <v>104</v>
      </c>
      <c r="AN197" s="4" t="s">
        <v>14</v>
      </c>
      <c r="AO197" t="s">
        <v>112</v>
      </c>
      <c r="AP197" t="s">
        <v>5</v>
      </c>
      <c r="AQ197" t="s">
        <v>77</v>
      </c>
      <c r="BL197" s="3">
        <v>196</v>
      </c>
      <c r="BM197" t="s">
        <v>13</v>
      </c>
      <c r="BN197" t="s">
        <v>104</v>
      </c>
      <c r="BO197" t="s">
        <v>103</v>
      </c>
      <c r="BP197" t="s">
        <v>7</v>
      </c>
      <c r="BQ197" t="s">
        <v>6</v>
      </c>
      <c r="BR197" t="s">
        <v>2</v>
      </c>
      <c r="BS197" t="s">
        <v>28</v>
      </c>
      <c r="BT197" t="s">
        <v>9</v>
      </c>
      <c r="BU197" t="s">
        <v>126</v>
      </c>
      <c r="BV197" t="s">
        <v>77</v>
      </c>
    </row>
    <row r="198" spans="1:74" x14ac:dyDescent="0.25">
      <c r="A198" s="3">
        <v>197</v>
      </c>
      <c r="B198" t="s">
        <v>11</v>
      </c>
      <c r="C198" t="s">
        <v>62</v>
      </c>
      <c r="D198" t="s">
        <v>109</v>
      </c>
      <c r="E198" t="s">
        <v>94</v>
      </c>
      <c r="F198" t="s">
        <v>6</v>
      </c>
      <c r="G198" t="s">
        <v>2</v>
      </c>
      <c r="H198" t="s">
        <v>8</v>
      </c>
      <c r="I198" t="s">
        <v>65</v>
      </c>
      <c r="J198" t="s">
        <v>129</v>
      </c>
      <c r="K198" t="s">
        <v>6</v>
      </c>
      <c r="L198" t="s">
        <v>29</v>
      </c>
      <c r="M198" t="s">
        <v>25</v>
      </c>
      <c r="N198" t="s">
        <v>72</v>
      </c>
      <c r="AK198" s="3">
        <v>197</v>
      </c>
      <c r="AL198" t="s">
        <v>11</v>
      </c>
      <c r="AM198" t="s">
        <v>62</v>
      </c>
      <c r="AN198" s="4" t="s">
        <v>18</v>
      </c>
      <c r="AO198" t="s">
        <v>129</v>
      </c>
      <c r="AP198" t="s">
        <v>25</v>
      </c>
      <c r="AQ198" t="s">
        <v>72</v>
      </c>
      <c r="BL198" s="3">
        <v>197</v>
      </c>
      <c r="BM198" t="s">
        <v>11</v>
      </c>
      <c r="BN198" t="s">
        <v>62</v>
      </c>
      <c r="BO198" t="s">
        <v>109</v>
      </c>
      <c r="BP198" t="s">
        <v>94</v>
      </c>
      <c r="BQ198" t="s">
        <v>6</v>
      </c>
      <c r="BR198" t="s">
        <v>2</v>
      </c>
      <c r="BS198" t="s">
        <v>8</v>
      </c>
      <c r="BT198" t="s">
        <v>65</v>
      </c>
      <c r="BU198" t="s">
        <v>20</v>
      </c>
      <c r="BV198" t="s">
        <v>72</v>
      </c>
    </row>
    <row r="199" spans="1:74" x14ac:dyDescent="0.25">
      <c r="A199" s="3">
        <v>198</v>
      </c>
      <c r="B199" t="s">
        <v>11</v>
      </c>
      <c r="C199" t="s">
        <v>78</v>
      </c>
      <c r="D199" t="s">
        <v>75</v>
      </c>
      <c r="E199" t="s">
        <v>94</v>
      </c>
      <c r="F199" t="s">
        <v>64</v>
      </c>
      <c r="G199" t="s">
        <v>2</v>
      </c>
      <c r="H199" t="s">
        <v>38</v>
      </c>
      <c r="I199" t="s">
        <v>9</v>
      </c>
      <c r="J199" t="s">
        <v>130</v>
      </c>
      <c r="K199" t="s">
        <v>6</v>
      </c>
      <c r="L199" t="s">
        <v>67</v>
      </c>
      <c r="M199" t="s">
        <v>10</v>
      </c>
      <c r="N199" t="s">
        <v>90</v>
      </c>
      <c r="AK199" s="3">
        <v>198</v>
      </c>
      <c r="AL199" t="s">
        <v>11</v>
      </c>
      <c r="AM199" t="s">
        <v>78</v>
      </c>
      <c r="AN199" s="4" t="s">
        <v>63</v>
      </c>
      <c r="AO199" t="s">
        <v>130</v>
      </c>
      <c r="AP199" t="s">
        <v>10</v>
      </c>
      <c r="AQ199" t="s">
        <v>90</v>
      </c>
      <c r="BL199" s="3">
        <v>198</v>
      </c>
      <c r="BM199" t="s">
        <v>11</v>
      </c>
      <c r="BN199" t="s">
        <v>78</v>
      </c>
      <c r="BO199" t="s">
        <v>75</v>
      </c>
      <c r="BP199" t="s">
        <v>94</v>
      </c>
      <c r="BQ199" t="s">
        <v>64</v>
      </c>
      <c r="BR199" t="s">
        <v>2</v>
      </c>
      <c r="BS199" t="s">
        <v>38</v>
      </c>
      <c r="BT199" t="s">
        <v>9</v>
      </c>
      <c r="BU199" t="s">
        <v>20</v>
      </c>
      <c r="BV199" t="s">
        <v>90</v>
      </c>
    </row>
    <row r="200" spans="1:74" x14ac:dyDescent="0.25">
      <c r="A200" s="3">
        <v>199</v>
      </c>
      <c r="B200" t="s">
        <v>11</v>
      </c>
      <c r="C200" t="s">
        <v>84</v>
      </c>
      <c r="D200" t="s">
        <v>18</v>
      </c>
      <c r="E200" t="s">
        <v>30</v>
      </c>
      <c r="F200" t="s">
        <v>6</v>
      </c>
      <c r="G200" t="s">
        <v>2</v>
      </c>
      <c r="H200" t="s">
        <v>3</v>
      </c>
      <c r="I200" t="s">
        <v>9</v>
      </c>
      <c r="J200" t="s">
        <v>71</v>
      </c>
      <c r="K200" t="s">
        <v>6</v>
      </c>
      <c r="L200" t="s">
        <v>118</v>
      </c>
      <c r="M200" t="s">
        <v>5</v>
      </c>
      <c r="N200" t="s">
        <v>90</v>
      </c>
      <c r="AK200" s="3">
        <v>199</v>
      </c>
      <c r="AL200" t="s">
        <v>11</v>
      </c>
      <c r="AM200" t="s">
        <v>84</v>
      </c>
      <c r="AN200" s="4" t="s">
        <v>18</v>
      </c>
      <c r="AO200" t="s">
        <v>71</v>
      </c>
      <c r="AP200" t="s">
        <v>5</v>
      </c>
      <c r="AQ200" t="s">
        <v>90</v>
      </c>
      <c r="BL200" s="3">
        <v>199</v>
      </c>
      <c r="BM200" t="s">
        <v>11</v>
      </c>
      <c r="BN200" t="s">
        <v>84</v>
      </c>
      <c r="BO200" t="s">
        <v>18</v>
      </c>
      <c r="BP200" t="s">
        <v>30</v>
      </c>
      <c r="BQ200" t="s">
        <v>6</v>
      </c>
      <c r="BR200" t="s">
        <v>2</v>
      </c>
      <c r="BS200" t="s">
        <v>3</v>
      </c>
      <c r="BT200" t="s">
        <v>9</v>
      </c>
      <c r="BU200" t="s">
        <v>71</v>
      </c>
      <c r="BV200" t="s">
        <v>90</v>
      </c>
    </row>
    <row r="201" spans="1:74" x14ac:dyDescent="0.25">
      <c r="A201" s="3">
        <v>200</v>
      </c>
      <c r="B201" t="s">
        <v>26</v>
      </c>
      <c r="C201" t="s">
        <v>84</v>
      </c>
      <c r="D201" t="s">
        <v>127</v>
      </c>
      <c r="E201" t="s">
        <v>121</v>
      </c>
      <c r="F201" t="s">
        <v>6</v>
      </c>
      <c r="G201" t="s">
        <v>2</v>
      </c>
      <c r="H201" t="s">
        <v>28</v>
      </c>
      <c r="I201" t="s">
        <v>128</v>
      </c>
      <c r="J201" t="s">
        <v>66</v>
      </c>
      <c r="K201" t="s">
        <v>6</v>
      </c>
      <c r="L201" t="s">
        <v>23</v>
      </c>
      <c r="M201" t="s">
        <v>5</v>
      </c>
      <c r="N201" t="s">
        <v>72</v>
      </c>
      <c r="AK201" s="3">
        <v>200</v>
      </c>
      <c r="AL201" t="s">
        <v>26</v>
      </c>
      <c r="AM201" t="s">
        <v>84</v>
      </c>
      <c r="AN201" s="4" t="s">
        <v>18</v>
      </c>
      <c r="AO201" t="s">
        <v>66</v>
      </c>
      <c r="AP201" t="s">
        <v>5</v>
      </c>
      <c r="AQ201" t="s">
        <v>72</v>
      </c>
      <c r="BL201" s="3">
        <v>200</v>
      </c>
      <c r="BM201" t="s">
        <v>26</v>
      </c>
      <c r="BN201" t="s">
        <v>84</v>
      </c>
      <c r="BO201" t="s">
        <v>127</v>
      </c>
      <c r="BP201" t="s">
        <v>121</v>
      </c>
      <c r="BQ201" t="s">
        <v>6</v>
      </c>
      <c r="BR201" t="s">
        <v>2</v>
      </c>
      <c r="BS201" t="s">
        <v>28</v>
      </c>
      <c r="BT201" t="s">
        <v>128</v>
      </c>
      <c r="BU201" t="s">
        <v>20</v>
      </c>
      <c r="BV201" t="s">
        <v>72</v>
      </c>
    </row>
    <row r="202" spans="1:74" x14ac:dyDescent="0.25">
      <c r="A202" s="3">
        <v>201</v>
      </c>
      <c r="B202" t="s">
        <v>26</v>
      </c>
      <c r="C202" t="s">
        <v>78</v>
      </c>
      <c r="D202" t="s">
        <v>147</v>
      </c>
      <c r="E202" t="s">
        <v>30</v>
      </c>
      <c r="F202" t="s">
        <v>85</v>
      </c>
      <c r="G202" t="s">
        <v>2</v>
      </c>
      <c r="H202" t="s">
        <v>8</v>
      </c>
      <c r="I202" t="s">
        <v>63</v>
      </c>
      <c r="J202" t="s">
        <v>20</v>
      </c>
      <c r="K202" t="s">
        <v>6</v>
      </c>
      <c r="L202" t="s">
        <v>29</v>
      </c>
      <c r="M202" t="s">
        <v>10</v>
      </c>
      <c r="N202" t="s">
        <v>80</v>
      </c>
      <c r="AK202" s="3">
        <v>201</v>
      </c>
      <c r="AL202" t="s">
        <v>26</v>
      </c>
      <c r="AM202" t="s">
        <v>78</v>
      </c>
      <c r="AN202" s="4" t="s">
        <v>65</v>
      </c>
      <c r="AO202" t="s">
        <v>20</v>
      </c>
      <c r="AP202" t="s">
        <v>10</v>
      </c>
      <c r="AQ202" t="s">
        <v>80</v>
      </c>
      <c r="BL202" s="3">
        <v>201</v>
      </c>
      <c r="BM202" t="s">
        <v>26</v>
      </c>
      <c r="BN202" t="s">
        <v>78</v>
      </c>
      <c r="BO202" t="s">
        <v>147</v>
      </c>
      <c r="BP202" t="s">
        <v>30</v>
      </c>
      <c r="BQ202" t="s">
        <v>85</v>
      </c>
      <c r="BR202" t="s">
        <v>2</v>
      </c>
      <c r="BS202" t="s">
        <v>8</v>
      </c>
      <c r="BT202" t="s">
        <v>63</v>
      </c>
      <c r="BU202" t="s">
        <v>20</v>
      </c>
      <c r="BV202" t="s">
        <v>80</v>
      </c>
    </row>
    <row r="203" spans="1:74" x14ac:dyDescent="0.25">
      <c r="A203" s="3">
        <v>202</v>
      </c>
      <c r="B203" t="s">
        <v>26</v>
      </c>
      <c r="C203" t="s">
        <v>84</v>
      </c>
      <c r="D203" t="s">
        <v>147</v>
      </c>
      <c r="E203" t="s">
        <v>142</v>
      </c>
      <c r="F203" t="s">
        <v>85</v>
      </c>
      <c r="G203" t="s">
        <v>2</v>
      </c>
      <c r="H203" t="s">
        <v>8</v>
      </c>
      <c r="I203" t="s">
        <v>9</v>
      </c>
      <c r="J203" t="s">
        <v>126</v>
      </c>
      <c r="K203" t="s">
        <v>6</v>
      </c>
      <c r="L203" t="s">
        <v>23</v>
      </c>
      <c r="M203" t="s">
        <v>5</v>
      </c>
      <c r="N203" t="s">
        <v>77</v>
      </c>
      <c r="AK203" s="3">
        <v>202</v>
      </c>
      <c r="AL203" t="s">
        <v>26</v>
      </c>
      <c r="AM203" t="s">
        <v>84</v>
      </c>
      <c r="AN203" s="4" t="s">
        <v>65</v>
      </c>
      <c r="AO203" t="s">
        <v>126</v>
      </c>
      <c r="AP203" t="s">
        <v>5</v>
      </c>
      <c r="AQ203" t="s">
        <v>77</v>
      </c>
      <c r="BL203" s="3">
        <v>202</v>
      </c>
      <c r="BM203" t="s">
        <v>26</v>
      </c>
      <c r="BN203" t="s">
        <v>84</v>
      </c>
      <c r="BO203" t="s">
        <v>147</v>
      </c>
      <c r="BP203" t="s">
        <v>142</v>
      </c>
      <c r="BQ203" t="s">
        <v>85</v>
      </c>
      <c r="BR203" t="s">
        <v>2</v>
      </c>
      <c r="BS203" t="s">
        <v>8</v>
      </c>
      <c r="BT203" t="s">
        <v>9</v>
      </c>
      <c r="BU203" t="s">
        <v>126</v>
      </c>
      <c r="BV203" t="s">
        <v>77</v>
      </c>
    </row>
    <row r="204" spans="1:74" x14ac:dyDescent="0.25">
      <c r="A204" s="3">
        <v>203</v>
      </c>
      <c r="B204" t="s">
        <v>12</v>
      </c>
      <c r="C204" t="s">
        <v>84</v>
      </c>
      <c r="D204" t="s">
        <v>109</v>
      </c>
      <c r="E204" t="s">
        <v>14</v>
      </c>
      <c r="F204" t="s">
        <v>6</v>
      </c>
      <c r="G204" t="s">
        <v>2</v>
      </c>
      <c r="H204" t="s">
        <v>22</v>
      </c>
      <c r="I204" t="s">
        <v>65</v>
      </c>
      <c r="J204" t="s">
        <v>120</v>
      </c>
      <c r="K204" t="s">
        <v>6</v>
      </c>
      <c r="L204" t="s">
        <v>23</v>
      </c>
      <c r="M204" t="s">
        <v>5</v>
      </c>
      <c r="N204" t="s">
        <v>90</v>
      </c>
      <c r="AK204" s="3">
        <v>203</v>
      </c>
      <c r="AL204" t="s">
        <v>12</v>
      </c>
      <c r="AM204" t="s">
        <v>84</v>
      </c>
      <c r="AN204" s="4" t="s">
        <v>18</v>
      </c>
      <c r="AO204" t="s">
        <v>120</v>
      </c>
      <c r="AP204" t="s">
        <v>5</v>
      </c>
      <c r="AQ204" t="s">
        <v>90</v>
      </c>
      <c r="BL204" s="3">
        <v>203</v>
      </c>
      <c r="BM204" t="s">
        <v>12</v>
      </c>
      <c r="BN204" t="s">
        <v>84</v>
      </c>
      <c r="BO204" t="s">
        <v>109</v>
      </c>
      <c r="BP204" t="s">
        <v>14</v>
      </c>
      <c r="BQ204" t="s">
        <v>6</v>
      </c>
      <c r="BR204" t="s">
        <v>2</v>
      </c>
      <c r="BS204" t="s">
        <v>22</v>
      </c>
      <c r="BT204" t="s">
        <v>65</v>
      </c>
      <c r="BU204" t="s">
        <v>108</v>
      </c>
      <c r="BV204" t="s">
        <v>90</v>
      </c>
    </row>
    <row r="205" spans="1:74" x14ac:dyDescent="0.25">
      <c r="A205" s="3">
        <v>204</v>
      </c>
      <c r="B205" t="s">
        <v>12</v>
      </c>
      <c r="C205" t="s">
        <v>62</v>
      </c>
      <c r="D205" t="s">
        <v>127</v>
      </c>
      <c r="E205" t="s">
        <v>7</v>
      </c>
      <c r="F205" t="s">
        <v>6</v>
      </c>
      <c r="G205" t="s">
        <v>2</v>
      </c>
      <c r="H205" t="s">
        <v>28</v>
      </c>
      <c r="I205" t="s">
        <v>9</v>
      </c>
      <c r="J205" t="s">
        <v>98</v>
      </c>
      <c r="K205" t="s">
        <v>6</v>
      </c>
      <c r="L205" t="s">
        <v>23</v>
      </c>
      <c r="M205" t="s">
        <v>25</v>
      </c>
      <c r="N205" t="s">
        <v>90</v>
      </c>
      <c r="AK205" s="3">
        <v>204</v>
      </c>
      <c r="AL205" t="s">
        <v>12</v>
      </c>
      <c r="AM205" t="s">
        <v>62</v>
      </c>
      <c r="AN205" s="4" t="s">
        <v>18</v>
      </c>
      <c r="AO205" t="s">
        <v>98</v>
      </c>
      <c r="AP205" t="s">
        <v>25</v>
      </c>
      <c r="AQ205" t="s">
        <v>90</v>
      </c>
      <c r="BL205" s="3">
        <v>204</v>
      </c>
      <c r="BM205" t="s">
        <v>12</v>
      </c>
      <c r="BN205" t="s">
        <v>62</v>
      </c>
      <c r="BO205" t="s">
        <v>127</v>
      </c>
      <c r="BP205" t="s">
        <v>7</v>
      </c>
      <c r="BQ205" t="s">
        <v>6</v>
      </c>
      <c r="BR205" t="s">
        <v>2</v>
      </c>
      <c r="BS205" t="s">
        <v>28</v>
      </c>
      <c r="BT205" t="s">
        <v>9</v>
      </c>
      <c r="BU205" t="s">
        <v>98</v>
      </c>
      <c r="BV205" t="s">
        <v>90</v>
      </c>
    </row>
    <row r="206" spans="1:74" x14ac:dyDescent="0.25">
      <c r="A206" s="3">
        <v>205</v>
      </c>
      <c r="B206" t="s">
        <v>12</v>
      </c>
      <c r="C206" t="s">
        <v>62</v>
      </c>
      <c r="D206" t="s">
        <v>124</v>
      </c>
      <c r="E206" t="s">
        <v>124</v>
      </c>
      <c r="F206" t="s">
        <v>6</v>
      </c>
      <c r="G206" t="s">
        <v>2</v>
      </c>
      <c r="H206" t="s">
        <v>27</v>
      </c>
      <c r="I206" t="s">
        <v>9</v>
      </c>
      <c r="J206" t="s">
        <v>130</v>
      </c>
      <c r="K206" t="s">
        <v>6</v>
      </c>
      <c r="L206" t="s">
        <v>67</v>
      </c>
      <c r="M206" t="s">
        <v>5</v>
      </c>
      <c r="N206" t="s">
        <v>77</v>
      </c>
      <c r="AK206" s="3">
        <v>205</v>
      </c>
      <c r="AL206" t="s">
        <v>12</v>
      </c>
      <c r="AM206" t="s">
        <v>62</v>
      </c>
      <c r="AN206" s="4" t="s">
        <v>124</v>
      </c>
      <c r="AO206" t="s">
        <v>130</v>
      </c>
      <c r="AP206" t="s">
        <v>5</v>
      </c>
      <c r="AQ206" t="s">
        <v>77</v>
      </c>
      <c r="BL206" s="3">
        <v>205</v>
      </c>
      <c r="BM206" t="s">
        <v>12</v>
      </c>
      <c r="BN206" t="s">
        <v>62</v>
      </c>
      <c r="BO206" t="s">
        <v>124</v>
      </c>
      <c r="BP206" t="s">
        <v>124</v>
      </c>
      <c r="BQ206" t="s">
        <v>6</v>
      </c>
      <c r="BR206" t="s">
        <v>2</v>
      </c>
      <c r="BS206" t="s">
        <v>27</v>
      </c>
      <c r="BT206" t="s">
        <v>9</v>
      </c>
      <c r="BU206" t="s">
        <v>20</v>
      </c>
      <c r="BV206" t="s">
        <v>77</v>
      </c>
    </row>
    <row r="207" spans="1:74" x14ac:dyDescent="0.25">
      <c r="A207" s="3">
        <v>206</v>
      </c>
      <c r="B207" t="s">
        <v>13</v>
      </c>
      <c r="C207" t="s">
        <v>78</v>
      </c>
      <c r="D207" t="s">
        <v>14</v>
      </c>
      <c r="E207" t="s">
        <v>14</v>
      </c>
      <c r="F207" t="s">
        <v>64</v>
      </c>
      <c r="G207" t="s">
        <v>79</v>
      </c>
      <c r="H207" t="s">
        <v>15</v>
      </c>
      <c r="I207" t="s">
        <v>75</v>
      </c>
      <c r="J207" t="s">
        <v>66</v>
      </c>
      <c r="K207" t="s">
        <v>6</v>
      </c>
      <c r="L207" t="s">
        <v>67</v>
      </c>
      <c r="M207" t="s">
        <v>5</v>
      </c>
      <c r="N207" t="s">
        <v>80</v>
      </c>
      <c r="AK207" s="3">
        <v>206</v>
      </c>
      <c r="AL207" t="s">
        <v>13</v>
      </c>
      <c r="AM207" t="s">
        <v>78</v>
      </c>
      <c r="AN207" s="4" t="s">
        <v>14</v>
      </c>
      <c r="AO207" t="s">
        <v>66</v>
      </c>
      <c r="AP207" t="s">
        <v>5</v>
      </c>
      <c r="AQ207" t="s">
        <v>80</v>
      </c>
      <c r="BL207" s="3">
        <v>206</v>
      </c>
      <c r="BM207" t="s">
        <v>13</v>
      </c>
      <c r="BN207" t="s">
        <v>78</v>
      </c>
      <c r="BO207" t="s">
        <v>14</v>
      </c>
      <c r="BP207" t="s">
        <v>14</v>
      </c>
      <c r="BQ207" t="s">
        <v>64</v>
      </c>
      <c r="BR207" t="s">
        <v>79</v>
      </c>
      <c r="BS207" t="s">
        <v>15</v>
      </c>
      <c r="BT207" t="s">
        <v>75</v>
      </c>
      <c r="BU207" t="s">
        <v>20</v>
      </c>
      <c r="BV207" t="s">
        <v>80</v>
      </c>
    </row>
    <row r="208" spans="1:74" x14ac:dyDescent="0.25">
      <c r="A208" s="3">
        <v>207</v>
      </c>
      <c r="B208" t="s">
        <v>13</v>
      </c>
      <c r="C208" t="s">
        <v>104</v>
      </c>
      <c r="D208" t="s">
        <v>14</v>
      </c>
      <c r="E208" t="s">
        <v>7</v>
      </c>
      <c r="F208" t="s">
        <v>64</v>
      </c>
      <c r="G208" t="s">
        <v>79</v>
      </c>
      <c r="H208" t="s">
        <v>24</v>
      </c>
      <c r="I208" t="s">
        <v>75</v>
      </c>
      <c r="J208" t="s">
        <v>105</v>
      </c>
      <c r="K208" t="s">
        <v>6</v>
      </c>
      <c r="L208" t="s">
        <v>23</v>
      </c>
      <c r="M208" t="s">
        <v>5</v>
      </c>
      <c r="N208" t="s">
        <v>77</v>
      </c>
      <c r="AK208" s="3">
        <v>207</v>
      </c>
      <c r="AL208" t="s">
        <v>13</v>
      </c>
      <c r="AM208" t="s">
        <v>104</v>
      </c>
      <c r="AN208" s="4" t="s">
        <v>14</v>
      </c>
      <c r="AO208" t="s">
        <v>105</v>
      </c>
      <c r="AP208" t="s">
        <v>5</v>
      </c>
      <c r="AQ208" t="s">
        <v>77</v>
      </c>
      <c r="BL208" s="3">
        <v>207</v>
      </c>
      <c r="BM208" t="s">
        <v>13</v>
      </c>
      <c r="BN208" t="s">
        <v>104</v>
      </c>
      <c r="BO208" t="s">
        <v>14</v>
      </c>
      <c r="BP208" t="s">
        <v>7</v>
      </c>
      <c r="BQ208" t="s">
        <v>64</v>
      </c>
      <c r="BR208" t="s">
        <v>79</v>
      </c>
      <c r="BS208" t="s">
        <v>24</v>
      </c>
      <c r="BT208" t="s">
        <v>75</v>
      </c>
      <c r="BU208" t="s">
        <v>105</v>
      </c>
      <c r="BV208" t="s">
        <v>77</v>
      </c>
    </row>
    <row r="209" spans="1:74" x14ac:dyDescent="0.25">
      <c r="A209" s="3">
        <v>208</v>
      </c>
      <c r="B209" t="s">
        <v>11</v>
      </c>
      <c r="C209" t="s">
        <v>78</v>
      </c>
      <c r="D209" t="s">
        <v>14</v>
      </c>
      <c r="E209" t="s">
        <v>94</v>
      </c>
      <c r="F209" t="s">
        <v>6</v>
      </c>
      <c r="G209" t="s">
        <v>2</v>
      </c>
      <c r="H209" t="s">
        <v>24</v>
      </c>
      <c r="I209" t="s">
        <v>75</v>
      </c>
      <c r="J209" t="s">
        <v>66</v>
      </c>
      <c r="K209" t="s">
        <v>6</v>
      </c>
      <c r="L209" t="s">
        <v>67</v>
      </c>
      <c r="M209" t="s">
        <v>25</v>
      </c>
      <c r="N209" t="s">
        <v>80</v>
      </c>
      <c r="AK209" s="3">
        <v>208</v>
      </c>
      <c r="AL209" t="s">
        <v>11</v>
      </c>
      <c r="AM209" t="s">
        <v>78</v>
      </c>
      <c r="AN209" s="4" t="s">
        <v>14</v>
      </c>
      <c r="AO209" t="s">
        <v>66</v>
      </c>
      <c r="AP209" t="s">
        <v>25</v>
      </c>
      <c r="AQ209" t="s">
        <v>80</v>
      </c>
      <c r="BL209" s="3">
        <v>208</v>
      </c>
      <c r="BM209" t="s">
        <v>11</v>
      </c>
      <c r="BN209" t="s">
        <v>78</v>
      </c>
      <c r="BO209" t="s">
        <v>14</v>
      </c>
      <c r="BP209" t="s">
        <v>94</v>
      </c>
      <c r="BQ209" t="s">
        <v>6</v>
      </c>
      <c r="BR209" t="s">
        <v>2</v>
      </c>
      <c r="BS209" t="s">
        <v>24</v>
      </c>
      <c r="BT209" t="s">
        <v>75</v>
      </c>
      <c r="BU209" t="s">
        <v>20</v>
      </c>
      <c r="BV209" t="s">
        <v>80</v>
      </c>
    </row>
    <row r="210" spans="1:74" x14ac:dyDescent="0.25">
      <c r="A210" s="3">
        <v>209</v>
      </c>
      <c r="B210" t="s">
        <v>26</v>
      </c>
      <c r="C210" t="s">
        <v>74</v>
      </c>
      <c r="D210" t="s">
        <v>63</v>
      </c>
      <c r="E210" t="s">
        <v>94</v>
      </c>
      <c r="F210" t="s">
        <v>85</v>
      </c>
      <c r="G210" t="s">
        <v>2</v>
      </c>
      <c r="H210" t="s">
        <v>8</v>
      </c>
      <c r="I210" t="s">
        <v>9</v>
      </c>
      <c r="J210" t="s">
        <v>96</v>
      </c>
      <c r="K210" t="s">
        <v>6</v>
      </c>
      <c r="L210" t="s">
        <v>67</v>
      </c>
      <c r="M210" t="s">
        <v>25</v>
      </c>
      <c r="N210" t="s">
        <v>77</v>
      </c>
      <c r="AK210" s="3">
        <v>209</v>
      </c>
      <c r="AL210" t="s">
        <v>26</v>
      </c>
      <c r="AM210" t="s">
        <v>74</v>
      </c>
      <c r="AN210" s="4" t="s">
        <v>63</v>
      </c>
      <c r="AO210" t="s">
        <v>96</v>
      </c>
      <c r="AP210" t="s">
        <v>25</v>
      </c>
      <c r="AQ210" t="s">
        <v>77</v>
      </c>
      <c r="BL210" s="3">
        <v>209</v>
      </c>
      <c r="BM210" t="s">
        <v>26</v>
      </c>
      <c r="BN210" t="s">
        <v>74</v>
      </c>
      <c r="BO210" t="s">
        <v>63</v>
      </c>
      <c r="BP210" t="s">
        <v>94</v>
      </c>
      <c r="BQ210" t="s">
        <v>85</v>
      </c>
      <c r="BR210" t="s">
        <v>2</v>
      </c>
      <c r="BS210" t="s">
        <v>8</v>
      </c>
      <c r="BT210" t="s">
        <v>9</v>
      </c>
      <c r="BU210" t="s">
        <v>20</v>
      </c>
      <c r="BV210" t="s">
        <v>77</v>
      </c>
    </row>
    <row r="211" spans="1:74" x14ac:dyDescent="0.25">
      <c r="A211" s="3">
        <v>210</v>
      </c>
      <c r="B211" t="s">
        <v>11</v>
      </c>
      <c r="C211" t="s">
        <v>62</v>
      </c>
      <c r="D211" t="s">
        <v>99</v>
      </c>
      <c r="E211" t="s">
        <v>99</v>
      </c>
      <c r="F211" t="s">
        <v>64</v>
      </c>
      <c r="G211" t="s">
        <v>2</v>
      </c>
      <c r="H211" t="s">
        <v>28</v>
      </c>
      <c r="I211" t="s">
        <v>9</v>
      </c>
      <c r="J211" t="s">
        <v>98</v>
      </c>
      <c r="K211" t="s">
        <v>6</v>
      </c>
      <c r="L211" t="s">
        <v>23</v>
      </c>
      <c r="M211" t="s">
        <v>5</v>
      </c>
      <c r="N211" t="s">
        <v>90</v>
      </c>
      <c r="AK211" s="3">
        <v>210</v>
      </c>
      <c r="AL211" t="s">
        <v>11</v>
      </c>
      <c r="AM211" t="s">
        <v>62</v>
      </c>
      <c r="AN211" s="4" t="s">
        <v>97</v>
      </c>
      <c r="AO211" t="s">
        <v>98</v>
      </c>
      <c r="AP211" t="s">
        <v>5</v>
      </c>
      <c r="AQ211" t="s">
        <v>90</v>
      </c>
      <c r="BL211" s="3">
        <v>210</v>
      </c>
      <c r="BM211" t="s">
        <v>11</v>
      </c>
      <c r="BN211" t="s">
        <v>62</v>
      </c>
      <c r="BO211" t="s">
        <v>99</v>
      </c>
      <c r="BP211" t="s">
        <v>99</v>
      </c>
      <c r="BQ211" t="s">
        <v>64</v>
      </c>
      <c r="BR211" t="s">
        <v>2</v>
      </c>
      <c r="BS211" t="s">
        <v>28</v>
      </c>
      <c r="BT211" t="s">
        <v>9</v>
      </c>
      <c r="BU211" t="s">
        <v>98</v>
      </c>
      <c r="BV211" t="s">
        <v>90</v>
      </c>
    </row>
    <row r="212" spans="1:74" x14ac:dyDescent="0.25">
      <c r="A212" s="3">
        <v>211</v>
      </c>
      <c r="B212" t="s">
        <v>13</v>
      </c>
      <c r="C212" t="s">
        <v>78</v>
      </c>
      <c r="D212" t="s">
        <v>7</v>
      </c>
      <c r="E212" t="s">
        <v>14</v>
      </c>
      <c r="F212" t="s">
        <v>64</v>
      </c>
      <c r="G212" t="s">
        <v>79</v>
      </c>
      <c r="H212" t="s">
        <v>15</v>
      </c>
      <c r="I212" t="s">
        <v>75</v>
      </c>
      <c r="J212" t="s">
        <v>66</v>
      </c>
      <c r="K212" t="s">
        <v>6</v>
      </c>
      <c r="L212" t="s">
        <v>67</v>
      </c>
      <c r="M212" t="s">
        <v>5</v>
      </c>
      <c r="N212" t="s">
        <v>80</v>
      </c>
      <c r="AK212" s="3">
        <v>211</v>
      </c>
      <c r="AL212" t="s">
        <v>13</v>
      </c>
      <c r="AM212" t="s">
        <v>78</v>
      </c>
      <c r="AN212" s="4" t="s">
        <v>18</v>
      </c>
      <c r="AO212" t="s">
        <v>66</v>
      </c>
      <c r="AP212" t="s">
        <v>5</v>
      </c>
      <c r="AQ212" t="s">
        <v>80</v>
      </c>
      <c r="BL212" s="3">
        <v>211</v>
      </c>
      <c r="BM212" t="s">
        <v>13</v>
      </c>
      <c r="BN212" t="s">
        <v>78</v>
      </c>
      <c r="BO212" t="s">
        <v>7</v>
      </c>
      <c r="BP212" t="s">
        <v>14</v>
      </c>
      <c r="BQ212" t="s">
        <v>64</v>
      </c>
      <c r="BR212" t="s">
        <v>79</v>
      </c>
      <c r="BS212" t="s">
        <v>15</v>
      </c>
      <c r="BT212" t="s">
        <v>75</v>
      </c>
      <c r="BU212" t="s">
        <v>20</v>
      </c>
      <c r="BV212" t="s">
        <v>80</v>
      </c>
    </row>
    <row r="213" spans="1:74" x14ac:dyDescent="0.25">
      <c r="AK213" s="3">
        <v>7</v>
      </c>
      <c r="AL213" t="s">
        <v>11</v>
      </c>
      <c r="AM213" t="s">
        <v>87</v>
      </c>
      <c r="AN213" s="4" t="s">
        <v>65</v>
      </c>
      <c r="AO213" t="s">
        <v>89</v>
      </c>
      <c r="AP213" t="s">
        <v>5</v>
      </c>
      <c r="AQ213" t="s">
        <v>72</v>
      </c>
      <c r="BL213" s="3">
        <v>1</v>
      </c>
      <c r="BM213" t="s">
        <v>11</v>
      </c>
      <c r="BN213" t="s">
        <v>62</v>
      </c>
      <c r="BO213" t="s">
        <v>14</v>
      </c>
      <c r="BP213" t="s">
        <v>63</v>
      </c>
      <c r="BQ213" t="s">
        <v>64</v>
      </c>
      <c r="BR213" t="s">
        <v>2</v>
      </c>
      <c r="BS213" t="s">
        <v>3</v>
      </c>
      <c r="BT213" t="s">
        <v>65</v>
      </c>
      <c r="BU213" t="s">
        <v>98</v>
      </c>
      <c r="BV213" t="s">
        <v>80</v>
      </c>
    </row>
    <row r="214" spans="1:74" x14ac:dyDescent="0.25">
      <c r="AK214" s="3">
        <v>12</v>
      </c>
      <c r="AL214" t="s">
        <v>26</v>
      </c>
      <c r="AM214" t="s">
        <v>74</v>
      </c>
      <c r="AN214" s="4" t="s">
        <v>65</v>
      </c>
      <c r="AO214" t="s">
        <v>98</v>
      </c>
      <c r="AP214" t="s">
        <v>5</v>
      </c>
      <c r="AQ214" t="s">
        <v>77</v>
      </c>
      <c r="BL214" s="3">
        <v>3</v>
      </c>
      <c r="BM214" t="s">
        <v>26</v>
      </c>
      <c r="BN214" t="s">
        <v>62</v>
      </c>
      <c r="BO214" t="s">
        <v>14</v>
      </c>
      <c r="BP214" t="s">
        <v>73</v>
      </c>
      <c r="BQ214" t="s">
        <v>64</v>
      </c>
      <c r="BR214" t="s">
        <v>2</v>
      </c>
      <c r="BS214" t="s">
        <v>3</v>
      </c>
      <c r="BT214" t="s">
        <v>65</v>
      </c>
      <c r="BU214" t="s">
        <v>98</v>
      </c>
      <c r="BV214" t="s">
        <v>80</v>
      </c>
    </row>
    <row r="215" spans="1:74" x14ac:dyDescent="0.25">
      <c r="AK215" s="3">
        <v>13</v>
      </c>
      <c r="AL215" t="s">
        <v>11</v>
      </c>
      <c r="AM215" t="s">
        <v>62</v>
      </c>
      <c r="AN215" s="4" t="s">
        <v>63</v>
      </c>
      <c r="AO215" t="s">
        <v>98</v>
      </c>
      <c r="AP215" t="s">
        <v>5</v>
      </c>
      <c r="AQ215" t="s">
        <v>90</v>
      </c>
      <c r="BL215" s="3">
        <v>5</v>
      </c>
      <c r="BM215" t="s">
        <v>13</v>
      </c>
      <c r="BN215" t="s">
        <v>78</v>
      </c>
      <c r="BO215" t="s">
        <v>14</v>
      </c>
      <c r="BP215" t="s">
        <v>14</v>
      </c>
      <c r="BQ215" t="s">
        <v>64</v>
      </c>
      <c r="BR215" t="s">
        <v>79</v>
      </c>
      <c r="BS215" t="s">
        <v>15</v>
      </c>
      <c r="BT215" t="s">
        <v>75</v>
      </c>
      <c r="BU215" t="s">
        <v>98</v>
      </c>
      <c r="BV215" t="s">
        <v>80</v>
      </c>
    </row>
    <row r="216" spans="1:74" x14ac:dyDescent="0.25">
      <c r="AK216" s="3">
        <v>18</v>
      </c>
      <c r="AL216" t="s">
        <v>11</v>
      </c>
      <c r="AM216" t="s">
        <v>84</v>
      </c>
      <c r="AN216" s="4" t="s">
        <v>65</v>
      </c>
      <c r="AO216" t="s">
        <v>71</v>
      </c>
      <c r="AP216" t="s">
        <v>10</v>
      </c>
      <c r="AQ216" t="s">
        <v>77</v>
      </c>
      <c r="BL216" s="3">
        <v>7</v>
      </c>
      <c r="BM216" t="s">
        <v>11</v>
      </c>
      <c r="BN216" t="s">
        <v>87</v>
      </c>
      <c r="BO216" t="s">
        <v>75</v>
      </c>
      <c r="BP216" t="s">
        <v>73</v>
      </c>
      <c r="BQ216" t="s">
        <v>85</v>
      </c>
      <c r="BR216" t="s">
        <v>2</v>
      </c>
      <c r="BS216" t="s">
        <v>3</v>
      </c>
      <c r="BT216" t="s">
        <v>88</v>
      </c>
      <c r="BU216" t="s">
        <v>71</v>
      </c>
      <c r="BV216" t="s">
        <v>72</v>
      </c>
    </row>
    <row r="217" spans="1:74" x14ac:dyDescent="0.25">
      <c r="AK217" s="3">
        <v>21</v>
      </c>
      <c r="AL217" t="s">
        <v>11</v>
      </c>
      <c r="AM217" t="s">
        <v>84</v>
      </c>
      <c r="AN217" s="4" t="s">
        <v>14</v>
      </c>
      <c r="AO217" t="s">
        <v>108</v>
      </c>
      <c r="AP217" t="s">
        <v>5</v>
      </c>
      <c r="AQ217" t="s">
        <v>72</v>
      </c>
      <c r="BL217" s="3">
        <v>8</v>
      </c>
      <c r="BM217" t="s">
        <v>12</v>
      </c>
      <c r="BN217" t="s">
        <v>84</v>
      </c>
      <c r="BO217" t="s">
        <v>14</v>
      </c>
      <c r="BP217" t="s">
        <v>14</v>
      </c>
      <c r="BQ217" t="s">
        <v>6</v>
      </c>
      <c r="BR217" t="s">
        <v>21</v>
      </c>
      <c r="BS217" t="s">
        <v>19</v>
      </c>
      <c r="BT217" t="s">
        <v>9</v>
      </c>
      <c r="BU217" t="s">
        <v>71</v>
      </c>
      <c r="BV217" t="s">
        <v>90</v>
      </c>
    </row>
    <row r="218" spans="1:74" x14ac:dyDescent="0.25">
      <c r="AK218" s="3">
        <v>27</v>
      </c>
      <c r="AL218" t="s">
        <v>13</v>
      </c>
      <c r="AM218" t="s">
        <v>104</v>
      </c>
      <c r="AN218" s="4" t="s">
        <v>65</v>
      </c>
      <c r="AO218" t="s">
        <v>112</v>
      </c>
      <c r="AP218" t="s">
        <v>5</v>
      </c>
      <c r="AQ218" t="s">
        <v>77</v>
      </c>
      <c r="BL218" s="3">
        <v>10</v>
      </c>
      <c r="BM218" t="s">
        <v>11</v>
      </c>
      <c r="BN218" t="s">
        <v>78</v>
      </c>
      <c r="BO218" t="s">
        <v>14</v>
      </c>
      <c r="BP218" t="s">
        <v>94</v>
      </c>
      <c r="BQ218" t="s">
        <v>6</v>
      </c>
      <c r="BR218" t="s">
        <v>2</v>
      </c>
      <c r="BS218" t="s">
        <v>24</v>
      </c>
      <c r="BT218" t="s">
        <v>75</v>
      </c>
      <c r="BU218" t="s">
        <v>98</v>
      </c>
      <c r="BV218" t="s">
        <v>80</v>
      </c>
    </row>
    <row r="219" spans="1:74" x14ac:dyDescent="0.25">
      <c r="AK219" s="3">
        <v>28</v>
      </c>
      <c r="AL219" t="s">
        <v>13</v>
      </c>
      <c r="AM219" t="s">
        <v>104</v>
      </c>
      <c r="AN219" s="4" t="s">
        <v>14</v>
      </c>
      <c r="AO219" t="s">
        <v>108</v>
      </c>
      <c r="AP219" t="s">
        <v>5</v>
      </c>
      <c r="AQ219" t="s">
        <v>90</v>
      </c>
      <c r="BL219" s="3">
        <v>11</v>
      </c>
      <c r="BM219" t="s">
        <v>11</v>
      </c>
      <c r="BN219" t="s">
        <v>74</v>
      </c>
      <c r="BO219" t="s">
        <v>63</v>
      </c>
      <c r="BP219" t="s">
        <v>94</v>
      </c>
      <c r="BQ219" t="s">
        <v>85</v>
      </c>
      <c r="BR219" t="s">
        <v>2</v>
      </c>
      <c r="BS219" t="s">
        <v>8</v>
      </c>
      <c r="BT219" t="s">
        <v>9</v>
      </c>
      <c r="BU219" t="s">
        <v>126</v>
      </c>
      <c r="BV219" t="s">
        <v>77</v>
      </c>
    </row>
    <row r="220" spans="1:74" x14ac:dyDescent="0.25">
      <c r="AK220" s="3">
        <v>31</v>
      </c>
      <c r="AL220" t="s">
        <v>11</v>
      </c>
      <c r="AM220" t="s">
        <v>84</v>
      </c>
      <c r="AN220" s="4" t="s">
        <v>97</v>
      </c>
      <c r="AO220" t="s">
        <v>71</v>
      </c>
      <c r="AP220" t="s">
        <v>5</v>
      </c>
      <c r="AQ220" t="s">
        <v>80</v>
      </c>
      <c r="BL220" s="3">
        <v>14</v>
      </c>
      <c r="BM220" t="s">
        <v>26</v>
      </c>
      <c r="BN220" t="s">
        <v>62</v>
      </c>
      <c r="BO220" t="s">
        <v>14</v>
      </c>
      <c r="BP220" t="s">
        <v>91</v>
      </c>
      <c r="BQ220" t="s">
        <v>6</v>
      </c>
      <c r="BR220" t="s">
        <v>2</v>
      </c>
      <c r="BS220" t="s">
        <v>19</v>
      </c>
      <c r="BT220" t="s">
        <v>97</v>
      </c>
      <c r="BU220" t="s">
        <v>71</v>
      </c>
      <c r="BV220" t="s">
        <v>77</v>
      </c>
    </row>
    <row r="221" spans="1:74" x14ac:dyDescent="0.25">
      <c r="AK221" s="3">
        <v>34</v>
      </c>
      <c r="AL221" t="s">
        <v>11</v>
      </c>
      <c r="AM221" t="s">
        <v>62</v>
      </c>
      <c r="AN221" s="4" t="s">
        <v>63</v>
      </c>
      <c r="AO221" t="s">
        <v>76</v>
      </c>
      <c r="AP221" t="s">
        <v>5</v>
      </c>
      <c r="AQ221" t="s">
        <v>90</v>
      </c>
      <c r="BL221" s="3">
        <v>16</v>
      </c>
      <c r="BM221" t="s">
        <v>11</v>
      </c>
      <c r="BN221" t="s">
        <v>84</v>
      </c>
      <c r="BO221" t="s">
        <v>14</v>
      </c>
      <c r="BP221" t="s">
        <v>94</v>
      </c>
      <c r="BQ221" t="s">
        <v>6</v>
      </c>
      <c r="BR221" t="s">
        <v>2</v>
      </c>
      <c r="BS221" t="s">
        <v>3</v>
      </c>
      <c r="BT221" t="s">
        <v>65</v>
      </c>
      <c r="BU221" t="s">
        <v>108</v>
      </c>
      <c r="BV221" t="s">
        <v>80</v>
      </c>
    </row>
    <row r="222" spans="1:74" x14ac:dyDescent="0.25">
      <c r="AK222" s="3">
        <v>37</v>
      </c>
      <c r="AL222" t="s">
        <v>11</v>
      </c>
      <c r="AM222" t="s">
        <v>84</v>
      </c>
      <c r="AN222" s="4" t="s">
        <v>65</v>
      </c>
      <c r="AO222" t="s">
        <v>96</v>
      </c>
      <c r="AP222" t="s">
        <v>10</v>
      </c>
      <c r="AQ222" t="s">
        <v>90</v>
      </c>
      <c r="BL222" s="3">
        <v>20</v>
      </c>
      <c r="BM222" t="s">
        <v>26</v>
      </c>
      <c r="BN222" t="s">
        <v>87</v>
      </c>
      <c r="BO222" t="s">
        <v>63</v>
      </c>
      <c r="BP222" t="s">
        <v>30</v>
      </c>
      <c r="BQ222" t="s">
        <v>6</v>
      </c>
      <c r="BR222" t="s">
        <v>2</v>
      </c>
      <c r="BS222" t="s">
        <v>8</v>
      </c>
      <c r="BT222" t="s">
        <v>9</v>
      </c>
      <c r="BU222" t="s">
        <v>126</v>
      </c>
      <c r="BV222" t="s">
        <v>77</v>
      </c>
    </row>
    <row r="223" spans="1:74" x14ac:dyDescent="0.25">
      <c r="AK223" s="3">
        <v>40</v>
      </c>
      <c r="AL223" t="s">
        <v>11</v>
      </c>
      <c r="AM223" t="s">
        <v>104</v>
      </c>
      <c r="AN223" s="4" t="s">
        <v>14</v>
      </c>
      <c r="AO223" t="s">
        <v>120</v>
      </c>
      <c r="AP223" t="s">
        <v>5</v>
      </c>
      <c r="AQ223" t="s">
        <v>90</v>
      </c>
      <c r="BL223" s="3">
        <v>23</v>
      </c>
      <c r="BM223" t="s">
        <v>13</v>
      </c>
      <c r="BN223" t="s">
        <v>104</v>
      </c>
      <c r="BO223" t="s">
        <v>14</v>
      </c>
      <c r="BP223" t="s">
        <v>14</v>
      </c>
      <c r="BQ223" t="s">
        <v>64</v>
      </c>
      <c r="BR223" t="s">
        <v>79</v>
      </c>
      <c r="BS223" t="s">
        <v>234</v>
      </c>
      <c r="BT223" t="s">
        <v>75</v>
      </c>
      <c r="BU223" t="s">
        <v>105</v>
      </c>
      <c r="BV223" t="s">
        <v>77</v>
      </c>
    </row>
    <row r="224" spans="1:74" x14ac:dyDescent="0.25">
      <c r="AK224" s="3">
        <v>42</v>
      </c>
      <c r="AL224" t="s">
        <v>11</v>
      </c>
      <c r="AM224" t="s">
        <v>84</v>
      </c>
      <c r="AN224" s="4" t="s">
        <v>63</v>
      </c>
      <c r="AO224" t="s">
        <v>71</v>
      </c>
      <c r="AP224" t="s">
        <v>5</v>
      </c>
      <c r="AQ224" t="s">
        <v>90</v>
      </c>
      <c r="BL224" s="3">
        <v>25</v>
      </c>
      <c r="BM224" t="s">
        <v>11</v>
      </c>
      <c r="BN224" t="s">
        <v>104</v>
      </c>
      <c r="BO224" t="s">
        <v>14</v>
      </c>
      <c r="BP224" t="s">
        <v>7</v>
      </c>
      <c r="BQ224" t="s">
        <v>6</v>
      </c>
      <c r="BR224" t="s">
        <v>2</v>
      </c>
      <c r="BS224" t="s">
        <v>22</v>
      </c>
      <c r="BT224" t="s">
        <v>65</v>
      </c>
      <c r="BU224" t="s">
        <v>71</v>
      </c>
      <c r="BV224" t="s">
        <v>80</v>
      </c>
    </row>
    <row r="225" spans="37:74" x14ac:dyDescent="0.25">
      <c r="AK225" s="3">
        <v>44</v>
      </c>
      <c r="AL225" t="s">
        <v>11</v>
      </c>
      <c r="AM225" t="s">
        <v>84</v>
      </c>
      <c r="AN225" s="4" t="s">
        <v>63</v>
      </c>
      <c r="AO225" t="s">
        <v>96</v>
      </c>
      <c r="AP225" t="s">
        <v>10</v>
      </c>
      <c r="AQ225" t="s">
        <v>90</v>
      </c>
      <c r="BL225" s="3">
        <v>27</v>
      </c>
      <c r="BM225" t="s">
        <v>13</v>
      </c>
      <c r="BN225" t="s">
        <v>104</v>
      </c>
      <c r="BO225" t="s">
        <v>103</v>
      </c>
      <c r="BP225" t="s">
        <v>7</v>
      </c>
      <c r="BQ225" t="s">
        <v>6</v>
      </c>
      <c r="BR225" t="s">
        <v>2</v>
      </c>
      <c r="BS225" t="s">
        <v>28</v>
      </c>
      <c r="BT225" t="s">
        <v>9</v>
      </c>
      <c r="BU225" t="s">
        <v>71</v>
      </c>
      <c r="BV225" t="s">
        <v>77</v>
      </c>
    </row>
    <row r="226" spans="37:74" x14ac:dyDescent="0.25">
      <c r="AK226" s="3">
        <v>46</v>
      </c>
      <c r="AL226" t="s">
        <v>11</v>
      </c>
      <c r="AM226" t="s">
        <v>62</v>
      </c>
      <c r="AN226" s="4" t="s">
        <v>14</v>
      </c>
      <c r="AO226" t="s">
        <v>96</v>
      </c>
      <c r="AP226" t="s">
        <v>5</v>
      </c>
      <c r="AQ226" t="s">
        <v>90</v>
      </c>
      <c r="BL226" s="3">
        <v>32</v>
      </c>
      <c r="BM226" t="s">
        <v>11</v>
      </c>
      <c r="BN226" t="s">
        <v>104</v>
      </c>
      <c r="BO226" t="s">
        <v>14</v>
      </c>
      <c r="BP226" t="s">
        <v>91</v>
      </c>
      <c r="BQ226" t="s">
        <v>64</v>
      </c>
      <c r="BR226" t="s">
        <v>2</v>
      </c>
      <c r="BS226" t="s">
        <v>35</v>
      </c>
      <c r="BT226" t="s">
        <v>75</v>
      </c>
      <c r="BU226" t="s">
        <v>98</v>
      </c>
      <c r="BV226" t="s">
        <v>72</v>
      </c>
    </row>
    <row r="227" spans="37:74" x14ac:dyDescent="0.25">
      <c r="AK227" s="3">
        <v>48</v>
      </c>
      <c r="AL227" t="s">
        <v>11</v>
      </c>
      <c r="AM227" t="s">
        <v>104</v>
      </c>
      <c r="AN227" s="4" t="s">
        <v>63</v>
      </c>
      <c r="AO227" t="s">
        <v>125</v>
      </c>
      <c r="AP227" t="s">
        <v>5</v>
      </c>
      <c r="AQ227" t="s">
        <v>72</v>
      </c>
      <c r="BL227" s="3">
        <v>36</v>
      </c>
      <c r="BM227" t="s">
        <v>17</v>
      </c>
      <c r="BN227" t="s">
        <v>74</v>
      </c>
      <c r="BO227" t="s">
        <v>14</v>
      </c>
      <c r="BP227" t="s">
        <v>63</v>
      </c>
      <c r="BQ227" t="s">
        <v>6</v>
      </c>
      <c r="BR227" t="s">
        <v>2</v>
      </c>
      <c r="BS227" t="s">
        <v>28</v>
      </c>
      <c r="BT227" t="s">
        <v>97</v>
      </c>
      <c r="BU227" t="s">
        <v>71</v>
      </c>
      <c r="BV227" t="s">
        <v>80</v>
      </c>
    </row>
    <row r="228" spans="37:74" x14ac:dyDescent="0.25">
      <c r="AK228" s="3">
        <v>49</v>
      </c>
      <c r="AL228" t="s">
        <v>11</v>
      </c>
      <c r="AM228" t="s">
        <v>78</v>
      </c>
      <c r="AN228" s="4" t="s">
        <v>14</v>
      </c>
      <c r="AO228" t="s">
        <v>126</v>
      </c>
      <c r="AP228" t="s">
        <v>5</v>
      </c>
      <c r="AQ228" t="s">
        <v>72</v>
      </c>
      <c r="BL228" s="3">
        <v>37</v>
      </c>
      <c r="BM228" t="s">
        <v>11</v>
      </c>
      <c r="BN228" t="s">
        <v>84</v>
      </c>
      <c r="BO228" t="s">
        <v>75</v>
      </c>
      <c r="BP228" t="s">
        <v>7</v>
      </c>
      <c r="BQ228" t="s">
        <v>6</v>
      </c>
      <c r="BR228" t="s">
        <v>2</v>
      </c>
      <c r="BS228" t="s">
        <v>3</v>
      </c>
      <c r="BT228" t="s">
        <v>9</v>
      </c>
      <c r="BU228" t="s">
        <v>126</v>
      </c>
      <c r="BV228" t="s">
        <v>90</v>
      </c>
    </row>
    <row r="229" spans="37:74" x14ac:dyDescent="0.25">
      <c r="AK229" s="3">
        <v>50</v>
      </c>
      <c r="AL229" t="s">
        <v>26</v>
      </c>
      <c r="AM229" t="s">
        <v>84</v>
      </c>
      <c r="AN229" s="4" t="s">
        <v>63</v>
      </c>
      <c r="AO229" t="s">
        <v>66</v>
      </c>
      <c r="AP229" t="s">
        <v>5</v>
      </c>
      <c r="AQ229" t="s">
        <v>72</v>
      </c>
      <c r="BL229" s="3">
        <v>39</v>
      </c>
      <c r="BM229" t="s">
        <v>11</v>
      </c>
      <c r="BN229" t="s">
        <v>84</v>
      </c>
      <c r="BO229" t="s">
        <v>63</v>
      </c>
      <c r="BP229" t="s">
        <v>63</v>
      </c>
      <c r="BQ229" t="s">
        <v>85</v>
      </c>
      <c r="BR229" t="s">
        <v>2</v>
      </c>
      <c r="BS229" t="s">
        <v>3</v>
      </c>
      <c r="BT229" t="s">
        <v>88</v>
      </c>
      <c r="BU229" t="s">
        <v>71</v>
      </c>
      <c r="BV229" t="s">
        <v>90</v>
      </c>
    </row>
    <row r="230" spans="37:74" x14ac:dyDescent="0.25">
      <c r="AK230" s="3">
        <v>51</v>
      </c>
      <c r="AL230" t="s">
        <v>11</v>
      </c>
      <c r="AM230" t="s">
        <v>62</v>
      </c>
      <c r="AN230" s="4" t="s">
        <v>14</v>
      </c>
      <c r="AO230" t="s">
        <v>129</v>
      </c>
      <c r="AP230" t="s">
        <v>25</v>
      </c>
      <c r="AQ230" t="s">
        <v>72</v>
      </c>
      <c r="BL230" s="3">
        <v>40</v>
      </c>
      <c r="BM230" t="s">
        <v>11</v>
      </c>
      <c r="BN230" t="s">
        <v>104</v>
      </c>
      <c r="BO230" t="s">
        <v>7</v>
      </c>
      <c r="BP230" t="s">
        <v>73</v>
      </c>
      <c r="BQ230" t="s">
        <v>85</v>
      </c>
      <c r="BR230" t="s">
        <v>2</v>
      </c>
      <c r="BS230" t="s">
        <v>28</v>
      </c>
      <c r="BT230" t="s">
        <v>119</v>
      </c>
      <c r="BU230" t="s">
        <v>126</v>
      </c>
      <c r="BV230" t="s">
        <v>90</v>
      </c>
    </row>
    <row r="231" spans="37:74" x14ac:dyDescent="0.25">
      <c r="AK231" s="3">
        <v>52</v>
      </c>
      <c r="AL231" t="s">
        <v>11</v>
      </c>
      <c r="AM231" t="s">
        <v>78</v>
      </c>
      <c r="AN231" s="4" t="s">
        <v>65</v>
      </c>
      <c r="AO231" t="s">
        <v>130</v>
      </c>
      <c r="AP231" t="s">
        <v>10</v>
      </c>
      <c r="AQ231" t="s">
        <v>90</v>
      </c>
      <c r="BL231" s="3">
        <v>44</v>
      </c>
      <c r="BM231" t="s">
        <v>11</v>
      </c>
      <c r="BN231" t="s">
        <v>84</v>
      </c>
      <c r="BO231" t="s">
        <v>73</v>
      </c>
      <c r="BP231" t="s">
        <v>122</v>
      </c>
      <c r="BQ231" t="s">
        <v>64</v>
      </c>
      <c r="BR231" t="s">
        <v>2</v>
      </c>
      <c r="BS231" t="s">
        <v>8</v>
      </c>
      <c r="BT231" t="s">
        <v>65</v>
      </c>
      <c r="BU231" t="s">
        <v>126</v>
      </c>
      <c r="BV231" t="s">
        <v>90</v>
      </c>
    </row>
    <row r="232" spans="37:74" x14ac:dyDescent="0.25">
      <c r="AK232" s="3">
        <v>57</v>
      </c>
      <c r="AL232" t="s">
        <v>13</v>
      </c>
      <c r="AM232" t="s">
        <v>104</v>
      </c>
      <c r="AN232" s="4" t="s">
        <v>14</v>
      </c>
      <c r="AO232" t="s">
        <v>76</v>
      </c>
      <c r="AP232" t="s">
        <v>10</v>
      </c>
      <c r="AQ232" t="s">
        <v>77</v>
      </c>
      <c r="BL232" s="3">
        <v>46</v>
      </c>
      <c r="BM232" t="s">
        <v>11</v>
      </c>
      <c r="BN232" t="s">
        <v>62</v>
      </c>
      <c r="BO232" t="s">
        <v>91</v>
      </c>
      <c r="BP232" t="s">
        <v>251</v>
      </c>
      <c r="BQ232" t="s">
        <v>6</v>
      </c>
      <c r="BR232" t="s">
        <v>2</v>
      </c>
      <c r="BS232" t="s">
        <v>28</v>
      </c>
      <c r="BT232" t="s">
        <v>63</v>
      </c>
      <c r="BU232" t="s">
        <v>126</v>
      </c>
      <c r="BV232" t="s">
        <v>90</v>
      </c>
    </row>
    <row r="233" spans="37:74" x14ac:dyDescent="0.25">
      <c r="AK233" s="3">
        <v>58</v>
      </c>
      <c r="AL233" t="s">
        <v>26</v>
      </c>
      <c r="AM233" t="s">
        <v>74</v>
      </c>
      <c r="AN233" s="4" t="s">
        <v>14</v>
      </c>
      <c r="AO233" t="s">
        <v>71</v>
      </c>
      <c r="AP233" t="s">
        <v>5</v>
      </c>
      <c r="AQ233" t="s">
        <v>90</v>
      </c>
      <c r="BL233" s="3">
        <v>48</v>
      </c>
      <c r="BM233" t="s">
        <v>11</v>
      </c>
      <c r="BN233" t="s">
        <v>104</v>
      </c>
      <c r="BO233" t="s">
        <v>122</v>
      </c>
      <c r="BP233" t="s">
        <v>121</v>
      </c>
      <c r="BQ233" t="s">
        <v>85</v>
      </c>
      <c r="BR233" t="s">
        <v>2</v>
      </c>
      <c r="BS233" t="s">
        <v>22</v>
      </c>
      <c r="BT233" t="s">
        <v>124</v>
      </c>
      <c r="BU233" t="s">
        <v>98</v>
      </c>
      <c r="BV233" t="s">
        <v>72</v>
      </c>
    </row>
    <row r="234" spans="37:74" x14ac:dyDescent="0.25">
      <c r="AK234" s="3">
        <v>59</v>
      </c>
      <c r="AL234" t="s">
        <v>13</v>
      </c>
      <c r="AM234" t="s">
        <v>104</v>
      </c>
      <c r="AN234" s="4" t="s">
        <v>63</v>
      </c>
      <c r="AO234" t="s">
        <v>98</v>
      </c>
      <c r="AP234" t="s">
        <v>5</v>
      </c>
      <c r="AQ234" t="s">
        <v>72</v>
      </c>
      <c r="BL234" s="3">
        <v>50</v>
      </c>
      <c r="BM234" t="s">
        <v>26</v>
      </c>
      <c r="BN234" t="s">
        <v>84</v>
      </c>
      <c r="BO234" t="s">
        <v>127</v>
      </c>
      <c r="BP234" t="s">
        <v>121</v>
      </c>
      <c r="BQ234" t="s">
        <v>6</v>
      </c>
      <c r="BR234" t="s">
        <v>2</v>
      </c>
      <c r="BS234" t="s">
        <v>28</v>
      </c>
      <c r="BT234" t="s">
        <v>128</v>
      </c>
      <c r="BU234" t="s">
        <v>98</v>
      </c>
      <c r="BV234" t="s">
        <v>72</v>
      </c>
    </row>
    <row r="235" spans="37:74" x14ac:dyDescent="0.25">
      <c r="AK235" s="3">
        <v>61</v>
      </c>
      <c r="AL235" t="s">
        <v>11</v>
      </c>
      <c r="AM235" t="s">
        <v>84</v>
      </c>
      <c r="AN235" s="4" t="s">
        <v>65</v>
      </c>
      <c r="AO235" t="s">
        <v>71</v>
      </c>
      <c r="AP235" t="s">
        <v>10</v>
      </c>
      <c r="AQ235" t="s">
        <v>72</v>
      </c>
      <c r="BL235" s="3">
        <v>51</v>
      </c>
      <c r="BM235" t="s">
        <v>11</v>
      </c>
      <c r="BN235" t="s">
        <v>62</v>
      </c>
      <c r="BO235" t="s">
        <v>109</v>
      </c>
      <c r="BP235" t="s">
        <v>94</v>
      </c>
      <c r="BQ235" t="s">
        <v>6</v>
      </c>
      <c r="BR235" t="s">
        <v>2</v>
      </c>
      <c r="BS235" t="s">
        <v>8</v>
      </c>
      <c r="BT235" t="s">
        <v>65</v>
      </c>
      <c r="BU235" t="s">
        <v>108</v>
      </c>
      <c r="BV235" t="s">
        <v>72</v>
      </c>
    </row>
    <row r="236" spans="37:74" x14ac:dyDescent="0.25">
      <c r="AK236" s="3">
        <v>62</v>
      </c>
      <c r="AL236" t="s">
        <v>11</v>
      </c>
      <c r="AM236" t="s">
        <v>78</v>
      </c>
      <c r="AN236" s="4" t="s">
        <v>14</v>
      </c>
      <c r="AO236" t="s">
        <v>112</v>
      </c>
      <c r="AP236" t="s">
        <v>5</v>
      </c>
      <c r="AQ236" t="s">
        <v>77</v>
      </c>
      <c r="BL236" s="3">
        <v>52</v>
      </c>
      <c r="BM236" t="s">
        <v>11</v>
      </c>
      <c r="BN236" t="s">
        <v>78</v>
      </c>
      <c r="BO236" t="s">
        <v>75</v>
      </c>
      <c r="BP236" t="s">
        <v>94</v>
      </c>
      <c r="BQ236" t="s">
        <v>64</v>
      </c>
      <c r="BR236" t="s">
        <v>2</v>
      </c>
      <c r="BS236" t="s">
        <v>38</v>
      </c>
      <c r="BT236" t="s">
        <v>9</v>
      </c>
      <c r="BU236" t="s">
        <v>108</v>
      </c>
      <c r="BV236" t="s">
        <v>90</v>
      </c>
    </row>
    <row r="237" spans="37:74" x14ac:dyDescent="0.25">
      <c r="AK237" s="3">
        <v>63</v>
      </c>
      <c r="AL237" t="s">
        <v>26</v>
      </c>
      <c r="AM237" t="s">
        <v>84</v>
      </c>
      <c r="AN237" s="4" t="s">
        <v>63</v>
      </c>
      <c r="AO237" t="s">
        <v>71</v>
      </c>
      <c r="AP237" t="s">
        <v>10</v>
      </c>
      <c r="AQ237" t="s">
        <v>90</v>
      </c>
      <c r="BL237" s="3">
        <v>54</v>
      </c>
      <c r="BM237" t="s">
        <v>11</v>
      </c>
      <c r="BN237" t="s">
        <v>84</v>
      </c>
      <c r="BO237" t="s">
        <v>63</v>
      </c>
      <c r="BP237" t="s">
        <v>109</v>
      </c>
      <c r="BQ237" t="s">
        <v>64</v>
      </c>
      <c r="BR237" t="s">
        <v>2</v>
      </c>
      <c r="BS237" t="s">
        <v>3</v>
      </c>
      <c r="BT237" t="s">
        <v>65</v>
      </c>
      <c r="BU237" t="s">
        <v>98</v>
      </c>
      <c r="BV237" t="s">
        <v>77</v>
      </c>
    </row>
    <row r="238" spans="37:74" x14ac:dyDescent="0.25">
      <c r="AK238" s="3">
        <v>65</v>
      </c>
      <c r="AL238" t="s">
        <v>11</v>
      </c>
      <c r="AM238" t="s">
        <v>84</v>
      </c>
      <c r="AN238" s="4" t="s">
        <v>124</v>
      </c>
      <c r="AO238" t="s">
        <v>149</v>
      </c>
      <c r="AP238" t="s">
        <v>5</v>
      </c>
      <c r="AQ238" t="s">
        <v>80</v>
      </c>
      <c r="BL238" s="3">
        <v>56</v>
      </c>
      <c r="BM238" t="s">
        <v>26</v>
      </c>
      <c r="BN238" t="s">
        <v>62</v>
      </c>
      <c r="BO238" t="s">
        <v>14</v>
      </c>
      <c r="BP238" t="s">
        <v>30</v>
      </c>
      <c r="BQ238" t="s">
        <v>64</v>
      </c>
      <c r="BR238" t="s">
        <v>2</v>
      </c>
      <c r="BS238" t="s">
        <v>19</v>
      </c>
      <c r="BT238" t="s">
        <v>99</v>
      </c>
      <c r="BU238" t="s">
        <v>71</v>
      </c>
      <c r="BV238" t="s">
        <v>77</v>
      </c>
    </row>
    <row r="239" spans="37:74" x14ac:dyDescent="0.25">
      <c r="AK239" s="3">
        <v>67</v>
      </c>
      <c r="AL239" t="s">
        <v>12</v>
      </c>
      <c r="AM239" t="s">
        <v>62</v>
      </c>
      <c r="AN239" s="4" t="s">
        <v>63</v>
      </c>
      <c r="AO239" t="s">
        <v>71</v>
      </c>
      <c r="AP239" t="s">
        <v>5</v>
      </c>
      <c r="AQ239" t="s">
        <v>77</v>
      </c>
      <c r="BL239" s="3">
        <v>62</v>
      </c>
      <c r="BM239" t="s">
        <v>11</v>
      </c>
      <c r="BN239" t="s">
        <v>78</v>
      </c>
      <c r="BO239" t="s">
        <v>94</v>
      </c>
      <c r="BP239" t="s">
        <v>7</v>
      </c>
      <c r="BQ239" t="s">
        <v>6</v>
      </c>
      <c r="BR239" t="s">
        <v>2</v>
      </c>
      <c r="BS239" t="s">
        <v>8</v>
      </c>
      <c r="BT239" t="s">
        <v>9</v>
      </c>
      <c r="BU239" t="s">
        <v>71</v>
      </c>
      <c r="BV239" t="s">
        <v>77</v>
      </c>
    </row>
    <row r="240" spans="37:74" x14ac:dyDescent="0.25">
      <c r="AK240" s="3">
        <v>68</v>
      </c>
      <c r="AL240" t="s">
        <v>26</v>
      </c>
      <c r="AM240" t="s">
        <v>74</v>
      </c>
      <c r="AN240" s="4" t="s">
        <v>88</v>
      </c>
      <c r="AO240" t="s">
        <v>112</v>
      </c>
      <c r="AP240" t="s">
        <v>5</v>
      </c>
      <c r="AQ240" t="s">
        <v>90</v>
      </c>
      <c r="BL240" s="3">
        <v>65</v>
      </c>
      <c r="BM240" t="s">
        <v>11</v>
      </c>
      <c r="BN240" t="s">
        <v>84</v>
      </c>
      <c r="BO240" t="s">
        <v>139</v>
      </c>
      <c r="BP240" t="s">
        <v>30</v>
      </c>
      <c r="BQ240" t="s">
        <v>6</v>
      </c>
      <c r="BR240" t="s">
        <v>2</v>
      </c>
      <c r="BS240" t="s">
        <v>8</v>
      </c>
      <c r="BT240" t="s">
        <v>88</v>
      </c>
      <c r="BU240" t="s">
        <v>108</v>
      </c>
      <c r="BV240" t="s">
        <v>80</v>
      </c>
    </row>
    <row r="241" spans="37:74" x14ac:dyDescent="0.25">
      <c r="AK241" s="3">
        <v>69</v>
      </c>
      <c r="AL241" t="s">
        <v>13</v>
      </c>
      <c r="AM241" t="s">
        <v>104</v>
      </c>
      <c r="AN241" s="4" t="s">
        <v>65</v>
      </c>
      <c r="AO241" t="s">
        <v>129</v>
      </c>
      <c r="AP241" t="s">
        <v>5</v>
      </c>
      <c r="AQ241" t="s">
        <v>77</v>
      </c>
      <c r="BL241" s="3">
        <v>68</v>
      </c>
      <c r="BM241" t="s">
        <v>26</v>
      </c>
      <c r="BN241" t="s">
        <v>74</v>
      </c>
      <c r="BO241" t="s">
        <v>142</v>
      </c>
      <c r="BP241" t="s">
        <v>7</v>
      </c>
      <c r="BQ241" t="s">
        <v>64</v>
      </c>
      <c r="BR241" t="s">
        <v>2</v>
      </c>
      <c r="BS241" t="s">
        <v>8</v>
      </c>
      <c r="BT241" t="s">
        <v>63</v>
      </c>
      <c r="BU241" t="s">
        <v>71</v>
      </c>
      <c r="BV241" t="s">
        <v>90</v>
      </c>
    </row>
    <row r="242" spans="37:74" x14ac:dyDescent="0.25">
      <c r="AK242" s="3">
        <v>70</v>
      </c>
      <c r="AL242" t="s">
        <v>12</v>
      </c>
      <c r="AM242" t="s">
        <v>62</v>
      </c>
      <c r="AN242" s="4" t="s">
        <v>63</v>
      </c>
      <c r="AO242" t="s">
        <v>71</v>
      </c>
      <c r="AP242" t="s">
        <v>5</v>
      </c>
      <c r="AQ242" t="s">
        <v>77</v>
      </c>
      <c r="BL242" s="3">
        <v>69</v>
      </c>
      <c r="BM242" t="s">
        <v>13</v>
      </c>
      <c r="BN242" t="s">
        <v>104</v>
      </c>
      <c r="BO242" t="s">
        <v>128</v>
      </c>
      <c r="BP242" t="s">
        <v>248</v>
      </c>
      <c r="BQ242" t="s">
        <v>6</v>
      </c>
      <c r="BR242" t="s">
        <v>2</v>
      </c>
      <c r="BS242" t="s">
        <v>15</v>
      </c>
      <c r="BT242" t="s">
        <v>143</v>
      </c>
      <c r="BU242" t="s">
        <v>108</v>
      </c>
      <c r="BV242" t="s">
        <v>77</v>
      </c>
    </row>
    <row r="243" spans="37:74" x14ac:dyDescent="0.25">
      <c r="AK243" s="3">
        <v>73</v>
      </c>
      <c r="AL243" t="s">
        <v>17</v>
      </c>
      <c r="AM243" t="s">
        <v>84</v>
      </c>
      <c r="AN243" s="4" t="s">
        <v>14</v>
      </c>
      <c r="AO243" t="s">
        <v>98</v>
      </c>
      <c r="AP243" t="s">
        <v>5</v>
      </c>
      <c r="AQ243" t="s">
        <v>72</v>
      </c>
      <c r="BL243" s="3">
        <v>77</v>
      </c>
      <c r="BM243" t="s">
        <v>12</v>
      </c>
      <c r="BN243" t="s">
        <v>84</v>
      </c>
      <c r="BO243" t="s">
        <v>109</v>
      </c>
      <c r="BP243" t="s">
        <v>14</v>
      </c>
      <c r="BQ243" t="s">
        <v>6</v>
      </c>
      <c r="BR243" t="s">
        <v>2</v>
      </c>
      <c r="BS243" t="s">
        <v>22</v>
      </c>
      <c r="BT243" t="s">
        <v>65</v>
      </c>
      <c r="BU243" t="s">
        <v>126</v>
      </c>
      <c r="BV243" t="s">
        <v>90</v>
      </c>
    </row>
    <row r="244" spans="37:74" x14ac:dyDescent="0.25">
      <c r="AK244" s="3">
        <v>74</v>
      </c>
      <c r="AL244" t="s">
        <v>12</v>
      </c>
      <c r="AM244" t="s">
        <v>74</v>
      </c>
      <c r="AN244" s="4" t="s">
        <v>65</v>
      </c>
      <c r="AO244" t="s">
        <v>71</v>
      </c>
      <c r="AP244" t="s">
        <v>10</v>
      </c>
      <c r="AQ244" t="s">
        <v>90</v>
      </c>
      <c r="BL244" s="3">
        <v>78</v>
      </c>
      <c r="BM244" t="s">
        <v>13</v>
      </c>
      <c r="BN244" t="s">
        <v>104</v>
      </c>
      <c r="BO244" t="s">
        <v>63</v>
      </c>
      <c r="BP244" t="s">
        <v>7</v>
      </c>
      <c r="BQ244" t="s">
        <v>64</v>
      </c>
      <c r="BR244" t="s">
        <v>2</v>
      </c>
      <c r="BS244" t="s">
        <v>24</v>
      </c>
      <c r="BT244" t="s">
        <v>65</v>
      </c>
      <c r="BU244" t="s">
        <v>71</v>
      </c>
      <c r="BV244" t="s">
        <v>72</v>
      </c>
    </row>
    <row r="245" spans="37:74" x14ac:dyDescent="0.25">
      <c r="AK245" s="3">
        <v>75</v>
      </c>
      <c r="AL245" t="s">
        <v>26</v>
      </c>
      <c r="AM245" t="s">
        <v>78</v>
      </c>
      <c r="AN245" s="4" t="s">
        <v>14</v>
      </c>
      <c r="AO245" t="s">
        <v>71</v>
      </c>
      <c r="AP245" t="s">
        <v>5</v>
      </c>
      <c r="AQ245" t="s">
        <v>77</v>
      </c>
      <c r="BL245" s="3">
        <v>82</v>
      </c>
      <c r="BM245" t="s">
        <v>11</v>
      </c>
      <c r="BN245" t="s">
        <v>84</v>
      </c>
      <c r="BO245" t="s">
        <v>63</v>
      </c>
      <c r="BP245" t="s">
        <v>109</v>
      </c>
      <c r="BQ245" t="s">
        <v>85</v>
      </c>
      <c r="BR245" t="s">
        <v>2</v>
      </c>
      <c r="BS245" t="s">
        <v>3</v>
      </c>
      <c r="BT245" t="s">
        <v>9</v>
      </c>
      <c r="BU245" t="s">
        <v>108</v>
      </c>
      <c r="BV245" t="s">
        <v>77</v>
      </c>
    </row>
    <row r="246" spans="37:74" x14ac:dyDescent="0.25">
      <c r="AK246" s="3">
        <v>76</v>
      </c>
      <c r="AL246" t="s">
        <v>26</v>
      </c>
      <c r="AM246" t="s">
        <v>84</v>
      </c>
      <c r="AN246" s="4" t="s">
        <v>192</v>
      </c>
      <c r="AO246" t="s">
        <v>71</v>
      </c>
      <c r="AP246" t="s">
        <v>5</v>
      </c>
      <c r="AQ246" t="s">
        <v>77</v>
      </c>
      <c r="BL246" s="3">
        <v>84</v>
      </c>
      <c r="BM246" t="s">
        <v>26</v>
      </c>
      <c r="BN246" t="s">
        <v>74</v>
      </c>
      <c r="BO246" t="s">
        <v>122</v>
      </c>
      <c r="BP246" t="s">
        <v>7</v>
      </c>
      <c r="BQ246" t="s">
        <v>6</v>
      </c>
      <c r="BR246" t="s">
        <v>2</v>
      </c>
      <c r="BS246" t="s">
        <v>8</v>
      </c>
      <c r="BT246" t="s">
        <v>9</v>
      </c>
      <c r="BU246" t="s">
        <v>71</v>
      </c>
      <c r="BV246" t="s">
        <v>72</v>
      </c>
    </row>
    <row r="247" spans="37:74" x14ac:dyDescent="0.25">
      <c r="AK247" s="3">
        <v>77</v>
      </c>
      <c r="AL247" t="s">
        <v>12</v>
      </c>
      <c r="AM247" t="s">
        <v>84</v>
      </c>
      <c r="AN247" s="4" t="s">
        <v>14</v>
      </c>
      <c r="AO247" t="s">
        <v>120</v>
      </c>
      <c r="AP247" t="s">
        <v>5</v>
      </c>
      <c r="AQ247" t="s">
        <v>90</v>
      </c>
      <c r="BL247" s="3">
        <v>86</v>
      </c>
      <c r="BM247" t="s">
        <v>12</v>
      </c>
      <c r="BN247" t="s">
        <v>62</v>
      </c>
      <c r="BO247" t="s">
        <v>124</v>
      </c>
      <c r="BP247" t="s">
        <v>124</v>
      </c>
      <c r="BQ247" t="s">
        <v>6</v>
      </c>
      <c r="BR247" t="s">
        <v>2</v>
      </c>
      <c r="BS247" t="s">
        <v>27</v>
      </c>
      <c r="BT247" t="s">
        <v>9</v>
      </c>
      <c r="BU247" t="s">
        <v>108</v>
      </c>
      <c r="BV247" t="s">
        <v>77</v>
      </c>
    </row>
    <row r="248" spans="37:74" x14ac:dyDescent="0.25">
      <c r="AK248" s="3">
        <v>79</v>
      </c>
      <c r="AL248" t="s">
        <v>26</v>
      </c>
      <c r="AM248" t="s">
        <v>78</v>
      </c>
      <c r="AN248" s="4" t="s">
        <v>88</v>
      </c>
      <c r="AO248" t="s">
        <v>20</v>
      </c>
      <c r="AP248" t="s">
        <v>5</v>
      </c>
      <c r="AQ248" t="s">
        <v>80</v>
      </c>
      <c r="BL248" s="3">
        <v>92</v>
      </c>
      <c r="BM248" t="s">
        <v>26</v>
      </c>
      <c r="BN248" t="s">
        <v>87</v>
      </c>
      <c r="BO248" t="s">
        <v>88</v>
      </c>
      <c r="BP248" t="s">
        <v>155</v>
      </c>
      <c r="BQ248" t="s">
        <v>6</v>
      </c>
      <c r="BR248" t="s">
        <v>2</v>
      </c>
      <c r="BS248" t="s">
        <v>35</v>
      </c>
      <c r="BT248" t="s">
        <v>9</v>
      </c>
      <c r="BU248" t="s">
        <v>108</v>
      </c>
      <c r="BV248" t="s">
        <v>77</v>
      </c>
    </row>
    <row r="249" spans="37:74" x14ac:dyDescent="0.25">
      <c r="AK249" s="3">
        <v>80</v>
      </c>
      <c r="AL249" t="s">
        <v>12</v>
      </c>
      <c r="AM249" t="s">
        <v>62</v>
      </c>
      <c r="AN249" s="4" t="s">
        <v>63</v>
      </c>
      <c r="AO249" t="s">
        <v>98</v>
      </c>
      <c r="AP249" t="s">
        <v>25</v>
      </c>
      <c r="AQ249" t="s">
        <v>90</v>
      </c>
      <c r="BL249" s="3">
        <v>94</v>
      </c>
      <c r="BM249" t="s">
        <v>26</v>
      </c>
      <c r="BN249" t="s">
        <v>84</v>
      </c>
      <c r="BO249" t="s">
        <v>138</v>
      </c>
      <c r="BP249" t="s">
        <v>7</v>
      </c>
      <c r="BQ249" t="s">
        <v>6</v>
      </c>
      <c r="BR249" t="s">
        <v>2</v>
      </c>
      <c r="BS249" t="s">
        <v>28</v>
      </c>
      <c r="BT249" t="s">
        <v>255</v>
      </c>
      <c r="BU249" t="s">
        <v>277</v>
      </c>
      <c r="BV249" t="s">
        <v>80</v>
      </c>
    </row>
    <row r="250" spans="37:74" x14ac:dyDescent="0.25">
      <c r="AK250" s="3">
        <v>81</v>
      </c>
      <c r="AL250" t="s">
        <v>26</v>
      </c>
      <c r="AM250" t="s">
        <v>74</v>
      </c>
      <c r="AN250" s="4" t="s">
        <v>65</v>
      </c>
      <c r="AO250" t="s">
        <v>71</v>
      </c>
      <c r="AP250" t="s">
        <v>10</v>
      </c>
      <c r="AQ250" t="s">
        <v>77</v>
      </c>
      <c r="BL250" s="3">
        <v>96</v>
      </c>
      <c r="BM250" t="s">
        <v>26</v>
      </c>
      <c r="BN250" t="s">
        <v>84</v>
      </c>
      <c r="BO250" t="s">
        <v>88</v>
      </c>
      <c r="BP250" t="s">
        <v>157</v>
      </c>
      <c r="BQ250" t="s">
        <v>85</v>
      </c>
      <c r="BR250" t="s">
        <v>2</v>
      </c>
      <c r="BS250" t="s">
        <v>8</v>
      </c>
      <c r="BT250" t="s">
        <v>65</v>
      </c>
      <c r="BU250" t="s">
        <v>71</v>
      </c>
      <c r="BV250" t="s">
        <v>72</v>
      </c>
    </row>
    <row r="251" spans="37:74" x14ac:dyDescent="0.25">
      <c r="AK251" s="3">
        <v>83</v>
      </c>
      <c r="AL251" t="s">
        <v>26</v>
      </c>
      <c r="AM251" t="s">
        <v>84</v>
      </c>
      <c r="AN251" s="4" t="s">
        <v>88</v>
      </c>
      <c r="AO251" t="s">
        <v>126</v>
      </c>
      <c r="AP251" t="s">
        <v>5</v>
      </c>
      <c r="AQ251" t="s">
        <v>77</v>
      </c>
      <c r="BL251" s="3">
        <v>97</v>
      </c>
      <c r="BM251" t="s">
        <v>13</v>
      </c>
      <c r="BN251" t="s">
        <v>104</v>
      </c>
      <c r="BO251" t="s">
        <v>7</v>
      </c>
      <c r="BP251" t="s">
        <v>18</v>
      </c>
      <c r="BQ251" t="s">
        <v>85</v>
      </c>
      <c r="BR251" t="s">
        <v>79</v>
      </c>
      <c r="BS251" t="s">
        <v>28</v>
      </c>
      <c r="BT251" t="s">
        <v>9</v>
      </c>
      <c r="BU251" t="s">
        <v>71</v>
      </c>
      <c r="BV251" t="s">
        <v>77</v>
      </c>
    </row>
    <row r="252" spans="37:74" x14ac:dyDescent="0.25">
      <c r="AK252" s="3">
        <v>84</v>
      </c>
      <c r="AL252" t="s">
        <v>26</v>
      </c>
      <c r="AM252" t="s">
        <v>74</v>
      </c>
      <c r="AN252" s="4" t="s">
        <v>63</v>
      </c>
      <c r="AO252" t="s">
        <v>100</v>
      </c>
      <c r="AP252" t="s">
        <v>5</v>
      </c>
      <c r="AQ252" t="s">
        <v>72</v>
      </c>
      <c r="BL252" s="3">
        <v>100</v>
      </c>
      <c r="BM252" t="s">
        <v>26</v>
      </c>
      <c r="BN252" t="s">
        <v>62</v>
      </c>
      <c r="BO252" t="s">
        <v>18</v>
      </c>
      <c r="BP252" t="s">
        <v>63</v>
      </c>
      <c r="BQ252" t="s">
        <v>64</v>
      </c>
      <c r="BR252" t="s">
        <v>2</v>
      </c>
      <c r="BS252" t="s">
        <v>3</v>
      </c>
      <c r="BT252" t="s">
        <v>65</v>
      </c>
      <c r="BU252" t="s">
        <v>98</v>
      </c>
      <c r="BV252" t="s">
        <v>80</v>
      </c>
    </row>
    <row r="253" spans="37:74" x14ac:dyDescent="0.25">
      <c r="AK253" s="3">
        <v>87</v>
      </c>
      <c r="AL253" t="s">
        <v>26</v>
      </c>
      <c r="AM253" t="s">
        <v>87</v>
      </c>
      <c r="AN253" s="4" t="s">
        <v>65</v>
      </c>
      <c r="AO253" t="s">
        <v>151</v>
      </c>
      <c r="AP253" t="s">
        <v>5</v>
      </c>
      <c r="AQ253" t="s">
        <v>90</v>
      </c>
      <c r="BL253" s="3">
        <v>102</v>
      </c>
      <c r="BM253" t="s">
        <v>26</v>
      </c>
      <c r="BN253" t="s">
        <v>62</v>
      </c>
      <c r="BO253" t="s">
        <v>14</v>
      </c>
      <c r="BP253" t="s">
        <v>91</v>
      </c>
      <c r="BQ253" t="s">
        <v>6</v>
      </c>
      <c r="BR253" t="s">
        <v>2</v>
      </c>
      <c r="BS253" t="s">
        <v>19</v>
      </c>
      <c r="BT253" t="s">
        <v>97</v>
      </c>
      <c r="BU253" t="s">
        <v>71</v>
      </c>
      <c r="BV253" t="s">
        <v>77</v>
      </c>
    </row>
    <row r="254" spans="37:74" x14ac:dyDescent="0.25">
      <c r="AK254" s="3">
        <v>90</v>
      </c>
      <c r="AL254" t="s">
        <v>11</v>
      </c>
      <c r="AM254" t="s">
        <v>87</v>
      </c>
      <c r="AN254" s="4" t="s">
        <v>88</v>
      </c>
      <c r="AO254" t="s">
        <v>108</v>
      </c>
      <c r="AP254" t="s">
        <v>10</v>
      </c>
      <c r="AQ254" t="s">
        <v>90</v>
      </c>
      <c r="BL254" s="3">
        <v>103</v>
      </c>
      <c r="BM254" t="s">
        <v>26</v>
      </c>
      <c r="BN254" t="s">
        <v>87</v>
      </c>
      <c r="BO254" t="s">
        <v>63</v>
      </c>
      <c r="BP254" t="s">
        <v>30</v>
      </c>
      <c r="BQ254" t="s">
        <v>6</v>
      </c>
      <c r="BR254" t="s">
        <v>2</v>
      </c>
      <c r="BS254" t="s">
        <v>8</v>
      </c>
      <c r="BT254" t="s">
        <v>9</v>
      </c>
      <c r="BU254" t="s">
        <v>126</v>
      </c>
      <c r="BV254" t="s">
        <v>77</v>
      </c>
    </row>
    <row r="255" spans="37:74" x14ac:dyDescent="0.25">
      <c r="AK255" s="3">
        <v>91</v>
      </c>
      <c r="AL255" t="s">
        <v>11</v>
      </c>
      <c r="AM255" t="s">
        <v>84</v>
      </c>
      <c r="AN255" s="4" t="s">
        <v>192</v>
      </c>
      <c r="AO255" t="s">
        <v>98</v>
      </c>
      <c r="AP255" t="s">
        <v>5</v>
      </c>
      <c r="AQ255" t="s">
        <v>90</v>
      </c>
      <c r="BL255" s="3">
        <v>106</v>
      </c>
      <c r="BM255" t="s">
        <v>26</v>
      </c>
      <c r="BN255" t="s">
        <v>84</v>
      </c>
      <c r="BO255" t="s">
        <v>127</v>
      </c>
      <c r="BP255" t="s">
        <v>121</v>
      </c>
      <c r="BQ255" t="s">
        <v>6</v>
      </c>
      <c r="BR255" t="s">
        <v>2</v>
      </c>
      <c r="BS255" t="s">
        <v>28</v>
      </c>
      <c r="BT255" t="s">
        <v>128</v>
      </c>
      <c r="BU255" t="s">
        <v>98</v>
      </c>
      <c r="BV255" t="s">
        <v>72</v>
      </c>
    </row>
    <row r="256" spans="37:74" x14ac:dyDescent="0.25">
      <c r="AK256" s="3">
        <v>94</v>
      </c>
      <c r="AL256" t="s">
        <v>26</v>
      </c>
      <c r="AM256" t="s">
        <v>84</v>
      </c>
      <c r="AN256" s="4" t="s">
        <v>14</v>
      </c>
      <c r="AO256" t="s">
        <v>43</v>
      </c>
      <c r="AP256" t="s">
        <v>25</v>
      </c>
      <c r="AQ256" t="s">
        <v>80</v>
      </c>
      <c r="BL256" s="3">
        <v>109</v>
      </c>
      <c r="BM256" t="s">
        <v>12</v>
      </c>
      <c r="BN256" t="s">
        <v>84</v>
      </c>
      <c r="BO256" t="s">
        <v>109</v>
      </c>
      <c r="BP256" t="s">
        <v>14</v>
      </c>
      <c r="BQ256" t="s">
        <v>6</v>
      </c>
      <c r="BR256" t="s">
        <v>2</v>
      </c>
      <c r="BS256" t="s">
        <v>22</v>
      </c>
      <c r="BT256" t="s">
        <v>65</v>
      </c>
      <c r="BU256" t="s">
        <v>126</v>
      </c>
      <c r="BV256" t="s">
        <v>90</v>
      </c>
    </row>
    <row r="257" spans="37:74" x14ac:dyDescent="0.25">
      <c r="AK257" s="3">
        <v>95</v>
      </c>
      <c r="AL257" t="s">
        <v>26</v>
      </c>
      <c r="AM257" t="s">
        <v>62</v>
      </c>
      <c r="AN257" s="4" t="s">
        <v>63</v>
      </c>
      <c r="AO257" t="s">
        <v>44</v>
      </c>
      <c r="AP257" t="s">
        <v>25</v>
      </c>
      <c r="AQ257" t="s">
        <v>77</v>
      </c>
      <c r="BL257" s="3">
        <v>111</v>
      </c>
      <c r="BM257" t="s">
        <v>12</v>
      </c>
      <c r="BN257" t="s">
        <v>62</v>
      </c>
      <c r="BO257" t="s">
        <v>124</v>
      </c>
      <c r="BP257" t="s">
        <v>124</v>
      </c>
      <c r="BQ257" t="s">
        <v>6</v>
      </c>
      <c r="BR257" t="s">
        <v>2</v>
      </c>
      <c r="BS257" t="s">
        <v>27</v>
      </c>
      <c r="BT257" t="s">
        <v>9</v>
      </c>
      <c r="BU257" t="s">
        <v>108</v>
      </c>
      <c r="BV257" t="s">
        <v>77</v>
      </c>
    </row>
    <row r="258" spans="37:74" x14ac:dyDescent="0.25">
      <c r="AK258" s="3">
        <v>97</v>
      </c>
      <c r="AL258" t="s">
        <v>13</v>
      </c>
      <c r="AM258" t="s">
        <v>104</v>
      </c>
      <c r="AN258" s="4" t="s">
        <v>14</v>
      </c>
      <c r="AO258" t="s">
        <v>158</v>
      </c>
      <c r="AP258" t="s">
        <v>25</v>
      </c>
      <c r="AQ258" t="s">
        <v>77</v>
      </c>
      <c r="BL258" s="3">
        <v>112</v>
      </c>
      <c r="BM258" t="s">
        <v>13</v>
      </c>
      <c r="BN258" t="s">
        <v>78</v>
      </c>
      <c r="BO258" t="s">
        <v>14</v>
      </c>
      <c r="BP258" t="s">
        <v>14</v>
      </c>
      <c r="BQ258" t="s">
        <v>64</v>
      </c>
      <c r="BR258" t="s">
        <v>79</v>
      </c>
      <c r="BS258" t="s">
        <v>15</v>
      </c>
      <c r="BT258" t="s">
        <v>75</v>
      </c>
      <c r="BU258" t="s">
        <v>98</v>
      </c>
      <c r="BV258" t="s">
        <v>80</v>
      </c>
    </row>
    <row r="259" spans="37:74" x14ac:dyDescent="0.25">
      <c r="AK259" s="3">
        <v>98</v>
      </c>
      <c r="AL259" t="s">
        <v>26</v>
      </c>
      <c r="AM259" t="s">
        <v>87</v>
      </c>
      <c r="AN259" s="4" t="s">
        <v>88</v>
      </c>
      <c r="AO259" t="s">
        <v>71</v>
      </c>
      <c r="AP259" t="s">
        <v>10</v>
      </c>
      <c r="AQ259" t="s">
        <v>72</v>
      </c>
      <c r="BL259" s="3">
        <v>113</v>
      </c>
      <c r="BM259" t="s">
        <v>13</v>
      </c>
      <c r="BN259" t="s">
        <v>78</v>
      </c>
      <c r="BO259" t="s">
        <v>7</v>
      </c>
      <c r="BP259" t="s">
        <v>14</v>
      </c>
      <c r="BQ259" t="s">
        <v>64</v>
      </c>
      <c r="BR259" t="s">
        <v>79</v>
      </c>
      <c r="BS259" t="s">
        <v>234</v>
      </c>
      <c r="BT259" t="s">
        <v>75</v>
      </c>
      <c r="BU259" t="s">
        <v>98</v>
      </c>
      <c r="BV259" t="s">
        <v>80</v>
      </c>
    </row>
    <row r="260" spans="37:74" x14ac:dyDescent="0.25">
      <c r="AK260" s="3">
        <v>99</v>
      </c>
      <c r="AL260" t="s">
        <v>26</v>
      </c>
      <c r="AM260" t="s">
        <v>84</v>
      </c>
      <c r="AN260" s="4" t="s">
        <v>14</v>
      </c>
      <c r="AO260" t="s">
        <v>71</v>
      </c>
      <c r="AP260" t="s">
        <v>5</v>
      </c>
      <c r="AQ260" t="s">
        <v>77</v>
      </c>
      <c r="BL260" s="3">
        <v>114</v>
      </c>
      <c r="BM260" t="s">
        <v>13</v>
      </c>
      <c r="BN260" t="s">
        <v>78</v>
      </c>
      <c r="BO260" t="s">
        <v>7</v>
      </c>
      <c r="BP260" t="s">
        <v>14</v>
      </c>
      <c r="BQ260" t="s">
        <v>64</v>
      </c>
      <c r="BR260" t="s">
        <v>79</v>
      </c>
      <c r="BS260" t="s">
        <v>24</v>
      </c>
      <c r="BT260" t="s">
        <v>75</v>
      </c>
      <c r="BU260" t="s">
        <v>98</v>
      </c>
      <c r="BV260" t="s">
        <v>80</v>
      </c>
    </row>
    <row r="261" spans="37:74" x14ac:dyDescent="0.25">
      <c r="AK261" s="3">
        <v>106</v>
      </c>
      <c r="AL261" t="s">
        <v>26</v>
      </c>
      <c r="AM261" t="s">
        <v>84</v>
      </c>
      <c r="AN261" s="4" t="s">
        <v>63</v>
      </c>
      <c r="AO261" t="s">
        <v>66</v>
      </c>
      <c r="AP261" t="s">
        <v>5</v>
      </c>
      <c r="AQ261" t="s">
        <v>72</v>
      </c>
      <c r="BL261" s="3">
        <v>115</v>
      </c>
      <c r="BM261" t="s">
        <v>13</v>
      </c>
      <c r="BN261" t="s">
        <v>78</v>
      </c>
      <c r="BO261" t="s">
        <v>14</v>
      </c>
      <c r="BP261" t="s">
        <v>14</v>
      </c>
      <c r="BQ261" t="s">
        <v>64</v>
      </c>
      <c r="BR261" t="s">
        <v>79</v>
      </c>
      <c r="BS261" t="s">
        <v>234</v>
      </c>
      <c r="BT261" t="s">
        <v>75</v>
      </c>
      <c r="BU261" t="s">
        <v>98</v>
      </c>
      <c r="BV261" t="s">
        <v>80</v>
      </c>
    </row>
    <row r="262" spans="37:74" x14ac:dyDescent="0.25">
      <c r="AK262" s="3">
        <v>107</v>
      </c>
      <c r="AL262" t="s">
        <v>26</v>
      </c>
      <c r="AM262" t="s">
        <v>78</v>
      </c>
      <c r="AN262" s="4" t="s">
        <v>88</v>
      </c>
      <c r="AO262" t="s">
        <v>20</v>
      </c>
      <c r="AP262" t="s">
        <v>5</v>
      </c>
      <c r="AQ262" t="s">
        <v>80</v>
      </c>
      <c r="BL262" s="3">
        <v>117</v>
      </c>
      <c r="BM262" t="s">
        <v>11</v>
      </c>
      <c r="BN262" t="s">
        <v>78</v>
      </c>
      <c r="BO262" t="s">
        <v>14</v>
      </c>
      <c r="BP262" t="s">
        <v>94</v>
      </c>
      <c r="BQ262" t="s">
        <v>6</v>
      </c>
      <c r="BR262" t="s">
        <v>2</v>
      </c>
      <c r="BS262" t="s">
        <v>24</v>
      </c>
      <c r="BT262" t="s">
        <v>75</v>
      </c>
      <c r="BU262" t="s">
        <v>98</v>
      </c>
      <c r="BV262" t="s">
        <v>80</v>
      </c>
    </row>
    <row r="263" spans="37:74" x14ac:dyDescent="0.25">
      <c r="AK263" s="3">
        <v>108</v>
      </c>
      <c r="AL263" t="s">
        <v>26</v>
      </c>
      <c r="AM263" t="s">
        <v>84</v>
      </c>
      <c r="AN263" s="4" t="s">
        <v>88</v>
      </c>
      <c r="AO263" t="s">
        <v>126</v>
      </c>
      <c r="AP263" t="s">
        <v>10</v>
      </c>
      <c r="AQ263" t="s">
        <v>77</v>
      </c>
      <c r="BL263" s="3">
        <v>118</v>
      </c>
      <c r="BM263" t="s">
        <v>26</v>
      </c>
      <c r="BN263" t="s">
        <v>74</v>
      </c>
      <c r="BO263" t="s">
        <v>63</v>
      </c>
      <c r="BP263" t="s">
        <v>94</v>
      </c>
      <c r="BQ263" t="s">
        <v>85</v>
      </c>
      <c r="BR263" t="s">
        <v>2</v>
      </c>
      <c r="BS263" t="s">
        <v>8</v>
      </c>
      <c r="BT263" t="s">
        <v>9</v>
      </c>
      <c r="BU263" t="s">
        <v>126</v>
      </c>
      <c r="BV263" t="s">
        <v>77</v>
      </c>
    </row>
    <row r="264" spans="37:74" x14ac:dyDescent="0.25">
      <c r="AK264" s="3">
        <v>109</v>
      </c>
      <c r="AL264" t="s">
        <v>12</v>
      </c>
      <c r="AM264" t="s">
        <v>84</v>
      </c>
      <c r="AN264" s="4" t="s">
        <v>14</v>
      </c>
      <c r="AO264" t="s">
        <v>120</v>
      </c>
      <c r="AP264" t="s">
        <v>5</v>
      </c>
      <c r="AQ264" t="s">
        <v>90</v>
      </c>
      <c r="BL264" s="3">
        <v>122</v>
      </c>
      <c r="BM264" t="s">
        <v>11</v>
      </c>
      <c r="BN264" t="s">
        <v>87</v>
      </c>
      <c r="BO264" t="s">
        <v>63</v>
      </c>
      <c r="BP264" t="s">
        <v>7</v>
      </c>
      <c r="BQ264" t="s">
        <v>64</v>
      </c>
      <c r="BR264" t="s">
        <v>2</v>
      </c>
      <c r="BS264" t="s">
        <v>8</v>
      </c>
      <c r="BT264" t="s">
        <v>9</v>
      </c>
      <c r="BU264" t="s">
        <v>126</v>
      </c>
      <c r="BV264" t="s">
        <v>77</v>
      </c>
    </row>
    <row r="265" spans="37:74" x14ac:dyDescent="0.25">
      <c r="AK265" s="3">
        <v>110</v>
      </c>
      <c r="AL265" t="s">
        <v>12</v>
      </c>
      <c r="AM265" t="s">
        <v>62</v>
      </c>
      <c r="AN265" s="4" t="s">
        <v>63</v>
      </c>
      <c r="AO265" t="s">
        <v>98</v>
      </c>
      <c r="AP265" t="s">
        <v>25</v>
      </c>
      <c r="AQ265" t="s">
        <v>90</v>
      </c>
      <c r="BL265" s="3">
        <v>124</v>
      </c>
      <c r="BM265" t="s">
        <v>11</v>
      </c>
      <c r="BN265" t="s">
        <v>84</v>
      </c>
      <c r="BO265" t="s">
        <v>63</v>
      </c>
      <c r="BP265" t="s">
        <v>91</v>
      </c>
      <c r="BQ265" t="s">
        <v>6</v>
      </c>
      <c r="BR265" t="s">
        <v>2</v>
      </c>
      <c r="BS265" t="s">
        <v>8</v>
      </c>
      <c r="BT265" t="s">
        <v>9</v>
      </c>
      <c r="BU265" t="s">
        <v>108</v>
      </c>
      <c r="BV265" t="s">
        <v>90</v>
      </c>
    </row>
    <row r="266" spans="37:74" x14ac:dyDescent="0.25">
      <c r="AK266" s="3">
        <v>113</v>
      </c>
      <c r="AL266" t="s">
        <v>13</v>
      </c>
      <c r="AM266" t="s">
        <v>78</v>
      </c>
      <c r="AN266" s="4" t="s">
        <v>14</v>
      </c>
      <c r="AO266" t="s">
        <v>66</v>
      </c>
      <c r="AP266" t="s">
        <v>5</v>
      </c>
      <c r="AQ266" t="s">
        <v>80</v>
      </c>
      <c r="BL266" s="3">
        <v>125</v>
      </c>
      <c r="BM266" t="s">
        <v>11</v>
      </c>
      <c r="BN266" t="s">
        <v>87</v>
      </c>
      <c r="BO266" t="s">
        <v>75</v>
      </c>
      <c r="BP266" t="s">
        <v>73</v>
      </c>
      <c r="BQ266" t="s">
        <v>85</v>
      </c>
      <c r="BR266" t="s">
        <v>2</v>
      </c>
      <c r="BS266" t="s">
        <v>3</v>
      </c>
      <c r="BT266" t="s">
        <v>88</v>
      </c>
      <c r="BU266" t="s">
        <v>71</v>
      </c>
      <c r="BV266" t="s">
        <v>72</v>
      </c>
    </row>
    <row r="267" spans="37:74" x14ac:dyDescent="0.25">
      <c r="AK267" s="3">
        <v>114</v>
      </c>
      <c r="AL267" t="s">
        <v>13</v>
      </c>
      <c r="AM267" t="s">
        <v>78</v>
      </c>
      <c r="AN267" s="4" t="s">
        <v>14</v>
      </c>
      <c r="AO267" t="s">
        <v>66</v>
      </c>
      <c r="AP267" t="s">
        <v>5</v>
      </c>
      <c r="AQ267" t="s">
        <v>80</v>
      </c>
      <c r="BL267" s="3">
        <v>126</v>
      </c>
      <c r="BM267" t="s">
        <v>12</v>
      </c>
      <c r="BN267" t="s">
        <v>84</v>
      </c>
      <c r="BO267" t="s">
        <v>14</v>
      </c>
      <c r="BP267" t="s">
        <v>14</v>
      </c>
      <c r="BQ267" t="s">
        <v>6</v>
      </c>
      <c r="BR267" t="s">
        <v>21</v>
      </c>
      <c r="BS267" t="s">
        <v>19</v>
      </c>
      <c r="BT267" t="s">
        <v>9</v>
      </c>
      <c r="BU267" t="s">
        <v>71</v>
      </c>
      <c r="BV267" t="s">
        <v>90</v>
      </c>
    </row>
    <row r="268" spans="37:74" x14ac:dyDescent="0.25">
      <c r="AK268" s="3">
        <v>116</v>
      </c>
      <c r="AL268" t="s">
        <v>13</v>
      </c>
      <c r="AM268" t="s">
        <v>104</v>
      </c>
      <c r="AN268" s="4" t="s">
        <v>14</v>
      </c>
      <c r="AO268" t="s">
        <v>105</v>
      </c>
      <c r="AP268" t="s">
        <v>5</v>
      </c>
      <c r="AQ268" t="s">
        <v>77</v>
      </c>
      <c r="BL268" s="3">
        <v>128</v>
      </c>
      <c r="BM268" t="s">
        <v>13</v>
      </c>
      <c r="BN268" t="s">
        <v>104</v>
      </c>
      <c r="BO268" t="s">
        <v>14</v>
      </c>
      <c r="BP268" t="s">
        <v>14</v>
      </c>
      <c r="BQ268" t="s">
        <v>64</v>
      </c>
      <c r="BR268" t="s">
        <v>79</v>
      </c>
      <c r="BS268" t="s">
        <v>24</v>
      </c>
      <c r="BT268" t="s">
        <v>75</v>
      </c>
      <c r="BU268" t="s">
        <v>105</v>
      </c>
      <c r="BV268" t="s">
        <v>77</v>
      </c>
    </row>
    <row r="269" spans="37:74" x14ac:dyDescent="0.25">
      <c r="AK269" s="3">
        <v>119</v>
      </c>
      <c r="AL269" t="s">
        <v>26</v>
      </c>
      <c r="AM269" t="s">
        <v>62</v>
      </c>
      <c r="AN269" s="4" t="s">
        <v>63</v>
      </c>
      <c r="AO269" t="s">
        <v>98</v>
      </c>
      <c r="AP269" t="s">
        <v>5</v>
      </c>
      <c r="AQ269" t="s">
        <v>77</v>
      </c>
      <c r="BL269" s="3">
        <v>130</v>
      </c>
      <c r="BM269" t="s">
        <v>11</v>
      </c>
      <c r="BN269" t="s">
        <v>104</v>
      </c>
      <c r="BO269" t="s">
        <v>14</v>
      </c>
      <c r="BP269" t="s">
        <v>7</v>
      </c>
      <c r="BQ269" t="s">
        <v>6</v>
      </c>
      <c r="BR269" t="s">
        <v>2</v>
      </c>
      <c r="BS269" t="s">
        <v>22</v>
      </c>
      <c r="BT269" t="s">
        <v>65</v>
      </c>
      <c r="BU269" t="s">
        <v>71</v>
      </c>
      <c r="BV269" t="s">
        <v>80</v>
      </c>
    </row>
    <row r="270" spans="37:74" x14ac:dyDescent="0.25">
      <c r="AK270" s="3">
        <v>121</v>
      </c>
      <c r="AL270" t="s">
        <v>11</v>
      </c>
      <c r="AM270" t="s">
        <v>84</v>
      </c>
      <c r="AN270" s="4" t="s">
        <v>65</v>
      </c>
      <c r="AO270" t="s">
        <v>71</v>
      </c>
      <c r="AP270" t="s">
        <v>10</v>
      </c>
      <c r="AQ270" t="s">
        <v>90</v>
      </c>
      <c r="BL270" s="3">
        <v>132</v>
      </c>
      <c r="BM270" t="s">
        <v>13</v>
      </c>
      <c r="BN270" t="s">
        <v>104</v>
      </c>
      <c r="BO270" t="s">
        <v>103</v>
      </c>
      <c r="BP270" t="s">
        <v>7</v>
      </c>
      <c r="BQ270" t="s">
        <v>6</v>
      </c>
      <c r="BR270" t="s">
        <v>2</v>
      </c>
      <c r="BS270" t="s">
        <v>28</v>
      </c>
      <c r="BT270" t="s">
        <v>9</v>
      </c>
      <c r="BU270" t="s">
        <v>71</v>
      </c>
      <c r="BV270" t="s">
        <v>77</v>
      </c>
    </row>
    <row r="271" spans="37:74" x14ac:dyDescent="0.25">
      <c r="AK271" s="3">
        <v>123</v>
      </c>
      <c r="AL271" t="s">
        <v>26</v>
      </c>
      <c r="AM271" t="s">
        <v>62</v>
      </c>
      <c r="AN271" s="4" t="s">
        <v>14</v>
      </c>
      <c r="AO271" t="s">
        <v>71</v>
      </c>
      <c r="AP271" t="s">
        <v>5</v>
      </c>
      <c r="AQ271" t="s">
        <v>90</v>
      </c>
      <c r="BL271" s="3">
        <v>133</v>
      </c>
      <c r="BM271" t="s">
        <v>26</v>
      </c>
      <c r="BN271" t="s">
        <v>62</v>
      </c>
      <c r="BO271" t="s">
        <v>109</v>
      </c>
      <c r="BP271" t="s">
        <v>94</v>
      </c>
      <c r="BQ271" t="s">
        <v>6</v>
      </c>
      <c r="BR271" t="s">
        <v>2</v>
      </c>
      <c r="BS271" t="s">
        <v>19</v>
      </c>
      <c r="BT271" t="s">
        <v>65</v>
      </c>
      <c r="BU271" t="s">
        <v>108</v>
      </c>
      <c r="BV271" t="s">
        <v>72</v>
      </c>
    </row>
    <row r="272" spans="37:74" x14ac:dyDescent="0.25">
      <c r="AK272" s="3">
        <v>125</v>
      </c>
      <c r="AL272" t="s">
        <v>11</v>
      </c>
      <c r="AM272" t="s">
        <v>87</v>
      </c>
      <c r="AN272" s="4" t="s">
        <v>65</v>
      </c>
      <c r="AO272" t="s">
        <v>89</v>
      </c>
      <c r="AP272" t="s">
        <v>5</v>
      </c>
      <c r="AQ272" t="s">
        <v>72</v>
      </c>
      <c r="BL272" s="3">
        <v>134</v>
      </c>
      <c r="BM272" t="s">
        <v>11</v>
      </c>
      <c r="BN272" t="s">
        <v>78</v>
      </c>
      <c r="BO272" t="s">
        <v>75</v>
      </c>
      <c r="BP272" t="s">
        <v>94</v>
      </c>
      <c r="BQ272" t="s">
        <v>64</v>
      </c>
      <c r="BR272" t="s">
        <v>2</v>
      </c>
      <c r="BS272" t="s">
        <v>38</v>
      </c>
      <c r="BT272" t="s">
        <v>9</v>
      </c>
      <c r="BU272" t="s">
        <v>108</v>
      </c>
      <c r="BV272" t="s">
        <v>90</v>
      </c>
    </row>
    <row r="273" spans="37:74" x14ac:dyDescent="0.25">
      <c r="AK273" s="3">
        <v>132</v>
      </c>
      <c r="AL273" t="s">
        <v>13</v>
      </c>
      <c r="AM273" t="s">
        <v>104</v>
      </c>
      <c r="AN273" s="4" t="s">
        <v>65</v>
      </c>
      <c r="AO273" t="s">
        <v>112</v>
      </c>
      <c r="AP273" t="s">
        <v>5</v>
      </c>
      <c r="AQ273" t="s">
        <v>77</v>
      </c>
      <c r="BL273" s="3">
        <v>136</v>
      </c>
      <c r="BM273" t="s">
        <v>11</v>
      </c>
      <c r="BN273" t="s">
        <v>84</v>
      </c>
      <c r="BO273" t="s">
        <v>75</v>
      </c>
      <c r="BP273" t="s">
        <v>7</v>
      </c>
      <c r="BQ273" t="s">
        <v>6</v>
      </c>
      <c r="BR273" t="s">
        <v>2</v>
      </c>
      <c r="BS273" t="s">
        <v>3</v>
      </c>
      <c r="BT273" t="s">
        <v>9</v>
      </c>
      <c r="BU273" t="s">
        <v>108</v>
      </c>
      <c r="BV273" t="s">
        <v>90</v>
      </c>
    </row>
    <row r="274" spans="37:74" x14ac:dyDescent="0.25">
      <c r="AK274" s="3">
        <v>133</v>
      </c>
      <c r="AL274" t="s">
        <v>26</v>
      </c>
      <c r="AM274" t="s">
        <v>62</v>
      </c>
      <c r="AN274" s="4" t="s">
        <v>14</v>
      </c>
      <c r="AO274" t="s">
        <v>129</v>
      </c>
      <c r="AP274" t="s">
        <v>25</v>
      </c>
      <c r="AQ274" t="s">
        <v>72</v>
      </c>
      <c r="BL274" s="3">
        <v>141</v>
      </c>
      <c r="BM274" t="s">
        <v>26</v>
      </c>
      <c r="BN274" t="s">
        <v>84</v>
      </c>
      <c r="BO274" t="s">
        <v>138</v>
      </c>
      <c r="BP274" t="s">
        <v>7</v>
      </c>
      <c r="BQ274" t="s">
        <v>6</v>
      </c>
      <c r="BR274" t="s">
        <v>2</v>
      </c>
      <c r="BS274" t="s">
        <v>28</v>
      </c>
      <c r="BT274" t="s">
        <v>255</v>
      </c>
      <c r="BU274" t="s">
        <v>71</v>
      </c>
      <c r="BV274" t="s">
        <v>80</v>
      </c>
    </row>
    <row r="275" spans="37:74" x14ac:dyDescent="0.25">
      <c r="AK275" s="3">
        <v>134</v>
      </c>
      <c r="AL275" t="s">
        <v>11</v>
      </c>
      <c r="AM275" t="s">
        <v>78</v>
      </c>
      <c r="AN275" s="4" t="s">
        <v>65</v>
      </c>
      <c r="AO275" t="s">
        <v>130</v>
      </c>
      <c r="AP275" t="s">
        <v>10</v>
      </c>
      <c r="AQ275" t="s">
        <v>90</v>
      </c>
      <c r="BL275" s="3">
        <v>143</v>
      </c>
      <c r="BM275" t="s">
        <v>11</v>
      </c>
      <c r="BN275" t="s">
        <v>62</v>
      </c>
      <c r="BO275" t="s">
        <v>14</v>
      </c>
      <c r="BP275" t="s">
        <v>73</v>
      </c>
      <c r="BQ275" t="s">
        <v>64</v>
      </c>
      <c r="BR275" t="s">
        <v>2</v>
      </c>
      <c r="BS275" t="s">
        <v>8</v>
      </c>
      <c r="BT275" t="s">
        <v>65</v>
      </c>
      <c r="BU275" t="s">
        <v>98</v>
      </c>
      <c r="BV275" t="s">
        <v>80</v>
      </c>
    </row>
    <row r="276" spans="37:74" x14ac:dyDescent="0.25">
      <c r="AK276" s="3">
        <v>136</v>
      </c>
      <c r="AL276" t="s">
        <v>11</v>
      </c>
      <c r="AM276" t="s">
        <v>84</v>
      </c>
      <c r="AN276" s="4" t="s">
        <v>65</v>
      </c>
      <c r="AO276" t="s">
        <v>149</v>
      </c>
      <c r="AP276" t="s">
        <v>10</v>
      </c>
      <c r="AQ276" t="s">
        <v>90</v>
      </c>
      <c r="BL276" s="3">
        <v>145</v>
      </c>
      <c r="BM276" t="s">
        <v>11</v>
      </c>
      <c r="BN276" t="s">
        <v>87</v>
      </c>
      <c r="BO276" t="s">
        <v>63</v>
      </c>
      <c r="BP276" t="s">
        <v>7</v>
      </c>
      <c r="BQ276" t="s">
        <v>64</v>
      </c>
      <c r="BR276" t="s">
        <v>2</v>
      </c>
      <c r="BS276" t="s">
        <v>3</v>
      </c>
      <c r="BT276" t="s">
        <v>9</v>
      </c>
      <c r="BU276" t="s">
        <v>108</v>
      </c>
      <c r="BV276" t="s">
        <v>77</v>
      </c>
    </row>
    <row r="277" spans="37:74" x14ac:dyDescent="0.25">
      <c r="AK277" s="3">
        <v>138</v>
      </c>
      <c r="AL277" t="s">
        <v>26</v>
      </c>
      <c r="AM277" t="s">
        <v>62</v>
      </c>
      <c r="AN277" s="4" t="s">
        <v>14</v>
      </c>
      <c r="AO277" t="s">
        <v>71</v>
      </c>
      <c r="AP277" t="s">
        <v>5</v>
      </c>
      <c r="AQ277" t="s">
        <v>90</v>
      </c>
      <c r="BL277" s="3">
        <v>147</v>
      </c>
      <c r="BM277" t="s">
        <v>11</v>
      </c>
      <c r="BN277" t="s">
        <v>84</v>
      </c>
      <c r="BO277" t="s">
        <v>63</v>
      </c>
      <c r="BP277" t="s">
        <v>109</v>
      </c>
      <c r="BQ277" t="s">
        <v>85</v>
      </c>
      <c r="BR277" t="s">
        <v>2</v>
      </c>
      <c r="BS277" t="s">
        <v>3</v>
      </c>
      <c r="BT277" t="s">
        <v>9</v>
      </c>
      <c r="BU277" t="s">
        <v>108</v>
      </c>
      <c r="BV277" t="s">
        <v>77</v>
      </c>
    </row>
    <row r="278" spans="37:74" x14ac:dyDescent="0.25">
      <c r="AK278" s="3">
        <v>141</v>
      </c>
      <c r="AL278" t="s">
        <v>26</v>
      </c>
      <c r="AM278" t="s">
        <v>84</v>
      </c>
      <c r="AN278" s="4" t="s">
        <v>14</v>
      </c>
      <c r="AO278" t="s">
        <v>112</v>
      </c>
      <c r="AP278" t="s">
        <v>25</v>
      </c>
      <c r="AQ278" t="s">
        <v>80</v>
      </c>
      <c r="BL278" s="3">
        <v>149</v>
      </c>
      <c r="BM278" t="s">
        <v>26</v>
      </c>
      <c r="BN278" t="s">
        <v>74</v>
      </c>
      <c r="BO278" t="s">
        <v>122</v>
      </c>
      <c r="BP278" t="s">
        <v>7</v>
      </c>
      <c r="BQ278" t="s">
        <v>6</v>
      </c>
      <c r="BR278" t="s">
        <v>2</v>
      </c>
      <c r="BS278" t="s">
        <v>8</v>
      </c>
      <c r="BT278" t="s">
        <v>9</v>
      </c>
      <c r="BU278" t="s">
        <v>71</v>
      </c>
      <c r="BV278" t="s">
        <v>72</v>
      </c>
    </row>
    <row r="279" spans="37:74" x14ac:dyDescent="0.25">
      <c r="AK279" s="3">
        <v>142</v>
      </c>
      <c r="AL279" t="s">
        <v>26</v>
      </c>
      <c r="AM279" t="s">
        <v>62</v>
      </c>
      <c r="AN279" s="4" t="s">
        <v>63</v>
      </c>
      <c r="AO279" t="s">
        <v>44</v>
      </c>
      <c r="AP279" t="s">
        <v>25</v>
      </c>
      <c r="AQ279" t="s">
        <v>77</v>
      </c>
      <c r="BL279" s="3">
        <v>151</v>
      </c>
      <c r="BM279" t="s">
        <v>12</v>
      </c>
      <c r="BN279" t="s">
        <v>62</v>
      </c>
      <c r="BO279" t="s">
        <v>124</v>
      </c>
      <c r="BP279" t="s">
        <v>124</v>
      </c>
      <c r="BQ279" t="s">
        <v>6</v>
      </c>
      <c r="BR279" t="s">
        <v>2</v>
      </c>
      <c r="BS279" t="s">
        <v>27</v>
      </c>
      <c r="BT279" t="s">
        <v>9</v>
      </c>
      <c r="BU279" t="s">
        <v>108</v>
      </c>
      <c r="BV279" t="s">
        <v>77</v>
      </c>
    </row>
    <row r="280" spans="37:74" x14ac:dyDescent="0.25">
      <c r="AK280" s="3">
        <v>146</v>
      </c>
      <c r="AL280" t="s">
        <v>11</v>
      </c>
      <c r="AM280" t="s">
        <v>62</v>
      </c>
      <c r="AN280" s="4" t="s">
        <v>14</v>
      </c>
      <c r="AO280" t="s">
        <v>71</v>
      </c>
      <c r="AP280" t="s">
        <v>5</v>
      </c>
      <c r="AQ280" t="s">
        <v>90</v>
      </c>
      <c r="BL280" s="3">
        <v>152</v>
      </c>
      <c r="BM280" t="s">
        <v>26</v>
      </c>
      <c r="BN280" t="s">
        <v>62</v>
      </c>
      <c r="BO280" t="s">
        <v>14</v>
      </c>
      <c r="BP280" t="s">
        <v>91</v>
      </c>
      <c r="BQ280" t="s">
        <v>6</v>
      </c>
      <c r="BR280" t="s">
        <v>2</v>
      </c>
      <c r="BS280" t="s">
        <v>19</v>
      </c>
      <c r="BT280" t="s">
        <v>97</v>
      </c>
      <c r="BU280" t="s">
        <v>71</v>
      </c>
      <c r="BV280" t="s">
        <v>77</v>
      </c>
    </row>
    <row r="281" spans="37:74" x14ac:dyDescent="0.25">
      <c r="AK281" s="3">
        <v>148</v>
      </c>
      <c r="AL281" t="s">
        <v>26</v>
      </c>
      <c r="AM281" t="s">
        <v>84</v>
      </c>
      <c r="AN281" s="4" t="s">
        <v>88</v>
      </c>
      <c r="AO281" t="s">
        <v>126</v>
      </c>
      <c r="AP281" t="s">
        <v>10</v>
      </c>
      <c r="AQ281" t="s">
        <v>77</v>
      </c>
      <c r="BL281" s="3">
        <v>154</v>
      </c>
      <c r="BM281" t="s">
        <v>11</v>
      </c>
      <c r="BN281" t="s">
        <v>84</v>
      </c>
      <c r="BO281" t="s">
        <v>14</v>
      </c>
      <c r="BP281" t="s">
        <v>94</v>
      </c>
      <c r="BQ281" t="s">
        <v>6</v>
      </c>
      <c r="BR281" t="s">
        <v>2</v>
      </c>
      <c r="BS281" t="s">
        <v>28</v>
      </c>
      <c r="BT281" t="s">
        <v>65</v>
      </c>
      <c r="BU281" t="s">
        <v>108</v>
      </c>
      <c r="BV281" t="s">
        <v>80</v>
      </c>
    </row>
    <row r="282" spans="37:74" x14ac:dyDescent="0.25">
      <c r="AK282" s="3">
        <v>149</v>
      </c>
      <c r="AL282" t="s">
        <v>26</v>
      </c>
      <c r="AM282" t="s">
        <v>74</v>
      </c>
      <c r="AN282" s="4" t="s">
        <v>63</v>
      </c>
      <c r="AO282" t="s">
        <v>100</v>
      </c>
      <c r="AP282" t="s">
        <v>5</v>
      </c>
      <c r="AQ282" t="s">
        <v>72</v>
      </c>
      <c r="BL282" s="3">
        <v>155</v>
      </c>
      <c r="BM282" t="s">
        <v>11</v>
      </c>
      <c r="BN282" t="s">
        <v>84</v>
      </c>
      <c r="BO282" t="s">
        <v>75</v>
      </c>
      <c r="BP282" t="s">
        <v>7</v>
      </c>
      <c r="BQ282" t="s">
        <v>6</v>
      </c>
      <c r="BR282" t="s">
        <v>2</v>
      </c>
      <c r="BS282" t="s">
        <v>3</v>
      </c>
      <c r="BT282" t="s">
        <v>9</v>
      </c>
      <c r="BU282" t="s">
        <v>126</v>
      </c>
      <c r="BV282" t="s">
        <v>90</v>
      </c>
    </row>
    <row r="283" spans="37:74" x14ac:dyDescent="0.25">
      <c r="AK283" s="3">
        <v>155</v>
      </c>
      <c r="AL283" t="s">
        <v>11</v>
      </c>
      <c r="AM283" t="s">
        <v>84</v>
      </c>
      <c r="AN283" s="4" t="s">
        <v>65</v>
      </c>
      <c r="AO283" t="s">
        <v>96</v>
      </c>
      <c r="AP283" t="s">
        <v>10</v>
      </c>
      <c r="AQ283" t="s">
        <v>90</v>
      </c>
      <c r="BL283" s="3">
        <v>157</v>
      </c>
      <c r="BM283" t="s">
        <v>11</v>
      </c>
      <c r="BN283" t="s">
        <v>84</v>
      </c>
      <c r="BO283" t="s">
        <v>63</v>
      </c>
      <c r="BP283" t="s">
        <v>63</v>
      </c>
      <c r="BQ283" t="s">
        <v>85</v>
      </c>
      <c r="BR283" t="s">
        <v>2</v>
      </c>
      <c r="BS283" t="s">
        <v>35</v>
      </c>
      <c r="BT283" t="s">
        <v>88</v>
      </c>
      <c r="BU283" t="s">
        <v>71</v>
      </c>
      <c r="BV283" t="s">
        <v>90</v>
      </c>
    </row>
    <row r="284" spans="37:74" x14ac:dyDescent="0.25">
      <c r="AK284" s="3">
        <v>158</v>
      </c>
      <c r="AL284" t="s">
        <v>26</v>
      </c>
      <c r="AM284" t="s">
        <v>74</v>
      </c>
      <c r="AN284" s="4" t="s">
        <v>63</v>
      </c>
      <c r="AO284" t="s">
        <v>100</v>
      </c>
      <c r="AP284" t="s">
        <v>5</v>
      </c>
      <c r="AQ284" t="s">
        <v>72</v>
      </c>
      <c r="BL284" s="3">
        <v>158</v>
      </c>
      <c r="BM284" t="s">
        <v>26</v>
      </c>
      <c r="BN284" t="s">
        <v>74</v>
      </c>
      <c r="BO284" t="s">
        <v>122</v>
      </c>
      <c r="BP284" t="s">
        <v>7</v>
      </c>
      <c r="BQ284" t="s">
        <v>6</v>
      </c>
      <c r="BR284" t="s">
        <v>2</v>
      </c>
      <c r="BS284" t="s">
        <v>8</v>
      </c>
      <c r="BT284" t="s">
        <v>9</v>
      </c>
      <c r="BU284" t="s">
        <v>71</v>
      </c>
      <c r="BV284" t="s">
        <v>72</v>
      </c>
    </row>
    <row r="285" spans="37:74" x14ac:dyDescent="0.25">
      <c r="AK285" s="3">
        <v>161</v>
      </c>
      <c r="AL285" t="s">
        <v>26</v>
      </c>
      <c r="AM285" t="s">
        <v>87</v>
      </c>
      <c r="AN285" s="4" t="s">
        <v>65</v>
      </c>
      <c r="AO285" t="s">
        <v>151</v>
      </c>
      <c r="AP285" t="s">
        <v>10</v>
      </c>
      <c r="AQ285" t="s">
        <v>90</v>
      </c>
      <c r="BL285" s="3">
        <v>160</v>
      </c>
      <c r="BM285" t="s">
        <v>12</v>
      </c>
      <c r="BN285" t="s">
        <v>62</v>
      </c>
      <c r="BO285" t="s">
        <v>124</v>
      </c>
      <c r="BP285" t="s">
        <v>124</v>
      </c>
      <c r="BQ285" t="s">
        <v>6</v>
      </c>
      <c r="BR285" t="s">
        <v>2</v>
      </c>
      <c r="BS285" t="s">
        <v>27</v>
      </c>
      <c r="BT285" t="s">
        <v>9</v>
      </c>
      <c r="BU285" t="s">
        <v>108</v>
      </c>
      <c r="BV285" t="s">
        <v>77</v>
      </c>
    </row>
    <row r="286" spans="37:74" x14ac:dyDescent="0.25">
      <c r="AK286" s="3">
        <v>162</v>
      </c>
      <c r="AL286" t="s">
        <v>11</v>
      </c>
      <c r="AM286" t="s">
        <v>84</v>
      </c>
      <c r="AN286" s="4" t="s">
        <v>65</v>
      </c>
      <c r="AO286" t="s">
        <v>96</v>
      </c>
      <c r="AP286" t="s">
        <v>10</v>
      </c>
      <c r="AQ286" t="s">
        <v>77</v>
      </c>
      <c r="BL286" s="3">
        <v>162</v>
      </c>
      <c r="BM286" t="s">
        <v>11</v>
      </c>
      <c r="BN286" t="s">
        <v>84</v>
      </c>
      <c r="BO286" t="s">
        <v>75</v>
      </c>
      <c r="BP286" t="s">
        <v>253</v>
      </c>
      <c r="BQ286" t="s">
        <v>64</v>
      </c>
      <c r="BR286" t="s">
        <v>2</v>
      </c>
      <c r="BS286" t="s">
        <v>8</v>
      </c>
      <c r="BT286" t="s">
        <v>9</v>
      </c>
      <c r="BU286" t="s">
        <v>126</v>
      </c>
      <c r="BV286" t="s">
        <v>77</v>
      </c>
    </row>
    <row r="287" spans="37:74" x14ac:dyDescent="0.25">
      <c r="AK287" s="3">
        <v>163</v>
      </c>
      <c r="AL287" t="s">
        <v>11</v>
      </c>
      <c r="AM287" t="s">
        <v>78</v>
      </c>
      <c r="AN287" s="4" t="s">
        <v>14</v>
      </c>
      <c r="AO287" t="s">
        <v>112</v>
      </c>
      <c r="AP287" t="s">
        <v>5</v>
      </c>
      <c r="AQ287" t="s">
        <v>72</v>
      </c>
      <c r="BL287" s="3">
        <v>163</v>
      </c>
      <c r="BM287" t="s">
        <v>11</v>
      </c>
      <c r="BN287" t="s">
        <v>78</v>
      </c>
      <c r="BO287" t="s">
        <v>94</v>
      </c>
      <c r="BP287" t="s">
        <v>7</v>
      </c>
      <c r="BQ287" t="s">
        <v>6</v>
      </c>
      <c r="BR287" t="s">
        <v>2</v>
      </c>
      <c r="BS287" t="s">
        <v>8</v>
      </c>
      <c r="BT287" t="s">
        <v>9</v>
      </c>
      <c r="BU287" t="s">
        <v>71</v>
      </c>
      <c r="BV287" t="s">
        <v>72</v>
      </c>
    </row>
    <row r="288" spans="37:74" x14ac:dyDescent="0.25">
      <c r="AK288" s="3">
        <v>164</v>
      </c>
      <c r="AL288" t="s">
        <v>26</v>
      </c>
      <c r="AM288" t="s">
        <v>84</v>
      </c>
      <c r="AN288" s="4" t="s">
        <v>63</v>
      </c>
      <c r="AO288" t="s">
        <v>71</v>
      </c>
      <c r="AP288" t="s">
        <v>5</v>
      </c>
      <c r="AQ288" t="s">
        <v>90</v>
      </c>
      <c r="BL288" s="3">
        <v>166</v>
      </c>
      <c r="BM288" t="s">
        <v>11</v>
      </c>
      <c r="BN288" t="s">
        <v>84</v>
      </c>
      <c r="BO288" t="s">
        <v>139</v>
      </c>
      <c r="BP288" t="s">
        <v>30</v>
      </c>
      <c r="BQ288" t="s">
        <v>6</v>
      </c>
      <c r="BR288" t="s">
        <v>2</v>
      </c>
      <c r="BS288" t="s">
        <v>3</v>
      </c>
      <c r="BT288" t="s">
        <v>88</v>
      </c>
      <c r="BU288" t="s">
        <v>126</v>
      </c>
      <c r="BV288" t="s">
        <v>80</v>
      </c>
    </row>
    <row r="289" spans="37:74" x14ac:dyDescent="0.25">
      <c r="AK289" s="3">
        <v>166</v>
      </c>
      <c r="AL289" t="s">
        <v>11</v>
      </c>
      <c r="AM289" t="s">
        <v>84</v>
      </c>
      <c r="AN289" s="4" t="s">
        <v>124</v>
      </c>
      <c r="AO289" t="s">
        <v>96</v>
      </c>
      <c r="AP289" t="s">
        <v>5</v>
      </c>
      <c r="AQ289" t="s">
        <v>80</v>
      </c>
      <c r="BL289" s="3">
        <v>169</v>
      </c>
      <c r="BM289" t="s">
        <v>26</v>
      </c>
      <c r="BN289" t="s">
        <v>74</v>
      </c>
      <c r="BO289" t="s">
        <v>142</v>
      </c>
      <c r="BP289" t="s">
        <v>7</v>
      </c>
      <c r="BQ289" t="s">
        <v>64</v>
      </c>
      <c r="BR289" t="s">
        <v>2</v>
      </c>
      <c r="BS289" t="s">
        <v>8</v>
      </c>
      <c r="BT289" t="s">
        <v>63</v>
      </c>
      <c r="BU289" t="s">
        <v>71</v>
      </c>
      <c r="BV289" t="s">
        <v>90</v>
      </c>
    </row>
    <row r="290" spans="37:74" x14ac:dyDescent="0.25">
      <c r="AK290" s="3">
        <v>168</v>
      </c>
      <c r="AL290" t="s">
        <v>12</v>
      </c>
      <c r="AM290" t="s">
        <v>62</v>
      </c>
      <c r="AN290" s="4" t="s">
        <v>63</v>
      </c>
      <c r="AO290" t="s">
        <v>71</v>
      </c>
      <c r="AP290" t="s">
        <v>5</v>
      </c>
      <c r="AQ290" t="s">
        <v>77</v>
      </c>
      <c r="BL290" s="3">
        <v>170</v>
      </c>
      <c r="BM290" t="s">
        <v>17</v>
      </c>
      <c r="BN290" t="s">
        <v>74</v>
      </c>
      <c r="BO290" t="s">
        <v>14</v>
      </c>
      <c r="BP290" t="s">
        <v>63</v>
      </c>
      <c r="BQ290" t="s">
        <v>6</v>
      </c>
      <c r="BR290" t="s">
        <v>2</v>
      </c>
      <c r="BS290" t="s">
        <v>28</v>
      </c>
      <c r="BT290" t="s">
        <v>97</v>
      </c>
      <c r="BU290" t="s">
        <v>71</v>
      </c>
      <c r="BV290" t="s">
        <v>80</v>
      </c>
    </row>
    <row r="291" spans="37:74" x14ac:dyDescent="0.25">
      <c r="AK291" s="3">
        <v>169</v>
      </c>
      <c r="AL291" t="s">
        <v>26</v>
      </c>
      <c r="AM291" t="s">
        <v>74</v>
      </c>
      <c r="AN291" s="4" t="s">
        <v>88</v>
      </c>
      <c r="AO291" t="s">
        <v>112</v>
      </c>
      <c r="AP291" t="s">
        <v>10</v>
      </c>
      <c r="AQ291" t="s">
        <v>90</v>
      </c>
      <c r="BL291" s="3">
        <v>173</v>
      </c>
      <c r="BM291" t="s">
        <v>11</v>
      </c>
      <c r="BN291" t="s">
        <v>84</v>
      </c>
      <c r="BO291" t="s">
        <v>63</v>
      </c>
      <c r="BP291" t="s">
        <v>63</v>
      </c>
      <c r="BQ291" t="s">
        <v>85</v>
      </c>
      <c r="BR291" t="s">
        <v>2</v>
      </c>
      <c r="BS291" t="s">
        <v>35</v>
      </c>
      <c r="BT291" t="s">
        <v>88</v>
      </c>
      <c r="BU291" t="s">
        <v>71</v>
      </c>
      <c r="BV291" t="s">
        <v>90</v>
      </c>
    </row>
    <row r="292" spans="37:74" x14ac:dyDescent="0.25">
      <c r="AK292" s="3">
        <v>171</v>
      </c>
      <c r="AL292" t="s">
        <v>11</v>
      </c>
      <c r="AM292" t="s">
        <v>84</v>
      </c>
      <c r="AN292" s="4" t="s">
        <v>65</v>
      </c>
      <c r="AO292" t="s">
        <v>71</v>
      </c>
      <c r="AP292" t="s">
        <v>10</v>
      </c>
      <c r="AQ292" t="s">
        <v>90</v>
      </c>
      <c r="BL292" s="3">
        <v>174</v>
      </c>
      <c r="BM292" t="s">
        <v>11</v>
      </c>
      <c r="BN292" t="s">
        <v>104</v>
      </c>
      <c r="BO292" t="s">
        <v>7</v>
      </c>
      <c r="BP292" t="s">
        <v>73</v>
      </c>
      <c r="BQ292" t="s">
        <v>85</v>
      </c>
      <c r="BR292" t="s">
        <v>2</v>
      </c>
      <c r="BS292" t="s">
        <v>28</v>
      </c>
      <c r="BT292" t="s">
        <v>119</v>
      </c>
      <c r="BU292" t="s">
        <v>126</v>
      </c>
      <c r="BV292" t="s">
        <v>90</v>
      </c>
    </row>
    <row r="293" spans="37:74" x14ac:dyDescent="0.25">
      <c r="AK293" s="3">
        <v>174</v>
      </c>
      <c r="AL293" t="s">
        <v>11</v>
      </c>
      <c r="AM293" t="s">
        <v>104</v>
      </c>
      <c r="AN293" s="4" t="s">
        <v>14</v>
      </c>
      <c r="AO293" t="s">
        <v>120</v>
      </c>
      <c r="AP293" t="s">
        <v>5</v>
      </c>
      <c r="AQ293" t="s">
        <v>90</v>
      </c>
      <c r="BL293" s="3">
        <v>179</v>
      </c>
      <c r="BM293" t="s">
        <v>12</v>
      </c>
      <c r="BN293" t="s">
        <v>84</v>
      </c>
      <c r="BO293" t="s">
        <v>14</v>
      </c>
      <c r="BP293" t="s">
        <v>14</v>
      </c>
      <c r="BQ293" t="s">
        <v>6</v>
      </c>
      <c r="BR293" t="s">
        <v>21</v>
      </c>
      <c r="BS293" t="s">
        <v>19</v>
      </c>
      <c r="BT293" t="s">
        <v>9</v>
      </c>
      <c r="BU293" t="s">
        <v>71</v>
      </c>
      <c r="BV293" t="s">
        <v>90</v>
      </c>
    </row>
    <row r="294" spans="37:74" x14ac:dyDescent="0.25">
      <c r="AK294" s="3">
        <v>176</v>
      </c>
      <c r="AL294" t="s">
        <v>11</v>
      </c>
      <c r="AM294" t="s">
        <v>84</v>
      </c>
      <c r="AN294" s="4" t="s">
        <v>63</v>
      </c>
      <c r="AO294" t="s">
        <v>71</v>
      </c>
      <c r="AP294" t="s">
        <v>5</v>
      </c>
      <c r="AQ294" t="s">
        <v>90</v>
      </c>
      <c r="BL294" s="3">
        <v>181</v>
      </c>
      <c r="BM294" t="s">
        <v>11</v>
      </c>
      <c r="BN294" t="s">
        <v>78</v>
      </c>
      <c r="BO294" t="s">
        <v>14</v>
      </c>
      <c r="BP294" t="s">
        <v>94</v>
      </c>
      <c r="BQ294" t="s">
        <v>6</v>
      </c>
      <c r="BR294" t="s">
        <v>2</v>
      </c>
      <c r="BS294" t="s">
        <v>24</v>
      </c>
      <c r="BT294" t="s">
        <v>75</v>
      </c>
      <c r="BU294" t="s">
        <v>98</v>
      </c>
      <c r="BV294" t="s">
        <v>80</v>
      </c>
    </row>
    <row r="295" spans="37:74" x14ac:dyDescent="0.25">
      <c r="AK295" s="3">
        <v>178</v>
      </c>
      <c r="AL295" t="s">
        <v>11</v>
      </c>
      <c r="AM295" t="s">
        <v>84</v>
      </c>
      <c r="AN295" s="4" t="s">
        <v>63</v>
      </c>
      <c r="AO295" t="s">
        <v>108</v>
      </c>
      <c r="AP295" t="s">
        <v>5</v>
      </c>
      <c r="AQ295" t="s">
        <v>90</v>
      </c>
      <c r="BL295" s="3">
        <v>182</v>
      </c>
      <c r="BM295" t="s">
        <v>11</v>
      </c>
      <c r="BN295" t="s">
        <v>74</v>
      </c>
      <c r="BO295" t="s">
        <v>63</v>
      </c>
      <c r="BP295" t="s">
        <v>94</v>
      </c>
      <c r="BQ295" t="s">
        <v>85</v>
      </c>
      <c r="BR295" t="s">
        <v>2</v>
      </c>
      <c r="BS295" t="s">
        <v>3</v>
      </c>
      <c r="BT295" t="s">
        <v>9</v>
      </c>
      <c r="BU295" t="s">
        <v>126</v>
      </c>
      <c r="BV295" t="s">
        <v>77</v>
      </c>
    </row>
    <row r="296" spans="37:74" x14ac:dyDescent="0.25">
      <c r="AK296" s="3">
        <v>183</v>
      </c>
      <c r="AL296" t="s">
        <v>26</v>
      </c>
      <c r="AM296" t="s">
        <v>74</v>
      </c>
      <c r="AN296" s="4" t="s">
        <v>65</v>
      </c>
      <c r="AO296" t="s">
        <v>98</v>
      </c>
      <c r="AP296" t="s">
        <v>5</v>
      </c>
      <c r="AQ296" t="s">
        <v>77</v>
      </c>
      <c r="BL296" s="3">
        <v>185</v>
      </c>
      <c r="BM296" t="s">
        <v>26</v>
      </c>
      <c r="BN296" t="s">
        <v>62</v>
      </c>
      <c r="BO296" t="s">
        <v>14</v>
      </c>
      <c r="BP296" t="s">
        <v>91</v>
      </c>
      <c r="BQ296" t="s">
        <v>6</v>
      </c>
      <c r="BR296" t="s">
        <v>2</v>
      </c>
      <c r="BS296" t="s">
        <v>19</v>
      </c>
      <c r="BT296" t="s">
        <v>97</v>
      </c>
      <c r="BU296" t="s">
        <v>71</v>
      </c>
      <c r="BV296" t="s">
        <v>77</v>
      </c>
    </row>
    <row r="297" spans="37:74" x14ac:dyDescent="0.25">
      <c r="AK297" s="3">
        <v>184</v>
      </c>
      <c r="AL297" t="s">
        <v>11</v>
      </c>
      <c r="AM297" t="s">
        <v>62</v>
      </c>
      <c r="AN297" s="4" t="s">
        <v>63</v>
      </c>
      <c r="AO297" t="s">
        <v>98</v>
      </c>
      <c r="AP297" t="s">
        <v>5</v>
      </c>
      <c r="AQ297" t="s">
        <v>90</v>
      </c>
      <c r="BL297" s="3">
        <v>187</v>
      </c>
      <c r="BM297" t="s">
        <v>11</v>
      </c>
      <c r="BN297" t="s">
        <v>84</v>
      </c>
      <c r="BO297" t="s">
        <v>14</v>
      </c>
      <c r="BP297" t="s">
        <v>94</v>
      </c>
      <c r="BQ297" t="s">
        <v>6</v>
      </c>
      <c r="BR297" t="s">
        <v>2</v>
      </c>
      <c r="BS297" t="s">
        <v>28</v>
      </c>
      <c r="BT297" t="s">
        <v>65</v>
      </c>
      <c r="BU297" t="s">
        <v>108</v>
      </c>
      <c r="BV297" t="s">
        <v>80</v>
      </c>
    </row>
    <row r="298" spans="37:74" x14ac:dyDescent="0.25">
      <c r="AK298" s="3">
        <v>189</v>
      </c>
      <c r="AL298" t="s">
        <v>11</v>
      </c>
      <c r="AM298" t="s">
        <v>84</v>
      </c>
      <c r="AN298" s="4" t="s">
        <v>65</v>
      </c>
      <c r="AO298" t="s">
        <v>71</v>
      </c>
      <c r="AP298" t="s">
        <v>5</v>
      </c>
      <c r="AQ298" t="s">
        <v>77</v>
      </c>
      <c r="BL298" s="3">
        <v>191</v>
      </c>
      <c r="BM298" t="s">
        <v>11</v>
      </c>
      <c r="BN298" t="s">
        <v>62</v>
      </c>
      <c r="BO298" t="s">
        <v>14</v>
      </c>
      <c r="BP298" t="s">
        <v>73</v>
      </c>
      <c r="BQ298" t="s">
        <v>64</v>
      </c>
      <c r="BR298" t="s">
        <v>2</v>
      </c>
      <c r="BS298" t="s">
        <v>3</v>
      </c>
      <c r="BT298" t="s">
        <v>65</v>
      </c>
      <c r="BU298" t="s">
        <v>98</v>
      </c>
      <c r="BV298" t="s">
        <v>80</v>
      </c>
    </row>
    <row r="299" spans="37:74" x14ac:dyDescent="0.25">
      <c r="AK299" s="3">
        <v>196</v>
      </c>
      <c r="AL299" t="s">
        <v>13</v>
      </c>
      <c r="AM299" t="s">
        <v>104</v>
      </c>
      <c r="AN299" s="4" t="s">
        <v>65</v>
      </c>
      <c r="AO299" t="s">
        <v>112</v>
      </c>
      <c r="AP299" t="s">
        <v>5</v>
      </c>
      <c r="AQ299" t="s">
        <v>77</v>
      </c>
      <c r="BL299" s="3">
        <v>194</v>
      </c>
      <c r="BM299" t="s">
        <v>11</v>
      </c>
      <c r="BN299" t="s">
        <v>104</v>
      </c>
      <c r="BO299" t="s">
        <v>14</v>
      </c>
      <c r="BP299" t="s">
        <v>7</v>
      </c>
      <c r="BQ299" t="s">
        <v>6</v>
      </c>
      <c r="BR299" t="s">
        <v>2</v>
      </c>
      <c r="BS299" t="s">
        <v>22</v>
      </c>
      <c r="BT299" t="s">
        <v>65</v>
      </c>
      <c r="BU299" t="s">
        <v>71</v>
      </c>
      <c r="BV299" t="s">
        <v>80</v>
      </c>
    </row>
    <row r="300" spans="37:74" x14ac:dyDescent="0.25">
      <c r="AK300" s="3">
        <v>197</v>
      </c>
      <c r="AL300" t="s">
        <v>11</v>
      </c>
      <c r="AM300" t="s">
        <v>62</v>
      </c>
      <c r="AN300" s="4" t="s">
        <v>14</v>
      </c>
      <c r="AO300" t="s">
        <v>129</v>
      </c>
      <c r="AP300" t="s">
        <v>25</v>
      </c>
      <c r="AQ300" t="s">
        <v>72</v>
      </c>
      <c r="BL300" s="3">
        <v>196</v>
      </c>
      <c r="BM300" t="s">
        <v>13</v>
      </c>
      <c r="BN300" t="s">
        <v>104</v>
      </c>
      <c r="BO300" t="s">
        <v>103</v>
      </c>
      <c r="BP300" t="s">
        <v>7</v>
      </c>
      <c r="BQ300" t="s">
        <v>6</v>
      </c>
      <c r="BR300" t="s">
        <v>2</v>
      </c>
      <c r="BS300" t="s">
        <v>28</v>
      </c>
      <c r="BT300" t="s">
        <v>9</v>
      </c>
      <c r="BU300" t="s">
        <v>71</v>
      </c>
      <c r="BV300" t="s">
        <v>77</v>
      </c>
    </row>
    <row r="301" spans="37:74" x14ac:dyDescent="0.25">
      <c r="AK301" s="3">
        <v>198</v>
      </c>
      <c r="AL301" t="s">
        <v>11</v>
      </c>
      <c r="AM301" t="s">
        <v>78</v>
      </c>
      <c r="AN301" s="4" t="s">
        <v>65</v>
      </c>
      <c r="AO301" t="s">
        <v>130</v>
      </c>
      <c r="AP301" t="s">
        <v>10</v>
      </c>
      <c r="AQ301" t="s">
        <v>90</v>
      </c>
      <c r="BL301" s="3">
        <v>197</v>
      </c>
      <c r="BM301" t="s">
        <v>11</v>
      </c>
      <c r="BN301" t="s">
        <v>62</v>
      </c>
      <c r="BO301" t="s">
        <v>109</v>
      </c>
      <c r="BP301" t="s">
        <v>94</v>
      </c>
      <c r="BQ301" t="s">
        <v>6</v>
      </c>
      <c r="BR301" t="s">
        <v>2</v>
      </c>
      <c r="BS301" t="s">
        <v>8</v>
      </c>
      <c r="BT301" t="s">
        <v>65</v>
      </c>
      <c r="BU301" t="s">
        <v>108</v>
      </c>
      <c r="BV301" t="s">
        <v>72</v>
      </c>
    </row>
    <row r="302" spans="37:74" x14ac:dyDescent="0.25">
      <c r="AK302" s="3">
        <v>200</v>
      </c>
      <c r="AL302" t="s">
        <v>26</v>
      </c>
      <c r="AM302" t="s">
        <v>84</v>
      </c>
      <c r="AN302" s="4" t="s">
        <v>63</v>
      </c>
      <c r="AO302" t="s">
        <v>66</v>
      </c>
      <c r="AP302" t="s">
        <v>5</v>
      </c>
      <c r="AQ302" t="s">
        <v>72</v>
      </c>
      <c r="BL302" s="3">
        <v>198</v>
      </c>
      <c r="BM302" t="s">
        <v>11</v>
      </c>
      <c r="BN302" t="s">
        <v>78</v>
      </c>
      <c r="BO302" t="s">
        <v>75</v>
      </c>
      <c r="BP302" t="s">
        <v>94</v>
      </c>
      <c r="BQ302" t="s">
        <v>64</v>
      </c>
      <c r="BR302" t="s">
        <v>2</v>
      </c>
      <c r="BS302" t="s">
        <v>38</v>
      </c>
      <c r="BT302" t="s">
        <v>9</v>
      </c>
      <c r="BU302" t="s">
        <v>108</v>
      </c>
      <c r="BV302" t="s">
        <v>90</v>
      </c>
    </row>
    <row r="303" spans="37:74" x14ac:dyDescent="0.25">
      <c r="AK303" s="3">
        <v>201</v>
      </c>
      <c r="AL303" t="s">
        <v>26</v>
      </c>
      <c r="AM303" t="s">
        <v>78</v>
      </c>
      <c r="AN303" s="4" t="s">
        <v>88</v>
      </c>
      <c r="AO303" t="s">
        <v>20</v>
      </c>
      <c r="AP303" t="s">
        <v>10</v>
      </c>
      <c r="AQ303" t="s">
        <v>80</v>
      </c>
      <c r="BL303" s="3">
        <v>200</v>
      </c>
      <c r="BM303" t="s">
        <v>26</v>
      </c>
      <c r="BN303" t="s">
        <v>84</v>
      </c>
      <c r="BO303" t="s">
        <v>127</v>
      </c>
      <c r="BP303" t="s">
        <v>121</v>
      </c>
      <c r="BQ303" t="s">
        <v>6</v>
      </c>
      <c r="BR303" t="s">
        <v>2</v>
      </c>
      <c r="BS303" t="s">
        <v>28</v>
      </c>
      <c r="BT303" t="s">
        <v>128</v>
      </c>
      <c r="BU303" t="s">
        <v>98</v>
      </c>
      <c r="BV303" t="s">
        <v>72</v>
      </c>
    </row>
    <row r="304" spans="37:74" x14ac:dyDescent="0.25">
      <c r="AK304" s="3">
        <v>202</v>
      </c>
      <c r="AL304" t="s">
        <v>26</v>
      </c>
      <c r="AM304" t="s">
        <v>84</v>
      </c>
      <c r="AN304" s="4" t="s">
        <v>88</v>
      </c>
      <c r="AO304" t="s">
        <v>126</v>
      </c>
      <c r="AP304" t="s">
        <v>5</v>
      </c>
      <c r="AQ304" t="s">
        <v>77</v>
      </c>
      <c r="BL304" s="3">
        <v>203</v>
      </c>
      <c r="BM304" t="s">
        <v>12</v>
      </c>
      <c r="BN304" t="s">
        <v>84</v>
      </c>
      <c r="BO304" t="s">
        <v>109</v>
      </c>
      <c r="BP304" t="s">
        <v>14</v>
      </c>
      <c r="BQ304" t="s">
        <v>6</v>
      </c>
      <c r="BR304" t="s">
        <v>2</v>
      </c>
      <c r="BS304" t="s">
        <v>22</v>
      </c>
      <c r="BT304" t="s">
        <v>65</v>
      </c>
      <c r="BU304" t="s">
        <v>126</v>
      </c>
      <c r="BV304" t="s">
        <v>90</v>
      </c>
    </row>
    <row r="305" spans="37:74" x14ac:dyDescent="0.25">
      <c r="AK305" s="3">
        <v>203</v>
      </c>
      <c r="AL305" t="s">
        <v>12</v>
      </c>
      <c r="AM305" t="s">
        <v>84</v>
      </c>
      <c r="AN305" s="4" t="s">
        <v>14</v>
      </c>
      <c r="AO305" t="s">
        <v>120</v>
      </c>
      <c r="AP305" t="s">
        <v>5</v>
      </c>
      <c r="AQ305" t="s">
        <v>90</v>
      </c>
      <c r="BL305" s="3">
        <v>205</v>
      </c>
      <c r="BM305" t="s">
        <v>12</v>
      </c>
      <c r="BN305" t="s">
        <v>62</v>
      </c>
      <c r="BO305" t="s">
        <v>124</v>
      </c>
      <c r="BP305" t="s">
        <v>124</v>
      </c>
      <c r="BQ305" t="s">
        <v>6</v>
      </c>
      <c r="BR305" t="s">
        <v>2</v>
      </c>
      <c r="BS305" t="s">
        <v>27</v>
      </c>
      <c r="BT305" t="s">
        <v>9</v>
      </c>
      <c r="BU305" t="s">
        <v>108</v>
      </c>
      <c r="BV305" t="s">
        <v>77</v>
      </c>
    </row>
    <row r="306" spans="37:74" x14ac:dyDescent="0.25">
      <c r="AK306" s="3">
        <v>204</v>
      </c>
      <c r="AL306" t="s">
        <v>12</v>
      </c>
      <c r="AM306" t="s">
        <v>62</v>
      </c>
      <c r="AN306" s="4" t="s">
        <v>63</v>
      </c>
      <c r="AO306" t="s">
        <v>98</v>
      </c>
      <c r="AP306" t="s">
        <v>25</v>
      </c>
      <c r="AQ306" t="s">
        <v>90</v>
      </c>
      <c r="BL306" s="3">
        <v>206</v>
      </c>
      <c r="BM306" t="s">
        <v>13</v>
      </c>
      <c r="BN306" t="s">
        <v>78</v>
      </c>
      <c r="BO306" t="s">
        <v>14</v>
      </c>
      <c r="BP306" t="s">
        <v>14</v>
      </c>
      <c r="BQ306" t="s">
        <v>64</v>
      </c>
      <c r="BR306" t="s">
        <v>79</v>
      </c>
      <c r="BS306" t="s">
        <v>15</v>
      </c>
      <c r="BT306" t="s">
        <v>75</v>
      </c>
      <c r="BU306" t="s">
        <v>98</v>
      </c>
      <c r="BV306" t="s">
        <v>80</v>
      </c>
    </row>
    <row r="307" spans="37:74" x14ac:dyDescent="0.25">
      <c r="AK307" s="3">
        <v>210</v>
      </c>
      <c r="AL307" t="s">
        <v>11</v>
      </c>
      <c r="AM307" t="s">
        <v>62</v>
      </c>
      <c r="AN307" s="4" t="s">
        <v>63</v>
      </c>
      <c r="AO307" t="s">
        <v>98</v>
      </c>
      <c r="AP307" t="s">
        <v>5</v>
      </c>
      <c r="AQ307" t="s">
        <v>90</v>
      </c>
      <c r="BL307" s="3">
        <v>208</v>
      </c>
      <c r="BM307" t="s">
        <v>11</v>
      </c>
      <c r="BN307" t="s">
        <v>78</v>
      </c>
      <c r="BO307" t="s">
        <v>14</v>
      </c>
      <c r="BP307" t="s">
        <v>94</v>
      </c>
      <c r="BQ307" t="s">
        <v>6</v>
      </c>
      <c r="BR307" t="s">
        <v>2</v>
      </c>
      <c r="BS307" t="s">
        <v>24</v>
      </c>
      <c r="BT307" t="s">
        <v>75</v>
      </c>
      <c r="BU307" t="s">
        <v>98</v>
      </c>
      <c r="BV307" t="s">
        <v>80</v>
      </c>
    </row>
    <row r="308" spans="37:74" x14ac:dyDescent="0.25">
      <c r="AK308" s="3">
        <v>211</v>
      </c>
      <c r="AL308" t="s">
        <v>13</v>
      </c>
      <c r="AM308" t="s">
        <v>78</v>
      </c>
      <c r="AN308" s="4" t="s">
        <v>14</v>
      </c>
      <c r="AO308" t="s">
        <v>66</v>
      </c>
      <c r="AP308" t="s">
        <v>5</v>
      </c>
      <c r="AQ308" t="s">
        <v>80</v>
      </c>
      <c r="BL308" s="3">
        <v>209</v>
      </c>
      <c r="BM308" t="s">
        <v>26</v>
      </c>
      <c r="BN308" t="s">
        <v>74</v>
      </c>
      <c r="BO308" t="s">
        <v>63</v>
      </c>
      <c r="BP308" t="s">
        <v>94</v>
      </c>
      <c r="BQ308" t="s">
        <v>85</v>
      </c>
      <c r="BR308" t="s">
        <v>2</v>
      </c>
      <c r="BS308" t="s">
        <v>8</v>
      </c>
      <c r="BT308" t="s">
        <v>9</v>
      </c>
      <c r="BU308" t="s">
        <v>126</v>
      </c>
      <c r="BV308" t="s">
        <v>77</v>
      </c>
    </row>
    <row r="309" spans="37:74" x14ac:dyDescent="0.25">
      <c r="AK309" s="3">
        <v>22</v>
      </c>
      <c r="AL309" t="s">
        <v>11</v>
      </c>
      <c r="AM309" t="s">
        <v>84</v>
      </c>
      <c r="AN309" s="4" t="s">
        <v>65</v>
      </c>
      <c r="AO309" t="s">
        <v>20</v>
      </c>
      <c r="AP309" t="s">
        <v>5</v>
      </c>
      <c r="AQ309" t="s">
        <v>90</v>
      </c>
      <c r="BL309" s="3">
        <v>211</v>
      </c>
      <c r="BM309" t="s">
        <v>13</v>
      </c>
      <c r="BN309" t="s">
        <v>78</v>
      </c>
      <c r="BO309" t="s">
        <v>7</v>
      </c>
      <c r="BP309" t="s">
        <v>14</v>
      </c>
      <c r="BQ309" t="s">
        <v>64</v>
      </c>
      <c r="BR309" t="s">
        <v>79</v>
      </c>
      <c r="BS309" t="s">
        <v>15</v>
      </c>
      <c r="BT309" t="s">
        <v>75</v>
      </c>
      <c r="BU309" t="s">
        <v>98</v>
      </c>
      <c r="BV309" t="s">
        <v>80</v>
      </c>
    </row>
    <row r="310" spans="37:74" x14ac:dyDescent="0.25">
      <c r="AK310" s="3">
        <v>34</v>
      </c>
      <c r="AL310" t="s">
        <v>11</v>
      </c>
      <c r="AM310" t="s">
        <v>62</v>
      </c>
      <c r="AN310" s="4" t="s">
        <v>65</v>
      </c>
      <c r="AO310" t="s">
        <v>76</v>
      </c>
      <c r="AP310" t="s">
        <v>5</v>
      </c>
      <c r="AQ310" t="s">
        <v>90</v>
      </c>
      <c r="BL310" s="3">
        <v>11</v>
      </c>
      <c r="BM310" t="s">
        <v>11</v>
      </c>
      <c r="BN310" t="s">
        <v>74</v>
      </c>
      <c r="BO310" t="s">
        <v>63</v>
      </c>
      <c r="BP310" t="s">
        <v>94</v>
      </c>
      <c r="BQ310" t="s">
        <v>85</v>
      </c>
      <c r="BR310" t="s">
        <v>2</v>
      </c>
      <c r="BS310" t="s">
        <v>8</v>
      </c>
      <c r="BT310" t="s">
        <v>9</v>
      </c>
      <c r="BU310" t="s">
        <v>71</v>
      </c>
      <c r="BV310" t="s">
        <v>77</v>
      </c>
    </row>
    <row r="311" spans="37:74" x14ac:dyDescent="0.25">
      <c r="AK311" s="3">
        <v>42</v>
      </c>
      <c r="AL311" t="s">
        <v>11</v>
      </c>
      <c r="AM311" t="s">
        <v>84</v>
      </c>
      <c r="AN311" s="4" t="s">
        <v>65</v>
      </c>
      <c r="AO311" t="s">
        <v>71</v>
      </c>
      <c r="AP311" t="s">
        <v>5</v>
      </c>
      <c r="AQ311" t="s">
        <v>90</v>
      </c>
      <c r="BL311" s="3">
        <v>16</v>
      </c>
      <c r="BM311" t="s">
        <v>11</v>
      </c>
      <c r="BN311" t="s">
        <v>84</v>
      </c>
      <c r="BO311" t="s">
        <v>14</v>
      </c>
      <c r="BP311" t="s">
        <v>94</v>
      </c>
      <c r="BQ311" t="s">
        <v>6</v>
      </c>
      <c r="BR311" t="s">
        <v>2</v>
      </c>
      <c r="BS311" t="s">
        <v>3</v>
      </c>
      <c r="BT311" t="s">
        <v>65</v>
      </c>
      <c r="BU311" t="s">
        <v>71</v>
      </c>
      <c r="BV311" t="s">
        <v>80</v>
      </c>
    </row>
    <row r="312" spans="37:74" x14ac:dyDescent="0.25">
      <c r="AK312" s="3">
        <v>46</v>
      </c>
      <c r="AL312" t="s">
        <v>11</v>
      </c>
      <c r="AM312" t="s">
        <v>62</v>
      </c>
      <c r="AN312" s="4" t="s">
        <v>65</v>
      </c>
      <c r="AO312" t="s">
        <v>96</v>
      </c>
      <c r="AP312" t="s">
        <v>5</v>
      </c>
      <c r="AQ312" t="s">
        <v>90</v>
      </c>
      <c r="BL312" s="3">
        <v>32</v>
      </c>
      <c r="BM312" t="s">
        <v>11</v>
      </c>
      <c r="BN312" t="s">
        <v>104</v>
      </c>
      <c r="BO312" t="s">
        <v>14</v>
      </c>
      <c r="BP312" t="s">
        <v>91</v>
      </c>
      <c r="BQ312" t="s">
        <v>64</v>
      </c>
      <c r="BR312" t="s">
        <v>2</v>
      </c>
      <c r="BS312" t="s">
        <v>35</v>
      </c>
      <c r="BT312" t="s">
        <v>75</v>
      </c>
      <c r="BU312" t="s">
        <v>108</v>
      </c>
      <c r="BV312" t="s">
        <v>72</v>
      </c>
    </row>
    <row r="313" spans="37:74" x14ac:dyDescent="0.25">
      <c r="AK313" s="3">
        <v>48</v>
      </c>
      <c r="AL313" t="s">
        <v>11</v>
      </c>
      <c r="AM313" t="s">
        <v>104</v>
      </c>
      <c r="AN313" s="4" t="s">
        <v>65</v>
      </c>
      <c r="AO313" t="s">
        <v>125</v>
      </c>
      <c r="AP313" t="s">
        <v>5</v>
      </c>
      <c r="AQ313" t="s">
        <v>72</v>
      </c>
      <c r="BL313" s="3">
        <v>37</v>
      </c>
      <c r="BM313" t="s">
        <v>11</v>
      </c>
      <c r="BN313" t="s">
        <v>84</v>
      </c>
      <c r="BO313" t="s">
        <v>75</v>
      </c>
      <c r="BP313" t="s">
        <v>7</v>
      </c>
      <c r="BQ313" t="s">
        <v>6</v>
      </c>
      <c r="BR313" t="s">
        <v>2</v>
      </c>
      <c r="BS313" t="s">
        <v>3</v>
      </c>
      <c r="BT313" t="s">
        <v>9</v>
      </c>
      <c r="BU313" t="s">
        <v>71</v>
      </c>
      <c r="BV313" t="s">
        <v>90</v>
      </c>
    </row>
    <row r="314" spans="37:74" x14ac:dyDescent="0.25">
      <c r="AK314" s="3">
        <v>51</v>
      </c>
      <c r="AL314" t="s">
        <v>11</v>
      </c>
      <c r="AM314" t="s">
        <v>62</v>
      </c>
      <c r="AN314" s="4" t="s">
        <v>63</v>
      </c>
      <c r="AO314" t="s">
        <v>129</v>
      </c>
      <c r="AP314" t="s">
        <v>25</v>
      </c>
      <c r="AQ314" t="s">
        <v>72</v>
      </c>
      <c r="BL314" s="3">
        <v>44</v>
      </c>
      <c r="BM314" t="s">
        <v>11</v>
      </c>
      <c r="BN314" t="s">
        <v>84</v>
      </c>
      <c r="BO314" t="s">
        <v>73</v>
      </c>
      <c r="BP314" t="s">
        <v>122</v>
      </c>
      <c r="BQ314" t="s">
        <v>64</v>
      </c>
      <c r="BR314" t="s">
        <v>2</v>
      </c>
      <c r="BS314" t="s">
        <v>8</v>
      </c>
      <c r="BT314" t="s">
        <v>65</v>
      </c>
      <c r="BU314" t="s">
        <v>71</v>
      </c>
      <c r="BV314" t="s">
        <v>90</v>
      </c>
    </row>
    <row r="315" spans="37:74" x14ac:dyDescent="0.25">
      <c r="AK315" s="3">
        <v>58</v>
      </c>
      <c r="AL315" t="s">
        <v>26</v>
      </c>
      <c r="AM315" t="s">
        <v>74</v>
      </c>
      <c r="AN315" s="4" t="s">
        <v>63</v>
      </c>
      <c r="AO315" t="s">
        <v>71</v>
      </c>
      <c r="AP315" t="s">
        <v>5</v>
      </c>
      <c r="AQ315" t="s">
        <v>90</v>
      </c>
      <c r="BL315" s="3">
        <v>46</v>
      </c>
      <c r="BM315" t="s">
        <v>11</v>
      </c>
      <c r="BN315" t="s">
        <v>62</v>
      </c>
      <c r="BO315" t="s">
        <v>91</v>
      </c>
      <c r="BP315" t="s">
        <v>251</v>
      </c>
      <c r="BQ315" t="s">
        <v>6</v>
      </c>
      <c r="BR315" t="s">
        <v>2</v>
      </c>
      <c r="BS315" t="s">
        <v>28</v>
      </c>
      <c r="BT315" t="s">
        <v>63</v>
      </c>
      <c r="BU315" t="s">
        <v>71</v>
      </c>
      <c r="BV315" t="s">
        <v>90</v>
      </c>
    </row>
    <row r="316" spans="37:74" x14ac:dyDescent="0.25">
      <c r="AK316" s="3">
        <v>62</v>
      </c>
      <c r="AL316" t="s">
        <v>11</v>
      </c>
      <c r="AM316" t="s">
        <v>78</v>
      </c>
      <c r="AN316" s="4" t="s">
        <v>63</v>
      </c>
      <c r="AO316" t="s">
        <v>112</v>
      </c>
      <c r="AP316" t="s">
        <v>5</v>
      </c>
      <c r="AQ316" t="s">
        <v>77</v>
      </c>
      <c r="BL316" s="3">
        <v>48</v>
      </c>
      <c r="BM316" t="s">
        <v>11</v>
      </c>
      <c r="BN316" t="s">
        <v>104</v>
      </c>
      <c r="BO316" t="s">
        <v>122</v>
      </c>
      <c r="BP316" t="s">
        <v>121</v>
      </c>
      <c r="BQ316" t="s">
        <v>85</v>
      </c>
      <c r="BR316" t="s">
        <v>2</v>
      </c>
      <c r="BS316" t="s">
        <v>22</v>
      </c>
      <c r="BT316" t="s">
        <v>124</v>
      </c>
      <c r="BU316" t="s">
        <v>126</v>
      </c>
      <c r="BV316" t="s">
        <v>72</v>
      </c>
    </row>
    <row r="317" spans="37:74" x14ac:dyDescent="0.25">
      <c r="AK317" s="3">
        <v>75</v>
      </c>
      <c r="AL317" t="s">
        <v>26</v>
      </c>
      <c r="AM317" t="s">
        <v>78</v>
      </c>
      <c r="AN317" s="4" t="s">
        <v>63</v>
      </c>
      <c r="AO317" t="s">
        <v>71</v>
      </c>
      <c r="AP317" t="s">
        <v>5</v>
      </c>
      <c r="AQ317" t="s">
        <v>77</v>
      </c>
      <c r="BL317" s="3">
        <v>51</v>
      </c>
      <c r="BM317" t="s">
        <v>11</v>
      </c>
      <c r="BN317" t="s">
        <v>62</v>
      </c>
      <c r="BO317" t="s">
        <v>109</v>
      </c>
      <c r="BP317" t="s">
        <v>94</v>
      </c>
      <c r="BQ317" t="s">
        <v>6</v>
      </c>
      <c r="BR317" t="s">
        <v>2</v>
      </c>
      <c r="BS317" t="s">
        <v>8</v>
      </c>
      <c r="BT317" t="s">
        <v>65</v>
      </c>
      <c r="BU317" t="s">
        <v>126</v>
      </c>
      <c r="BV317" t="s">
        <v>72</v>
      </c>
    </row>
    <row r="318" spans="37:74" x14ac:dyDescent="0.25">
      <c r="AK318" s="3">
        <v>76</v>
      </c>
      <c r="AL318" t="s">
        <v>26</v>
      </c>
      <c r="AM318" t="s">
        <v>84</v>
      </c>
      <c r="AN318" s="4" t="s">
        <v>63</v>
      </c>
      <c r="AO318" t="s">
        <v>71</v>
      </c>
      <c r="AP318" t="s">
        <v>5</v>
      </c>
      <c r="AQ318" t="s">
        <v>77</v>
      </c>
      <c r="BL318" s="3">
        <v>54</v>
      </c>
      <c r="BM318" t="s">
        <v>11</v>
      </c>
      <c r="BN318" t="s">
        <v>84</v>
      </c>
      <c r="BO318" t="s">
        <v>63</v>
      </c>
      <c r="BP318" t="s">
        <v>109</v>
      </c>
      <c r="BQ318" t="s">
        <v>64</v>
      </c>
      <c r="BR318" t="s">
        <v>2</v>
      </c>
      <c r="BS318" t="s">
        <v>3</v>
      </c>
      <c r="BT318" t="s">
        <v>65</v>
      </c>
      <c r="BU318" t="s">
        <v>71</v>
      </c>
      <c r="BV318" t="s">
        <v>77</v>
      </c>
    </row>
    <row r="319" spans="37:74" x14ac:dyDescent="0.25">
      <c r="AK319" s="3">
        <v>77</v>
      </c>
      <c r="AL319" t="s">
        <v>12</v>
      </c>
      <c r="AM319" t="s">
        <v>84</v>
      </c>
      <c r="AN319" s="4" t="s">
        <v>63</v>
      </c>
      <c r="AO319" t="s">
        <v>120</v>
      </c>
      <c r="AP319" t="s">
        <v>5</v>
      </c>
      <c r="AQ319" t="s">
        <v>90</v>
      </c>
      <c r="BL319" s="3">
        <v>65</v>
      </c>
      <c r="BM319" t="s">
        <v>11</v>
      </c>
      <c r="BN319" t="s">
        <v>84</v>
      </c>
      <c r="BO319" t="s">
        <v>139</v>
      </c>
      <c r="BP319" t="s">
        <v>30</v>
      </c>
      <c r="BQ319" t="s">
        <v>6</v>
      </c>
      <c r="BR319" t="s">
        <v>2</v>
      </c>
      <c r="BS319" t="s">
        <v>8</v>
      </c>
      <c r="BT319" t="s">
        <v>88</v>
      </c>
      <c r="BU319" t="s">
        <v>126</v>
      </c>
      <c r="BV319" t="s">
        <v>80</v>
      </c>
    </row>
    <row r="320" spans="37:74" x14ac:dyDescent="0.25">
      <c r="AK320" s="3">
        <v>84</v>
      </c>
      <c r="AL320" t="s">
        <v>26</v>
      </c>
      <c r="AM320" t="s">
        <v>74</v>
      </c>
      <c r="AN320" s="4" t="s">
        <v>65</v>
      </c>
      <c r="AO320" t="s">
        <v>100</v>
      </c>
      <c r="AP320" t="s">
        <v>5</v>
      </c>
      <c r="AQ320" t="s">
        <v>72</v>
      </c>
      <c r="BL320" s="3">
        <v>69</v>
      </c>
      <c r="BM320" t="s">
        <v>13</v>
      </c>
      <c r="BN320" t="s">
        <v>104</v>
      </c>
      <c r="BO320" t="s">
        <v>128</v>
      </c>
      <c r="BP320" t="s">
        <v>248</v>
      </c>
      <c r="BQ320" t="s">
        <v>6</v>
      </c>
      <c r="BR320" t="s">
        <v>2</v>
      </c>
      <c r="BS320" t="s">
        <v>15</v>
      </c>
      <c r="BT320" t="s">
        <v>143</v>
      </c>
      <c r="BU320" t="s">
        <v>126</v>
      </c>
      <c r="BV320" t="s">
        <v>77</v>
      </c>
    </row>
    <row r="321" spans="37:74" x14ac:dyDescent="0.25">
      <c r="AK321" s="3">
        <v>91</v>
      </c>
      <c r="AL321" t="s">
        <v>11</v>
      </c>
      <c r="AM321" t="s">
        <v>84</v>
      </c>
      <c r="AN321" s="4" t="s">
        <v>14</v>
      </c>
      <c r="AO321" t="s">
        <v>98</v>
      </c>
      <c r="AP321" t="s">
        <v>5</v>
      </c>
      <c r="AQ321" t="s">
        <v>90</v>
      </c>
      <c r="BL321" s="3">
        <v>82</v>
      </c>
      <c r="BM321" t="s">
        <v>11</v>
      </c>
      <c r="BN321" t="s">
        <v>84</v>
      </c>
      <c r="BO321" t="s">
        <v>63</v>
      </c>
      <c r="BP321" t="s">
        <v>109</v>
      </c>
      <c r="BQ321" t="s">
        <v>85</v>
      </c>
      <c r="BR321" t="s">
        <v>2</v>
      </c>
      <c r="BS321" t="s">
        <v>3</v>
      </c>
      <c r="BT321" t="s">
        <v>9</v>
      </c>
      <c r="BU321" t="s">
        <v>126</v>
      </c>
      <c r="BV321" t="s">
        <v>77</v>
      </c>
    </row>
    <row r="322" spans="37:74" x14ac:dyDescent="0.25">
      <c r="AK322" s="3">
        <v>94</v>
      </c>
      <c r="AL322" t="s">
        <v>26</v>
      </c>
      <c r="AM322" t="s">
        <v>84</v>
      </c>
      <c r="AN322" s="4" t="s">
        <v>63</v>
      </c>
      <c r="AO322" t="s">
        <v>43</v>
      </c>
      <c r="AP322" t="s">
        <v>25</v>
      </c>
      <c r="AQ322" t="s">
        <v>80</v>
      </c>
      <c r="BL322" s="3">
        <v>92</v>
      </c>
      <c r="BM322" t="s">
        <v>26</v>
      </c>
      <c r="BN322" t="s">
        <v>87</v>
      </c>
      <c r="BO322" t="s">
        <v>88</v>
      </c>
      <c r="BP322" t="s">
        <v>155</v>
      </c>
      <c r="BQ322" t="s">
        <v>6</v>
      </c>
      <c r="BR322" t="s">
        <v>2</v>
      </c>
      <c r="BS322" t="s">
        <v>35</v>
      </c>
      <c r="BT322" t="s">
        <v>9</v>
      </c>
      <c r="BU322" t="s">
        <v>71</v>
      </c>
      <c r="BV322" t="s">
        <v>77</v>
      </c>
    </row>
    <row r="323" spans="37:74" x14ac:dyDescent="0.25">
      <c r="AK323" s="3">
        <v>95</v>
      </c>
      <c r="AL323" t="s">
        <v>26</v>
      </c>
      <c r="AM323" t="s">
        <v>62</v>
      </c>
      <c r="AN323" s="4" t="s">
        <v>65</v>
      </c>
      <c r="AO323" t="s">
        <v>44</v>
      </c>
      <c r="AP323" t="s">
        <v>25</v>
      </c>
      <c r="AQ323" t="s">
        <v>77</v>
      </c>
      <c r="BL323" s="3">
        <v>94</v>
      </c>
      <c r="BM323" t="s">
        <v>26</v>
      </c>
      <c r="BN323" t="s">
        <v>84</v>
      </c>
      <c r="BO323" t="s">
        <v>138</v>
      </c>
      <c r="BP323" t="s">
        <v>7</v>
      </c>
      <c r="BQ323" t="s">
        <v>6</v>
      </c>
      <c r="BR323" t="s">
        <v>2</v>
      </c>
      <c r="BS323" t="s">
        <v>28</v>
      </c>
      <c r="BT323" t="s">
        <v>255</v>
      </c>
      <c r="BU323" t="s">
        <v>278</v>
      </c>
      <c r="BV323" t="s">
        <v>80</v>
      </c>
    </row>
    <row r="324" spans="37:74" x14ac:dyDescent="0.25">
      <c r="AK324" s="3">
        <v>99</v>
      </c>
      <c r="AL324" t="s">
        <v>26</v>
      </c>
      <c r="AM324" t="s">
        <v>84</v>
      </c>
      <c r="AN324" s="4" t="s">
        <v>65</v>
      </c>
      <c r="AO324" t="s">
        <v>71</v>
      </c>
      <c r="AP324" t="s">
        <v>5</v>
      </c>
      <c r="AQ324" t="s">
        <v>77</v>
      </c>
      <c r="BL324" s="3">
        <v>97</v>
      </c>
      <c r="BM324" t="s">
        <v>13</v>
      </c>
      <c r="BN324" t="s">
        <v>104</v>
      </c>
      <c r="BO324" t="s">
        <v>7</v>
      </c>
      <c r="BP324" t="s">
        <v>18</v>
      </c>
      <c r="BQ324" t="s">
        <v>85</v>
      </c>
      <c r="BR324" t="s">
        <v>79</v>
      </c>
      <c r="BS324" t="s">
        <v>28</v>
      </c>
      <c r="BT324" t="s">
        <v>9</v>
      </c>
      <c r="BU324" t="s">
        <v>279</v>
      </c>
      <c r="BV324" t="s">
        <v>77</v>
      </c>
    </row>
    <row r="325" spans="37:74" x14ac:dyDescent="0.25">
      <c r="AK325" s="3">
        <v>109</v>
      </c>
      <c r="AL325" t="s">
        <v>12</v>
      </c>
      <c r="AM325" t="s">
        <v>84</v>
      </c>
      <c r="AN325" s="4" t="s">
        <v>63</v>
      </c>
      <c r="AO325" t="s">
        <v>120</v>
      </c>
      <c r="AP325" t="s">
        <v>5</v>
      </c>
      <c r="AQ325" t="s">
        <v>90</v>
      </c>
      <c r="BL325" s="3">
        <v>118</v>
      </c>
      <c r="BM325" t="s">
        <v>26</v>
      </c>
      <c r="BN325" t="s">
        <v>74</v>
      </c>
      <c r="BO325" t="s">
        <v>63</v>
      </c>
      <c r="BP325" t="s">
        <v>94</v>
      </c>
      <c r="BQ325" t="s">
        <v>85</v>
      </c>
      <c r="BR325" t="s">
        <v>2</v>
      </c>
      <c r="BS325" t="s">
        <v>8</v>
      </c>
      <c r="BT325" t="s">
        <v>9</v>
      </c>
      <c r="BU325" t="s">
        <v>71</v>
      </c>
      <c r="BV325" t="s">
        <v>77</v>
      </c>
    </row>
    <row r="326" spans="37:74" x14ac:dyDescent="0.25">
      <c r="AK326" s="3">
        <v>123</v>
      </c>
      <c r="AL326" t="s">
        <v>26</v>
      </c>
      <c r="AM326" t="s">
        <v>62</v>
      </c>
      <c r="AN326" s="4" t="s">
        <v>65</v>
      </c>
      <c r="AO326" t="s">
        <v>71</v>
      </c>
      <c r="AP326" t="s">
        <v>5</v>
      </c>
      <c r="AQ326" t="s">
        <v>90</v>
      </c>
      <c r="BL326" s="3">
        <v>122</v>
      </c>
      <c r="BM326" t="s">
        <v>11</v>
      </c>
      <c r="BN326" t="s">
        <v>87</v>
      </c>
      <c r="BO326" t="s">
        <v>63</v>
      </c>
      <c r="BP326" t="s">
        <v>7</v>
      </c>
      <c r="BQ326" t="s">
        <v>64</v>
      </c>
      <c r="BR326" t="s">
        <v>2</v>
      </c>
      <c r="BS326" t="s">
        <v>8</v>
      </c>
      <c r="BT326" t="s">
        <v>9</v>
      </c>
      <c r="BU326" t="s">
        <v>71</v>
      </c>
      <c r="BV326" t="s">
        <v>77</v>
      </c>
    </row>
    <row r="327" spans="37:74" x14ac:dyDescent="0.25">
      <c r="AK327" s="3">
        <v>133</v>
      </c>
      <c r="AL327" t="s">
        <v>26</v>
      </c>
      <c r="AM327" t="s">
        <v>62</v>
      </c>
      <c r="AN327" s="4" t="s">
        <v>63</v>
      </c>
      <c r="AO327" t="s">
        <v>129</v>
      </c>
      <c r="AP327" t="s">
        <v>25</v>
      </c>
      <c r="AQ327" t="s">
        <v>72</v>
      </c>
      <c r="BL327" s="3">
        <v>124</v>
      </c>
      <c r="BM327" t="s">
        <v>11</v>
      </c>
      <c r="BN327" t="s">
        <v>84</v>
      </c>
      <c r="BO327" t="s">
        <v>63</v>
      </c>
      <c r="BP327" t="s">
        <v>91</v>
      </c>
      <c r="BQ327" t="s">
        <v>6</v>
      </c>
      <c r="BR327" t="s">
        <v>2</v>
      </c>
      <c r="BS327" t="s">
        <v>8</v>
      </c>
      <c r="BT327" t="s">
        <v>9</v>
      </c>
      <c r="BU327" t="s">
        <v>126</v>
      </c>
      <c r="BV327" t="s">
        <v>90</v>
      </c>
    </row>
    <row r="328" spans="37:74" x14ac:dyDescent="0.25">
      <c r="AK328" s="3">
        <v>138</v>
      </c>
      <c r="AL328" t="s">
        <v>26</v>
      </c>
      <c r="AM328" t="s">
        <v>62</v>
      </c>
      <c r="AN328" s="4" t="s">
        <v>65</v>
      </c>
      <c r="AO328" t="s">
        <v>71</v>
      </c>
      <c r="AP328" t="s">
        <v>5</v>
      </c>
      <c r="AQ328" t="s">
        <v>90</v>
      </c>
      <c r="BL328" s="3">
        <v>133</v>
      </c>
      <c r="BM328" t="s">
        <v>26</v>
      </c>
      <c r="BN328" t="s">
        <v>62</v>
      </c>
      <c r="BO328" t="s">
        <v>109</v>
      </c>
      <c r="BP328" t="s">
        <v>94</v>
      </c>
      <c r="BQ328" t="s">
        <v>6</v>
      </c>
      <c r="BR328" t="s">
        <v>2</v>
      </c>
      <c r="BS328" t="s">
        <v>19</v>
      </c>
      <c r="BT328" t="s">
        <v>65</v>
      </c>
      <c r="BU328" t="s">
        <v>126</v>
      </c>
      <c r="BV328" t="s">
        <v>72</v>
      </c>
    </row>
    <row r="329" spans="37:74" x14ac:dyDescent="0.25">
      <c r="AK329" s="3">
        <v>141</v>
      </c>
      <c r="AL329" t="s">
        <v>26</v>
      </c>
      <c r="AM329" t="s">
        <v>84</v>
      </c>
      <c r="AN329" s="4" t="s">
        <v>63</v>
      </c>
      <c r="AO329" t="s">
        <v>112</v>
      </c>
      <c r="AP329" t="s">
        <v>25</v>
      </c>
      <c r="AQ329" t="s">
        <v>80</v>
      </c>
      <c r="BL329" s="3">
        <v>136</v>
      </c>
      <c r="BM329" t="s">
        <v>11</v>
      </c>
      <c r="BN329" t="s">
        <v>84</v>
      </c>
      <c r="BO329" t="s">
        <v>75</v>
      </c>
      <c r="BP329" t="s">
        <v>7</v>
      </c>
      <c r="BQ329" t="s">
        <v>6</v>
      </c>
      <c r="BR329" t="s">
        <v>2</v>
      </c>
      <c r="BS329" t="s">
        <v>3</v>
      </c>
      <c r="BT329" t="s">
        <v>9</v>
      </c>
      <c r="BU329" t="s">
        <v>126</v>
      </c>
      <c r="BV329" t="s">
        <v>90</v>
      </c>
    </row>
    <row r="330" spans="37:74" x14ac:dyDescent="0.25">
      <c r="AK330" s="3">
        <v>142</v>
      </c>
      <c r="AL330" t="s">
        <v>26</v>
      </c>
      <c r="AM330" t="s">
        <v>62</v>
      </c>
      <c r="AN330" s="4" t="s">
        <v>65</v>
      </c>
      <c r="AO330" t="s">
        <v>44</v>
      </c>
      <c r="AP330" t="s">
        <v>25</v>
      </c>
      <c r="AQ330" t="s">
        <v>77</v>
      </c>
      <c r="BL330" s="3">
        <v>145</v>
      </c>
      <c r="BM330" t="s">
        <v>11</v>
      </c>
      <c r="BN330" t="s">
        <v>87</v>
      </c>
      <c r="BO330" t="s">
        <v>63</v>
      </c>
      <c r="BP330" t="s">
        <v>7</v>
      </c>
      <c r="BQ330" t="s">
        <v>64</v>
      </c>
      <c r="BR330" t="s">
        <v>2</v>
      </c>
      <c r="BS330" t="s">
        <v>3</v>
      </c>
      <c r="BT330" t="s">
        <v>9</v>
      </c>
      <c r="BU330" t="s">
        <v>126</v>
      </c>
      <c r="BV330" t="s">
        <v>77</v>
      </c>
    </row>
    <row r="331" spans="37:74" x14ac:dyDescent="0.25">
      <c r="AK331" s="3">
        <v>146</v>
      </c>
      <c r="AL331" t="s">
        <v>11</v>
      </c>
      <c r="AM331" t="s">
        <v>62</v>
      </c>
      <c r="AN331" s="4" t="s">
        <v>65</v>
      </c>
      <c r="AO331" t="s">
        <v>71</v>
      </c>
      <c r="AP331" t="s">
        <v>5</v>
      </c>
      <c r="AQ331" t="s">
        <v>90</v>
      </c>
      <c r="BL331" s="3">
        <v>147</v>
      </c>
      <c r="BM331" t="s">
        <v>11</v>
      </c>
      <c r="BN331" t="s">
        <v>84</v>
      </c>
      <c r="BO331" t="s">
        <v>63</v>
      </c>
      <c r="BP331" t="s">
        <v>109</v>
      </c>
      <c r="BQ331" t="s">
        <v>85</v>
      </c>
      <c r="BR331" t="s">
        <v>2</v>
      </c>
      <c r="BS331" t="s">
        <v>3</v>
      </c>
      <c r="BT331" t="s">
        <v>9</v>
      </c>
      <c r="BU331" t="s">
        <v>126</v>
      </c>
      <c r="BV331" t="s">
        <v>77</v>
      </c>
    </row>
    <row r="332" spans="37:74" x14ac:dyDescent="0.25">
      <c r="AK332" s="3">
        <v>149</v>
      </c>
      <c r="AL332" t="s">
        <v>26</v>
      </c>
      <c r="AM332" t="s">
        <v>74</v>
      </c>
      <c r="AN332" s="4" t="s">
        <v>65</v>
      </c>
      <c r="AO332" t="s">
        <v>100</v>
      </c>
      <c r="AP332" t="s">
        <v>5</v>
      </c>
      <c r="AQ332" t="s">
        <v>72</v>
      </c>
      <c r="BL332" s="3">
        <v>154</v>
      </c>
      <c r="BM332" t="s">
        <v>11</v>
      </c>
      <c r="BN332" t="s">
        <v>84</v>
      </c>
      <c r="BO332" t="s">
        <v>14</v>
      </c>
      <c r="BP332" t="s">
        <v>94</v>
      </c>
      <c r="BQ332" t="s">
        <v>6</v>
      </c>
      <c r="BR332" t="s">
        <v>2</v>
      </c>
      <c r="BS332" t="s">
        <v>28</v>
      </c>
      <c r="BT332" t="s">
        <v>65</v>
      </c>
      <c r="BU332" t="s">
        <v>71</v>
      </c>
      <c r="BV332" t="s">
        <v>80</v>
      </c>
    </row>
    <row r="333" spans="37:74" x14ac:dyDescent="0.25">
      <c r="AK333" s="3">
        <v>158</v>
      </c>
      <c r="AL333" t="s">
        <v>26</v>
      </c>
      <c r="AM333" t="s">
        <v>74</v>
      </c>
      <c r="AN333" s="4" t="s">
        <v>65</v>
      </c>
      <c r="AO333" t="s">
        <v>100</v>
      </c>
      <c r="AP333" t="s">
        <v>5</v>
      </c>
      <c r="AQ333" t="s">
        <v>72</v>
      </c>
      <c r="BL333" s="3">
        <v>155</v>
      </c>
      <c r="BM333" t="s">
        <v>11</v>
      </c>
      <c r="BN333" t="s">
        <v>84</v>
      </c>
      <c r="BO333" t="s">
        <v>75</v>
      </c>
      <c r="BP333" t="s">
        <v>7</v>
      </c>
      <c r="BQ333" t="s">
        <v>6</v>
      </c>
      <c r="BR333" t="s">
        <v>2</v>
      </c>
      <c r="BS333" t="s">
        <v>3</v>
      </c>
      <c r="BT333" t="s">
        <v>9</v>
      </c>
      <c r="BU333" t="s">
        <v>71</v>
      </c>
      <c r="BV333" t="s">
        <v>90</v>
      </c>
    </row>
    <row r="334" spans="37:74" x14ac:dyDescent="0.25">
      <c r="AK334" s="3">
        <v>163</v>
      </c>
      <c r="AL334" t="s">
        <v>11</v>
      </c>
      <c r="AM334" t="s">
        <v>78</v>
      </c>
      <c r="AN334" s="4" t="s">
        <v>63</v>
      </c>
      <c r="AO334" t="s">
        <v>112</v>
      </c>
      <c r="AP334" t="s">
        <v>5</v>
      </c>
      <c r="AQ334" t="s">
        <v>72</v>
      </c>
      <c r="BL334" s="3">
        <v>162</v>
      </c>
      <c r="BM334" t="s">
        <v>11</v>
      </c>
      <c r="BN334" t="s">
        <v>84</v>
      </c>
      <c r="BO334" t="s">
        <v>75</v>
      </c>
      <c r="BP334" t="s">
        <v>253</v>
      </c>
      <c r="BQ334" t="s">
        <v>64</v>
      </c>
      <c r="BR334" t="s">
        <v>2</v>
      </c>
      <c r="BS334" t="s">
        <v>8</v>
      </c>
      <c r="BT334" t="s">
        <v>9</v>
      </c>
      <c r="BU334" t="s">
        <v>71</v>
      </c>
      <c r="BV334" t="s">
        <v>77</v>
      </c>
    </row>
    <row r="335" spans="37:74" x14ac:dyDescent="0.25">
      <c r="AK335" s="3">
        <v>176</v>
      </c>
      <c r="AL335" t="s">
        <v>11</v>
      </c>
      <c r="AM335" t="s">
        <v>84</v>
      </c>
      <c r="AN335" s="4" t="s">
        <v>65</v>
      </c>
      <c r="AO335" t="s">
        <v>71</v>
      </c>
      <c r="AP335" t="s">
        <v>5</v>
      </c>
      <c r="AQ335" t="s">
        <v>90</v>
      </c>
      <c r="BL335" s="3">
        <v>166</v>
      </c>
      <c r="BM335" t="s">
        <v>11</v>
      </c>
      <c r="BN335" t="s">
        <v>84</v>
      </c>
      <c r="BO335" t="s">
        <v>139</v>
      </c>
      <c r="BP335" t="s">
        <v>30</v>
      </c>
      <c r="BQ335" t="s">
        <v>6</v>
      </c>
      <c r="BR335" t="s">
        <v>2</v>
      </c>
      <c r="BS335" t="s">
        <v>3</v>
      </c>
      <c r="BT335" t="s">
        <v>88</v>
      </c>
      <c r="BU335" t="s">
        <v>71</v>
      </c>
      <c r="BV335" t="s">
        <v>80</v>
      </c>
    </row>
    <row r="336" spans="37:74" x14ac:dyDescent="0.25">
      <c r="AK336" s="3">
        <v>197</v>
      </c>
      <c r="AL336" t="s">
        <v>11</v>
      </c>
      <c r="AM336" t="s">
        <v>62</v>
      </c>
      <c r="AN336" s="4" t="s">
        <v>63</v>
      </c>
      <c r="AO336" t="s">
        <v>129</v>
      </c>
      <c r="AP336" t="s">
        <v>25</v>
      </c>
      <c r="AQ336" t="s">
        <v>72</v>
      </c>
      <c r="BL336" s="3">
        <v>182</v>
      </c>
      <c r="BM336" t="s">
        <v>11</v>
      </c>
      <c r="BN336" t="s">
        <v>74</v>
      </c>
      <c r="BO336" t="s">
        <v>63</v>
      </c>
      <c r="BP336" t="s">
        <v>94</v>
      </c>
      <c r="BQ336" t="s">
        <v>85</v>
      </c>
      <c r="BR336" t="s">
        <v>2</v>
      </c>
      <c r="BS336" t="s">
        <v>3</v>
      </c>
      <c r="BT336" t="s">
        <v>9</v>
      </c>
      <c r="BU336" t="s">
        <v>71</v>
      </c>
      <c r="BV336" t="s">
        <v>77</v>
      </c>
    </row>
    <row r="337" spans="37:74" x14ac:dyDescent="0.25">
      <c r="AK337" s="3">
        <v>203</v>
      </c>
      <c r="AL337" t="s">
        <v>12</v>
      </c>
      <c r="AM337" t="s">
        <v>84</v>
      </c>
      <c r="AN337" s="4" t="s">
        <v>63</v>
      </c>
      <c r="AO337" t="s">
        <v>120</v>
      </c>
      <c r="AP337" t="s">
        <v>5</v>
      </c>
      <c r="AQ337" t="s">
        <v>90</v>
      </c>
      <c r="BL337" s="3">
        <v>187</v>
      </c>
      <c r="BM337" t="s">
        <v>11</v>
      </c>
      <c r="BN337" t="s">
        <v>84</v>
      </c>
      <c r="BO337" t="s">
        <v>14</v>
      </c>
      <c r="BP337" t="s">
        <v>94</v>
      </c>
      <c r="BQ337" t="s">
        <v>6</v>
      </c>
      <c r="BR337" t="s">
        <v>2</v>
      </c>
      <c r="BS337" t="s">
        <v>28</v>
      </c>
      <c r="BT337" t="s">
        <v>65</v>
      </c>
      <c r="BU337" t="s">
        <v>71</v>
      </c>
      <c r="BV337" t="s">
        <v>80</v>
      </c>
    </row>
    <row r="338" spans="37:74" x14ac:dyDescent="0.25">
      <c r="AK338" s="3">
        <v>58</v>
      </c>
      <c r="AL338" t="s">
        <v>26</v>
      </c>
      <c r="AM338" t="s">
        <v>74</v>
      </c>
      <c r="AN338" s="4" t="s">
        <v>65</v>
      </c>
      <c r="AO338" t="s">
        <v>71</v>
      </c>
      <c r="AP338" t="s">
        <v>5</v>
      </c>
      <c r="AQ338" t="s">
        <v>90</v>
      </c>
      <c r="BL338" s="3">
        <v>197</v>
      </c>
      <c r="BM338" t="s">
        <v>11</v>
      </c>
      <c r="BN338" t="s">
        <v>62</v>
      </c>
      <c r="BO338" t="s">
        <v>109</v>
      </c>
      <c r="BP338" t="s">
        <v>94</v>
      </c>
      <c r="BQ338" t="s">
        <v>6</v>
      </c>
      <c r="BR338" t="s">
        <v>2</v>
      </c>
      <c r="BS338" t="s">
        <v>8</v>
      </c>
      <c r="BT338" t="s">
        <v>65</v>
      </c>
      <c r="BU338" t="s">
        <v>126</v>
      </c>
      <c r="BV338" t="s">
        <v>72</v>
      </c>
    </row>
    <row r="339" spans="37:74" x14ac:dyDescent="0.25">
      <c r="AK339" s="3">
        <v>62</v>
      </c>
      <c r="AL339" t="s">
        <v>11</v>
      </c>
      <c r="AM339" t="s">
        <v>78</v>
      </c>
      <c r="AN339" s="4" t="s">
        <v>65</v>
      </c>
      <c r="AO339" t="s">
        <v>112</v>
      </c>
      <c r="AP339" t="s">
        <v>5</v>
      </c>
      <c r="AQ339" t="s">
        <v>77</v>
      </c>
      <c r="BL339" s="3">
        <v>209</v>
      </c>
      <c r="BM339" t="s">
        <v>26</v>
      </c>
      <c r="BN339" t="s">
        <v>74</v>
      </c>
      <c r="BO339" t="s">
        <v>63</v>
      </c>
      <c r="BP339" t="s">
        <v>94</v>
      </c>
      <c r="BQ339" t="s">
        <v>85</v>
      </c>
      <c r="BR339" t="s">
        <v>2</v>
      </c>
      <c r="BS339" t="s">
        <v>8</v>
      </c>
      <c r="BT339" t="s">
        <v>9</v>
      </c>
      <c r="BU339" t="s">
        <v>71</v>
      </c>
      <c r="BV339" t="s">
        <v>77</v>
      </c>
    </row>
    <row r="340" spans="37:74" x14ac:dyDescent="0.25">
      <c r="AK340" s="3">
        <v>76</v>
      </c>
      <c r="AL340" t="s">
        <v>26</v>
      </c>
      <c r="AM340" t="s">
        <v>84</v>
      </c>
      <c r="AN340" s="4" t="s">
        <v>65</v>
      </c>
      <c r="AO340" t="s">
        <v>71</v>
      </c>
      <c r="AP340" t="s">
        <v>5</v>
      </c>
      <c r="AQ340" t="s">
        <v>77</v>
      </c>
      <c r="BL340" s="3">
        <v>48</v>
      </c>
      <c r="BM340" t="s">
        <v>11</v>
      </c>
      <c r="BN340" t="s">
        <v>104</v>
      </c>
      <c r="BO340" t="s">
        <v>122</v>
      </c>
      <c r="BP340" t="s">
        <v>121</v>
      </c>
      <c r="BQ340" t="s">
        <v>85</v>
      </c>
      <c r="BR340" t="s">
        <v>2</v>
      </c>
      <c r="BS340" t="s">
        <v>22</v>
      </c>
      <c r="BT340" t="s">
        <v>124</v>
      </c>
      <c r="BU340" t="s">
        <v>71</v>
      </c>
      <c r="BV340" t="s">
        <v>72</v>
      </c>
    </row>
    <row r="341" spans="37:74" x14ac:dyDescent="0.25">
      <c r="AK341" s="3">
        <v>91</v>
      </c>
      <c r="AL341" t="s">
        <v>11</v>
      </c>
      <c r="AM341" t="s">
        <v>84</v>
      </c>
      <c r="AN341" s="4" t="s">
        <v>63</v>
      </c>
      <c r="AO341" t="s">
        <v>98</v>
      </c>
      <c r="AP341" t="s">
        <v>5</v>
      </c>
      <c r="AQ341" t="s">
        <v>90</v>
      </c>
      <c r="BL341" s="3">
        <v>51</v>
      </c>
      <c r="BM341" t="s">
        <v>11</v>
      </c>
      <c r="BN341" t="s">
        <v>62</v>
      </c>
      <c r="BO341" t="s">
        <v>109</v>
      </c>
      <c r="BP341" t="s">
        <v>94</v>
      </c>
      <c r="BQ341" t="s">
        <v>6</v>
      </c>
      <c r="BR341" t="s">
        <v>2</v>
      </c>
      <c r="BS341" t="s">
        <v>8</v>
      </c>
      <c r="BT341" t="s">
        <v>65</v>
      </c>
      <c r="BU341" t="s">
        <v>71</v>
      </c>
      <c r="BV341" t="s">
        <v>72</v>
      </c>
    </row>
    <row r="342" spans="37:74" x14ac:dyDescent="0.25">
      <c r="AK342" s="3">
        <v>94</v>
      </c>
      <c r="AL342" t="s">
        <v>26</v>
      </c>
      <c r="AM342" t="s">
        <v>84</v>
      </c>
      <c r="AN342" s="4" t="s">
        <v>88</v>
      </c>
      <c r="AO342" t="s">
        <v>43</v>
      </c>
      <c r="AP342" t="s">
        <v>25</v>
      </c>
      <c r="AQ342" t="s">
        <v>80</v>
      </c>
      <c r="BL342" s="3">
        <v>65</v>
      </c>
      <c r="BM342" t="s">
        <v>11</v>
      </c>
      <c r="BN342" t="s">
        <v>84</v>
      </c>
      <c r="BO342" t="s">
        <v>139</v>
      </c>
      <c r="BP342" t="s">
        <v>30</v>
      </c>
      <c r="BQ342" t="s">
        <v>6</v>
      </c>
      <c r="BR342" t="s">
        <v>2</v>
      </c>
      <c r="BS342" t="s">
        <v>8</v>
      </c>
      <c r="BT342" t="s">
        <v>88</v>
      </c>
      <c r="BU342" t="s">
        <v>71</v>
      </c>
      <c r="BV342" t="s">
        <v>80</v>
      </c>
    </row>
    <row r="343" spans="37:74" x14ac:dyDescent="0.25">
      <c r="AK343" s="3">
        <v>141</v>
      </c>
      <c r="AL343" t="s">
        <v>26</v>
      </c>
      <c r="AM343" t="s">
        <v>84</v>
      </c>
      <c r="AN343" s="4" t="s">
        <v>88</v>
      </c>
      <c r="AO343" t="s">
        <v>112</v>
      </c>
      <c r="AP343" t="s">
        <v>25</v>
      </c>
      <c r="AQ343" t="s">
        <v>80</v>
      </c>
      <c r="BL343" s="3">
        <v>69</v>
      </c>
      <c r="BM343" t="s">
        <v>13</v>
      </c>
      <c r="BN343" t="s">
        <v>104</v>
      </c>
      <c r="BO343" t="s">
        <v>128</v>
      </c>
      <c r="BP343" t="s">
        <v>248</v>
      </c>
      <c r="BQ343" t="s">
        <v>6</v>
      </c>
      <c r="BR343" t="s">
        <v>2</v>
      </c>
      <c r="BS343" t="s">
        <v>15</v>
      </c>
      <c r="BT343" t="s">
        <v>143</v>
      </c>
      <c r="BU343" t="s">
        <v>71</v>
      </c>
      <c r="BV343" t="s">
        <v>77</v>
      </c>
    </row>
    <row r="344" spans="37:74" x14ac:dyDescent="0.25">
      <c r="AK344" s="3">
        <v>163</v>
      </c>
      <c r="AL344" t="s">
        <v>11</v>
      </c>
      <c r="AM344" t="s">
        <v>78</v>
      </c>
      <c r="AN344" s="4" t="s">
        <v>65</v>
      </c>
      <c r="AO344" t="s">
        <v>112</v>
      </c>
      <c r="AP344" t="s">
        <v>5</v>
      </c>
      <c r="AQ344" t="s">
        <v>72</v>
      </c>
      <c r="BL344" s="3">
        <v>82</v>
      </c>
      <c r="BM344" t="s">
        <v>11</v>
      </c>
      <c r="BN344" t="s">
        <v>84</v>
      </c>
      <c r="BO344" t="s">
        <v>63</v>
      </c>
      <c r="BP344" t="s">
        <v>109</v>
      </c>
      <c r="BQ344" t="s">
        <v>85</v>
      </c>
      <c r="BR344" t="s">
        <v>2</v>
      </c>
      <c r="BS344" t="s">
        <v>3</v>
      </c>
      <c r="BT344" t="s">
        <v>9</v>
      </c>
      <c r="BU344" t="s">
        <v>71</v>
      </c>
      <c r="BV344" t="s">
        <v>77</v>
      </c>
    </row>
    <row r="345" spans="37:74" x14ac:dyDescent="0.25">
      <c r="AK345" s="3">
        <v>163</v>
      </c>
      <c r="AL345" t="s">
        <v>11</v>
      </c>
      <c r="AM345" t="s">
        <v>78</v>
      </c>
      <c r="AN345" s="4" t="s">
        <v>65</v>
      </c>
      <c r="AO345" t="s">
        <v>112</v>
      </c>
      <c r="AP345" t="s">
        <v>5</v>
      </c>
      <c r="AQ345" t="s">
        <v>72</v>
      </c>
      <c r="BL345" s="3">
        <v>94</v>
      </c>
      <c r="BM345" t="s">
        <v>26</v>
      </c>
      <c r="BN345" t="s">
        <v>84</v>
      </c>
      <c r="BO345" t="s">
        <v>138</v>
      </c>
      <c r="BP345" t="s">
        <v>7</v>
      </c>
      <c r="BQ345" t="s">
        <v>6</v>
      </c>
      <c r="BR345" t="s">
        <v>2</v>
      </c>
      <c r="BS345" t="s">
        <v>28</v>
      </c>
      <c r="BT345" t="s">
        <v>255</v>
      </c>
      <c r="BU345" t="s">
        <v>280</v>
      </c>
      <c r="BV345" t="s">
        <v>80</v>
      </c>
    </row>
    <row r="346" spans="37:74" x14ac:dyDescent="0.25">
      <c r="BL346" s="3">
        <v>97</v>
      </c>
      <c r="BM346" t="s">
        <v>13</v>
      </c>
      <c r="BN346" t="s">
        <v>104</v>
      </c>
      <c r="BO346" t="s">
        <v>7</v>
      </c>
      <c r="BP346" t="s">
        <v>18</v>
      </c>
      <c r="BQ346" t="s">
        <v>85</v>
      </c>
      <c r="BR346" t="s">
        <v>79</v>
      </c>
      <c r="BS346" t="s">
        <v>28</v>
      </c>
      <c r="BT346" t="s">
        <v>9</v>
      </c>
      <c r="BU346" t="s">
        <v>281</v>
      </c>
      <c r="BV346" t="s">
        <v>77</v>
      </c>
    </row>
    <row r="347" spans="37:74" x14ac:dyDescent="0.25">
      <c r="BL347" s="3">
        <v>124</v>
      </c>
      <c r="BM347" t="s">
        <v>11</v>
      </c>
      <c r="BN347" t="s">
        <v>84</v>
      </c>
      <c r="BO347" t="s">
        <v>63</v>
      </c>
      <c r="BP347" t="s">
        <v>91</v>
      </c>
      <c r="BQ347" t="s">
        <v>6</v>
      </c>
      <c r="BR347" t="s">
        <v>2</v>
      </c>
      <c r="BS347" t="s">
        <v>8</v>
      </c>
      <c r="BT347" t="s">
        <v>9</v>
      </c>
      <c r="BU347" t="s">
        <v>71</v>
      </c>
      <c r="BV347" t="s">
        <v>90</v>
      </c>
    </row>
    <row r="348" spans="37:74" x14ac:dyDescent="0.25">
      <c r="BL348" s="3">
        <v>133</v>
      </c>
      <c r="BM348" t="s">
        <v>26</v>
      </c>
      <c r="BN348" t="s">
        <v>62</v>
      </c>
      <c r="BO348" t="s">
        <v>109</v>
      </c>
      <c r="BP348" t="s">
        <v>94</v>
      </c>
      <c r="BQ348" t="s">
        <v>6</v>
      </c>
      <c r="BR348" t="s">
        <v>2</v>
      </c>
      <c r="BS348" t="s">
        <v>19</v>
      </c>
      <c r="BT348" t="s">
        <v>65</v>
      </c>
      <c r="BU348" t="s">
        <v>71</v>
      </c>
      <c r="BV348" t="s">
        <v>72</v>
      </c>
    </row>
    <row r="349" spans="37:74" x14ac:dyDescent="0.25">
      <c r="BL349" s="3">
        <v>136</v>
      </c>
      <c r="BM349" t="s">
        <v>11</v>
      </c>
      <c r="BN349" t="s">
        <v>84</v>
      </c>
      <c r="BO349" t="s">
        <v>75</v>
      </c>
      <c r="BP349" t="s">
        <v>7</v>
      </c>
      <c r="BQ349" t="s">
        <v>6</v>
      </c>
      <c r="BR349" t="s">
        <v>2</v>
      </c>
      <c r="BS349" t="s">
        <v>3</v>
      </c>
      <c r="BT349" t="s">
        <v>9</v>
      </c>
      <c r="BU349" t="s">
        <v>71</v>
      </c>
      <c r="BV349" t="s">
        <v>90</v>
      </c>
    </row>
    <row r="350" spans="37:74" x14ac:dyDescent="0.25">
      <c r="BL350" s="3">
        <v>145</v>
      </c>
      <c r="BM350" t="s">
        <v>11</v>
      </c>
      <c r="BN350" t="s">
        <v>87</v>
      </c>
      <c r="BO350" t="s">
        <v>63</v>
      </c>
      <c r="BP350" t="s">
        <v>7</v>
      </c>
      <c r="BQ350" t="s">
        <v>64</v>
      </c>
      <c r="BR350" t="s">
        <v>2</v>
      </c>
      <c r="BS350" t="s">
        <v>3</v>
      </c>
      <c r="BT350" t="s">
        <v>9</v>
      </c>
      <c r="BU350" t="s">
        <v>71</v>
      </c>
      <c r="BV350" t="s">
        <v>77</v>
      </c>
    </row>
    <row r="351" spans="37:74" x14ac:dyDescent="0.25">
      <c r="BL351" s="3">
        <v>147</v>
      </c>
      <c r="BM351" t="s">
        <v>11</v>
      </c>
      <c r="BN351" t="s">
        <v>84</v>
      </c>
      <c r="BO351" t="s">
        <v>63</v>
      </c>
      <c r="BP351" t="s">
        <v>109</v>
      </c>
      <c r="BQ351" t="s">
        <v>85</v>
      </c>
      <c r="BR351" t="s">
        <v>2</v>
      </c>
      <c r="BS351" t="s">
        <v>3</v>
      </c>
      <c r="BT351" t="s">
        <v>9</v>
      </c>
      <c r="BU351" t="s">
        <v>71</v>
      </c>
      <c r="BV351" t="s">
        <v>77</v>
      </c>
    </row>
    <row r="352" spans="37:74" x14ac:dyDescent="0.25">
      <c r="BL352" s="3">
        <v>197</v>
      </c>
      <c r="BM352" t="s">
        <v>11</v>
      </c>
      <c r="BN352" t="s">
        <v>62</v>
      </c>
      <c r="BO352" t="s">
        <v>109</v>
      </c>
      <c r="BP352" t="s">
        <v>94</v>
      </c>
      <c r="BQ352" t="s">
        <v>6</v>
      </c>
      <c r="BR352" t="s">
        <v>2</v>
      </c>
      <c r="BS352" t="s">
        <v>8</v>
      </c>
      <c r="BT352" t="s">
        <v>65</v>
      </c>
      <c r="BU352" t="s">
        <v>71</v>
      </c>
      <c r="BV352" t="s">
        <v>72</v>
      </c>
    </row>
  </sheetData>
  <pageMargins left="0.7" right="0.7" top="0.75" bottom="0.75" header="0.3" footer="0.3"/>
  <pageSetup paperSize="9"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CB6E-2D04-4A8D-B01A-1171BFCCFBE3}">
  <dimension ref="A1:Y345"/>
  <sheetViews>
    <sheetView topLeftCell="A309" workbookViewId="0">
      <selection sqref="A1:A345"/>
    </sheetView>
  </sheetViews>
  <sheetFormatPr defaultRowHeight="15" x14ac:dyDescent="0.25"/>
  <cols>
    <col min="1" max="1" width="5.710937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2" max="12" width="84.85546875" bestFit="1" customWidth="1"/>
    <col min="13" max="13" width="47.28515625" bestFit="1" customWidth="1"/>
    <col min="14" max="14" width="88" bestFit="1" customWidth="1"/>
    <col min="15" max="15" width="60.5703125" bestFit="1" customWidth="1"/>
    <col min="18" max="18" width="50.140625" bestFit="1" customWidth="1"/>
    <col min="19" max="19" width="16.85546875" bestFit="1" customWidth="1"/>
    <col min="20" max="20" width="11.140625" bestFit="1" customWidth="1"/>
    <col min="21" max="21" width="12.140625" bestFit="1" customWidth="1"/>
    <col min="22" max="22" width="10.140625" bestFit="1" customWidth="1"/>
    <col min="23" max="23" width="62.28515625" bestFit="1" customWidth="1"/>
    <col min="24" max="24" width="7.28515625" bestFit="1" customWidth="1"/>
    <col min="25" max="25" width="11.28515625" bestFit="1" customWidth="1"/>
  </cols>
  <sheetData>
    <row r="1" spans="1:19" x14ac:dyDescent="0.25">
      <c r="A1" s="1" t="s">
        <v>166</v>
      </c>
      <c r="B1" s="22" t="s">
        <v>0</v>
      </c>
      <c r="C1" s="22" t="s">
        <v>45</v>
      </c>
      <c r="D1" s="22" t="s">
        <v>228</v>
      </c>
      <c r="E1" s="22" t="s">
        <v>47</v>
      </c>
      <c r="F1" s="22" t="s">
        <v>48</v>
      </c>
      <c r="G1" s="22" t="s">
        <v>49</v>
      </c>
      <c r="H1" s="22" t="s">
        <v>50</v>
      </c>
      <c r="I1" s="22" t="s">
        <v>51</v>
      </c>
      <c r="J1" s="22" t="s">
        <v>52</v>
      </c>
      <c r="K1" s="22" t="s">
        <v>53</v>
      </c>
      <c r="L1" s="22" t="s">
        <v>54</v>
      </c>
      <c r="M1" s="22" t="s">
        <v>55</v>
      </c>
      <c r="N1" s="22" t="s">
        <v>56</v>
      </c>
      <c r="O1" s="22" t="s">
        <v>1</v>
      </c>
    </row>
    <row r="2" spans="1:19" x14ac:dyDescent="0.25">
      <c r="A2" s="3">
        <v>1</v>
      </c>
      <c r="B2" t="s">
        <v>11</v>
      </c>
      <c r="C2" t="s">
        <v>62</v>
      </c>
      <c r="D2" s="4" t="s">
        <v>14</v>
      </c>
      <c r="E2" t="s">
        <v>63</v>
      </c>
      <c r="F2" t="s">
        <v>64</v>
      </c>
      <c r="G2" t="s">
        <v>2</v>
      </c>
      <c r="H2" t="s">
        <v>3</v>
      </c>
      <c r="I2" t="s">
        <v>65</v>
      </c>
      <c r="J2" t="s">
        <v>66</v>
      </c>
      <c r="K2" t="s">
        <v>4</v>
      </c>
      <c r="L2" t="s">
        <v>67</v>
      </c>
      <c r="M2" t="s">
        <v>5</v>
      </c>
      <c r="N2" t="s">
        <v>80</v>
      </c>
      <c r="O2" t="s">
        <v>92</v>
      </c>
    </row>
    <row r="3" spans="1:19" x14ac:dyDescent="0.25">
      <c r="A3" s="3">
        <v>2</v>
      </c>
      <c r="B3" t="s">
        <v>26</v>
      </c>
      <c r="C3" t="s">
        <v>62</v>
      </c>
      <c r="D3" s="4" t="s">
        <v>65</v>
      </c>
      <c r="E3" t="s">
        <v>7</v>
      </c>
      <c r="F3" t="s">
        <v>6</v>
      </c>
      <c r="G3" t="s">
        <v>2</v>
      </c>
      <c r="H3" t="s">
        <v>8</v>
      </c>
      <c r="I3" t="s">
        <v>9</v>
      </c>
      <c r="J3" t="s">
        <v>71</v>
      </c>
      <c r="K3" t="s">
        <v>6</v>
      </c>
      <c r="L3" t="s">
        <v>67</v>
      </c>
      <c r="M3" t="s">
        <v>10</v>
      </c>
      <c r="N3" t="s">
        <v>72</v>
      </c>
      <c r="O3" t="s">
        <v>68</v>
      </c>
      <c r="R3" s="2" t="s">
        <v>202</v>
      </c>
      <c r="S3" t="s">
        <v>181</v>
      </c>
    </row>
    <row r="4" spans="1:19" x14ac:dyDescent="0.25">
      <c r="A4" s="3">
        <v>3</v>
      </c>
      <c r="B4" t="s">
        <v>26</v>
      </c>
      <c r="C4" t="s">
        <v>62</v>
      </c>
      <c r="D4" s="4" t="s">
        <v>14</v>
      </c>
      <c r="E4" t="s">
        <v>73</v>
      </c>
      <c r="F4" t="s">
        <v>64</v>
      </c>
      <c r="G4" t="s">
        <v>2</v>
      </c>
      <c r="H4" t="s">
        <v>3</v>
      </c>
      <c r="I4" t="s">
        <v>65</v>
      </c>
      <c r="J4" t="s">
        <v>66</v>
      </c>
      <c r="K4" t="s">
        <v>4</v>
      </c>
      <c r="L4" t="s">
        <v>67</v>
      </c>
      <c r="M4" t="s">
        <v>5</v>
      </c>
      <c r="N4" t="s">
        <v>80</v>
      </c>
      <c r="O4" t="s">
        <v>86</v>
      </c>
      <c r="R4" s="5" t="s">
        <v>92</v>
      </c>
      <c r="S4">
        <v>68</v>
      </c>
    </row>
    <row r="5" spans="1:19" x14ac:dyDescent="0.25">
      <c r="A5" s="3">
        <v>4</v>
      </c>
      <c r="B5" t="s">
        <v>12</v>
      </c>
      <c r="C5" t="s">
        <v>74</v>
      </c>
      <c r="D5" s="4" t="s">
        <v>18</v>
      </c>
      <c r="E5" t="s">
        <v>75</v>
      </c>
      <c r="F5" t="s">
        <v>64</v>
      </c>
      <c r="G5" t="s">
        <v>2</v>
      </c>
      <c r="H5" t="s">
        <v>8</v>
      </c>
      <c r="I5" t="s">
        <v>9</v>
      </c>
      <c r="J5" t="s">
        <v>76</v>
      </c>
      <c r="K5" t="s">
        <v>4</v>
      </c>
      <c r="L5" t="s">
        <v>67</v>
      </c>
      <c r="M5" t="s">
        <v>5</v>
      </c>
      <c r="N5" t="s">
        <v>77</v>
      </c>
      <c r="O5" t="s">
        <v>95</v>
      </c>
      <c r="R5" s="5" t="s">
        <v>95</v>
      </c>
      <c r="S5">
        <v>32</v>
      </c>
    </row>
    <row r="6" spans="1:19" x14ac:dyDescent="0.25">
      <c r="A6" s="3">
        <v>5</v>
      </c>
      <c r="B6" t="s">
        <v>13</v>
      </c>
      <c r="C6" t="s">
        <v>78</v>
      </c>
      <c r="D6" s="4" t="s">
        <v>14</v>
      </c>
      <c r="E6" t="s">
        <v>14</v>
      </c>
      <c r="F6" t="s">
        <v>64</v>
      </c>
      <c r="G6" t="s">
        <v>79</v>
      </c>
      <c r="H6" t="s">
        <v>15</v>
      </c>
      <c r="I6" t="s">
        <v>75</v>
      </c>
      <c r="J6" t="s">
        <v>66</v>
      </c>
      <c r="K6" t="s">
        <v>6</v>
      </c>
      <c r="L6" t="s">
        <v>67</v>
      </c>
      <c r="M6" t="s">
        <v>5</v>
      </c>
      <c r="N6" t="s">
        <v>80</v>
      </c>
      <c r="O6" t="s">
        <v>86</v>
      </c>
      <c r="R6" s="5" t="s">
        <v>152</v>
      </c>
      <c r="S6">
        <v>2</v>
      </c>
    </row>
    <row r="7" spans="1:19" x14ac:dyDescent="0.25">
      <c r="A7" s="3">
        <v>6</v>
      </c>
      <c r="B7" t="s">
        <v>17</v>
      </c>
      <c r="C7" t="s">
        <v>84</v>
      </c>
      <c r="D7" s="4" t="s">
        <v>65</v>
      </c>
      <c r="E7" t="s">
        <v>18</v>
      </c>
      <c r="F7" t="s">
        <v>85</v>
      </c>
      <c r="G7" t="s">
        <v>2</v>
      </c>
      <c r="H7" t="s">
        <v>19</v>
      </c>
      <c r="I7" t="s">
        <v>9</v>
      </c>
      <c r="J7" t="s">
        <v>20</v>
      </c>
      <c r="K7" t="s">
        <v>6</v>
      </c>
      <c r="L7" t="s">
        <v>67</v>
      </c>
      <c r="M7" t="s">
        <v>5</v>
      </c>
      <c r="N7" t="s">
        <v>77</v>
      </c>
      <c r="O7" t="s">
        <v>68</v>
      </c>
      <c r="R7" s="5" t="s">
        <v>86</v>
      </c>
      <c r="S7">
        <v>30</v>
      </c>
    </row>
    <row r="8" spans="1:19" x14ac:dyDescent="0.25">
      <c r="A8" s="3">
        <v>7</v>
      </c>
      <c r="B8" t="s">
        <v>11</v>
      </c>
      <c r="C8" t="s">
        <v>87</v>
      </c>
      <c r="D8" s="4" t="s">
        <v>63</v>
      </c>
      <c r="E8" t="s">
        <v>73</v>
      </c>
      <c r="F8" t="s">
        <v>85</v>
      </c>
      <c r="G8" t="s">
        <v>2</v>
      </c>
      <c r="H8" t="s">
        <v>3</v>
      </c>
      <c r="I8" t="s">
        <v>88</v>
      </c>
      <c r="J8" t="s">
        <v>89</v>
      </c>
      <c r="K8" t="s">
        <v>6</v>
      </c>
      <c r="L8" t="s">
        <v>67</v>
      </c>
      <c r="M8" t="s">
        <v>5</v>
      </c>
      <c r="N8" t="s">
        <v>72</v>
      </c>
      <c r="O8" t="s">
        <v>68</v>
      </c>
      <c r="R8" s="5" t="s">
        <v>68</v>
      </c>
      <c r="S8">
        <v>79</v>
      </c>
    </row>
    <row r="9" spans="1:19" x14ac:dyDescent="0.25">
      <c r="A9" s="3">
        <v>8</v>
      </c>
      <c r="B9" t="s">
        <v>12</v>
      </c>
      <c r="C9" t="s">
        <v>84</v>
      </c>
      <c r="D9" s="4" t="s">
        <v>14</v>
      </c>
      <c r="E9" t="s">
        <v>14</v>
      </c>
      <c r="F9" t="s">
        <v>6</v>
      </c>
      <c r="G9" t="s">
        <v>21</v>
      </c>
      <c r="H9" t="s">
        <v>19</v>
      </c>
      <c r="I9" t="s">
        <v>9</v>
      </c>
      <c r="J9" t="s">
        <v>89</v>
      </c>
      <c r="K9" t="s">
        <v>6</v>
      </c>
      <c r="L9" t="s">
        <v>67</v>
      </c>
      <c r="M9" t="s">
        <v>5</v>
      </c>
      <c r="N9" t="s">
        <v>90</v>
      </c>
      <c r="O9" t="s">
        <v>86</v>
      </c>
      <c r="R9" s="5" t="s">
        <v>163</v>
      </c>
      <c r="S9">
        <v>211</v>
      </c>
    </row>
    <row r="10" spans="1:19" x14ac:dyDescent="0.25">
      <c r="A10" s="3">
        <v>9</v>
      </c>
      <c r="B10" t="s">
        <v>17</v>
      </c>
      <c r="C10" t="s">
        <v>84</v>
      </c>
      <c r="D10" s="4" t="s">
        <v>18</v>
      </c>
      <c r="E10" t="s">
        <v>91</v>
      </c>
      <c r="F10" t="s">
        <v>6</v>
      </c>
      <c r="G10" t="s">
        <v>2</v>
      </c>
      <c r="H10" t="s">
        <v>22</v>
      </c>
      <c r="I10" t="s">
        <v>65</v>
      </c>
      <c r="J10" t="s">
        <v>20</v>
      </c>
      <c r="K10" t="s">
        <v>6</v>
      </c>
      <c r="L10" t="s">
        <v>23</v>
      </c>
      <c r="M10" t="s">
        <v>5</v>
      </c>
      <c r="N10" t="s">
        <v>77</v>
      </c>
      <c r="O10" t="s">
        <v>92</v>
      </c>
    </row>
    <row r="11" spans="1:19" x14ac:dyDescent="0.25">
      <c r="A11" s="3">
        <v>10</v>
      </c>
      <c r="B11" t="s">
        <v>11</v>
      </c>
      <c r="C11" t="s">
        <v>78</v>
      </c>
      <c r="D11" s="4" t="s">
        <v>14</v>
      </c>
      <c r="E11" t="s">
        <v>94</v>
      </c>
      <c r="F11" t="s">
        <v>6</v>
      </c>
      <c r="G11" t="s">
        <v>2</v>
      </c>
      <c r="H11" t="s">
        <v>24</v>
      </c>
      <c r="I11" t="s">
        <v>75</v>
      </c>
      <c r="J11" t="s">
        <v>66</v>
      </c>
      <c r="K11" t="s">
        <v>6</v>
      </c>
      <c r="L11" t="s">
        <v>67</v>
      </c>
      <c r="M11" t="s">
        <v>25</v>
      </c>
      <c r="N11" t="s">
        <v>80</v>
      </c>
      <c r="O11" t="s">
        <v>92</v>
      </c>
      <c r="R11" s="25" t="s">
        <v>202</v>
      </c>
      <c r="S11" s="25" t="s">
        <v>181</v>
      </c>
    </row>
    <row r="12" spans="1:19" x14ac:dyDescent="0.25">
      <c r="A12" s="3">
        <v>11</v>
      </c>
      <c r="B12" t="s">
        <v>11</v>
      </c>
      <c r="C12" t="s">
        <v>74</v>
      </c>
      <c r="D12" s="4" t="s">
        <v>63</v>
      </c>
      <c r="E12" t="s">
        <v>94</v>
      </c>
      <c r="F12" t="s">
        <v>85</v>
      </c>
      <c r="G12" t="s">
        <v>2</v>
      </c>
      <c r="H12" t="s">
        <v>8</v>
      </c>
      <c r="I12" t="s">
        <v>9</v>
      </c>
      <c r="J12" t="s">
        <v>96</v>
      </c>
      <c r="K12" t="s">
        <v>6</v>
      </c>
      <c r="L12" t="s">
        <v>67</v>
      </c>
      <c r="M12" t="s">
        <v>5</v>
      </c>
      <c r="N12" t="s">
        <v>77</v>
      </c>
      <c r="O12" t="s">
        <v>68</v>
      </c>
      <c r="R12" s="5" t="s">
        <v>86</v>
      </c>
      <c r="S12">
        <v>30</v>
      </c>
    </row>
    <row r="13" spans="1:19" x14ac:dyDescent="0.25">
      <c r="A13" s="3">
        <v>12</v>
      </c>
      <c r="B13" t="s">
        <v>26</v>
      </c>
      <c r="C13" t="s">
        <v>74</v>
      </c>
      <c r="D13" s="4" t="s">
        <v>63</v>
      </c>
      <c r="E13" t="s">
        <v>75</v>
      </c>
      <c r="F13" t="s">
        <v>64</v>
      </c>
      <c r="G13" t="s">
        <v>2</v>
      </c>
      <c r="H13" t="s">
        <v>27</v>
      </c>
      <c r="I13" t="s">
        <v>97</v>
      </c>
      <c r="J13" t="s">
        <v>98</v>
      </c>
      <c r="K13" t="s">
        <v>6</v>
      </c>
      <c r="L13" t="s">
        <v>23</v>
      </c>
      <c r="M13" t="s">
        <v>5</v>
      </c>
      <c r="N13" t="s">
        <v>77</v>
      </c>
      <c r="O13" t="s">
        <v>68</v>
      </c>
      <c r="R13" s="5" t="s">
        <v>92</v>
      </c>
      <c r="S13">
        <v>68</v>
      </c>
    </row>
    <row r="14" spans="1:19" x14ac:dyDescent="0.25">
      <c r="A14" s="3">
        <v>13</v>
      </c>
      <c r="B14" t="s">
        <v>11</v>
      </c>
      <c r="C14" t="s">
        <v>62</v>
      </c>
      <c r="D14" s="4" t="s">
        <v>97</v>
      </c>
      <c r="E14" t="s">
        <v>99</v>
      </c>
      <c r="F14" t="s">
        <v>64</v>
      </c>
      <c r="G14" t="s">
        <v>2</v>
      </c>
      <c r="H14" t="s">
        <v>28</v>
      </c>
      <c r="I14" t="s">
        <v>9</v>
      </c>
      <c r="J14" t="s">
        <v>98</v>
      </c>
      <c r="K14" t="s">
        <v>6</v>
      </c>
      <c r="L14" t="s">
        <v>23</v>
      </c>
      <c r="M14" t="s">
        <v>5</v>
      </c>
      <c r="N14" t="s">
        <v>90</v>
      </c>
      <c r="O14" t="s">
        <v>68</v>
      </c>
      <c r="R14" s="5" t="s">
        <v>95</v>
      </c>
      <c r="S14">
        <v>32</v>
      </c>
    </row>
    <row r="15" spans="1:19" x14ac:dyDescent="0.25">
      <c r="A15" s="3">
        <v>14</v>
      </c>
      <c r="B15" t="s">
        <v>26</v>
      </c>
      <c r="C15" t="s">
        <v>62</v>
      </c>
      <c r="D15" s="4" t="s">
        <v>14</v>
      </c>
      <c r="E15" t="s">
        <v>91</v>
      </c>
      <c r="F15" t="s">
        <v>6</v>
      </c>
      <c r="G15" t="s">
        <v>2</v>
      </c>
      <c r="H15" t="s">
        <v>19</v>
      </c>
      <c r="I15" t="s">
        <v>97</v>
      </c>
      <c r="J15" t="s">
        <v>100</v>
      </c>
      <c r="K15" t="s">
        <v>6</v>
      </c>
      <c r="L15" t="s">
        <v>29</v>
      </c>
      <c r="M15" t="s">
        <v>25</v>
      </c>
      <c r="N15" t="s">
        <v>77</v>
      </c>
      <c r="O15" t="s">
        <v>92</v>
      </c>
      <c r="R15" s="5" t="s">
        <v>152</v>
      </c>
      <c r="S15">
        <v>2</v>
      </c>
    </row>
    <row r="16" spans="1:19" x14ac:dyDescent="0.25">
      <c r="A16" s="3">
        <v>15</v>
      </c>
      <c r="B16" t="s">
        <v>12</v>
      </c>
      <c r="C16" t="s">
        <v>62</v>
      </c>
      <c r="D16" s="4" t="s">
        <v>18</v>
      </c>
      <c r="E16" t="s">
        <v>30</v>
      </c>
      <c r="F16" t="s">
        <v>6</v>
      </c>
      <c r="G16" t="s">
        <v>2</v>
      </c>
      <c r="H16" t="s">
        <v>19</v>
      </c>
      <c r="I16" t="s">
        <v>9</v>
      </c>
      <c r="J16" t="s">
        <v>76</v>
      </c>
      <c r="K16" t="s">
        <v>6</v>
      </c>
      <c r="L16" t="s">
        <v>23</v>
      </c>
      <c r="M16" t="s">
        <v>5</v>
      </c>
      <c r="N16" t="s">
        <v>72</v>
      </c>
      <c r="O16" t="s">
        <v>92</v>
      </c>
      <c r="R16" s="5" t="s">
        <v>68</v>
      </c>
      <c r="S16">
        <v>79</v>
      </c>
    </row>
    <row r="17" spans="1:15" x14ac:dyDescent="0.25">
      <c r="A17" s="3">
        <v>16</v>
      </c>
      <c r="B17" t="s">
        <v>11</v>
      </c>
      <c r="C17" t="s">
        <v>84</v>
      </c>
      <c r="D17" s="4" t="s">
        <v>14</v>
      </c>
      <c r="E17" t="s">
        <v>94</v>
      </c>
      <c r="F17" t="s">
        <v>6</v>
      </c>
      <c r="G17" t="s">
        <v>2</v>
      </c>
      <c r="H17" t="s">
        <v>3</v>
      </c>
      <c r="I17" t="s">
        <v>65</v>
      </c>
      <c r="J17" t="s">
        <v>101</v>
      </c>
      <c r="K17" t="s">
        <v>6</v>
      </c>
      <c r="L17" t="s">
        <v>23</v>
      </c>
      <c r="M17" t="s">
        <v>5</v>
      </c>
      <c r="N17" t="s">
        <v>80</v>
      </c>
      <c r="O17" t="s">
        <v>92</v>
      </c>
    </row>
    <row r="18" spans="1:15" x14ac:dyDescent="0.25">
      <c r="A18" s="3">
        <v>17</v>
      </c>
      <c r="B18" t="s">
        <v>11</v>
      </c>
      <c r="C18" t="s">
        <v>62</v>
      </c>
      <c r="D18" s="4" t="s">
        <v>14</v>
      </c>
      <c r="E18" t="s">
        <v>31</v>
      </c>
      <c r="F18" t="s">
        <v>64</v>
      </c>
      <c r="G18" t="s">
        <v>2</v>
      </c>
      <c r="H18" t="s">
        <v>32</v>
      </c>
      <c r="I18" t="s">
        <v>65</v>
      </c>
      <c r="J18" t="s">
        <v>20</v>
      </c>
      <c r="K18" t="s">
        <v>4</v>
      </c>
      <c r="L18" t="s">
        <v>23</v>
      </c>
      <c r="M18" t="s">
        <v>5</v>
      </c>
      <c r="N18" t="s">
        <v>80</v>
      </c>
      <c r="O18" t="s">
        <v>86</v>
      </c>
    </row>
    <row r="19" spans="1:15" x14ac:dyDescent="0.25">
      <c r="A19" s="3">
        <v>18</v>
      </c>
      <c r="B19" t="s">
        <v>11</v>
      </c>
      <c r="C19" t="s">
        <v>84</v>
      </c>
      <c r="D19" s="4" t="s">
        <v>14</v>
      </c>
      <c r="E19" t="s">
        <v>7</v>
      </c>
      <c r="F19" t="s">
        <v>6</v>
      </c>
      <c r="G19" t="s">
        <v>2</v>
      </c>
      <c r="H19" t="s">
        <v>3</v>
      </c>
      <c r="I19" t="s">
        <v>9</v>
      </c>
      <c r="J19" t="s">
        <v>71</v>
      </c>
      <c r="K19" t="s">
        <v>6</v>
      </c>
      <c r="L19" t="s">
        <v>23</v>
      </c>
      <c r="M19" t="s">
        <v>10</v>
      </c>
      <c r="N19" t="s">
        <v>77</v>
      </c>
      <c r="O19" t="s">
        <v>95</v>
      </c>
    </row>
    <row r="20" spans="1:15" x14ac:dyDescent="0.25">
      <c r="A20" s="3">
        <v>19</v>
      </c>
      <c r="B20" t="s">
        <v>13</v>
      </c>
      <c r="C20" t="s">
        <v>104</v>
      </c>
      <c r="D20" s="4" t="s">
        <v>14</v>
      </c>
      <c r="E20" t="s">
        <v>7</v>
      </c>
      <c r="F20" t="s">
        <v>64</v>
      </c>
      <c r="G20" t="s">
        <v>79</v>
      </c>
      <c r="H20" t="s">
        <v>24</v>
      </c>
      <c r="I20" t="s">
        <v>75</v>
      </c>
      <c r="J20" t="s">
        <v>105</v>
      </c>
      <c r="K20" t="s">
        <v>6</v>
      </c>
      <c r="L20" t="s">
        <v>23</v>
      </c>
      <c r="M20" t="s">
        <v>5</v>
      </c>
      <c r="N20" t="s">
        <v>77</v>
      </c>
      <c r="O20" t="s">
        <v>86</v>
      </c>
    </row>
    <row r="21" spans="1:15" x14ac:dyDescent="0.25">
      <c r="A21" s="3">
        <v>20</v>
      </c>
      <c r="B21" t="s">
        <v>26</v>
      </c>
      <c r="C21" t="s">
        <v>87</v>
      </c>
      <c r="D21" s="4" t="s">
        <v>63</v>
      </c>
      <c r="E21" t="s">
        <v>30</v>
      </c>
      <c r="F21" t="s">
        <v>6</v>
      </c>
      <c r="G21" t="s">
        <v>2</v>
      </c>
      <c r="H21" t="s">
        <v>8</v>
      </c>
      <c r="I21" t="s">
        <v>9</v>
      </c>
      <c r="J21" t="s">
        <v>106</v>
      </c>
      <c r="K21" t="s">
        <v>6</v>
      </c>
      <c r="L21" t="s">
        <v>67</v>
      </c>
      <c r="M21" t="s">
        <v>10</v>
      </c>
      <c r="N21" t="s">
        <v>77</v>
      </c>
      <c r="O21" t="s">
        <v>68</v>
      </c>
    </row>
    <row r="22" spans="1:15" x14ac:dyDescent="0.25">
      <c r="A22" s="3">
        <v>21</v>
      </c>
      <c r="B22" t="s">
        <v>11</v>
      </c>
      <c r="C22" t="s">
        <v>84</v>
      </c>
      <c r="D22" s="4" t="s">
        <v>18</v>
      </c>
      <c r="E22" t="s">
        <v>7</v>
      </c>
      <c r="F22" t="s">
        <v>85</v>
      </c>
      <c r="G22" t="s">
        <v>2</v>
      </c>
      <c r="H22" t="s">
        <v>3</v>
      </c>
      <c r="I22" t="s">
        <v>65</v>
      </c>
      <c r="J22" t="s">
        <v>108</v>
      </c>
      <c r="K22" t="s">
        <v>6</v>
      </c>
      <c r="L22" t="s">
        <v>67</v>
      </c>
      <c r="M22" t="s">
        <v>5</v>
      </c>
      <c r="N22" t="s">
        <v>72</v>
      </c>
      <c r="O22" t="s">
        <v>92</v>
      </c>
    </row>
    <row r="23" spans="1:15" x14ac:dyDescent="0.25">
      <c r="A23" s="3">
        <v>22</v>
      </c>
      <c r="B23" t="s">
        <v>11</v>
      </c>
      <c r="C23" t="s">
        <v>84</v>
      </c>
      <c r="D23" s="4" t="s">
        <v>14</v>
      </c>
      <c r="E23" t="s">
        <v>109</v>
      </c>
      <c r="F23" t="s">
        <v>64</v>
      </c>
      <c r="G23" t="s">
        <v>2</v>
      </c>
      <c r="H23" t="s">
        <v>8</v>
      </c>
      <c r="I23" t="s">
        <v>110</v>
      </c>
      <c r="J23" t="s">
        <v>20</v>
      </c>
      <c r="K23" t="s">
        <v>6</v>
      </c>
      <c r="L23" t="s">
        <v>67</v>
      </c>
      <c r="M23" t="s">
        <v>5</v>
      </c>
      <c r="N23" t="s">
        <v>90</v>
      </c>
      <c r="O23" t="s">
        <v>92</v>
      </c>
    </row>
    <row r="24" spans="1:15" x14ac:dyDescent="0.25">
      <c r="A24" s="3">
        <v>23</v>
      </c>
      <c r="B24" t="s">
        <v>13</v>
      </c>
      <c r="C24" t="s">
        <v>104</v>
      </c>
      <c r="D24" s="4" t="s">
        <v>14</v>
      </c>
      <c r="E24" t="s">
        <v>14</v>
      </c>
      <c r="F24" t="s">
        <v>64</v>
      </c>
      <c r="G24" t="s">
        <v>79</v>
      </c>
      <c r="H24" t="s">
        <v>234</v>
      </c>
      <c r="I24" t="s">
        <v>75</v>
      </c>
      <c r="J24" t="s">
        <v>111</v>
      </c>
      <c r="K24" t="s">
        <v>6</v>
      </c>
      <c r="L24" t="s">
        <v>23</v>
      </c>
      <c r="M24" t="s">
        <v>5</v>
      </c>
      <c r="N24" t="s">
        <v>77</v>
      </c>
      <c r="O24" t="s">
        <v>86</v>
      </c>
    </row>
    <row r="25" spans="1:15" x14ac:dyDescent="0.25">
      <c r="A25" s="3">
        <v>24</v>
      </c>
      <c r="B25" t="s">
        <v>17</v>
      </c>
      <c r="C25" t="s">
        <v>84</v>
      </c>
      <c r="D25" s="4" t="s">
        <v>18</v>
      </c>
      <c r="E25" t="s">
        <v>30</v>
      </c>
      <c r="F25" t="s">
        <v>6</v>
      </c>
      <c r="G25" t="s">
        <v>2</v>
      </c>
      <c r="H25" t="s">
        <v>19</v>
      </c>
      <c r="I25" t="s">
        <v>9</v>
      </c>
      <c r="J25" t="s">
        <v>76</v>
      </c>
      <c r="K25" t="s">
        <v>6</v>
      </c>
      <c r="L25" t="s">
        <v>23</v>
      </c>
      <c r="M25" t="s">
        <v>5</v>
      </c>
      <c r="N25" t="s">
        <v>77</v>
      </c>
      <c r="O25" t="s">
        <v>92</v>
      </c>
    </row>
    <row r="26" spans="1:15" x14ac:dyDescent="0.25">
      <c r="A26" s="3">
        <v>25</v>
      </c>
      <c r="B26" t="s">
        <v>11</v>
      </c>
      <c r="C26" t="s">
        <v>104</v>
      </c>
      <c r="D26" s="4" t="s">
        <v>14</v>
      </c>
      <c r="E26" t="s">
        <v>7</v>
      </c>
      <c r="F26" t="s">
        <v>6</v>
      </c>
      <c r="G26" t="s">
        <v>2</v>
      </c>
      <c r="H26" t="s">
        <v>22</v>
      </c>
      <c r="I26" t="s">
        <v>65</v>
      </c>
      <c r="J26" t="s">
        <v>100</v>
      </c>
      <c r="K26" t="s">
        <v>6</v>
      </c>
      <c r="L26" t="s">
        <v>23</v>
      </c>
      <c r="M26" t="s">
        <v>5</v>
      </c>
      <c r="N26" t="s">
        <v>80</v>
      </c>
      <c r="O26" t="s">
        <v>86</v>
      </c>
    </row>
    <row r="27" spans="1:15" x14ac:dyDescent="0.25">
      <c r="A27" s="3">
        <v>26</v>
      </c>
      <c r="B27" t="s">
        <v>11</v>
      </c>
      <c r="C27" t="s">
        <v>104</v>
      </c>
      <c r="D27" s="4" t="s">
        <v>14</v>
      </c>
      <c r="E27" t="s">
        <v>94</v>
      </c>
      <c r="F27" t="s">
        <v>85</v>
      </c>
      <c r="G27" t="s">
        <v>2</v>
      </c>
      <c r="H27" t="s">
        <v>22</v>
      </c>
      <c r="I27" t="s">
        <v>65</v>
      </c>
      <c r="J27" t="s">
        <v>76</v>
      </c>
      <c r="K27" t="s">
        <v>6</v>
      </c>
      <c r="L27" t="s">
        <v>23</v>
      </c>
      <c r="M27" t="s">
        <v>5</v>
      </c>
      <c r="N27" t="s">
        <v>80</v>
      </c>
      <c r="O27" t="s">
        <v>86</v>
      </c>
    </row>
    <row r="28" spans="1:15" x14ac:dyDescent="0.25">
      <c r="A28" s="3">
        <v>27</v>
      </c>
      <c r="B28" t="s">
        <v>13</v>
      </c>
      <c r="C28" t="s">
        <v>104</v>
      </c>
      <c r="D28" s="4" t="s">
        <v>14</v>
      </c>
      <c r="E28" t="s">
        <v>7</v>
      </c>
      <c r="F28" t="s">
        <v>6</v>
      </c>
      <c r="G28" t="s">
        <v>2</v>
      </c>
      <c r="H28" t="s">
        <v>28</v>
      </c>
      <c r="I28" t="s">
        <v>9</v>
      </c>
      <c r="J28" t="s">
        <v>112</v>
      </c>
      <c r="K28" t="s">
        <v>6</v>
      </c>
      <c r="L28" t="s">
        <v>23</v>
      </c>
      <c r="M28" t="s">
        <v>5</v>
      </c>
      <c r="N28" t="s">
        <v>77</v>
      </c>
      <c r="O28" t="s">
        <v>95</v>
      </c>
    </row>
    <row r="29" spans="1:15" x14ac:dyDescent="0.25">
      <c r="A29" s="3">
        <v>28</v>
      </c>
      <c r="B29" t="s">
        <v>13</v>
      </c>
      <c r="C29" t="s">
        <v>104</v>
      </c>
      <c r="D29" s="4" t="s">
        <v>18</v>
      </c>
      <c r="E29" t="s">
        <v>7</v>
      </c>
      <c r="F29" t="s">
        <v>6</v>
      </c>
      <c r="G29" t="s">
        <v>2</v>
      </c>
      <c r="H29" t="s">
        <v>32</v>
      </c>
      <c r="I29" t="s">
        <v>63</v>
      </c>
      <c r="J29" t="s">
        <v>108</v>
      </c>
      <c r="K29" t="s">
        <v>6</v>
      </c>
      <c r="L29" t="s">
        <v>67</v>
      </c>
      <c r="M29" t="s">
        <v>5</v>
      </c>
      <c r="N29" t="s">
        <v>90</v>
      </c>
      <c r="O29" t="s">
        <v>95</v>
      </c>
    </row>
    <row r="30" spans="1:15" x14ac:dyDescent="0.25">
      <c r="A30" s="3">
        <v>29</v>
      </c>
      <c r="B30" t="s">
        <v>26</v>
      </c>
      <c r="C30" t="s">
        <v>62</v>
      </c>
      <c r="D30" s="4" t="s">
        <v>65</v>
      </c>
      <c r="E30" t="s">
        <v>250</v>
      </c>
      <c r="F30" t="s">
        <v>85</v>
      </c>
      <c r="G30" t="s">
        <v>2</v>
      </c>
      <c r="H30" t="s">
        <v>27</v>
      </c>
      <c r="I30" t="s">
        <v>9</v>
      </c>
      <c r="J30" t="s">
        <v>76</v>
      </c>
      <c r="K30" t="s">
        <v>6</v>
      </c>
      <c r="L30" t="s">
        <v>67</v>
      </c>
      <c r="M30" t="s">
        <v>5</v>
      </c>
      <c r="N30" t="s">
        <v>77</v>
      </c>
      <c r="O30" t="s">
        <v>68</v>
      </c>
    </row>
    <row r="31" spans="1:15" x14ac:dyDescent="0.25">
      <c r="A31" s="3">
        <v>30</v>
      </c>
      <c r="B31" t="s">
        <v>11</v>
      </c>
      <c r="C31" t="s">
        <v>104</v>
      </c>
      <c r="D31" s="4" t="s">
        <v>65</v>
      </c>
      <c r="E31" t="s">
        <v>75</v>
      </c>
      <c r="F31" t="s">
        <v>6</v>
      </c>
      <c r="G31" t="s">
        <v>2</v>
      </c>
      <c r="H31" t="s">
        <v>28</v>
      </c>
      <c r="I31" t="s">
        <v>63</v>
      </c>
      <c r="J31" t="s">
        <v>34</v>
      </c>
      <c r="K31" t="s">
        <v>6</v>
      </c>
      <c r="L31" t="s">
        <v>67</v>
      </c>
      <c r="M31" t="s">
        <v>5</v>
      </c>
      <c r="N31" t="s">
        <v>77</v>
      </c>
      <c r="O31" t="s">
        <v>68</v>
      </c>
    </row>
    <row r="32" spans="1:15" x14ac:dyDescent="0.25">
      <c r="A32" s="3">
        <v>31</v>
      </c>
      <c r="B32" t="s">
        <v>11</v>
      </c>
      <c r="C32" t="s">
        <v>84</v>
      </c>
      <c r="D32" s="4" t="s">
        <v>14</v>
      </c>
      <c r="E32" t="s">
        <v>116</v>
      </c>
      <c r="F32" t="s">
        <v>85</v>
      </c>
      <c r="G32" t="s">
        <v>2</v>
      </c>
      <c r="H32" t="s">
        <v>3</v>
      </c>
      <c r="I32" t="s">
        <v>75</v>
      </c>
      <c r="J32" t="s">
        <v>71</v>
      </c>
      <c r="K32" t="s">
        <v>6</v>
      </c>
      <c r="L32" t="s">
        <v>67</v>
      </c>
      <c r="M32" t="s">
        <v>5</v>
      </c>
      <c r="N32" t="s">
        <v>80</v>
      </c>
      <c r="O32" t="s">
        <v>95</v>
      </c>
    </row>
    <row r="33" spans="1:15" x14ac:dyDescent="0.25">
      <c r="A33" s="3">
        <v>32</v>
      </c>
      <c r="B33" t="s">
        <v>11</v>
      </c>
      <c r="C33" t="s">
        <v>104</v>
      </c>
      <c r="D33" s="4" t="s">
        <v>14</v>
      </c>
      <c r="E33" t="s">
        <v>91</v>
      </c>
      <c r="F33" t="s">
        <v>64</v>
      </c>
      <c r="G33" t="s">
        <v>2</v>
      </c>
      <c r="H33" t="s">
        <v>35</v>
      </c>
      <c r="I33" t="s">
        <v>75</v>
      </c>
      <c r="J33" t="s">
        <v>117</v>
      </c>
      <c r="K33" t="s">
        <v>6</v>
      </c>
      <c r="L33" t="s">
        <v>67</v>
      </c>
      <c r="M33" t="s">
        <v>10</v>
      </c>
      <c r="N33" t="s">
        <v>72</v>
      </c>
      <c r="O33" t="s">
        <v>92</v>
      </c>
    </row>
    <row r="34" spans="1:15" x14ac:dyDescent="0.25">
      <c r="A34" s="3">
        <v>33</v>
      </c>
      <c r="B34" t="s">
        <v>11</v>
      </c>
      <c r="C34" t="s">
        <v>78</v>
      </c>
      <c r="D34" s="4" t="s">
        <v>14</v>
      </c>
      <c r="E34" t="s">
        <v>7</v>
      </c>
      <c r="F34" t="s">
        <v>85</v>
      </c>
      <c r="G34" t="s">
        <v>2</v>
      </c>
      <c r="H34" t="s">
        <v>28</v>
      </c>
      <c r="I34" t="s">
        <v>9</v>
      </c>
      <c r="J34" t="s">
        <v>71</v>
      </c>
      <c r="K34" t="s">
        <v>6</v>
      </c>
      <c r="L34" t="s">
        <v>23</v>
      </c>
      <c r="M34" t="s">
        <v>5</v>
      </c>
      <c r="N34" t="s">
        <v>90</v>
      </c>
      <c r="O34" t="s">
        <v>86</v>
      </c>
    </row>
    <row r="35" spans="1:15" x14ac:dyDescent="0.25">
      <c r="A35" s="3">
        <v>34</v>
      </c>
      <c r="B35" t="s">
        <v>11</v>
      </c>
      <c r="C35" t="s">
        <v>62</v>
      </c>
      <c r="D35" s="4" t="s">
        <v>14</v>
      </c>
      <c r="E35" t="s">
        <v>7</v>
      </c>
      <c r="F35" t="s">
        <v>85</v>
      </c>
      <c r="G35" t="s">
        <v>2</v>
      </c>
      <c r="H35" t="s">
        <v>22</v>
      </c>
      <c r="I35" t="s">
        <v>9</v>
      </c>
      <c r="J35" t="s">
        <v>76</v>
      </c>
      <c r="K35" t="s">
        <v>6</v>
      </c>
      <c r="L35" t="s">
        <v>67</v>
      </c>
      <c r="M35" t="s">
        <v>5</v>
      </c>
      <c r="N35" t="s">
        <v>90</v>
      </c>
      <c r="O35" t="s">
        <v>95</v>
      </c>
    </row>
    <row r="36" spans="1:15" x14ac:dyDescent="0.25">
      <c r="A36" s="3">
        <v>35</v>
      </c>
      <c r="B36" t="s">
        <v>26</v>
      </c>
      <c r="C36" t="s">
        <v>74</v>
      </c>
      <c r="D36" s="4" t="s">
        <v>14</v>
      </c>
      <c r="E36" t="s">
        <v>91</v>
      </c>
      <c r="F36" t="s">
        <v>64</v>
      </c>
      <c r="G36" t="s">
        <v>2</v>
      </c>
      <c r="H36" t="s">
        <v>28</v>
      </c>
      <c r="I36" t="s">
        <v>9</v>
      </c>
      <c r="J36" t="s">
        <v>71</v>
      </c>
      <c r="K36" t="s">
        <v>6</v>
      </c>
      <c r="L36" t="s">
        <v>67</v>
      </c>
      <c r="M36" t="s">
        <v>5</v>
      </c>
      <c r="N36" t="s">
        <v>77</v>
      </c>
      <c r="O36" t="s">
        <v>92</v>
      </c>
    </row>
    <row r="37" spans="1:15" x14ac:dyDescent="0.25">
      <c r="A37" s="3">
        <v>36</v>
      </c>
      <c r="B37" t="s">
        <v>17</v>
      </c>
      <c r="C37" t="s">
        <v>74</v>
      </c>
      <c r="D37" s="4" t="s">
        <v>14</v>
      </c>
      <c r="E37" t="s">
        <v>63</v>
      </c>
      <c r="F37" t="s">
        <v>6</v>
      </c>
      <c r="G37" t="s">
        <v>2</v>
      </c>
      <c r="H37" t="s">
        <v>28</v>
      </c>
      <c r="I37" t="s">
        <v>97</v>
      </c>
      <c r="J37" t="s">
        <v>89</v>
      </c>
      <c r="K37" t="s">
        <v>6</v>
      </c>
      <c r="L37" t="s">
        <v>118</v>
      </c>
      <c r="M37" t="s">
        <v>5</v>
      </c>
      <c r="N37" t="s">
        <v>80</v>
      </c>
      <c r="O37" t="s">
        <v>86</v>
      </c>
    </row>
    <row r="38" spans="1:15" x14ac:dyDescent="0.25">
      <c r="A38" s="3">
        <v>37</v>
      </c>
      <c r="B38" t="s">
        <v>11</v>
      </c>
      <c r="C38" t="s">
        <v>84</v>
      </c>
      <c r="D38" s="4" t="s">
        <v>63</v>
      </c>
      <c r="E38" t="s">
        <v>7</v>
      </c>
      <c r="F38" t="s">
        <v>6</v>
      </c>
      <c r="G38" t="s">
        <v>2</v>
      </c>
      <c r="H38" t="s">
        <v>3</v>
      </c>
      <c r="I38" t="s">
        <v>9</v>
      </c>
      <c r="J38" t="s">
        <v>96</v>
      </c>
      <c r="K38" t="s">
        <v>6</v>
      </c>
      <c r="L38" t="s">
        <v>23</v>
      </c>
      <c r="M38" t="s">
        <v>10</v>
      </c>
      <c r="N38" t="s">
        <v>90</v>
      </c>
      <c r="O38" t="s">
        <v>68</v>
      </c>
    </row>
    <row r="39" spans="1:15" x14ac:dyDescent="0.25">
      <c r="A39" s="3">
        <v>38</v>
      </c>
      <c r="B39" t="s">
        <v>11</v>
      </c>
      <c r="C39" t="s">
        <v>87</v>
      </c>
      <c r="D39" s="4" t="s">
        <v>63</v>
      </c>
      <c r="E39" t="s">
        <v>7</v>
      </c>
      <c r="F39" t="s">
        <v>64</v>
      </c>
      <c r="G39" t="s">
        <v>2</v>
      </c>
      <c r="H39" t="s">
        <v>8</v>
      </c>
      <c r="I39" t="s">
        <v>9</v>
      </c>
      <c r="J39" t="s">
        <v>71</v>
      </c>
      <c r="K39" t="s">
        <v>6</v>
      </c>
      <c r="L39" t="s">
        <v>23</v>
      </c>
      <c r="M39" t="s">
        <v>5</v>
      </c>
      <c r="N39" t="s">
        <v>77</v>
      </c>
      <c r="O39" t="s">
        <v>68</v>
      </c>
    </row>
    <row r="40" spans="1:15" x14ac:dyDescent="0.25">
      <c r="A40" s="3">
        <v>39</v>
      </c>
      <c r="B40" t="s">
        <v>11</v>
      </c>
      <c r="C40" t="s">
        <v>84</v>
      </c>
      <c r="D40" s="4" t="s">
        <v>63</v>
      </c>
      <c r="E40" t="s">
        <v>63</v>
      </c>
      <c r="F40" t="s">
        <v>85</v>
      </c>
      <c r="G40" t="s">
        <v>2</v>
      </c>
      <c r="H40" t="s">
        <v>3</v>
      </c>
      <c r="I40" t="s">
        <v>88</v>
      </c>
      <c r="J40" t="s">
        <v>112</v>
      </c>
      <c r="K40" t="s">
        <v>6</v>
      </c>
      <c r="L40" t="s">
        <v>23</v>
      </c>
      <c r="M40" t="s">
        <v>10</v>
      </c>
      <c r="N40" t="s">
        <v>90</v>
      </c>
      <c r="O40" t="s">
        <v>68</v>
      </c>
    </row>
    <row r="41" spans="1:15" x14ac:dyDescent="0.25">
      <c r="A41" s="3">
        <v>40</v>
      </c>
      <c r="B41" t="s">
        <v>11</v>
      </c>
      <c r="C41" t="s">
        <v>104</v>
      </c>
      <c r="D41" s="4" t="s">
        <v>18</v>
      </c>
      <c r="E41" t="s">
        <v>73</v>
      </c>
      <c r="F41" t="s">
        <v>85</v>
      </c>
      <c r="G41" t="s">
        <v>2</v>
      </c>
      <c r="H41" t="s">
        <v>28</v>
      </c>
      <c r="I41" t="s">
        <v>119</v>
      </c>
      <c r="J41" t="s">
        <v>120</v>
      </c>
      <c r="K41" t="s">
        <v>6</v>
      </c>
      <c r="L41" t="s">
        <v>67</v>
      </c>
      <c r="M41" t="s">
        <v>5</v>
      </c>
      <c r="N41" t="s">
        <v>90</v>
      </c>
      <c r="O41" t="s">
        <v>92</v>
      </c>
    </row>
    <row r="42" spans="1:15" x14ac:dyDescent="0.25">
      <c r="A42" s="3">
        <v>41</v>
      </c>
      <c r="B42" t="s">
        <v>11</v>
      </c>
      <c r="C42" t="s">
        <v>74</v>
      </c>
      <c r="D42" s="4" t="s">
        <v>14</v>
      </c>
      <c r="E42" t="s">
        <v>121</v>
      </c>
      <c r="F42" t="s">
        <v>85</v>
      </c>
      <c r="G42" t="s">
        <v>2</v>
      </c>
      <c r="H42" t="s">
        <v>3</v>
      </c>
      <c r="I42" t="s">
        <v>65</v>
      </c>
      <c r="J42" t="s">
        <v>71</v>
      </c>
      <c r="K42" t="s">
        <v>6</v>
      </c>
      <c r="L42" t="s">
        <v>67</v>
      </c>
      <c r="M42" t="s">
        <v>5</v>
      </c>
      <c r="N42" t="s">
        <v>80</v>
      </c>
      <c r="O42" t="s">
        <v>86</v>
      </c>
    </row>
    <row r="43" spans="1:15" x14ac:dyDescent="0.25">
      <c r="A43" s="3">
        <v>42</v>
      </c>
      <c r="B43" t="s">
        <v>11</v>
      </c>
      <c r="C43" t="s">
        <v>84</v>
      </c>
      <c r="D43" s="4" t="s">
        <v>14</v>
      </c>
      <c r="E43" t="s">
        <v>122</v>
      </c>
      <c r="F43" t="s">
        <v>64</v>
      </c>
      <c r="G43" t="s">
        <v>2</v>
      </c>
      <c r="H43" t="s">
        <v>3</v>
      </c>
      <c r="I43" t="s">
        <v>9</v>
      </c>
      <c r="J43" t="s">
        <v>71</v>
      </c>
      <c r="K43" t="s">
        <v>6</v>
      </c>
      <c r="L43" t="s">
        <v>23</v>
      </c>
      <c r="M43" t="s">
        <v>5</v>
      </c>
      <c r="N43" t="s">
        <v>90</v>
      </c>
      <c r="O43" t="s">
        <v>95</v>
      </c>
    </row>
    <row r="44" spans="1:15" x14ac:dyDescent="0.25">
      <c r="A44" s="3">
        <v>43</v>
      </c>
      <c r="B44" t="s">
        <v>11</v>
      </c>
      <c r="C44" t="s">
        <v>104</v>
      </c>
      <c r="D44" s="4" t="s">
        <v>14</v>
      </c>
      <c r="E44" t="s">
        <v>7</v>
      </c>
      <c r="F44" t="s">
        <v>6</v>
      </c>
      <c r="G44" t="s">
        <v>2</v>
      </c>
      <c r="H44" t="s">
        <v>28</v>
      </c>
      <c r="I44" t="s">
        <v>65</v>
      </c>
      <c r="J44" t="s">
        <v>20</v>
      </c>
      <c r="K44" t="s">
        <v>6</v>
      </c>
      <c r="L44" t="s">
        <v>67</v>
      </c>
      <c r="M44" t="s">
        <v>5</v>
      </c>
      <c r="N44" t="s">
        <v>80</v>
      </c>
      <c r="O44" t="s">
        <v>92</v>
      </c>
    </row>
    <row r="45" spans="1:15" x14ac:dyDescent="0.25">
      <c r="A45" s="3">
        <v>44</v>
      </c>
      <c r="B45" t="s">
        <v>11</v>
      </c>
      <c r="C45" t="s">
        <v>84</v>
      </c>
      <c r="D45" s="4" t="s">
        <v>14</v>
      </c>
      <c r="E45" t="s">
        <v>122</v>
      </c>
      <c r="F45" t="s">
        <v>64</v>
      </c>
      <c r="G45" t="s">
        <v>2</v>
      </c>
      <c r="H45" t="s">
        <v>8</v>
      </c>
      <c r="I45" t="s">
        <v>65</v>
      </c>
      <c r="J45" t="s">
        <v>96</v>
      </c>
      <c r="K45" t="s">
        <v>6</v>
      </c>
      <c r="L45" t="s">
        <v>67</v>
      </c>
      <c r="M45" t="s">
        <v>10</v>
      </c>
      <c r="N45" t="s">
        <v>90</v>
      </c>
      <c r="O45" t="s">
        <v>92</v>
      </c>
    </row>
    <row r="46" spans="1:15" x14ac:dyDescent="0.25">
      <c r="A46" s="3">
        <v>45</v>
      </c>
      <c r="B46" t="s">
        <v>11</v>
      </c>
      <c r="C46" t="s">
        <v>62</v>
      </c>
      <c r="D46" s="4" t="s">
        <v>63</v>
      </c>
      <c r="E46" t="s">
        <v>109</v>
      </c>
      <c r="F46" t="s">
        <v>64</v>
      </c>
      <c r="G46" t="s">
        <v>2</v>
      </c>
      <c r="H46" t="s">
        <v>36</v>
      </c>
      <c r="I46" t="s">
        <v>65</v>
      </c>
      <c r="J46" t="s">
        <v>71</v>
      </c>
      <c r="K46" t="s">
        <v>6</v>
      </c>
      <c r="L46" t="s">
        <v>23</v>
      </c>
      <c r="M46" t="s">
        <v>10</v>
      </c>
      <c r="N46" t="s">
        <v>77</v>
      </c>
      <c r="O46" t="s">
        <v>68</v>
      </c>
    </row>
    <row r="47" spans="1:15" x14ac:dyDescent="0.25">
      <c r="A47" s="3">
        <v>46</v>
      </c>
      <c r="B47" t="s">
        <v>11</v>
      </c>
      <c r="C47" t="s">
        <v>62</v>
      </c>
      <c r="D47" s="4" t="s">
        <v>18</v>
      </c>
      <c r="E47" t="s">
        <v>251</v>
      </c>
      <c r="F47" t="s">
        <v>6</v>
      </c>
      <c r="G47" t="s">
        <v>2</v>
      </c>
      <c r="H47" t="s">
        <v>28</v>
      </c>
      <c r="I47" t="s">
        <v>63</v>
      </c>
      <c r="J47" t="s">
        <v>96</v>
      </c>
      <c r="K47" t="s">
        <v>6</v>
      </c>
      <c r="L47" t="s">
        <v>23</v>
      </c>
      <c r="M47" t="s">
        <v>5</v>
      </c>
      <c r="N47" t="s">
        <v>90</v>
      </c>
      <c r="O47" t="s">
        <v>92</v>
      </c>
    </row>
    <row r="48" spans="1:15" x14ac:dyDescent="0.25">
      <c r="A48" s="3">
        <v>47</v>
      </c>
      <c r="B48" t="s">
        <v>11</v>
      </c>
      <c r="C48" t="s">
        <v>84</v>
      </c>
      <c r="D48" s="4" t="s">
        <v>63</v>
      </c>
      <c r="E48" t="s">
        <v>91</v>
      </c>
      <c r="F48" t="s">
        <v>6</v>
      </c>
      <c r="G48" t="s">
        <v>2</v>
      </c>
      <c r="H48" t="s">
        <v>8</v>
      </c>
      <c r="I48" t="s">
        <v>9</v>
      </c>
      <c r="J48" t="s">
        <v>71</v>
      </c>
      <c r="K48" t="s">
        <v>6</v>
      </c>
      <c r="L48" t="s">
        <v>23</v>
      </c>
      <c r="M48" t="s">
        <v>5</v>
      </c>
      <c r="N48" t="s">
        <v>90</v>
      </c>
      <c r="O48" t="s">
        <v>68</v>
      </c>
    </row>
    <row r="49" spans="1:15" x14ac:dyDescent="0.25">
      <c r="A49" s="3">
        <v>48</v>
      </c>
      <c r="B49" t="s">
        <v>11</v>
      </c>
      <c r="C49" t="s">
        <v>104</v>
      </c>
      <c r="D49" s="4" t="s">
        <v>14</v>
      </c>
      <c r="E49" t="s">
        <v>121</v>
      </c>
      <c r="F49" t="s">
        <v>85</v>
      </c>
      <c r="G49" t="s">
        <v>2</v>
      </c>
      <c r="H49" t="s">
        <v>22</v>
      </c>
      <c r="I49" t="s">
        <v>124</v>
      </c>
      <c r="J49" t="s">
        <v>125</v>
      </c>
      <c r="K49" t="s">
        <v>6</v>
      </c>
      <c r="L49" t="s">
        <v>23</v>
      </c>
      <c r="M49" t="s">
        <v>5</v>
      </c>
      <c r="N49" t="s">
        <v>72</v>
      </c>
      <c r="O49" t="s">
        <v>92</v>
      </c>
    </row>
    <row r="50" spans="1:15" x14ac:dyDescent="0.25">
      <c r="A50" s="3">
        <v>49</v>
      </c>
      <c r="B50" t="s">
        <v>11</v>
      </c>
      <c r="C50" t="s">
        <v>78</v>
      </c>
      <c r="D50" s="4" t="s">
        <v>18</v>
      </c>
      <c r="E50" t="s">
        <v>91</v>
      </c>
      <c r="F50" t="s">
        <v>85</v>
      </c>
      <c r="G50" t="s">
        <v>2</v>
      </c>
      <c r="H50" t="s">
        <v>32</v>
      </c>
      <c r="I50" t="s">
        <v>65</v>
      </c>
      <c r="J50" t="s">
        <v>126</v>
      </c>
      <c r="K50" t="s">
        <v>6</v>
      </c>
      <c r="L50" t="s">
        <v>67</v>
      </c>
      <c r="M50" t="s">
        <v>5</v>
      </c>
      <c r="N50" t="s">
        <v>72</v>
      </c>
      <c r="O50" t="s">
        <v>92</v>
      </c>
    </row>
    <row r="51" spans="1:15" x14ac:dyDescent="0.25">
      <c r="A51" s="3">
        <v>50</v>
      </c>
      <c r="B51" t="s">
        <v>26</v>
      </c>
      <c r="C51" t="s">
        <v>84</v>
      </c>
      <c r="D51" s="4" t="s">
        <v>18</v>
      </c>
      <c r="E51" t="s">
        <v>121</v>
      </c>
      <c r="F51" t="s">
        <v>6</v>
      </c>
      <c r="G51" t="s">
        <v>2</v>
      </c>
      <c r="H51" t="s">
        <v>28</v>
      </c>
      <c r="I51" t="s">
        <v>128</v>
      </c>
      <c r="J51" t="s">
        <v>66</v>
      </c>
      <c r="K51" t="s">
        <v>6</v>
      </c>
      <c r="L51" t="s">
        <v>23</v>
      </c>
      <c r="M51" t="s">
        <v>5</v>
      </c>
      <c r="N51" t="s">
        <v>72</v>
      </c>
      <c r="O51" t="s">
        <v>92</v>
      </c>
    </row>
    <row r="52" spans="1:15" x14ac:dyDescent="0.25">
      <c r="A52" s="3">
        <v>51</v>
      </c>
      <c r="B52" t="s">
        <v>11</v>
      </c>
      <c r="C52" t="s">
        <v>62</v>
      </c>
      <c r="D52" s="4" t="s">
        <v>18</v>
      </c>
      <c r="E52" t="s">
        <v>94</v>
      </c>
      <c r="F52" t="s">
        <v>6</v>
      </c>
      <c r="G52" t="s">
        <v>2</v>
      </c>
      <c r="H52" t="s">
        <v>8</v>
      </c>
      <c r="I52" t="s">
        <v>65</v>
      </c>
      <c r="J52" t="s">
        <v>129</v>
      </c>
      <c r="K52" t="s">
        <v>6</v>
      </c>
      <c r="L52" t="s">
        <v>67</v>
      </c>
      <c r="M52" t="s">
        <v>25</v>
      </c>
      <c r="N52" t="s">
        <v>72</v>
      </c>
      <c r="O52" t="s">
        <v>92</v>
      </c>
    </row>
    <row r="53" spans="1:15" x14ac:dyDescent="0.25">
      <c r="A53" s="3">
        <v>52</v>
      </c>
      <c r="B53" t="s">
        <v>11</v>
      </c>
      <c r="C53" t="s">
        <v>78</v>
      </c>
      <c r="D53" s="4" t="s">
        <v>63</v>
      </c>
      <c r="E53" t="s">
        <v>94</v>
      </c>
      <c r="F53" t="s">
        <v>64</v>
      </c>
      <c r="G53" t="s">
        <v>2</v>
      </c>
      <c r="H53" t="s">
        <v>38</v>
      </c>
      <c r="I53" t="s">
        <v>9</v>
      </c>
      <c r="J53" t="s">
        <v>130</v>
      </c>
      <c r="K53" t="s">
        <v>6</v>
      </c>
      <c r="L53" t="s">
        <v>67</v>
      </c>
      <c r="M53" t="s">
        <v>10</v>
      </c>
      <c r="N53" t="s">
        <v>90</v>
      </c>
      <c r="O53" t="s">
        <v>68</v>
      </c>
    </row>
    <row r="54" spans="1:15" x14ac:dyDescent="0.25">
      <c r="A54" s="3">
        <v>53</v>
      </c>
      <c r="B54" t="s">
        <v>11</v>
      </c>
      <c r="C54" t="s">
        <v>84</v>
      </c>
      <c r="D54" s="4" t="s">
        <v>18</v>
      </c>
      <c r="E54" t="s">
        <v>30</v>
      </c>
      <c r="F54" t="s">
        <v>6</v>
      </c>
      <c r="G54" t="s">
        <v>2</v>
      </c>
      <c r="H54" t="s">
        <v>28</v>
      </c>
      <c r="I54" t="s">
        <v>9</v>
      </c>
      <c r="J54" t="s">
        <v>71</v>
      </c>
      <c r="K54" t="s">
        <v>6</v>
      </c>
      <c r="L54" t="s">
        <v>118</v>
      </c>
      <c r="M54" t="s">
        <v>5</v>
      </c>
      <c r="N54" t="s">
        <v>90</v>
      </c>
      <c r="O54" t="s">
        <v>86</v>
      </c>
    </row>
    <row r="55" spans="1:15" x14ac:dyDescent="0.25">
      <c r="A55" s="3">
        <v>54</v>
      </c>
      <c r="B55" t="s">
        <v>11</v>
      </c>
      <c r="C55" t="s">
        <v>84</v>
      </c>
      <c r="D55" s="4" t="s">
        <v>63</v>
      </c>
      <c r="E55" t="s">
        <v>109</v>
      </c>
      <c r="F55" t="s">
        <v>64</v>
      </c>
      <c r="G55" t="s">
        <v>2</v>
      </c>
      <c r="H55" t="s">
        <v>3</v>
      </c>
      <c r="I55" t="s">
        <v>65</v>
      </c>
      <c r="J55" t="s">
        <v>131</v>
      </c>
      <c r="K55" t="s">
        <v>6</v>
      </c>
      <c r="L55" t="s">
        <v>23</v>
      </c>
      <c r="M55" t="s">
        <v>5</v>
      </c>
      <c r="N55" t="s">
        <v>77</v>
      </c>
      <c r="O55" t="s">
        <v>68</v>
      </c>
    </row>
    <row r="56" spans="1:15" x14ac:dyDescent="0.25">
      <c r="A56" s="3">
        <v>55</v>
      </c>
      <c r="B56" t="s">
        <v>26</v>
      </c>
      <c r="C56" t="s">
        <v>74</v>
      </c>
      <c r="D56" s="4" t="s">
        <v>63</v>
      </c>
      <c r="E56" t="s">
        <v>94</v>
      </c>
      <c r="F56" t="s">
        <v>85</v>
      </c>
      <c r="G56" t="s">
        <v>2</v>
      </c>
      <c r="H56" t="s">
        <v>8</v>
      </c>
      <c r="I56" t="s">
        <v>9</v>
      </c>
      <c r="J56" t="s">
        <v>71</v>
      </c>
      <c r="K56" t="s">
        <v>6</v>
      </c>
      <c r="L56" t="s">
        <v>23</v>
      </c>
      <c r="M56" t="s">
        <v>10</v>
      </c>
      <c r="N56" t="s">
        <v>77</v>
      </c>
      <c r="O56" t="s">
        <v>68</v>
      </c>
    </row>
    <row r="57" spans="1:15" x14ac:dyDescent="0.25">
      <c r="A57" s="3">
        <v>56</v>
      </c>
      <c r="B57" t="s">
        <v>26</v>
      </c>
      <c r="C57" t="s">
        <v>62</v>
      </c>
      <c r="D57" s="4" t="s">
        <v>14</v>
      </c>
      <c r="E57" t="s">
        <v>30</v>
      </c>
      <c r="F57" t="s">
        <v>64</v>
      </c>
      <c r="G57" t="s">
        <v>2</v>
      </c>
      <c r="H57" t="s">
        <v>19</v>
      </c>
      <c r="I57" t="s">
        <v>99</v>
      </c>
      <c r="J57" t="s">
        <v>132</v>
      </c>
      <c r="K57" t="s">
        <v>6</v>
      </c>
      <c r="L57" t="s">
        <v>67</v>
      </c>
      <c r="M57" t="s">
        <v>5</v>
      </c>
      <c r="N57" t="s">
        <v>77</v>
      </c>
      <c r="O57" t="s">
        <v>92</v>
      </c>
    </row>
    <row r="58" spans="1:15" x14ac:dyDescent="0.25">
      <c r="A58" s="3">
        <v>57</v>
      </c>
      <c r="B58" t="s">
        <v>13</v>
      </c>
      <c r="C58" t="s">
        <v>104</v>
      </c>
      <c r="D58" s="4" t="s">
        <v>18</v>
      </c>
      <c r="E58" t="s">
        <v>103</v>
      </c>
      <c r="F58" t="s">
        <v>85</v>
      </c>
      <c r="G58" t="s">
        <v>79</v>
      </c>
      <c r="H58" t="s">
        <v>234</v>
      </c>
      <c r="I58" t="s">
        <v>9</v>
      </c>
      <c r="J58" t="s">
        <v>76</v>
      </c>
      <c r="K58" t="s">
        <v>6</v>
      </c>
      <c r="L58" t="s">
        <v>67</v>
      </c>
      <c r="M58" t="s">
        <v>10</v>
      </c>
      <c r="N58" t="s">
        <v>77</v>
      </c>
      <c r="O58" t="s">
        <v>95</v>
      </c>
    </row>
    <row r="59" spans="1:15" x14ac:dyDescent="0.25">
      <c r="A59" s="3">
        <v>58</v>
      </c>
      <c r="B59" t="s">
        <v>26</v>
      </c>
      <c r="C59" t="s">
        <v>74</v>
      </c>
      <c r="D59" s="4" t="s">
        <v>192</v>
      </c>
      <c r="E59" t="s">
        <v>252</v>
      </c>
      <c r="F59" t="s">
        <v>85</v>
      </c>
      <c r="G59" t="s">
        <v>2</v>
      </c>
      <c r="H59" t="s">
        <v>28</v>
      </c>
      <c r="I59" t="s">
        <v>9</v>
      </c>
      <c r="J59" t="s">
        <v>71</v>
      </c>
      <c r="K59" t="s">
        <v>6</v>
      </c>
      <c r="L59" t="s">
        <v>29</v>
      </c>
      <c r="M59" t="s">
        <v>5</v>
      </c>
      <c r="N59" t="s">
        <v>90</v>
      </c>
      <c r="O59" t="s">
        <v>92</v>
      </c>
    </row>
    <row r="60" spans="1:15" x14ac:dyDescent="0.25">
      <c r="A60" s="3">
        <v>59</v>
      </c>
      <c r="B60" t="s">
        <v>13</v>
      </c>
      <c r="C60" t="s">
        <v>104</v>
      </c>
      <c r="D60" s="4" t="s">
        <v>18</v>
      </c>
      <c r="E60" t="s">
        <v>18</v>
      </c>
      <c r="F60" t="s">
        <v>85</v>
      </c>
      <c r="G60" t="s">
        <v>2</v>
      </c>
      <c r="H60" t="s">
        <v>28</v>
      </c>
      <c r="I60" t="s">
        <v>65</v>
      </c>
      <c r="J60" t="s">
        <v>98</v>
      </c>
      <c r="K60" t="s">
        <v>6</v>
      </c>
      <c r="L60" t="s">
        <v>67</v>
      </c>
      <c r="M60" t="s">
        <v>5</v>
      </c>
      <c r="N60" t="s">
        <v>72</v>
      </c>
      <c r="O60" t="s">
        <v>92</v>
      </c>
    </row>
    <row r="61" spans="1:15" x14ac:dyDescent="0.25">
      <c r="A61" s="3">
        <v>60</v>
      </c>
      <c r="B61" t="s">
        <v>26</v>
      </c>
      <c r="C61" t="s">
        <v>87</v>
      </c>
      <c r="D61" s="4" t="s">
        <v>88</v>
      </c>
      <c r="E61" t="s">
        <v>30</v>
      </c>
      <c r="F61" t="s">
        <v>6</v>
      </c>
      <c r="G61" t="s">
        <v>2</v>
      </c>
      <c r="H61" t="s">
        <v>8</v>
      </c>
      <c r="I61" t="s">
        <v>9</v>
      </c>
      <c r="J61" t="s">
        <v>71</v>
      </c>
      <c r="K61" t="s">
        <v>6</v>
      </c>
      <c r="L61" t="s">
        <v>23</v>
      </c>
      <c r="M61" t="s">
        <v>5</v>
      </c>
      <c r="N61" t="s">
        <v>90</v>
      </c>
      <c r="O61" t="s">
        <v>68</v>
      </c>
    </row>
    <row r="62" spans="1:15" x14ac:dyDescent="0.25">
      <c r="A62" s="3">
        <v>61</v>
      </c>
      <c r="B62" t="s">
        <v>11</v>
      </c>
      <c r="C62" t="s">
        <v>84</v>
      </c>
      <c r="D62" s="4" t="s">
        <v>63</v>
      </c>
      <c r="E62" t="s">
        <v>253</v>
      </c>
      <c r="F62" t="s">
        <v>64</v>
      </c>
      <c r="G62" t="s">
        <v>2</v>
      </c>
      <c r="H62" t="s">
        <v>8</v>
      </c>
      <c r="I62" t="s">
        <v>9</v>
      </c>
      <c r="J62" t="s">
        <v>71</v>
      </c>
      <c r="K62" t="s">
        <v>6</v>
      </c>
      <c r="L62" t="s">
        <v>67</v>
      </c>
      <c r="M62" t="s">
        <v>10</v>
      </c>
      <c r="N62" t="s">
        <v>72</v>
      </c>
      <c r="O62" t="s">
        <v>68</v>
      </c>
    </row>
    <row r="63" spans="1:15" x14ac:dyDescent="0.25">
      <c r="A63" s="3">
        <v>62</v>
      </c>
      <c r="B63" t="s">
        <v>11</v>
      </c>
      <c r="C63" t="s">
        <v>78</v>
      </c>
      <c r="D63" s="4" t="s">
        <v>18</v>
      </c>
      <c r="E63" t="s">
        <v>7</v>
      </c>
      <c r="F63" t="s">
        <v>6</v>
      </c>
      <c r="G63" t="s">
        <v>2</v>
      </c>
      <c r="H63" t="s">
        <v>8</v>
      </c>
      <c r="I63" t="s">
        <v>9</v>
      </c>
      <c r="J63" t="s">
        <v>112</v>
      </c>
      <c r="K63" t="s">
        <v>6</v>
      </c>
      <c r="L63" t="s">
        <v>29</v>
      </c>
      <c r="M63" t="s">
        <v>5</v>
      </c>
      <c r="N63" t="s">
        <v>77</v>
      </c>
      <c r="O63" t="s">
        <v>95</v>
      </c>
    </row>
    <row r="64" spans="1:15" x14ac:dyDescent="0.25">
      <c r="A64" s="3">
        <v>63</v>
      </c>
      <c r="B64" t="s">
        <v>26</v>
      </c>
      <c r="C64" t="s">
        <v>84</v>
      </c>
      <c r="D64" s="4" t="s">
        <v>124</v>
      </c>
      <c r="E64" t="s">
        <v>94</v>
      </c>
      <c r="F64" t="s">
        <v>85</v>
      </c>
      <c r="G64" t="s">
        <v>2</v>
      </c>
      <c r="H64" t="s">
        <v>28</v>
      </c>
      <c r="I64" t="s">
        <v>88</v>
      </c>
      <c r="J64" t="s">
        <v>71</v>
      </c>
      <c r="K64" t="s">
        <v>6</v>
      </c>
      <c r="L64" t="s">
        <v>29</v>
      </c>
      <c r="M64" t="s">
        <v>10</v>
      </c>
      <c r="N64" t="s">
        <v>90</v>
      </c>
      <c r="O64" t="s">
        <v>92</v>
      </c>
    </row>
    <row r="65" spans="1:25" x14ac:dyDescent="0.25">
      <c r="A65" s="3">
        <v>64</v>
      </c>
      <c r="B65" t="s">
        <v>26</v>
      </c>
      <c r="C65" t="s">
        <v>87</v>
      </c>
      <c r="D65" s="4" t="s">
        <v>63</v>
      </c>
      <c r="E65" t="s">
        <v>138</v>
      </c>
      <c r="F65" t="s">
        <v>6</v>
      </c>
      <c r="G65" t="s">
        <v>2</v>
      </c>
      <c r="H65" t="s">
        <v>8</v>
      </c>
      <c r="I65" t="s">
        <v>65</v>
      </c>
      <c r="J65" t="s">
        <v>39</v>
      </c>
      <c r="K65" t="s">
        <v>6</v>
      </c>
      <c r="L65" t="s">
        <v>23</v>
      </c>
      <c r="M65" t="s">
        <v>10</v>
      </c>
      <c r="N65" t="s">
        <v>77</v>
      </c>
      <c r="O65" t="s">
        <v>68</v>
      </c>
    </row>
    <row r="66" spans="1:25" x14ac:dyDescent="0.25">
      <c r="A66" s="3">
        <v>65</v>
      </c>
      <c r="B66" t="s">
        <v>11</v>
      </c>
      <c r="C66" t="s">
        <v>84</v>
      </c>
      <c r="D66" s="4" t="s">
        <v>18</v>
      </c>
      <c r="E66" t="s">
        <v>30</v>
      </c>
      <c r="F66" t="s">
        <v>6</v>
      </c>
      <c r="G66" t="s">
        <v>2</v>
      </c>
      <c r="H66" t="s">
        <v>8</v>
      </c>
      <c r="I66" t="s">
        <v>88</v>
      </c>
      <c r="J66" t="s">
        <v>149</v>
      </c>
      <c r="K66" t="s">
        <v>6</v>
      </c>
      <c r="L66" t="s">
        <v>23</v>
      </c>
      <c r="M66" t="s">
        <v>5</v>
      </c>
      <c r="N66" t="s">
        <v>80</v>
      </c>
      <c r="O66" t="s">
        <v>95</v>
      </c>
    </row>
    <row r="67" spans="1:25" x14ac:dyDescent="0.25">
      <c r="A67" s="3">
        <v>66</v>
      </c>
      <c r="B67" t="s">
        <v>13</v>
      </c>
      <c r="C67" t="s">
        <v>104</v>
      </c>
      <c r="D67" s="4" t="s">
        <v>65</v>
      </c>
      <c r="E67" t="s">
        <v>248</v>
      </c>
      <c r="F67" t="s">
        <v>64</v>
      </c>
      <c r="G67" t="s">
        <v>2</v>
      </c>
      <c r="H67" t="s">
        <v>24</v>
      </c>
      <c r="I67" t="s">
        <v>9</v>
      </c>
      <c r="J67" t="s">
        <v>71</v>
      </c>
      <c r="K67" t="s">
        <v>6</v>
      </c>
      <c r="L67" t="s">
        <v>67</v>
      </c>
      <c r="M67" t="s">
        <v>10</v>
      </c>
      <c r="N67" t="s">
        <v>72</v>
      </c>
      <c r="O67" t="s">
        <v>68</v>
      </c>
    </row>
    <row r="68" spans="1:25" x14ac:dyDescent="0.25">
      <c r="A68" s="3">
        <v>67</v>
      </c>
      <c r="B68" t="s">
        <v>12</v>
      </c>
      <c r="C68" t="s">
        <v>62</v>
      </c>
      <c r="D68" s="4" t="s">
        <v>18</v>
      </c>
      <c r="E68" t="s">
        <v>122</v>
      </c>
      <c r="F68" t="s">
        <v>6</v>
      </c>
      <c r="G68" t="s">
        <v>2</v>
      </c>
      <c r="H68" t="s">
        <v>19</v>
      </c>
      <c r="I68" t="s">
        <v>9</v>
      </c>
      <c r="J68" t="s">
        <v>71</v>
      </c>
      <c r="K68" t="s">
        <v>6</v>
      </c>
      <c r="L68" t="s">
        <v>23</v>
      </c>
      <c r="M68" t="s">
        <v>5</v>
      </c>
      <c r="N68" t="s">
        <v>77</v>
      </c>
      <c r="O68" t="s">
        <v>95</v>
      </c>
    </row>
    <row r="69" spans="1:25" x14ac:dyDescent="0.25">
      <c r="A69" s="3">
        <v>68</v>
      </c>
      <c r="B69" t="s">
        <v>26</v>
      </c>
      <c r="C69" t="s">
        <v>74</v>
      </c>
      <c r="D69" s="4" t="s">
        <v>14</v>
      </c>
      <c r="E69" t="s">
        <v>7</v>
      </c>
      <c r="F69" t="s">
        <v>64</v>
      </c>
      <c r="G69" t="s">
        <v>2</v>
      </c>
      <c r="H69" t="s">
        <v>8</v>
      </c>
      <c r="I69" t="s">
        <v>63</v>
      </c>
      <c r="J69" t="s">
        <v>112</v>
      </c>
      <c r="K69" t="s">
        <v>6</v>
      </c>
      <c r="L69" t="s">
        <v>23</v>
      </c>
      <c r="M69" t="s">
        <v>5</v>
      </c>
      <c r="N69" t="s">
        <v>90</v>
      </c>
      <c r="O69" t="s">
        <v>92</v>
      </c>
    </row>
    <row r="70" spans="1:25" x14ac:dyDescent="0.25">
      <c r="A70" s="3">
        <v>69</v>
      </c>
      <c r="B70" t="s">
        <v>13</v>
      </c>
      <c r="C70" t="s">
        <v>104</v>
      </c>
      <c r="D70" s="4" t="s">
        <v>124</v>
      </c>
      <c r="E70" t="s">
        <v>248</v>
      </c>
      <c r="F70" t="s">
        <v>6</v>
      </c>
      <c r="G70" t="s">
        <v>2</v>
      </c>
      <c r="H70" t="s">
        <v>15</v>
      </c>
      <c r="I70" t="s">
        <v>143</v>
      </c>
      <c r="J70" t="s">
        <v>129</v>
      </c>
      <c r="K70" t="s">
        <v>6</v>
      </c>
      <c r="L70" t="s">
        <v>67</v>
      </c>
      <c r="M70" t="s">
        <v>5</v>
      </c>
      <c r="N70" t="s">
        <v>77</v>
      </c>
      <c r="O70" t="s">
        <v>95</v>
      </c>
    </row>
    <row r="71" spans="1:25" x14ac:dyDescent="0.25">
      <c r="A71" s="3">
        <v>70</v>
      </c>
      <c r="B71" t="s">
        <v>12</v>
      </c>
      <c r="C71" t="s">
        <v>62</v>
      </c>
      <c r="D71" s="4" t="s">
        <v>18</v>
      </c>
      <c r="E71" t="s">
        <v>127</v>
      </c>
      <c r="F71" t="s">
        <v>6</v>
      </c>
      <c r="G71" t="s">
        <v>2</v>
      </c>
      <c r="H71" t="s">
        <v>28</v>
      </c>
      <c r="I71" t="s">
        <v>9</v>
      </c>
      <c r="J71" t="s">
        <v>71</v>
      </c>
      <c r="K71" t="s">
        <v>6</v>
      </c>
      <c r="L71" t="s">
        <v>23</v>
      </c>
      <c r="M71" t="s">
        <v>5</v>
      </c>
      <c r="N71" t="s">
        <v>77</v>
      </c>
      <c r="O71" t="s">
        <v>92</v>
      </c>
    </row>
    <row r="72" spans="1:25" x14ac:dyDescent="0.25">
      <c r="A72" s="3">
        <v>71</v>
      </c>
      <c r="B72" t="s">
        <v>26</v>
      </c>
      <c r="C72" t="s">
        <v>78</v>
      </c>
      <c r="D72" s="4" t="s">
        <v>63</v>
      </c>
      <c r="E72" t="s">
        <v>7</v>
      </c>
      <c r="F72" t="s">
        <v>6</v>
      </c>
      <c r="G72" t="s">
        <v>2</v>
      </c>
      <c r="H72" t="s">
        <v>8</v>
      </c>
      <c r="I72" t="s">
        <v>9</v>
      </c>
      <c r="J72" t="s">
        <v>71</v>
      </c>
      <c r="K72" t="s">
        <v>6</v>
      </c>
      <c r="L72" t="s">
        <v>67</v>
      </c>
      <c r="M72" t="s">
        <v>5</v>
      </c>
      <c r="N72" t="s">
        <v>77</v>
      </c>
      <c r="O72" t="s">
        <v>68</v>
      </c>
    </row>
    <row r="73" spans="1:25" x14ac:dyDescent="0.25">
      <c r="A73" s="3">
        <v>72</v>
      </c>
      <c r="B73" t="s">
        <v>26</v>
      </c>
      <c r="C73" t="s">
        <v>87</v>
      </c>
      <c r="D73" s="4" t="s">
        <v>63</v>
      </c>
      <c r="E73" t="s">
        <v>7</v>
      </c>
      <c r="F73" t="s">
        <v>6</v>
      </c>
      <c r="G73" t="s">
        <v>2</v>
      </c>
      <c r="H73" t="s">
        <v>27</v>
      </c>
      <c r="I73" t="s">
        <v>88</v>
      </c>
      <c r="J73" t="s">
        <v>20</v>
      </c>
      <c r="K73" t="s">
        <v>6</v>
      </c>
      <c r="L73" t="s">
        <v>23</v>
      </c>
      <c r="M73" t="s">
        <v>10</v>
      </c>
      <c r="N73" t="s">
        <v>77</v>
      </c>
      <c r="O73" t="s">
        <v>68</v>
      </c>
    </row>
    <row r="74" spans="1:25" x14ac:dyDescent="0.25">
      <c r="A74" s="3">
        <v>73</v>
      </c>
      <c r="B74" t="s">
        <v>17</v>
      </c>
      <c r="C74" t="s">
        <v>84</v>
      </c>
      <c r="D74" s="4" t="s">
        <v>18</v>
      </c>
      <c r="E74" t="s">
        <v>94</v>
      </c>
      <c r="F74" t="s">
        <v>6</v>
      </c>
      <c r="G74" t="s">
        <v>2</v>
      </c>
      <c r="H74" t="s">
        <v>28</v>
      </c>
      <c r="I74" t="s">
        <v>88</v>
      </c>
      <c r="J74" t="s">
        <v>98</v>
      </c>
      <c r="K74" t="s">
        <v>6</v>
      </c>
      <c r="L74" t="s">
        <v>23</v>
      </c>
      <c r="M74" t="s">
        <v>5</v>
      </c>
      <c r="N74" t="s">
        <v>72</v>
      </c>
      <c r="O74" t="s">
        <v>92</v>
      </c>
    </row>
    <row r="75" spans="1:25" x14ac:dyDescent="0.25">
      <c r="A75" s="3">
        <v>74</v>
      </c>
      <c r="B75" t="s">
        <v>12</v>
      </c>
      <c r="C75" t="s">
        <v>74</v>
      </c>
      <c r="D75" s="4" t="s">
        <v>63</v>
      </c>
      <c r="E75" t="s">
        <v>30</v>
      </c>
      <c r="F75" t="s">
        <v>6</v>
      </c>
      <c r="G75" t="s">
        <v>2</v>
      </c>
      <c r="H75" t="s">
        <v>38</v>
      </c>
      <c r="I75" t="s">
        <v>9</v>
      </c>
      <c r="J75" t="s">
        <v>71</v>
      </c>
      <c r="K75" t="s">
        <v>6</v>
      </c>
      <c r="L75" t="s">
        <v>23</v>
      </c>
      <c r="M75" t="s">
        <v>10</v>
      </c>
      <c r="N75" t="s">
        <v>90</v>
      </c>
      <c r="O75" t="s">
        <v>68</v>
      </c>
      <c r="R75" s="2" t="s">
        <v>181</v>
      </c>
      <c r="S75" s="2" t="s">
        <v>222</v>
      </c>
    </row>
    <row r="76" spans="1:25" x14ac:dyDescent="0.25">
      <c r="A76" s="3">
        <v>75</v>
      </c>
      <c r="B76" t="s">
        <v>26</v>
      </c>
      <c r="C76" t="s">
        <v>78</v>
      </c>
      <c r="D76" s="4" t="s">
        <v>18</v>
      </c>
      <c r="E76" t="s">
        <v>7</v>
      </c>
      <c r="F76" t="s">
        <v>6</v>
      </c>
      <c r="G76" t="s">
        <v>2</v>
      </c>
      <c r="H76" t="s">
        <v>32</v>
      </c>
      <c r="I76" t="s">
        <v>65</v>
      </c>
      <c r="J76" t="s">
        <v>71</v>
      </c>
      <c r="K76" t="s">
        <v>6</v>
      </c>
      <c r="L76" t="s">
        <v>23</v>
      </c>
      <c r="M76" t="s">
        <v>5</v>
      </c>
      <c r="N76" t="s">
        <v>77</v>
      </c>
      <c r="O76" t="s">
        <v>95</v>
      </c>
      <c r="R76" s="2" t="s">
        <v>202</v>
      </c>
      <c r="S76" t="s">
        <v>92</v>
      </c>
      <c r="T76" t="s">
        <v>95</v>
      </c>
      <c r="U76" t="s">
        <v>152</v>
      </c>
      <c r="V76" t="s">
        <v>86</v>
      </c>
      <c r="W76" t="s">
        <v>68</v>
      </c>
      <c r="X76" t="s">
        <v>165</v>
      </c>
      <c r="Y76" t="s">
        <v>163</v>
      </c>
    </row>
    <row r="77" spans="1:25" x14ac:dyDescent="0.25">
      <c r="A77" s="3">
        <v>76</v>
      </c>
      <c r="B77" t="s">
        <v>26</v>
      </c>
      <c r="C77" t="s">
        <v>84</v>
      </c>
      <c r="D77" s="4" t="s">
        <v>18</v>
      </c>
      <c r="E77" t="s">
        <v>252</v>
      </c>
      <c r="F77" t="s">
        <v>6</v>
      </c>
      <c r="G77" t="s">
        <v>2</v>
      </c>
      <c r="H77" t="s">
        <v>3</v>
      </c>
      <c r="I77" t="s">
        <v>9</v>
      </c>
      <c r="J77" t="s">
        <v>71</v>
      </c>
      <c r="K77" t="s">
        <v>6</v>
      </c>
      <c r="L77" t="s">
        <v>29</v>
      </c>
      <c r="M77" t="s">
        <v>5</v>
      </c>
      <c r="N77" t="s">
        <v>77</v>
      </c>
      <c r="O77" t="s">
        <v>92</v>
      </c>
      <c r="R77" s="5" t="s">
        <v>192</v>
      </c>
      <c r="S77">
        <v>1</v>
      </c>
      <c r="T77">
        <v>1</v>
      </c>
      <c r="Y77">
        <v>2</v>
      </c>
    </row>
    <row r="78" spans="1:25" x14ac:dyDescent="0.25">
      <c r="A78" s="3">
        <v>77</v>
      </c>
      <c r="B78" t="s">
        <v>12</v>
      </c>
      <c r="C78" t="s">
        <v>84</v>
      </c>
      <c r="D78" s="4" t="s">
        <v>18</v>
      </c>
      <c r="E78" t="s">
        <v>14</v>
      </c>
      <c r="F78" t="s">
        <v>6</v>
      </c>
      <c r="G78" t="s">
        <v>2</v>
      </c>
      <c r="H78" t="s">
        <v>22</v>
      </c>
      <c r="I78" t="s">
        <v>65</v>
      </c>
      <c r="J78" t="s">
        <v>120</v>
      </c>
      <c r="K78" t="s">
        <v>6</v>
      </c>
      <c r="L78" t="s">
        <v>23</v>
      </c>
      <c r="M78" t="s">
        <v>5</v>
      </c>
      <c r="N78" t="s">
        <v>90</v>
      </c>
      <c r="O78" t="s">
        <v>92</v>
      </c>
      <c r="R78" s="5" t="s">
        <v>65</v>
      </c>
      <c r="W78">
        <v>19</v>
      </c>
      <c r="Y78">
        <v>19</v>
      </c>
    </row>
    <row r="79" spans="1:25" x14ac:dyDescent="0.25">
      <c r="A79" s="3">
        <v>78</v>
      </c>
      <c r="B79" t="s">
        <v>13</v>
      </c>
      <c r="C79" t="s">
        <v>104</v>
      </c>
      <c r="D79" s="4" t="s">
        <v>63</v>
      </c>
      <c r="E79" t="s">
        <v>7</v>
      </c>
      <c r="F79" t="s">
        <v>64</v>
      </c>
      <c r="G79" t="s">
        <v>2</v>
      </c>
      <c r="H79" t="s">
        <v>24</v>
      </c>
      <c r="I79" t="s">
        <v>65</v>
      </c>
      <c r="J79" t="s">
        <v>89</v>
      </c>
      <c r="K79" t="s">
        <v>6</v>
      </c>
      <c r="L79" t="s">
        <v>67</v>
      </c>
      <c r="M79" t="s">
        <v>5</v>
      </c>
      <c r="N79" t="s">
        <v>72</v>
      </c>
      <c r="O79" t="s">
        <v>68</v>
      </c>
      <c r="R79" s="5" t="s">
        <v>63</v>
      </c>
      <c r="W79">
        <v>48</v>
      </c>
      <c r="Y79">
        <v>48</v>
      </c>
    </row>
    <row r="80" spans="1:25" x14ac:dyDescent="0.25">
      <c r="A80" s="3">
        <v>79</v>
      </c>
      <c r="B80" t="s">
        <v>26</v>
      </c>
      <c r="C80" t="s">
        <v>78</v>
      </c>
      <c r="D80" s="4" t="s">
        <v>65</v>
      </c>
      <c r="E80" t="s">
        <v>30</v>
      </c>
      <c r="F80" t="s">
        <v>85</v>
      </c>
      <c r="G80" t="s">
        <v>2</v>
      </c>
      <c r="H80" t="s">
        <v>8</v>
      </c>
      <c r="I80" t="s">
        <v>63</v>
      </c>
      <c r="J80" t="s">
        <v>20</v>
      </c>
      <c r="K80" t="s">
        <v>6</v>
      </c>
      <c r="L80" t="s">
        <v>29</v>
      </c>
      <c r="M80" t="s">
        <v>5</v>
      </c>
      <c r="N80" t="s">
        <v>80</v>
      </c>
      <c r="O80" t="s">
        <v>68</v>
      </c>
      <c r="R80" s="5" t="s">
        <v>88</v>
      </c>
      <c r="W80">
        <v>3</v>
      </c>
      <c r="Y80">
        <v>3</v>
      </c>
    </row>
    <row r="81" spans="1:25" x14ac:dyDescent="0.25">
      <c r="A81" s="3">
        <v>80</v>
      </c>
      <c r="B81" t="s">
        <v>12</v>
      </c>
      <c r="C81" t="s">
        <v>62</v>
      </c>
      <c r="D81" s="4" t="s">
        <v>18</v>
      </c>
      <c r="E81" t="s">
        <v>7</v>
      </c>
      <c r="F81" t="s">
        <v>6</v>
      </c>
      <c r="G81" t="s">
        <v>2</v>
      </c>
      <c r="H81" t="s">
        <v>28</v>
      </c>
      <c r="I81" t="s">
        <v>9</v>
      </c>
      <c r="J81" t="s">
        <v>98</v>
      </c>
      <c r="K81" t="s">
        <v>6</v>
      </c>
      <c r="L81" t="s">
        <v>23</v>
      </c>
      <c r="M81" t="s">
        <v>25</v>
      </c>
      <c r="N81" t="s">
        <v>90</v>
      </c>
      <c r="O81" t="s">
        <v>92</v>
      </c>
      <c r="R81" s="5" t="s">
        <v>14</v>
      </c>
      <c r="S81">
        <v>28</v>
      </c>
      <c r="T81">
        <v>16</v>
      </c>
      <c r="U81">
        <v>1</v>
      </c>
      <c r="V81">
        <v>25</v>
      </c>
      <c r="Y81">
        <v>70</v>
      </c>
    </row>
    <row r="82" spans="1:25" x14ac:dyDescent="0.25">
      <c r="A82" s="3">
        <v>81</v>
      </c>
      <c r="B82" t="s">
        <v>26</v>
      </c>
      <c r="C82" t="s">
        <v>74</v>
      </c>
      <c r="D82" s="4" t="s">
        <v>63</v>
      </c>
      <c r="E82" t="s">
        <v>109</v>
      </c>
      <c r="F82" t="s">
        <v>64</v>
      </c>
      <c r="G82" t="s">
        <v>2</v>
      </c>
      <c r="H82" t="s">
        <v>28</v>
      </c>
      <c r="I82" t="s">
        <v>9</v>
      </c>
      <c r="J82" t="s">
        <v>71</v>
      </c>
      <c r="K82" t="s">
        <v>6</v>
      </c>
      <c r="L82" t="s">
        <v>67</v>
      </c>
      <c r="M82" t="s">
        <v>10</v>
      </c>
      <c r="N82" t="s">
        <v>77</v>
      </c>
      <c r="O82" t="s">
        <v>68</v>
      </c>
      <c r="R82" s="5" t="s">
        <v>18</v>
      </c>
      <c r="S82">
        <v>37</v>
      </c>
      <c r="T82">
        <v>14</v>
      </c>
      <c r="U82">
        <v>1</v>
      </c>
      <c r="V82">
        <v>5</v>
      </c>
      <c r="Y82">
        <v>57</v>
      </c>
    </row>
    <row r="83" spans="1:25" x14ac:dyDescent="0.25">
      <c r="A83" s="3">
        <v>82</v>
      </c>
      <c r="B83" t="s">
        <v>11</v>
      </c>
      <c r="C83" t="s">
        <v>84</v>
      </c>
      <c r="D83" s="4" t="s">
        <v>63</v>
      </c>
      <c r="E83" t="s">
        <v>109</v>
      </c>
      <c r="F83" t="s">
        <v>85</v>
      </c>
      <c r="G83" t="s">
        <v>2</v>
      </c>
      <c r="H83" t="s">
        <v>3</v>
      </c>
      <c r="I83" t="s">
        <v>9</v>
      </c>
      <c r="J83" t="s">
        <v>149</v>
      </c>
      <c r="K83" t="s">
        <v>6</v>
      </c>
      <c r="L83" t="s">
        <v>23</v>
      </c>
      <c r="M83" t="s">
        <v>5</v>
      </c>
      <c r="N83" t="s">
        <v>77</v>
      </c>
      <c r="O83" t="s">
        <v>68</v>
      </c>
      <c r="R83" s="5" t="s">
        <v>97</v>
      </c>
      <c r="W83">
        <v>4</v>
      </c>
      <c r="Y83">
        <v>4</v>
      </c>
    </row>
    <row r="84" spans="1:25" x14ac:dyDescent="0.25">
      <c r="A84" s="3">
        <v>83</v>
      </c>
      <c r="B84" t="s">
        <v>26</v>
      </c>
      <c r="C84" t="s">
        <v>84</v>
      </c>
      <c r="D84" s="4" t="s">
        <v>65</v>
      </c>
      <c r="E84" t="s">
        <v>142</v>
      </c>
      <c r="F84" t="s">
        <v>85</v>
      </c>
      <c r="G84" t="s">
        <v>2</v>
      </c>
      <c r="H84" t="s">
        <v>8</v>
      </c>
      <c r="I84" t="s">
        <v>9</v>
      </c>
      <c r="J84" t="s">
        <v>126</v>
      </c>
      <c r="K84" t="s">
        <v>6</v>
      </c>
      <c r="L84" t="s">
        <v>23</v>
      </c>
      <c r="M84" t="s">
        <v>5</v>
      </c>
      <c r="N84" t="s">
        <v>77</v>
      </c>
      <c r="O84" t="s">
        <v>68</v>
      </c>
      <c r="R84" s="5" t="s">
        <v>124</v>
      </c>
      <c r="S84">
        <v>2</v>
      </c>
      <c r="T84">
        <v>1</v>
      </c>
      <c r="W84">
        <v>5</v>
      </c>
      <c r="Y84">
        <v>8</v>
      </c>
    </row>
    <row r="85" spans="1:25" x14ac:dyDescent="0.25">
      <c r="A85" s="3">
        <v>84</v>
      </c>
      <c r="B85" t="s">
        <v>26</v>
      </c>
      <c r="C85" t="s">
        <v>74</v>
      </c>
      <c r="D85" s="4" t="s">
        <v>14</v>
      </c>
      <c r="E85" t="s">
        <v>7</v>
      </c>
      <c r="F85" t="s">
        <v>6</v>
      </c>
      <c r="G85" t="s">
        <v>2</v>
      </c>
      <c r="H85" t="s">
        <v>8</v>
      </c>
      <c r="I85" t="s">
        <v>9</v>
      </c>
      <c r="J85" t="s">
        <v>100</v>
      </c>
      <c r="K85" t="s">
        <v>6</v>
      </c>
      <c r="L85" t="s">
        <v>23</v>
      </c>
      <c r="M85" t="s">
        <v>5</v>
      </c>
      <c r="N85" t="s">
        <v>72</v>
      </c>
      <c r="O85" t="s">
        <v>95</v>
      </c>
      <c r="R85" s="5" t="s">
        <v>163</v>
      </c>
      <c r="S85">
        <v>68</v>
      </c>
      <c r="T85">
        <v>32</v>
      </c>
      <c r="U85">
        <v>2</v>
      </c>
      <c r="V85">
        <v>30</v>
      </c>
      <c r="W85">
        <v>79</v>
      </c>
      <c r="Y85">
        <v>211</v>
      </c>
    </row>
    <row r="86" spans="1:25" x14ac:dyDescent="0.25">
      <c r="A86" s="3">
        <v>85</v>
      </c>
      <c r="B86" t="s">
        <v>26</v>
      </c>
      <c r="C86" t="s">
        <v>74</v>
      </c>
      <c r="D86" s="4" t="s">
        <v>65</v>
      </c>
      <c r="E86" t="s">
        <v>103</v>
      </c>
      <c r="F86" t="s">
        <v>85</v>
      </c>
      <c r="G86" t="s">
        <v>2</v>
      </c>
      <c r="H86" t="s">
        <v>8</v>
      </c>
      <c r="I86" t="s">
        <v>9</v>
      </c>
      <c r="J86" t="s">
        <v>76</v>
      </c>
      <c r="K86" t="s">
        <v>6</v>
      </c>
      <c r="L86" t="s">
        <v>67</v>
      </c>
      <c r="M86" t="s">
        <v>5</v>
      </c>
      <c r="N86" t="s">
        <v>90</v>
      </c>
      <c r="O86" t="s">
        <v>68</v>
      </c>
    </row>
    <row r="87" spans="1:25" x14ac:dyDescent="0.25">
      <c r="A87" s="3">
        <v>86</v>
      </c>
      <c r="B87" t="s">
        <v>12</v>
      </c>
      <c r="C87" t="s">
        <v>62</v>
      </c>
      <c r="D87" s="4" t="s">
        <v>124</v>
      </c>
      <c r="E87" t="s">
        <v>124</v>
      </c>
      <c r="F87" t="s">
        <v>6</v>
      </c>
      <c r="G87" t="s">
        <v>2</v>
      </c>
      <c r="H87" t="s">
        <v>27</v>
      </c>
      <c r="I87" t="s">
        <v>9</v>
      </c>
      <c r="J87" t="s">
        <v>130</v>
      </c>
      <c r="K87" t="s">
        <v>6</v>
      </c>
      <c r="L87" t="s">
        <v>67</v>
      </c>
      <c r="M87" t="s">
        <v>5</v>
      </c>
      <c r="N87" t="s">
        <v>77</v>
      </c>
      <c r="O87" t="s">
        <v>68</v>
      </c>
    </row>
    <row r="88" spans="1:25" x14ac:dyDescent="0.25">
      <c r="A88" s="3">
        <v>87</v>
      </c>
      <c r="B88" t="s">
        <v>26</v>
      </c>
      <c r="C88" t="s">
        <v>87</v>
      </c>
      <c r="D88" s="4" t="s">
        <v>63</v>
      </c>
      <c r="E88" t="s">
        <v>150</v>
      </c>
      <c r="F88" t="s">
        <v>64</v>
      </c>
      <c r="G88" t="s">
        <v>2</v>
      </c>
      <c r="H88" t="s">
        <v>8</v>
      </c>
      <c r="I88" t="s">
        <v>9</v>
      </c>
      <c r="J88" t="s">
        <v>151</v>
      </c>
      <c r="K88" t="s">
        <v>6</v>
      </c>
      <c r="L88" t="s">
        <v>29</v>
      </c>
      <c r="M88" t="s">
        <v>5</v>
      </c>
      <c r="N88" t="s">
        <v>90</v>
      </c>
      <c r="O88" t="s">
        <v>68</v>
      </c>
      <c r="R88" s="25" t="s">
        <v>202</v>
      </c>
      <c r="S88" s="25" t="s">
        <v>92</v>
      </c>
      <c r="T88" s="25" t="s">
        <v>95</v>
      </c>
      <c r="U88" s="25" t="s">
        <v>152</v>
      </c>
      <c r="V88" s="25" t="s">
        <v>86</v>
      </c>
      <c r="W88" s="25" t="s">
        <v>68</v>
      </c>
    </row>
    <row r="89" spans="1:25" x14ac:dyDescent="0.25">
      <c r="A89" s="3">
        <v>88</v>
      </c>
      <c r="B89" t="s">
        <v>12</v>
      </c>
      <c r="C89" t="s">
        <v>62</v>
      </c>
      <c r="D89" s="4" t="s">
        <v>18</v>
      </c>
      <c r="E89" t="s">
        <v>18</v>
      </c>
      <c r="F89" t="s">
        <v>6</v>
      </c>
      <c r="G89" t="s">
        <v>2</v>
      </c>
      <c r="H89" t="s">
        <v>19</v>
      </c>
      <c r="I89" t="s">
        <v>65</v>
      </c>
      <c r="J89" t="s">
        <v>98</v>
      </c>
      <c r="K89" t="s">
        <v>6</v>
      </c>
      <c r="L89" t="s">
        <v>29</v>
      </c>
      <c r="M89" t="s">
        <v>25</v>
      </c>
      <c r="N89" t="s">
        <v>77</v>
      </c>
      <c r="O89" t="s">
        <v>86</v>
      </c>
      <c r="R89" s="5" t="s">
        <v>192</v>
      </c>
      <c r="S89">
        <v>1</v>
      </c>
      <c r="T89">
        <v>1</v>
      </c>
      <c r="X89">
        <v>200</v>
      </c>
    </row>
    <row r="90" spans="1:25" x14ac:dyDescent="0.25">
      <c r="A90" s="3">
        <v>89</v>
      </c>
      <c r="B90" t="s">
        <v>12</v>
      </c>
      <c r="C90" t="s">
        <v>84</v>
      </c>
      <c r="D90" s="4" t="s">
        <v>18</v>
      </c>
      <c r="E90" t="s">
        <v>65</v>
      </c>
      <c r="F90" t="s">
        <v>6</v>
      </c>
      <c r="G90" t="s">
        <v>2</v>
      </c>
      <c r="H90" t="s">
        <v>28</v>
      </c>
      <c r="I90" t="s">
        <v>65</v>
      </c>
      <c r="J90" t="s">
        <v>20</v>
      </c>
      <c r="K90" t="s">
        <v>6</v>
      </c>
      <c r="L90" t="s">
        <v>67</v>
      </c>
      <c r="M90" t="s">
        <v>5</v>
      </c>
      <c r="N90" t="s">
        <v>77</v>
      </c>
      <c r="O90" t="s">
        <v>92</v>
      </c>
      <c r="R90" s="5" t="s">
        <v>65</v>
      </c>
      <c r="W90">
        <v>19</v>
      </c>
      <c r="X90" t="s">
        <v>282</v>
      </c>
    </row>
    <row r="91" spans="1:25" x14ac:dyDescent="0.25">
      <c r="A91" s="3">
        <v>90</v>
      </c>
      <c r="B91" t="s">
        <v>11</v>
      </c>
      <c r="C91" t="s">
        <v>87</v>
      </c>
      <c r="D91" s="4" t="s">
        <v>14</v>
      </c>
      <c r="E91" t="s">
        <v>153</v>
      </c>
      <c r="F91" t="s">
        <v>6</v>
      </c>
      <c r="G91" t="s">
        <v>2</v>
      </c>
      <c r="H91" t="s">
        <v>35</v>
      </c>
      <c r="I91" t="s">
        <v>154</v>
      </c>
      <c r="J91" t="s">
        <v>108</v>
      </c>
      <c r="K91" t="s">
        <v>6</v>
      </c>
      <c r="L91" t="s">
        <v>29</v>
      </c>
      <c r="M91" t="s">
        <v>10</v>
      </c>
      <c r="N91" t="s">
        <v>90</v>
      </c>
      <c r="O91" t="s">
        <v>95</v>
      </c>
      <c r="R91" s="5" t="s">
        <v>63</v>
      </c>
      <c r="W91">
        <v>48</v>
      </c>
      <c r="X91" t="s">
        <v>282</v>
      </c>
    </row>
    <row r="92" spans="1:25" x14ac:dyDescent="0.25">
      <c r="A92" s="3">
        <v>91</v>
      </c>
      <c r="B92" t="s">
        <v>11</v>
      </c>
      <c r="C92" t="s">
        <v>84</v>
      </c>
      <c r="D92" s="4" t="s">
        <v>18</v>
      </c>
      <c r="E92" t="s">
        <v>94</v>
      </c>
      <c r="F92" t="s">
        <v>6</v>
      </c>
      <c r="G92" t="s">
        <v>2</v>
      </c>
      <c r="H92" t="s">
        <v>8</v>
      </c>
      <c r="I92" t="s">
        <v>9</v>
      </c>
      <c r="J92" t="s">
        <v>98</v>
      </c>
      <c r="K92" t="s">
        <v>6</v>
      </c>
      <c r="L92" t="s">
        <v>23</v>
      </c>
      <c r="M92" t="s">
        <v>5</v>
      </c>
      <c r="N92" t="s">
        <v>90</v>
      </c>
      <c r="O92" t="s">
        <v>95</v>
      </c>
      <c r="R92" s="5" t="s">
        <v>88</v>
      </c>
      <c r="W92">
        <v>3</v>
      </c>
      <c r="X92" t="s">
        <v>282</v>
      </c>
    </row>
    <row r="93" spans="1:25" x14ac:dyDescent="0.25">
      <c r="A93" s="3">
        <v>92</v>
      </c>
      <c r="B93" t="s">
        <v>26</v>
      </c>
      <c r="C93" t="s">
        <v>87</v>
      </c>
      <c r="D93" s="4" t="s">
        <v>88</v>
      </c>
      <c r="E93" t="s">
        <v>155</v>
      </c>
      <c r="F93" t="s">
        <v>6</v>
      </c>
      <c r="G93" t="s">
        <v>2</v>
      </c>
      <c r="H93" t="s">
        <v>35</v>
      </c>
      <c r="I93" t="s">
        <v>9</v>
      </c>
      <c r="J93" t="s">
        <v>101</v>
      </c>
      <c r="K93" t="s">
        <v>6</v>
      </c>
      <c r="L93" t="s">
        <v>29</v>
      </c>
      <c r="M93" t="s">
        <v>5</v>
      </c>
      <c r="N93" t="s">
        <v>77</v>
      </c>
      <c r="O93" t="s">
        <v>68</v>
      </c>
      <c r="R93" s="5" t="s">
        <v>14</v>
      </c>
      <c r="S93">
        <v>28</v>
      </c>
      <c r="T93">
        <v>16</v>
      </c>
      <c r="U93">
        <v>1</v>
      </c>
      <c r="V93">
        <v>25</v>
      </c>
      <c r="X93">
        <f>(150*28+250*16+350+75*25)/70</f>
        <v>148.92857142857142</v>
      </c>
    </row>
    <row r="94" spans="1:25" x14ac:dyDescent="0.25">
      <c r="A94" s="3">
        <v>93</v>
      </c>
      <c r="B94" t="s">
        <v>11</v>
      </c>
      <c r="C94" t="s">
        <v>87</v>
      </c>
      <c r="D94" s="4" t="s">
        <v>63</v>
      </c>
      <c r="E94" t="s">
        <v>7</v>
      </c>
      <c r="F94" t="s">
        <v>6</v>
      </c>
      <c r="G94" t="s">
        <v>2</v>
      </c>
      <c r="H94" t="s">
        <v>3</v>
      </c>
      <c r="I94" t="s">
        <v>9</v>
      </c>
      <c r="J94" t="s">
        <v>126</v>
      </c>
      <c r="K94" t="s">
        <v>6</v>
      </c>
      <c r="L94" t="s">
        <v>23</v>
      </c>
      <c r="M94" t="s">
        <v>10</v>
      </c>
      <c r="N94" t="s">
        <v>77</v>
      </c>
      <c r="O94" t="s">
        <v>68</v>
      </c>
      <c r="R94" s="5" t="s">
        <v>18</v>
      </c>
      <c r="S94">
        <v>37</v>
      </c>
      <c r="T94">
        <v>14</v>
      </c>
      <c r="U94">
        <v>1</v>
      </c>
      <c r="V94">
        <v>5</v>
      </c>
      <c r="X94">
        <f>(150*S94+T94*250+350+75*V94)/57</f>
        <v>171.49122807017545</v>
      </c>
    </row>
    <row r="95" spans="1:25" x14ac:dyDescent="0.25">
      <c r="A95" s="3">
        <v>94</v>
      </c>
      <c r="B95" t="s">
        <v>26</v>
      </c>
      <c r="C95" t="s">
        <v>84</v>
      </c>
      <c r="D95" s="4" t="s">
        <v>18</v>
      </c>
      <c r="E95" t="s">
        <v>7</v>
      </c>
      <c r="F95" t="s">
        <v>6</v>
      </c>
      <c r="G95" t="s">
        <v>2</v>
      </c>
      <c r="H95" t="s">
        <v>28</v>
      </c>
      <c r="I95" t="s">
        <v>255</v>
      </c>
      <c r="J95" t="s">
        <v>43</v>
      </c>
      <c r="K95" t="s">
        <v>6</v>
      </c>
      <c r="L95" t="s">
        <v>67</v>
      </c>
      <c r="M95" t="s">
        <v>25</v>
      </c>
      <c r="N95" t="s">
        <v>80</v>
      </c>
      <c r="O95" t="s">
        <v>95</v>
      </c>
      <c r="R95" s="5" t="s">
        <v>97</v>
      </c>
      <c r="W95">
        <v>4</v>
      </c>
      <c r="X95" t="s">
        <v>282</v>
      </c>
    </row>
    <row r="96" spans="1:25" x14ac:dyDescent="0.25">
      <c r="A96" s="3">
        <v>95</v>
      </c>
      <c r="B96" t="s">
        <v>26</v>
      </c>
      <c r="C96" t="s">
        <v>62</v>
      </c>
      <c r="D96" s="4" t="s">
        <v>14</v>
      </c>
      <c r="E96" t="s">
        <v>148</v>
      </c>
      <c r="F96" t="s">
        <v>85</v>
      </c>
      <c r="G96" t="s">
        <v>2</v>
      </c>
      <c r="H96" t="s">
        <v>27</v>
      </c>
      <c r="I96" t="s">
        <v>9</v>
      </c>
      <c r="J96" t="s">
        <v>44</v>
      </c>
      <c r="K96" t="s">
        <v>6</v>
      </c>
      <c r="L96" t="s">
        <v>29</v>
      </c>
      <c r="M96" t="s">
        <v>25</v>
      </c>
      <c r="N96" t="s">
        <v>77</v>
      </c>
      <c r="O96" t="s">
        <v>95</v>
      </c>
      <c r="R96" s="5" t="s">
        <v>124</v>
      </c>
      <c r="S96">
        <v>2</v>
      </c>
      <c r="T96">
        <v>1</v>
      </c>
      <c r="W96">
        <v>5</v>
      </c>
      <c r="X96">
        <f>(S96*150+350)/3</f>
        <v>216.66666666666666</v>
      </c>
    </row>
    <row r="97" spans="1:15" x14ac:dyDescent="0.25">
      <c r="A97" s="3">
        <v>96</v>
      </c>
      <c r="B97" t="s">
        <v>26</v>
      </c>
      <c r="C97" t="s">
        <v>84</v>
      </c>
      <c r="D97" s="4" t="s">
        <v>88</v>
      </c>
      <c r="E97" t="s">
        <v>157</v>
      </c>
      <c r="F97" t="s">
        <v>85</v>
      </c>
      <c r="G97" t="s">
        <v>2</v>
      </c>
      <c r="H97" t="s">
        <v>8</v>
      </c>
      <c r="I97" t="s">
        <v>65</v>
      </c>
      <c r="J97" t="s">
        <v>100</v>
      </c>
      <c r="K97" t="s">
        <v>6</v>
      </c>
      <c r="L97" t="s">
        <v>67</v>
      </c>
      <c r="M97" t="s">
        <v>5</v>
      </c>
      <c r="N97" t="s">
        <v>72</v>
      </c>
      <c r="O97" t="s">
        <v>68</v>
      </c>
    </row>
    <row r="98" spans="1:15" x14ac:dyDescent="0.25">
      <c r="A98" s="3">
        <v>97</v>
      </c>
      <c r="B98" t="s">
        <v>13</v>
      </c>
      <c r="C98" t="s">
        <v>104</v>
      </c>
      <c r="D98" s="4" t="s">
        <v>18</v>
      </c>
      <c r="E98" t="s">
        <v>18</v>
      </c>
      <c r="F98" t="s">
        <v>85</v>
      </c>
      <c r="G98" t="s">
        <v>79</v>
      </c>
      <c r="H98" t="s">
        <v>28</v>
      </c>
      <c r="I98" t="s">
        <v>9</v>
      </c>
      <c r="J98" t="s">
        <v>158</v>
      </c>
      <c r="K98" t="s">
        <v>6</v>
      </c>
      <c r="L98" t="s">
        <v>23</v>
      </c>
      <c r="M98" t="s">
        <v>25</v>
      </c>
      <c r="N98" t="s">
        <v>77</v>
      </c>
      <c r="O98" t="s">
        <v>95</v>
      </c>
    </row>
    <row r="99" spans="1:15" x14ac:dyDescent="0.25">
      <c r="A99" s="3">
        <v>98</v>
      </c>
      <c r="B99" t="s">
        <v>26</v>
      </c>
      <c r="C99" t="s">
        <v>87</v>
      </c>
      <c r="D99" s="4" t="s">
        <v>14</v>
      </c>
      <c r="E99" t="s">
        <v>7</v>
      </c>
      <c r="F99" t="s">
        <v>85</v>
      </c>
      <c r="G99" t="s">
        <v>2</v>
      </c>
      <c r="H99" t="s">
        <v>3</v>
      </c>
      <c r="I99" t="s">
        <v>65</v>
      </c>
      <c r="J99" t="s">
        <v>71</v>
      </c>
      <c r="K99" t="s">
        <v>6</v>
      </c>
      <c r="L99" t="s">
        <v>23</v>
      </c>
      <c r="M99" t="s">
        <v>10</v>
      </c>
      <c r="N99" t="s">
        <v>72</v>
      </c>
      <c r="O99" t="s">
        <v>95</v>
      </c>
    </row>
    <row r="100" spans="1:15" x14ac:dyDescent="0.25">
      <c r="A100" s="3">
        <v>99</v>
      </c>
      <c r="B100" t="s">
        <v>26</v>
      </c>
      <c r="C100" t="s">
        <v>84</v>
      </c>
      <c r="D100" s="4" t="s">
        <v>192</v>
      </c>
      <c r="E100" t="s">
        <v>254</v>
      </c>
      <c r="F100" t="s">
        <v>6</v>
      </c>
      <c r="G100" t="s">
        <v>2</v>
      </c>
      <c r="H100" t="s">
        <v>8</v>
      </c>
      <c r="I100" t="s">
        <v>9</v>
      </c>
      <c r="J100" t="s">
        <v>71</v>
      </c>
      <c r="K100" t="s">
        <v>6</v>
      </c>
      <c r="L100" t="s">
        <v>67</v>
      </c>
      <c r="M100" t="s">
        <v>5</v>
      </c>
      <c r="N100" t="s">
        <v>77</v>
      </c>
      <c r="O100" t="s">
        <v>95</v>
      </c>
    </row>
    <row r="101" spans="1:15" x14ac:dyDescent="0.25">
      <c r="A101" s="3">
        <v>100</v>
      </c>
      <c r="B101" t="s">
        <v>26</v>
      </c>
      <c r="C101" t="s">
        <v>62</v>
      </c>
      <c r="D101" s="4" t="s">
        <v>18</v>
      </c>
      <c r="E101" t="s">
        <v>63</v>
      </c>
      <c r="F101" t="s">
        <v>64</v>
      </c>
      <c r="G101" t="s">
        <v>2</v>
      </c>
      <c r="H101" t="s">
        <v>3</v>
      </c>
      <c r="I101" t="s">
        <v>65</v>
      </c>
      <c r="J101" t="s">
        <v>66</v>
      </c>
      <c r="K101" t="s">
        <v>4</v>
      </c>
      <c r="L101" t="s">
        <v>67</v>
      </c>
      <c r="M101" t="s">
        <v>5</v>
      </c>
      <c r="N101" t="s">
        <v>80</v>
      </c>
      <c r="O101" t="s">
        <v>86</v>
      </c>
    </row>
    <row r="102" spans="1:15" x14ac:dyDescent="0.25">
      <c r="A102" s="3">
        <v>101</v>
      </c>
      <c r="B102" t="s">
        <v>26</v>
      </c>
      <c r="C102" t="s">
        <v>62</v>
      </c>
      <c r="D102" s="4" t="s">
        <v>65</v>
      </c>
      <c r="E102" t="s">
        <v>63</v>
      </c>
      <c r="F102" t="s">
        <v>64</v>
      </c>
      <c r="G102" t="s">
        <v>2</v>
      </c>
      <c r="H102" t="s">
        <v>8</v>
      </c>
      <c r="I102" t="s">
        <v>9</v>
      </c>
      <c r="J102" t="s">
        <v>71</v>
      </c>
      <c r="K102" t="s">
        <v>6</v>
      </c>
      <c r="L102" t="s">
        <v>67</v>
      </c>
      <c r="M102" t="s">
        <v>10</v>
      </c>
      <c r="N102" t="s">
        <v>72</v>
      </c>
      <c r="O102" t="s">
        <v>68</v>
      </c>
    </row>
    <row r="103" spans="1:15" x14ac:dyDescent="0.25">
      <c r="A103" s="3">
        <v>102</v>
      </c>
      <c r="B103" t="s">
        <v>26</v>
      </c>
      <c r="C103" t="s">
        <v>62</v>
      </c>
      <c r="D103" s="4" t="s">
        <v>14</v>
      </c>
      <c r="E103" t="s">
        <v>91</v>
      </c>
      <c r="F103" t="s">
        <v>6</v>
      </c>
      <c r="G103" t="s">
        <v>2</v>
      </c>
      <c r="H103" t="s">
        <v>19</v>
      </c>
      <c r="I103" t="s">
        <v>97</v>
      </c>
      <c r="J103" t="s">
        <v>100</v>
      </c>
      <c r="K103" t="s">
        <v>6</v>
      </c>
      <c r="L103" t="s">
        <v>29</v>
      </c>
      <c r="M103" t="s">
        <v>25</v>
      </c>
      <c r="N103" t="s">
        <v>77</v>
      </c>
      <c r="O103" t="s">
        <v>92</v>
      </c>
    </row>
    <row r="104" spans="1:15" x14ac:dyDescent="0.25">
      <c r="A104" s="3">
        <v>103</v>
      </c>
      <c r="B104" t="s">
        <v>26</v>
      </c>
      <c r="C104" t="s">
        <v>87</v>
      </c>
      <c r="D104" s="4" t="s">
        <v>63</v>
      </c>
      <c r="E104" t="s">
        <v>30</v>
      </c>
      <c r="F104" t="s">
        <v>6</v>
      </c>
      <c r="G104" t="s">
        <v>2</v>
      </c>
      <c r="H104" t="s">
        <v>8</v>
      </c>
      <c r="I104" t="s">
        <v>9</v>
      </c>
      <c r="J104" t="s">
        <v>106</v>
      </c>
      <c r="K104" t="s">
        <v>6</v>
      </c>
      <c r="L104" t="s">
        <v>67</v>
      </c>
      <c r="M104" t="s">
        <v>5</v>
      </c>
      <c r="N104" t="s">
        <v>77</v>
      </c>
      <c r="O104" t="s">
        <v>68</v>
      </c>
    </row>
    <row r="105" spans="1:15" x14ac:dyDescent="0.25">
      <c r="A105" s="3">
        <v>104</v>
      </c>
      <c r="B105" t="s">
        <v>26</v>
      </c>
      <c r="C105" t="s">
        <v>62</v>
      </c>
      <c r="D105" s="4" t="s">
        <v>65</v>
      </c>
      <c r="E105" t="s">
        <v>250</v>
      </c>
      <c r="F105" t="s">
        <v>85</v>
      </c>
      <c r="G105" t="s">
        <v>2</v>
      </c>
      <c r="H105" t="s">
        <v>27</v>
      </c>
      <c r="I105" t="s">
        <v>9</v>
      </c>
      <c r="J105" t="s">
        <v>76</v>
      </c>
      <c r="K105" t="s">
        <v>6</v>
      </c>
      <c r="L105" t="s">
        <v>67</v>
      </c>
      <c r="M105" t="s">
        <v>5</v>
      </c>
      <c r="N105" t="s">
        <v>77</v>
      </c>
      <c r="O105" t="s">
        <v>68</v>
      </c>
    </row>
    <row r="106" spans="1:15" x14ac:dyDescent="0.25">
      <c r="A106" s="3">
        <v>105</v>
      </c>
      <c r="B106" t="s">
        <v>26</v>
      </c>
      <c r="C106" t="s">
        <v>74</v>
      </c>
      <c r="D106" s="4" t="s">
        <v>14</v>
      </c>
      <c r="E106" t="s">
        <v>91</v>
      </c>
      <c r="F106" t="s">
        <v>64</v>
      </c>
      <c r="G106" t="s">
        <v>2</v>
      </c>
      <c r="H106" t="s">
        <v>28</v>
      </c>
      <c r="I106" t="s">
        <v>9</v>
      </c>
      <c r="J106" t="s">
        <v>71</v>
      </c>
      <c r="K106" t="s">
        <v>6</v>
      </c>
      <c r="L106" t="s">
        <v>67</v>
      </c>
      <c r="M106" t="s">
        <v>5</v>
      </c>
      <c r="N106" t="s">
        <v>77</v>
      </c>
      <c r="O106" t="s">
        <v>86</v>
      </c>
    </row>
    <row r="107" spans="1:15" x14ac:dyDescent="0.25">
      <c r="A107" s="3">
        <v>106</v>
      </c>
      <c r="B107" t="s">
        <v>26</v>
      </c>
      <c r="C107" t="s">
        <v>84</v>
      </c>
      <c r="D107" s="4" t="s">
        <v>18</v>
      </c>
      <c r="E107" t="s">
        <v>121</v>
      </c>
      <c r="F107" t="s">
        <v>6</v>
      </c>
      <c r="G107" t="s">
        <v>2</v>
      </c>
      <c r="H107" t="s">
        <v>28</v>
      </c>
      <c r="I107" t="s">
        <v>128</v>
      </c>
      <c r="J107" t="s">
        <v>66</v>
      </c>
      <c r="K107" t="s">
        <v>6</v>
      </c>
      <c r="L107" t="s">
        <v>23</v>
      </c>
      <c r="M107" t="s">
        <v>5</v>
      </c>
      <c r="N107" t="s">
        <v>72</v>
      </c>
      <c r="O107" t="s">
        <v>92</v>
      </c>
    </row>
    <row r="108" spans="1:15" x14ac:dyDescent="0.25">
      <c r="A108" s="3">
        <v>107</v>
      </c>
      <c r="B108" t="s">
        <v>26</v>
      </c>
      <c r="C108" t="s">
        <v>78</v>
      </c>
      <c r="D108" s="4" t="s">
        <v>65</v>
      </c>
      <c r="E108" t="s">
        <v>30</v>
      </c>
      <c r="F108" t="s">
        <v>85</v>
      </c>
      <c r="G108" t="s">
        <v>2</v>
      </c>
      <c r="H108" t="s">
        <v>8</v>
      </c>
      <c r="I108" t="s">
        <v>63</v>
      </c>
      <c r="J108" t="s">
        <v>20</v>
      </c>
      <c r="K108" t="s">
        <v>6</v>
      </c>
      <c r="L108" t="s">
        <v>29</v>
      </c>
      <c r="M108" t="s">
        <v>5</v>
      </c>
      <c r="N108" t="s">
        <v>80</v>
      </c>
      <c r="O108" t="s">
        <v>68</v>
      </c>
    </row>
    <row r="109" spans="1:15" x14ac:dyDescent="0.25">
      <c r="A109" s="3">
        <v>108</v>
      </c>
      <c r="B109" t="s">
        <v>26</v>
      </c>
      <c r="C109" t="s">
        <v>84</v>
      </c>
      <c r="D109" s="4" t="s">
        <v>65</v>
      </c>
      <c r="E109" t="s">
        <v>142</v>
      </c>
      <c r="F109" t="s">
        <v>85</v>
      </c>
      <c r="G109" t="s">
        <v>2</v>
      </c>
      <c r="H109" t="s">
        <v>8</v>
      </c>
      <c r="I109" t="s">
        <v>9</v>
      </c>
      <c r="J109" t="s">
        <v>126</v>
      </c>
      <c r="K109" t="s">
        <v>6</v>
      </c>
      <c r="L109" t="s">
        <v>23</v>
      </c>
      <c r="M109" t="s">
        <v>10</v>
      </c>
      <c r="N109" t="s">
        <v>77</v>
      </c>
      <c r="O109" t="s">
        <v>68</v>
      </c>
    </row>
    <row r="110" spans="1:15" x14ac:dyDescent="0.25">
      <c r="A110" s="3">
        <v>109</v>
      </c>
      <c r="B110" t="s">
        <v>12</v>
      </c>
      <c r="C110" t="s">
        <v>84</v>
      </c>
      <c r="D110" s="4" t="s">
        <v>18</v>
      </c>
      <c r="E110" t="s">
        <v>14</v>
      </c>
      <c r="F110" t="s">
        <v>6</v>
      </c>
      <c r="G110" t="s">
        <v>2</v>
      </c>
      <c r="H110" t="s">
        <v>22</v>
      </c>
      <c r="I110" t="s">
        <v>65</v>
      </c>
      <c r="J110" t="s">
        <v>120</v>
      </c>
      <c r="K110" t="s">
        <v>6</v>
      </c>
      <c r="L110" t="s">
        <v>23</v>
      </c>
      <c r="M110" t="s">
        <v>5</v>
      </c>
      <c r="N110" t="s">
        <v>90</v>
      </c>
      <c r="O110" t="s">
        <v>92</v>
      </c>
    </row>
    <row r="111" spans="1:15" x14ac:dyDescent="0.25">
      <c r="A111" s="3">
        <v>110</v>
      </c>
      <c r="B111" t="s">
        <v>12</v>
      </c>
      <c r="C111" t="s">
        <v>62</v>
      </c>
      <c r="D111" s="4" t="s">
        <v>18</v>
      </c>
      <c r="E111" t="s">
        <v>7</v>
      </c>
      <c r="F111" t="s">
        <v>6</v>
      </c>
      <c r="G111" t="s">
        <v>2</v>
      </c>
      <c r="H111" t="s">
        <v>28</v>
      </c>
      <c r="I111" t="s">
        <v>9</v>
      </c>
      <c r="J111" t="s">
        <v>98</v>
      </c>
      <c r="K111" t="s">
        <v>6</v>
      </c>
      <c r="L111" t="s">
        <v>23</v>
      </c>
      <c r="M111" t="s">
        <v>25</v>
      </c>
      <c r="N111" t="s">
        <v>90</v>
      </c>
      <c r="O111" t="s">
        <v>92</v>
      </c>
    </row>
    <row r="112" spans="1:15" x14ac:dyDescent="0.25">
      <c r="A112" s="3">
        <v>111</v>
      </c>
      <c r="B112" t="s">
        <v>12</v>
      </c>
      <c r="C112" t="s">
        <v>62</v>
      </c>
      <c r="D112" s="4" t="s">
        <v>124</v>
      </c>
      <c r="E112" t="s">
        <v>124</v>
      </c>
      <c r="F112" t="s">
        <v>6</v>
      </c>
      <c r="G112" t="s">
        <v>2</v>
      </c>
      <c r="H112" t="s">
        <v>27</v>
      </c>
      <c r="I112" t="s">
        <v>9</v>
      </c>
      <c r="J112" t="s">
        <v>130</v>
      </c>
      <c r="K112" t="s">
        <v>6</v>
      </c>
      <c r="L112" t="s">
        <v>67</v>
      </c>
      <c r="M112" t="s">
        <v>5</v>
      </c>
      <c r="N112" t="s">
        <v>77</v>
      </c>
      <c r="O112" t="s">
        <v>68</v>
      </c>
    </row>
    <row r="113" spans="1:15" x14ac:dyDescent="0.25">
      <c r="A113" s="3">
        <v>112</v>
      </c>
      <c r="B113" t="s">
        <v>13</v>
      </c>
      <c r="C113" t="s">
        <v>78</v>
      </c>
      <c r="D113" s="4" t="s">
        <v>14</v>
      </c>
      <c r="E113" t="s">
        <v>14</v>
      </c>
      <c r="F113" t="s">
        <v>64</v>
      </c>
      <c r="G113" t="s">
        <v>79</v>
      </c>
      <c r="H113" t="s">
        <v>15</v>
      </c>
      <c r="I113" t="s">
        <v>75</v>
      </c>
      <c r="J113" t="s">
        <v>66</v>
      </c>
      <c r="K113" t="s">
        <v>6</v>
      </c>
      <c r="L113" t="s">
        <v>67</v>
      </c>
      <c r="M113" t="s">
        <v>5</v>
      </c>
      <c r="N113" t="s">
        <v>80</v>
      </c>
      <c r="O113" t="s">
        <v>92</v>
      </c>
    </row>
    <row r="114" spans="1:15" x14ac:dyDescent="0.25">
      <c r="A114" s="3">
        <v>113</v>
      </c>
      <c r="B114" t="s">
        <v>13</v>
      </c>
      <c r="C114" t="s">
        <v>78</v>
      </c>
      <c r="D114" s="4" t="s">
        <v>18</v>
      </c>
      <c r="E114" t="s">
        <v>14</v>
      </c>
      <c r="F114" t="s">
        <v>64</v>
      </c>
      <c r="G114" t="s">
        <v>79</v>
      </c>
      <c r="H114" t="s">
        <v>234</v>
      </c>
      <c r="I114" t="s">
        <v>75</v>
      </c>
      <c r="J114" t="s">
        <v>66</v>
      </c>
      <c r="K114" t="s">
        <v>6</v>
      </c>
      <c r="L114" t="s">
        <v>67</v>
      </c>
      <c r="M114" t="s">
        <v>5</v>
      </c>
      <c r="N114" t="s">
        <v>80</v>
      </c>
      <c r="O114" t="s">
        <v>92</v>
      </c>
    </row>
    <row r="115" spans="1:15" x14ac:dyDescent="0.25">
      <c r="A115" s="3">
        <v>114</v>
      </c>
      <c r="B115" t="s">
        <v>13</v>
      </c>
      <c r="C115" t="s">
        <v>78</v>
      </c>
      <c r="D115" s="4" t="s">
        <v>18</v>
      </c>
      <c r="E115" t="s">
        <v>14</v>
      </c>
      <c r="F115" t="s">
        <v>64</v>
      </c>
      <c r="G115" t="s">
        <v>79</v>
      </c>
      <c r="H115" t="s">
        <v>24</v>
      </c>
      <c r="I115" t="s">
        <v>75</v>
      </c>
      <c r="J115" t="s">
        <v>66</v>
      </c>
      <c r="K115" t="s">
        <v>6</v>
      </c>
      <c r="L115" t="s">
        <v>67</v>
      </c>
      <c r="M115" t="s">
        <v>5</v>
      </c>
      <c r="N115" t="s">
        <v>80</v>
      </c>
      <c r="O115" t="s">
        <v>92</v>
      </c>
    </row>
    <row r="116" spans="1:15" x14ac:dyDescent="0.25">
      <c r="A116" s="3">
        <v>115</v>
      </c>
      <c r="B116" t="s">
        <v>13</v>
      </c>
      <c r="C116" t="s">
        <v>78</v>
      </c>
      <c r="D116" s="4" t="s">
        <v>14</v>
      </c>
      <c r="E116" t="s">
        <v>14</v>
      </c>
      <c r="F116" t="s">
        <v>64</v>
      </c>
      <c r="G116" t="s">
        <v>79</v>
      </c>
      <c r="H116" t="s">
        <v>234</v>
      </c>
      <c r="I116" t="s">
        <v>75</v>
      </c>
      <c r="J116" t="s">
        <v>66</v>
      </c>
      <c r="K116" t="s">
        <v>6</v>
      </c>
      <c r="L116" t="s">
        <v>67</v>
      </c>
      <c r="M116" t="s">
        <v>5</v>
      </c>
      <c r="N116" t="s">
        <v>80</v>
      </c>
      <c r="O116" t="s">
        <v>92</v>
      </c>
    </row>
    <row r="117" spans="1:15" x14ac:dyDescent="0.25">
      <c r="A117" s="3">
        <v>116</v>
      </c>
      <c r="B117" t="s">
        <v>13</v>
      </c>
      <c r="C117" t="s">
        <v>104</v>
      </c>
      <c r="D117" s="4" t="s">
        <v>18</v>
      </c>
      <c r="E117" t="s">
        <v>7</v>
      </c>
      <c r="F117" t="s">
        <v>64</v>
      </c>
      <c r="G117" t="s">
        <v>79</v>
      </c>
      <c r="H117" t="s">
        <v>24</v>
      </c>
      <c r="I117" t="s">
        <v>75</v>
      </c>
      <c r="J117" t="s">
        <v>105</v>
      </c>
      <c r="K117" t="s">
        <v>6</v>
      </c>
      <c r="L117" t="s">
        <v>23</v>
      </c>
      <c r="M117" t="s">
        <v>5</v>
      </c>
      <c r="N117" t="s">
        <v>77</v>
      </c>
      <c r="O117" t="s">
        <v>95</v>
      </c>
    </row>
    <row r="118" spans="1:15" x14ac:dyDescent="0.25">
      <c r="A118" s="3">
        <v>117</v>
      </c>
      <c r="B118" t="s">
        <v>11</v>
      </c>
      <c r="C118" t="s">
        <v>78</v>
      </c>
      <c r="D118" s="4" t="s">
        <v>14</v>
      </c>
      <c r="E118" t="s">
        <v>94</v>
      </c>
      <c r="F118" t="s">
        <v>6</v>
      </c>
      <c r="G118" t="s">
        <v>2</v>
      </c>
      <c r="H118" t="s">
        <v>24</v>
      </c>
      <c r="I118" t="s">
        <v>75</v>
      </c>
      <c r="J118" t="s">
        <v>66</v>
      </c>
      <c r="K118" t="s">
        <v>6</v>
      </c>
      <c r="L118" t="s">
        <v>67</v>
      </c>
      <c r="M118" t="s">
        <v>25</v>
      </c>
      <c r="N118" t="s">
        <v>80</v>
      </c>
      <c r="O118" t="s">
        <v>86</v>
      </c>
    </row>
    <row r="119" spans="1:15" x14ac:dyDescent="0.25">
      <c r="A119" s="3">
        <v>118</v>
      </c>
      <c r="B119" t="s">
        <v>26</v>
      </c>
      <c r="C119" t="s">
        <v>74</v>
      </c>
      <c r="D119" s="4" t="s">
        <v>63</v>
      </c>
      <c r="E119" t="s">
        <v>94</v>
      </c>
      <c r="F119" t="s">
        <v>85</v>
      </c>
      <c r="G119" t="s">
        <v>2</v>
      </c>
      <c r="H119" t="s">
        <v>8</v>
      </c>
      <c r="I119" t="s">
        <v>9</v>
      </c>
      <c r="J119" t="s">
        <v>96</v>
      </c>
      <c r="K119" t="s">
        <v>6</v>
      </c>
      <c r="L119" t="s">
        <v>67</v>
      </c>
      <c r="M119" t="s">
        <v>25</v>
      </c>
      <c r="N119" t="s">
        <v>77</v>
      </c>
      <c r="O119" t="s">
        <v>68</v>
      </c>
    </row>
    <row r="120" spans="1:15" x14ac:dyDescent="0.25">
      <c r="A120" s="3">
        <v>119</v>
      </c>
      <c r="B120" t="s">
        <v>26</v>
      </c>
      <c r="C120" t="s">
        <v>62</v>
      </c>
      <c r="D120" s="4" t="s">
        <v>97</v>
      </c>
      <c r="E120" t="s">
        <v>99</v>
      </c>
      <c r="F120" t="s">
        <v>64</v>
      </c>
      <c r="G120" t="s">
        <v>2</v>
      </c>
      <c r="H120" t="s">
        <v>28</v>
      </c>
      <c r="I120" t="s">
        <v>9</v>
      </c>
      <c r="J120" t="s">
        <v>98</v>
      </c>
      <c r="K120" t="s">
        <v>6</v>
      </c>
      <c r="L120" t="s">
        <v>23</v>
      </c>
      <c r="M120" t="s">
        <v>5</v>
      </c>
      <c r="N120" t="s">
        <v>77</v>
      </c>
      <c r="O120" t="s">
        <v>68</v>
      </c>
    </row>
    <row r="121" spans="1:15" x14ac:dyDescent="0.25">
      <c r="A121" s="3">
        <v>120</v>
      </c>
      <c r="B121" t="s">
        <v>26</v>
      </c>
      <c r="C121" t="s">
        <v>62</v>
      </c>
      <c r="D121" s="4" t="s">
        <v>14</v>
      </c>
      <c r="E121" t="s">
        <v>7</v>
      </c>
      <c r="F121" t="s">
        <v>85</v>
      </c>
      <c r="G121" t="s">
        <v>2</v>
      </c>
      <c r="H121" t="s">
        <v>22</v>
      </c>
      <c r="I121" t="s">
        <v>9</v>
      </c>
      <c r="J121" t="s">
        <v>76</v>
      </c>
      <c r="K121" t="s">
        <v>6</v>
      </c>
      <c r="L121" t="s">
        <v>67</v>
      </c>
      <c r="M121" t="s">
        <v>5</v>
      </c>
      <c r="N121" t="s">
        <v>77</v>
      </c>
      <c r="O121" t="s">
        <v>86</v>
      </c>
    </row>
    <row r="122" spans="1:15" x14ac:dyDescent="0.25">
      <c r="A122" s="3">
        <v>121</v>
      </c>
      <c r="B122" t="s">
        <v>11</v>
      </c>
      <c r="C122" t="s">
        <v>84</v>
      </c>
      <c r="D122" s="4" t="s">
        <v>63</v>
      </c>
      <c r="E122" t="s">
        <v>7</v>
      </c>
      <c r="F122" t="s">
        <v>6</v>
      </c>
      <c r="G122" t="s">
        <v>2</v>
      </c>
      <c r="H122" t="s">
        <v>3</v>
      </c>
      <c r="I122" t="s">
        <v>9</v>
      </c>
      <c r="J122" t="s">
        <v>71</v>
      </c>
      <c r="K122" t="s">
        <v>6</v>
      </c>
      <c r="L122" t="s">
        <v>23</v>
      </c>
      <c r="M122" t="s">
        <v>10</v>
      </c>
      <c r="N122" t="s">
        <v>90</v>
      </c>
      <c r="O122" t="s">
        <v>68</v>
      </c>
    </row>
    <row r="123" spans="1:15" x14ac:dyDescent="0.25">
      <c r="A123" s="3">
        <v>122</v>
      </c>
      <c r="B123" t="s">
        <v>11</v>
      </c>
      <c r="C123" t="s">
        <v>87</v>
      </c>
      <c r="D123" s="4" t="s">
        <v>63</v>
      </c>
      <c r="E123" t="s">
        <v>7</v>
      </c>
      <c r="F123" t="s">
        <v>64</v>
      </c>
      <c r="G123" t="s">
        <v>2</v>
      </c>
      <c r="H123" t="s">
        <v>8</v>
      </c>
      <c r="I123" t="s">
        <v>9</v>
      </c>
      <c r="J123" t="s">
        <v>96</v>
      </c>
      <c r="K123" t="s">
        <v>6</v>
      </c>
      <c r="L123" t="s">
        <v>23</v>
      </c>
      <c r="M123" t="s">
        <v>5</v>
      </c>
      <c r="N123" t="s">
        <v>77</v>
      </c>
      <c r="O123" t="s">
        <v>68</v>
      </c>
    </row>
    <row r="124" spans="1:15" x14ac:dyDescent="0.25">
      <c r="A124" s="3">
        <v>123</v>
      </c>
      <c r="B124" t="s">
        <v>26</v>
      </c>
      <c r="C124" t="s">
        <v>62</v>
      </c>
      <c r="D124" s="4" t="s">
        <v>18</v>
      </c>
      <c r="E124" t="s">
        <v>251</v>
      </c>
      <c r="F124" t="s">
        <v>6</v>
      </c>
      <c r="G124" t="s">
        <v>2</v>
      </c>
      <c r="H124" t="s">
        <v>28</v>
      </c>
      <c r="I124" t="s">
        <v>63</v>
      </c>
      <c r="J124" t="s">
        <v>71</v>
      </c>
      <c r="K124" t="s">
        <v>6</v>
      </c>
      <c r="L124" t="s">
        <v>23</v>
      </c>
      <c r="M124" t="s">
        <v>5</v>
      </c>
      <c r="N124" t="s">
        <v>90</v>
      </c>
      <c r="O124" t="s">
        <v>92</v>
      </c>
    </row>
    <row r="125" spans="1:15" x14ac:dyDescent="0.25">
      <c r="A125" s="3">
        <v>124</v>
      </c>
      <c r="B125" t="s">
        <v>11</v>
      </c>
      <c r="C125" t="s">
        <v>84</v>
      </c>
      <c r="D125" s="4" t="s">
        <v>63</v>
      </c>
      <c r="E125" t="s">
        <v>91</v>
      </c>
      <c r="F125" t="s">
        <v>6</v>
      </c>
      <c r="G125" t="s">
        <v>2</v>
      </c>
      <c r="H125" t="s">
        <v>8</v>
      </c>
      <c r="I125" t="s">
        <v>9</v>
      </c>
      <c r="J125" t="s">
        <v>149</v>
      </c>
      <c r="K125" t="s">
        <v>6</v>
      </c>
      <c r="L125" t="s">
        <v>23</v>
      </c>
      <c r="M125" t="s">
        <v>5</v>
      </c>
      <c r="N125" t="s">
        <v>90</v>
      </c>
      <c r="O125" t="s">
        <v>68</v>
      </c>
    </row>
    <row r="126" spans="1:15" x14ac:dyDescent="0.25">
      <c r="A126" s="3">
        <v>125</v>
      </c>
      <c r="B126" t="s">
        <v>11</v>
      </c>
      <c r="C126" t="s">
        <v>87</v>
      </c>
      <c r="D126" s="4" t="s">
        <v>63</v>
      </c>
      <c r="E126" t="s">
        <v>73</v>
      </c>
      <c r="F126" t="s">
        <v>85</v>
      </c>
      <c r="G126" t="s">
        <v>2</v>
      </c>
      <c r="H126" t="s">
        <v>3</v>
      </c>
      <c r="I126" t="s">
        <v>88</v>
      </c>
      <c r="J126" t="s">
        <v>89</v>
      </c>
      <c r="K126" t="s">
        <v>6</v>
      </c>
      <c r="L126" t="s">
        <v>67</v>
      </c>
      <c r="M126" t="s">
        <v>5</v>
      </c>
      <c r="N126" t="s">
        <v>72</v>
      </c>
      <c r="O126" t="s">
        <v>68</v>
      </c>
    </row>
    <row r="127" spans="1:15" x14ac:dyDescent="0.25">
      <c r="A127" s="3">
        <v>126</v>
      </c>
      <c r="B127" t="s">
        <v>12</v>
      </c>
      <c r="C127" t="s">
        <v>84</v>
      </c>
      <c r="D127" s="4" t="s">
        <v>14</v>
      </c>
      <c r="E127" t="s">
        <v>14</v>
      </c>
      <c r="F127" t="s">
        <v>6</v>
      </c>
      <c r="G127" t="s">
        <v>21</v>
      </c>
      <c r="H127" t="s">
        <v>19</v>
      </c>
      <c r="I127" t="s">
        <v>9</v>
      </c>
      <c r="J127" t="s">
        <v>89</v>
      </c>
      <c r="K127" t="s">
        <v>6</v>
      </c>
      <c r="L127" t="s">
        <v>67</v>
      </c>
      <c r="M127" t="s">
        <v>5</v>
      </c>
      <c r="N127" t="s">
        <v>90</v>
      </c>
      <c r="O127" t="s">
        <v>86</v>
      </c>
    </row>
    <row r="128" spans="1:15" x14ac:dyDescent="0.25">
      <c r="A128" s="3">
        <v>127</v>
      </c>
      <c r="B128" t="s">
        <v>11</v>
      </c>
      <c r="C128" t="s">
        <v>84</v>
      </c>
      <c r="D128" s="4" t="s">
        <v>14</v>
      </c>
      <c r="E128" t="s">
        <v>109</v>
      </c>
      <c r="F128" t="s">
        <v>64</v>
      </c>
      <c r="G128" t="s">
        <v>2</v>
      </c>
      <c r="H128" t="s">
        <v>32</v>
      </c>
      <c r="I128" t="s">
        <v>110</v>
      </c>
      <c r="J128" t="s">
        <v>20</v>
      </c>
      <c r="K128" t="s">
        <v>6</v>
      </c>
      <c r="L128" t="s">
        <v>67</v>
      </c>
      <c r="M128" t="s">
        <v>5</v>
      </c>
      <c r="N128" t="s">
        <v>80</v>
      </c>
      <c r="O128" t="s">
        <v>86</v>
      </c>
    </row>
    <row r="129" spans="1:15" x14ac:dyDescent="0.25">
      <c r="A129" s="3">
        <v>128</v>
      </c>
      <c r="B129" t="s">
        <v>13</v>
      </c>
      <c r="C129" t="s">
        <v>104</v>
      </c>
      <c r="D129" s="4" t="s">
        <v>14</v>
      </c>
      <c r="E129" t="s">
        <v>14</v>
      </c>
      <c r="F129" t="s">
        <v>64</v>
      </c>
      <c r="G129" t="s">
        <v>79</v>
      </c>
      <c r="H129" t="s">
        <v>24</v>
      </c>
      <c r="I129" t="s">
        <v>75</v>
      </c>
      <c r="J129" t="s">
        <v>111</v>
      </c>
      <c r="K129" t="s">
        <v>6</v>
      </c>
      <c r="L129" t="s">
        <v>23</v>
      </c>
      <c r="M129" t="s">
        <v>5</v>
      </c>
      <c r="N129" t="s">
        <v>77</v>
      </c>
      <c r="O129" t="s">
        <v>86</v>
      </c>
    </row>
    <row r="130" spans="1:15" x14ac:dyDescent="0.25">
      <c r="A130" s="3">
        <v>129</v>
      </c>
      <c r="B130" t="s">
        <v>17</v>
      </c>
      <c r="C130" t="s">
        <v>84</v>
      </c>
      <c r="D130" s="4" t="s">
        <v>18</v>
      </c>
      <c r="E130" t="s">
        <v>30</v>
      </c>
      <c r="F130" t="s">
        <v>6</v>
      </c>
      <c r="G130" t="s">
        <v>2</v>
      </c>
      <c r="H130" t="s">
        <v>19</v>
      </c>
      <c r="I130" t="s">
        <v>9</v>
      </c>
      <c r="J130" t="s">
        <v>76</v>
      </c>
      <c r="K130" t="s">
        <v>6</v>
      </c>
      <c r="L130" t="s">
        <v>23</v>
      </c>
      <c r="M130" t="s">
        <v>5</v>
      </c>
      <c r="N130" t="s">
        <v>77</v>
      </c>
      <c r="O130" t="s">
        <v>92</v>
      </c>
    </row>
    <row r="131" spans="1:15" x14ac:dyDescent="0.25">
      <c r="A131" s="3">
        <v>130</v>
      </c>
      <c r="B131" t="s">
        <v>11</v>
      </c>
      <c r="C131" t="s">
        <v>104</v>
      </c>
      <c r="D131" s="4" t="s">
        <v>14</v>
      </c>
      <c r="E131" t="s">
        <v>7</v>
      </c>
      <c r="F131" t="s">
        <v>6</v>
      </c>
      <c r="G131" t="s">
        <v>2</v>
      </c>
      <c r="H131" t="s">
        <v>22</v>
      </c>
      <c r="I131" t="s">
        <v>65</v>
      </c>
      <c r="J131" t="s">
        <v>100</v>
      </c>
      <c r="K131" t="s">
        <v>6</v>
      </c>
      <c r="L131" t="s">
        <v>23</v>
      </c>
      <c r="M131" t="s">
        <v>25</v>
      </c>
      <c r="N131" t="s">
        <v>80</v>
      </c>
      <c r="O131" t="s">
        <v>92</v>
      </c>
    </row>
    <row r="132" spans="1:15" x14ac:dyDescent="0.25">
      <c r="A132" s="3">
        <v>131</v>
      </c>
      <c r="B132" t="s">
        <v>11</v>
      </c>
      <c r="C132" t="s">
        <v>104</v>
      </c>
      <c r="D132" s="4" t="s">
        <v>14</v>
      </c>
      <c r="E132" t="s">
        <v>94</v>
      </c>
      <c r="F132" t="s">
        <v>85</v>
      </c>
      <c r="G132" t="s">
        <v>2</v>
      </c>
      <c r="H132" t="s">
        <v>22</v>
      </c>
      <c r="I132" t="s">
        <v>65</v>
      </c>
      <c r="J132" t="s">
        <v>76</v>
      </c>
      <c r="K132" t="s">
        <v>6</v>
      </c>
      <c r="L132" t="s">
        <v>23</v>
      </c>
      <c r="M132" t="s">
        <v>5</v>
      </c>
      <c r="N132" t="s">
        <v>80</v>
      </c>
      <c r="O132" t="s">
        <v>86</v>
      </c>
    </row>
    <row r="133" spans="1:15" x14ac:dyDescent="0.25">
      <c r="A133" s="3">
        <v>132</v>
      </c>
      <c r="B133" t="s">
        <v>13</v>
      </c>
      <c r="C133" t="s">
        <v>104</v>
      </c>
      <c r="D133" s="4" t="s">
        <v>14</v>
      </c>
      <c r="E133" t="s">
        <v>7</v>
      </c>
      <c r="F133" t="s">
        <v>6</v>
      </c>
      <c r="G133" t="s">
        <v>2</v>
      </c>
      <c r="H133" t="s">
        <v>28</v>
      </c>
      <c r="I133" t="s">
        <v>9</v>
      </c>
      <c r="J133" t="s">
        <v>112</v>
      </c>
      <c r="K133" t="s">
        <v>6</v>
      </c>
      <c r="L133" t="s">
        <v>23</v>
      </c>
      <c r="M133" t="s">
        <v>5</v>
      </c>
      <c r="N133" t="s">
        <v>77</v>
      </c>
      <c r="O133" t="s">
        <v>95</v>
      </c>
    </row>
    <row r="134" spans="1:15" x14ac:dyDescent="0.25">
      <c r="A134" s="3">
        <v>133</v>
      </c>
      <c r="B134" t="s">
        <v>26</v>
      </c>
      <c r="C134" t="s">
        <v>62</v>
      </c>
      <c r="D134" s="4" t="s">
        <v>18</v>
      </c>
      <c r="E134" t="s">
        <v>94</v>
      </c>
      <c r="F134" t="s">
        <v>6</v>
      </c>
      <c r="G134" t="s">
        <v>2</v>
      </c>
      <c r="H134" t="s">
        <v>19</v>
      </c>
      <c r="I134" t="s">
        <v>65</v>
      </c>
      <c r="J134" t="s">
        <v>129</v>
      </c>
      <c r="K134" t="s">
        <v>6</v>
      </c>
      <c r="L134" t="s">
        <v>29</v>
      </c>
      <c r="M134" t="s">
        <v>25</v>
      </c>
      <c r="N134" t="s">
        <v>72</v>
      </c>
      <c r="O134" t="s">
        <v>92</v>
      </c>
    </row>
    <row r="135" spans="1:15" x14ac:dyDescent="0.25">
      <c r="A135" s="3">
        <v>134</v>
      </c>
      <c r="B135" t="s">
        <v>11</v>
      </c>
      <c r="C135" t="s">
        <v>78</v>
      </c>
      <c r="D135" s="4" t="s">
        <v>63</v>
      </c>
      <c r="E135" t="s">
        <v>94</v>
      </c>
      <c r="F135" t="s">
        <v>64</v>
      </c>
      <c r="G135" t="s">
        <v>2</v>
      </c>
      <c r="H135" t="s">
        <v>38</v>
      </c>
      <c r="I135" t="s">
        <v>9</v>
      </c>
      <c r="J135" t="s">
        <v>130</v>
      </c>
      <c r="K135" t="s">
        <v>6</v>
      </c>
      <c r="L135" t="s">
        <v>67</v>
      </c>
      <c r="M135" t="s">
        <v>10</v>
      </c>
      <c r="N135" t="s">
        <v>90</v>
      </c>
      <c r="O135" t="s">
        <v>68</v>
      </c>
    </row>
    <row r="136" spans="1:15" x14ac:dyDescent="0.25">
      <c r="A136" s="3">
        <v>135</v>
      </c>
      <c r="B136" t="s">
        <v>11</v>
      </c>
      <c r="C136" t="s">
        <v>84</v>
      </c>
      <c r="D136" s="4" t="s">
        <v>18</v>
      </c>
      <c r="E136" t="s">
        <v>30</v>
      </c>
      <c r="F136" t="s">
        <v>6</v>
      </c>
      <c r="G136" t="s">
        <v>2</v>
      </c>
      <c r="H136" t="s">
        <v>28</v>
      </c>
      <c r="I136" t="s">
        <v>9</v>
      </c>
      <c r="J136" t="s">
        <v>71</v>
      </c>
      <c r="K136" t="s">
        <v>6</v>
      </c>
      <c r="L136" t="s">
        <v>118</v>
      </c>
      <c r="M136" t="s">
        <v>5</v>
      </c>
      <c r="N136" t="s">
        <v>90</v>
      </c>
      <c r="O136" t="s">
        <v>86</v>
      </c>
    </row>
    <row r="137" spans="1:15" x14ac:dyDescent="0.25">
      <c r="A137" s="3">
        <v>136</v>
      </c>
      <c r="B137" t="s">
        <v>11</v>
      </c>
      <c r="C137" t="s">
        <v>84</v>
      </c>
      <c r="D137" s="4" t="s">
        <v>63</v>
      </c>
      <c r="E137" t="s">
        <v>7</v>
      </c>
      <c r="F137" t="s">
        <v>6</v>
      </c>
      <c r="G137" t="s">
        <v>2</v>
      </c>
      <c r="H137" t="s">
        <v>3</v>
      </c>
      <c r="I137" t="s">
        <v>9</v>
      </c>
      <c r="J137" t="s">
        <v>149</v>
      </c>
      <c r="K137" t="s">
        <v>6</v>
      </c>
      <c r="L137" t="s">
        <v>23</v>
      </c>
      <c r="M137" t="s">
        <v>10</v>
      </c>
      <c r="N137" t="s">
        <v>90</v>
      </c>
      <c r="O137" t="s">
        <v>68</v>
      </c>
    </row>
    <row r="138" spans="1:15" x14ac:dyDescent="0.25">
      <c r="A138" s="3">
        <v>137</v>
      </c>
      <c r="B138" t="s">
        <v>11</v>
      </c>
      <c r="C138" t="s">
        <v>87</v>
      </c>
      <c r="D138" s="4" t="s">
        <v>63</v>
      </c>
      <c r="E138" t="s">
        <v>7</v>
      </c>
      <c r="F138" t="s">
        <v>64</v>
      </c>
      <c r="G138" t="s">
        <v>2</v>
      </c>
      <c r="H138" t="s">
        <v>8</v>
      </c>
      <c r="I138" t="s">
        <v>9</v>
      </c>
      <c r="J138" t="s">
        <v>71</v>
      </c>
      <c r="K138" t="s">
        <v>6</v>
      </c>
      <c r="L138" t="s">
        <v>23</v>
      </c>
      <c r="M138" t="s">
        <v>5</v>
      </c>
      <c r="N138" t="s">
        <v>77</v>
      </c>
      <c r="O138" t="s">
        <v>68</v>
      </c>
    </row>
    <row r="139" spans="1:15" x14ac:dyDescent="0.25">
      <c r="A139" s="3">
        <v>138</v>
      </c>
      <c r="B139" t="s">
        <v>26</v>
      </c>
      <c r="C139" t="s">
        <v>62</v>
      </c>
      <c r="D139" s="4" t="s">
        <v>18</v>
      </c>
      <c r="E139" t="s">
        <v>251</v>
      </c>
      <c r="F139" t="s">
        <v>6</v>
      </c>
      <c r="G139" t="s">
        <v>2</v>
      </c>
      <c r="H139" t="s">
        <v>28</v>
      </c>
      <c r="I139" t="s">
        <v>63</v>
      </c>
      <c r="J139" t="s">
        <v>71</v>
      </c>
      <c r="K139" t="s">
        <v>6</v>
      </c>
      <c r="L139" t="s">
        <v>23</v>
      </c>
      <c r="M139" t="s">
        <v>5</v>
      </c>
      <c r="N139" t="s">
        <v>90</v>
      </c>
      <c r="O139" t="s">
        <v>92</v>
      </c>
    </row>
    <row r="140" spans="1:15" x14ac:dyDescent="0.25">
      <c r="A140" s="3">
        <v>139</v>
      </c>
      <c r="B140" t="s">
        <v>11</v>
      </c>
      <c r="C140" t="s">
        <v>84</v>
      </c>
      <c r="D140" s="4" t="s">
        <v>63</v>
      </c>
      <c r="E140" t="s">
        <v>91</v>
      </c>
      <c r="F140" t="s">
        <v>6</v>
      </c>
      <c r="G140" t="s">
        <v>2</v>
      </c>
      <c r="H140" t="s">
        <v>8</v>
      </c>
      <c r="I140" t="s">
        <v>9</v>
      </c>
      <c r="J140" t="s">
        <v>71</v>
      </c>
      <c r="K140" t="s">
        <v>6</v>
      </c>
      <c r="L140" t="s">
        <v>23</v>
      </c>
      <c r="M140" t="s">
        <v>5</v>
      </c>
      <c r="N140" t="s">
        <v>90</v>
      </c>
      <c r="O140" t="s">
        <v>68</v>
      </c>
    </row>
    <row r="141" spans="1:15" x14ac:dyDescent="0.25">
      <c r="A141" s="3">
        <v>140</v>
      </c>
      <c r="B141" t="s">
        <v>11</v>
      </c>
      <c r="C141" t="s">
        <v>87</v>
      </c>
      <c r="D141" s="4" t="s">
        <v>63</v>
      </c>
      <c r="E141" t="s">
        <v>7</v>
      </c>
      <c r="F141" t="s">
        <v>6</v>
      </c>
      <c r="G141" t="s">
        <v>2</v>
      </c>
      <c r="H141" t="s">
        <v>3</v>
      </c>
      <c r="I141" t="s">
        <v>9</v>
      </c>
      <c r="J141" t="s">
        <v>126</v>
      </c>
      <c r="K141" t="s">
        <v>6</v>
      </c>
      <c r="L141" t="s">
        <v>23</v>
      </c>
      <c r="M141" t="s">
        <v>10</v>
      </c>
      <c r="N141" t="s">
        <v>77</v>
      </c>
      <c r="O141" t="s">
        <v>68</v>
      </c>
    </row>
    <row r="142" spans="1:15" x14ac:dyDescent="0.25">
      <c r="A142" s="3">
        <v>141</v>
      </c>
      <c r="B142" t="s">
        <v>26</v>
      </c>
      <c r="C142" t="s">
        <v>84</v>
      </c>
      <c r="D142" s="4" t="s">
        <v>18</v>
      </c>
      <c r="E142" t="s">
        <v>7</v>
      </c>
      <c r="F142" t="s">
        <v>6</v>
      </c>
      <c r="G142" t="s">
        <v>2</v>
      </c>
      <c r="H142" t="s">
        <v>28</v>
      </c>
      <c r="I142" t="s">
        <v>255</v>
      </c>
      <c r="J142" t="s">
        <v>112</v>
      </c>
      <c r="K142" t="s">
        <v>6</v>
      </c>
      <c r="L142" t="s">
        <v>67</v>
      </c>
      <c r="M142" t="s">
        <v>25</v>
      </c>
      <c r="N142" t="s">
        <v>80</v>
      </c>
      <c r="O142" t="s">
        <v>95</v>
      </c>
    </row>
    <row r="143" spans="1:15" x14ac:dyDescent="0.25">
      <c r="A143" s="3">
        <v>142</v>
      </c>
      <c r="B143" t="s">
        <v>26</v>
      </c>
      <c r="C143" t="s">
        <v>62</v>
      </c>
      <c r="D143" s="4" t="s">
        <v>14</v>
      </c>
      <c r="E143" t="s">
        <v>148</v>
      </c>
      <c r="F143" t="s">
        <v>85</v>
      </c>
      <c r="G143" t="s">
        <v>2</v>
      </c>
      <c r="H143" t="s">
        <v>27</v>
      </c>
      <c r="I143" t="s">
        <v>9</v>
      </c>
      <c r="J143" t="s">
        <v>44</v>
      </c>
      <c r="K143" t="s">
        <v>6</v>
      </c>
      <c r="L143" t="s">
        <v>29</v>
      </c>
      <c r="M143" t="s">
        <v>25</v>
      </c>
      <c r="N143" t="s">
        <v>77</v>
      </c>
      <c r="O143" t="s">
        <v>95</v>
      </c>
    </row>
    <row r="144" spans="1:15" x14ac:dyDescent="0.25">
      <c r="A144" s="3">
        <v>143</v>
      </c>
      <c r="B144" t="s">
        <v>11</v>
      </c>
      <c r="C144" t="s">
        <v>62</v>
      </c>
      <c r="D144" s="4" t="s">
        <v>14</v>
      </c>
      <c r="E144" t="s">
        <v>73</v>
      </c>
      <c r="F144" t="s">
        <v>64</v>
      </c>
      <c r="G144" t="s">
        <v>2</v>
      </c>
      <c r="H144" t="s">
        <v>8</v>
      </c>
      <c r="I144" t="s">
        <v>65</v>
      </c>
      <c r="J144" t="s">
        <v>66</v>
      </c>
      <c r="K144" t="s">
        <v>4</v>
      </c>
      <c r="L144" t="s">
        <v>67</v>
      </c>
      <c r="M144" t="s">
        <v>5</v>
      </c>
      <c r="N144" t="s">
        <v>80</v>
      </c>
      <c r="O144" t="s">
        <v>92</v>
      </c>
    </row>
    <row r="145" spans="1:15" x14ac:dyDescent="0.25">
      <c r="A145" s="3">
        <v>144</v>
      </c>
      <c r="B145" t="s">
        <v>12</v>
      </c>
      <c r="C145" t="s">
        <v>74</v>
      </c>
      <c r="D145" s="4" t="s">
        <v>18</v>
      </c>
      <c r="E145" t="s">
        <v>75</v>
      </c>
      <c r="F145" t="s">
        <v>64</v>
      </c>
      <c r="G145" t="s">
        <v>2</v>
      </c>
      <c r="H145" t="s">
        <v>38</v>
      </c>
      <c r="I145" t="s">
        <v>9</v>
      </c>
      <c r="J145" t="s">
        <v>76</v>
      </c>
      <c r="K145" t="s">
        <v>4</v>
      </c>
      <c r="L145" t="s">
        <v>67</v>
      </c>
      <c r="M145" t="s">
        <v>5</v>
      </c>
      <c r="N145" t="s">
        <v>77</v>
      </c>
      <c r="O145" t="s">
        <v>152</v>
      </c>
    </row>
    <row r="146" spans="1:15" x14ac:dyDescent="0.25">
      <c r="A146" s="3">
        <v>145</v>
      </c>
      <c r="B146" t="s">
        <v>11</v>
      </c>
      <c r="C146" t="s">
        <v>87</v>
      </c>
      <c r="D146" s="4" t="s">
        <v>63</v>
      </c>
      <c r="E146" t="s">
        <v>7</v>
      </c>
      <c r="F146" t="s">
        <v>64</v>
      </c>
      <c r="G146" t="s">
        <v>2</v>
      </c>
      <c r="H146" t="s">
        <v>3</v>
      </c>
      <c r="I146" t="s">
        <v>9</v>
      </c>
      <c r="J146" t="s">
        <v>149</v>
      </c>
      <c r="K146" t="s">
        <v>6</v>
      </c>
      <c r="L146" t="s">
        <v>23</v>
      </c>
      <c r="M146" t="s">
        <v>5</v>
      </c>
      <c r="N146" t="s">
        <v>77</v>
      </c>
      <c r="O146" t="s">
        <v>68</v>
      </c>
    </row>
    <row r="147" spans="1:15" x14ac:dyDescent="0.25">
      <c r="A147" s="3">
        <v>146</v>
      </c>
      <c r="B147" t="s">
        <v>11</v>
      </c>
      <c r="C147" t="s">
        <v>62</v>
      </c>
      <c r="D147" s="4" t="s">
        <v>18</v>
      </c>
      <c r="E147" t="s">
        <v>251</v>
      </c>
      <c r="F147" t="s">
        <v>6</v>
      </c>
      <c r="G147" t="s">
        <v>2</v>
      </c>
      <c r="H147" t="s">
        <v>8</v>
      </c>
      <c r="I147" t="s">
        <v>63</v>
      </c>
      <c r="J147" t="s">
        <v>71</v>
      </c>
      <c r="K147" t="s">
        <v>6</v>
      </c>
      <c r="L147" t="s">
        <v>23</v>
      </c>
      <c r="M147" t="s">
        <v>5</v>
      </c>
      <c r="N147" t="s">
        <v>90</v>
      </c>
      <c r="O147" t="s">
        <v>92</v>
      </c>
    </row>
    <row r="148" spans="1:15" x14ac:dyDescent="0.25">
      <c r="A148" s="3">
        <v>147</v>
      </c>
      <c r="B148" t="s">
        <v>11</v>
      </c>
      <c r="C148" t="s">
        <v>84</v>
      </c>
      <c r="D148" s="4" t="s">
        <v>63</v>
      </c>
      <c r="E148" t="s">
        <v>109</v>
      </c>
      <c r="F148" t="s">
        <v>85</v>
      </c>
      <c r="G148" t="s">
        <v>2</v>
      </c>
      <c r="H148" t="s">
        <v>3</v>
      </c>
      <c r="I148" t="s">
        <v>9</v>
      </c>
      <c r="J148" t="s">
        <v>149</v>
      </c>
      <c r="K148" t="s">
        <v>6</v>
      </c>
      <c r="L148" t="s">
        <v>23</v>
      </c>
      <c r="M148" t="s">
        <v>5</v>
      </c>
      <c r="N148" t="s">
        <v>77</v>
      </c>
      <c r="O148" t="s">
        <v>68</v>
      </c>
    </row>
    <row r="149" spans="1:15" x14ac:dyDescent="0.25">
      <c r="A149" s="3">
        <v>148</v>
      </c>
      <c r="B149" t="s">
        <v>26</v>
      </c>
      <c r="C149" t="s">
        <v>84</v>
      </c>
      <c r="D149" s="4" t="s">
        <v>65</v>
      </c>
      <c r="E149" t="s">
        <v>142</v>
      </c>
      <c r="F149" t="s">
        <v>85</v>
      </c>
      <c r="G149" t="s">
        <v>2</v>
      </c>
      <c r="H149" t="s">
        <v>8</v>
      </c>
      <c r="I149" t="s">
        <v>9</v>
      </c>
      <c r="J149" t="s">
        <v>126</v>
      </c>
      <c r="K149" t="s">
        <v>6</v>
      </c>
      <c r="L149" t="s">
        <v>23</v>
      </c>
      <c r="M149" t="s">
        <v>10</v>
      </c>
      <c r="N149" t="s">
        <v>77</v>
      </c>
      <c r="O149" t="s">
        <v>68</v>
      </c>
    </row>
    <row r="150" spans="1:15" x14ac:dyDescent="0.25">
      <c r="A150" s="3">
        <v>149</v>
      </c>
      <c r="B150" t="s">
        <v>26</v>
      </c>
      <c r="C150" t="s">
        <v>74</v>
      </c>
      <c r="D150" s="4" t="s">
        <v>14</v>
      </c>
      <c r="E150" t="s">
        <v>7</v>
      </c>
      <c r="F150" t="s">
        <v>6</v>
      </c>
      <c r="G150" t="s">
        <v>2</v>
      </c>
      <c r="H150" t="s">
        <v>8</v>
      </c>
      <c r="I150" t="s">
        <v>9</v>
      </c>
      <c r="J150" t="s">
        <v>100</v>
      </c>
      <c r="K150" t="s">
        <v>6</v>
      </c>
      <c r="L150" t="s">
        <v>23</v>
      </c>
      <c r="M150" t="s">
        <v>5</v>
      </c>
      <c r="N150" t="s">
        <v>72</v>
      </c>
      <c r="O150" t="s">
        <v>95</v>
      </c>
    </row>
    <row r="151" spans="1:15" x14ac:dyDescent="0.25">
      <c r="A151" s="3">
        <v>150</v>
      </c>
      <c r="B151" t="s">
        <v>26</v>
      </c>
      <c r="C151" t="s">
        <v>74</v>
      </c>
      <c r="D151" s="4" t="s">
        <v>65</v>
      </c>
      <c r="E151" t="s">
        <v>103</v>
      </c>
      <c r="F151" t="s">
        <v>85</v>
      </c>
      <c r="G151" t="s">
        <v>2</v>
      </c>
      <c r="H151" t="s">
        <v>8</v>
      </c>
      <c r="I151" t="s">
        <v>9</v>
      </c>
      <c r="J151" t="s">
        <v>76</v>
      </c>
      <c r="K151" t="s">
        <v>6</v>
      </c>
      <c r="L151" t="s">
        <v>67</v>
      </c>
      <c r="M151" t="s">
        <v>5</v>
      </c>
      <c r="N151" t="s">
        <v>90</v>
      </c>
      <c r="O151" t="s">
        <v>68</v>
      </c>
    </row>
    <row r="152" spans="1:15" x14ac:dyDescent="0.25">
      <c r="A152" s="3">
        <v>151</v>
      </c>
      <c r="B152" t="s">
        <v>12</v>
      </c>
      <c r="C152" t="s">
        <v>62</v>
      </c>
      <c r="D152" s="4" t="s">
        <v>124</v>
      </c>
      <c r="E152" t="s">
        <v>124</v>
      </c>
      <c r="F152" t="s">
        <v>6</v>
      </c>
      <c r="G152" t="s">
        <v>2</v>
      </c>
      <c r="H152" t="s">
        <v>27</v>
      </c>
      <c r="I152" t="s">
        <v>9</v>
      </c>
      <c r="J152" t="s">
        <v>130</v>
      </c>
      <c r="K152" t="s">
        <v>6</v>
      </c>
      <c r="L152" t="s">
        <v>67</v>
      </c>
      <c r="M152" t="s">
        <v>5</v>
      </c>
      <c r="N152" t="s">
        <v>77</v>
      </c>
      <c r="O152" t="s">
        <v>68</v>
      </c>
    </row>
    <row r="153" spans="1:15" x14ac:dyDescent="0.25">
      <c r="A153" s="3">
        <v>152</v>
      </c>
      <c r="B153" t="s">
        <v>26</v>
      </c>
      <c r="C153" t="s">
        <v>62</v>
      </c>
      <c r="D153" s="4" t="s">
        <v>14</v>
      </c>
      <c r="E153" t="s">
        <v>91</v>
      </c>
      <c r="F153" t="s">
        <v>6</v>
      </c>
      <c r="G153" t="s">
        <v>2</v>
      </c>
      <c r="H153" t="s">
        <v>19</v>
      </c>
      <c r="I153" t="s">
        <v>97</v>
      </c>
      <c r="J153" t="s">
        <v>100</v>
      </c>
      <c r="K153" t="s">
        <v>6</v>
      </c>
      <c r="L153" t="s">
        <v>29</v>
      </c>
      <c r="M153" t="s">
        <v>25</v>
      </c>
      <c r="N153" t="s">
        <v>77</v>
      </c>
      <c r="O153" t="s">
        <v>92</v>
      </c>
    </row>
    <row r="154" spans="1:15" x14ac:dyDescent="0.25">
      <c r="A154" s="3">
        <v>153</v>
      </c>
      <c r="B154" t="s">
        <v>12</v>
      </c>
      <c r="C154" t="s">
        <v>62</v>
      </c>
      <c r="D154" s="4" t="s">
        <v>18</v>
      </c>
      <c r="E154" t="s">
        <v>30</v>
      </c>
      <c r="F154" t="s">
        <v>6</v>
      </c>
      <c r="G154" t="s">
        <v>2</v>
      </c>
      <c r="H154" t="s">
        <v>19</v>
      </c>
      <c r="I154" t="s">
        <v>9</v>
      </c>
      <c r="J154" t="s">
        <v>76</v>
      </c>
      <c r="K154" t="s">
        <v>6</v>
      </c>
      <c r="L154" t="s">
        <v>23</v>
      </c>
      <c r="M154" t="s">
        <v>5</v>
      </c>
      <c r="N154" t="s">
        <v>77</v>
      </c>
      <c r="O154" t="s">
        <v>92</v>
      </c>
    </row>
    <row r="155" spans="1:15" x14ac:dyDescent="0.25">
      <c r="A155" s="3">
        <v>154</v>
      </c>
      <c r="B155" t="s">
        <v>11</v>
      </c>
      <c r="C155" t="s">
        <v>84</v>
      </c>
      <c r="D155" s="4" t="s">
        <v>14</v>
      </c>
      <c r="E155" t="s">
        <v>94</v>
      </c>
      <c r="F155" t="s">
        <v>6</v>
      </c>
      <c r="G155" t="s">
        <v>2</v>
      </c>
      <c r="H155" t="s">
        <v>28</v>
      </c>
      <c r="I155" t="s">
        <v>65</v>
      </c>
      <c r="J155" t="s">
        <v>101</v>
      </c>
      <c r="K155" t="s">
        <v>6</v>
      </c>
      <c r="L155" t="s">
        <v>23</v>
      </c>
      <c r="M155" t="s">
        <v>5</v>
      </c>
      <c r="N155" t="s">
        <v>80</v>
      </c>
      <c r="O155" t="s">
        <v>92</v>
      </c>
    </row>
    <row r="156" spans="1:15" x14ac:dyDescent="0.25">
      <c r="A156" s="3">
        <v>155</v>
      </c>
      <c r="B156" t="s">
        <v>11</v>
      </c>
      <c r="C156" t="s">
        <v>84</v>
      </c>
      <c r="D156" s="4" t="s">
        <v>63</v>
      </c>
      <c r="E156" t="s">
        <v>7</v>
      </c>
      <c r="F156" t="s">
        <v>6</v>
      </c>
      <c r="G156" t="s">
        <v>2</v>
      </c>
      <c r="H156" t="s">
        <v>3</v>
      </c>
      <c r="I156" t="s">
        <v>9</v>
      </c>
      <c r="J156" t="s">
        <v>96</v>
      </c>
      <c r="K156" t="s">
        <v>6</v>
      </c>
      <c r="L156" t="s">
        <v>23</v>
      </c>
      <c r="M156" t="s">
        <v>10</v>
      </c>
      <c r="N156" t="s">
        <v>90</v>
      </c>
      <c r="O156" t="s">
        <v>68</v>
      </c>
    </row>
    <row r="157" spans="1:15" x14ac:dyDescent="0.25">
      <c r="A157" s="3">
        <v>156</v>
      </c>
      <c r="B157" t="s">
        <v>11</v>
      </c>
      <c r="C157" t="s">
        <v>87</v>
      </c>
      <c r="D157" s="4" t="s">
        <v>63</v>
      </c>
      <c r="E157" t="s">
        <v>7</v>
      </c>
      <c r="F157" t="s">
        <v>64</v>
      </c>
      <c r="G157" t="s">
        <v>2</v>
      </c>
      <c r="H157" t="s">
        <v>8</v>
      </c>
      <c r="I157" t="s">
        <v>9</v>
      </c>
      <c r="J157" t="s">
        <v>71</v>
      </c>
      <c r="K157" t="s">
        <v>6</v>
      </c>
      <c r="L157" t="s">
        <v>23</v>
      </c>
      <c r="M157" t="s">
        <v>5</v>
      </c>
      <c r="N157" t="s">
        <v>77</v>
      </c>
      <c r="O157" t="s">
        <v>68</v>
      </c>
    </row>
    <row r="158" spans="1:15" x14ac:dyDescent="0.25">
      <c r="A158" s="3">
        <v>157</v>
      </c>
      <c r="B158" t="s">
        <v>11</v>
      </c>
      <c r="C158" t="s">
        <v>84</v>
      </c>
      <c r="D158" s="4" t="s">
        <v>63</v>
      </c>
      <c r="E158" t="s">
        <v>63</v>
      </c>
      <c r="F158" t="s">
        <v>85</v>
      </c>
      <c r="G158" t="s">
        <v>2</v>
      </c>
      <c r="H158" t="s">
        <v>35</v>
      </c>
      <c r="I158" t="s">
        <v>88</v>
      </c>
      <c r="J158" t="s">
        <v>112</v>
      </c>
      <c r="K158" t="s">
        <v>6</v>
      </c>
      <c r="L158" t="s">
        <v>23</v>
      </c>
      <c r="M158" t="s">
        <v>10</v>
      </c>
      <c r="N158" t="s">
        <v>90</v>
      </c>
      <c r="O158" t="s">
        <v>68</v>
      </c>
    </row>
    <row r="159" spans="1:15" x14ac:dyDescent="0.25">
      <c r="A159" s="3">
        <v>158</v>
      </c>
      <c r="B159" t="s">
        <v>26</v>
      </c>
      <c r="C159" t="s">
        <v>74</v>
      </c>
      <c r="D159" s="4" t="s">
        <v>14</v>
      </c>
      <c r="E159" t="s">
        <v>7</v>
      </c>
      <c r="F159" t="s">
        <v>6</v>
      </c>
      <c r="G159" t="s">
        <v>2</v>
      </c>
      <c r="H159" t="s">
        <v>8</v>
      </c>
      <c r="I159" t="s">
        <v>9</v>
      </c>
      <c r="J159" t="s">
        <v>100</v>
      </c>
      <c r="K159" t="s">
        <v>6</v>
      </c>
      <c r="L159" t="s">
        <v>23</v>
      </c>
      <c r="M159" t="s">
        <v>5</v>
      </c>
      <c r="N159" t="s">
        <v>72</v>
      </c>
      <c r="O159" t="s">
        <v>95</v>
      </c>
    </row>
    <row r="160" spans="1:15" x14ac:dyDescent="0.25">
      <c r="A160" s="3">
        <v>159</v>
      </c>
      <c r="B160" t="s">
        <v>26</v>
      </c>
      <c r="C160" t="s">
        <v>74</v>
      </c>
      <c r="D160" s="4" t="s">
        <v>65</v>
      </c>
      <c r="E160" t="s">
        <v>103</v>
      </c>
      <c r="F160" t="s">
        <v>85</v>
      </c>
      <c r="G160" t="s">
        <v>2</v>
      </c>
      <c r="H160" t="s">
        <v>8</v>
      </c>
      <c r="I160" t="s">
        <v>9</v>
      </c>
      <c r="J160" t="s">
        <v>76</v>
      </c>
      <c r="K160" t="s">
        <v>6</v>
      </c>
      <c r="L160" t="s">
        <v>67</v>
      </c>
      <c r="M160" t="s">
        <v>5</v>
      </c>
      <c r="N160" t="s">
        <v>90</v>
      </c>
      <c r="O160" t="s">
        <v>68</v>
      </c>
    </row>
    <row r="161" spans="1:15" x14ac:dyDescent="0.25">
      <c r="A161" s="3">
        <v>160</v>
      </c>
      <c r="B161" t="s">
        <v>12</v>
      </c>
      <c r="C161" t="s">
        <v>62</v>
      </c>
      <c r="D161" s="4" t="s">
        <v>124</v>
      </c>
      <c r="E161" t="s">
        <v>124</v>
      </c>
      <c r="F161" t="s">
        <v>6</v>
      </c>
      <c r="G161" t="s">
        <v>2</v>
      </c>
      <c r="H161" t="s">
        <v>27</v>
      </c>
      <c r="I161" t="s">
        <v>9</v>
      </c>
      <c r="J161" t="s">
        <v>130</v>
      </c>
      <c r="K161" t="s">
        <v>6</v>
      </c>
      <c r="L161" t="s">
        <v>67</v>
      </c>
      <c r="M161" t="s">
        <v>5</v>
      </c>
      <c r="N161" t="s">
        <v>77</v>
      </c>
      <c r="O161" t="s">
        <v>68</v>
      </c>
    </row>
    <row r="162" spans="1:15" x14ac:dyDescent="0.25">
      <c r="A162" s="3">
        <v>161</v>
      </c>
      <c r="B162" t="s">
        <v>26</v>
      </c>
      <c r="C162" t="s">
        <v>87</v>
      </c>
      <c r="D162" s="4" t="s">
        <v>63</v>
      </c>
      <c r="E162" t="s">
        <v>150</v>
      </c>
      <c r="F162" t="s">
        <v>64</v>
      </c>
      <c r="G162" t="s">
        <v>2</v>
      </c>
      <c r="H162" t="s">
        <v>8</v>
      </c>
      <c r="I162" t="s">
        <v>9</v>
      </c>
      <c r="J162" t="s">
        <v>151</v>
      </c>
      <c r="K162" t="s">
        <v>6</v>
      </c>
      <c r="L162" t="s">
        <v>29</v>
      </c>
      <c r="M162" t="s">
        <v>10</v>
      </c>
      <c r="N162" t="s">
        <v>90</v>
      </c>
      <c r="O162" t="s">
        <v>68</v>
      </c>
    </row>
    <row r="163" spans="1:15" x14ac:dyDescent="0.25">
      <c r="A163" s="3">
        <v>162</v>
      </c>
      <c r="B163" t="s">
        <v>11</v>
      </c>
      <c r="C163" t="s">
        <v>84</v>
      </c>
      <c r="D163" s="4" t="s">
        <v>63</v>
      </c>
      <c r="E163" t="s">
        <v>253</v>
      </c>
      <c r="F163" t="s">
        <v>64</v>
      </c>
      <c r="G163" t="s">
        <v>2</v>
      </c>
      <c r="H163" t="s">
        <v>8</v>
      </c>
      <c r="I163" t="s">
        <v>9</v>
      </c>
      <c r="J163" t="s">
        <v>96</v>
      </c>
      <c r="K163" t="s">
        <v>6</v>
      </c>
      <c r="L163" t="s">
        <v>67</v>
      </c>
      <c r="M163" t="s">
        <v>10</v>
      </c>
      <c r="N163" t="s">
        <v>77</v>
      </c>
      <c r="O163" t="s">
        <v>68</v>
      </c>
    </row>
    <row r="164" spans="1:15" x14ac:dyDescent="0.25">
      <c r="A164" s="3">
        <v>163</v>
      </c>
      <c r="B164" t="s">
        <v>11</v>
      </c>
      <c r="C164" t="s">
        <v>78</v>
      </c>
      <c r="D164" s="4" t="s">
        <v>18</v>
      </c>
      <c r="E164" t="s">
        <v>7</v>
      </c>
      <c r="F164" t="s">
        <v>6</v>
      </c>
      <c r="G164" t="s">
        <v>2</v>
      </c>
      <c r="H164" t="s">
        <v>8</v>
      </c>
      <c r="I164" t="s">
        <v>9</v>
      </c>
      <c r="J164" t="s">
        <v>112</v>
      </c>
      <c r="K164" t="s">
        <v>6</v>
      </c>
      <c r="L164" t="s">
        <v>29</v>
      </c>
      <c r="M164" t="s">
        <v>5</v>
      </c>
      <c r="N164" t="s">
        <v>72</v>
      </c>
      <c r="O164" t="s">
        <v>95</v>
      </c>
    </row>
    <row r="165" spans="1:15" x14ac:dyDescent="0.25">
      <c r="A165" s="3">
        <v>164</v>
      </c>
      <c r="B165" t="s">
        <v>26</v>
      </c>
      <c r="C165" t="s">
        <v>84</v>
      </c>
      <c r="D165" s="4" t="s">
        <v>124</v>
      </c>
      <c r="E165" t="s">
        <v>94</v>
      </c>
      <c r="F165" t="s">
        <v>85</v>
      </c>
      <c r="G165" t="s">
        <v>2</v>
      </c>
      <c r="H165" t="s">
        <v>28</v>
      </c>
      <c r="I165" t="s">
        <v>88</v>
      </c>
      <c r="J165" t="s">
        <v>71</v>
      </c>
      <c r="K165" t="s">
        <v>6</v>
      </c>
      <c r="L165" t="s">
        <v>29</v>
      </c>
      <c r="M165" t="s">
        <v>5</v>
      </c>
      <c r="N165" t="s">
        <v>90</v>
      </c>
      <c r="O165" t="s">
        <v>92</v>
      </c>
    </row>
    <row r="166" spans="1:15" x14ac:dyDescent="0.25">
      <c r="A166" s="3">
        <v>165</v>
      </c>
      <c r="B166" t="s">
        <v>26</v>
      </c>
      <c r="C166" t="s">
        <v>87</v>
      </c>
      <c r="D166" s="4" t="s">
        <v>63</v>
      </c>
      <c r="E166" t="s">
        <v>138</v>
      </c>
      <c r="F166" t="s">
        <v>6</v>
      </c>
      <c r="G166" t="s">
        <v>2</v>
      </c>
      <c r="H166" t="s">
        <v>8</v>
      </c>
      <c r="I166" t="s">
        <v>65</v>
      </c>
      <c r="J166" t="s">
        <v>39</v>
      </c>
      <c r="K166" t="s">
        <v>6</v>
      </c>
      <c r="L166" t="s">
        <v>29</v>
      </c>
      <c r="M166" t="s">
        <v>5</v>
      </c>
      <c r="N166" t="s">
        <v>77</v>
      </c>
      <c r="O166" t="s">
        <v>68</v>
      </c>
    </row>
    <row r="167" spans="1:15" x14ac:dyDescent="0.25">
      <c r="A167" s="3">
        <v>166</v>
      </c>
      <c r="B167" t="s">
        <v>11</v>
      </c>
      <c r="C167" t="s">
        <v>84</v>
      </c>
      <c r="D167" s="4" t="s">
        <v>18</v>
      </c>
      <c r="E167" t="s">
        <v>30</v>
      </c>
      <c r="F167" t="s">
        <v>6</v>
      </c>
      <c r="G167" t="s">
        <v>2</v>
      </c>
      <c r="H167" t="s">
        <v>3</v>
      </c>
      <c r="I167" t="s">
        <v>88</v>
      </c>
      <c r="J167" t="s">
        <v>96</v>
      </c>
      <c r="K167" t="s">
        <v>6</v>
      </c>
      <c r="L167" t="s">
        <v>23</v>
      </c>
      <c r="M167" t="s">
        <v>5</v>
      </c>
      <c r="N167" t="s">
        <v>80</v>
      </c>
      <c r="O167" t="s">
        <v>92</v>
      </c>
    </row>
    <row r="168" spans="1:15" x14ac:dyDescent="0.25">
      <c r="A168" s="3">
        <v>167</v>
      </c>
      <c r="B168" t="s">
        <v>13</v>
      </c>
      <c r="C168" t="s">
        <v>104</v>
      </c>
      <c r="D168" s="4" t="s">
        <v>65</v>
      </c>
      <c r="E168" t="s">
        <v>248</v>
      </c>
      <c r="F168" t="s">
        <v>64</v>
      </c>
      <c r="G168" t="s">
        <v>2</v>
      </c>
      <c r="H168" t="s">
        <v>15</v>
      </c>
      <c r="I168" t="s">
        <v>9</v>
      </c>
      <c r="J168" t="s">
        <v>71</v>
      </c>
      <c r="K168" t="s">
        <v>6</v>
      </c>
      <c r="L168" t="s">
        <v>67</v>
      </c>
      <c r="M168" t="s">
        <v>10</v>
      </c>
      <c r="N168" t="s">
        <v>77</v>
      </c>
      <c r="O168" t="s">
        <v>68</v>
      </c>
    </row>
    <row r="169" spans="1:15" x14ac:dyDescent="0.25">
      <c r="A169" s="3">
        <v>168</v>
      </c>
      <c r="B169" t="s">
        <v>12</v>
      </c>
      <c r="C169" t="s">
        <v>62</v>
      </c>
      <c r="D169" s="4" t="s">
        <v>18</v>
      </c>
      <c r="E169" t="s">
        <v>122</v>
      </c>
      <c r="F169" t="s">
        <v>6</v>
      </c>
      <c r="G169" t="s">
        <v>2</v>
      </c>
      <c r="H169" t="s">
        <v>19</v>
      </c>
      <c r="I169" t="s">
        <v>9</v>
      </c>
      <c r="J169" t="s">
        <v>71</v>
      </c>
      <c r="K169" t="s">
        <v>6</v>
      </c>
      <c r="L169" t="s">
        <v>23</v>
      </c>
      <c r="M169" t="s">
        <v>5</v>
      </c>
      <c r="N169" t="s">
        <v>77</v>
      </c>
      <c r="O169" t="s">
        <v>95</v>
      </c>
    </row>
    <row r="170" spans="1:15" x14ac:dyDescent="0.25">
      <c r="A170" s="3">
        <v>169</v>
      </c>
      <c r="B170" t="s">
        <v>26</v>
      </c>
      <c r="C170" t="s">
        <v>74</v>
      </c>
      <c r="D170" s="4" t="s">
        <v>14</v>
      </c>
      <c r="E170" t="s">
        <v>7</v>
      </c>
      <c r="F170" t="s">
        <v>64</v>
      </c>
      <c r="G170" t="s">
        <v>2</v>
      </c>
      <c r="H170" t="s">
        <v>8</v>
      </c>
      <c r="I170" t="s">
        <v>63</v>
      </c>
      <c r="J170" t="s">
        <v>112</v>
      </c>
      <c r="K170" t="s">
        <v>6</v>
      </c>
      <c r="L170" t="s">
        <v>23</v>
      </c>
      <c r="M170" t="s">
        <v>10</v>
      </c>
      <c r="N170" t="s">
        <v>90</v>
      </c>
      <c r="O170" t="s">
        <v>152</v>
      </c>
    </row>
    <row r="171" spans="1:15" x14ac:dyDescent="0.25">
      <c r="A171" s="3">
        <v>170</v>
      </c>
      <c r="B171" t="s">
        <v>17</v>
      </c>
      <c r="C171" t="s">
        <v>74</v>
      </c>
      <c r="D171" s="4" t="s">
        <v>14</v>
      </c>
      <c r="E171" t="s">
        <v>63</v>
      </c>
      <c r="F171" t="s">
        <v>6</v>
      </c>
      <c r="G171" t="s">
        <v>2</v>
      </c>
      <c r="H171" t="s">
        <v>28</v>
      </c>
      <c r="I171" t="s">
        <v>97</v>
      </c>
      <c r="J171" t="s">
        <v>89</v>
      </c>
      <c r="K171" t="s">
        <v>6</v>
      </c>
      <c r="L171" t="s">
        <v>118</v>
      </c>
      <c r="M171" t="s">
        <v>5</v>
      </c>
      <c r="N171" t="s">
        <v>80</v>
      </c>
      <c r="O171" t="s">
        <v>86</v>
      </c>
    </row>
    <row r="172" spans="1:15" x14ac:dyDescent="0.25">
      <c r="A172" s="3">
        <v>171</v>
      </c>
      <c r="B172" t="s">
        <v>11</v>
      </c>
      <c r="C172" t="s">
        <v>84</v>
      </c>
      <c r="D172" s="4" t="s">
        <v>63</v>
      </c>
      <c r="E172" t="s">
        <v>7</v>
      </c>
      <c r="F172" t="s">
        <v>6</v>
      </c>
      <c r="G172" t="s">
        <v>2</v>
      </c>
      <c r="H172" t="s">
        <v>3</v>
      </c>
      <c r="I172" t="s">
        <v>9</v>
      </c>
      <c r="J172" t="s">
        <v>71</v>
      </c>
      <c r="K172" t="s">
        <v>6</v>
      </c>
      <c r="L172" t="s">
        <v>23</v>
      </c>
      <c r="M172" t="s">
        <v>10</v>
      </c>
      <c r="N172" t="s">
        <v>90</v>
      </c>
      <c r="O172" t="s">
        <v>68</v>
      </c>
    </row>
    <row r="173" spans="1:15" x14ac:dyDescent="0.25">
      <c r="A173" s="3">
        <v>172</v>
      </c>
      <c r="B173" t="s">
        <v>11</v>
      </c>
      <c r="C173" t="s">
        <v>87</v>
      </c>
      <c r="D173" s="4" t="s">
        <v>63</v>
      </c>
      <c r="E173" t="s">
        <v>7</v>
      </c>
      <c r="F173" t="s">
        <v>64</v>
      </c>
      <c r="G173" t="s">
        <v>2</v>
      </c>
      <c r="H173" t="s">
        <v>8</v>
      </c>
      <c r="I173" t="s">
        <v>9</v>
      </c>
      <c r="J173" t="s">
        <v>71</v>
      </c>
      <c r="K173" t="s">
        <v>6</v>
      </c>
      <c r="L173" t="s">
        <v>23</v>
      </c>
      <c r="M173" t="s">
        <v>5</v>
      </c>
      <c r="N173" t="s">
        <v>77</v>
      </c>
      <c r="O173" t="s">
        <v>68</v>
      </c>
    </row>
    <row r="174" spans="1:15" x14ac:dyDescent="0.25">
      <c r="A174" s="3">
        <v>173</v>
      </c>
      <c r="B174" t="s">
        <v>11</v>
      </c>
      <c r="C174" t="s">
        <v>84</v>
      </c>
      <c r="D174" s="4" t="s">
        <v>63</v>
      </c>
      <c r="E174" t="s">
        <v>63</v>
      </c>
      <c r="F174" t="s">
        <v>85</v>
      </c>
      <c r="G174" t="s">
        <v>2</v>
      </c>
      <c r="H174" t="s">
        <v>35</v>
      </c>
      <c r="I174" t="s">
        <v>88</v>
      </c>
      <c r="J174" t="s">
        <v>112</v>
      </c>
      <c r="K174" t="s">
        <v>6</v>
      </c>
      <c r="L174" t="s">
        <v>23</v>
      </c>
      <c r="M174" t="s">
        <v>10</v>
      </c>
      <c r="N174" t="s">
        <v>90</v>
      </c>
      <c r="O174" t="s">
        <v>68</v>
      </c>
    </row>
    <row r="175" spans="1:15" x14ac:dyDescent="0.25">
      <c r="A175" s="3">
        <v>174</v>
      </c>
      <c r="B175" t="s">
        <v>11</v>
      </c>
      <c r="C175" t="s">
        <v>104</v>
      </c>
      <c r="D175" s="4" t="s">
        <v>18</v>
      </c>
      <c r="E175" t="s">
        <v>73</v>
      </c>
      <c r="F175" t="s">
        <v>85</v>
      </c>
      <c r="G175" t="s">
        <v>2</v>
      </c>
      <c r="H175" t="s">
        <v>28</v>
      </c>
      <c r="I175" t="s">
        <v>119</v>
      </c>
      <c r="J175" t="s">
        <v>120</v>
      </c>
      <c r="K175" t="s">
        <v>6</v>
      </c>
      <c r="L175" t="s">
        <v>67</v>
      </c>
      <c r="M175" t="s">
        <v>5</v>
      </c>
      <c r="N175" t="s">
        <v>90</v>
      </c>
      <c r="O175" t="s">
        <v>92</v>
      </c>
    </row>
    <row r="176" spans="1:15" x14ac:dyDescent="0.25">
      <c r="A176" s="3">
        <v>175</v>
      </c>
      <c r="B176" t="s">
        <v>11</v>
      </c>
      <c r="C176" t="s">
        <v>74</v>
      </c>
      <c r="D176" s="4" t="s">
        <v>14</v>
      </c>
      <c r="E176" t="s">
        <v>121</v>
      </c>
      <c r="F176" t="s">
        <v>85</v>
      </c>
      <c r="G176" t="s">
        <v>2</v>
      </c>
      <c r="H176" t="s">
        <v>3</v>
      </c>
      <c r="I176" t="s">
        <v>65</v>
      </c>
      <c r="J176" t="s">
        <v>71</v>
      </c>
      <c r="K176" t="s">
        <v>6</v>
      </c>
      <c r="L176" t="s">
        <v>67</v>
      </c>
      <c r="M176" t="s">
        <v>25</v>
      </c>
      <c r="N176" t="s">
        <v>80</v>
      </c>
      <c r="O176" t="s">
        <v>86</v>
      </c>
    </row>
    <row r="177" spans="1:15" x14ac:dyDescent="0.25">
      <c r="A177" s="3">
        <v>176</v>
      </c>
      <c r="B177" t="s">
        <v>11</v>
      </c>
      <c r="C177" t="s">
        <v>84</v>
      </c>
      <c r="D177" s="4" t="s">
        <v>14</v>
      </c>
      <c r="E177" t="s">
        <v>122</v>
      </c>
      <c r="F177" t="s">
        <v>64</v>
      </c>
      <c r="G177" t="s">
        <v>2</v>
      </c>
      <c r="H177" t="s">
        <v>28</v>
      </c>
      <c r="I177" t="s">
        <v>9</v>
      </c>
      <c r="J177" t="s">
        <v>71</v>
      </c>
      <c r="K177" t="s">
        <v>6</v>
      </c>
      <c r="L177" t="s">
        <v>23</v>
      </c>
      <c r="M177" t="s">
        <v>5</v>
      </c>
      <c r="N177" t="s">
        <v>90</v>
      </c>
      <c r="O177" t="s">
        <v>95</v>
      </c>
    </row>
    <row r="178" spans="1:15" x14ac:dyDescent="0.25">
      <c r="A178" s="3">
        <v>177</v>
      </c>
      <c r="B178" t="s">
        <v>11</v>
      </c>
      <c r="C178" t="s">
        <v>104</v>
      </c>
      <c r="D178" s="4" t="s">
        <v>14</v>
      </c>
      <c r="E178" t="s">
        <v>7</v>
      </c>
      <c r="F178" t="s">
        <v>6</v>
      </c>
      <c r="G178" t="s">
        <v>2</v>
      </c>
      <c r="H178" t="s">
        <v>28</v>
      </c>
      <c r="I178" t="s">
        <v>65</v>
      </c>
      <c r="J178" t="s">
        <v>20</v>
      </c>
      <c r="K178" t="s">
        <v>6</v>
      </c>
      <c r="L178" t="s">
        <v>67</v>
      </c>
      <c r="M178" t="s">
        <v>5</v>
      </c>
      <c r="N178" t="s">
        <v>80</v>
      </c>
      <c r="O178" t="s">
        <v>92</v>
      </c>
    </row>
    <row r="179" spans="1:15" x14ac:dyDescent="0.25">
      <c r="A179" s="3">
        <v>178</v>
      </c>
      <c r="B179" t="s">
        <v>11</v>
      </c>
      <c r="C179" t="s">
        <v>84</v>
      </c>
      <c r="D179" s="4" t="s">
        <v>14</v>
      </c>
      <c r="E179" t="s">
        <v>122</v>
      </c>
      <c r="F179" t="s">
        <v>64</v>
      </c>
      <c r="G179" t="s">
        <v>2</v>
      </c>
      <c r="H179" t="s">
        <v>8</v>
      </c>
      <c r="I179" t="s">
        <v>65</v>
      </c>
      <c r="J179" t="s">
        <v>108</v>
      </c>
      <c r="K179" t="s">
        <v>6</v>
      </c>
      <c r="L179" t="s">
        <v>67</v>
      </c>
      <c r="M179" t="s">
        <v>5</v>
      </c>
      <c r="N179" t="s">
        <v>90</v>
      </c>
      <c r="O179" t="s">
        <v>92</v>
      </c>
    </row>
    <row r="180" spans="1:15" x14ac:dyDescent="0.25">
      <c r="A180" s="3">
        <v>179</v>
      </c>
      <c r="B180" t="s">
        <v>12</v>
      </c>
      <c r="C180" t="s">
        <v>84</v>
      </c>
      <c r="D180" s="4" t="s">
        <v>14</v>
      </c>
      <c r="E180" t="s">
        <v>14</v>
      </c>
      <c r="F180" t="s">
        <v>6</v>
      </c>
      <c r="G180" t="s">
        <v>21</v>
      </c>
      <c r="H180" t="s">
        <v>19</v>
      </c>
      <c r="I180" t="s">
        <v>9</v>
      </c>
      <c r="J180" t="s">
        <v>89</v>
      </c>
      <c r="K180" t="s">
        <v>6</v>
      </c>
      <c r="L180" t="s">
        <v>67</v>
      </c>
      <c r="M180" t="s">
        <v>5</v>
      </c>
      <c r="N180" t="s">
        <v>90</v>
      </c>
      <c r="O180" t="s">
        <v>86</v>
      </c>
    </row>
    <row r="181" spans="1:15" x14ac:dyDescent="0.25">
      <c r="A181" s="3">
        <v>180</v>
      </c>
      <c r="B181" t="s">
        <v>17</v>
      </c>
      <c r="C181" t="s">
        <v>84</v>
      </c>
      <c r="D181" s="4" t="s">
        <v>18</v>
      </c>
      <c r="E181" t="s">
        <v>91</v>
      </c>
      <c r="F181" t="s">
        <v>6</v>
      </c>
      <c r="G181" t="s">
        <v>2</v>
      </c>
      <c r="H181" t="s">
        <v>22</v>
      </c>
      <c r="I181" t="s">
        <v>65</v>
      </c>
      <c r="J181" t="s">
        <v>20</v>
      </c>
      <c r="K181" t="s">
        <v>6</v>
      </c>
      <c r="L181" t="s">
        <v>23</v>
      </c>
      <c r="M181" t="s">
        <v>5</v>
      </c>
      <c r="N181" t="s">
        <v>77</v>
      </c>
      <c r="O181" t="s">
        <v>92</v>
      </c>
    </row>
    <row r="182" spans="1:15" x14ac:dyDescent="0.25">
      <c r="A182" s="3">
        <v>181</v>
      </c>
      <c r="B182" t="s">
        <v>11</v>
      </c>
      <c r="C182" t="s">
        <v>78</v>
      </c>
      <c r="D182" s="4" t="s">
        <v>14</v>
      </c>
      <c r="E182" t="s">
        <v>94</v>
      </c>
      <c r="F182" t="s">
        <v>6</v>
      </c>
      <c r="G182" t="s">
        <v>2</v>
      </c>
      <c r="H182" t="s">
        <v>24</v>
      </c>
      <c r="I182" t="s">
        <v>75</v>
      </c>
      <c r="J182" t="s">
        <v>66</v>
      </c>
      <c r="K182" t="s">
        <v>6</v>
      </c>
      <c r="L182" t="s">
        <v>67</v>
      </c>
      <c r="M182" t="s">
        <v>5</v>
      </c>
      <c r="N182" t="s">
        <v>80</v>
      </c>
      <c r="O182" t="s">
        <v>92</v>
      </c>
    </row>
    <row r="183" spans="1:15" x14ac:dyDescent="0.25">
      <c r="A183" s="3">
        <v>182</v>
      </c>
      <c r="B183" t="s">
        <v>11</v>
      </c>
      <c r="C183" t="s">
        <v>74</v>
      </c>
      <c r="D183" s="4" t="s">
        <v>63</v>
      </c>
      <c r="E183" t="s">
        <v>94</v>
      </c>
      <c r="F183" t="s">
        <v>85</v>
      </c>
      <c r="G183" t="s">
        <v>2</v>
      </c>
      <c r="H183" t="s">
        <v>3</v>
      </c>
      <c r="I183" t="s">
        <v>9</v>
      </c>
      <c r="J183" t="s">
        <v>96</v>
      </c>
      <c r="K183" t="s">
        <v>6</v>
      </c>
      <c r="L183" t="s">
        <v>67</v>
      </c>
      <c r="M183" t="s">
        <v>25</v>
      </c>
      <c r="N183" t="s">
        <v>77</v>
      </c>
      <c r="O183" t="s">
        <v>68</v>
      </c>
    </row>
    <row r="184" spans="1:15" x14ac:dyDescent="0.25">
      <c r="A184" s="3">
        <v>183</v>
      </c>
      <c r="B184" t="s">
        <v>26</v>
      </c>
      <c r="C184" t="s">
        <v>74</v>
      </c>
      <c r="D184" s="4" t="s">
        <v>63</v>
      </c>
      <c r="E184" t="s">
        <v>75</v>
      </c>
      <c r="F184" t="s">
        <v>64</v>
      </c>
      <c r="G184" t="s">
        <v>2</v>
      </c>
      <c r="H184" t="s">
        <v>27</v>
      </c>
      <c r="I184" t="s">
        <v>97</v>
      </c>
      <c r="J184" t="s">
        <v>98</v>
      </c>
      <c r="K184" t="s">
        <v>6</v>
      </c>
      <c r="L184" t="s">
        <v>23</v>
      </c>
      <c r="M184" t="s">
        <v>5</v>
      </c>
      <c r="N184" t="s">
        <v>77</v>
      </c>
      <c r="O184" t="s">
        <v>68</v>
      </c>
    </row>
    <row r="185" spans="1:15" x14ac:dyDescent="0.25">
      <c r="A185" s="3">
        <v>184</v>
      </c>
      <c r="B185" t="s">
        <v>11</v>
      </c>
      <c r="C185" t="s">
        <v>62</v>
      </c>
      <c r="D185" s="4" t="s">
        <v>97</v>
      </c>
      <c r="E185" t="s">
        <v>99</v>
      </c>
      <c r="F185" t="s">
        <v>64</v>
      </c>
      <c r="G185" t="s">
        <v>2</v>
      </c>
      <c r="H185" t="s">
        <v>28</v>
      </c>
      <c r="I185" t="s">
        <v>9</v>
      </c>
      <c r="J185" t="s">
        <v>98</v>
      </c>
      <c r="K185" t="s">
        <v>6</v>
      </c>
      <c r="L185" t="s">
        <v>23</v>
      </c>
      <c r="M185" t="s">
        <v>5</v>
      </c>
      <c r="N185" t="s">
        <v>90</v>
      </c>
      <c r="O185" t="s">
        <v>68</v>
      </c>
    </row>
    <row r="186" spans="1:15" x14ac:dyDescent="0.25">
      <c r="A186" s="3">
        <v>185</v>
      </c>
      <c r="B186" t="s">
        <v>26</v>
      </c>
      <c r="C186" t="s">
        <v>62</v>
      </c>
      <c r="D186" s="4" t="s">
        <v>14</v>
      </c>
      <c r="E186" t="s">
        <v>91</v>
      </c>
      <c r="F186" t="s">
        <v>6</v>
      </c>
      <c r="G186" t="s">
        <v>2</v>
      </c>
      <c r="H186" t="s">
        <v>19</v>
      </c>
      <c r="I186" t="s">
        <v>97</v>
      </c>
      <c r="J186" t="s">
        <v>100</v>
      </c>
      <c r="K186" t="s">
        <v>6</v>
      </c>
      <c r="L186" t="s">
        <v>67</v>
      </c>
      <c r="M186" t="s">
        <v>25</v>
      </c>
      <c r="N186" t="s">
        <v>77</v>
      </c>
      <c r="O186" t="s">
        <v>92</v>
      </c>
    </row>
    <row r="187" spans="1:15" x14ac:dyDescent="0.25">
      <c r="A187" s="3">
        <v>186</v>
      </c>
      <c r="B187" t="s">
        <v>12</v>
      </c>
      <c r="C187" t="s">
        <v>62</v>
      </c>
      <c r="D187" s="4" t="s">
        <v>18</v>
      </c>
      <c r="E187" t="s">
        <v>30</v>
      </c>
      <c r="F187" t="s">
        <v>6</v>
      </c>
      <c r="G187" t="s">
        <v>2</v>
      </c>
      <c r="H187" t="s">
        <v>19</v>
      </c>
      <c r="I187" t="s">
        <v>9</v>
      </c>
      <c r="J187" t="s">
        <v>76</v>
      </c>
      <c r="K187" t="s">
        <v>6</v>
      </c>
      <c r="L187" t="s">
        <v>23</v>
      </c>
      <c r="M187" t="s">
        <v>5</v>
      </c>
      <c r="N187" t="s">
        <v>72</v>
      </c>
      <c r="O187" t="s">
        <v>92</v>
      </c>
    </row>
    <row r="188" spans="1:15" x14ac:dyDescent="0.25">
      <c r="A188" s="3">
        <v>187</v>
      </c>
      <c r="B188" t="s">
        <v>11</v>
      </c>
      <c r="C188" t="s">
        <v>84</v>
      </c>
      <c r="D188" s="4" t="s">
        <v>14</v>
      </c>
      <c r="E188" t="s">
        <v>94</v>
      </c>
      <c r="F188" t="s">
        <v>6</v>
      </c>
      <c r="G188" t="s">
        <v>2</v>
      </c>
      <c r="H188" t="s">
        <v>28</v>
      </c>
      <c r="I188" t="s">
        <v>65</v>
      </c>
      <c r="J188" t="s">
        <v>101</v>
      </c>
      <c r="K188" t="s">
        <v>6</v>
      </c>
      <c r="L188" t="s">
        <v>23</v>
      </c>
      <c r="M188" t="s">
        <v>5</v>
      </c>
      <c r="N188" t="s">
        <v>80</v>
      </c>
      <c r="O188" t="s">
        <v>92</v>
      </c>
    </row>
    <row r="189" spans="1:15" x14ac:dyDescent="0.25">
      <c r="A189" s="3">
        <v>188</v>
      </c>
      <c r="B189" t="s">
        <v>26</v>
      </c>
      <c r="C189" t="s">
        <v>62</v>
      </c>
      <c r="D189" s="4" t="s">
        <v>14</v>
      </c>
      <c r="E189" t="s">
        <v>31</v>
      </c>
      <c r="F189" t="s">
        <v>64</v>
      </c>
      <c r="G189" t="s">
        <v>2</v>
      </c>
      <c r="H189" t="s">
        <v>32</v>
      </c>
      <c r="I189" t="s">
        <v>65</v>
      </c>
      <c r="J189" t="s">
        <v>20</v>
      </c>
      <c r="K189" t="s">
        <v>4</v>
      </c>
      <c r="L189" t="s">
        <v>23</v>
      </c>
      <c r="M189" t="s">
        <v>5</v>
      </c>
      <c r="N189" t="s">
        <v>77</v>
      </c>
      <c r="O189" t="s">
        <v>86</v>
      </c>
    </row>
    <row r="190" spans="1:15" x14ac:dyDescent="0.25">
      <c r="A190" s="3">
        <v>189</v>
      </c>
      <c r="B190" t="s">
        <v>11</v>
      </c>
      <c r="C190" t="s">
        <v>84</v>
      </c>
      <c r="D190" s="4" t="s">
        <v>14</v>
      </c>
      <c r="E190" t="s">
        <v>7</v>
      </c>
      <c r="F190" t="s">
        <v>6</v>
      </c>
      <c r="G190" t="s">
        <v>2</v>
      </c>
      <c r="H190" t="s">
        <v>22</v>
      </c>
      <c r="I190" t="s">
        <v>9</v>
      </c>
      <c r="J190" t="s">
        <v>71</v>
      </c>
      <c r="K190" t="s">
        <v>6</v>
      </c>
      <c r="L190" t="s">
        <v>23</v>
      </c>
      <c r="M190" t="s">
        <v>5</v>
      </c>
      <c r="N190" t="s">
        <v>77</v>
      </c>
      <c r="O190" t="s">
        <v>95</v>
      </c>
    </row>
    <row r="191" spans="1:15" x14ac:dyDescent="0.25">
      <c r="A191" s="3">
        <v>190</v>
      </c>
      <c r="B191" t="s">
        <v>11</v>
      </c>
      <c r="C191" t="s">
        <v>62</v>
      </c>
      <c r="D191" s="4" t="s">
        <v>65</v>
      </c>
      <c r="E191" t="s">
        <v>7</v>
      </c>
      <c r="F191" t="s">
        <v>6</v>
      </c>
      <c r="G191" t="s">
        <v>2</v>
      </c>
      <c r="H191" t="s">
        <v>8</v>
      </c>
      <c r="I191" t="s">
        <v>9</v>
      </c>
      <c r="J191" t="s">
        <v>71</v>
      </c>
      <c r="K191" t="s">
        <v>6</v>
      </c>
      <c r="L191" t="s">
        <v>67</v>
      </c>
      <c r="M191" t="s">
        <v>10</v>
      </c>
      <c r="N191" t="s">
        <v>72</v>
      </c>
      <c r="O191" t="s">
        <v>68</v>
      </c>
    </row>
    <row r="192" spans="1:15" x14ac:dyDescent="0.25">
      <c r="A192" s="3">
        <v>191</v>
      </c>
      <c r="B192" t="s">
        <v>11</v>
      </c>
      <c r="C192" t="s">
        <v>62</v>
      </c>
      <c r="D192" s="4" t="s">
        <v>14</v>
      </c>
      <c r="E192" t="s">
        <v>73</v>
      </c>
      <c r="F192" t="s">
        <v>64</v>
      </c>
      <c r="G192" t="s">
        <v>2</v>
      </c>
      <c r="H192" t="s">
        <v>3</v>
      </c>
      <c r="I192" t="s">
        <v>65</v>
      </c>
      <c r="J192" t="s">
        <v>66</v>
      </c>
      <c r="K192" t="s">
        <v>4</v>
      </c>
      <c r="L192" t="s">
        <v>67</v>
      </c>
      <c r="M192" t="s">
        <v>5</v>
      </c>
      <c r="N192" t="s">
        <v>80</v>
      </c>
      <c r="O192" t="s">
        <v>92</v>
      </c>
    </row>
    <row r="193" spans="1:15" x14ac:dyDescent="0.25">
      <c r="A193" s="3">
        <v>192</v>
      </c>
      <c r="B193" t="s">
        <v>12</v>
      </c>
      <c r="C193" t="s">
        <v>74</v>
      </c>
      <c r="D193" s="4" t="s">
        <v>14</v>
      </c>
      <c r="E193" t="s">
        <v>75</v>
      </c>
      <c r="F193" t="s">
        <v>64</v>
      </c>
      <c r="G193" t="s">
        <v>2</v>
      </c>
      <c r="H193" t="s">
        <v>38</v>
      </c>
      <c r="I193" t="s">
        <v>9</v>
      </c>
      <c r="J193" t="s">
        <v>76</v>
      </c>
      <c r="K193" t="s">
        <v>4</v>
      </c>
      <c r="L193" t="s">
        <v>67</v>
      </c>
      <c r="M193" t="s">
        <v>5</v>
      </c>
      <c r="N193" t="s">
        <v>77</v>
      </c>
      <c r="O193" t="s">
        <v>92</v>
      </c>
    </row>
    <row r="194" spans="1:15" x14ac:dyDescent="0.25">
      <c r="A194" s="3">
        <v>193</v>
      </c>
      <c r="B194" t="s">
        <v>17</v>
      </c>
      <c r="C194" t="s">
        <v>84</v>
      </c>
      <c r="D194" s="4" t="s">
        <v>18</v>
      </c>
      <c r="E194" t="s">
        <v>30</v>
      </c>
      <c r="F194" t="s">
        <v>6</v>
      </c>
      <c r="G194" t="s">
        <v>2</v>
      </c>
      <c r="H194" t="s">
        <v>19</v>
      </c>
      <c r="I194" t="s">
        <v>9</v>
      </c>
      <c r="J194" t="s">
        <v>76</v>
      </c>
      <c r="K194" t="s">
        <v>6</v>
      </c>
      <c r="L194" t="s">
        <v>23</v>
      </c>
      <c r="M194" t="s">
        <v>5</v>
      </c>
      <c r="N194" t="s">
        <v>77</v>
      </c>
      <c r="O194" t="s">
        <v>92</v>
      </c>
    </row>
    <row r="195" spans="1:15" x14ac:dyDescent="0.25">
      <c r="A195" s="3">
        <v>194</v>
      </c>
      <c r="B195" t="s">
        <v>11</v>
      </c>
      <c r="C195" t="s">
        <v>104</v>
      </c>
      <c r="D195" s="4" t="s">
        <v>14</v>
      </c>
      <c r="E195" t="s">
        <v>7</v>
      </c>
      <c r="F195" t="s">
        <v>6</v>
      </c>
      <c r="G195" t="s">
        <v>2</v>
      </c>
      <c r="H195" t="s">
        <v>22</v>
      </c>
      <c r="I195" t="s">
        <v>65</v>
      </c>
      <c r="J195" t="s">
        <v>100</v>
      </c>
      <c r="K195" t="s">
        <v>6</v>
      </c>
      <c r="L195" t="s">
        <v>23</v>
      </c>
      <c r="M195" t="s">
        <v>5</v>
      </c>
      <c r="N195" t="s">
        <v>80</v>
      </c>
      <c r="O195" t="s">
        <v>92</v>
      </c>
    </row>
    <row r="196" spans="1:15" x14ac:dyDescent="0.25">
      <c r="A196" s="3">
        <v>195</v>
      </c>
      <c r="B196" t="s">
        <v>11</v>
      </c>
      <c r="C196" t="s">
        <v>104</v>
      </c>
      <c r="D196" s="4" t="s">
        <v>14</v>
      </c>
      <c r="E196" t="s">
        <v>94</v>
      </c>
      <c r="F196" t="s">
        <v>85</v>
      </c>
      <c r="G196" t="s">
        <v>2</v>
      </c>
      <c r="H196" t="s">
        <v>22</v>
      </c>
      <c r="I196" t="s">
        <v>65</v>
      </c>
      <c r="J196" t="s">
        <v>76</v>
      </c>
      <c r="K196" t="s">
        <v>6</v>
      </c>
      <c r="L196" t="s">
        <v>23</v>
      </c>
      <c r="M196" t="s">
        <v>5</v>
      </c>
      <c r="N196" t="s">
        <v>80</v>
      </c>
      <c r="O196" t="s">
        <v>86</v>
      </c>
    </row>
    <row r="197" spans="1:15" x14ac:dyDescent="0.25">
      <c r="A197" s="3">
        <v>196</v>
      </c>
      <c r="B197" t="s">
        <v>13</v>
      </c>
      <c r="C197" t="s">
        <v>104</v>
      </c>
      <c r="D197" s="4" t="s">
        <v>14</v>
      </c>
      <c r="E197" t="s">
        <v>7</v>
      </c>
      <c r="F197" t="s">
        <v>6</v>
      </c>
      <c r="G197" t="s">
        <v>2</v>
      </c>
      <c r="H197" t="s">
        <v>28</v>
      </c>
      <c r="I197" t="s">
        <v>9</v>
      </c>
      <c r="J197" t="s">
        <v>112</v>
      </c>
      <c r="K197" t="s">
        <v>6</v>
      </c>
      <c r="L197" t="s">
        <v>23</v>
      </c>
      <c r="M197" t="s">
        <v>5</v>
      </c>
      <c r="N197" t="s">
        <v>77</v>
      </c>
      <c r="O197" t="s">
        <v>95</v>
      </c>
    </row>
    <row r="198" spans="1:15" x14ac:dyDescent="0.25">
      <c r="A198" s="3">
        <v>197</v>
      </c>
      <c r="B198" t="s">
        <v>11</v>
      </c>
      <c r="C198" t="s">
        <v>62</v>
      </c>
      <c r="D198" s="4" t="s">
        <v>18</v>
      </c>
      <c r="E198" t="s">
        <v>94</v>
      </c>
      <c r="F198" t="s">
        <v>6</v>
      </c>
      <c r="G198" t="s">
        <v>2</v>
      </c>
      <c r="H198" t="s">
        <v>8</v>
      </c>
      <c r="I198" t="s">
        <v>65</v>
      </c>
      <c r="J198" t="s">
        <v>129</v>
      </c>
      <c r="K198" t="s">
        <v>6</v>
      </c>
      <c r="L198" t="s">
        <v>29</v>
      </c>
      <c r="M198" t="s">
        <v>25</v>
      </c>
      <c r="N198" t="s">
        <v>72</v>
      </c>
      <c r="O198" t="s">
        <v>92</v>
      </c>
    </row>
    <row r="199" spans="1:15" x14ac:dyDescent="0.25">
      <c r="A199" s="3">
        <v>198</v>
      </c>
      <c r="B199" t="s">
        <v>11</v>
      </c>
      <c r="C199" t="s">
        <v>78</v>
      </c>
      <c r="D199" s="4" t="s">
        <v>63</v>
      </c>
      <c r="E199" t="s">
        <v>94</v>
      </c>
      <c r="F199" t="s">
        <v>64</v>
      </c>
      <c r="G199" t="s">
        <v>2</v>
      </c>
      <c r="H199" t="s">
        <v>38</v>
      </c>
      <c r="I199" t="s">
        <v>9</v>
      </c>
      <c r="J199" t="s">
        <v>130</v>
      </c>
      <c r="K199" t="s">
        <v>6</v>
      </c>
      <c r="L199" t="s">
        <v>67</v>
      </c>
      <c r="M199" t="s">
        <v>10</v>
      </c>
      <c r="N199" t="s">
        <v>90</v>
      </c>
      <c r="O199" t="s">
        <v>68</v>
      </c>
    </row>
    <row r="200" spans="1:15" x14ac:dyDescent="0.25">
      <c r="A200" s="3">
        <v>199</v>
      </c>
      <c r="B200" t="s">
        <v>11</v>
      </c>
      <c r="C200" t="s">
        <v>84</v>
      </c>
      <c r="D200" s="4" t="s">
        <v>18</v>
      </c>
      <c r="E200" t="s">
        <v>30</v>
      </c>
      <c r="F200" t="s">
        <v>6</v>
      </c>
      <c r="G200" t="s">
        <v>2</v>
      </c>
      <c r="H200" t="s">
        <v>3</v>
      </c>
      <c r="I200" t="s">
        <v>9</v>
      </c>
      <c r="J200" t="s">
        <v>71</v>
      </c>
      <c r="K200" t="s">
        <v>6</v>
      </c>
      <c r="L200" t="s">
        <v>118</v>
      </c>
      <c r="M200" t="s">
        <v>5</v>
      </c>
      <c r="N200" t="s">
        <v>90</v>
      </c>
      <c r="O200" t="s">
        <v>86</v>
      </c>
    </row>
    <row r="201" spans="1:15" x14ac:dyDescent="0.25">
      <c r="A201" s="3">
        <v>200</v>
      </c>
      <c r="B201" t="s">
        <v>26</v>
      </c>
      <c r="C201" t="s">
        <v>84</v>
      </c>
      <c r="D201" s="4" t="s">
        <v>18</v>
      </c>
      <c r="E201" t="s">
        <v>121</v>
      </c>
      <c r="F201" t="s">
        <v>6</v>
      </c>
      <c r="G201" t="s">
        <v>2</v>
      </c>
      <c r="H201" t="s">
        <v>28</v>
      </c>
      <c r="I201" t="s">
        <v>128</v>
      </c>
      <c r="J201" t="s">
        <v>66</v>
      </c>
      <c r="K201" t="s">
        <v>6</v>
      </c>
      <c r="L201" t="s">
        <v>23</v>
      </c>
      <c r="M201" t="s">
        <v>5</v>
      </c>
      <c r="N201" t="s">
        <v>72</v>
      </c>
      <c r="O201" t="s">
        <v>92</v>
      </c>
    </row>
    <row r="202" spans="1:15" x14ac:dyDescent="0.25">
      <c r="A202" s="3">
        <v>201</v>
      </c>
      <c r="B202" t="s">
        <v>26</v>
      </c>
      <c r="C202" t="s">
        <v>78</v>
      </c>
      <c r="D202" s="4" t="s">
        <v>65</v>
      </c>
      <c r="E202" t="s">
        <v>30</v>
      </c>
      <c r="F202" t="s">
        <v>85</v>
      </c>
      <c r="G202" t="s">
        <v>2</v>
      </c>
      <c r="H202" t="s">
        <v>8</v>
      </c>
      <c r="I202" t="s">
        <v>63</v>
      </c>
      <c r="J202" t="s">
        <v>20</v>
      </c>
      <c r="K202" t="s">
        <v>6</v>
      </c>
      <c r="L202" t="s">
        <v>29</v>
      </c>
      <c r="M202" t="s">
        <v>10</v>
      </c>
      <c r="N202" t="s">
        <v>80</v>
      </c>
      <c r="O202" t="s">
        <v>68</v>
      </c>
    </row>
    <row r="203" spans="1:15" x14ac:dyDescent="0.25">
      <c r="A203" s="3">
        <v>202</v>
      </c>
      <c r="B203" t="s">
        <v>26</v>
      </c>
      <c r="C203" t="s">
        <v>84</v>
      </c>
      <c r="D203" s="4" t="s">
        <v>65</v>
      </c>
      <c r="E203" t="s">
        <v>142</v>
      </c>
      <c r="F203" t="s">
        <v>85</v>
      </c>
      <c r="G203" t="s">
        <v>2</v>
      </c>
      <c r="H203" t="s">
        <v>8</v>
      </c>
      <c r="I203" t="s">
        <v>9</v>
      </c>
      <c r="J203" t="s">
        <v>126</v>
      </c>
      <c r="K203" t="s">
        <v>6</v>
      </c>
      <c r="L203" t="s">
        <v>23</v>
      </c>
      <c r="M203" t="s">
        <v>5</v>
      </c>
      <c r="N203" t="s">
        <v>77</v>
      </c>
      <c r="O203" t="s">
        <v>68</v>
      </c>
    </row>
    <row r="204" spans="1:15" x14ac:dyDescent="0.25">
      <c r="A204" s="3">
        <v>203</v>
      </c>
      <c r="B204" t="s">
        <v>12</v>
      </c>
      <c r="C204" t="s">
        <v>84</v>
      </c>
      <c r="D204" s="4" t="s">
        <v>18</v>
      </c>
      <c r="E204" t="s">
        <v>14</v>
      </c>
      <c r="F204" t="s">
        <v>6</v>
      </c>
      <c r="G204" t="s">
        <v>2</v>
      </c>
      <c r="H204" t="s">
        <v>22</v>
      </c>
      <c r="I204" t="s">
        <v>65</v>
      </c>
      <c r="J204" t="s">
        <v>120</v>
      </c>
      <c r="K204" t="s">
        <v>6</v>
      </c>
      <c r="L204" t="s">
        <v>23</v>
      </c>
      <c r="M204" t="s">
        <v>5</v>
      </c>
      <c r="N204" t="s">
        <v>90</v>
      </c>
      <c r="O204" t="s">
        <v>92</v>
      </c>
    </row>
    <row r="205" spans="1:15" x14ac:dyDescent="0.25">
      <c r="A205" s="3">
        <v>204</v>
      </c>
      <c r="B205" t="s">
        <v>12</v>
      </c>
      <c r="C205" t="s">
        <v>62</v>
      </c>
      <c r="D205" s="4" t="s">
        <v>18</v>
      </c>
      <c r="E205" t="s">
        <v>7</v>
      </c>
      <c r="F205" t="s">
        <v>6</v>
      </c>
      <c r="G205" t="s">
        <v>2</v>
      </c>
      <c r="H205" t="s">
        <v>28</v>
      </c>
      <c r="I205" t="s">
        <v>9</v>
      </c>
      <c r="J205" t="s">
        <v>98</v>
      </c>
      <c r="K205" t="s">
        <v>6</v>
      </c>
      <c r="L205" t="s">
        <v>23</v>
      </c>
      <c r="M205" t="s">
        <v>25</v>
      </c>
      <c r="N205" t="s">
        <v>90</v>
      </c>
      <c r="O205" t="s">
        <v>92</v>
      </c>
    </row>
    <row r="206" spans="1:15" x14ac:dyDescent="0.25">
      <c r="A206" s="3">
        <v>205</v>
      </c>
      <c r="B206" t="s">
        <v>12</v>
      </c>
      <c r="C206" t="s">
        <v>62</v>
      </c>
      <c r="D206" s="4" t="s">
        <v>124</v>
      </c>
      <c r="E206" t="s">
        <v>124</v>
      </c>
      <c r="F206" t="s">
        <v>6</v>
      </c>
      <c r="G206" t="s">
        <v>2</v>
      </c>
      <c r="H206" t="s">
        <v>27</v>
      </c>
      <c r="I206" t="s">
        <v>9</v>
      </c>
      <c r="J206" t="s">
        <v>130</v>
      </c>
      <c r="K206" t="s">
        <v>6</v>
      </c>
      <c r="L206" t="s">
        <v>67</v>
      </c>
      <c r="M206" t="s">
        <v>5</v>
      </c>
      <c r="N206" t="s">
        <v>77</v>
      </c>
      <c r="O206" t="s">
        <v>68</v>
      </c>
    </row>
    <row r="207" spans="1:15" x14ac:dyDescent="0.25">
      <c r="A207" s="3">
        <v>206</v>
      </c>
      <c r="B207" t="s">
        <v>13</v>
      </c>
      <c r="C207" t="s">
        <v>78</v>
      </c>
      <c r="D207" s="4" t="s">
        <v>14</v>
      </c>
      <c r="E207" t="s">
        <v>14</v>
      </c>
      <c r="F207" t="s">
        <v>64</v>
      </c>
      <c r="G207" t="s">
        <v>79</v>
      </c>
      <c r="H207" t="s">
        <v>15</v>
      </c>
      <c r="I207" t="s">
        <v>75</v>
      </c>
      <c r="J207" t="s">
        <v>66</v>
      </c>
      <c r="K207" t="s">
        <v>6</v>
      </c>
      <c r="L207" t="s">
        <v>67</v>
      </c>
      <c r="M207" t="s">
        <v>5</v>
      </c>
      <c r="N207" t="s">
        <v>80</v>
      </c>
      <c r="O207" t="s">
        <v>92</v>
      </c>
    </row>
    <row r="208" spans="1:15" x14ac:dyDescent="0.25">
      <c r="A208" s="3">
        <v>207</v>
      </c>
      <c r="B208" t="s">
        <v>13</v>
      </c>
      <c r="C208" t="s">
        <v>104</v>
      </c>
      <c r="D208" s="4" t="s">
        <v>14</v>
      </c>
      <c r="E208" t="s">
        <v>7</v>
      </c>
      <c r="F208" t="s">
        <v>64</v>
      </c>
      <c r="G208" t="s">
        <v>79</v>
      </c>
      <c r="H208" t="s">
        <v>24</v>
      </c>
      <c r="I208" t="s">
        <v>75</v>
      </c>
      <c r="J208" t="s">
        <v>105</v>
      </c>
      <c r="K208" t="s">
        <v>6</v>
      </c>
      <c r="L208" t="s">
        <v>23</v>
      </c>
      <c r="M208" t="s">
        <v>5</v>
      </c>
      <c r="N208" t="s">
        <v>77</v>
      </c>
      <c r="O208" t="s">
        <v>86</v>
      </c>
    </row>
    <row r="209" spans="1:15" x14ac:dyDescent="0.25">
      <c r="A209" s="3">
        <v>208</v>
      </c>
      <c r="B209" t="s">
        <v>11</v>
      </c>
      <c r="C209" t="s">
        <v>78</v>
      </c>
      <c r="D209" s="4" t="s">
        <v>14</v>
      </c>
      <c r="E209" t="s">
        <v>94</v>
      </c>
      <c r="F209" t="s">
        <v>6</v>
      </c>
      <c r="G209" t="s">
        <v>2</v>
      </c>
      <c r="H209" t="s">
        <v>24</v>
      </c>
      <c r="I209" t="s">
        <v>75</v>
      </c>
      <c r="J209" t="s">
        <v>66</v>
      </c>
      <c r="K209" t="s">
        <v>6</v>
      </c>
      <c r="L209" t="s">
        <v>67</v>
      </c>
      <c r="M209" t="s">
        <v>25</v>
      </c>
      <c r="N209" t="s">
        <v>80</v>
      </c>
      <c r="O209" t="s">
        <v>86</v>
      </c>
    </row>
    <row r="210" spans="1:15" x14ac:dyDescent="0.25">
      <c r="A210" s="3">
        <v>209</v>
      </c>
      <c r="B210" t="s">
        <v>26</v>
      </c>
      <c r="C210" t="s">
        <v>74</v>
      </c>
      <c r="D210" s="4" t="s">
        <v>63</v>
      </c>
      <c r="E210" t="s">
        <v>94</v>
      </c>
      <c r="F210" t="s">
        <v>85</v>
      </c>
      <c r="G210" t="s">
        <v>2</v>
      </c>
      <c r="H210" t="s">
        <v>8</v>
      </c>
      <c r="I210" t="s">
        <v>9</v>
      </c>
      <c r="J210" t="s">
        <v>96</v>
      </c>
      <c r="K210" t="s">
        <v>6</v>
      </c>
      <c r="L210" t="s">
        <v>67</v>
      </c>
      <c r="M210" t="s">
        <v>25</v>
      </c>
      <c r="N210" t="s">
        <v>77</v>
      </c>
      <c r="O210" t="s">
        <v>68</v>
      </c>
    </row>
    <row r="211" spans="1:15" x14ac:dyDescent="0.25">
      <c r="A211" s="3">
        <v>210</v>
      </c>
      <c r="B211" t="s">
        <v>11</v>
      </c>
      <c r="C211" t="s">
        <v>62</v>
      </c>
      <c r="D211" s="4" t="s">
        <v>97</v>
      </c>
      <c r="E211" t="s">
        <v>99</v>
      </c>
      <c r="F211" t="s">
        <v>64</v>
      </c>
      <c r="G211" t="s">
        <v>2</v>
      </c>
      <c r="H211" t="s">
        <v>28</v>
      </c>
      <c r="I211" t="s">
        <v>9</v>
      </c>
      <c r="J211" t="s">
        <v>98</v>
      </c>
      <c r="K211" t="s">
        <v>6</v>
      </c>
      <c r="L211" t="s">
        <v>23</v>
      </c>
      <c r="M211" t="s">
        <v>5</v>
      </c>
      <c r="N211" t="s">
        <v>90</v>
      </c>
      <c r="O211" t="s">
        <v>68</v>
      </c>
    </row>
    <row r="212" spans="1:15" x14ac:dyDescent="0.25">
      <c r="A212" s="3">
        <v>211</v>
      </c>
      <c r="B212" t="s">
        <v>13</v>
      </c>
      <c r="C212" t="s">
        <v>78</v>
      </c>
      <c r="D212" s="4" t="s">
        <v>18</v>
      </c>
      <c r="E212" t="s">
        <v>14</v>
      </c>
      <c r="F212" t="s">
        <v>64</v>
      </c>
      <c r="G212" t="s">
        <v>79</v>
      </c>
      <c r="H212" t="s">
        <v>15</v>
      </c>
      <c r="I212" t="s">
        <v>75</v>
      </c>
      <c r="J212" t="s">
        <v>66</v>
      </c>
      <c r="K212" t="s">
        <v>6</v>
      </c>
      <c r="L212" t="s">
        <v>67</v>
      </c>
      <c r="M212" t="s">
        <v>5</v>
      </c>
      <c r="N212" t="s">
        <v>80</v>
      </c>
      <c r="O212" t="s">
        <v>92</v>
      </c>
    </row>
    <row r="213" spans="1:15" x14ac:dyDescent="0.25">
      <c r="A213" s="3">
        <v>7</v>
      </c>
      <c r="D213" s="4" t="s">
        <v>65</v>
      </c>
    </row>
    <row r="214" spans="1:15" x14ac:dyDescent="0.25">
      <c r="A214" s="3">
        <v>12</v>
      </c>
      <c r="D214" s="4" t="s">
        <v>65</v>
      </c>
    </row>
    <row r="215" spans="1:15" x14ac:dyDescent="0.25">
      <c r="A215" s="3">
        <v>13</v>
      </c>
      <c r="D215" s="4" t="s">
        <v>63</v>
      </c>
    </row>
    <row r="216" spans="1:15" x14ac:dyDescent="0.25">
      <c r="A216" s="3">
        <v>18</v>
      </c>
      <c r="D216" s="4" t="s">
        <v>65</v>
      </c>
    </row>
    <row r="217" spans="1:15" x14ac:dyDescent="0.25">
      <c r="A217" s="3">
        <v>21</v>
      </c>
      <c r="D217" s="4" t="s">
        <v>14</v>
      </c>
    </row>
    <row r="218" spans="1:15" x14ac:dyDescent="0.25">
      <c r="A218" s="3">
        <v>27</v>
      </c>
      <c r="D218" s="4" t="s">
        <v>65</v>
      </c>
    </row>
    <row r="219" spans="1:15" x14ac:dyDescent="0.25">
      <c r="A219" s="3">
        <v>28</v>
      </c>
      <c r="D219" s="4" t="s">
        <v>14</v>
      </c>
    </row>
    <row r="220" spans="1:15" x14ac:dyDescent="0.25">
      <c r="A220" s="3">
        <v>31</v>
      </c>
      <c r="D220" s="4" t="s">
        <v>97</v>
      </c>
    </row>
    <row r="221" spans="1:15" x14ac:dyDescent="0.25">
      <c r="A221" s="3">
        <v>34</v>
      </c>
      <c r="D221" s="4" t="s">
        <v>63</v>
      </c>
    </row>
    <row r="222" spans="1:15" x14ac:dyDescent="0.25">
      <c r="A222" s="3">
        <v>37</v>
      </c>
      <c r="D222" s="4" t="s">
        <v>65</v>
      </c>
    </row>
    <row r="223" spans="1:15" x14ac:dyDescent="0.25">
      <c r="A223" s="3">
        <v>40</v>
      </c>
      <c r="D223" s="4" t="s">
        <v>14</v>
      </c>
    </row>
    <row r="224" spans="1:15" x14ac:dyDescent="0.25">
      <c r="A224" s="3">
        <v>42</v>
      </c>
      <c r="D224" s="4" t="s">
        <v>63</v>
      </c>
    </row>
    <row r="225" spans="1:4" x14ac:dyDescent="0.25">
      <c r="A225" s="3">
        <v>44</v>
      </c>
      <c r="D225" s="4" t="s">
        <v>63</v>
      </c>
    </row>
    <row r="226" spans="1:4" x14ac:dyDescent="0.25">
      <c r="A226" s="3">
        <v>46</v>
      </c>
      <c r="D226" s="4" t="s">
        <v>14</v>
      </c>
    </row>
    <row r="227" spans="1:4" x14ac:dyDescent="0.25">
      <c r="A227" s="3">
        <v>48</v>
      </c>
      <c r="D227" s="4" t="s">
        <v>63</v>
      </c>
    </row>
    <row r="228" spans="1:4" x14ac:dyDescent="0.25">
      <c r="A228" s="3">
        <v>49</v>
      </c>
      <c r="D228" s="4" t="s">
        <v>14</v>
      </c>
    </row>
    <row r="229" spans="1:4" x14ac:dyDescent="0.25">
      <c r="A229" s="3">
        <v>50</v>
      </c>
      <c r="D229" s="4" t="s">
        <v>63</v>
      </c>
    </row>
    <row r="230" spans="1:4" x14ac:dyDescent="0.25">
      <c r="A230" s="3">
        <v>51</v>
      </c>
      <c r="D230" s="4" t="s">
        <v>14</v>
      </c>
    </row>
    <row r="231" spans="1:4" x14ac:dyDescent="0.25">
      <c r="A231" s="3">
        <v>52</v>
      </c>
      <c r="D231" s="4" t="s">
        <v>65</v>
      </c>
    </row>
    <row r="232" spans="1:4" x14ac:dyDescent="0.25">
      <c r="A232" s="3">
        <v>57</v>
      </c>
      <c r="D232" s="4" t="s">
        <v>14</v>
      </c>
    </row>
    <row r="233" spans="1:4" x14ac:dyDescent="0.25">
      <c r="A233" s="3">
        <v>58</v>
      </c>
      <c r="D233" s="4" t="s">
        <v>14</v>
      </c>
    </row>
    <row r="234" spans="1:4" x14ac:dyDescent="0.25">
      <c r="A234" s="3">
        <v>59</v>
      </c>
      <c r="D234" s="4" t="s">
        <v>63</v>
      </c>
    </row>
    <row r="235" spans="1:4" x14ac:dyDescent="0.25">
      <c r="A235" s="3">
        <v>61</v>
      </c>
      <c r="D235" s="4" t="s">
        <v>65</v>
      </c>
    </row>
    <row r="236" spans="1:4" x14ac:dyDescent="0.25">
      <c r="A236" s="3">
        <v>62</v>
      </c>
      <c r="D236" s="4" t="s">
        <v>14</v>
      </c>
    </row>
    <row r="237" spans="1:4" x14ac:dyDescent="0.25">
      <c r="A237" s="3">
        <v>63</v>
      </c>
      <c r="D237" s="4" t="s">
        <v>63</v>
      </c>
    </row>
    <row r="238" spans="1:4" x14ac:dyDescent="0.25">
      <c r="A238" s="3">
        <v>65</v>
      </c>
      <c r="D238" s="4" t="s">
        <v>124</v>
      </c>
    </row>
    <row r="239" spans="1:4" x14ac:dyDescent="0.25">
      <c r="A239" s="3">
        <v>67</v>
      </c>
      <c r="D239" s="4" t="s">
        <v>63</v>
      </c>
    </row>
    <row r="240" spans="1:4" x14ac:dyDescent="0.25">
      <c r="A240" s="3">
        <v>68</v>
      </c>
      <c r="D240" s="4" t="s">
        <v>88</v>
      </c>
    </row>
    <row r="241" spans="1:4" x14ac:dyDescent="0.25">
      <c r="A241" s="3">
        <v>69</v>
      </c>
      <c r="D241" s="4" t="s">
        <v>65</v>
      </c>
    </row>
    <row r="242" spans="1:4" x14ac:dyDescent="0.25">
      <c r="A242" s="3">
        <v>70</v>
      </c>
      <c r="D242" s="4" t="s">
        <v>63</v>
      </c>
    </row>
    <row r="243" spans="1:4" x14ac:dyDescent="0.25">
      <c r="A243" s="3">
        <v>73</v>
      </c>
      <c r="D243" s="4" t="s">
        <v>14</v>
      </c>
    </row>
    <row r="244" spans="1:4" x14ac:dyDescent="0.25">
      <c r="A244" s="3">
        <v>74</v>
      </c>
      <c r="D244" s="4" t="s">
        <v>65</v>
      </c>
    </row>
    <row r="245" spans="1:4" x14ac:dyDescent="0.25">
      <c r="A245" s="3">
        <v>75</v>
      </c>
      <c r="D245" s="4" t="s">
        <v>14</v>
      </c>
    </row>
    <row r="246" spans="1:4" x14ac:dyDescent="0.25">
      <c r="A246" s="3">
        <v>76</v>
      </c>
      <c r="D246" s="4" t="s">
        <v>192</v>
      </c>
    </row>
    <row r="247" spans="1:4" x14ac:dyDescent="0.25">
      <c r="A247" s="3">
        <v>77</v>
      </c>
      <c r="D247" s="4" t="s">
        <v>14</v>
      </c>
    </row>
    <row r="248" spans="1:4" x14ac:dyDescent="0.25">
      <c r="A248" s="3">
        <v>79</v>
      </c>
      <c r="D248" s="4" t="s">
        <v>88</v>
      </c>
    </row>
    <row r="249" spans="1:4" x14ac:dyDescent="0.25">
      <c r="A249" s="3">
        <v>80</v>
      </c>
      <c r="D249" s="4" t="s">
        <v>63</v>
      </c>
    </row>
    <row r="250" spans="1:4" x14ac:dyDescent="0.25">
      <c r="A250" s="3">
        <v>81</v>
      </c>
      <c r="D250" s="4" t="s">
        <v>65</v>
      </c>
    </row>
    <row r="251" spans="1:4" x14ac:dyDescent="0.25">
      <c r="A251" s="3">
        <v>83</v>
      </c>
      <c r="D251" s="4" t="s">
        <v>88</v>
      </c>
    </row>
    <row r="252" spans="1:4" x14ac:dyDescent="0.25">
      <c r="A252" s="3">
        <v>84</v>
      </c>
      <c r="D252" s="4" t="s">
        <v>63</v>
      </c>
    </row>
    <row r="253" spans="1:4" x14ac:dyDescent="0.25">
      <c r="A253" s="3">
        <v>87</v>
      </c>
      <c r="D253" s="4" t="s">
        <v>65</v>
      </c>
    </row>
    <row r="254" spans="1:4" x14ac:dyDescent="0.25">
      <c r="A254" s="3">
        <v>90</v>
      </c>
      <c r="D254" s="4" t="s">
        <v>88</v>
      </c>
    </row>
    <row r="255" spans="1:4" x14ac:dyDescent="0.25">
      <c r="A255" s="3">
        <v>91</v>
      </c>
      <c r="D255" s="4" t="s">
        <v>192</v>
      </c>
    </row>
    <row r="256" spans="1:4" x14ac:dyDescent="0.25">
      <c r="A256" s="3">
        <v>94</v>
      </c>
      <c r="D256" s="4" t="s">
        <v>14</v>
      </c>
    </row>
    <row r="257" spans="1:4" x14ac:dyDescent="0.25">
      <c r="A257" s="3">
        <v>95</v>
      </c>
      <c r="D257" s="4" t="s">
        <v>63</v>
      </c>
    </row>
    <row r="258" spans="1:4" x14ac:dyDescent="0.25">
      <c r="A258" s="3">
        <v>97</v>
      </c>
      <c r="D258" s="4" t="s">
        <v>14</v>
      </c>
    </row>
    <row r="259" spans="1:4" x14ac:dyDescent="0.25">
      <c r="A259" s="3">
        <v>98</v>
      </c>
      <c r="D259" s="4" t="s">
        <v>88</v>
      </c>
    </row>
    <row r="260" spans="1:4" x14ac:dyDescent="0.25">
      <c r="A260" s="3">
        <v>99</v>
      </c>
      <c r="D260" s="4" t="s">
        <v>14</v>
      </c>
    </row>
    <row r="261" spans="1:4" x14ac:dyDescent="0.25">
      <c r="A261" s="3">
        <v>106</v>
      </c>
      <c r="D261" s="4" t="s">
        <v>63</v>
      </c>
    </row>
    <row r="262" spans="1:4" x14ac:dyDescent="0.25">
      <c r="A262" s="3">
        <v>107</v>
      </c>
      <c r="D262" s="4" t="s">
        <v>88</v>
      </c>
    </row>
    <row r="263" spans="1:4" x14ac:dyDescent="0.25">
      <c r="A263" s="3">
        <v>108</v>
      </c>
      <c r="D263" s="4" t="s">
        <v>88</v>
      </c>
    </row>
    <row r="264" spans="1:4" x14ac:dyDescent="0.25">
      <c r="A264" s="3">
        <v>109</v>
      </c>
      <c r="D264" s="4" t="s">
        <v>14</v>
      </c>
    </row>
    <row r="265" spans="1:4" x14ac:dyDescent="0.25">
      <c r="A265" s="3">
        <v>110</v>
      </c>
      <c r="D265" s="4" t="s">
        <v>63</v>
      </c>
    </row>
    <row r="266" spans="1:4" x14ac:dyDescent="0.25">
      <c r="A266" s="3">
        <v>113</v>
      </c>
      <c r="D266" s="4" t="s">
        <v>14</v>
      </c>
    </row>
    <row r="267" spans="1:4" x14ac:dyDescent="0.25">
      <c r="A267" s="3">
        <v>114</v>
      </c>
      <c r="D267" s="4" t="s">
        <v>14</v>
      </c>
    </row>
    <row r="268" spans="1:4" x14ac:dyDescent="0.25">
      <c r="A268" s="3">
        <v>116</v>
      </c>
      <c r="D268" s="4" t="s">
        <v>14</v>
      </c>
    </row>
    <row r="269" spans="1:4" x14ac:dyDescent="0.25">
      <c r="A269" s="3">
        <v>119</v>
      </c>
      <c r="D269" s="4" t="s">
        <v>63</v>
      </c>
    </row>
    <row r="270" spans="1:4" x14ac:dyDescent="0.25">
      <c r="A270" s="3">
        <v>121</v>
      </c>
      <c r="D270" s="4" t="s">
        <v>65</v>
      </c>
    </row>
    <row r="271" spans="1:4" x14ac:dyDescent="0.25">
      <c r="A271" s="3">
        <v>123</v>
      </c>
      <c r="D271" s="4" t="s">
        <v>14</v>
      </c>
    </row>
    <row r="272" spans="1:4" x14ac:dyDescent="0.25">
      <c r="A272" s="3">
        <v>125</v>
      </c>
      <c r="D272" s="4" t="s">
        <v>65</v>
      </c>
    </row>
    <row r="273" spans="1:4" x14ac:dyDescent="0.25">
      <c r="A273" s="3">
        <v>132</v>
      </c>
      <c r="D273" s="4" t="s">
        <v>65</v>
      </c>
    </row>
    <row r="274" spans="1:4" x14ac:dyDescent="0.25">
      <c r="A274" s="3">
        <v>133</v>
      </c>
      <c r="D274" s="4" t="s">
        <v>14</v>
      </c>
    </row>
    <row r="275" spans="1:4" x14ac:dyDescent="0.25">
      <c r="A275" s="3">
        <v>134</v>
      </c>
      <c r="D275" s="4" t="s">
        <v>65</v>
      </c>
    </row>
    <row r="276" spans="1:4" x14ac:dyDescent="0.25">
      <c r="A276" s="3">
        <v>136</v>
      </c>
      <c r="D276" s="4" t="s">
        <v>65</v>
      </c>
    </row>
    <row r="277" spans="1:4" x14ac:dyDescent="0.25">
      <c r="A277" s="3">
        <v>138</v>
      </c>
      <c r="D277" s="4" t="s">
        <v>14</v>
      </c>
    </row>
    <row r="278" spans="1:4" x14ac:dyDescent="0.25">
      <c r="A278" s="3">
        <v>141</v>
      </c>
      <c r="D278" s="4" t="s">
        <v>14</v>
      </c>
    </row>
    <row r="279" spans="1:4" x14ac:dyDescent="0.25">
      <c r="A279" s="3">
        <v>142</v>
      </c>
      <c r="D279" s="4" t="s">
        <v>63</v>
      </c>
    </row>
    <row r="280" spans="1:4" x14ac:dyDescent="0.25">
      <c r="A280" s="3">
        <v>146</v>
      </c>
      <c r="D280" s="4" t="s">
        <v>14</v>
      </c>
    </row>
    <row r="281" spans="1:4" x14ac:dyDescent="0.25">
      <c r="A281" s="3">
        <v>148</v>
      </c>
      <c r="D281" s="4" t="s">
        <v>88</v>
      </c>
    </row>
    <row r="282" spans="1:4" x14ac:dyDescent="0.25">
      <c r="A282" s="3">
        <v>149</v>
      </c>
      <c r="D282" s="4" t="s">
        <v>63</v>
      </c>
    </row>
    <row r="283" spans="1:4" x14ac:dyDescent="0.25">
      <c r="A283" s="3">
        <v>155</v>
      </c>
      <c r="D283" s="4" t="s">
        <v>65</v>
      </c>
    </row>
    <row r="284" spans="1:4" x14ac:dyDescent="0.25">
      <c r="A284" s="3">
        <v>158</v>
      </c>
      <c r="D284" s="4" t="s">
        <v>63</v>
      </c>
    </row>
    <row r="285" spans="1:4" x14ac:dyDescent="0.25">
      <c r="A285" s="3">
        <v>161</v>
      </c>
      <c r="D285" s="4" t="s">
        <v>65</v>
      </c>
    </row>
    <row r="286" spans="1:4" x14ac:dyDescent="0.25">
      <c r="A286" s="3">
        <v>162</v>
      </c>
      <c r="D286" s="4" t="s">
        <v>65</v>
      </c>
    </row>
    <row r="287" spans="1:4" x14ac:dyDescent="0.25">
      <c r="A287" s="3">
        <v>163</v>
      </c>
      <c r="D287" s="4" t="s">
        <v>14</v>
      </c>
    </row>
    <row r="288" spans="1:4" x14ac:dyDescent="0.25">
      <c r="A288" s="3">
        <v>164</v>
      </c>
      <c r="D288" s="4" t="s">
        <v>63</v>
      </c>
    </row>
    <row r="289" spans="1:4" x14ac:dyDescent="0.25">
      <c r="A289" s="3">
        <v>166</v>
      </c>
      <c r="D289" s="4" t="s">
        <v>124</v>
      </c>
    </row>
    <row r="290" spans="1:4" x14ac:dyDescent="0.25">
      <c r="A290" s="3">
        <v>168</v>
      </c>
      <c r="D290" s="4" t="s">
        <v>63</v>
      </c>
    </row>
    <row r="291" spans="1:4" x14ac:dyDescent="0.25">
      <c r="A291" s="3">
        <v>169</v>
      </c>
      <c r="D291" s="4" t="s">
        <v>88</v>
      </c>
    </row>
    <row r="292" spans="1:4" x14ac:dyDescent="0.25">
      <c r="A292" s="3">
        <v>171</v>
      </c>
      <c r="D292" s="4" t="s">
        <v>65</v>
      </c>
    </row>
    <row r="293" spans="1:4" x14ac:dyDescent="0.25">
      <c r="A293" s="3">
        <v>174</v>
      </c>
      <c r="D293" s="4" t="s">
        <v>14</v>
      </c>
    </row>
    <row r="294" spans="1:4" x14ac:dyDescent="0.25">
      <c r="A294" s="3">
        <v>176</v>
      </c>
      <c r="D294" s="4" t="s">
        <v>63</v>
      </c>
    </row>
    <row r="295" spans="1:4" x14ac:dyDescent="0.25">
      <c r="A295" s="3">
        <v>178</v>
      </c>
      <c r="D295" s="4" t="s">
        <v>63</v>
      </c>
    </row>
    <row r="296" spans="1:4" x14ac:dyDescent="0.25">
      <c r="A296" s="3">
        <v>183</v>
      </c>
      <c r="D296" s="4" t="s">
        <v>65</v>
      </c>
    </row>
    <row r="297" spans="1:4" x14ac:dyDescent="0.25">
      <c r="A297" s="3">
        <v>184</v>
      </c>
      <c r="D297" s="4" t="s">
        <v>63</v>
      </c>
    </row>
    <row r="298" spans="1:4" x14ac:dyDescent="0.25">
      <c r="A298" s="3">
        <v>189</v>
      </c>
      <c r="D298" s="4" t="s">
        <v>65</v>
      </c>
    </row>
    <row r="299" spans="1:4" x14ac:dyDescent="0.25">
      <c r="A299" s="3">
        <v>196</v>
      </c>
      <c r="D299" s="4" t="s">
        <v>65</v>
      </c>
    </row>
    <row r="300" spans="1:4" x14ac:dyDescent="0.25">
      <c r="A300" s="3">
        <v>197</v>
      </c>
      <c r="D300" s="4" t="s">
        <v>14</v>
      </c>
    </row>
    <row r="301" spans="1:4" x14ac:dyDescent="0.25">
      <c r="A301" s="3">
        <v>198</v>
      </c>
      <c r="D301" s="4" t="s">
        <v>65</v>
      </c>
    </row>
    <row r="302" spans="1:4" x14ac:dyDescent="0.25">
      <c r="A302" s="3">
        <v>200</v>
      </c>
      <c r="D302" s="4" t="s">
        <v>63</v>
      </c>
    </row>
    <row r="303" spans="1:4" x14ac:dyDescent="0.25">
      <c r="A303" s="3">
        <v>201</v>
      </c>
      <c r="D303" s="4" t="s">
        <v>88</v>
      </c>
    </row>
    <row r="304" spans="1:4" x14ac:dyDescent="0.25">
      <c r="A304" s="3">
        <v>202</v>
      </c>
      <c r="D304" s="4" t="s">
        <v>88</v>
      </c>
    </row>
    <row r="305" spans="1:4" x14ac:dyDescent="0.25">
      <c r="A305" s="3">
        <v>203</v>
      </c>
      <c r="D305" s="4" t="s">
        <v>14</v>
      </c>
    </row>
    <row r="306" spans="1:4" x14ac:dyDescent="0.25">
      <c r="A306" s="3">
        <v>204</v>
      </c>
      <c r="D306" s="4" t="s">
        <v>63</v>
      </c>
    </row>
    <row r="307" spans="1:4" x14ac:dyDescent="0.25">
      <c r="A307" s="3">
        <v>210</v>
      </c>
      <c r="D307" s="4" t="s">
        <v>63</v>
      </c>
    </row>
    <row r="308" spans="1:4" x14ac:dyDescent="0.25">
      <c r="A308" s="3">
        <v>211</v>
      </c>
      <c r="D308" s="4" t="s">
        <v>14</v>
      </c>
    </row>
    <row r="309" spans="1:4" x14ac:dyDescent="0.25">
      <c r="A309" s="3">
        <v>22</v>
      </c>
      <c r="D309" s="4" t="s">
        <v>65</v>
      </c>
    </row>
    <row r="310" spans="1:4" x14ac:dyDescent="0.25">
      <c r="A310" s="3">
        <v>34</v>
      </c>
      <c r="D310" s="4" t="s">
        <v>65</v>
      </c>
    </row>
    <row r="311" spans="1:4" x14ac:dyDescent="0.25">
      <c r="A311" s="3">
        <v>42</v>
      </c>
      <c r="D311" s="4" t="s">
        <v>65</v>
      </c>
    </row>
    <row r="312" spans="1:4" x14ac:dyDescent="0.25">
      <c r="A312" s="3">
        <v>46</v>
      </c>
      <c r="D312" s="4" t="s">
        <v>65</v>
      </c>
    </row>
    <row r="313" spans="1:4" x14ac:dyDescent="0.25">
      <c r="A313" s="3">
        <v>48</v>
      </c>
      <c r="D313" s="4" t="s">
        <v>65</v>
      </c>
    </row>
    <row r="314" spans="1:4" x14ac:dyDescent="0.25">
      <c r="A314" s="3">
        <v>51</v>
      </c>
      <c r="D314" s="4" t="s">
        <v>63</v>
      </c>
    </row>
    <row r="315" spans="1:4" x14ac:dyDescent="0.25">
      <c r="A315" s="3">
        <v>58</v>
      </c>
      <c r="D315" s="4" t="s">
        <v>63</v>
      </c>
    </row>
    <row r="316" spans="1:4" x14ac:dyDescent="0.25">
      <c r="A316" s="3">
        <v>62</v>
      </c>
      <c r="D316" s="4" t="s">
        <v>63</v>
      </c>
    </row>
    <row r="317" spans="1:4" x14ac:dyDescent="0.25">
      <c r="A317" s="3">
        <v>75</v>
      </c>
      <c r="D317" s="4" t="s">
        <v>63</v>
      </c>
    </row>
    <row r="318" spans="1:4" x14ac:dyDescent="0.25">
      <c r="A318" s="3">
        <v>76</v>
      </c>
      <c r="D318" s="4" t="s">
        <v>63</v>
      </c>
    </row>
    <row r="319" spans="1:4" x14ac:dyDescent="0.25">
      <c r="A319" s="3">
        <v>77</v>
      </c>
      <c r="D319" s="4" t="s">
        <v>63</v>
      </c>
    </row>
    <row r="320" spans="1:4" x14ac:dyDescent="0.25">
      <c r="A320" s="3">
        <v>84</v>
      </c>
      <c r="D320" s="4" t="s">
        <v>65</v>
      </c>
    </row>
    <row r="321" spans="1:4" x14ac:dyDescent="0.25">
      <c r="A321" s="3">
        <v>91</v>
      </c>
      <c r="D321" s="4" t="s">
        <v>14</v>
      </c>
    </row>
    <row r="322" spans="1:4" x14ac:dyDescent="0.25">
      <c r="A322" s="3">
        <v>94</v>
      </c>
      <c r="D322" s="4" t="s">
        <v>63</v>
      </c>
    </row>
    <row r="323" spans="1:4" x14ac:dyDescent="0.25">
      <c r="A323" s="3">
        <v>95</v>
      </c>
      <c r="D323" s="4" t="s">
        <v>65</v>
      </c>
    </row>
    <row r="324" spans="1:4" x14ac:dyDescent="0.25">
      <c r="A324" s="3">
        <v>99</v>
      </c>
      <c r="D324" s="4" t="s">
        <v>65</v>
      </c>
    </row>
    <row r="325" spans="1:4" x14ac:dyDescent="0.25">
      <c r="A325" s="3">
        <v>109</v>
      </c>
      <c r="D325" s="4" t="s">
        <v>63</v>
      </c>
    </row>
    <row r="326" spans="1:4" x14ac:dyDescent="0.25">
      <c r="A326" s="3">
        <v>123</v>
      </c>
      <c r="D326" s="4" t="s">
        <v>65</v>
      </c>
    </row>
    <row r="327" spans="1:4" x14ac:dyDescent="0.25">
      <c r="A327" s="3">
        <v>133</v>
      </c>
      <c r="D327" s="4" t="s">
        <v>63</v>
      </c>
    </row>
    <row r="328" spans="1:4" x14ac:dyDescent="0.25">
      <c r="A328" s="3">
        <v>138</v>
      </c>
      <c r="D328" s="4" t="s">
        <v>65</v>
      </c>
    </row>
    <row r="329" spans="1:4" x14ac:dyDescent="0.25">
      <c r="A329" s="3">
        <v>141</v>
      </c>
      <c r="D329" s="4" t="s">
        <v>63</v>
      </c>
    </row>
    <row r="330" spans="1:4" x14ac:dyDescent="0.25">
      <c r="A330" s="3">
        <v>142</v>
      </c>
      <c r="D330" s="4" t="s">
        <v>65</v>
      </c>
    </row>
    <row r="331" spans="1:4" x14ac:dyDescent="0.25">
      <c r="A331" s="3">
        <v>146</v>
      </c>
      <c r="D331" s="4" t="s">
        <v>65</v>
      </c>
    </row>
    <row r="332" spans="1:4" x14ac:dyDescent="0.25">
      <c r="A332" s="3">
        <v>149</v>
      </c>
      <c r="D332" s="4" t="s">
        <v>65</v>
      </c>
    </row>
    <row r="333" spans="1:4" x14ac:dyDescent="0.25">
      <c r="A333" s="3">
        <v>158</v>
      </c>
      <c r="D333" s="4" t="s">
        <v>65</v>
      </c>
    </row>
    <row r="334" spans="1:4" x14ac:dyDescent="0.25">
      <c r="A334" s="3">
        <v>163</v>
      </c>
      <c r="D334" s="4" t="s">
        <v>63</v>
      </c>
    </row>
    <row r="335" spans="1:4" x14ac:dyDescent="0.25">
      <c r="A335" s="3">
        <v>176</v>
      </c>
      <c r="D335" s="4" t="s">
        <v>65</v>
      </c>
    </row>
    <row r="336" spans="1:4" x14ac:dyDescent="0.25">
      <c r="A336" s="3">
        <v>197</v>
      </c>
      <c r="D336" s="4" t="s">
        <v>63</v>
      </c>
    </row>
    <row r="337" spans="1:4" x14ac:dyDescent="0.25">
      <c r="A337" s="3">
        <v>203</v>
      </c>
      <c r="D337" s="4" t="s">
        <v>63</v>
      </c>
    </row>
    <row r="338" spans="1:4" x14ac:dyDescent="0.25">
      <c r="A338" s="3">
        <v>58</v>
      </c>
      <c r="D338" s="4" t="s">
        <v>65</v>
      </c>
    </row>
    <row r="339" spans="1:4" x14ac:dyDescent="0.25">
      <c r="A339" s="3">
        <v>62</v>
      </c>
      <c r="D339" s="4" t="s">
        <v>65</v>
      </c>
    </row>
    <row r="340" spans="1:4" x14ac:dyDescent="0.25">
      <c r="A340" s="3">
        <v>76</v>
      </c>
      <c r="D340" s="4" t="s">
        <v>65</v>
      </c>
    </row>
    <row r="341" spans="1:4" x14ac:dyDescent="0.25">
      <c r="A341" s="3">
        <v>91</v>
      </c>
      <c r="D341" s="4" t="s">
        <v>63</v>
      </c>
    </row>
    <row r="342" spans="1:4" x14ac:dyDescent="0.25">
      <c r="A342" s="3">
        <v>94</v>
      </c>
      <c r="D342" s="4" t="s">
        <v>88</v>
      </c>
    </row>
    <row r="343" spans="1:4" x14ac:dyDescent="0.25">
      <c r="A343" s="3">
        <v>141</v>
      </c>
      <c r="D343" s="4" t="s">
        <v>88</v>
      </c>
    </row>
    <row r="344" spans="1:4" x14ac:dyDescent="0.25">
      <c r="A344" s="3">
        <v>163</v>
      </c>
      <c r="D344" s="4" t="s">
        <v>65</v>
      </c>
    </row>
    <row r="345" spans="1:4" x14ac:dyDescent="0.25">
      <c r="A345" s="3">
        <v>163</v>
      </c>
      <c r="D345" s="4" t="s">
        <v>65</v>
      </c>
    </row>
  </sheetData>
  <pageMargins left="0.7" right="0.7" top="0.75" bottom="0.75" header="0.3" footer="0.3"/>
  <pageSetup paperSize="9"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CAEBA-AF8C-4BCA-8DA7-8297C0F00AA4}">
  <dimension ref="A1:AE345"/>
  <sheetViews>
    <sheetView zoomScale="84" workbookViewId="0">
      <selection sqref="A1:A1048576"/>
    </sheetView>
  </sheetViews>
  <sheetFormatPr defaultRowHeight="15" x14ac:dyDescent="0.25"/>
  <cols>
    <col min="1" max="1" width="5.710937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2" max="12" width="84.85546875" bestFit="1" customWidth="1"/>
    <col min="13" max="13" width="47.28515625" bestFit="1" customWidth="1"/>
    <col min="14" max="14" width="88" bestFit="1" customWidth="1"/>
    <col min="15" max="15" width="60.5703125" bestFit="1" customWidth="1"/>
    <col min="16" max="16" width="115.42578125" bestFit="1" customWidth="1"/>
    <col min="22" max="22" width="124" bestFit="1" customWidth="1"/>
    <col min="23" max="23" width="87.7109375" bestFit="1" customWidth="1"/>
    <col min="24" max="24" width="11.28515625" bestFit="1" customWidth="1"/>
    <col min="25" max="25" width="19.140625" bestFit="1" customWidth="1"/>
    <col min="26" max="26" width="13.5703125" bestFit="1" customWidth="1"/>
    <col min="27" max="27" width="18.28515625" bestFit="1" customWidth="1"/>
    <col min="28" max="28" width="16.85546875" bestFit="1" customWidth="1"/>
    <col min="29" max="29" width="28.85546875" bestFit="1" customWidth="1"/>
    <col min="30" max="30" width="27.42578125" bestFit="1" customWidth="1"/>
    <col min="31" max="31" width="11.28515625" bestFit="1" customWidth="1"/>
  </cols>
  <sheetData>
    <row r="1" spans="1:23" x14ac:dyDescent="0.25">
      <c r="A1" s="1" t="s">
        <v>166</v>
      </c>
      <c r="B1" s="22" t="s">
        <v>0</v>
      </c>
      <c r="C1" s="22" t="s">
        <v>45</v>
      </c>
      <c r="D1" s="22" t="s">
        <v>228</v>
      </c>
      <c r="E1" s="22" t="s">
        <v>47</v>
      </c>
      <c r="F1" s="22" t="s">
        <v>48</v>
      </c>
      <c r="G1" s="22" t="s">
        <v>49</v>
      </c>
      <c r="H1" s="22" t="s">
        <v>50</v>
      </c>
      <c r="I1" s="22" t="s">
        <v>51</v>
      </c>
      <c r="J1" s="22" t="s">
        <v>52</v>
      </c>
      <c r="K1" s="22" t="s">
        <v>53</v>
      </c>
      <c r="L1" s="22" t="s">
        <v>54</v>
      </c>
      <c r="M1" s="22" t="s">
        <v>55</v>
      </c>
      <c r="N1" s="22" t="s">
        <v>56</v>
      </c>
      <c r="O1" s="22" t="s">
        <v>1</v>
      </c>
      <c r="P1" s="22" t="s">
        <v>57</v>
      </c>
    </row>
    <row r="2" spans="1:23" x14ac:dyDescent="0.25">
      <c r="A2" s="3">
        <v>1</v>
      </c>
      <c r="B2" t="s">
        <v>11</v>
      </c>
      <c r="C2" t="s">
        <v>62</v>
      </c>
      <c r="D2" s="4" t="s">
        <v>14</v>
      </c>
      <c r="E2" t="s">
        <v>63</v>
      </c>
      <c r="F2" t="s">
        <v>64</v>
      </c>
      <c r="G2" t="s">
        <v>2</v>
      </c>
      <c r="H2" t="s">
        <v>3</v>
      </c>
      <c r="I2" t="s">
        <v>65</v>
      </c>
      <c r="J2" t="s">
        <v>66</v>
      </c>
      <c r="K2" t="s">
        <v>4</v>
      </c>
      <c r="L2" t="s">
        <v>67</v>
      </c>
      <c r="M2" t="s">
        <v>5</v>
      </c>
      <c r="N2" t="s">
        <v>80</v>
      </c>
      <c r="O2" t="s">
        <v>92</v>
      </c>
      <c r="P2" t="s">
        <v>69</v>
      </c>
      <c r="V2" s="2" t="s">
        <v>202</v>
      </c>
      <c r="W2" t="s">
        <v>182</v>
      </c>
    </row>
    <row r="3" spans="1:23" x14ac:dyDescent="0.25">
      <c r="A3" s="3">
        <v>2</v>
      </c>
      <c r="B3" t="s">
        <v>26</v>
      </c>
      <c r="C3" t="s">
        <v>62</v>
      </c>
      <c r="D3" s="4" t="s">
        <v>65</v>
      </c>
      <c r="E3" t="s">
        <v>7</v>
      </c>
      <c r="F3" t="s">
        <v>6</v>
      </c>
      <c r="G3" t="s">
        <v>2</v>
      </c>
      <c r="H3" t="s">
        <v>8</v>
      </c>
      <c r="I3" t="s">
        <v>9</v>
      </c>
      <c r="J3" t="s">
        <v>71</v>
      </c>
      <c r="K3" t="s">
        <v>6</v>
      </c>
      <c r="L3" t="s">
        <v>67</v>
      </c>
      <c r="M3" t="s">
        <v>10</v>
      </c>
      <c r="N3" t="s">
        <v>72</v>
      </c>
      <c r="O3" t="s">
        <v>68</v>
      </c>
      <c r="P3" t="s">
        <v>69</v>
      </c>
      <c r="V3" s="5" t="s">
        <v>69</v>
      </c>
      <c r="W3">
        <v>53</v>
      </c>
    </row>
    <row r="4" spans="1:23" x14ac:dyDescent="0.25">
      <c r="A4" s="3">
        <v>3</v>
      </c>
      <c r="B4" t="s">
        <v>26</v>
      </c>
      <c r="C4" t="s">
        <v>62</v>
      </c>
      <c r="D4" s="4" t="s">
        <v>14</v>
      </c>
      <c r="E4" t="s">
        <v>73</v>
      </c>
      <c r="F4" t="s">
        <v>64</v>
      </c>
      <c r="G4" t="s">
        <v>2</v>
      </c>
      <c r="H4" t="s">
        <v>3</v>
      </c>
      <c r="I4" t="s">
        <v>65</v>
      </c>
      <c r="J4" t="s">
        <v>66</v>
      </c>
      <c r="K4" t="s">
        <v>4</v>
      </c>
      <c r="L4" t="s">
        <v>67</v>
      </c>
      <c r="M4" t="s">
        <v>5</v>
      </c>
      <c r="N4" t="s">
        <v>80</v>
      </c>
      <c r="O4" t="s">
        <v>86</v>
      </c>
      <c r="P4" t="s">
        <v>69</v>
      </c>
      <c r="V4" s="5" t="s">
        <v>107</v>
      </c>
      <c r="W4">
        <v>24</v>
      </c>
    </row>
    <row r="5" spans="1:23" x14ac:dyDescent="0.25">
      <c r="A5" s="3">
        <v>4</v>
      </c>
      <c r="B5" t="s">
        <v>12</v>
      </c>
      <c r="C5" t="s">
        <v>74</v>
      </c>
      <c r="D5" s="4" t="s">
        <v>18</v>
      </c>
      <c r="E5" t="s">
        <v>75</v>
      </c>
      <c r="F5" t="s">
        <v>64</v>
      </c>
      <c r="G5" t="s">
        <v>2</v>
      </c>
      <c r="H5" t="s">
        <v>8</v>
      </c>
      <c r="I5" t="s">
        <v>9</v>
      </c>
      <c r="J5" t="s">
        <v>76</v>
      </c>
      <c r="K5" t="s">
        <v>4</v>
      </c>
      <c r="L5" t="s">
        <v>67</v>
      </c>
      <c r="M5" t="s">
        <v>5</v>
      </c>
      <c r="N5" t="s">
        <v>77</v>
      </c>
      <c r="O5" t="s">
        <v>95</v>
      </c>
      <c r="P5" t="s">
        <v>69</v>
      </c>
      <c r="V5" s="5" t="s">
        <v>257</v>
      </c>
      <c r="W5">
        <v>33</v>
      </c>
    </row>
    <row r="6" spans="1:23" x14ac:dyDescent="0.25">
      <c r="A6" s="3">
        <v>5</v>
      </c>
      <c r="B6" t="s">
        <v>13</v>
      </c>
      <c r="C6" t="s">
        <v>78</v>
      </c>
      <c r="D6" s="4" t="s">
        <v>14</v>
      </c>
      <c r="E6" t="s">
        <v>14</v>
      </c>
      <c r="F6" t="s">
        <v>64</v>
      </c>
      <c r="G6" t="s">
        <v>79</v>
      </c>
      <c r="H6" t="s">
        <v>15</v>
      </c>
      <c r="I6" t="s">
        <v>75</v>
      </c>
      <c r="J6" t="s">
        <v>66</v>
      </c>
      <c r="K6" t="s">
        <v>6</v>
      </c>
      <c r="L6" t="s">
        <v>67</v>
      </c>
      <c r="M6" t="s">
        <v>5</v>
      </c>
      <c r="N6" t="s">
        <v>80</v>
      </c>
      <c r="O6" t="s">
        <v>86</v>
      </c>
      <c r="P6" t="s">
        <v>256</v>
      </c>
      <c r="V6" s="5" t="s">
        <v>93</v>
      </c>
      <c r="W6">
        <v>53</v>
      </c>
    </row>
    <row r="7" spans="1:23" x14ac:dyDescent="0.25">
      <c r="A7" s="3">
        <v>6</v>
      </c>
      <c r="B7" t="s">
        <v>17</v>
      </c>
      <c r="C7" t="s">
        <v>84</v>
      </c>
      <c r="D7" s="4" t="s">
        <v>65</v>
      </c>
      <c r="E7" t="s">
        <v>18</v>
      </c>
      <c r="F7" t="s">
        <v>85</v>
      </c>
      <c r="G7" t="s">
        <v>2</v>
      </c>
      <c r="H7" t="s">
        <v>19</v>
      </c>
      <c r="I7" t="s">
        <v>9</v>
      </c>
      <c r="J7" t="s">
        <v>20</v>
      </c>
      <c r="K7" t="s">
        <v>6</v>
      </c>
      <c r="L7" t="s">
        <v>67</v>
      </c>
      <c r="M7" t="s">
        <v>5</v>
      </c>
      <c r="N7" t="s">
        <v>77</v>
      </c>
      <c r="O7" t="s">
        <v>68</v>
      </c>
      <c r="P7" t="s">
        <v>69</v>
      </c>
      <c r="V7" s="5" t="s">
        <v>256</v>
      </c>
      <c r="W7">
        <v>38</v>
      </c>
    </row>
    <row r="8" spans="1:23" x14ac:dyDescent="0.25">
      <c r="A8" s="3">
        <v>7</v>
      </c>
      <c r="B8" t="s">
        <v>11</v>
      </c>
      <c r="C8" t="s">
        <v>87</v>
      </c>
      <c r="D8" s="4" t="s">
        <v>63</v>
      </c>
      <c r="E8" t="s">
        <v>73</v>
      </c>
      <c r="F8" t="s">
        <v>85</v>
      </c>
      <c r="G8" t="s">
        <v>2</v>
      </c>
      <c r="H8" t="s">
        <v>3</v>
      </c>
      <c r="I8" t="s">
        <v>88</v>
      </c>
      <c r="J8" t="s">
        <v>89</v>
      </c>
      <c r="K8" t="s">
        <v>6</v>
      </c>
      <c r="L8" t="s">
        <v>67</v>
      </c>
      <c r="M8" t="s">
        <v>5</v>
      </c>
      <c r="N8" t="s">
        <v>72</v>
      </c>
      <c r="O8" t="s">
        <v>68</v>
      </c>
      <c r="P8" t="s">
        <v>69</v>
      </c>
      <c r="V8" s="5" t="s">
        <v>102</v>
      </c>
      <c r="W8">
        <v>10</v>
      </c>
    </row>
    <row r="9" spans="1:23" x14ac:dyDescent="0.25">
      <c r="A9" s="3">
        <v>8</v>
      </c>
      <c r="B9" t="s">
        <v>12</v>
      </c>
      <c r="C9" t="s">
        <v>84</v>
      </c>
      <c r="D9" s="4" t="s">
        <v>14</v>
      </c>
      <c r="E9" t="s">
        <v>14</v>
      </c>
      <c r="F9" t="s">
        <v>6</v>
      </c>
      <c r="G9" t="s">
        <v>21</v>
      </c>
      <c r="H9" t="s">
        <v>19</v>
      </c>
      <c r="I9" t="s">
        <v>9</v>
      </c>
      <c r="J9" t="s">
        <v>89</v>
      </c>
      <c r="K9" t="s">
        <v>6</v>
      </c>
      <c r="L9" t="s">
        <v>67</v>
      </c>
      <c r="M9" t="s">
        <v>5</v>
      </c>
      <c r="N9" t="s">
        <v>90</v>
      </c>
      <c r="O9" t="s">
        <v>86</v>
      </c>
      <c r="P9" t="s">
        <v>256</v>
      </c>
      <c r="V9" s="5" t="s">
        <v>163</v>
      </c>
      <c r="W9">
        <v>211</v>
      </c>
    </row>
    <row r="10" spans="1:23" x14ac:dyDescent="0.25">
      <c r="A10" s="3">
        <v>9</v>
      </c>
      <c r="B10" t="s">
        <v>17</v>
      </c>
      <c r="C10" t="s">
        <v>84</v>
      </c>
      <c r="D10" s="4" t="s">
        <v>18</v>
      </c>
      <c r="E10" t="s">
        <v>91</v>
      </c>
      <c r="F10" t="s">
        <v>6</v>
      </c>
      <c r="G10" t="s">
        <v>2</v>
      </c>
      <c r="H10" t="s">
        <v>22</v>
      </c>
      <c r="I10" t="s">
        <v>65</v>
      </c>
      <c r="J10" t="s">
        <v>20</v>
      </c>
      <c r="K10" t="s">
        <v>6</v>
      </c>
      <c r="L10" t="s">
        <v>23</v>
      </c>
      <c r="M10" t="s">
        <v>5</v>
      </c>
      <c r="N10" t="s">
        <v>77</v>
      </c>
      <c r="O10" t="s">
        <v>92</v>
      </c>
      <c r="P10" t="s">
        <v>93</v>
      </c>
    </row>
    <row r="11" spans="1:23" x14ac:dyDescent="0.25">
      <c r="A11" s="3">
        <v>10</v>
      </c>
      <c r="B11" t="s">
        <v>11</v>
      </c>
      <c r="C11" t="s">
        <v>78</v>
      </c>
      <c r="D11" s="4" t="s">
        <v>14</v>
      </c>
      <c r="E11" t="s">
        <v>94</v>
      </c>
      <c r="F11" t="s">
        <v>6</v>
      </c>
      <c r="G11" t="s">
        <v>2</v>
      </c>
      <c r="H11" t="s">
        <v>24</v>
      </c>
      <c r="I11" t="s">
        <v>75</v>
      </c>
      <c r="J11" t="s">
        <v>66</v>
      </c>
      <c r="K11" t="s">
        <v>6</v>
      </c>
      <c r="L11" t="s">
        <v>67</v>
      </c>
      <c r="M11" t="s">
        <v>25</v>
      </c>
      <c r="N11" t="s">
        <v>80</v>
      </c>
      <c r="O11" t="s">
        <v>92</v>
      </c>
      <c r="P11" t="s">
        <v>93</v>
      </c>
      <c r="V11" t="s">
        <v>202</v>
      </c>
      <c r="W11" t="s">
        <v>182</v>
      </c>
    </row>
    <row r="12" spans="1:23" x14ac:dyDescent="0.25">
      <c r="A12" s="3">
        <v>11</v>
      </c>
      <c r="B12" t="s">
        <v>11</v>
      </c>
      <c r="C12" t="s">
        <v>74</v>
      </c>
      <c r="D12" s="4" t="s">
        <v>63</v>
      </c>
      <c r="E12" t="s">
        <v>94</v>
      </c>
      <c r="F12" t="s">
        <v>85</v>
      </c>
      <c r="G12" t="s">
        <v>2</v>
      </c>
      <c r="H12" t="s">
        <v>8</v>
      </c>
      <c r="I12" t="s">
        <v>9</v>
      </c>
      <c r="J12" t="s">
        <v>96</v>
      </c>
      <c r="K12" t="s">
        <v>6</v>
      </c>
      <c r="L12" t="s">
        <v>67</v>
      </c>
      <c r="M12" t="s">
        <v>5</v>
      </c>
      <c r="N12" t="s">
        <v>77</v>
      </c>
      <c r="O12" t="s">
        <v>68</v>
      </c>
      <c r="P12" t="s">
        <v>69</v>
      </c>
      <c r="V12" t="s">
        <v>69</v>
      </c>
      <c r="W12">
        <v>53</v>
      </c>
    </row>
    <row r="13" spans="1:23" x14ac:dyDescent="0.25">
      <c r="A13" s="3">
        <v>12</v>
      </c>
      <c r="B13" t="s">
        <v>26</v>
      </c>
      <c r="C13" t="s">
        <v>74</v>
      </c>
      <c r="D13" s="4" t="s">
        <v>63</v>
      </c>
      <c r="E13" t="s">
        <v>75</v>
      </c>
      <c r="F13" t="s">
        <v>64</v>
      </c>
      <c r="G13" t="s">
        <v>2</v>
      </c>
      <c r="H13" t="s">
        <v>27</v>
      </c>
      <c r="I13" t="s">
        <v>97</v>
      </c>
      <c r="J13" t="s">
        <v>98</v>
      </c>
      <c r="K13" t="s">
        <v>6</v>
      </c>
      <c r="L13" t="s">
        <v>23</v>
      </c>
      <c r="M13" t="s">
        <v>5</v>
      </c>
      <c r="N13" t="s">
        <v>77</v>
      </c>
      <c r="O13" t="s">
        <v>68</v>
      </c>
      <c r="P13" t="s">
        <v>69</v>
      </c>
      <c r="V13" t="s">
        <v>107</v>
      </c>
      <c r="W13">
        <v>24</v>
      </c>
    </row>
    <row r="14" spans="1:23" x14ac:dyDescent="0.25">
      <c r="A14" s="3">
        <v>13</v>
      </c>
      <c r="B14" t="s">
        <v>11</v>
      </c>
      <c r="C14" t="s">
        <v>62</v>
      </c>
      <c r="D14" s="4" t="s">
        <v>97</v>
      </c>
      <c r="E14" t="s">
        <v>99</v>
      </c>
      <c r="F14" t="s">
        <v>64</v>
      </c>
      <c r="G14" t="s">
        <v>2</v>
      </c>
      <c r="H14" t="s">
        <v>28</v>
      </c>
      <c r="I14" t="s">
        <v>9</v>
      </c>
      <c r="J14" t="s">
        <v>98</v>
      </c>
      <c r="K14" t="s">
        <v>6</v>
      </c>
      <c r="L14" t="s">
        <v>23</v>
      </c>
      <c r="M14" t="s">
        <v>5</v>
      </c>
      <c r="N14" t="s">
        <v>90</v>
      </c>
      <c r="O14" t="s">
        <v>68</v>
      </c>
      <c r="P14" t="s">
        <v>93</v>
      </c>
      <c r="V14" t="s">
        <v>257</v>
      </c>
      <c r="W14">
        <v>33</v>
      </c>
    </row>
    <row r="15" spans="1:23" x14ac:dyDescent="0.25">
      <c r="A15" s="3">
        <v>14</v>
      </c>
      <c r="B15" t="s">
        <v>26</v>
      </c>
      <c r="C15" t="s">
        <v>62</v>
      </c>
      <c r="D15" s="4" t="s">
        <v>14</v>
      </c>
      <c r="E15" t="s">
        <v>91</v>
      </c>
      <c r="F15" t="s">
        <v>6</v>
      </c>
      <c r="G15" t="s">
        <v>2</v>
      </c>
      <c r="H15" t="s">
        <v>19</v>
      </c>
      <c r="I15" t="s">
        <v>97</v>
      </c>
      <c r="J15" t="s">
        <v>100</v>
      </c>
      <c r="K15" t="s">
        <v>6</v>
      </c>
      <c r="L15" t="s">
        <v>29</v>
      </c>
      <c r="M15" t="s">
        <v>25</v>
      </c>
      <c r="N15" t="s">
        <v>77</v>
      </c>
      <c r="O15" t="s">
        <v>92</v>
      </c>
      <c r="P15" t="s">
        <v>256</v>
      </c>
      <c r="V15" t="s">
        <v>93</v>
      </c>
      <c r="W15">
        <v>53</v>
      </c>
    </row>
    <row r="16" spans="1:23" x14ac:dyDescent="0.25">
      <c r="A16" s="3">
        <v>15</v>
      </c>
      <c r="B16" t="s">
        <v>12</v>
      </c>
      <c r="C16" t="s">
        <v>62</v>
      </c>
      <c r="D16" s="4" t="s">
        <v>18</v>
      </c>
      <c r="E16" t="s">
        <v>30</v>
      </c>
      <c r="F16" t="s">
        <v>6</v>
      </c>
      <c r="G16" t="s">
        <v>2</v>
      </c>
      <c r="H16" t="s">
        <v>19</v>
      </c>
      <c r="I16" t="s">
        <v>9</v>
      </c>
      <c r="J16" t="s">
        <v>76</v>
      </c>
      <c r="K16" t="s">
        <v>6</v>
      </c>
      <c r="L16" t="s">
        <v>23</v>
      </c>
      <c r="M16" t="s">
        <v>5</v>
      </c>
      <c r="N16" t="s">
        <v>72</v>
      </c>
      <c r="O16" t="s">
        <v>92</v>
      </c>
      <c r="P16" t="s">
        <v>93</v>
      </c>
      <c r="V16" t="s">
        <v>256</v>
      </c>
      <c r="W16">
        <v>38</v>
      </c>
    </row>
    <row r="17" spans="1:23" x14ac:dyDescent="0.25">
      <c r="A17" s="3">
        <v>16</v>
      </c>
      <c r="B17" t="s">
        <v>11</v>
      </c>
      <c r="C17" t="s">
        <v>84</v>
      </c>
      <c r="D17" s="4" t="s">
        <v>14</v>
      </c>
      <c r="E17" t="s">
        <v>94</v>
      </c>
      <c r="F17" t="s">
        <v>6</v>
      </c>
      <c r="G17" t="s">
        <v>2</v>
      </c>
      <c r="H17" t="s">
        <v>3</v>
      </c>
      <c r="I17" t="s">
        <v>65</v>
      </c>
      <c r="J17" t="s">
        <v>101</v>
      </c>
      <c r="K17" t="s">
        <v>6</v>
      </c>
      <c r="L17" t="s">
        <v>23</v>
      </c>
      <c r="M17" t="s">
        <v>5</v>
      </c>
      <c r="N17" t="s">
        <v>80</v>
      </c>
      <c r="O17" t="s">
        <v>92</v>
      </c>
      <c r="P17" t="s">
        <v>102</v>
      </c>
      <c r="V17" t="s">
        <v>102</v>
      </c>
      <c r="W17">
        <v>10</v>
      </c>
    </row>
    <row r="18" spans="1:23" x14ac:dyDescent="0.25">
      <c r="A18" s="3">
        <v>17</v>
      </c>
      <c r="B18" t="s">
        <v>11</v>
      </c>
      <c r="C18" t="s">
        <v>62</v>
      </c>
      <c r="D18" s="4" t="s">
        <v>14</v>
      </c>
      <c r="E18" t="s">
        <v>31</v>
      </c>
      <c r="F18" t="s">
        <v>64</v>
      </c>
      <c r="G18" t="s">
        <v>2</v>
      </c>
      <c r="H18" t="s">
        <v>32</v>
      </c>
      <c r="I18" t="s">
        <v>65</v>
      </c>
      <c r="J18" t="s">
        <v>20</v>
      </c>
      <c r="K18" t="s">
        <v>4</v>
      </c>
      <c r="L18" t="s">
        <v>23</v>
      </c>
      <c r="M18" t="s">
        <v>5</v>
      </c>
      <c r="N18" t="s">
        <v>80</v>
      </c>
      <c r="O18" t="s">
        <v>86</v>
      </c>
      <c r="P18" t="s">
        <v>256</v>
      </c>
    </row>
    <row r="19" spans="1:23" x14ac:dyDescent="0.25">
      <c r="A19" s="3">
        <v>18</v>
      </c>
      <c r="B19" t="s">
        <v>11</v>
      </c>
      <c r="C19" t="s">
        <v>84</v>
      </c>
      <c r="D19" s="4" t="s">
        <v>14</v>
      </c>
      <c r="E19" t="s">
        <v>7</v>
      </c>
      <c r="F19" t="s">
        <v>6</v>
      </c>
      <c r="G19" t="s">
        <v>2</v>
      </c>
      <c r="H19" t="s">
        <v>3</v>
      </c>
      <c r="I19" t="s">
        <v>9</v>
      </c>
      <c r="J19" t="s">
        <v>71</v>
      </c>
      <c r="K19" t="s">
        <v>6</v>
      </c>
      <c r="L19" t="s">
        <v>23</v>
      </c>
      <c r="M19" t="s">
        <v>10</v>
      </c>
      <c r="N19" t="s">
        <v>77</v>
      </c>
      <c r="O19" t="s">
        <v>95</v>
      </c>
      <c r="P19" t="s">
        <v>93</v>
      </c>
    </row>
    <row r="20" spans="1:23" x14ac:dyDescent="0.25">
      <c r="A20" s="3">
        <v>19</v>
      </c>
      <c r="B20" t="s">
        <v>13</v>
      </c>
      <c r="C20" t="s">
        <v>104</v>
      </c>
      <c r="D20" s="4" t="s">
        <v>14</v>
      </c>
      <c r="E20" t="s">
        <v>7</v>
      </c>
      <c r="F20" t="s">
        <v>64</v>
      </c>
      <c r="G20" t="s">
        <v>79</v>
      </c>
      <c r="H20" t="s">
        <v>24</v>
      </c>
      <c r="I20" t="s">
        <v>75</v>
      </c>
      <c r="J20" t="s">
        <v>105</v>
      </c>
      <c r="K20" t="s">
        <v>6</v>
      </c>
      <c r="L20" t="s">
        <v>23</v>
      </c>
      <c r="M20" t="s">
        <v>5</v>
      </c>
      <c r="N20" t="s">
        <v>77</v>
      </c>
      <c r="O20" t="s">
        <v>86</v>
      </c>
      <c r="P20" t="s">
        <v>256</v>
      </c>
    </row>
    <row r="21" spans="1:23" x14ac:dyDescent="0.25">
      <c r="A21" s="3">
        <v>20</v>
      </c>
      <c r="B21" t="s">
        <v>26</v>
      </c>
      <c r="C21" t="s">
        <v>87</v>
      </c>
      <c r="D21" s="4" t="s">
        <v>63</v>
      </c>
      <c r="E21" t="s">
        <v>30</v>
      </c>
      <c r="F21" t="s">
        <v>6</v>
      </c>
      <c r="G21" t="s">
        <v>2</v>
      </c>
      <c r="H21" t="s">
        <v>8</v>
      </c>
      <c r="I21" t="s">
        <v>9</v>
      </c>
      <c r="J21" t="s">
        <v>106</v>
      </c>
      <c r="K21" t="s">
        <v>6</v>
      </c>
      <c r="L21" t="s">
        <v>67</v>
      </c>
      <c r="M21" t="s">
        <v>10</v>
      </c>
      <c r="N21" t="s">
        <v>77</v>
      </c>
      <c r="O21" t="s">
        <v>68</v>
      </c>
      <c r="P21" t="s">
        <v>107</v>
      </c>
    </row>
    <row r="22" spans="1:23" x14ac:dyDescent="0.25">
      <c r="A22" s="3">
        <v>21</v>
      </c>
      <c r="B22" t="s">
        <v>11</v>
      </c>
      <c r="C22" t="s">
        <v>84</v>
      </c>
      <c r="D22" s="4" t="s">
        <v>18</v>
      </c>
      <c r="E22" t="s">
        <v>7</v>
      </c>
      <c r="F22" t="s">
        <v>85</v>
      </c>
      <c r="G22" t="s">
        <v>2</v>
      </c>
      <c r="H22" t="s">
        <v>3</v>
      </c>
      <c r="I22" t="s">
        <v>65</v>
      </c>
      <c r="J22" t="s">
        <v>108</v>
      </c>
      <c r="K22" t="s">
        <v>6</v>
      </c>
      <c r="L22" t="s">
        <v>67</v>
      </c>
      <c r="M22" t="s">
        <v>5</v>
      </c>
      <c r="N22" t="s">
        <v>72</v>
      </c>
      <c r="O22" t="s">
        <v>92</v>
      </c>
      <c r="P22" t="s">
        <v>93</v>
      </c>
    </row>
    <row r="23" spans="1:23" x14ac:dyDescent="0.25">
      <c r="A23" s="3">
        <v>22</v>
      </c>
      <c r="B23" t="s">
        <v>11</v>
      </c>
      <c r="C23" t="s">
        <v>84</v>
      </c>
      <c r="D23" s="4" t="s">
        <v>14</v>
      </c>
      <c r="E23" t="s">
        <v>109</v>
      </c>
      <c r="F23" t="s">
        <v>64</v>
      </c>
      <c r="G23" t="s">
        <v>2</v>
      </c>
      <c r="H23" t="s">
        <v>8</v>
      </c>
      <c r="I23" t="s">
        <v>110</v>
      </c>
      <c r="J23" t="s">
        <v>20</v>
      </c>
      <c r="K23" t="s">
        <v>6</v>
      </c>
      <c r="L23" t="s">
        <v>67</v>
      </c>
      <c r="M23" t="s">
        <v>5</v>
      </c>
      <c r="N23" t="s">
        <v>90</v>
      </c>
      <c r="O23" t="s">
        <v>92</v>
      </c>
      <c r="P23" t="s">
        <v>93</v>
      </c>
    </row>
    <row r="24" spans="1:23" x14ac:dyDescent="0.25">
      <c r="A24" s="3">
        <v>23</v>
      </c>
      <c r="B24" t="s">
        <v>13</v>
      </c>
      <c r="C24" t="s">
        <v>104</v>
      </c>
      <c r="D24" s="4" t="s">
        <v>14</v>
      </c>
      <c r="E24" t="s">
        <v>14</v>
      </c>
      <c r="F24" t="s">
        <v>64</v>
      </c>
      <c r="G24" t="s">
        <v>79</v>
      </c>
      <c r="H24" t="s">
        <v>234</v>
      </c>
      <c r="I24" t="s">
        <v>75</v>
      </c>
      <c r="J24" t="s">
        <v>111</v>
      </c>
      <c r="K24" t="s">
        <v>6</v>
      </c>
      <c r="L24" t="s">
        <v>23</v>
      </c>
      <c r="M24" t="s">
        <v>5</v>
      </c>
      <c r="N24" t="s">
        <v>77</v>
      </c>
      <c r="O24" t="s">
        <v>86</v>
      </c>
      <c r="P24" t="s">
        <v>93</v>
      </c>
    </row>
    <row r="25" spans="1:23" x14ac:dyDescent="0.25">
      <c r="A25" s="3">
        <v>24</v>
      </c>
      <c r="B25" t="s">
        <v>17</v>
      </c>
      <c r="C25" t="s">
        <v>84</v>
      </c>
      <c r="D25" s="4" t="s">
        <v>18</v>
      </c>
      <c r="E25" t="s">
        <v>30</v>
      </c>
      <c r="F25" t="s">
        <v>6</v>
      </c>
      <c r="G25" t="s">
        <v>2</v>
      </c>
      <c r="H25" t="s">
        <v>19</v>
      </c>
      <c r="I25" t="s">
        <v>9</v>
      </c>
      <c r="J25" t="s">
        <v>76</v>
      </c>
      <c r="K25" t="s">
        <v>6</v>
      </c>
      <c r="L25" t="s">
        <v>23</v>
      </c>
      <c r="M25" t="s">
        <v>5</v>
      </c>
      <c r="N25" t="s">
        <v>77</v>
      </c>
      <c r="O25" t="s">
        <v>92</v>
      </c>
      <c r="P25" t="s">
        <v>256</v>
      </c>
    </row>
    <row r="26" spans="1:23" x14ac:dyDescent="0.25">
      <c r="A26" s="3">
        <v>25</v>
      </c>
      <c r="B26" t="s">
        <v>11</v>
      </c>
      <c r="C26" t="s">
        <v>104</v>
      </c>
      <c r="D26" s="4" t="s">
        <v>14</v>
      </c>
      <c r="E26" t="s">
        <v>7</v>
      </c>
      <c r="F26" t="s">
        <v>6</v>
      </c>
      <c r="G26" t="s">
        <v>2</v>
      </c>
      <c r="H26" t="s">
        <v>22</v>
      </c>
      <c r="I26" t="s">
        <v>65</v>
      </c>
      <c r="J26" t="s">
        <v>100</v>
      </c>
      <c r="K26" t="s">
        <v>6</v>
      </c>
      <c r="L26" t="s">
        <v>23</v>
      </c>
      <c r="M26" t="s">
        <v>5</v>
      </c>
      <c r="N26" t="s">
        <v>80</v>
      </c>
      <c r="O26" t="s">
        <v>86</v>
      </c>
      <c r="P26" t="s">
        <v>93</v>
      </c>
    </row>
    <row r="27" spans="1:23" x14ac:dyDescent="0.25">
      <c r="A27" s="3">
        <v>26</v>
      </c>
      <c r="B27" t="s">
        <v>11</v>
      </c>
      <c r="C27" t="s">
        <v>104</v>
      </c>
      <c r="D27" s="4" t="s">
        <v>14</v>
      </c>
      <c r="E27" t="s">
        <v>94</v>
      </c>
      <c r="F27" t="s">
        <v>85</v>
      </c>
      <c r="G27" t="s">
        <v>2</v>
      </c>
      <c r="H27" t="s">
        <v>22</v>
      </c>
      <c r="I27" t="s">
        <v>65</v>
      </c>
      <c r="J27" t="s">
        <v>76</v>
      </c>
      <c r="K27" t="s">
        <v>6</v>
      </c>
      <c r="L27" t="s">
        <v>23</v>
      </c>
      <c r="M27" t="s">
        <v>5</v>
      </c>
      <c r="N27" t="s">
        <v>80</v>
      </c>
      <c r="O27" t="s">
        <v>86</v>
      </c>
      <c r="P27" t="s">
        <v>93</v>
      </c>
    </row>
    <row r="28" spans="1:23" x14ac:dyDescent="0.25">
      <c r="A28" s="3">
        <v>27</v>
      </c>
      <c r="B28" t="s">
        <v>13</v>
      </c>
      <c r="C28" t="s">
        <v>104</v>
      </c>
      <c r="D28" s="4" t="s">
        <v>14</v>
      </c>
      <c r="E28" t="s">
        <v>7</v>
      </c>
      <c r="F28" t="s">
        <v>6</v>
      </c>
      <c r="G28" t="s">
        <v>2</v>
      </c>
      <c r="H28" t="s">
        <v>28</v>
      </c>
      <c r="I28" t="s">
        <v>9</v>
      </c>
      <c r="J28" t="s">
        <v>112</v>
      </c>
      <c r="K28" t="s">
        <v>6</v>
      </c>
      <c r="L28" t="s">
        <v>23</v>
      </c>
      <c r="M28" t="s">
        <v>5</v>
      </c>
      <c r="N28" t="s">
        <v>77</v>
      </c>
      <c r="O28" t="s">
        <v>95</v>
      </c>
      <c r="P28" t="s">
        <v>93</v>
      </c>
    </row>
    <row r="29" spans="1:23" x14ac:dyDescent="0.25">
      <c r="A29" s="3">
        <v>28</v>
      </c>
      <c r="B29" t="s">
        <v>13</v>
      </c>
      <c r="C29" t="s">
        <v>104</v>
      </c>
      <c r="D29" s="4" t="s">
        <v>18</v>
      </c>
      <c r="E29" t="s">
        <v>7</v>
      </c>
      <c r="F29" t="s">
        <v>6</v>
      </c>
      <c r="G29" t="s">
        <v>2</v>
      </c>
      <c r="H29" t="s">
        <v>32</v>
      </c>
      <c r="I29" t="s">
        <v>63</v>
      </c>
      <c r="J29" t="s">
        <v>108</v>
      </c>
      <c r="K29" t="s">
        <v>6</v>
      </c>
      <c r="L29" t="s">
        <v>67</v>
      </c>
      <c r="M29" t="s">
        <v>5</v>
      </c>
      <c r="N29" t="s">
        <v>90</v>
      </c>
      <c r="O29" t="s">
        <v>95</v>
      </c>
      <c r="P29" t="s">
        <v>256</v>
      </c>
    </row>
    <row r="30" spans="1:23" x14ac:dyDescent="0.25">
      <c r="A30" s="3">
        <v>29</v>
      </c>
      <c r="B30" t="s">
        <v>26</v>
      </c>
      <c r="C30" t="s">
        <v>62</v>
      </c>
      <c r="D30" s="4" t="s">
        <v>65</v>
      </c>
      <c r="E30" t="s">
        <v>250</v>
      </c>
      <c r="F30" t="s">
        <v>85</v>
      </c>
      <c r="G30" t="s">
        <v>2</v>
      </c>
      <c r="H30" t="s">
        <v>27</v>
      </c>
      <c r="I30" t="s">
        <v>9</v>
      </c>
      <c r="J30" t="s">
        <v>76</v>
      </c>
      <c r="K30" t="s">
        <v>6</v>
      </c>
      <c r="L30" t="s">
        <v>67</v>
      </c>
      <c r="M30" t="s">
        <v>5</v>
      </c>
      <c r="N30" t="s">
        <v>77</v>
      </c>
      <c r="O30" t="s">
        <v>68</v>
      </c>
      <c r="P30" t="s">
        <v>107</v>
      </c>
    </row>
    <row r="31" spans="1:23" x14ac:dyDescent="0.25">
      <c r="A31" s="3">
        <v>30</v>
      </c>
      <c r="B31" t="s">
        <v>11</v>
      </c>
      <c r="C31" t="s">
        <v>104</v>
      </c>
      <c r="D31" s="4" t="s">
        <v>65</v>
      </c>
      <c r="E31" t="s">
        <v>75</v>
      </c>
      <c r="F31" t="s">
        <v>6</v>
      </c>
      <c r="G31" t="s">
        <v>2</v>
      </c>
      <c r="H31" t="s">
        <v>28</v>
      </c>
      <c r="I31" t="s">
        <v>63</v>
      </c>
      <c r="J31" t="s">
        <v>34</v>
      </c>
      <c r="K31" t="s">
        <v>6</v>
      </c>
      <c r="L31" t="s">
        <v>67</v>
      </c>
      <c r="M31" t="s">
        <v>5</v>
      </c>
      <c r="N31" t="s">
        <v>77</v>
      </c>
      <c r="O31" t="s">
        <v>68</v>
      </c>
      <c r="P31" t="s">
        <v>102</v>
      </c>
    </row>
    <row r="32" spans="1:23" x14ac:dyDescent="0.25">
      <c r="A32" s="3">
        <v>31</v>
      </c>
      <c r="B32" t="s">
        <v>11</v>
      </c>
      <c r="C32" t="s">
        <v>84</v>
      </c>
      <c r="D32" s="4" t="s">
        <v>14</v>
      </c>
      <c r="E32" t="s">
        <v>116</v>
      </c>
      <c r="F32" t="s">
        <v>85</v>
      </c>
      <c r="G32" t="s">
        <v>2</v>
      </c>
      <c r="H32" t="s">
        <v>3</v>
      </c>
      <c r="I32" t="s">
        <v>75</v>
      </c>
      <c r="J32" t="s">
        <v>71</v>
      </c>
      <c r="K32" t="s">
        <v>6</v>
      </c>
      <c r="L32" t="s">
        <v>67</v>
      </c>
      <c r="M32" t="s">
        <v>5</v>
      </c>
      <c r="N32" t="s">
        <v>80</v>
      </c>
      <c r="O32" t="s">
        <v>95</v>
      </c>
      <c r="P32" t="s">
        <v>93</v>
      </c>
    </row>
    <row r="33" spans="1:31" x14ac:dyDescent="0.25">
      <c r="A33" s="3">
        <v>32</v>
      </c>
      <c r="B33" t="s">
        <v>11</v>
      </c>
      <c r="C33" t="s">
        <v>104</v>
      </c>
      <c r="D33" s="4" t="s">
        <v>14</v>
      </c>
      <c r="E33" t="s">
        <v>91</v>
      </c>
      <c r="F33" t="s">
        <v>64</v>
      </c>
      <c r="G33" t="s">
        <v>2</v>
      </c>
      <c r="H33" t="s">
        <v>35</v>
      </c>
      <c r="I33" t="s">
        <v>75</v>
      </c>
      <c r="J33" t="s">
        <v>117</v>
      </c>
      <c r="K33" t="s">
        <v>6</v>
      </c>
      <c r="L33" t="s">
        <v>67</v>
      </c>
      <c r="M33" t="s">
        <v>10</v>
      </c>
      <c r="N33" t="s">
        <v>72</v>
      </c>
      <c r="O33" t="s">
        <v>92</v>
      </c>
      <c r="P33" t="s">
        <v>69</v>
      </c>
    </row>
    <row r="34" spans="1:31" x14ac:dyDescent="0.25">
      <c r="A34" s="3">
        <v>33</v>
      </c>
      <c r="B34" t="s">
        <v>11</v>
      </c>
      <c r="C34" t="s">
        <v>78</v>
      </c>
      <c r="D34" s="4" t="s">
        <v>14</v>
      </c>
      <c r="E34" t="s">
        <v>7</v>
      </c>
      <c r="F34" t="s">
        <v>85</v>
      </c>
      <c r="G34" t="s">
        <v>2</v>
      </c>
      <c r="H34" t="s">
        <v>28</v>
      </c>
      <c r="I34" t="s">
        <v>9</v>
      </c>
      <c r="J34" t="s">
        <v>71</v>
      </c>
      <c r="K34" t="s">
        <v>6</v>
      </c>
      <c r="L34" t="s">
        <v>23</v>
      </c>
      <c r="M34" t="s">
        <v>5</v>
      </c>
      <c r="N34" t="s">
        <v>90</v>
      </c>
      <c r="O34" t="s">
        <v>86</v>
      </c>
      <c r="P34" t="s">
        <v>107</v>
      </c>
    </row>
    <row r="35" spans="1:31" x14ac:dyDescent="0.25">
      <c r="A35" s="3">
        <v>34</v>
      </c>
      <c r="B35" t="s">
        <v>11</v>
      </c>
      <c r="C35" t="s">
        <v>62</v>
      </c>
      <c r="D35" s="4" t="s">
        <v>14</v>
      </c>
      <c r="E35" t="s">
        <v>7</v>
      </c>
      <c r="F35" t="s">
        <v>85</v>
      </c>
      <c r="G35" t="s">
        <v>2</v>
      </c>
      <c r="H35" t="s">
        <v>22</v>
      </c>
      <c r="I35" t="s">
        <v>9</v>
      </c>
      <c r="J35" t="s">
        <v>76</v>
      </c>
      <c r="K35" t="s">
        <v>6</v>
      </c>
      <c r="L35" t="s">
        <v>67</v>
      </c>
      <c r="M35" t="s">
        <v>5</v>
      </c>
      <c r="N35" t="s">
        <v>90</v>
      </c>
      <c r="O35" t="s">
        <v>95</v>
      </c>
      <c r="P35" t="s">
        <v>256</v>
      </c>
    </row>
    <row r="36" spans="1:31" x14ac:dyDescent="0.25">
      <c r="A36" s="3">
        <v>35</v>
      </c>
      <c r="B36" t="s">
        <v>26</v>
      </c>
      <c r="C36" t="s">
        <v>74</v>
      </c>
      <c r="D36" s="4" t="s">
        <v>14</v>
      </c>
      <c r="E36" t="s">
        <v>91</v>
      </c>
      <c r="F36" t="s">
        <v>64</v>
      </c>
      <c r="G36" t="s">
        <v>2</v>
      </c>
      <c r="H36" t="s">
        <v>28</v>
      </c>
      <c r="I36" t="s">
        <v>9</v>
      </c>
      <c r="J36" t="s">
        <v>71</v>
      </c>
      <c r="K36" t="s">
        <v>6</v>
      </c>
      <c r="L36" t="s">
        <v>67</v>
      </c>
      <c r="M36" t="s">
        <v>5</v>
      </c>
      <c r="N36" t="s">
        <v>77</v>
      </c>
      <c r="O36" t="s">
        <v>92</v>
      </c>
      <c r="P36" t="s">
        <v>107</v>
      </c>
    </row>
    <row r="37" spans="1:31" x14ac:dyDescent="0.25">
      <c r="A37" s="3">
        <v>36</v>
      </c>
      <c r="B37" t="s">
        <v>17</v>
      </c>
      <c r="C37" t="s">
        <v>74</v>
      </c>
      <c r="D37" s="4" t="s">
        <v>14</v>
      </c>
      <c r="E37" t="s">
        <v>63</v>
      </c>
      <c r="F37" t="s">
        <v>6</v>
      </c>
      <c r="G37" t="s">
        <v>2</v>
      </c>
      <c r="H37" t="s">
        <v>28</v>
      </c>
      <c r="I37" t="s">
        <v>97</v>
      </c>
      <c r="J37" t="s">
        <v>89</v>
      </c>
      <c r="K37" t="s">
        <v>6</v>
      </c>
      <c r="L37" t="s">
        <v>118</v>
      </c>
      <c r="M37" t="s">
        <v>5</v>
      </c>
      <c r="N37" t="s">
        <v>80</v>
      </c>
      <c r="O37" t="s">
        <v>86</v>
      </c>
      <c r="P37" t="s">
        <v>102</v>
      </c>
    </row>
    <row r="38" spans="1:31" x14ac:dyDescent="0.25">
      <c r="A38" s="3">
        <v>37</v>
      </c>
      <c r="B38" t="s">
        <v>11</v>
      </c>
      <c r="C38" t="s">
        <v>84</v>
      </c>
      <c r="D38" s="4" t="s">
        <v>63</v>
      </c>
      <c r="E38" t="s">
        <v>7</v>
      </c>
      <c r="F38" t="s">
        <v>6</v>
      </c>
      <c r="G38" t="s">
        <v>2</v>
      </c>
      <c r="H38" t="s">
        <v>3</v>
      </c>
      <c r="I38" t="s">
        <v>9</v>
      </c>
      <c r="J38" t="s">
        <v>96</v>
      </c>
      <c r="K38" t="s">
        <v>6</v>
      </c>
      <c r="L38" t="s">
        <v>23</v>
      </c>
      <c r="M38" t="s">
        <v>10</v>
      </c>
      <c r="N38" t="s">
        <v>90</v>
      </c>
      <c r="O38" t="s">
        <v>68</v>
      </c>
      <c r="P38" t="s">
        <v>69</v>
      </c>
    </row>
    <row r="39" spans="1:31" x14ac:dyDescent="0.25">
      <c r="A39" s="3">
        <v>38</v>
      </c>
      <c r="B39" t="s">
        <v>11</v>
      </c>
      <c r="C39" t="s">
        <v>87</v>
      </c>
      <c r="D39" s="4" t="s">
        <v>63</v>
      </c>
      <c r="E39" t="s">
        <v>7</v>
      </c>
      <c r="F39" t="s">
        <v>64</v>
      </c>
      <c r="G39" t="s">
        <v>2</v>
      </c>
      <c r="H39" t="s">
        <v>8</v>
      </c>
      <c r="I39" t="s">
        <v>9</v>
      </c>
      <c r="J39" t="s">
        <v>71</v>
      </c>
      <c r="K39" t="s">
        <v>6</v>
      </c>
      <c r="L39" t="s">
        <v>23</v>
      </c>
      <c r="M39" t="s">
        <v>5</v>
      </c>
      <c r="N39" t="s">
        <v>77</v>
      </c>
      <c r="O39" t="s">
        <v>68</v>
      </c>
      <c r="P39" t="s">
        <v>69</v>
      </c>
    </row>
    <row r="40" spans="1:31" x14ac:dyDescent="0.25">
      <c r="A40" s="3">
        <v>39</v>
      </c>
      <c r="B40" t="s">
        <v>11</v>
      </c>
      <c r="C40" t="s">
        <v>84</v>
      </c>
      <c r="D40" s="4" t="s">
        <v>63</v>
      </c>
      <c r="E40" t="s">
        <v>63</v>
      </c>
      <c r="F40" t="s">
        <v>85</v>
      </c>
      <c r="G40" t="s">
        <v>2</v>
      </c>
      <c r="H40" t="s">
        <v>3</v>
      </c>
      <c r="I40" t="s">
        <v>88</v>
      </c>
      <c r="J40" t="s">
        <v>112</v>
      </c>
      <c r="K40" t="s">
        <v>6</v>
      </c>
      <c r="L40" t="s">
        <v>23</v>
      </c>
      <c r="M40" t="s">
        <v>10</v>
      </c>
      <c r="N40" t="s">
        <v>90</v>
      </c>
      <c r="O40" t="s">
        <v>68</v>
      </c>
      <c r="P40" t="s">
        <v>69</v>
      </c>
    </row>
    <row r="41" spans="1:31" x14ac:dyDescent="0.25">
      <c r="A41" s="3">
        <v>40</v>
      </c>
      <c r="B41" t="s">
        <v>11</v>
      </c>
      <c r="C41" t="s">
        <v>104</v>
      </c>
      <c r="D41" s="4" t="s">
        <v>18</v>
      </c>
      <c r="E41" t="s">
        <v>73</v>
      </c>
      <c r="F41" t="s">
        <v>85</v>
      </c>
      <c r="G41" t="s">
        <v>2</v>
      </c>
      <c r="H41" t="s">
        <v>28</v>
      </c>
      <c r="I41" t="s">
        <v>119</v>
      </c>
      <c r="J41" t="s">
        <v>120</v>
      </c>
      <c r="K41" t="s">
        <v>6</v>
      </c>
      <c r="L41" t="s">
        <v>67</v>
      </c>
      <c r="M41" t="s">
        <v>5</v>
      </c>
      <c r="N41" t="s">
        <v>90</v>
      </c>
      <c r="O41" t="s">
        <v>92</v>
      </c>
      <c r="P41" t="s">
        <v>93</v>
      </c>
    </row>
    <row r="42" spans="1:31" x14ac:dyDescent="0.25">
      <c r="A42" s="3">
        <v>41</v>
      </c>
      <c r="B42" t="s">
        <v>11</v>
      </c>
      <c r="C42" t="s">
        <v>74</v>
      </c>
      <c r="D42" s="4" t="s">
        <v>14</v>
      </c>
      <c r="E42" t="s">
        <v>121</v>
      </c>
      <c r="F42" t="s">
        <v>85</v>
      </c>
      <c r="G42" t="s">
        <v>2</v>
      </c>
      <c r="H42" t="s">
        <v>3</v>
      </c>
      <c r="I42" t="s">
        <v>65</v>
      </c>
      <c r="J42" t="s">
        <v>71</v>
      </c>
      <c r="K42" t="s">
        <v>6</v>
      </c>
      <c r="L42" t="s">
        <v>67</v>
      </c>
      <c r="M42" t="s">
        <v>5</v>
      </c>
      <c r="N42" t="s">
        <v>80</v>
      </c>
      <c r="O42" t="s">
        <v>86</v>
      </c>
      <c r="P42" t="s">
        <v>256</v>
      </c>
      <c r="V42" s="2" t="s">
        <v>182</v>
      </c>
      <c r="W42" s="2" t="s">
        <v>222</v>
      </c>
    </row>
    <row r="43" spans="1:31" x14ac:dyDescent="0.25">
      <c r="A43" s="3">
        <v>42</v>
      </c>
      <c r="B43" t="s">
        <v>11</v>
      </c>
      <c r="C43" t="s">
        <v>84</v>
      </c>
      <c r="D43" s="4" t="s">
        <v>14</v>
      </c>
      <c r="E43" t="s">
        <v>122</v>
      </c>
      <c r="F43" t="s">
        <v>64</v>
      </c>
      <c r="G43" t="s">
        <v>2</v>
      </c>
      <c r="H43" t="s">
        <v>3</v>
      </c>
      <c r="I43" t="s">
        <v>9</v>
      </c>
      <c r="J43" t="s">
        <v>71</v>
      </c>
      <c r="K43" t="s">
        <v>6</v>
      </c>
      <c r="L43" t="s">
        <v>23</v>
      </c>
      <c r="M43" t="s">
        <v>5</v>
      </c>
      <c r="N43" t="s">
        <v>90</v>
      </c>
      <c r="O43" t="s">
        <v>95</v>
      </c>
      <c r="P43" t="s">
        <v>107</v>
      </c>
      <c r="V43" s="2" t="s">
        <v>202</v>
      </c>
      <c r="W43" t="s">
        <v>192</v>
      </c>
      <c r="X43" t="s">
        <v>65</v>
      </c>
      <c r="Y43" t="s">
        <v>63</v>
      </c>
      <c r="Z43" t="s">
        <v>88</v>
      </c>
      <c r="AA43" t="s">
        <v>14</v>
      </c>
      <c r="AB43" t="s">
        <v>18</v>
      </c>
      <c r="AC43" t="s">
        <v>97</v>
      </c>
      <c r="AD43" t="s">
        <v>124</v>
      </c>
      <c r="AE43" t="s">
        <v>163</v>
      </c>
    </row>
    <row r="44" spans="1:31" x14ac:dyDescent="0.25">
      <c r="A44" s="3">
        <v>43</v>
      </c>
      <c r="B44" t="s">
        <v>11</v>
      </c>
      <c r="C44" t="s">
        <v>104</v>
      </c>
      <c r="D44" s="4" t="s">
        <v>14</v>
      </c>
      <c r="E44" t="s">
        <v>7</v>
      </c>
      <c r="F44" t="s">
        <v>6</v>
      </c>
      <c r="G44" t="s">
        <v>2</v>
      </c>
      <c r="H44" t="s">
        <v>28</v>
      </c>
      <c r="I44" t="s">
        <v>65</v>
      </c>
      <c r="J44" t="s">
        <v>20</v>
      </c>
      <c r="K44" t="s">
        <v>6</v>
      </c>
      <c r="L44" t="s">
        <v>67</v>
      </c>
      <c r="M44" t="s">
        <v>5</v>
      </c>
      <c r="N44" t="s">
        <v>80</v>
      </c>
      <c r="O44" t="s">
        <v>92</v>
      </c>
      <c r="P44" t="s">
        <v>256</v>
      </c>
      <c r="V44" s="5" t="s">
        <v>69</v>
      </c>
      <c r="W44">
        <v>2</v>
      </c>
      <c r="X44">
        <v>25</v>
      </c>
      <c r="Y44">
        <v>33</v>
      </c>
      <c r="Z44">
        <v>1</v>
      </c>
      <c r="AA44">
        <v>16</v>
      </c>
      <c r="AB44">
        <v>7</v>
      </c>
      <c r="AE44">
        <v>84</v>
      </c>
    </row>
    <row r="45" spans="1:31" x14ac:dyDescent="0.25">
      <c r="A45" s="3">
        <v>44</v>
      </c>
      <c r="B45" t="s">
        <v>11</v>
      </c>
      <c r="C45" t="s">
        <v>84</v>
      </c>
      <c r="D45" s="4" t="s">
        <v>14</v>
      </c>
      <c r="E45" t="s">
        <v>122</v>
      </c>
      <c r="F45" t="s">
        <v>64</v>
      </c>
      <c r="G45" t="s">
        <v>2</v>
      </c>
      <c r="H45" t="s">
        <v>8</v>
      </c>
      <c r="I45" t="s">
        <v>65</v>
      </c>
      <c r="J45" t="s">
        <v>96</v>
      </c>
      <c r="K45" t="s">
        <v>6</v>
      </c>
      <c r="L45" t="s">
        <v>67</v>
      </c>
      <c r="M45" t="s">
        <v>10</v>
      </c>
      <c r="N45" t="s">
        <v>90</v>
      </c>
      <c r="O45" t="s">
        <v>92</v>
      </c>
      <c r="P45" t="s">
        <v>69</v>
      </c>
      <c r="V45" s="5" t="s">
        <v>107</v>
      </c>
      <c r="W45">
        <v>1</v>
      </c>
      <c r="X45">
        <v>7</v>
      </c>
      <c r="Y45">
        <v>15</v>
      </c>
      <c r="Z45">
        <v>3</v>
      </c>
      <c r="AA45">
        <v>13</v>
      </c>
      <c r="AB45">
        <v>4</v>
      </c>
      <c r="AE45">
        <v>43</v>
      </c>
    </row>
    <row r="46" spans="1:31" x14ac:dyDescent="0.25">
      <c r="A46" s="3">
        <v>45</v>
      </c>
      <c r="B46" t="s">
        <v>11</v>
      </c>
      <c r="C46" t="s">
        <v>62</v>
      </c>
      <c r="D46" s="4" t="s">
        <v>63</v>
      </c>
      <c r="E46" t="s">
        <v>109</v>
      </c>
      <c r="F46" t="s">
        <v>64</v>
      </c>
      <c r="G46" t="s">
        <v>2</v>
      </c>
      <c r="H46" t="s">
        <v>36</v>
      </c>
      <c r="I46" t="s">
        <v>65</v>
      </c>
      <c r="J46" t="s">
        <v>71</v>
      </c>
      <c r="K46" t="s">
        <v>6</v>
      </c>
      <c r="L46" t="s">
        <v>23</v>
      </c>
      <c r="M46" t="s">
        <v>10</v>
      </c>
      <c r="N46" t="s">
        <v>77</v>
      </c>
      <c r="O46" t="s">
        <v>68</v>
      </c>
      <c r="P46" t="s">
        <v>107</v>
      </c>
      <c r="V46" s="5" t="s">
        <v>257</v>
      </c>
      <c r="W46">
        <v>1</v>
      </c>
      <c r="X46">
        <v>17</v>
      </c>
      <c r="Y46">
        <v>18</v>
      </c>
      <c r="Z46">
        <v>9</v>
      </c>
      <c r="AB46">
        <v>1</v>
      </c>
      <c r="AD46">
        <v>8</v>
      </c>
      <c r="AE46">
        <v>54</v>
      </c>
    </row>
    <row r="47" spans="1:31" x14ac:dyDescent="0.25">
      <c r="A47" s="3">
        <v>46</v>
      </c>
      <c r="B47" t="s">
        <v>11</v>
      </c>
      <c r="C47" t="s">
        <v>62</v>
      </c>
      <c r="D47" s="4" t="s">
        <v>18</v>
      </c>
      <c r="E47" t="s">
        <v>251</v>
      </c>
      <c r="F47" t="s">
        <v>6</v>
      </c>
      <c r="G47" t="s">
        <v>2</v>
      </c>
      <c r="H47" t="s">
        <v>28</v>
      </c>
      <c r="I47" t="s">
        <v>63</v>
      </c>
      <c r="J47" t="s">
        <v>96</v>
      </c>
      <c r="K47" t="s">
        <v>6</v>
      </c>
      <c r="L47" t="s">
        <v>23</v>
      </c>
      <c r="M47" t="s">
        <v>5</v>
      </c>
      <c r="N47" t="s">
        <v>90</v>
      </c>
      <c r="O47" t="s">
        <v>92</v>
      </c>
      <c r="P47" t="s">
        <v>93</v>
      </c>
      <c r="V47" s="5" t="s">
        <v>93</v>
      </c>
      <c r="X47">
        <v>10</v>
      </c>
      <c r="Y47">
        <v>17</v>
      </c>
      <c r="Z47">
        <v>3</v>
      </c>
      <c r="AA47">
        <v>36</v>
      </c>
      <c r="AB47">
        <v>26</v>
      </c>
      <c r="AC47">
        <v>5</v>
      </c>
      <c r="AE47">
        <v>97</v>
      </c>
    </row>
    <row r="48" spans="1:31" x14ac:dyDescent="0.25">
      <c r="A48" s="3">
        <v>47</v>
      </c>
      <c r="B48" t="s">
        <v>11</v>
      </c>
      <c r="C48" t="s">
        <v>84</v>
      </c>
      <c r="D48" s="4" t="s">
        <v>63</v>
      </c>
      <c r="E48" t="s">
        <v>91</v>
      </c>
      <c r="F48" t="s">
        <v>6</v>
      </c>
      <c r="G48" t="s">
        <v>2</v>
      </c>
      <c r="H48" t="s">
        <v>8</v>
      </c>
      <c r="I48" t="s">
        <v>9</v>
      </c>
      <c r="J48" t="s">
        <v>71</v>
      </c>
      <c r="K48" t="s">
        <v>6</v>
      </c>
      <c r="L48" t="s">
        <v>23</v>
      </c>
      <c r="M48" t="s">
        <v>5</v>
      </c>
      <c r="N48" t="s">
        <v>90</v>
      </c>
      <c r="O48" t="s">
        <v>68</v>
      </c>
      <c r="P48" t="s">
        <v>257</v>
      </c>
      <c r="V48" s="5" t="s">
        <v>256</v>
      </c>
      <c r="X48">
        <v>1</v>
      </c>
      <c r="Y48">
        <v>4</v>
      </c>
      <c r="AA48">
        <v>30</v>
      </c>
      <c r="AB48">
        <v>17</v>
      </c>
      <c r="AD48">
        <v>2</v>
      </c>
      <c r="AE48">
        <v>54</v>
      </c>
    </row>
    <row r="49" spans="1:31" x14ac:dyDescent="0.25">
      <c r="A49" s="3">
        <v>48</v>
      </c>
      <c r="B49" t="s">
        <v>11</v>
      </c>
      <c r="C49" t="s">
        <v>104</v>
      </c>
      <c r="D49" s="4" t="s">
        <v>14</v>
      </c>
      <c r="E49" t="s">
        <v>121</v>
      </c>
      <c r="F49" t="s">
        <v>85</v>
      </c>
      <c r="G49" t="s">
        <v>2</v>
      </c>
      <c r="H49" t="s">
        <v>22</v>
      </c>
      <c r="I49" t="s">
        <v>124</v>
      </c>
      <c r="J49" t="s">
        <v>125</v>
      </c>
      <c r="K49" t="s">
        <v>6</v>
      </c>
      <c r="L49" t="s">
        <v>23</v>
      </c>
      <c r="M49" t="s">
        <v>5</v>
      </c>
      <c r="N49" t="s">
        <v>72</v>
      </c>
      <c r="O49" t="s">
        <v>92</v>
      </c>
      <c r="P49" t="s">
        <v>69</v>
      </c>
      <c r="V49" s="5" t="s">
        <v>102</v>
      </c>
      <c r="X49">
        <v>3</v>
      </c>
      <c r="Y49">
        <v>2</v>
      </c>
      <c r="AA49">
        <v>5</v>
      </c>
      <c r="AB49">
        <v>2</v>
      </c>
      <c r="AE49">
        <v>12</v>
      </c>
    </row>
    <row r="50" spans="1:31" x14ac:dyDescent="0.25">
      <c r="A50" s="3">
        <v>49</v>
      </c>
      <c r="B50" t="s">
        <v>11</v>
      </c>
      <c r="C50" t="s">
        <v>78</v>
      </c>
      <c r="D50" s="4" t="s">
        <v>18</v>
      </c>
      <c r="E50" t="s">
        <v>91</v>
      </c>
      <c r="F50" t="s">
        <v>85</v>
      </c>
      <c r="G50" t="s">
        <v>2</v>
      </c>
      <c r="H50" t="s">
        <v>32</v>
      </c>
      <c r="I50" t="s">
        <v>65</v>
      </c>
      <c r="J50" t="s">
        <v>126</v>
      </c>
      <c r="K50" t="s">
        <v>6</v>
      </c>
      <c r="L50" t="s">
        <v>67</v>
      </c>
      <c r="M50" t="s">
        <v>5</v>
      </c>
      <c r="N50" t="s">
        <v>72</v>
      </c>
      <c r="O50" t="s">
        <v>92</v>
      </c>
      <c r="P50" t="s">
        <v>93</v>
      </c>
      <c r="V50" s="5" t="s">
        <v>163</v>
      </c>
      <c r="W50">
        <v>4</v>
      </c>
      <c r="X50">
        <v>63</v>
      </c>
      <c r="Y50">
        <v>89</v>
      </c>
      <c r="Z50">
        <v>16</v>
      </c>
      <c r="AA50">
        <v>100</v>
      </c>
      <c r="AB50">
        <v>57</v>
      </c>
      <c r="AC50">
        <v>5</v>
      </c>
      <c r="AD50">
        <v>10</v>
      </c>
      <c r="AE50">
        <v>344</v>
      </c>
    </row>
    <row r="51" spans="1:31" x14ac:dyDescent="0.25">
      <c r="A51" s="3">
        <v>50</v>
      </c>
      <c r="B51" t="s">
        <v>26</v>
      </c>
      <c r="C51" t="s">
        <v>84</v>
      </c>
      <c r="D51" s="4" t="s">
        <v>18</v>
      </c>
      <c r="E51" t="s">
        <v>121</v>
      </c>
      <c r="F51" t="s">
        <v>6</v>
      </c>
      <c r="G51" t="s">
        <v>2</v>
      </c>
      <c r="H51" t="s">
        <v>28</v>
      </c>
      <c r="I51" t="s">
        <v>128</v>
      </c>
      <c r="J51" t="s">
        <v>66</v>
      </c>
      <c r="K51" t="s">
        <v>6</v>
      </c>
      <c r="L51" t="s">
        <v>23</v>
      </c>
      <c r="M51" t="s">
        <v>5</v>
      </c>
      <c r="N51" t="s">
        <v>72</v>
      </c>
      <c r="O51" t="s">
        <v>92</v>
      </c>
      <c r="P51" t="s">
        <v>93</v>
      </c>
    </row>
    <row r="52" spans="1:31" x14ac:dyDescent="0.25">
      <c r="A52" s="3">
        <v>51</v>
      </c>
      <c r="B52" t="s">
        <v>11</v>
      </c>
      <c r="C52" t="s">
        <v>62</v>
      </c>
      <c r="D52" s="4" t="s">
        <v>18</v>
      </c>
      <c r="E52" t="s">
        <v>94</v>
      </c>
      <c r="F52" t="s">
        <v>6</v>
      </c>
      <c r="G52" t="s">
        <v>2</v>
      </c>
      <c r="H52" t="s">
        <v>8</v>
      </c>
      <c r="I52" t="s">
        <v>65</v>
      </c>
      <c r="J52" t="s">
        <v>129</v>
      </c>
      <c r="K52" t="s">
        <v>6</v>
      </c>
      <c r="L52" t="s">
        <v>67</v>
      </c>
      <c r="M52" t="s">
        <v>25</v>
      </c>
      <c r="N52" t="s">
        <v>72</v>
      </c>
      <c r="O52" t="s">
        <v>92</v>
      </c>
      <c r="P52" t="s">
        <v>256</v>
      </c>
    </row>
    <row r="53" spans="1:31" x14ac:dyDescent="0.25">
      <c r="A53" s="3">
        <v>52</v>
      </c>
      <c r="B53" t="s">
        <v>11</v>
      </c>
      <c r="C53" t="s">
        <v>78</v>
      </c>
      <c r="D53" s="4" t="s">
        <v>63</v>
      </c>
      <c r="E53" t="s">
        <v>94</v>
      </c>
      <c r="F53" t="s">
        <v>64</v>
      </c>
      <c r="G53" t="s">
        <v>2</v>
      </c>
      <c r="H53" t="s">
        <v>38</v>
      </c>
      <c r="I53" t="s">
        <v>9</v>
      </c>
      <c r="J53" t="s">
        <v>130</v>
      </c>
      <c r="K53" t="s">
        <v>6</v>
      </c>
      <c r="L53" t="s">
        <v>67</v>
      </c>
      <c r="M53" t="s">
        <v>10</v>
      </c>
      <c r="N53" t="s">
        <v>90</v>
      </c>
      <c r="O53" t="s">
        <v>68</v>
      </c>
      <c r="P53" t="s">
        <v>257</v>
      </c>
    </row>
    <row r="54" spans="1:31" x14ac:dyDescent="0.25">
      <c r="A54" s="3">
        <v>53</v>
      </c>
      <c r="B54" t="s">
        <v>11</v>
      </c>
      <c r="C54" t="s">
        <v>84</v>
      </c>
      <c r="D54" s="4" t="s">
        <v>18</v>
      </c>
      <c r="E54" t="s">
        <v>30</v>
      </c>
      <c r="F54" t="s">
        <v>6</v>
      </c>
      <c r="G54" t="s">
        <v>2</v>
      </c>
      <c r="H54" t="s">
        <v>28</v>
      </c>
      <c r="I54" t="s">
        <v>9</v>
      </c>
      <c r="J54" t="s">
        <v>71</v>
      </c>
      <c r="K54" t="s">
        <v>6</v>
      </c>
      <c r="L54" t="s">
        <v>118</v>
      </c>
      <c r="M54" t="s">
        <v>5</v>
      </c>
      <c r="N54" t="s">
        <v>90</v>
      </c>
      <c r="O54" t="s">
        <v>86</v>
      </c>
      <c r="P54" t="s">
        <v>256</v>
      </c>
      <c r="X54" t="s">
        <v>107</v>
      </c>
      <c r="Y54" t="s">
        <v>257</v>
      </c>
      <c r="Z54" t="s">
        <v>93</v>
      </c>
      <c r="AA54" t="s">
        <v>256</v>
      </c>
      <c r="AB54" t="s">
        <v>102</v>
      </c>
    </row>
    <row r="55" spans="1:31" x14ac:dyDescent="0.25">
      <c r="A55" s="3">
        <v>54</v>
      </c>
      <c r="B55" t="s">
        <v>11</v>
      </c>
      <c r="C55" t="s">
        <v>84</v>
      </c>
      <c r="D55" s="4" t="s">
        <v>63</v>
      </c>
      <c r="E55" t="s">
        <v>109</v>
      </c>
      <c r="F55" t="s">
        <v>64</v>
      </c>
      <c r="G55" t="s">
        <v>2</v>
      </c>
      <c r="H55" t="s">
        <v>3</v>
      </c>
      <c r="I55" t="s">
        <v>65</v>
      </c>
      <c r="J55" t="s">
        <v>131</v>
      </c>
      <c r="K55" t="s">
        <v>6</v>
      </c>
      <c r="L55" t="s">
        <v>23</v>
      </c>
      <c r="M55" t="s">
        <v>5</v>
      </c>
      <c r="N55" t="s">
        <v>77</v>
      </c>
      <c r="O55" t="s">
        <v>68</v>
      </c>
      <c r="P55" t="s">
        <v>93</v>
      </c>
      <c r="X55">
        <v>1</v>
      </c>
      <c r="Y55">
        <v>1</v>
      </c>
    </row>
    <row r="56" spans="1:31" x14ac:dyDescent="0.25">
      <c r="A56" s="3">
        <v>55</v>
      </c>
      <c r="B56" t="s">
        <v>26</v>
      </c>
      <c r="C56" t="s">
        <v>74</v>
      </c>
      <c r="D56" s="4" t="s">
        <v>63</v>
      </c>
      <c r="E56" t="s">
        <v>94</v>
      </c>
      <c r="F56" t="s">
        <v>85</v>
      </c>
      <c r="G56" t="s">
        <v>2</v>
      </c>
      <c r="H56" t="s">
        <v>8</v>
      </c>
      <c r="I56" t="s">
        <v>9</v>
      </c>
      <c r="J56" t="s">
        <v>71</v>
      </c>
      <c r="K56" t="s">
        <v>6</v>
      </c>
      <c r="L56" t="s">
        <v>23</v>
      </c>
      <c r="M56" t="s">
        <v>10</v>
      </c>
      <c r="N56" t="s">
        <v>77</v>
      </c>
      <c r="O56" t="s">
        <v>68</v>
      </c>
      <c r="P56" t="s">
        <v>107</v>
      </c>
      <c r="X56">
        <v>7</v>
      </c>
      <c r="Y56">
        <v>17</v>
      </c>
      <c r="Z56">
        <v>10</v>
      </c>
      <c r="AA56">
        <v>1</v>
      </c>
      <c r="AB56">
        <v>3</v>
      </c>
    </row>
    <row r="57" spans="1:31" x14ac:dyDescent="0.25">
      <c r="A57" s="3">
        <v>56</v>
      </c>
      <c r="B57" t="s">
        <v>26</v>
      </c>
      <c r="C57" t="s">
        <v>62</v>
      </c>
      <c r="D57" s="4" t="s">
        <v>14</v>
      </c>
      <c r="E57" t="s">
        <v>30</v>
      </c>
      <c r="F57" t="s">
        <v>64</v>
      </c>
      <c r="G57" t="s">
        <v>2</v>
      </c>
      <c r="H57" t="s">
        <v>19</v>
      </c>
      <c r="I57" t="s">
        <v>99</v>
      </c>
      <c r="J57" t="s">
        <v>132</v>
      </c>
      <c r="K57" t="s">
        <v>6</v>
      </c>
      <c r="L57" t="s">
        <v>67</v>
      </c>
      <c r="M57" t="s">
        <v>5</v>
      </c>
      <c r="N57" t="s">
        <v>77</v>
      </c>
      <c r="O57" t="s">
        <v>92</v>
      </c>
      <c r="P57" t="s">
        <v>93</v>
      </c>
      <c r="X57">
        <v>15</v>
      </c>
      <c r="Y57">
        <v>18</v>
      </c>
      <c r="Z57">
        <v>17</v>
      </c>
      <c r="AA57">
        <v>4</v>
      </c>
      <c r="AB57">
        <v>2</v>
      </c>
    </row>
    <row r="58" spans="1:31" x14ac:dyDescent="0.25">
      <c r="A58" s="3">
        <v>57</v>
      </c>
      <c r="B58" t="s">
        <v>13</v>
      </c>
      <c r="C58" t="s">
        <v>104</v>
      </c>
      <c r="D58" s="4" t="s">
        <v>18</v>
      </c>
      <c r="E58" t="s">
        <v>103</v>
      </c>
      <c r="F58" t="s">
        <v>85</v>
      </c>
      <c r="G58" t="s">
        <v>79</v>
      </c>
      <c r="H58" t="s">
        <v>234</v>
      </c>
      <c r="I58" t="s">
        <v>9</v>
      </c>
      <c r="J58" t="s">
        <v>76</v>
      </c>
      <c r="K58" t="s">
        <v>6</v>
      </c>
      <c r="L58" t="s">
        <v>67</v>
      </c>
      <c r="M58" t="s">
        <v>10</v>
      </c>
      <c r="N58" t="s">
        <v>77</v>
      </c>
      <c r="O58" t="s">
        <v>95</v>
      </c>
      <c r="P58" t="s">
        <v>69</v>
      </c>
      <c r="X58">
        <v>3</v>
      </c>
      <c r="Y58">
        <v>9</v>
      </c>
      <c r="Z58">
        <v>3</v>
      </c>
    </row>
    <row r="59" spans="1:31" x14ac:dyDescent="0.25">
      <c r="A59" s="3">
        <v>58</v>
      </c>
      <c r="B59" t="s">
        <v>26</v>
      </c>
      <c r="C59" t="s">
        <v>74</v>
      </c>
      <c r="D59" s="4" t="s">
        <v>192</v>
      </c>
      <c r="E59" t="s">
        <v>252</v>
      </c>
      <c r="F59" t="s">
        <v>85</v>
      </c>
      <c r="G59" t="s">
        <v>2</v>
      </c>
      <c r="H59" t="s">
        <v>28</v>
      </c>
      <c r="I59" t="s">
        <v>9</v>
      </c>
      <c r="J59" t="s">
        <v>71</v>
      </c>
      <c r="K59" t="s">
        <v>6</v>
      </c>
      <c r="L59" t="s">
        <v>29</v>
      </c>
      <c r="M59" t="s">
        <v>5</v>
      </c>
      <c r="N59" t="s">
        <v>90</v>
      </c>
      <c r="O59" t="s">
        <v>92</v>
      </c>
      <c r="P59" t="s">
        <v>107</v>
      </c>
      <c r="X59">
        <v>13</v>
      </c>
      <c r="Z59">
        <v>36</v>
      </c>
      <c r="AA59">
        <v>30</v>
      </c>
      <c r="AB59">
        <v>5</v>
      </c>
    </row>
    <row r="60" spans="1:31" x14ac:dyDescent="0.25">
      <c r="A60" s="3">
        <v>59</v>
      </c>
      <c r="B60" t="s">
        <v>13</v>
      </c>
      <c r="C60" t="s">
        <v>104</v>
      </c>
      <c r="D60" s="4" t="s">
        <v>18</v>
      </c>
      <c r="E60" t="s">
        <v>18</v>
      </c>
      <c r="F60" t="s">
        <v>85</v>
      </c>
      <c r="G60" t="s">
        <v>2</v>
      </c>
      <c r="H60" t="s">
        <v>28</v>
      </c>
      <c r="I60" t="s">
        <v>65</v>
      </c>
      <c r="J60" t="s">
        <v>98</v>
      </c>
      <c r="K60" t="s">
        <v>6</v>
      </c>
      <c r="L60" t="s">
        <v>67</v>
      </c>
      <c r="M60" t="s">
        <v>5</v>
      </c>
      <c r="N60" t="s">
        <v>72</v>
      </c>
      <c r="O60" t="s">
        <v>92</v>
      </c>
      <c r="P60" t="s">
        <v>93</v>
      </c>
      <c r="X60">
        <v>4</v>
      </c>
      <c r="Y60">
        <v>1</v>
      </c>
      <c r="Z60">
        <v>26</v>
      </c>
      <c r="AA60">
        <v>17</v>
      </c>
      <c r="AB60">
        <v>2</v>
      </c>
    </row>
    <row r="61" spans="1:31" x14ac:dyDescent="0.25">
      <c r="A61" s="3">
        <v>60</v>
      </c>
      <c r="B61" t="s">
        <v>26</v>
      </c>
      <c r="C61" t="s">
        <v>87</v>
      </c>
      <c r="D61" s="4" t="s">
        <v>88</v>
      </c>
      <c r="E61" t="s">
        <v>30</v>
      </c>
      <c r="F61" t="s">
        <v>6</v>
      </c>
      <c r="G61" t="s">
        <v>2</v>
      </c>
      <c r="H61" t="s">
        <v>8</v>
      </c>
      <c r="I61" t="s">
        <v>9</v>
      </c>
      <c r="J61" t="s">
        <v>71</v>
      </c>
      <c r="K61" t="s">
        <v>6</v>
      </c>
      <c r="L61" t="s">
        <v>23</v>
      </c>
      <c r="M61" t="s">
        <v>5</v>
      </c>
      <c r="N61" t="s">
        <v>90</v>
      </c>
      <c r="O61" t="s">
        <v>68</v>
      </c>
      <c r="P61" t="s">
        <v>69</v>
      </c>
      <c r="Z61">
        <v>5</v>
      </c>
    </row>
    <row r="62" spans="1:31" x14ac:dyDescent="0.25">
      <c r="A62" s="3">
        <v>61</v>
      </c>
      <c r="B62" t="s">
        <v>11</v>
      </c>
      <c r="C62" t="s">
        <v>84</v>
      </c>
      <c r="D62" s="4" t="s">
        <v>63</v>
      </c>
      <c r="E62" t="s">
        <v>253</v>
      </c>
      <c r="F62" t="s">
        <v>64</v>
      </c>
      <c r="G62" t="s">
        <v>2</v>
      </c>
      <c r="H62" t="s">
        <v>8</v>
      </c>
      <c r="I62" t="s">
        <v>9</v>
      </c>
      <c r="J62" t="s">
        <v>71</v>
      </c>
      <c r="K62" t="s">
        <v>6</v>
      </c>
      <c r="L62" t="s">
        <v>67</v>
      </c>
      <c r="M62" t="s">
        <v>10</v>
      </c>
      <c r="N62" t="s">
        <v>72</v>
      </c>
      <c r="O62" t="s">
        <v>68</v>
      </c>
      <c r="P62" t="s">
        <v>257</v>
      </c>
      <c r="Y62">
        <v>8</v>
      </c>
      <c r="AA62">
        <v>2</v>
      </c>
    </row>
    <row r="63" spans="1:31" x14ac:dyDescent="0.25">
      <c r="A63" s="3">
        <v>62</v>
      </c>
      <c r="B63" t="s">
        <v>11</v>
      </c>
      <c r="C63" t="s">
        <v>78</v>
      </c>
      <c r="D63" s="4" t="s">
        <v>18</v>
      </c>
      <c r="E63" t="s">
        <v>7</v>
      </c>
      <c r="F63" t="s">
        <v>6</v>
      </c>
      <c r="G63" t="s">
        <v>2</v>
      </c>
      <c r="H63" t="s">
        <v>8</v>
      </c>
      <c r="I63" t="s">
        <v>9</v>
      </c>
      <c r="J63" t="s">
        <v>112</v>
      </c>
      <c r="K63" t="s">
        <v>6</v>
      </c>
      <c r="L63" t="s">
        <v>29</v>
      </c>
      <c r="M63" t="s">
        <v>5</v>
      </c>
      <c r="N63" t="s">
        <v>77</v>
      </c>
      <c r="O63" t="s">
        <v>95</v>
      </c>
      <c r="P63" t="s">
        <v>69</v>
      </c>
      <c r="V63" s="25" t="s">
        <v>202</v>
      </c>
      <c r="W63" s="25" t="s">
        <v>65</v>
      </c>
      <c r="X63" s="25" t="s">
        <v>63</v>
      </c>
    </row>
    <row r="64" spans="1:31" x14ac:dyDescent="0.25">
      <c r="A64" s="3">
        <v>63</v>
      </c>
      <c r="B64" t="s">
        <v>26</v>
      </c>
      <c r="C64" t="s">
        <v>84</v>
      </c>
      <c r="D64" s="4" t="s">
        <v>124</v>
      </c>
      <c r="E64" t="s">
        <v>94</v>
      </c>
      <c r="F64" t="s">
        <v>85</v>
      </c>
      <c r="G64" t="s">
        <v>2</v>
      </c>
      <c r="H64" t="s">
        <v>28</v>
      </c>
      <c r="I64" t="s">
        <v>88</v>
      </c>
      <c r="J64" t="s">
        <v>71</v>
      </c>
      <c r="K64" t="s">
        <v>6</v>
      </c>
      <c r="L64" t="s">
        <v>29</v>
      </c>
      <c r="M64" t="s">
        <v>10</v>
      </c>
      <c r="N64" t="s">
        <v>90</v>
      </c>
      <c r="O64" t="s">
        <v>92</v>
      </c>
      <c r="P64" t="s">
        <v>257</v>
      </c>
      <c r="V64" s="5" t="s">
        <v>102</v>
      </c>
      <c r="W64">
        <v>3</v>
      </c>
      <c r="X64">
        <v>2</v>
      </c>
    </row>
    <row r="65" spans="1:24" x14ac:dyDescent="0.25">
      <c r="A65" s="3">
        <v>64</v>
      </c>
      <c r="B65" t="s">
        <v>26</v>
      </c>
      <c r="C65" t="s">
        <v>87</v>
      </c>
      <c r="D65" s="4" t="s">
        <v>63</v>
      </c>
      <c r="E65" t="s">
        <v>138</v>
      </c>
      <c r="F65" t="s">
        <v>6</v>
      </c>
      <c r="G65" t="s">
        <v>2</v>
      </c>
      <c r="H65" t="s">
        <v>8</v>
      </c>
      <c r="I65" t="s">
        <v>65</v>
      </c>
      <c r="J65" t="s">
        <v>39</v>
      </c>
      <c r="K65" t="s">
        <v>6</v>
      </c>
      <c r="L65" t="s">
        <v>23</v>
      </c>
      <c r="M65" t="s">
        <v>10</v>
      </c>
      <c r="N65" t="s">
        <v>77</v>
      </c>
      <c r="O65" t="s">
        <v>68</v>
      </c>
      <c r="P65" t="s">
        <v>257</v>
      </c>
    </row>
    <row r="66" spans="1:24" x14ac:dyDescent="0.25">
      <c r="A66" s="3">
        <v>65</v>
      </c>
      <c r="B66" t="s">
        <v>11</v>
      </c>
      <c r="C66" t="s">
        <v>84</v>
      </c>
      <c r="D66" s="4" t="s">
        <v>18</v>
      </c>
      <c r="E66" t="s">
        <v>30</v>
      </c>
      <c r="F66" t="s">
        <v>6</v>
      </c>
      <c r="G66" t="s">
        <v>2</v>
      </c>
      <c r="H66" t="s">
        <v>8</v>
      </c>
      <c r="I66" t="s">
        <v>88</v>
      </c>
      <c r="J66" t="s">
        <v>149</v>
      </c>
      <c r="K66" t="s">
        <v>6</v>
      </c>
      <c r="L66" t="s">
        <v>23</v>
      </c>
      <c r="M66" t="s">
        <v>5</v>
      </c>
      <c r="N66" t="s">
        <v>80</v>
      </c>
      <c r="O66" t="s">
        <v>95</v>
      </c>
      <c r="P66" t="s">
        <v>256</v>
      </c>
    </row>
    <row r="67" spans="1:24" x14ac:dyDescent="0.25">
      <c r="A67" s="3">
        <v>66</v>
      </c>
      <c r="B67" t="s">
        <v>13</v>
      </c>
      <c r="C67" t="s">
        <v>104</v>
      </c>
      <c r="D67" s="4" t="s">
        <v>65</v>
      </c>
      <c r="E67" t="s">
        <v>248</v>
      </c>
      <c r="F67" t="s">
        <v>64</v>
      </c>
      <c r="G67" t="s">
        <v>2</v>
      </c>
      <c r="H67" t="s">
        <v>24</v>
      </c>
      <c r="I67" t="s">
        <v>9</v>
      </c>
      <c r="J67" t="s">
        <v>71</v>
      </c>
      <c r="K67" t="s">
        <v>6</v>
      </c>
      <c r="L67" t="s">
        <v>67</v>
      </c>
      <c r="M67" t="s">
        <v>10</v>
      </c>
      <c r="N67" t="s">
        <v>72</v>
      </c>
      <c r="O67" t="s">
        <v>68</v>
      </c>
      <c r="P67" t="s">
        <v>102</v>
      </c>
    </row>
    <row r="68" spans="1:24" x14ac:dyDescent="0.25">
      <c r="A68" s="3">
        <v>67</v>
      </c>
      <c r="B68" t="s">
        <v>12</v>
      </c>
      <c r="C68" t="s">
        <v>62</v>
      </c>
      <c r="D68" s="4" t="s">
        <v>18</v>
      </c>
      <c r="E68" t="s">
        <v>122</v>
      </c>
      <c r="F68" t="s">
        <v>6</v>
      </c>
      <c r="G68" t="s">
        <v>2</v>
      </c>
      <c r="H68" t="s">
        <v>19</v>
      </c>
      <c r="I68" t="s">
        <v>9</v>
      </c>
      <c r="J68" t="s">
        <v>71</v>
      </c>
      <c r="K68" t="s">
        <v>6</v>
      </c>
      <c r="L68" t="s">
        <v>23</v>
      </c>
      <c r="M68" t="s">
        <v>5</v>
      </c>
      <c r="N68" t="s">
        <v>77</v>
      </c>
      <c r="O68" t="s">
        <v>95</v>
      </c>
      <c r="P68" t="s">
        <v>102</v>
      </c>
    </row>
    <row r="69" spans="1:24" x14ac:dyDescent="0.25">
      <c r="A69" s="3">
        <v>68</v>
      </c>
      <c r="B69" t="s">
        <v>26</v>
      </c>
      <c r="C69" t="s">
        <v>74</v>
      </c>
      <c r="D69" s="4" t="s">
        <v>14</v>
      </c>
      <c r="E69" t="s">
        <v>7</v>
      </c>
      <c r="F69" t="s">
        <v>64</v>
      </c>
      <c r="G69" t="s">
        <v>2</v>
      </c>
      <c r="H69" t="s">
        <v>8</v>
      </c>
      <c r="I69" t="s">
        <v>63</v>
      </c>
      <c r="J69" t="s">
        <v>112</v>
      </c>
      <c r="K69" t="s">
        <v>6</v>
      </c>
      <c r="L69" t="s">
        <v>23</v>
      </c>
      <c r="M69" t="s">
        <v>5</v>
      </c>
      <c r="N69" t="s">
        <v>90</v>
      </c>
      <c r="O69" t="s">
        <v>92</v>
      </c>
      <c r="P69" t="s">
        <v>107</v>
      </c>
    </row>
    <row r="70" spans="1:24" x14ac:dyDescent="0.25">
      <c r="A70" s="3">
        <v>69</v>
      </c>
      <c r="B70" t="s">
        <v>13</v>
      </c>
      <c r="C70" t="s">
        <v>104</v>
      </c>
      <c r="D70" s="4" t="s">
        <v>124</v>
      </c>
      <c r="E70" t="s">
        <v>248</v>
      </c>
      <c r="F70" t="s">
        <v>6</v>
      </c>
      <c r="G70" t="s">
        <v>2</v>
      </c>
      <c r="H70" t="s">
        <v>15</v>
      </c>
      <c r="I70" t="s">
        <v>143</v>
      </c>
      <c r="J70" t="s">
        <v>129</v>
      </c>
      <c r="K70" t="s">
        <v>6</v>
      </c>
      <c r="L70" t="s">
        <v>67</v>
      </c>
      <c r="M70" t="s">
        <v>5</v>
      </c>
      <c r="N70" t="s">
        <v>77</v>
      </c>
      <c r="O70" t="s">
        <v>95</v>
      </c>
      <c r="P70" t="s">
        <v>257</v>
      </c>
    </row>
    <row r="71" spans="1:24" x14ac:dyDescent="0.25">
      <c r="A71" s="3">
        <v>70</v>
      </c>
      <c r="B71" t="s">
        <v>12</v>
      </c>
      <c r="C71" t="s">
        <v>62</v>
      </c>
      <c r="D71" s="4" t="s">
        <v>18</v>
      </c>
      <c r="E71" t="s">
        <v>127</v>
      </c>
      <c r="F71" t="s">
        <v>6</v>
      </c>
      <c r="G71" t="s">
        <v>2</v>
      </c>
      <c r="H71" t="s">
        <v>28</v>
      </c>
      <c r="I71" t="s">
        <v>9</v>
      </c>
      <c r="J71" t="s">
        <v>71</v>
      </c>
      <c r="K71" t="s">
        <v>6</v>
      </c>
      <c r="L71" t="s">
        <v>23</v>
      </c>
      <c r="M71" t="s">
        <v>5</v>
      </c>
      <c r="N71" t="s">
        <v>77</v>
      </c>
      <c r="O71" t="s">
        <v>92</v>
      </c>
      <c r="P71" t="s">
        <v>107</v>
      </c>
    </row>
    <row r="72" spans="1:24" x14ac:dyDescent="0.25">
      <c r="A72" s="3">
        <v>71</v>
      </c>
      <c r="B72" t="s">
        <v>26</v>
      </c>
      <c r="C72" t="s">
        <v>78</v>
      </c>
      <c r="D72" s="4" t="s">
        <v>63</v>
      </c>
      <c r="E72" t="s">
        <v>7</v>
      </c>
      <c r="F72" t="s">
        <v>6</v>
      </c>
      <c r="G72" t="s">
        <v>2</v>
      </c>
      <c r="H72" t="s">
        <v>8</v>
      </c>
      <c r="I72" t="s">
        <v>9</v>
      </c>
      <c r="J72" t="s">
        <v>71</v>
      </c>
      <c r="K72" t="s">
        <v>6</v>
      </c>
      <c r="L72" t="s">
        <v>67</v>
      </c>
      <c r="M72" t="s">
        <v>5</v>
      </c>
      <c r="N72" t="s">
        <v>77</v>
      </c>
      <c r="O72" t="s">
        <v>68</v>
      </c>
      <c r="P72" t="s">
        <v>107</v>
      </c>
    </row>
    <row r="73" spans="1:24" x14ac:dyDescent="0.25">
      <c r="A73" s="3">
        <v>72</v>
      </c>
      <c r="B73" t="s">
        <v>26</v>
      </c>
      <c r="C73" t="s">
        <v>87</v>
      </c>
      <c r="D73" s="4" t="s">
        <v>63</v>
      </c>
      <c r="E73" t="s">
        <v>7</v>
      </c>
      <c r="F73" t="s">
        <v>6</v>
      </c>
      <c r="G73" t="s">
        <v>2</v>
      </c>
      <c r="H73" t="s">
        <v>27</v>
      </c>
      <c r="I73" t="s">
        <v>88</v>
      </c>
      <c r="J73" t="s">
        <v>20</v>
      </c>
      <c r="K73" t="s">
        <v>6</v>
      </c>
      <c r="L73" t="s">
        <v>23</v>
      </c>
      <c r="M73" t="s">
        <v>10</v>
      </c>
      <c r="N73" t="s">
        <v>77</v>
      </c>
      <c r="O73" t="s">
        <v>68</v>
      </c>
      <c r="P73" t="s">
        <v>257</v>
      </c>
    </row>
    <row r="74" spans="1:24" x14ac:dyDescent="0.25">
      <c r="A74" s="3">
        <v>73</v>
      </c>
      <c r="B74" t="s">
        <v>17</v>
      </c>
      <c r="C74" t="s">
        <v>84</v>
      </c>
      <c r="D74" s="4" t="s">
        <v>18</v>
      </c>
      <c r="E74" t="s">
        <v>94</v>
      </c>
      <c r="F74" t="s">
        <v>6</v>
      </c>
      <c r="G74" t="s">
        <v>2</v>
      </c>
      <c r="H74" t="s">
        <v>28</v>
      </c>
      <c r="I74" t="s">
        <v>88</v>
      </c>
      <c r="J74" t="s">
        <v>98</v>
      </c>
      <c r="K74" t="s">
        <v>6</v>
      </c>
      <c r="L74" t="s">
        <v>23</v>
      </c>
      <c r="M74" t="s">
        <v>5</v>
      </c>
      <c r="N74" t="s">
        <v>72</v>
      </c>
      <c r="O74" t="s">
        <v>92</v>
      </c>
      <c r="P74" t="s">
        <v>93</v>
      </c>
    </row>
    <row r="75" spans="1:24" x14ac:dyDescent="0.25">
      <c r="A75" s="3">
        <v>74</v>
      </c>
      <c r="B75" t="s">
        <v>12</v>
      </c>
      <c r="C75" t="s">
        <v>74</v>
      </c>
      <c r="D75" s="4" t="s">
        <v>63</v>
      </c>
      <c r="E75" t="s">
        <v>30</v>
      </c>
      <c r="F75" t="s">
        <v>6</v>
      </c>
      <c r="G75" t="s">
        <v>2</v>
      </c>
      <c r="H75" t="s">
        <v>38</v>
      </c>
      <c r="I75" t="s">
        <v>9</v>
      </c>
      <c r="J75" t="s">
        <v>71</v>
      </c>
      <c r="K75" t="s">
        <v>6</v>
      </c>
      <c r="L75" t="s">
        <v>23</v>
      </c>
      <c r="M75" t="s">
        <v>10</v>
      </c>
      <c r="N75" t="s">
        <v>90</v>
      </c>
      <c r="O75" t="s">
        <v>68</v>
      </c>
      <c r="P75" t="s">
        <v>69</v>
      </c>
    </row>
    <row r="76" spans="1:24" x14ac:dyDescent="0.25">
      <c r="A76" s="3">
        <v>75</v>
      </c>
      <c r="B76" t="s">
        <v>26</v>
      </c>
      <c r="C76" t="s">
        <v>78</v>
      </c>
      <c r="D76" s="4" t="s">
        <v>18</v>
      </c>
      <c r="E76" t="s">
        <v>7</v>
      </c>
      <c r="F76" t="s">
        <v>6</v>
      </c>
      <c r="G76" t="s">
        <v>2</v>
      </c>
      <c r="H76" t="s">
        <v>32</v>
      </c>
      <c r="I76" t="s">
        <v>65</v>
      </c>
      <c r="J76" t="s">
        <v>71</v>
      </c>
      <c r="K76" t="s">
        <v>6</v>
      </c>
      <c r="L76" t="s">
        <v>23</v>
      </c>
      <c r="M76" t="s">
        <v>5</v>
      </c>
      <c r="N76" t="s">
        <v>77</v>
      </c>
      <c r="O76" t="s">
        <v>95</v>
      </c>
      <c r="P76" t="s">
        <v>107</v>
      </c>
      <c r="V76" s="2" t="s">
        <v>182</v>
      </c>
      <c r="W76" s="2" t="s">
        <v>222</v>
      </c>
    </row>
    <row r="77" spans="1:24" x14ac:dyDescent="0.25">
      <c r="A77" s="3">
        <v>76</v>
      </c>
      <c r="B77" t="s">
        <v>26</v>
      </c>
      <c r="C77" t="s">
        <v>84</v>
      </c>
      <c r="D77" s="4" t="s">
        <v>18</v>
      </c>
      <c r="E77" t="s">
        <v>252</v>
      </c>
      <c r="F77" t="s">
        <v>6</v>
      </c>
      <c r="G77" t="s">
        <v>2</v>
      </c>
      <c r="H77" t="s">
        <v>3</v>
      </c>
      <c r="I77" t="s">
        <v>9</v>
      </c>
      <c r="J77" t="s">
        <v>71</v>
      </c>
      <c r="K77" t="s">
        <v>6</v>
      </c>
      <c r="L77" t="s">
        <v>29</v>
      </c>
      <c r="M77" t="s">
        <v>5</v>
      </c>
      <c r="N77" t="s">
        <v>77</v>
      </c>
      <c r="O77" t="s">
        <v>92</v>
      </c>
      <c r="P77" t="s">
        <v>257</v>
      </c>
      <c r="V77" s="2" t="s">
        <v>202</v>
      </c>
      <c r="W77" t="s">
        <v>93</v>
      </c>
      <c r="X77" t="s">
        <v>163</v>
      </c>
    </row>
    <row r="78" spans="1:24" x14ac:dyDescent="0.25">
      <c r="A78" s="3">
        <v>77</v>
      </c>
      <c r="B78" t="s">
        <v>12</v>
      </c>
      <c r="C78" t="s">
        <v>84</v>
      </c>
      <c r="D78" s="4" t="s">
        <v>18</v>
      </c>
      <c r="E78" t="s">
        <v>14</v>
      </c>
      <c r="F78" t="s">
        <v>6</v>
      </c>
      <c r="G78" t="s">
        <v>2</v>
      </c>
      <c r="H78" t="s">
        <v>22</v>
      </c>
      <c r="I78" t="s">
        <v>65</v>
      </c>
      <c r="J78" t="s">
        <v>120</v>
      </c>
      <c r="K78" t="s">
        <v>6</v>
      </c>
      <c r="L78" t="s">
        <v>23</v>
      </c>
      <c r="M78" t="s">
        <v>5</v>
      </c>
      <c r="N78" t="s">
        <v>90</v>
      </c>
      <c r="O78" t="s">
        <v>92</v>
      </c>
      <c r="P78" t="s">
        <v>93</v>
      </c>
      <c r="V78" s="5" t="s">
        <v>65</v>
      </c>
      <c r="W78">
        <v>26</v>
      </c>
      <c r="X78">
        <v>26</v>
      </c>
    </row>
    <row r="79" spans="1:24" x14ac:dyDescent="0.25">
      <c r="A79" s="3">
        <v>78</v>
      </c>
      <c r="B79" t="s">
        <v>13</v>
      </c>
      <c r="C79" t="s">
        <v>104</v>
      </c>
      <c r="D79" s="4" t="s">
        <v>63</v>
      </c>
      <c r="E79" t="s">
        <v>7</v>
      </c>
      <c r="F79" t="s">
        <v>64</v>
      </c>
      <c r="G79" t="s">
        <v>2</v>
      </c>
      <c r="H79" t="s">
        <v>24</v>
      </c>
      <c r="I79" t="s">
        <v>65</v>
      </c>
      <c r="J79" t="s">
        <v>89</v>
      </c>
      <c r="K79" t="s">
        <v>6</v>
      </c>
      <c r="L79" t="s">
        <v>67</v>
      </c>
      <c r="M79" t="s">
        <v>5</v>
      </c>
      <c r="N79" t="s">
        <v>72</v>
      </c>
      <c r="O79" t="s">
        <v>68</v>
      </c>
      <c r="P79" t="s">
        <v>257</v>
      </c>
      <c r="V79" s="5" t="s">
        <v>255</v>
      </c>
      <c r="W79">
        <v>8</v>
      </c>
      <c r="X79">
        <v>8</v>
      </c>
    </row>
    <row r="80" spans="1:24" x14ac:dyDescent="0.25">
      <c r="A80" s="3">
        <v>79</v>
      </c>
      <c r="B80" t="s">
        <v>26</v>
      </c>
      <c r="C80" t="s">
        <v>78</v>
      </c>
      <c r="D80" s="4" t="s">
        <v>65</v>
      </c>
      <c r="E80" t="s">
        <v>30</v>
      </c>
      <c r="F80" t="s">
        <v>85</v>
      </c>
      <c r="G80" t="s">
        <v>2</v>
      </c>
      <c r="H80" t="s">
        <v>8</v>
      </c>
      <c r="I80" t="s">
        <v>63</v>
      </c>
      <c r="J80" t="s">
        <v>20</v>
      </c>
      <c r="K80" t="s">
        <v>6</v>
      </c>
      <c r="L80" t="s">
        <v>29</v>
      </c>
      <c r="M80" t="s">
        <v>5</v>
      </c>
      <c r="N80" t="s">
        <v>80</v>
      </c>
      <c r="O80" t="s">
        <v>68</v>
      </c>
      <c r="P80" t="s">
        <v>257</v>
      </c>
      <c r="V80" s="5" t="s">
        <v>63</v>
      </c>
      <c r="W80">
        <v>12</v>
      </c>
      <c r="X80">
        <v>12</v>
      </c>
    </row>
    <row r="81" spans="1:24" x14ac:dyDescent="0.25">
      <c r="A81" s="3">
        <v>80</v>
      </c>
      <c r="B81" t="s">
        <v>12</v>
      </c>
      <c r="C81" t="s">
        <v>62</v>
      </c>
      <c r="D81" s="4" t="s">
        <v>18</v>
      </c>
      <c r="E81" t="s">
        <v>7</v>
      </c>
      <c r="F81" t="s">
        <v>6</v>
      </c>
      <c r="G81" t="s">
        <v>2</v>
      </c>
      <c r="H81" t="s">
        <v>28</v>
      </c>
      <c r="I81" t="s">
        <v>9</v>
      </c>
      <c r="J81" t="s">
        <v>98</v>
      </c>
      <c r="K81" t="s">
        <v>6</v>
      </c>
      <c r="L81" t="s">
        <v>23</v>
      </c>
      <c r="M81" t="s">
        <v>25</v>
      </c>
      <c r="N81" t="s">
        <v>90</v>
      </c>
      <c r="O81" t="s">
        <v>92</v>
      </c>
      <c r="P81" t="s">
        <v>93</v>
      </c>
      <c r="V81" s="5" t="s">
        <v>75</v>
      </c>
      <c r="W81">
        <v>8</v>
      </c>
      <c r="X81">
        <v>8</v>
      </c>
    </row>
    <row r="82" spans="1:24" x14ac:dyDescent="0.25">
      <c r="A82" s="3">
        <v>81</v>
      </c>
      <c r="B82" t="s">
        <v>26</v>
      </c>
      <c r="C82" t="s">
        <v>74</v>
      </c>
      <c r="D82" s="4" t="s">
        <v>63</v>
      </c>
      <c r="E82" t="s">
        <v>109</v>
      </c>
      <c r="F82" t="s">
        <v>64</v>
      </c>
      <c r="G82" t="s">
        <v>2</v>
      </c>
      <c r="H82" t="s">
        <v>28</v>
      </c>
      <c r="I82" t="s">
        <v>9</v>
      </c>
      <c r="J82" t="s">
        <v>71</v>
      </c>
      <c r="K82" t="s">
        <v>6</v>
      </c>
      <c r="L82" t="s">
        <v>67</v>
      </c>
      <c r="M82" t="s">
        <v>10</v>
      </c>
      <c r="N82" t="s">
        <v>77</v>
      </c>
      <c r="O82" t="s">
        <v>68</v>
      </c>
      <c r="P82" t="s">
        <v>257</v>
      </c>
      <c r="V82" s="5" t="s">
        <v>88</v>
      </c>
      <c r="W82">
        <v>2</v>
      </c>
      <c r="X82">
        <v>2</v>
      </c>
    </row>
    <row r="83" spans="1:24" x14ac:dyDescent="0.25">
      <c r="A83" s="3">
        <v>82</v>
      </c>
      <c r="B83" t="s">
        <v>11</v>
      </c>
      <c r="C83" t="s">
        <v>84</v>
      </c>
      <c r="D83" s="4" t="s">
        <v>63</v>
      </c>
      <c r="E83" t="s">
        <v>109</v>
      </c>
      <c r="F83" t="s">
        <v>85</v>
      </c>
      <c r="G83" t="s">
        <v>2</v>
      </c>
      <c r="H83" t="s">
        <v>3</v>
      </c>
      <c r="I83" t="s">
        <v>9</v>
      </c>
      <c r="J83" t="s">
        <v>149</v>
      </c>
      <c r="K83" t="s">
        <v>6</v>
      </c>
      <c r="L83" t="s">
        <v>23</v>
      </c>
      <c r="M83" t="s">
        <v>5</v>
      </c>
      <c r="N83" t="s">
        <v>77</v>
      </c>
      <c r="O83" t="s">
        <v>68</v>
      </c>
      <c r="P83" t="s">
        <v>107</v>
      </c>
      <c r="V83" s="5" t="s">
        <v>99</v>
      </c>
      <c r="W83">
        <v>1</v>
      </c>
      <c r="X83">
        <v>1</v>
      </c>
    </row>
    <row r="84" spans="1:24" x14ac:dyDescent="0.25">
      <c r="A84" s="3">
        <v>83</v>
      </c>
      <c r="B84" t="s">
        <v>26</v>
      </c>
      <c r="C84" t="s">
        <v>84</v>
      </c>
      <c r="D84" s="4" t="s">
        <v>65</v>
      </c>
      <c r="E84" t="s">
        <v>142</v>
      </c>
      <c r="F84" t="s">
        <v>85</v>
      </c>
      <c r="G84" t="s">
        <v>2</v>
      </c>
      <c r="H84" t="s">
        <v>8</v>
      </c>
      <c r="I84" t="s">
        <v>9</v>
      </c>
      <c r="J84" t="s">
        <v>126</v>
      </c>
      <c r="K84" t="s">
        <v>6</v>
      </c>
      <c r="L84" t="s">
        <v>23</v>
      </c>
      <c r="M84" t="s">
        <v>5</v>
      </c>
      <c r="N84" t="s">
        <v>77</v>
      </c>
      <c r="O84" t="s">
        <v>68</v>
      </c>
      <c r="P84" t="s">
        <v>257</v>
      </c>
      <c r="V84" s="5" t="s">
        <v>128</v>
      </c>
      <c r="W84">
        <v>6</v>
      </c>
      <c r="X84">
        <v>6</v>
      </c>
    </row>
    <row r="85" spans="1:24" x14ac:dyDescent="0.25">
      <c r="A85" s="3">
        <v>84</v>
      </c>
      <c r="B85" t="s">
        <v>26</v>
      </c>
      <c r="C85" t="s">
        <v>74</v>
      </c>
      <c r="D85" s="4" t="s">
        <v>14</v>
      </c>
      <c r="E85" t="s">
        <v>7</v>
      </c>
      <c r="F85" t="s">
        <v>6</v>
      </c>
      <c r="G85" t="s">
        <v>2</v>
      </c>
      <c r="H85" t="s">
        <v>8</v>
      </c>
      <c r="I85" t="s">
        <v>9</v>
      </c>
      <c r="J85" t="s">
        <v>100</v>
      </c>
      <c r="K85" t="s">
        <v>6</v>
      </c>
      <c r="L85" t="s">
        <v>23</v>
      </c>
      <c r="M85" t="s">
        <v>5</v>
      </c>
      <c r="N85" t="s">
        <v>72</v>
      </c>
      <c r="O85" t="s">
        <v>95</v>
      </c>
      <c r="P85" t="s">
        <v>107</v>
      </c>
      <c r="V85" s="5" t="s">
        <v>110</v>
      </c>
      <c r="W85">
        <v>3</v>
      </c>
      <c r="X85">
        <v>3</v>
      </c>
    </row>
    <row r="86" spans="1:24" x14ac:dyDescent="0.25">
      <c r="A86" s="3">
        <v>85</v>
      </c>
      <c r="B86" t="s">
        <v>26</v>
      </c>
      <c r="C86" t="s">
        <v>74</v>
      </c>
      <c r="D86" s="4" t="s">
        <v>65</v>
      </c>
      <c r="E86" t="s">
        <v>103</v>
      </c>
      <c r="F86" t="s">
        <v>85</v>
      </c>
      <c r="G86" t="s">
        <v>2</v>
      </c>
      <c r="H86" t="s">
        <v>8</v>
      </c>
      <c r="I86" t="s">
        <v>9</v>
      </c>
      <c r="J86" t="s">
        <v>76</v>
      </c>
      <c r="K86" t="s">
        <v>6</v>
      </c>
      <c r="L86" t="s">
        <v>67</v>
      </c>
      <c r="M86" t="s">
        <v>5</v>
      </c>
      <c r="N86" t="s">
        <v>90</v>
      </c>
      <c r="O86" t="s">
        <v>68</v>
      </c>
      <c r="P86" t="s">
        <v>69</v>
      </c>
      <c r="V86" s="5" t="s">
        <v>119</v>
      </c>
      <c r="W86">
        <v>4</v>
      </c>
      <c r="X86">
        <v>4</v>
      </c>
    </row>
    <row r="87" spans="1:24" x14ac:dyDescent="0.25">
      <c r="A87" s="3">
        <v>86</v>
      </c>
      <c r="B87" t="s">
        <v>12</v>
      </c>
      <c r="C87" t="s">
        <v>62</v>
      </c>
      <c r="D87" s="4" t="s">
        <v>124</v>
      </c>
      <c r="E87" t="s">
        <v>124</v>
      </c>
      <c r="F87" t="s">
        <v>6</v>
      </c>
      <c r="G87" t="s">
        <v>2</v>
      </c>
      <c r="H87" t="s">
        <v>27</v>
      </c>
      <c r="I87" t="s">
        <v>9</v>
      </c>
      <c r="J87" t="s">
        <v>130</v>
      </c>
      <c r="K87" t="s">
        <v>6</v>
      </c>
      <c r="L87" t="s">
        <v>67</v>
      </c>
      <c r="M87" t="s">
        <v>5</v>
      </c>
      <c r="N87" t="s">
        <v>77</v>
      </c>
      <c r="O87" t="s">
        <v>68</v>
      </c>
      <c r="P87" t="s">
        <v>257</v>
      </c>
      <c r="V87" s="5" t="s">
        <v>163</v>
      </c>
      <c r="W87">
        <v>70</v>
      </c>
      <c r="X87">
        <v>70</v>
      </c>
    </row>
    <row r="88" spans="1:24" x14ac:dyDescent="0.25">
      <c r="A88" s="3">
        <v>87</v>
      </c>
      <c r="B88" t="s">
        <v>26</v>
      </c>
      <c r="C88" t="s">
        <v>87</v>
      </c>
      <c r="D88" s="4" t="s">
        <v>63</v>
      </c>
      <c r="E88" t="s">
        <v>150</v>
      </c>
      <c r="F88" t="s">
        <v>64</v>
      </c>
      <c r="G88" t="s">
        <v>2</v>
      </c>
      <c r="H88" t="s">
        <v>8</v>
      </c>
      <c r="I88" t="s">
        <v>9</v>
      </c>
      <c r="J88" t="s">
        <v>151</v>
      </c>
      <c r="K88" t="s">
        <v>6</v>
      </c>
      <c r="L88" t="s">
        <v>29</v>
      </c>
      <c r="M88" t="s">
        <v>5</v>
      </c>
      <c r="N88" t="s">
        <v>90</v>
      </c>
      <c r="O88" t="s">
        <v>68</v>
      </c>
      <c r="P88" t="s">
        <v>257</v>
      </c>
      <c r="W88">
        <f>4/W87*100</f>
        <v>5.7142857142857144</v>
      </c>
    </row>
    <row r="89" spans="1:24" x14ac:dyDescent="0.25">
      <c r="A89" s="3">
        <v>88</v>
      </c>
      <c r="B89" t="s">
        <v>12</v>
      </c>
      <c r="C89" t="s">
        <v>62</v>
      </c>
      <c r="D89" s="4" t="s">
        <v>18</v>
      </c>
      <c r="E89" t="s">
        <v>18</v>
      </c>
      <c r="F89" t="s">
        <v>6</v>
      </c>
      <c r="G89" t="s">
        <v>2</v>
      </c>
      <c r="H89" t="s">
        <v>19</v>
      </c>
      <c r="I89" t="s">
        <v>65</v>
      </c>
      <c r="J89" t="s">
        <v>98</v>
      </c>
      <c r="K89" t="s">
        <v>6</v>
      </c>
      <c r="L89" t="s">
        <v>29</v>
      </c>
      <c r="M89" t="s">
        <v>25</v>
      </c>
      <c r="N89" t="s">
        <v>77</v>
      </c>
      <c r="O89" t="s">
        <v>86</v>
      </c>
      <c r="P89" t="s">
        <v>107</v>
      </c>
      <c r="V89" t="s">
        <v>202</v>
      </c>
      <c r="W89" t="s">
        <v>93</v>
      </c>
    </row>
    <row r="90" spans="1:24" x14ac:dyDescent="0.25">
      <c r="A90" s="3">
        <v>89</v>
      </c>
      <c r="B90" t="s">
        <v>12</v>
      </c>
      <c r="C90" t="s">
        <v>84</v>
      </c>
      <c r="D90" s="4" t="s">
        <v>18</v>
      </c>
      <c r="E90" t="s">
        <v>65</v>
      </c>
      <c r="F90" t="s">
        <v>6</v>
      </c>
      <c r="G90" t="s">
        <v>2</v>
      </c>
      <c r="H90" t="s">
        <v>28</v>
      </c>
      <c r="I90" t="s">
        <v>65</v>
      </c>
      <c r="J90" t="s">
        <v>20</v>
      </c>
      <c r="K90" t="s">
        <v>6</v>
      </c>
      <c r="L90" t="s">
        <v>67</v>
      </c>
      <c r="M90" t="s">
        <v>5</v>
      </c>
      <c r="N90" t="s">
        <v>77</v>
      </c>
      <c r="O90" t="s">
        <v>92</v>
      </c>
      <c r="P90" t="s">
        <v>107</v>
      </c>
      <c r="V90" t="s">
        <v>65</v>
      </c>
      <c r="W90">
        <v>26</v>
      </c>
    </row>
    <row r="91" spans="1:24" x14ac:dyDescent="0.25">
      <c r="A91" s="3">
        <v>90</v>
      </c>
      <c r="B91" t="s">
        <v>11</v>
      </c>
      <c r="C91" t="s">
        <v>87</v>
      </c>
      <c r="D91" s="4" t="s">
        <v>14</v>
      </c>
      <c r="E91" t="s">
        <v>153</v>
      </c>
      <c r="F91" t="s">
        <v>6</v>
      </c>
      <c r="G91" t="s">
        <v>2</v>
      </c>
      <c r="H91" t="s">
        <v>35</v>
      </c>
      <c r="I91" t="s">
        <v>154</v>
      </c>
      <c r="J91" t="s">
        <v>108</v>
      </c>
      <c r="K91" t="s">
        <v>6</v>
      </c>
      <c r="L91" t="s">
        <v>29</v>
      </c>
      <c r="M91" t="s">
        <v>10</v>
      </c>
      <c r="N91" t="s">
        <v>90</v>
      </c>
      <c r="O91" t="s">
        <v>95</v>
      </c>
      <c r="P91" t="s">
        <v>107</v>
      </c>
      <c r="V91" t="s">
        <v>255</v>
      </c>
      <c r="W91">
        <v>8</v>
      </c>
    </row>
    <row r="92" spans="1:24" x14ac:dyDescent="0.25">
      <c r="A92" s="3">
        <v>91</v>
      </c>
      <c r="B92" t="s">
        <v>11</v>
      </c>
      <c r="C92" t="s">
        <v>84</v>
      </c>
      <c r="D92" s="4" t="s">
        <v>18</v>
      </c>
      <c r="E92" t="s">
        <v>94</v>
      </c>
      <c r="F92" t="s">
        <v>6</v>
      </c>
      <c r="G92" t="s">
        <v>2</v>
      </c>
      <c r="H92" t="s">
        <v>8</v>
      </c>
      <c r="I92" t="s">
        <v>9</v>
      </c>
      <c r="J92" t="s">
        <v>98</v>
      </c>
      <c r="K92" t="s">
        <v>6</v>
      </c>
      <c r="L92" t="s">
        <v>23</v>
      </c>
      <c r="M92" t="s">
        <v>5</v>
      </c>
      <c r="N92" t="s">
        <v>90</v>
      </c>
      <c r="O92" t="s">
        <v>95</v>
      </c>
      <c r="P92" t="s">
        <v>69</v>
      </c>
      <c r="V92" t="s">
        <v>63</v>
      </c>
      <c r="W92">
        <v>12</v>
      </c>
    </row>
    <row r="93" spans="1:24" x14ac:dyDescent="0.25">
      <c r="A93" s="3">
        <v>92</v>
      </c>
      <c r="B93" t="s">
        <v>26</v>
      </c>
      <c r="C93" t="s">
        <v>87</v>
      </c>
      <c r="D93" s="4" t="s">
        <v>88</v>
      </c>
      <c r="E93" t="s">
        <v>155</v>
      </c>
      <c r="F93" t="s">
        <v>6</v>
      </c>
      <c r="G93" t="s">
        <v>2</v>
      </c>
      <c r="H93" t="s">
        <v>35</v>
      </c>
      <c r="I93" t="s">
        <v>9</v>
      </c>
      <c r="J93" t="s">
        <v>101</v>
      </c>
      <c r="K93" t="s">
        <v>6</v>
      </c>
      <c r="L93" t="s">
        <v>29</v>
      </c>
      <c r="M93" t="s">
        <v>5</v>
      </c>
      <c r="N93" t="s">
        <v>77</v>
      </c>
      <c r="O93" t="s">
        <v>68</v>
      </c>
      <c r="P93" t="s">
        <v>257</v>
      </c>
      <c r="V93" t="s">
        <v>75</v>
      </c>
      <c r="W93">
        <v>8</v>
      </c>
    </row>
    <row r="94" spans="1:24" x14ac:dyDescent="0.25">
      <c r="A94" s="3">
        <v>93</v>
      </c>
      <c r="B94" t="s">
        <v>11</v>
      </c>
      <c r="C94" t="s">
        <v>87</v>
      </c>
      <c r="D94" s="4" t="s">
        <v>63</v>
      </c>
      <c r="E94" t="s">
        <v>7</v>
      </c>
      <c r="F94" t="s">
        <v>6</v>
      </c>
      <c r="G94" t="s">
        <v>2</v>
      </c>
      <c r="H94" t="s">
        <v>3</v>
      </c>
      <c r="I94" t="s">
        <v>9</v>
      </c>
      <c r="J94" t="s">
        <v>126</v>
      </c>
      <c r="K94" t="s">
        <v>6</v>
      </c>
      <c r="L94" t="s">
        <v>23</v>
      </c>
      <c r="M94" t="s">
        <v>10</v>
      </c>
      <c r="N94" t="s">
        <v>77</v>
      </c>
      <c r="O94" t="s">
        <v>68</v>
      </c>
      <c r="P94" t="s">
        <v>69</v>
      </c>
      <c r="V94" t="s">
        <v>88</v>
      </c>
      <c r="W94">
        <v>2</v>
      </c>
    </row>
    <row r="95" spans="1:24" x14ac:dyDescent="0.25">
      <c r="A95" s="3">
        <v>94</v>
      </c>
      <c r="B95" t="s">
        <v>26</v>
      </c>
      <c r="C95" t="s">
        <v>84</v>
      </c>
      <c r="D95" s="4" t="s">
        <v>18</v>
      </c>
      <c r="E95" t="s">
        <v>7</v>
      </c>
      <c r="F95" t="s">
        <v>6</v>
      </c>
      <c r="G95" t="s">
        <v>2</v>
      </c>
      <c r="H95" t="s">
        <v>28</v>
      </c>
      <c r="I95" t="s">
        <v>255</v>
      </c>
      <c r="J95" t="s">
        <v>43</v>
      </c>
      <c r="K95" t="s">
        <v>6</v>
      </c>
      <c r="L95" t="s">
        <v>67</v>
      </c>
      <c r="M95" t="s">
        <v>25</v>
      </c>
      <c r="N95" t="s">
        <v>80</v>
      </c>
      <c r="O95" t="s">
        <v>95</v>
      </c>
      <c r="P95" t="s">
        <v>93</v>
      </c>
      <c r="V95" t="s">
        <v>99</v>
      </c>
      <c r="W95">
        <v>1</v>
      </c>
    </row>
    <row r="96" spans="1:24" x14ac:dyDescent="0.25">
      <c r="A96" s="3">
        <v>95</v>
      </c>
      <c r="B96" t="s">
        <v>26</v>
      </c>
      <c r="C96" t="s">
        <v>62</v>
      </c>
      <c r="D96" s="4" t="s">
        <v>14</v>
      </c>
      <c r="E96" t="s">
        <v>148</v>
      </c>
      <c r="F96" t="s">
        <v>85</v>
      </c>
      <c r="G96" t="s">
        <v>2</v>
      </c>
      <c r="H96" t="s">
        <v>27</v>
      </c>
      <c r="I96" t="s">
        <v>9</v>
      </c>
      <c r="J96" t="s">
        <v>44</v>
      </c>
      <c r="K96" t="s">
        <v>6</v>
      </c>
      <c r="L96" t="s">
        <v>29</v>
      </c>
      <c r="M96" t="s">
        <v>25</v>
      </c>
      <c r="N96" t="s">
        <v>77</v>
      </c>
      <c r="O96" t="s">
        <v>95</v>
      </c>
      <c r="P96" t="s">
        <v>69</v>
      </c>
      <c r="V96" t="s">
        <v>128</v>
      </c>
      <c r="W96">
        <v>6</v>
      </c>
    </row>
    <row r="97" spans="1:23" x14ac:dyDescent="0.25">
      <c r="A97" s="3">
        <v>96</v>
      </c>
      <c r="B97" t="s">
        <v>26</v>
      </c>
      <c r="C97" t="s">
        <v>84</v>
      </c>
      <c r="D97" s="4" t="s">
        <v>88</v>
      </c>
      <c r="E97" t="s">
        <v>157</v>
      </c>
      <c r="F97" t="s">
        <v>85</v>
      </c>
      <c r="G97" t="s">
        <v>2</v>
      </c>
      <c r="H97" t="s">
        <v>8</v>
      </c>
      <c r="I97" t="s">
        <v>65</v>
      </c>
      <c r="J97" t="s">
        <v>100</v>
      </c>
      <c r="K97" t="s">
        <v>6</v>
      </c>
      <c r="L97" t="s">
        <v>67</v>
      </c>
      <c r="M97" t="s">
        <v>5</v>
      </c>
      <c r="N97" t="s">
        <v>72</v>
      </c>
      <c r="O97" t="s">
        <v>68</v>
      </c>
      <c r="P97" t="s">
        <v>257</v>
      </c>
      <c r="V97" t="s">
        <v>110</v>
      </c>
      <c r="W97">
        <v>3</v>
      </c>
    </row>
    <row r="98" spans="1:23" x14ac:dyDescent="0.25">
      <c r="A98" s="3">
        <v>97</v>
      </c>
      <c r="B98" t="s">
        <v>13</v>
      </c>
      <c r="C98" t="s">
        <v>104</v>
      </c>
      <c r="D98" s="4" t="s">
        <v>18</v>
      </c>
      <c r="E98" t="s">
        <v>18</v>
      </c>
      <c r="F98" t="s">
        <v>85</v>
      </c>
      <c r="G98" t="s">
        <v>79</v>
      </c>
      <c r="H98" t="s">
        <v>28</v>
      </c>
      <c r="I98" t="s">
        <v>9</v>
      </c>
      <c r="J98" t="s">
        <v>158</v>
      </c>
      <c r="K98" t="s">
        <v>6</v>
      </c>
      <c r="L98" t="s">
        <v>23</v>
      </c>
      <c r="M98" t="s">
        <v>25</v>
      </c>
      <c r="N98" t="s">
        <v>77</v>
      </c>
      <c r="O98" t="s">
        <v>95</v>
      </c>
      <c r="P98" t="s">
        <v>256</v>
      </c>
      <c r="V98" t="s">
        <v>119</v>
      </c>
      <c r="W98">
        <v>4</v>
      </c>
    </row>
    <row r="99" spans="1:23" x14ac:dyDescent="0.25">
      <c r="A99" s="3">
        <v>98</v>
      </c>
      <c r="B99" t="s">
        <v>26</v>
      </c>
      <c r="C99" t="s">
        <v>87</v>
      </c>
      <c r="D99" s="4" t="s">
        <v>14</v>
      </c>
      <c r="E99" t="s">
        <v>7</v>
      </c>
      <c r="F99" t="s">
        <v>85</v>
      </c>
      <c r="G99" t="s">
        <v>2</v>
      </c>
      <c r="H99" t="s">
        <v>3</v>
      </c>
      <c r="I99" t="s">
        <v>65</v>
      </c>
      <c r="J99" t="s">
        <v>71</v>
      </c>
      <c r="K99" t="s">
        <v>6</v>
      </c>
      <c r="L99" t="s">
        <v>23</v>
      </c>
      <c r="M99" t="s">
        <v>10</v>
      </c>
      <c r="N99" t="s">
        <v>72</v>
      </c>
      <c r="O99" t="s">
        <v>95</v>
      </c>
      <c r="P99" t="s">
        <v>93</v>
      </c>
    </row>
    <row r="100" spans="1:23" x14ac:dyDescent="0.25">
      <c r="A100" s="3">
        <v>99</v>
      </c>
      <c r="B100" t="s">
        <v>26</v>
      </c>
      <c r="C100" t="s">
        <v>84</v>
      </c>
      <c r="D100" s="4" t="s">
        <v>192</v>
      </c>
      <c r="E100" t="s">
        <v>254</v>
      </c>
      <c r="F100" t="s">
        <v>6</v>
      </c>
      <c r="G100" t="s">
        <v>2</v>
      </c>
      <c r="H100" t="s">
        <v>8</v>
      </c>
      <c r="I100" t="s">
        <v>9</v>
      </c>
      <c r="J100" t="s">
        <v>71</v>
      </c>
      <c r="K100" t="s">
        <v>6</v>
      </c>
      <c r="L100" t="s">
        <v>67</v>
      </c>
      <c r="M100" t="s">
        <v>5</v>
      </c>
      <c r="N100" t="s">
        <v>77</v>
      </c>
      <c r="O100" t="s">
        <v>95</v>
      </c>
      <c r="P100" t="s">
        <v>69</v>
      </c>
    </row>
    <row r="101" spans="1:23" x14ac:dyDescent="0.25">
      <c r="A101" s="3">
        <v>100</v>
      </c>
      <c r="B101" t="s">
        <v>26</v>
      </c>
      <c r="C101" t="s">
        <v>62</v>
      </c>
      <c r="D101" s="4" t="s">
        <v>18</v>
      </c>
      <c r="E101" t="s">
        <v>63</v>
      </c>
      <c r="F101" t="s">
        <v>64</v>
      </c>
      <c r="G101" t="s">
        <v>2</v>
      </c>
      <c r="H101" t="s">
        <v>3</v>
      </c>
      <c r="I101" t="s">
        <v>65</v>
      </c>
      <c r="J101" t="s">
        <v>66</v>
      </c>
      <c r="K101" t="s">
        <v>4</v>
      </c>
      <c r="L101" t="s">
        <v>67</v>
      </c>
      <c r="M101" t="s">
        <v>5</v>
      </c>
      <c r="N101" t="s">
        <v>80</v>
      </c>
      <c r="O101" t="s">
        <v>86</v>
      </c>
      <c r="P101" t="s">
        <v>69</v>
      </c>
    </row>
    <row r="102" spans="1:23" x14ac:dyDescent="0.25">
      <c r="A102" s="3">
        <v>101</v>
      </c>
      <c r="B102" t="s">
        <v>26</v>
      </c>
      <c r="C102" t="s">
        <v>62</v>
      </c>
      <c r="D102" s="4" t="s">
        <v>65</v>
      </c>
      <c r="E102" t="s">
        <v>63</v>
      </c>
      <c r="F102" t="s">
        <v>64</v>
      </c>
      <c r="G102" t="s">
        <v>2</v>
      </c>
      <c r="H102" t="s">
        <v>8</v>
      </c>
      <c r="I102" t="s">
        <v>9</v>
      </c>
      <c r="J102" t="s">
        <v>71</v>
      </c>
      <c r="K102" t="s">
        <v>6</v>
      </c>
      <c r="L102" t="s">
        <v>67</v>
      </c>
      <c r="M102" t="s">
        <v>10</v>
      </c>
      <c r="N102" t="s">
        <v>72</v>
      </c>
      <c r="O102" t="s">
        <v>68</v>
      </c>
      <c r="P102" t="s">
        <v>69</v>
      </c>
    </row>
    <row r="103" spans="1:23" x14ac:dyDescent="0.25">
      <c r="A103" s="3">
        <v>102</v>
      </c>
      <c r="B103" t="s">
        <v>26</v>
      </c>
      <c r="C103" t="s">
        <v>62</v>
      </c>
      <c r="D103" s="4" t="s">
        <v>14</v>
      </c>
      <c r="E103" t="s">
        <v>91</v>
      </c>
      <c r="F103" t="s">
        <v>6</v>
      </c>
      <c r="G103" t="s">
        <v>2</v>
      </c>
      <c r="H103" t="s">
        <v>19</v>
      </c>
      <c r="I103" t="s">
        <v>97</v>
      </c>
      <c r="J103" t="s">
        <v>100</v>
      </c>
      <c r="K103" t="s">
        <v>6</v>
      </c>
      <c r="L103" t="s">
        <v>29</v>
      </c>
      <c r="M103" t="s">
        <v>25</v>
      </c>
      <c r="N103" t="s">
        <v>77</v>
      </c>
      <c r="O103" t="s">
        <v>92</v>
      </c>
      <c r="P103" t="s">
        <v>256</v>
      </c>
    </row>
    <row r="104" spans="1:23" x14ac:dyDescent="0.25">
      <c r="A104" s="3">
        <v>103</v>
      </c>
      <c r="B104" t="s">
        <v>26</v>
      </c>
      <c r="C104" t="s">
        <v>87</v>
      </c>
      <c r="D104" s="4" t="s">
        <v>63</v>
      </c>
      <c r="E104" t="s">
        <v>30</v>
      </c>
      <c r="F104" t="s">
        <v>6</v>
      </c>
      <c r="G104" t="s">
        <v>2</v>
      </c>
      <c r="H104" t="s">
        <v>8</v>
      </c>
      <c r="I104" t="s">
        <v>9</v>
      </c>
      <c r="J104" t="s">
        <v>106</v>
      </c>
      <c r="K104" t="s">
        <v>6</v>
      </c>
      <c r="L104" t="s">
        <v>67</v>
      </c>
      <c r="M104" t="s">
        <v>5</v>
      </c>
      <c r="N104" t="s">
        <v>77</v>
      </c>
      <c r="O104" t="s">
        <v>68</v>
      </c>
      <c r="P104" t="s">
        <v>107</v>
      </c>
    </row>
    <row r="105" spans="1:23" x14ac:dyDescent="0.25">
      <c r="A105" s="3">
        <v>104</v>
      </c>
      <c r="B105" t="s">
        <v>26</v>
      </c>
      <c r="C105" t="s">
        <v>62</v>
      </c>
      <c r="D105" s="4" t="s">
        <v>65</v>
      </c>
      <c r="E105" t="s">
        <v>250</v>
      </c>
      <c r="F105" t="s">
        <v>85</v>
      </c>
      <c r="G105" t="s">
        <v>2</v>
      </c>
      <c r="H105" t="s">
        <v>27</v>
      </c>
      <c r="I105" t="s">
        <v>9</v>
      </c>
      <c r="J105" t="s">
        <v>76</v>
      </c>
      <c r="K105" t="s">
        <v>6</v>
      </c>
      <c r="L105" t="s">
        <v>67</v>
      </c>
      <c r="M105" t="s">
        <v>5</v>
      </c>
      <c r="N105" t="s">
        <v>77</v>
      </c>
      <c r="O105" t="s">
        <v>68</v>
      </c>
      <c r="P105" t="s">
        <v>69</v>
      </c>
    </row>
    <row r="106" spans="1:23" x14ac:dyDescent="0.25">
      <c r="A106" s="3">
        <v>105</v>
      </c>
      <c r="B106" t="s">
        <v>26</v>
      </c>
      <c r="C106" t="s">
        <v>74</v>
      </c>
      <c r="D106" s="4" t="s">
        <v>14</v>
      </c>
      <c r="E106" t="s">
        <v>91</v>
      </c>
      <c r="F106" t="s">
        <v>64</v>
      </c>
      <c r="G106" t="s">
        <v>2</v>
      </c>
      <c r="H106" t="s">
        <v>28</v>
      </c>
      <c r="I106" t="s">
        <v>9</v>
      </c>
      <c r="J106" t="s">
        <v>71</v>
      </c>
      <c r="K106" t="s">
        <v>6</v>
      </c>
      <c r="L106" t="s">
        <v>67</v>
      </c>
      <c r="M106" t="s">
        <v>5</v>
      </c>
      <c r="N106" t="s">
        <v>77</v>
      </c>
      <c r="O106" t="s">
        <v>86</v>
      </c>
      <c r="P106" t="s">
        <v>107</v>
      </c>
    </row>
    <row r="107" spans="1:23" x14ac:dyDescent="0.25">
      <c r="A107" s="3">
        <v>106</v>
      </c>
      <c r="B107" t="s">
        <v>26</v>
      </c>
      <c r="C107" t="s">
        <v>84</v>
      </c>
      <c r="D107" s="4" t="s">
        <v>18</v>
      </c>
      <c r="E107" t="s">
        <v>121</v>
      </c>
      <c r="F107" t="s">
        <v>6</v>
      </c>
      <c r="G107" t="s">
        <v>2</v>
      </c>
      <c r="H107" t="s">
        <v>28</v>
      </c>
      <c r="I107" t="s">
        <v>128</v>
      </c>
      <c r="J107" t="s">
        <v>66</v>
      </c>
      <c r="K107" t="s">
        <v>6</v>
      </c>
      <c r="L107" t="s">
        <v>23</v>
      </c>
      <c r="M107" t="s">
        <v>5</v>
      </c>
      <c r="N107" t="s">
        <v>72</v>
      </c>
      <c r="O107" t="s">
        <v>92</v>
      </c>
      <c r="P107" t="s">
        <v>93</v>
      </c>
    </row>
    <row r="108" spans="1:23" x14ac:dyDescent="0.25">
      <c r="A108" s="3">
        <v>107</v>
      </c>
      <c r="B108" t="s">
        <v>26</v>
      </c>
      <c r="C108" t="s">
        <v>78</v>
      </c>
      <c r="D108" s="4" t="s">
        <v>65</v>
      </c>
      <c r="E108" t="s">
        <v>30</v>
      </c>
      <c r="F108" t="s">
        <v>85</v>
      </c>
      <c r="G108" t="s">
        <v>2</v>
      </c>
      <c r="H108" t="s">
        <v>8</v>
      </c>
      <c r="I108" t="s">
        <v>63</v>
      </c>
      <c r="J108" t="s">
        <v>20</v>
      </c>
      <c r="K108" t="s">
        <v>6</v>
      </c>
      <c r="L108" t="s">
        <v>29</v>
      </c>
      <c r="M108" t="s">
        <v>5</v>
      </c>
      <c r="N108" t="s">
        <v>80</v>
      </c>
      <c r="O108" t="s">
        <v>68</v>
      </c>
      <c r="P108" t="s">
        <v>257</v>
      </c>
    </row>
    <row r="109" spans="1:23" x14ac:dyDescent="0.25">
      <c r="A109" s="3">
        <v>108</v>
      </c>
      <c r="B109" t="s">
        <v>26</v>
      </c>
      <c r="C109" t="s">
        <v>84</v>
      </c>
      <c r="D109" s="4" t="s">
        <v>65</v>
      </c>
      <c r="E109" t="s">
        <v>142</v>
      </c>
      <c r="F109" t="s">
        <v>85</v>
      </c>
      <c r="G109" t="s">
        <v>2</v>
      </c>
      <c r="H109" t="s">
        <v>8</v>
      </c>
      <c r="I109" t="s">
        <v>9</v>
      </c>
      <c r="J109" t="s">
        <v>126</v>
      </c>
      <c r="K109" t="s">
        <v>6</v>
      </c>
      <c r="L109" t="s">
        <v>23</v>
      </c>
      <c r="M109" t="s">
        <v>10</v>
      </c>
      <c r="N109" t="s">
        <v>77</v>
      </c>
      <c r="O109" t="s">
        <v>68</v>
      </c>
      <c r="P109" t="s">
        <v>257</v>
      </c>
    </row>
    <row r="110" spans="1:23" x14ac:dyDescent="0.25">
      <c r="A110" s="3">
        <v>109</v>
      </c>
      <c r="B110" t="s">
        <v>12</v>
      </c>
      <c r="C110" t="s">
        <v>84</v>
      </c>
      <c r="D110" s="4" t="s">
        <v>18</v>
      </c>
      <c r="E110" t="s">
        <v>14</v>
      </c>
      <c r="F110" t="s">
        <v>6</v>
      </c>
      <c r="G110" t="s">
        <v>2</v>
      </c>
      <c r="H110" t="s">
        <v>22</v>
      </c>
      <c r="I110" t="s">
        <v>65</v>
      </c>
      <c r="J110" t="s">
        <v>120</v>
      </c>
      <c r="K110" t="s">
        <v>6</v>
      </c>
      <c r="L110" t="s">
        <v>23</v>
      </c>
      <c r="M110" t="s">
        <v>5</v>
      </c>
      <c r="N110" t="s">
        <v>90</v>
      </c>
      <c r="O110" t="s">
        <v>92</v>
      </c>
      <c r="P110" t="s">
        <v>93</v>
      </c>
    </row>
    <row r="111" spans="1:23" x14ac:dyDescent="0.25">
      <c r="A111" s="3">
        <v>110</v>
      </c>
      <c r="B111" t="s">
        <v>12</v>
      </c>
      <c r="C111" t="s">
        <v>62</v>
      </c>
      <c r="D111" s="4" t="s">
        <v>18</v>
      </c>
      <c r="E111" t="s">
        <v>7</v>
      </c>
      <c r="F111" t="s">
        <v>6</v>
      </c>
      <c r="G111" t="s">
        <v>2</v>
      </c>
      <c r="H111" t="s">
        <v>28</v>
      </c>
      <c r="I111" t="s">
        <v>9</v>
      </c>
      <c r="J111" t="s">
        <v>98</v>
      </c>
      <c r="K111" t="s">
        <v>6</v>
      </c>
      <c r="L111" t="s">
        <v>23</v>
      </c>
      <c r="M111" t="s">
        <v>25</v>
      </c>
      <c r="N111" t="s">
        <v>90</v>
      </c>
      <c r="O111" t="s">
        <v>92</v>
      </c>
      <c r="P111" t="s">
        <v>93</v>
      </c>
    </row>
    <row r="112" spans="1:23" x14ac:dyDescent="0.25">
      <c r="A112" s="3">
        <v>111</v>
      </c>
      <c r="B112" t="s">
        <v>12</v>
      </c>
      <c r="C112" t="s">
        <v>62</v>
      </c>
      <c r="D112" s="4" t="s">
        <v>124</v>
      </c>
      <c r="E112" t="s">
        <v>124</v>
      </c>
      <c r="F112" t="s">
        <v>6</v>
      </c>
      <c r="G112" t="s">
        <v>2</v>
      </c>
      <c r="H112" t="s">
        <v>27</v>
      </c>
      <c r="I112" t="s">
        <v>9</v>
      </c>
      <c r="J112" t="s">
        <v>130</v>
      </c>
      <c r="K112" t="s">
        <v>6</v>
      </c>
      <c r="L112" t="s">
        <v>67</v>
      </c>
      <c r="M112" t="s">
        <v>5</v>
      </c>
      <c r="N112" t="s">
        <v>77</v>
      </c>
      <c r="O112" t="s">
        <v>68</v>
      </c>
      <c r="P112" t="s">
        <v>257</v>
      </c>
    </row>
    <row r="113" spans="1:16" x14ac:dyDescent="0.25">
      <c r="A113" s="3">
        <v>112</v>
      </c>
      <c r="B113" t="s">
        <v>13</v>
      </c>
      <c r="C113" t="s">
        <v>78</v>
      </c>
      <c r="D113" s="4" t="s">
        <v>14</v>
      </c>
      <c r="E113" t="s">
        <v>14</v>
      </c>
      <c r="F113" t="s">
        <v>64</v>
      </c>
      <c r="G113" t="s">
        <v>79</v>
      </c>
      <c r="H113" t="s">
        <v>15</v>
      </c>
      <c r="I113" t="s">
        <v>75</v>
      </c>
      <c r="J113" t="s">
        <v>66</v>
      </c>
      <c r="K113" t="s">
        <v>6</v>
      </c>
      <c r="L113" t="s">
        <v>67</v>
      </c>
      <c r="M113" t="s">
        <v>5</v>
      </c>
      <c r="N113" t="s">
        <v>80</v>
      </c>
      <c r="O113" t="s">
        <v>92</v>
      </c>
      <c r="P113" t="s">
        <v>256</v>
      </c>
    </row>
    <row r="114" spans="1:16" x14ac:dyDescent="0.25">
      <c r="A114" s="3">
        <v>113</v>
      </c>
      <c r="B114" t="s">
        <v>13</v>
      </c>
      <c r="C114" t="s">
        <v>78</v>
      </c>
      <c r="D114" s="4" t="s">
        <v>18</v>
      </c>
      <c r="E114" t="s">
        <v>14</v>
      </c>
      <c r="F114" t="s">
        <v>64</v>
      </c>
      <c r="G114" t="s">
        <v>79</v>
      </c>
      <c r="H114" t="s">
        <v>234</v>
      </c>
      <c r="I114" t="s">
        <v>75</v>
      </c>
      <c r="J114" t="s">
        <v>66</v>
      </c>
      <c r="K114" t="s">
        <v>6</v>
      </c>
      <c r="L114" t="s">
        <v>67</v>
      </c>
      <c r="M114" t="s">
        <v>5</v>
      </c>
      <c r="N114" t="s">
        <v>80</v>
      </c>
      <c r="O114" t="s">
        <v>81</v>
      </c>
      <c r="P114" t="s">
        <v>256</v>
      </c>
    </row>
    <row r="115" spans="1:16" x14ac:dyDescent="0.25">
      <c r="A115" s="3">
        <v>114</v>
      </c>
      <c r="B115" t="s">
        <v>13</v>
      </c>
      <c r="C115" t="s">
        <v>78</v>
      </c>
      <c r="D115" s="4" t="s">
        <v>18</v>
      </c>
      <c r="E115" t="s">
        <v>14</v>
      </c>
      <c r="F115" t="s">
        <v>64</v>
      </c>
      <c r="G115" t="s">
        <v>79</v>
      </c>
      <c r="H115" t="s">
        <v>24</v>
      </c>
      <c r="I115" t="s">
        <v>75</v>
      </c>
      <c r="J115" t="s">
        <v>66</v>
      </c>
      <c r="K115" t="s">
        <v>6</v>
      </c>
      <c r="L115" t="s">
        <v>67</v>
      </c>
      <c r="M115" t="s">
        <v>5</v>
      </c>
      <c r="N115" t="s">
        <v>80</v>
      </c>
      <c r="O115" t="s">
        <v>81</v>
      </c>
      <c r="P115" t="s">
        <v>256</v>
      </c>
    </row>
    <row r="116" spans="1:16" x14ac:dyDescent="0.25">
      <c r="A116" s="3">
        <v>115</v>
      </c>
      <c r="B116" t="s">
        <v>13</v>
      </c>
      <c r="C116" t="s">
        <v>78</v>
      </c>
      <c r="D116" s="4" t="s">
        <v>14</v>
      </c>
      <c r="E116" t="s">
        <v>14</v>
      </c>
      <c r="F116" t="s">
        <v>64</v>
      </c>
      <c r="G116" t="s">
        <v>79</v>
      </c>
      <c r="H116" t="s">
        <v>234</v>
      </c>
      <c r="I116" t="s">
        <v>75</v>
      </c>
      <c r="J116" t="s">
        <v>66</v>
      </c>
      <c r="K116" t="s">
        <v>6</v>
      </c>
      <c r="L116" t="s">
        <v>67</v>
      </c>
      <c r="M116" t="s">
        <v>5</v>
      </c>
      <c r="N116" t="s">
        <v>80</v>
      </c>
      <c r="O116" t="s">
        <v>92</v>
      </c>
      <c r="P116" t="s">
        <v>256</v>
      </c>
    </row>
    <row r="117" spans="1:16" x14ac:dyDescent="0.25">
      <c r="A117" s="3">
        <v>116</v>
      </c>
      <c r="B117" t="s">
        <v>13</v>
      </c>
      <c r="C117" t="s">
        <v>104</v>
      </c>
      <c r="D117" s="4" t="s">
        <v>18</v>
      </c>
      <c r="E117" t="s">
        <v>7</v>
      </c>
      <c r="F117" t="s">
        <v>64</v>
      </c>
      <c r="G117" t="s">
        <v>79</v>
      </c>
      <c r="H117" t="s">
        <v>24</v>
      </c>
      <c r="I117" t="s">
        <v>75</v>
      </c>
      <c r="J117" t="s">
        <v>105</v>
      </c>
      <c r="K117" t="s">
        <v>6</v>
      </c>
      <c r="L117" t="s">
        <v>23</v>
      </c>
      <c r="M117" t="s">
        <v>5</v>
      </c>
      <c r="N117" t="s">
        <v>77</v>
      </c>
      <c r="O117" t="s">
        <v>95</v>
      </c>
      <c r="P117" t="s">
        <v>256</v>
      </c>
    </row>
    <row r="118" spans="1:16" x14ac:dyDescent="0.25">
      <c r="A118" s="3">
        <v>117</v>
      </c>
      <c r="B118" t="s">
        <v>11</v>
      </c>
      <c r="C118" t="s">
        <v>78</v>
      </c>
      <c r="D118" s="4" t="s">
        <v>14</v>
      </c>
      <c r="E118" t="s">
        <v>94</v>
      </c>
      <c r="F118" t="s">
        <v>6</v>
      </c>
      <c r="G118" t="s">
        <v>2</v>
      </c>
      <c r="H118" t="s">
        <v>24</v>
      </c>
      <c r="I118" t="s">
        <v>75</v>
      </c>
      <c r="J118" t="s">
        <v>66</v>
      </c>
      <c r="K118" t="s">
        <v>6</v>
      </c>
      <c r="L118" t="s">
        <v>67</v>
      </c>
      <c r="M118" t="s">
        <v>25</v>
      </c>
      <c r="N118" t="s">
        <v>80</v>
      </c>
      <c r="O118" t="s">
        <v>86</v>
      </c>
      <c r="P118" t="s">
        <v>93</v>
      </c>
    </row>
    <row r="119" spans="1:16" x14ac:dyDescent="0.25">
      <c r="A119" s="3">
        <v>118</v>
      </c>
      <c r="B119" t="s">
        <v>26</v>
      </c>
      <c r="C119" t="s">
        <v>74</v>
      </c>
      <c r="D119" s="4" t="s">
        <v>63</v>
      </c>
      <c r="E119" t="s">
        <v>94</v>
      </c>
      <c r="F119" t="s">
        <v>85</v>
      </c>
      <c r="G119" t="s">
        <v>2</v>
      </c>
      <c r="H119" t="s">
        <v>8</v>
      </c>
      <c r="I119" t="s">
        <v>9</v>
      </c>
      <c r="J119" t="s">
        <v>96</v>
      </c>
      <c r="K119" t="s">
        <v>6</v>
      </c>
      <c r="L119" t="s">
        <v>67</v>
      </c>
      <c r="M119" t="s">
        <v>25</v>
      </c>
      <c r="N119" t="s">
        <v>77</v>
      </c>
      <c r="O119" t="s">
        <v>68</v>
      </c>
      <c r="P119" t="s">
        <v>69</v>
      </c>
    </row>
    <row r="120" spans="1:16" x14ac:dyDescent="0.25">
      <c r="A120" s="3">
        <v>119</v>
      </c>
      <c r="B120" t="s">
        <v>26</v>
      </c>
      <c r="C120" t="s">
        <v>62</v>
      </c>
      <c r="D120" s="4" t="s">
        <v>97</v>
      </c>
      <c r="E120" t="s">
        <v>99</v>
      </c>
      <c r="F120" t="s">
        <v>64</v>
      </c>
      <c r="G120" t="s">
        <v>2</v>
      </c>
      <c r="H120" t="s">
        <v>28</v>
      </c>
      <c r="I120" t="s">
        <v>9</v>
      </c>
      <c r="J120" t="s">
        <v>98</v>
      </c>
      <c r="K120" t="s">
        <v>6</v>
      </c>
      <c r="L120" t="s">
        <v>23</v>
      </c>
      <c r="M120" t="s">
        <v>5</v>
      </c>
      <c r="N120" t="s">
        <v>77</v>
      </c>
      <c r="O120" t="s">
        <v>68</v>
      </c>
      <c r="P120" t="s">
        <v>93</v>
      </c>
    </row>
    <row r="121" spans="1:16" x14ac:dyDescent="0.25">
      <c r="A121" s="3">
        <v>120</v>
      </c>
      <c r="B121" t="s">
        <v>26</v>
      </c>
      <c r="C121" t="s">
        <v>62</v>
      </c>
      <c r="D121" s="4" t="s">
        <v>14</v>
      </c>
      <c r="E121" t="s">
        <v>7</v>
      </c>
      <c r="F121" t="s">
        <v>85</v>
      </c>
      <c r="G121" t="s">
        <v>2</v>
      </c>
      <c r="H121" t="s">
        <v>22</v>
      </c>
      <c r="I121" t="s">
        <v>9</v>
      </c>
      <c r="J121" t="s">
        <v>76</v>
      </c>
      <c r="K121" t="s">
        <v>6</v>
      </c>
      <c r="L121" t="s">
        <v>67</v>
      </c>
      <c r="M121" t="s">
        <v>5</v>
      </c>
      <c r="N121" t="s">
        <v>77</v>
      </c>
      <c r="O121" t="s">
        <v>86</v>
      </c>
      <c r="P121" t="s">
        <v>256</v>
      </c>
    </row>
    <row r="122" spans="1:16" x14ac:dyDescent="0.25">
      <c r="A122" s="3">
        <v>121</v>
      </c>
      <c r="B122" t="s">
        <v>11</v>
      </c>
      <c r="C122" t="s">
        <v>84</v>
      </c>
      <c r="D122" s="4" t="s">
        <v>63</v>
      </c>
      <c r="E122" t="s">
        <v>7</v>
      </c>
      <c r="F122" t="s">
        <v>6</v>
      </c>
      <c r="G122" t="s">
        <v>2</v>
      </c>
      <c r="H122" t="s">
        <v>3</v>
      </c>
      <c r="I122" t="s">
        <v>9</v>
      </c>
      <c r="J122" t="s">
        <v>71</v>
      </c>
      <c r="K122" t="s">
        <v>6</v>
      </c>
      <c r="L122" t="s">
        <v>23</v>
      </c>
      <c r="M122" t="s">
        <v>10</v>
      </c>
      <c r="N122" t="s">
        <v>90</v>
      </c>
      <c r="O122" t="s">
        <v>68</v>
      </c>
      <c r="P122" t="s">
        <v>69</v>
      </c>
    </row>
    <row r="123" spans="1:16" x14ac:dyDescent="0.25">
      <c r="A123" s="3">
        <v>122</v>
      </c>
      <c r="B123" t="s">
        <v>11</v>
      </c>
      <c r="C123" t="s">
        <v>87</v>
      </c>
      <c r="D123" s="4" t="s">
        <v>63</v>
      </c>
      <c r="E123" t="s">
        <v>7</v>
      </c>
      <c r="F123" t="s">
        <v>64</v>
      </c>
      <c r="G123" t="s">
        <v>2</v>
      </c>
      <c r="H123" t="s">
        <v>8</v>
      </c>
      <c r="I123" t="s">
        <v>9</v>
      </c>
      <c r="J123" t="s">
        <v>96</v>
      </c>
      <c r="K123" t="s">
        <v>6</v>
      </c>
      <c r="L123" t="s">
        <v>23</v>
      </c>
      <c r="M123" t="s">
        <v>5</v>
      </c>
      <c r="N123" t="s">
        <v>77</v>
      </c>
      <c r="O123" t="s">
        <v>68</v>
      </c>
      <c r="P123" t="s">
        <v>69</v>
      </c>
    </row>
    <row r="124" spans="1:16" x14ac:dyDescent="0.25">
      <c r="A124" s="3">
        <v>123</v>
      </c>
      <c r="B124" t="s">
        <v>26</v>
      </c>
      <c r="C124" t="s">
        <v>62</v>
      </c>
      <c r="D124" s="4" t="s">
        <v>18</v>
      </c>
      <c r="E124" t="s">
        <v>251</v>
      </c>
      <c r="F124" t="s">
        <v>6</v>
      </c>
      <c r="G124" t="s">
        <v>2</v>
      </c>
      <c r="H124" t="s">
        <v>28</v>
      </c>
      <c r="I124" t="s">
        <v>63</v>
      </c>
      <c r="J124" t="s">
        <v>71</v>
      </c>
      <c r="K124" t="s">
        <v>6</v>
      </c>
      <c r="L124" t="s">
        <v>23</v>
      </c>
      <c r="M124" t="s">
        <v>5</v>
      </c>
      <c r="N124" t="s">
        <v>90</v>
      </c>
      <c r="O124" t="s">
        <v>92</v>
      </c>
      <c r="P124" t="s">
        <v>93</v>
      </c>
    </row>
    <row r="125" spans="1:16" x14ac:dyDescent="0.25">
      <c r="A125" s="3">
        <v>124</v>
      </c>
      <c r="B125" t="s">
        <v>11</v>
      </c>
      <c r="C125" t="s">
        <v>84</v>
      </c>
      <c r="D125" s="4" t="s">
        <v>63</v>
      </c>
      <c r="E125" t="s">
        <v>91</v>
      </c>
      <c r="F125" t="s">
        <v>6</v>
      </c>
      <c r="G125" t="s">
        <v>2</v>
      </c>
      <c r="H125" t="s">
        <v>8</v>
      </c>
      <c r="I125" t="s">
        <v>9</v>
      </c>
      <c r="J125" t="s">
        <v>149</v>
      </c>
      <c r="K125" t="s">
        <v>6</v>
      </c>
      <c r="L125" t="s">
        <v>23</v>
      </c>
      <c r="M125" t="s">
        <v>5</v>
      </c>
      <c r="N125" t="s">
        <v>90</v>
      </c>
      <c r="O125" t="s">
        <v>68</v>
      </c>
      <c r="P125" t="s">
        <v>257</v>
      </c>
    </row>
    <row r="126" spans="1:16" x14ac:dyDescent="0.25">
      <c r="A126" s="3">
        <v>125</v>
      </c>
      <c r="B126" t="s">
        <v>11</v>
      </c>
      <c r="C126" t="s">
        <v>87</v>
      </c>
      <c r="D126" s="4" t="s">
        <v>63</v>
      </c>
      <c r="E126" t="s">
        <v>73</v>
      </c>
      <c r="F126" t="s">
        <v>85</v>
      </c>
      <c r="G126" t="s">
        <v>2</v>
      </c>
      <c r="H126" t="s">
        <v>3</v>
      </c>
      <c r="I126" t="s">
        <v>88</v>
      </c>
      <c r="J126" t="s">
        <v>89</v>
      </c>
      <c r="K126" t="s">
        <v>6</v>
      </c>
      <c r="L126" t="s">
        <v>67</v>
      </c>
      <c r="M126" t="s">
        <v>5</v>
      </c>
      <c r="N126" t="s">
        <v>72</v>
      </c>
      <c r="O126" t="s">
        <v>68</v>
      </c>
      <c r="P126" t="s">
        <v>69</v>
      </c>
    </row>
    <row r="127" spans="1:16" x14ac:dyDescent="0.25">
      <c r="A127" s="3">
        <v>126</v>
      </c>
      <c r="B127" t="s">
        <v>12</v>
      </c>
      <c r="C127" t="s">
        <v>84</v>
      </c>
      <c r="D127" s="4" t="s">
        <v>14</v>
      </c>
      <c r="E127" t="s">
        <v>14</v>
      </c>
      <c r="F127" t="s">
        <v>6</v>
      </c>
      <c r="G127" t="s">
        <v>21</v>
      </c>
      <c r="H127" t="s">
        <v>19</v>
      </c>
      <c r="I127" t="s">
        <v>9</v>
      </c>
      <c r="J127" t="s">
        <v>89</v>
      </c>
      <c r="K127" t="s">
        <v>6</v>
      </c>
      <c r="L127" t="s">
        <v>67</v>
      </c>
      <c r="M127" t="s">
        <v>5</v>
      </c>
      <c r="N127" t="s">
        <v>90</v>
      </c>
      <c r="O127" t="s">
        <v>86</v>
      </c>
      <c r="P127" t="s">
        <v>256</v>
      </c>
    </row>
    <row r="128" spans="1:16" x14ac:dyDescent="0.25">
      <c r="A128" s="3">
        <v>127</v>
      </c>
      <c r="B128" t="s">
        <v>11</v>
      </c>
      <c r="C128" t="s">
        <v>84</v>
      </c>
      <c r="D128" s="4" t="s">
        <v>14</v>
      </c>
      <c r="E128" t="s">
        <v>109</v>
      </c>
      <c r="F128" t="s">
        <v>64</v>
      </c>
      <c r="G128" t="s">
        <v>2</v>
      </c>
      <c r="H128" t="s">
        <v>32</v>
      </c>
      <c r="I128" t="s">
        <v>110</v>
      </c>
      <c r="J128" t="s">
        <v>20</v>
      </c>
      <c r="K128" t="s">
        <v>6</v>
      </c>
      <c r="L128" t="s">
        <v>67</v>
      </c>
      <c r="M128" t="s">
        <v>5</v>
      </c>
      <c r="N128" t="s">
        <v>80</v>
      </c>
      <c r="O128" t="s">
        <v>86</v>
      </c>
      <c r="P128" t="s">
        <v>93</v>
      </c>
    </row>
    <row r="129" spans="1:16" x14ac:dyDescent="0.25">
      <c r="A129" s="3">
        <v>128</v>
      </c>
      <c r="B129" t="s">
        <v>13</v>
      </c>
      <c r="C129" t="s">
        <v>104</v>
      </c>
      <c r="D129" s="4" t="s">
        <v>14</v>
      </c>
      <c r="E129" t="s">
        <v>14</v>
      </c>
      <c r="F129" t="s">
        <v>64</v>
      </c>
      <c r="G129" t="s">
        <v>79</v>
      </c>
      <c r="H129" t="s">
        <v>24</v>
      </c>
      <c r="I129" t="s">
        <v>75</v>
      </c>
      <c r="J129" t="s">
        <v>111</v>
      </c>
      <c r="K129" t="s">
        <v>6</v>
      </c>
      <c r="L129" t="s">
        <v>23</v>
      </c>
      <c r="M129" t="s">
        <v>5</v>
      </c>
      <c r="N129" t="s">
        <v>77</v>
      </c>
      <c r="O129" t="s">
        <v>86</v>
      </c>
      <c r="P129" t="s">
        <v>93</v>
      </c>
    </row>
    <row r="130" spans="1:16" x14ac:dyDescent="0.25">
      <c r="A130" s="3">
        <v>129</v>
      </c>
      <c r="B130" t="s">
        <v>17</v>
      </c>
      <c r="C130" t="s">
        <v>84</v>
      </c>
      <c r="D130" s="4" t="s">
        <v>18</v>
      </c>
      <c r="E130" t="s">
        <v>30</v>
      </c>
      <c r="F130" t="s">
        <v>6</v>
      </c>
      <c r="G130" t="s">
        <v>2</v>
      </c>
      <c r="H130" t="s">
        <v>19</v>
      </c>
      <c r="I130" t="s">
        <v>9</v>
      </c>
      <c r="J130" t="s">
        <v>76</v>
      </c>
      <c r="K130" t="s">
        <v>6</v>
      </c>
      <c r="L130" t="s">
        <v>23</v>
      </c>
      <c r="M130" t="s">
        <v>5</v>
      </c>
      <c r="N130" t="s">
        <v>77</v>
      </c>
      <c r="O130" t="s">
        <v>92</v>
      </c>
      <c r="P130" t="s">
        <v>256</v>
      </c>
    </row>
    <row r="131" spans="1:16" x14ac:dyDescent="0.25">
      <c r="A131" s="3">
        <v>130</v>
      </c>
      <c r="B131" t="s">
        <v>11</v>
      </c>
      <c r="C131" t="s">
        <v>104</v>
      </c>
      <c r="D131" s="4" t="s">
        <v>14</v>
      </c>
      <c r="E131" t="s">
        <v>7</v>
      </c>
      <c r="F131" t="s">
        <v>6</v>
      </c>
      <c r="G131" t="s">
        <v>2</v>
      </c>
      <c r="H131" t="s">
        <v>22</v>
      </c>
      <c r="I131" t="s">
        <v>65</v>
      </c>
      <c r="J131" t="s">
        <v>100</v>
      </c>
      <c r="K131" t="s">
        <v>6</v>
      </c>
      <c r="L131" t="s">
        <v>23</v>
      </c>
      <c r="M131" t="s">
        <v>25</v>
      </c>
      <c r="N131" t="s">
        <v>80</v>
      </c>
      <c r="O131" t="s">
        <v>92</v>
      </c>
      <c r="P131" t="s">
        <v>93</v>
      </c>
    </row>
    <row r="132" spans="1:16" x14ac:dyDescent="0.25">
      <c r="A132" s="3">
        <v>131</v>
      </c>
      <c r="B132" t="s">
        <v>11</v>
      </c>
      <c r="C132" t="s">
        <v>104</v>
      </c>
      <c r="D132" s="4" t="s">
        <v>14</v>
      </c>
      <c r="E132" t="s">
        <v>94</v>
      </c>
      <c r="F132" t="s">
        <v>85</v>
      </c>
      <c r="G132" t="s">
        <v>2</v>
      </c>
      <c r="H132" t="s">
        <v>22</v>
      </c>
      <c r="I132" t="s">
        <v>65</v>
      </c>
      <c r="J132" t="s">
        <v>76</v>
      </c>
      <c r="K132" t="s">
        <v>6</v>
      </c>
      <c r="L132" t="s">
        <v>23</v>
      </c>
      <c r="M132" t="s">
        <v>5</v>
      </c>
      <c r="N132" t="s">
        <v>80</v>
      </c>
      <c r="O132" t="s">
        <v>86</v>
      </c>
      <c r="P132" t="s">
        <v>93</v>
      </c>
    </row>
    <row r="133" spans="1:16" x14ac:dyDescent="0.25">
      <c r="A133" s="3">
        <v>132</v>
      </c>
      <c r="B133" t="s">
        <v>13</v>
      </c>
      <c r="C133" t="s">
        <v>104</v>
      </c>
      <c r="D133" s="4" t="s">
        <v>14</v>
      </c>
      <c r="E133" t="s">
        <v>7</v>
      </c>
      <c r="F133" t="s">
        <v>6</v>
      </c>
      <c r="G133" t="s">
        <v>2</v>
      </c>
      <c r="H133" t="s">
        <v>28</v>
      </c>
      <c r="I133" t="s">
        <v>9</v>
      </c>
      <c r="J133" t="s">
        <v>112</v>
      </c>
      <c r="K133" t="s">
        <v>6</v>
      </c>
      <c r="L133" t="s">
        <v>23</v>
      </c>
      <c r="M133" t="s">
        <v>5</v>
      </c>
      <c r="N133" t="s">
        <v>77</v>
      </c>
      <c r="O133" t="s">
        <v>95</v>
      </c>
      <c r="P133" t="s">
        <v>93</v>
      </c>
    </row>
    <row r="134" spans="1:16" x14ac:dyDescent="0.25">
      <c r="A134" s="3">
        <v>133</v>
      </c>
      <c r="B134" t="s">
        <v>26</v>
      </c>
      <c r="C134" t="s">
        <v>62</v>
      </c>
      <c r="D134" s="4" t="s">
        <v>18</v>
      </c>
      <c r="E134" t="s">
        <v>94</v>
      </c>
      <c r="F134" t="s">
        <v>6</v>
      </c>
      <c r="G134" t="s">
        <v>2</v>
      </c>
      <c r="H134" t="s">
        <v>19</v>
      </c>
      <c r="I134" t="s">
        <v>65</v>
      </c>
      <c r="J134" t="s">
        <v>129</v>
      </c>
      <c r="K134" t="s">
        <v>6</v>
      </c>
      <c r="L134" t="s">
        <v>29</v>
      </c>
      <c r="M134" t="s">
        <v>25</v>
      </c>
      <c r="N134" t="s">
        <v>72</v>
      </c>
      <c r="O134" t="s">
        <v>92</v>
      </c>
      <c r="P134" t="s">
        <v>256</v>
      </c>
    </row>
    <row r="135" spans="1:16" x14ac:dyDescent="0.25">
      <c r="A135" s="3">
        <v>134</v>
      </c>
      <c r="B135" t="s">
        <v>11</v>
      </c>
      <c r="C135" t="s">
        <v>78</v>
      </c>
      <c r="D135" s="4" t="s">
        <v>63</v>
      </c>
      <c r="E135" t="s">
        <v>94</v>
      </c>
      <c r="F135" t="s">
        <v>64</v>
      </c>
      <c r="G135" t="s">
        <v>2</v>
      </c>
      <c r="H135" t="s">
        <v>38</v>
      </c>
      <c r="I135" t="s">
        <v>9</v>
      </c>
      <c r="J135" t="s">
        <v>130</v>
      </c>
      <c r="K135" t="s">
        <v>6</v>
      </c>
      <c r="L135" t="s">
        <v>67</v>
      </c>
      <c r="M135" t="s">
        <v>10</v>
      </c>
      <c r="N135" t="s">
        <v>90</v>
      </c>
      <c r="O135" t="s">
        <v>68</v>
      </c>
      <c r="P135" t="s">
        <v>257</v>
      </c>
    </row>
    <row r="136" spans="1:16" x14ac:dyDescent="0.25">
      <c r="A136" s="3">
        <v>135</v>
      </c>
      <c r="B136" t="s">
        <v>11</v>
      </c>
      <c r="C136" t="s">
        <v>84</v>
      </c>
      <c r="D136" s="4" t="s">
        <v>18</v>
      </c>
      <c r="E136" t="s">
        <v>30</v>
      </c>
      <c r="F136" t="s">
        <v>6</v>
      </c>
      <c r="G136" t="s">
        <v>2</v>
      </c>
      <c r="H136" t="s">
        <v>28</v>
      </c>
      <c r="I136" t="s">
        <v>9</v>
      </c>
      <c r="J136" t="s">
        <v>71</v>
      </c>
      <c r="K136" t="s">
        <v>6</v>
      </c>
      <c r="L136" t="s">
        <v>118</v>
      </c>
      <c r="M136" t="s">
        <v>5</v>
      </c>
      <c r="N136" t="s">
        <v>90</v>
      </c>
      <c r="O136" t="s">
        <v>86</v>
      </c>
      <c r="P136" t="s">
        <v>256</v>
      </c>
    </row>
    <row r="137" spans="1:16" x14ac:dyDescent="0.25">
      <c r="A137" s="3">
        <v>136</v>
      </c>
      <c r="B137" t="s">
        <v>11</v>
      </c>
      <c r="C137" t="s">
        <v>84</v>
      </c>
      <c r="D137" s="4" t="s">
        <v>63</v>
      </c>
      <c r="E137" t="s">
        <v>7</v>
      </c>
      <c r="F137" t="s">
        <v>6</v>
      </c>
      <c r="G137" t="s">
        <v>2</v>
      </c>
      <c r="H137" t="s">
        <v>3</v>
      </c>
      <c r="I137" t="s">
        <v>9</v>
      </c>
      <c r="J137" t="s">
        <v>149</v>
      </c>
      <c r="K137" t="s">
        <v>6</v>
      </c>
      <c r="L137" t="s">
        <v>23</v>
      </c>
      <c r="M137" t="s">
        <v>10</v>
      </c>
      <c r="N137" t="s">
        <v>90</v>
      </c>
      <c r="O137" t="s">
        <v>68</v>
      </c>
      <c r="P137" t="s">
        <v>69</v>
      </c>
    </row>
    <row r="138" spans="1:16" x14ac:dyDescent="0.25">
      <c r="A138" s="3">
        <v>137</v>
      </c>
      <c r="B138" t="s">
        <v>11</v>
      </c>
      <c r="C138" t="s">
        <v>87</v>
      </c>
      <c r="D138" s="4" t="s">
        <v>63</v>
      </c>
      <c r="E138" t="s">
        <v>7</v>
      </c>
      <c r="F138" t="s">
        <v>64</v>
      </c>
      <c r="G138" t="s">
        <v>2</v>
      </c>
      <c r="H138" t="s">
        <v>8</v>
      </c>
      <c r="I138" t="s">
        <v>9</v>
      </c>
      <c r="J138" t="s">
        <v>71</v>
      </c>
      <c r="K138" t="s">
        <v>6</v>
      </c>
      <c r="L138" t="s">
        <v>23</v>
      </c>
      <c r="M138" t="s">
        <v>5</v>
      </c>
      <c r="N138" t="s">
        <v>77</v>
      </c>
      <c r="O138" t="s">
        <v>68</v>
      </c>
      <c r="P138" t="s">
        <v>69</v>
      </c>
    </row>
    <row r="139" spans="1:16" x14ac:dyDescent="0.25">
      <c r="A139" s="3">
        <v>138</v>
      </c>
      <c r="B139" t="s">
        <v>26</v>
      </c>
      <c r="C139" t="s">
        <v>62</v>
      </c>
      <c r="D139" s="4" t="s">
        <v>18</v>
      </c>
      <c r="E139" t="s">
        <v>251</v>
      </c>
      <c r="F139" t="s">
        <v>6</v>
      </c>
      <c r="G139" t="s">
        <v>2</v>
      </c>
      <c r="H139" t="s">
        <v>28</v>
      </c>
      <c r="I139" t="s">
        <v>63</v>
      </c>
      <c r="J139" t="s">
        <v>71</v>
      </c>
      <c r="K139" t="s">
        <v>6</v>
      </c>
      <c r="L139" t="s">
        <v>23</v>
      </c>
      <c r="M139" t="s">
        <v>5</v>
      </c>
      <c r="N139" t="s">
        <v>90</v>
      </c>
      <c r="O139" t="s">
        <v>92</v>
      </c>
      <c r="P139" t="s">
        <v>93</v>
      </c>
    </row>
    <row r="140" spans="1:16" x14ac:dyDescent="0.25">
      <c r="A140" s="3">
        <v>139</v>
      </c>
      <c r="B140" t="s">
        <v>11</v>
      </c>
      <c r="C140" t="s">
        <v>84</v>
      </c>
      <c r="D140" s="4" t="s">
        <v>63</v>
      </c>
      <c r="E140" t="s">
        <v>91</v>
      </c>
      <c r="F140" t="s">
        <v>6</v>
      </c>
      <c r="G140" t="s">
        <v>2</v>
      </c>
      <c r="H140" t="s">
        <v>8</v>
      </c>
      <c r="I140" t="s">
        <v>9</v>
      </c>
      <c r="J140" t="s">
        <v>71</v>
      </c>
      <c r="K140" t="s">
        <v>6</v>
      </c>
      <c r="L140" t="s">
        <v>23</v>
      </c>
      <c r="M140" t="s">
        <v>5</v>
      </c>
      <c r="N140" t="s">
        <v>90</v>
      </c>
      <c r="O140" t="s">
        <v>68</v>
      </c>
      <c r="P140" t="s">
        <v>257</v>
      </c>
    </row>
    <row r="141" spans="1:16" x14ac:dyDescent="0.25">
      <c r="A141" s="3">
        <v>140</v>
      </c>
      <c r="B141" t="s">
        <v>11</v>
      </c>
      <c r="C141" t="s">
        <v>87</v>
      </c>
      <c r="D141" s="4" t="s">
        <v>63</v>
      </c>
      <c r="E141" t="s">
        <v>7</v>
      </c>
      <c r="F141" t="s">
        <v>6</v>
      </c>
      <c r="G141" t="s">
        <v>2</v>
      </c>
      <c r="H141" t="s">
        <v>3</v>
      </c>
      <c r="I141" t="s">
        <v>9</v>
      </c>
      <c r="J141" t="s">
        <v>126</v>
      </c>
      <c r="K141" t="s">
        <v>6</v>
      </c>
      <c r="L141" t="s">
        <v>23</v>
      </c>
      <c r="M141" t="s">
        <v>10</v>
      </c>
      <c r="N141" t="s">
        <v>77</v>
      </c>
      <c r="O141" t="s">
        <v>68</v>
      </c>
      <c r="P141" t="s">
        <v>69</v>
      </c>
    </row>
    <row r="142" spans="1:16" x14ac:dyDescent="0.25">
      <c r="A142" s="3">
        <v>141</v>
      </c>
      <c r="B142" t="s">
        <v>26</v>
      </c>
      <c r="C142" t="s">
        <v>84</v>
      </c>
      <c r="D142" s="4" t="s">
        <v>18</v>
      </c>
      <c r="E142" t="s">
        <v>7</v>
      </c>
      <c r="F142" t="s">
        <v>6</v>
      </c>
      <c r="G142" t="s">
        <v>2</v>
      </c>
      <c r="H142" t="s">
        <v>28</v>
      </c>
      <c r="I142" t="s">
        <v>255</v>
      </c>
      <c r="J142" t="s">
        <v>112</v>
      </c>
      <c r="K142" t="s">
        <v>6</v>
      </c>
      <c r="L142" t="s">
        <v>67</v>
      </c>
      <c r="M142" t="s">
        <v>25</v>
      </c>
      <c r="N142" t="s">
        <v>80</v>
      </c>
      <c r="O142" t="s">
        <v>95</v>
      </c>
      <c r="P142" t="s">
        <v>93</v>
      </c>
    </row>
    <row r="143" spans="1:16" x14ac:dyDescent="0.25">
      <c r="A143" s="3">
        <v>142</v>
      </c>
      <c r="B143" t="s">
        <v>26</v>
      </c>
      <c r="C143" t="s">
        <v>62</v>
      </c>
      <c r="D143" s="4" t="s">
        <v>14</v>
      </c>
      <c r="E143" t="s">
        <v>148</v>
      </c>
      <c r="F143" t="s">
        <v>85</v>
      </c>
      <c r="G143" t="s">
        <v>2</v>
      </c>
      <c r="H143" t="s">
        <v>27</v>
      </c>
      <c r="I143" t="s">
        <v>9</v>
      </c>
      <c r="J143" t="s">
        <v>44</v>
      </c>
      <c r="K143" t="s">
        <v>6</v>
      </c>
      <c r="L143" t="s">
        <v>29</v>
      </c>
      <c r="M143" t="s">
        <v>25</v>
      </c>
      <c r="N143" t="s">
        <v>77</v>
      </c>
      <c r="O143" t="s">
        <v>95</v>
      </c>
      <c r="P143" t="s">
        <v>69</v>
      </c>
    </row>
    <row r="144" spans="1:16" x14ac:dyDescent="0.25">
      <c r="A144" s="3">
        <v>143</v>
      </c>
      <c r="B144" t="s">
        <v>11</v>
      </c>
      <c r="C144" t="s">
        <v>62</v>
      </c>
      <c r="D144" s="4" t="s">
        <v>14</v>
      </c>
      <c r="E144" t="s">
        <v>73</v>
      </c>
      <c r="F144" t="s">
        <v>64</v>
      </c>
      <c r="G144" t="s">
        <v>2</v>
      </c>
      <c r="H144" t="s">
        <v>8</v>
      </c>
      <c r="I144" t="s">
        <v>65</v>
      </c>
      <c r="J144" t="s">
        <v>66</v>
      </c>
      <c r="K144" t="s">
        <v>4</v>
      </c>
      <c r="L144" t="s">
        <v>67</v>
      </c>
      <c r="M144" t="s">
        <v>5</v>
      </c>
      <c r="N144" t="s">
        <v>80</v>
      </c>
      <c r="O144" t="s">
        <v>92</v>
      </c>
      <c r="P144" t="s">
        <v>69</v>
      </c>
    </row>
    <row r="145" spans="1:16" x14ac:dyDescent="0.25">
      <c r="A145" s="3">
        <v>144</v>
      </c>
      <c r="B145" t="s">
        <v>12</v>
      </c>
      <c r="C145" t="s">
        <v>74</v>
      </c>
      <c r="D145" s="4" t="s">
        <v>18</v>
      </c>
      <c r="E145" t="s">
        <v>75</v>
      </c>
      <c r="F145" t="s">
        <v>64</v>
      </c>
      <c r="G145" t="s">
        <v>2</v>
      </c>
      <c r="H145" t="s">
        <v>38</v>
      </c>
      <c r="I145" t="s">
        <v>9</v>
      </c>
      <c r="J145" t="s">
        <v>76</v>
      </c>
      <c r="K145" t="s">
        <v>4</v>
      </c>
      <c r="L145" t="s">
        <v>67</v>
      </c>
      <c r="M145" t="s">
        <v>5</v>
      </c>
      <c r="N145" t="s">
        <v>77</v>
      </c>
      <c r="O145" t="s">
        <v>152</v>
      </c>
      <c r="P145" t="s">
        <v>69</v>
      </c>
    </row>
    <row r="146" spans="1:16" x14ac:dyDescent="0.25">
      <c r="A146" s="3">
        <v>145</v>
      </c>
      <c r="B146" t="s">
        <v>11</v>
      </c>
      <c r="C146" t="s">
        <v>87</v>
      </c>
      <c r="D146" s="4" t="s">
        <v>63</v>
      </c>
      <c r="E146" t="s">
        <v>7</v>
      </c>
      <c r="F146" t="s">
        <v>64</v>
      </c>
      <c r="G146" t="s">
        <v>2</v>
      </c>
      <c r="H146" t="s">
        <v>3</v>
      </c>
      <c r="I146" t="s">
        <v>9</v>
      </c>
      <c r="J146" t="s">
        <v>149</v>
      </c>
      <c r="K146" t="s">
        <v>6</v>
      </c>
      <c r="L146" t="s">
        <v>23</v>
      </c>
      <c r="M146" t="s">
        <v>5</v>
      </c>
      <c r="N146" t="s">
        <v>77</v>
      </c>
      <c r="O146" t="s">
        <v>68</v>
      </c>
      <c r="P146" t="s">
        <v>69</v>
      </c>
    </row>
    <row r="147" spans="1:16" x14ac:dyDescent="0.25">
      <c r="A147" s="3">
        <v>146</v>
      </c>
      <c r="B147" t="s">
        <v>11</v>
      </c>
      <c r="C147" t="s">
        <v>62</v>
      </c>
      <c r="D147" s="4" t="s">
        <v>18</v>
      </c>
      <c r="E147" t="s">
        <v>251</v>
      </c>
      <c r="F147" t="s">
        <v>6</v>
      </c>
      <c r="G147" t="s">
        <v>2</v>
      </c>
      <c r="H147" t="s">
        <v>8</v>
      </c>
      <c r="I147" t="s">
        <v>63</v>
      </c>
      <c r="J147" t="s">
        <v>71</v>
      </c>
      <c r="K147" t="s">
        <v>6</v>
      </c>
      <c r="L147" t="s">
        <v>23</v>
      </c>
      <c r="M147" t="s">
        <v>5</v>
      </c>
      <c r="N147" t="s">
        <v>90</v>
      </c>
      <c r="O147" t="s">
        <v>92</v>
      </c>
      <c r="P147" t="s">
        <v>93</v>
      </c>
    </row>
    <row r="148" spans="1:16" x14ac:dyDescent="0.25">
      <c r="A148" s="3">
        <v>147</v>
      </c>
      <c r="B148" t="s">
        <v>11</v>
      </c>
      <c r="C148" t="s">
        <v>84</v>
      </c>
      <c r="D148" s="4" t="s">
        <v>63</v>
      </c>
      <c r="E148" t="s">
        <v>109</v>
      </c>
      <c r="F148" t="s">
        <v>85</v>
      </c>
      <c r="G148" t="s">
        <v>2</v>
      </c>
      <c r="H148" t="s">
        <v>3</v>
      </c>
      <c r="I148" t="s">
        <v>9</v>
      </c>
      <c r="J148" t="s">
        <v>149</v>
      </c>
      <c r="K148" t="s">
        <v>6</v>
      </c>
      <c r="L148" t="s">
        <v>23</v>
      </c>
      <c r="M148" t="s">
        <v>5</v>
      </c>
      <c r="N148" t="s">
        <v>77</v>
      </c>
      <c r="O148" t="s">
        <v>68</v>
      </c>
      <c r="P148" t="s">
        <v>107</v>
      </c>
    </row>
    <row r="149" spans="1:16" x14ac:dyDescent="0.25">
      <c r="A149" s="3">
        <v>148</v>
      </c>
      <c r="B149" t="s">
        <v>26</v>
      </c>
      <c r="C149" t="s">
        <v>84</v>
      </c>
      <c r="D149" s="4" t="s">
        <v>65</v>
      </c>
      <c r="E149" t="s">
        <v>142</v>
      </c>
      <c r="F149" t="s">
        <v>85</v>
      </c>
      <c r="G149" t="s">
        <v>2</v>
      </c>
      <c r="H149" t="s">
        <v>8</v>
      </c>
      <c r="I149" t="s">
        <v>9</v>
      </c>
      <c r="J149" t="s">
        <v>126</v>
      </c>
      <c r="K149" t="s">
        <v>6</v>
      </c>
      <c r="L149" t="s">
        <v>23</v>
      </c>
      <c r="M149" t="s">
        <v>10</v>
      </c>
      <c r="N149" t="s">
        <v>77</v>
      </c>
      <c r="O149" t="s">
        <v>68</v>
      </c>
      <c r="P149" t="s">
        <v>257</v>
      </c>
    </row>
    <row r="150" spans="1:16" x14ac:dyDescent="0.25">
      <c r="A150" s="3">
        <v>149</v>
      </c>
      <c r="B150" t="s">
        <v>26</v>
      </c>
      <c r="C150" t="s">
        <v>74</v>
      </c>
      <c r="D150" s="4" t="s">
        <v>14</v>
      </c>
      <c r="E150" t="s">
        <v>7</v>
      </c>
      <c r="F150" t="s">
        <v>6</v>
      </c>
      <c r="G150" t="s">
        <v>2</v>
      </c>
      <c r="H150" t="s">
        <v>8</v>
      </c>
      <c r="I150" t="s">
        <v>9</v>
      </c>
      <c r="J150" t="s">
        <v>100</v>
      </c>
      <c r="K150" t="s">
        <v>6</v>
      </c>
      <c r="L150" t="s">
        <v>23</v>
      </c>
      <c r="M150" t="s">
        <v>5</v>
      </c>
      <c r="N150" t="s">
        <v>72</v>
      </c>
      <c r="O150" t="s">
        <v>95</v>
      </c>
      <c r="P150" t="s">
        <v>107</v>
      </c>
    </row>
    <row r="151" spans="1:16" x14ac:dyDescent="0.25">
      <c r="A151" s="3">
        <v>150</v>
      </c>
      <c r="B151" t="s">
        <v>26</v>
      </c>
      <c r="C151" t="s">
        <v>74</v>
      </c>
      <c r="D151" s="4" t="s">
        <v>65</v>
      </c>
      <c r="E151" t="s">
        <v>103</v>
      </c>
      <c r="F151" t="s">
        <v>85</v>
      </c>
      <c r="G151" t="s">
        <v>2</v>
      </c>
      <c r="H151" t="s">
        <v>8</v>
      </c>
      <c r="I151" t="s">
        <v>9</v>
      </c>
      <c r="J151" t="s">
        <v>76</v>
      </c>
      <c r="K151" t="s">
        <v>6</v>
      </c>
      <c r="L151" t="s">
        <v>67</v>
      </c>
      <c r="M151" t="s">
        <v>5</v>
      </c>
      <c r="N151" t="s">
        <v>90</v>
      </c>
      <c r="O151" t="s">
        <v>68</v>
      </c>
      <c r="P151" t="s">
        <v>69</v>
      </c>
    </row>
    <row r="152" spans="1:16" x14ac:dyDescent="0.25">
      <c r="A152" s="3">
        <v>151</v>
      </c>
      <c r="B152" t="s">
        <v>12</v>
      </c>
      <c r="C152" t="s">
        <v>62</v>
      </c>
      <c r="D152" s="4" t="s">
        <v>124</v>
      </c>
      <c r="E152" t="s">
        <v>124</v>
      </c>
      <c r="F152" t="s">
        <v>6</v>
      </c>
      <c r="G152" t="s">
        <v>2</v>
      </c>
      <c r="H152" t="s">
        <v>27</v>
      </c>
      <c r="I152" t="s">
        <v>9</v>
      </c>
      <c r="J152" t="s">
        <v>130</v>
      </c>
      <c r="K152" t="s">
        <v>6</v>
      </c>
      <c r="L152" t="s">
        <v>67</v>
      </c>
      <c r="M152" t="s">
        <v>5</v>
      </c>
      <c r="N152" t="s">
        <v>77</v>
      </c>
      <c r="O152" t="s">
        <v>68</v>
      </c>
      <c r="P152" t="s">
        <v>257</v>
      </c>
    </row>
    <row r="153" spans="1:16" x14ac:dyDescent="0.25">
      <c r="A153" s="3">
        <v>152</v>
      </c>
      <c r="B153" t="s">
        <v>26</v>
      </c>
      <c r="C153" t="s">
        <v>62</v>
      </c>
      <c r="D153" s="4" t="s">
        <v>14</v>
      </c>
      <c r="E153" t="s">
        <v>91</v>
      </c>
      <c r="F153" t="s">
        <v>6</v>
      </c>
      <c r="G153" t="s">
        <v>2</v>
      </c>
      <c r="H153" t="s">
        <v>19</v>
      </c>
      <c r="I153" t="s">
        <v>97</v>
      </c>
      <c r="J153" t="s">
        <v>100</v>
      </c>
      <c r="K153" t="s">
        <v>6</v>
      </c>
      <c r="L153" t="s">
        <v>29</v>
      </c>
      <c r="M153" t="s">
        <v>25</v>
      </c>
      <c r="N153" t="s">
        <v>77</v>
      </c>
      <c r="O153" t="s">
        <v>92</v>
      </c>
      <c r="P153" t="s">
        <v>256</v>
      </c>
    </row>
    <row r="154" spans="1:16" x14ac:dyDescent="0.25">
      <c r="A154" s="3">
        <v>153</v>
      </c>
      <c r="B154" t="s">
        <v>12</v>
      </c>
      <c r="C154" t="s">
        <v>62</v>
      </c>
      <c r="D154" s="4" t="s">
        <v>18</v>
      </c>
      <c r="E154" t="s">
        <v>30</v>
      </c>
      <c r="F154" t="s">
        <v>6</v>
      </c>
      <c r="G154" t="s">
        <v>2</v>
      </c>
      <c r="H154" t="s">
        <v>19</v>
      </c>
      <c r="I154" t="s">
        <v>9</v>
      </c>
      <c r="J154" t="s">
        <v>76</v>
      </c>
      <c r="K154" t="s">
        <v>6</v>
      </c>
      <c r="L154" t="s">
        <v>23</v>
      </c>
      <c r="M154" t="s">
        <v>5</v>
      </c>
      <c r="N154" t="s">
        <v>77</v>
      </c>
      <c r="O154" t="s">
        <v>92</v>
      </c>
      <c r="P154" t="s">
        <v>93</v>
      </c>
    </row>
    <row r="155" spans="1:16" x14ac:dyDescent="0.25">
      <c r="A155" s="3">
        <v>154</v>
      </c>
      <c r="B155" t="s">
        <v>11</v>
      </c>
      <c r="C155" t="s">
        <v>84</v>
      </c>
      <c r="D155" s="4" t="s">
        <v>14</v>
      </c>
      <c r="E155" t="s">
        <v>94</v>
      </c>
      <c r="F155" t="s">
        <v>6</v>
      </c>
      <c r="G155" t="s">
        <v>2</v>
      </c>
      <c r="H155" t="s">
        <v>28</v>
      </c>
      <c r="I155" t="s">
        <v>65</v>
      </c>
      <c r="J155" t="s">
        <v>101</v>
      </c>
      <c r="K155" t="s">
        <v>6</v>
      </c>
      <c r="L155" t="s">
        <v>23</v>
      </c>
      <c r="M155" t="s">
        <v>5</v>
      </c>
      <c r="N155" t="s">
        <v>80</v>
      </c>
      <c r="O155" t="s">
        <v>92</v>
      </c>
      <c r="P155" t="s">
        <v>102</v>
      </c>
    </row>
    <row r="156" spans="1:16" x14ac:dyDescent="0.25">
      <c r="A156" s="3">
        <v>155</v>
      </c>
      <c r="B156" t="s">
        <v>11</v>
      </c>
      <c r="C156" t="s">
        <v>84</v>
      </c>
      <c r="D156" s="4" t="s">
        <v>63</v>
      </c>
      <c r="E156" t="s">
        <v>7</v>
      </c>
      <c r="F156" t="s">
        <v>6</v>
      </c>
      <c r="G156" t="s">
        <v>2</v>
      </c>
      <c r="H156" t="s">
        <v>3</v>
      </c>
      <c r="I156" t="s">
        <v>9</v>
      </c>
      <c r="J156" t="s">
        <v>96</v>
      </c>
      <c r="K156" t="s">
        <v>6</v>
      </c>
      <c r="L156" t="s">
        <v>23</v>
      </c>
      <c r="M156" t="s">
        <v>10</v>
      </c>
      <c r="N156" t="s">
        <v>90</v>
      </c>
      <c r="O156" t="s">
        <v>68</v>
      </c>
      <c r="P156" t="s">
        <v>69</v>
      </c>
    </row>
    <row r="157" spans="1:16" x14ac:dyDescent="0.25">
      <c r="A157" s="3">
        <v>156</v>
      </c>
      <c r="B157" t="s">
        <v>11</v>
      </c>
      <c r="C157" t="s">
        <v>87</v>
      </c>
      <c r="D157" s="4" t="s">
        <v>63</v>
      </c>
      <c r="E157" t="s">
        <v>7</v>
      </c>
      <c r="F157" t="s">
        <v>64</v>
      </c>
      <c r="G157" t="s">
        <v>2</v>
      </c>
      <c r="H157" t="s">
        <v>8</v>
      </c>
      <c r="I157" t="s">
        <v>9</v>
      </c>
      <c r="J157" t="s">
        <v>71</v>
      </c>
      <c r="K157" t="s">
        <v>6</v>
      </c>
      <c r="L157" t="s">
        <v>23</v>
      </c>
      <c r="M157" t="s">
        <v>5</v>
      </c>
      <c r="N157" t="s">
        <v>77</v>
      </c>
      <c r="O157" t="s">
        <v>68</v>
      </c>
      <c r="P157" t="s">
        <v>69</v>
      </c>
    </row>
    <row r="158" spans="1:16" x14ac:dyDescent="0.25">
      <c r="A158" s="3">
        <v>157</v>
      </c>
      <c r="B158" t="s">
        <v>11</v>
      </c>
      <c r="C158" t="s">
        <v>84</v>
      </c>
      <c r="D158" s="4" t="s">
        <v>63</v>
      </c>
      <c r="E158" t="s">
        <v>63</v>
      </c>
      <c r="F158" t="s">
        <v>85</v>
      </c>
      <c r="G158" t="s">
        <v>2</v>
      </c>
      <c r="H158" t="s">
        <v>35</v>
      </c>
      <c r="I158" t="s">
        <v>88</v>
      </c>
      <c r="J158" t="s">
        <v>112</v>
      </c>
      <c r="K158" t="s">
        <v>6</v>
      </c>
      <c r="L158" t="s">
        <v>23</v>
      </c>
      <c r="M158" t="s">
        <v>10</v>
      </c>
      <c r="N158" t="s">
        <v>90</v>
      </c>
      <c r="O158" t="s">
        <v>68</v>
      </c>
      <c r="P158" t="s">
        <v>69</v>
      </c>
    </row>
    <row r="159" spans="1:16" x14ac:dyDescent="0.25">
      <c r="A159" s="3">
        <v>158</v>
      </c>
      <c r="B159" t="s">
        <v>26</v>
      </c>
      <c r="C159" t="s">
        <v>74</v>
      </c>
      <c r="D159" s="4" t="s">
        <v>14</v>
      </c>
      <c r="E159" t="s">
        <v>7</v>
      </c>
      <c r="F159" t="s">
        <v>6</v>
      </c>
      <c r="G159" t="s">
        <v>2</v>
      </c>
      <c r="H159" t="s">
        <v>8</v>
      </c>
      <c r="I159" t="s">
        <v>9</v>
      </c>
      <c r="J159" t="s">
        <v>100</v>
      </c>
      <c r="K159" t="s">
        <v>6</v>
      </c>
      <c r="L159" t="s">
        <v>23</v>
      </c>
      <c r="M159" t="s">
        <v>5</v>
      </c>
      <c r="N159" t="s">
        <v>72</v>
      </c>
      <c r="O159" t="s">
        <v>95</v>
      </c>
      <c r="P159" t="s">
        <v>107</v>
      </c>
    </row>
    <row r="160" spans="1:16" x14ac:dyDescent="0.25">
      <c r="A160" s="3">
        <v>159</v>
      </c>
      <c r="B160" t="s">
        <v>26</v>
      </c>
      <c r="C160" t="s">
        <v>74</v>
      </c>
      <c r="D160" s="4" t="s">
        <v>65</v>
      </c>
      <c r="E160" t="s">
        <v>103</v>
      </c>
      <c r="F160" t="s">
        <v>85</v>
      </c>
      <c r="G160" t="s">
        <v>2</v>
      </c>
      <c r="H160" t="s">
        <v>8</v>
      </c>
      <c r="I160" t="s">
        <v>9</v>
      </c>
      <c r="J160" t="s">
        <v>76</v>
      </c>
      <c r="K160" t="s">
        <v>6</v>
      </c>
      <c r="L160" t="s">
        <v>67</v>
      </c>
      <c r="M160" t="s">
        <v>5</v>
      </c>
      <c r="N160" t="s">
        <v>90</v>
      </c>
      <c r="O160" t="s">
        <v>68</v>
      </c>
      <c r="P160" t="s">
        <v>69</v>
      </c>
    </row>
    <row r="161" spans="1:16" x14ac:dyDescent="0.25">
      <c r="A161" s="3">
        <v>160</v>
      </c>
      <c r="B161" t="s">
        <v>12</v>
      </c>
      <c r="C161" t="s">
        <v>62</v>
      </c>
      <c r="D161" s="4" t="s">
        <v>124</v>
      </c>
      <c r="E161" t="s">
        <v>124</v>
      </c>
      <c r="F161" t="s">
        <v>6</v>
      </c>
      <c r="G161" t="s">
        <v>2</v>
      </c>
      <c r="H161" t="s">
        <v>27</v>
      </c>
      <c r="I161" t="s">
        <v>9</v>
      </c>
      <c r="J161" t="s">
        <v>130</v>
      </c>
      <c r="K161" t="s">
        <v>6</v>
      </c>
      <c r="L161" t="s">
        <v>67</v>
      </c>
      <c r="M161" t="s">
        <v>5</v>
      </c>
      <c r="N161" t="s">
        <v>77</v>
      </c>
      <c r="O161" t="s">
        <v>68</v>
      </c>
      <c r="P161" t="s">
        <v>257</v>
      </c>
    </row>
    <row r="162" spans="1:16" x14ac:dyDescent="0.25">
      <c r="A162" s="3">
        <v>161</v>
      </c>
      <c r="B162" t="s">
        <v>26</v>
      </c>
      <c r="C162" t="s">
        <v>87</v>
      </c>
      <c r="D162" s="4" t="s">
        <v>63</v>
      </c>
      <c r="E162" t="s">
        <v>150</v>
      </c>
      <c r="F162" t="s">
        <v>64</v>
      </c>
      <c r="G162" t="s">
        <v>2</v>
      </c>
      <c r="H162" t="s">
        <v>8</v>
      </c>
      <c r="I162" t="s">
        <v>9</v>
      </c>
      <c r="J162" t="s">
        <v>151</v>
      </c>
      <c r="K162" t="s">
        <v>6</v>
      </c>
      <c r="L162" t="s">
        <v>29</v>
      </c>
      <c r="M162" t="s">
        <v>10</v>
      </c>
      <c r="N162" t="s">
        <v>90</v>
      </c>
      <c r="O162" t="s">
        <v>68</v>
      </c>
      <c r="P162" t="s">
        <v>257</v>
      </c>
    </row>
    <row r="163" spans="1:16" x14ac:dyDescent="0.25">
      <c r="A163" s="3">
        <v>162</v>
      </c>
      <c r="B163" t="s">
        <v>11</v>
      </c>
      <c r="C163" t="s">
        <v>84</v>
      </c>
      <c r="D163" s="4" t="s">
        <v>63</v>
      </c>
      <c r="E163" t="s">
        <v>253</v>
      </c>
      <c r="F163" t="s">
        <v>64</v>
      </c>
      <c r="G163" t="s">
        <v>2</v>
      </c>
      <c r="H163" t="s">
        <v>8</v>
      </c>
      <c r="I163" t="s">
        <v>9</v>
      </c>
      <c r="J163" t="s">
        <v>96</v>
      </c>
      <c r="K163" t="s">
        <v>6</v>
      </c>
      <c r="L163" t="s">
        <v>67</v>
      </c>
      <c r="M163" t="s">
        <v>10</v>
      </c>
      <c r="N163" t="s">
        <v>77</v>
      </c>
      <c r="O163" t="s">
        <v>68</v>
      </c>
      <c r="P163" t="s">
        <v>257</v>
      </c>
    </row>
    <row r="164" spans="1:16" x14ac:dyDescent="0.25">
      <c r="A164" s="3">
        <v>163</v>
      </c>
      <c r="B164" t="s">
        <v>11</v>
      </c>
      <c r="C164" t="s">
        <v>78</v>
      </c>
      <c r="D164" s="4" t="s">
        <v>18</v>
      </c>
      <c r="E164" t="s">
        <v>7</v>
      </c>
      <c r="F164" t="s">
        <v>6</v>
      </c>
      <c r="G164" t="s">
        <v>2</v>
      </c>
      <c r="H164" t="s">
        <v>8</v>
      </c>
      <c r="I164" t="s">
        <v>9</v>
      </c>
      <c r="J164" t="s">
        <v>112</v>
      </c>
      <c r="K164" t="s">
        <v>6</v>
      </c>
      <c r="L164" t="s">
        <v>29</v>
      </c>
      <c r="M164" t="s">
        <v>5</v>
      </c>
      <c r="N164" t="s">
        <v>72</v>
      </c>
      <c r="O164" t="s">
        <v>95</v>
      </c>
      <c r="P164" t="s">
        <v>69</v>
      </c>
    </row>
    <row r="165" spans="1:16" x14ac:dyDescent="0.25">
      <c r="A165" s="3">
        <v>164</v>
      </c>
      <c r="B165" t="s">
        <v>26</v>
      </c>
      <c r="C165" t="s">
        <v>84</v>
      </c>
      <c r="D165" s="4" t="s">
        <v>124</v>
      </c>
      <c r="E165" t="s">
        <v>94</v>
      </c>
      <c r="F165" t="s">
        <v>85</v>
      </c>
      <c r="G165" t="s">
        <v>2</v>
      </c>
      <c r="H165" t="s">
        <v>28</v>
      </c>
      <c r="I165" t="s">
        <v>88</v>
      </c>
      <c r="J165" t="s">
        <v>71</v>
      </c>
      <c r="K165" t="s">
        <v>6</v>
      </c>
      <c r="L165" t="s">
        <v>29</v>
      </c>
      <c r="M165" t="s">
        <v>5</v>
      </c>
      <c r="N165" t="s">
        <v>90</v>
      </c>
      <c r="O165" t="s">
        <v>92</v>
      </c>
      <c r="P165" t="s">
        <v>257</v>
      </c>
    </row>
    <row r="166" spans="1:16" x14ac:dyDescent="0.25">
      <c r="A166" s="3">
        <v>165</v>
      </c>
      <c r="B166" t="s">
        <v>26</v>
      </c>
      <c r="C166" t="s">
        <v>87</v>
      </c>
      <c r="D166" s="4" t="s">
        <v>63</v>
      </c>
      <c r="E166" t="s">
        <v>138</v>
      </c>
      <c r="F166" t="s">
        <v>6</v>
      </c>
      <c r="G166" t="s">
        <v>2</v>
      </c>
      <c r="H166" t="s">
        <v>8</v>
      </c>
      <c r="I166" t="s">
        <v>65</v>
      </c>
      <c r="J166" t="s">
        <v>39</v>
      </c>
      <c r="K166" t="s">
        <v>6</v>
      </c>
      <c r="L166" t="s">
        <v>29</v>
      </c>
      <c r="M166" t="s">
        <v>5</v>
      </c>
      <c r="N166" t="s">
        <v>77</v>
      </c>
      <c r="O166" t="s">
        <v>68</v>
      </c>
      <c r="P166" t="s">
        <v>257</v>
      </c>
    </row>
    <row r="167" spans="1:16" x14ac:dyDescent="0.25">
      <c r="A167" s="3">
        <v>166</v>
      </c>
      <c r="B167" t="s">
        <v>11</v>
      </c>
      <c r="C167" t="s">
        <v>84</v>
      </c>
      <c r="D167" s="4" t="s">
        <v>18</v>
      </c>
      <c r="E167" t="s">
        <v>30</v>
      </c>
      <c r="F167" t="s">
        <v>6</v>
      </c>
      <c r="G167" t="s">
        <v>2</v>
      </c>
      <c r="H167" t="s">
        <v>3</v>
      </c>
      <c r="I167" t="s">
        <v>88</v>
      </c>
      <c r="J167" t="s">
        <v>96</v>
      </c>
      <c r="K167" t="s">
        <v>6</v>
      </c>
      <c r="L167" t="s">
        <v>23</v>
      </c>
      <c r="M167" t="s">
        <v>5</v>
      </c>
      <c r="N167" t="s">
        <v>80</v>
      </c>
      <c r="O167" t="s">
        <v>92</v>
      </c>
      <c r="P167" t="s">
        <v>256</v>
      </c>
    </row>
    <row r="168" spans="1:16" x14ac:dyDescent="0.25">
      <c r="A168" s="3">
        <v>167</v>
      </c>
      <c r="B168" t="s">
        <v>13</v>
      </c>
      <c r="C168" t="s">
        <v>104</v>
      </c>
      <c r="D168" s="4" t="s">
        <v>65</v>
      </c>
      <c r="E168" t="s">
        <v>248</v>
      </c>
      <c r="F168" t="s">
        <v>64</v>
      </c>
      <c r="G168" t="s">
        <v>2</v>
      </c>
      <c r="H168" t="s">
        <v>15</v>
      </c>
      <c r="I168" t="s">
        <v>9</v>
      </c>
      <c r="J168" t="s">
        <v>71</v>
      </c>
      <c r="K168" t="s">
        <v>6</v>
      </c>
      <c r="L168" t="s">
        <v>67</v>
      </c>
      <c r="M168" t="s">
        <v>10</v>
      </c>
      <c r="N168" t="s">
        <v>77</v>
      </c>
      <c r="O168" t="s">
        <v>68</v>
      </c>
      <c r="P168" t="s">
        <v>102</v>
      </c>
    </row>
    <row r="169" spans="1:16" x14ac:dyDescent="0.25">
      <c r="A169" s="3">
        <v>168</v>
      </c>
      <c r="B169" t="s">
        <v>12</v>
      </c>
      <c r="C169" t="s">
        <v>62</v>
      </c>
      <c r="D169" s="4" t="s">
        <v>18</v>
      </c>
      <c r="E169" t="s">
        <v>122</v>
      </c>
      <c r="F169" t="s">
        <v>6</v>
      </c>
      <c r="G169" t="s">
        <v>2</v>
      </c>
      <c r="H169" t="s">
        <v>19</v>
      </c>
      <c r="I169" t="s">
        <v>9</v>
      </c>
      <c r="J169" t="s">
        <v>71</v>
      </c>
      <c r="K169" t="s">
        <v>6</v>
      </c>
      <c r="L169" t="s">
        <v>23</v>
      </c>
      <c r="M169" t="s">
        <v>5</v>
      </c>
      <c r="N169" t="s">
        <v>77</v>
      </c>
      <c r="O169" t="s">
        <v>95</v>
      </c>
      <c r="P169" t="s">
        <v>102</v>
      </c>
    </row>
    <row r="170" spans="1:16" x14ac:dyDescent="0.25">
      <c r="A170" s="3">
        <v>169</v>
      </c>
      <c r="B170" t="s">
        <v>26</v>
      </c>
      <c r="C170" t="s">
        <v>74</v>
      </c>
      <c r="D170" s="4" t="s">
        <v>14</v>
      </c>
      <c r="E170" t="s">
        <v>7</v>
      </c>
      <c r="F170" t="s">
        <v>64</v>
      </c>
      <c r="G170" t="s">
        <v>2</v>
      </c>
      <c r="H170" t="s">
        <v>8</v>
      </c>
      <c r="I170" t="s">
        <v>63</v>
      </c>
      <c r="J170" t="s">
        <v>112</v>
      </c>
      <c r="K170" t="s">
        <v>6</v>
      </c>
      <c r="L170" t="s">
        <v>23</v>
      </c>
      <c r="M170" t="s">
        <v>10</v>
      </c>
      <c r="N170" t="s">
        <v>90</v>
      </c>
      <c r="O170" t="s">
        <v>152</v>
      </c>
      <c r="P170" t="s">
        <v>107</v>
      </c>
    </row>
    <row r="171" spans="1:16" x14ac:dyDescent="0.25">
      <c r="A171" s="3">
        <v>170</v>
      </c>
      <c r="B171" t="s">
        <v>17</v>
      </c>
      <c r="C171" t="s">
        <v>74</v>
      </c>
      <c r="D171" s="4" t="s">
        <v>14</v>
      </c>
      <c r="E171" t="s">
        <v>63</v>
      </c>
      <c r="F171" t="s">
        <v>6</v>
      </c>
      <c r="G171" t="s">
        <v>2</v>
      </c>
      <c r="H171" t="s">
        <v>28</v>
      </c>
      <c r="I171" t="s">
        <v>97</v>
      </c>
      <c r="J171" t="s">
        <v>89</v>
      </c>
      <c r="K171" t="s">
        <v>6</v>
      </c>
      <c r="L171" t="s">
        <v>118</v>
      </c>
      <c r="M171" t="s">
        <v>5</v>
      </c>
      <c r="N171" t="s">
        <v>80</v>
      </c>
      <c r="O171" t="s">
        <v>86</v>
      </c>
      <c r="P171" t="s">
        <v>102</v>
      </c>
    </row>
    <row r="172" spans="1:16" x14ac:dyDescent="0.25">
      <c r="A172" s="3">
        <v>171</v>
      </c>
      <c r="B172" t="s">
        <v>11</v>
      </c>
      <c r="C172" t="s">
        <v>84</v>
      </c>
      <c r="D172" s="4" t="s">
        <v>63</v>
      </c>
      <c r="E172" t="s">
        <v>7</v>
      </c>
      <c r="F172" t="s">
        <v>6</v>
      </c>
      <c r="G172" t="s">
        <v>2</v>
      </c>
      <c r="H172" t="s">
        <v>3</v>
      </c>
      <c r="I172" t="s">
        <v>9</v>
      </c>
      <c r="J172" t="s">
        <v>71</v>
      </c>
      <c r="K172" t="s">
        <v>6</v>
      </c>
      <c r="L172" t="s">
        <v>23</v>
      </c>
      <c r="M172" t="s">
        <v>10</v>
      </c>
      <c r="N172" t="s">
        <v>90</v>
      </c>
      <c r="O172" t="s">
        <v>68</v>
      </c>
      <c r="P172" t="s">
        <v>69</v>
      </c>
    </row>
    <row r="173" spans="1:16" x14ac:dyDescent="0.25">
      <c r="A173" s="3">
        <v>172</v>
      </c>
      <c r="B173" t="s">
        <v>11</v>
      </c>
      <c r="C173" t="s">
        <v>87</v>
      </c>
      <c r="D173" s="4" t="s">
        <v>63</v>
      </c>
      <c r="E173" t="s">
        <v>7</v>
      </c>
      <c r="F173" t="s">
        <v>64</v>
      </c>
      <c r="G173" t="s">
        <v>2</v>
      </c>
      <c r="H173" t="s">
        <v>8</v>
      </c>
      <c r="I173" t="s">
        <v>9</v>
      </c>
      <c r="J173" t="s">
        <v>71</v>
      </c>
      <c r="K173" t="s">
        <v>6</v>
      </c>
      <c r="L173" t="s">
        <v>23</v>
      </c>
      <c r="M173" t="s">
        <v>5</v>
      </c>
      <c r="N173" t="s">
        <v>77</v>
      </c>
      <c r="O173" t="s">
        <v>68</v>
      </c>
      <c r="P173" t="s">
        <v>69</v>
      </c>
    </row>
    <row r="174" spans="1:16" x14ac:dyDescent="0.25">
      <c r="A174" s="3">
        <v>173</v>
      </c>
      <c r="B174" t="s">
        <v>11</v>
      </c>
      <c r="C174" t="s">
        <v>84</v>
      </c>
      <c r="D174" s="4" t="s">
        <v>63</v>
      </c>
      <c r="E174" t="s">
        <v>63</v>
      </c>
      <c r="F174" t="s">
        <v>85</v>
      </c>
      <c r="G174" t="s">
        <v>2</v>
      </c>
      <c r="H174" t="s">
        <v>35</v>
      </c>
      <c r="I174" t="s">
        <v>88</v>
      </c>
      <c r="J174" t="s">
        <v>112</v>
      </c>
      <c r="K174" t="s">
        <v>6</v>
      </c>
      <c r="L174" t="s">
        <v>23</v>
      </c>
      <c r="M174" t="s">
        <v>10</v>
      </c>
      <c r="N174" t="s">
        <v>90</v>
      </c>
      <c r="O174" t="s">
        <v>68</v>
      </c>
      <c r="P174" t="s">
        <v>69</v>
      </c>
    </row>
    <row r="175" spans="1:16" x14ac:dyDescent="0.25">
      <c r="A175" s="3">
        <v>174</v>
      </c>
      <c r="B175" t="s">
        <v>11</v>
      </c>
      <c r="C175" t="s">
        <v>104</v>
      </c>
      <c r="D175" s="4" t="s">
        <v>18</v>
      </c>
      <c r="E175" t="s">
        <v>73</v>
      </c>
      <c r="F175" t="s">
        <v>85</v>
      </c>
      <c r="G175" t="s">
        <v>2</v>
      </c>
      <c r="H175" t="s">
        <v>28</v>
      </c>
      <c r="I175" t="s">
        <v>119</v>
      </c>
      <c r="J175" t="s">
        <v>120</v>
      </c>
      <c r="K175" t="s">
        <v>6</v>
      </c>
      <c r="L175" t="s">
        <v>67</v>
      </c>
      <c r="M175" t="s">
        <v>5</v>
      </c>
      <c r="N175" t="s">
        <v>90</v>
      </c>
      <c r="O175" t="s">
        <v>92</v>
      </c>
      <c r="P175" t="s">
        <v>93</v>
      </c>
    </row>
    <row r="176" spans="1:16" x14ac:dyDescent="0.25">
      <c r="A176" s="3">
        <v>175</v>
      </c>
      <c r="B176" t="s">
        <v>11</v>
      </c>
      <c r="C176" t="s">
        <v>74</v>
      </c>
      <c r="D176" s="4" t="s">
        <v>14</v>
      </c>
      <c r="E176" t="s">
        <v>121</v>
      </c>
      <c r="F176" t="s">
        <v>85</v>
      </c>
      <c r="G176" t="s">
        <v>2</v>
      </c>
      <c r="H176" t="s">
        <v>3</v>
      </c>
      <c r="I176" t="s">
        <v>65</v>
      </c>
      <c r="J176" t="s">
        <v>71</v>
      </c>
      <c r="K176" t="s">
        <v>6</v>
      </c>
      <c r="L176" t="s">
        <v>67</v>
      </c>
      <c r="M176" t="s">
        <v>25</v>
      </c>
      <c r="N176" t="s">
        <v>80</v>
      </c>
      <c r="O176" t="s">
        <v>86</v>
      </c>
      <c r="P176" t="s">
        <v>256</v>
      </c>
    </row>
    <row r="177" spans="1:16" x14ac:dyDescent="0.25">
      <c r="A177" s="3">
        <v>176</v>
      </c>
      <c r="B177" t="s">
        <v>11</v>
      </c>
      <c r="C177" t="s">
        <v>84</v>
      </c>
      <c r="D177" s="4" t="s">
        <v>14</v>
      </c>
      <c r="E177" t="s">
        <v>122</v>
      </c>
      <c r="F177" t="s">
        <v>64</v>
      </c>
      <c r="G177" t="s">
        <v>2</v>
      </c>
      <c r="H177" t="s">
        <v>28</v>
      </c>
      <c r="I177" t="s">
        <v>9</v>
      </c>
      <c r="J177" t="s">
        <v>71</v>
      </c>
      <c r="K177" t="s">
        <v>6</v>
      </c>
      <c r="L177" t="s">
        <v>23</v>
      </c>
      <c r="M177" t="s">
        <v>5</v>
      </c>
      <c r="N177" t="s">
        <v>90</v>
      </c>
      <c r="O177" t="s">
        <v>95</v>
      </c>
      <c r="P177" t="s">
        <v>107</v>
      </c>
    </row>
    <row r="178" spans="1:16" x14ac:dyDescent="0.25">
      <c r="A178" s="3">
        <v>177</v>
      </c>
      <c r="B178" t="s">
        <v>11</v>
      </c>
      <c r="C178" t="s">
        <v>104</v>
      </c>
      <c r="D178" s="4" t="s">
        <v>14</v>
      </c>
      <c r="E178" t="s">
        <v>7</v>
      </c>
      <c r="F178" t="s">
        <v>6</v>
      </c>
      <c r="G178" t="s">
        <v>2</v>
      </c>
      <c r="H178" t="s">
        <v>28</v>
      </c>
      <c r="I178" t="s">
        <v>65</v>
      </c>
      <c r="J178" t="s">
        <v>20</v>
      </c>
      <c r="K178" t="s">
        <v>6</v>
      </c>
      <c r="L178" t="s">
        <v>67</v>
      </c>
      <c r="M178" t="s">
        <v>5</v>
      </c>
      <c r="N178" t="s">
        <v>80</v>
      </c>
      <c r="O178" t="s">
        <v>92</v>
      </c>
      <c r="P178" t="s">
        <v>256</v>
      </c>
    </row>
    <row r="179" spans="1:16" x14ac:dyDescent="0.25">
      <c r="A179" s="3">
        <v>178</v>
      </c>
      <c r="B179" t="s">
        <v>11</v>
      </c>
      <c r="C179" t="s">
        <v>84</v>
      </c>
      <c r="D179" s="4" t="s">
        <v>14</v>
      </c>
      <c r="E179" t="s">
        <v>122</v>
      </c>
      <c r="F179" t="s">
        <v>64</v>
      </c>
      <c r="G179" t="s">
        <v>2</v>
      </c>
      <c r="H179" t="s">
        <v>8</v>
      </c>
      <c r="I179" t="s">
        <v>65</v>
      </c>
      <c r="J179" t="s">
        <v>108</v>
      </c>
      <c r="K179" t="s">
        <v>6</v>
      </c>
      <c r="L179" t="s">
        <v>67</v>
      </c>
      <c r="M179" t="s">
        <v>5</v>
      </c>
      <c r="N179" t="s">
        <v>90</v>
      </c>
      <c r="O179" t="s">
        <v>92</v>
      </c>
      <c r="P179" t="s">
        <v>69</v>
      </c>
    </row>
    <row r="180" spans="1:16" x14ac:dyDescent="0.25">
      <c r="A180" s="3">
        <v>179</v>
      </c>
      <c r="B180" t="s">
        <v>12</v>
      </c>
      <c r="C180" t="s">
        <v>84</v>
      </c>
      <c r="D180" s="4" t="s">
        <v>14</v>
      </c>
      <c r="E180" t="s">
        <v>14</v>
      </c>
      <c r="F180" t="s">
        <v>6</v>
      </c>
      <c r="G180" t="s">
        <v>21</v>
      </c>
      <c r="H180" t="s">
        <v>19</v>
      </c>
      <c r="I180" t="s">
        <v>9</v>
      </c>
      <c r="J180" t="s">
        <v>89</v>
      </c>
      <c r="K180" t="s">
        <v>6</v>
      </c>
      <c r="L180" t="s">
        <v>67</v>
      </c>
      <c r="M180" t="s">
        <v>5</v>
      </c>
      <c r="N180" t="s">
        <v>90</v>
      </c>
      <c r="O180" t="s">
        <v>86</v>
      </c>
      <c r="P180" t="s">
        <v>256</v>
      </c>
    </row>
    <row r="181" spans="1:16" x14ac:dyDescent="0.25">
      <c r="A181" s="3">
        <v>180</v>
      </c>
      <c r="B181" t="s">
        <v>17</v>
      </c>
      <c r="C181" t="s">
        <v>84</v>
      </c>
      <c r="D181" s="4" t="s">
        <v>18</v>
      </c>
      <c r="E181" t="s">
        <v>91</v>
      </c>
      <c r="F181" t="s">
        <v>6</v>
      </c>
      <c r="G181" t="s">
        <v>2</v>
      </c>
      <c r="H181" t="s">
        <v>22</v>
      </c>
      <c r="I181" t="s">
        <v>65</v>
      </c>
      <c r="J181" t="s">
        <v>20</v>
      </c>
      <c r="K181" t="s">
        <v>6</v>
      </c>
      <c r="L181" t="s">
        <v>23</v>
      </c>
      <c r="M181" t="s">
        <v>5</v>
      </c>
      <c r="N181" t="s">
        <v>77</v>
      </c>
      <c r="O181" t="s">
        <v>92</v>
      </c>
      <c r="P181" t="s">
        <v>93</v>
      </c>
    </row>
    <row r="182" spans="1:16" x14ac:dyDescent="0.25">
      <c r="A182" s="3">
        <v>181</v>
      </c>
      <c r="B182" t="s">
        <v>11</v>
      </c>
      <c r="C182" t="s">
        <v>78</v>
      </c>
      <c r="D182" s="4" t="s">
        <v>14</v>
      </c>
      <c r="E182" t="s">
        <v>94</v>
      </c>
      <c r="F182" t="s">
        <v>6</v>
      </c>
      <c r="G182" t="s">
        <v>2</v>
      </c>
      <c r="H182" t="s">
        <v>24</v>
      </c>
      <c r="I182" t="s">
        <v>75</v>
      </c>
      <c r="J182" t="s">
        <v>66</v>
      </c>
      <c r="K182" t="s">
        <v>6</v>
      </c>
      <c r="L182" t="s">
        <v>67</v>
      </c>
      <c r="M182" t="s">
        <v>5</v>
      </c>
      <c r="N182" t="s">
        <v>80</v>
      </c>
      <c r="O182" t="s">
        <v>92</v>
      </c>
      <c r="P182" t="s">
        <v>93</v>
      </c>
    </row>
    <row r="183" spans="1:16" x14ac:dyDescent="0.25">
      <c r="A183" s="3">
        <v>182</v>
      </c>
      <c r="B183" t="s">
        <v>11</v>
      </c>
      <c r="C183" t="s">
        <v>74</v>
      </c>
      <c r="D183" s="4" t="s">
        <v>63</v>
      </c>
      <c r="E183" t="s">
        <v>94</v>
      </c>
      <c r="F183" t="s">
        <v>85</v>
      </c>
      <c r="G183" t="s">
        <v>2</v>
      </c>
      <c r="H183" t="s">
        <v>3</v>
      </c>
      <c r="I183" t="s">
        <v>9</v>
      </c>
      <c r="J183" t="s">
        <v>96</v>
      </c>
      <c r="K183" t="s">
        <v>6</v>
      </c>
      <c r="L183" t="s">
        <v>67</v>
      </c>
      <c r="M183" t="s">
        <v>25</v>
      </c>
      <c r="N183" t="s">
        <v>77</v>
      </c>
      <c r="O183" t="s">
        <v>68</v>
      </c>
      <c r="P183" t="s">
        <v>69</v>
      </c>
    </row>
    <row r="184" spans="1:16" x14ac:dyDescent="0.25">
      <c r="A184" s="3">
        <v>183</v>
      </c>
      <c r="B184" t="s">
        <v>26</v>
      </c>
      <c r="C184" t="s">
        <v>74</v>
      </c>
      <c r="D184" s="4" t="s">
        <v>63</v>
      </c>
      <c r="E184" t="s">
        <v>75</v>
      </c>
      <c r="F184" t="s">
        <v>64</v>
      </c>
      <c r="G184" t="s">
        <v>2</v>
      </c>
      <c r="H184" t="s">
        <v>27</v>
      </c>
      <c r="I184" t="s">
        <v>97</v>
      </c>
      <c r="J184" t="s">
        <v>98</v>
      </c>
      <c r="K184" t="s">
        <v>6</v>
      </c>
      <c r="L184" t="s">
        <v>23</v>
      </c>
      <c r="M184" t="s">
        <v>5</v>
      </c>
      <c r="N184" t="s">
        <v>77</v>
      </c>
      <c r="O184" t="s">
        <v>68</v>
      </c>
      <c r="P184" t="s">
        <v>69</v>
      </c>
    </row>
    <row r="185" spans="1:16" x14ac:dyDescent="0.25">
      <c r="A185" s="3">
        <v>184</v>
      </c>
      <c r="B185" t="s">
        <v>11</v>
      </c>
      <c r="C185" t="s">
        <v>62</v>
      </c>
      <c r="D185" s="4" t="s">
        <v>97</v>
      </c>
      <c r="E185" t="s">
        <v>99</v>
      </c>
      <c r="F185" t="s">
        <v>64</v>
      </c>
      <c r="G185" t="s">
        <v>2</v>
      </c>
      <c r="H185" t="s">
        <v>28</v>
      </c>
      <c r="I185" t="s">
        <v>9</v>
      </c>
      <c r="J185" t="s">
        <v>98</v>
      </c>
      <c r="K185" t="s">
        <v>6</v>
      </c>
      <c r="L185" t="s">
        <v>23</v>
      </c>
      <c r="M185" t="s">
        <v>5</v>
      </c>
      <c r="N185" t="s">
        <v>90</v>
      </c>
      <c r="O185" t="s">
        <v>68</v>
      </c>
      <c r="P185" t="s">
        <v>93</v>
      </c>
    </row>
    <row r="186" spans="1:16" x14ac:dyDescent="0.25">
      <c r="A186" s="3">
        <v>185</v>
      </c>
      <c r="B186" t="s">
        <v>26</v>
      </c>
      <c r="C186" t="s">
        <v>62</v>
      </c>
      <c r="D186" s="4" t="s">
        <v>14</v>
      </c>
      <c r="E186" t="s">
        <v>91</v>
      </c>
      <c r="F186" t="s">
        <v>6</v>
      </c>
      <c r="G186" t="s">
        <v>2</v>
      </c>
      <c r="H186" t="s">
        <v>19</v>
      </c>
      <c r="I186" t="s">
        <v>97</v>
      </c>
      <c r="J186" t="s">
        <v>100</v>
      </c>
      <c r="K186" t="s">
        <v>6</v>
      </c>
      <c r="L186" t="s">
        <v>67</v>
      </c>
      <c r="M186" t="s">
        <v>25</v>
      </c>
      <c r="N186" t="s">
        <v>77</v>
      </c>
      <c r="O186" t="s">
        <v>92</v>
      </c>
      <c r="P186" t="s">
        <v>256</v>
      </c>
    </row>
    <row r="187" spans="1:16" x14ac:dyDescent="0.25">
      <c r="A187" s="3">
        <v>186</v>
      </c>
      <c r="B187" t="s">
        <v>12</v>
      </c>
      <c r="C187" t="s">
        <v>62</v>
      </c>
      <c r="D187" s="4" t="s">
        <v>18</v>
      </c>
      <c r="E187" t="s">
        <v>30</v>
      </c>
      <c r="F187" t="s">
        <v>6</v>
      </c>
      <c r="G187" t="s">
        <v>2</v>
      </c>
      <c r="H187" t="s">
        <v>19</v>
      </c>
      <c r="I187" t="s">
        <v>9</v>
      </c>
      <c r="J187" t="s">
        <v>76</v>
      </c>
      <c r="K187" t="s">
        <v>6</v>
      </c>
      <c r="L187" t="s">
        <v>23</v>
      </c>
      <c r="M187" t="s">
        <v>5</v>
      </c>
      <c r="N187" t="s">
        <v>72</v>
      </c>
      <c r="O187" t="s">
        <v>92</v>
      </c>
      <c r="P187" t="s">
        <v>93</v>
      </c>
    </row>
    <row r="188" spans="1:16" x14ac:dyDescent="0.25">
      <c r="A188" s="3">
        <v>187</v>
      </c>
      <c r="B188" t="s">
        <v>11</v>
      </c>
      <c r="C188" t="s">
        <v>84</v>
      </c>
      <c r="D188" s="4" t="s">
        <v>14</v>
      </c>
      <c r="E188" t="s">
        <v>94</v>
      </c>
      <c r="F188" t="s">
        <v>6</v>
      </c>
      <c r="G188" t="s">
        <v>2</v>
      </c>
      <c r="H188" t="s">
        <v>28</v>
      </c>
      <c r="I188" t="s">
        <v>65</v>
      </c>
      <c r="J188" t="s">
        <v>101</v>
      </c>
      <c r="K188" t="s">
        <v>6</v>
      </c>
      <c r="L188" t="s">
        <v>23</v>
      </c>
      <c r="M188" t="s">
        <v>5</v>
      </c>
      <c r="N188" t="s">
        <v>80</v>
      </c>
      <c r="O188" t="s">
        <v>92</v>
      </c>
      <c r="P188" t="s">
        <v>102</v>
      </c>
    </row>
    <row r="189" spans="1:16" x14ac:dyDescent="0.25">
      <c r="A189" s="3">
        <v>188</v>
      </c>
      <c r="B189" t="s">
        <v>26</v>
      </c>
      <c r="C189" t="s">
        <v>62</v>
      </c>
      <c r="D189" s="4" t="s">
        <v>14</v>
      </c>
      <c r="E189" t="s">
        <v>31</v>
      </c>
      <c r="F189" t="s">
        <v>64</v>
      </c>
      <c r="G189" t="s">
        <v>2</v>
      </c>
      <c r="H189" t="s">
        <v>32</v>
      </c>
      <c r="I189" t="s">
        <v>65</v>
      </c>
      <c r="J189" t="s">
        <v>20</v>
      </c>
      <c r="K189" t="s">
        <v>4</v>
      </c>
      <c r="L189" t="s">
        <v>23</v>
      </c>
      <c r="M189" t="s">
        <v>5</v>
      </c>
      <c r="N189" t="s">
        <v>77</v>
      </c>
      <c r="O189" t="s">
        <v>86</v>
      </c>
      <c r="P189" t="s">
        <v>256</v>
      </c>
    </row>
    <row r="190" spans="1:16" x14ac:dyDescent="0.25">
      <c r="A190" s="3">
        <v>189</v>
      </c>
      <c r="B190" t="s">
        <v>11</v>
      </c>
      <c r="C190" t="s">
        <v>84</v>
      </c>
      <c r="D190" s="4" t="s">
        <v>14</v>
      </c>
      <c r="E190" t="s">
        <v>7</v>
      </c>
      <c r="F190" t="s">
        <v>6</v>
      </c>
      <c r="G190" t="s">
        <v>2</v>
      </c>
      <c r="H190" t="s">
        <v>22</v>
      </c>
      <c r="I190" t="s">
        <v>9</v>
      </c>
      <c r="J190" t="s">
        <v>71</v>
      </c>
      <c r="K190" t="s">
        <v>6</v>
      </c>
      <c r="L190" t="s">
        <v>23</v>
      </c>
      <c r="M190" t="s">
        <v>5</v>
      </c>
      <c r="N190" t="s">
        <v>77</v>
      </c>
      <c r="O190" t="s">
        <v>95</v>
      </c>
      <c r="P190" t="s">
        <v>93</v>
      </c>
    </row>
    <row r="191" spans="1:16" x14ac:dyDescent="0.25">
      <c r="A191" s="3">
        <v>190</v>
      </c>
      <c r="B191" t="s">
        <v>11</v>
      </c>
      <c r="C191" t="s">
        <v>62</v>
      </c>
      <c r="D191" s="4" t="s">
        <v>65</v>
      </c>
      <c r="E191" t="s">
        <v>7</v>
      </c>
      <c r="F191" t="s">
        <v>6</v>
      </c>
      <c r="G191" t="s">
        <v>2</v>
      </c>
      <c r="H191" t="s">
        <v>8</v>
      </c>
      <c r="I191" t="s">
        <v>9</v>
      </c>
      <c r="J191" t="s">
        <v>71</v>
      </c>
      <c r="K191" t="s">
        <v>6</v>
      </c>
      <c r="L191" t="s">
        <v>67</v>
      </c>
      <c r="M191" t="s">
        <v>10</v>
      </c>
      <c r="N191" t="s">
        <v>72</v>
      </c>
      <c r="O191" t="s">
        <v>68</v>
      </c>
      <c r="P191" t="s">
        <v>69</v>
      </c>
    </row>
    <row r="192" spans="1:16" x14ac:dyDescent="0.25">
      <c r="A192" s="3">
        <v>191</v>
      </c>
      <c r="B192" t="s">
        <v>11</v>
      </c>
      <c r="C192" t="s">
        <v>62</v>
      </c>
      <c r="D192" s="4" t="s">
        <v>14</v>
      </c>
      <c r="E192" t="s">
        <v>73</v>
      </c>
      <c r="F192" t="s">
        <v>64</v>
      </c>
      <c r="G192" t="s">
        <v>2</v>
      </c>
      <c r="H192" t="s">
        <v>3</v>
      </c>
      <c r="I192" t="s">
        <v>65</v>
      </c>
      <c r="J192" t="s">
        <v>66</v>
      </c>
      <c r="K192" t="s">
        <v>4</v>
      </c>
      <c r="L192" t="s">
        <v>67</v>
      </c>
      <c r="M192" t="s">
        <v>5</v>
      </c>
      <c r="N192" t="s">
        <v>80</v>
      </c>
      <c r="O192" t="s">
        <v>92</v>
      </c>
      <c r="P192" t="s">
        <v>69</v>
      </c>
    </row>
    <row r="193" spans="1:16" x14ac:dyDescent="0.25">
      <c r="A193" s="3">
        <v>192</v>
      </c>
      <c r="B193" t="s">
        <v>12</v>
      </c>
      <c r="C193" t="s">
        <v>74</v>
      </c>
      <c r="D193" s="4" t="s">
        <v>14</v>
      </c>
      <c r="E193" t="s">
        <v>75</v>
      </c>
      <c r="F193" t="s">
        <v>64</v>
      </c>
      <c r="G193" t="s">
        <v>2</v>
      </c>
      <c r="H193" t="s">
        <v>38</v>
      </c>
      <c r="I193" t="s">
        <v>9</v>
      </c>
      <c r="J193" t="s">
        <v>76</v>
      </c>
      <c r="K193" t="s">
        <v>4</v>
      </c>
      <c r="L193" t="s">
        <v>67</v>
      </c>
      <c r="M193" t="s">
        <v>5</v>
      </c>
      <c r="N193" t="s">
        <v>77</v>
      </c>
      <c r="O193" t="s">
        <v>92</v>
      </c>
      <c r="P193" t="s">
        <v>69</v>
      </c>
    </row>
    <row r="194" spans="1:16" x14ac:dyDescent="0.25">
      <c r="A194" s="3">
        <v>193</v>
      </c>
      <c r="B194" t="s">
        <v>17</v>
      </c>
      <c r="C194" t="s">
        <v>84</v>
      </c>
      <c r="D194" s="4" t="s">
        <v>18</v>
      </c>
      <c r="E194" t="s">
        <v>30</v>
      </c>
      <c r="F194" t="s">
        <v>6</v>
      </c>
      <c r="G194" t="s">
        <v>2</v>
      </c>
      <c r="H194" t="s">
        <v>19</v>
      </c>
      <c r="I194" t="s">
        <v>9</v>
      </c>
      <c r="J194" t="s">
        <v>76</v>
      </c>
      <c r="K194" t="s">
        <v>6</v>
      </c>
      <c r="L194" t="s">
        <v>23</v>
      </c>
      <c r="M194" t="s">
        <v>5</v>
      </c>
      <c r="N194" t="s">
        <v>77</v>
      </c>
      <c r="O194" t="s">
        <v>92</v>
      </c>
      <c r="P194" t="s">
        <v>256</v>
      </c>
    </row>
    <row r="195" spans="1:16" x14ac:dyDescent="0.25">
      <c r="A195" s="3">
        <v>194</v>
      </c>
      <c r="B195" t="s">
        <v>11</v>
      </c>
      <c r="C195" t="s">
        <v>104</v>
      </c>
      <c r="D195" s="4" t="s">
        <v>14</v>
      </c>
      <c r="E195" t="s">
        <v>7</v>
      </c>
      <c r="F195" t="s">
        <v>6</v>
      </c>
      <c r="G195" t="s">
        <v>2</v>
      </c>
      <c r="H195" t="s">
        <v>22</v>
      </c>
      <c r="I195" t="s">
        <v>65</v>
      </c>
      <c r="J195" t="s">
        <v>100</v>
      </c>
      <c r="K195" t="s">
        <v>6</v>
      </c>
      <c r="L195" t="s">
        <v>23</v>
      </c>
      <c r="M195" t="s">
        <v>5</v>
      </c>
      <c r="N195" t="s">
        <v>80</v>
      </c>
      <c r="O195" t="s">
        <v>92</v>
      </c>
      <c r="P195" t="s">
        <v>93</v>
      </c>
    </row>
    <row r="196" spans="1:16" x14ac:dyDescent="0.25">
      <c r="A196" s="3">
        <v>195</v>
      </c>
      <c r="B196" t="s">
        <v>11</v>
      </c>
      <c r="C196" t="s">
        <v>104</v>
      </c>
      <c r="D196" s="4" t="s">
        <v>14</v>
      </c>
      <c r="E196" t="s">
        <v>94</v>
      </c>
      <c r="F196" t="s">
        <v>85</v>
      </c>
      <c r="G196" t="s">
        <v>2</v>
      </c>
      <c r="H196" t="s">
        <v>22</v>
      </c>
      <c r="I196" t="s">
        <v>65</v>
      </c>
      <c r="J196" t="s">
        <v>76</v>
      </c>
      <c r="K196" t="s">
        <v>6</v>
      </c>
      <c r="L196" t="s">
        <v>23</v>
      </c>
      <c r="M196" t="s">
        <v>5</v>
      </c>
      <c r="N196" t="s">
        <v>80</v>
      </c>
      <c r="O196" t="s">
        <v>86</v>
      </c>
      <c r="P196" t="s">
        <v>93</v>
      </c>
    </row>
    <row r="197" spans="1:16" x14ac:dyDescent="0.25">
      <c r="A197" s="3">
        <v>196</v>
      </c>
      <c r="B197" t="s">
        <v>13</v>
      </c>
      <c r="C197" t="s">
        <v>104</v>
      </c>
      <c r="D197" s="4" t="s">
        <v>14</v>
      </c>
      <c r="E197" t="s">
        <v>7</v>
      </c>
      <c r="F197" t="s">
        <v>6</v>
      </c>
      <c r="G197" t="s">
        <v>2</v>
      </c>
      <c r="H197" t="s">
        <v>28</v>
      </c>
      <c r="I197" t="s">
        <v>9</v>
      </c>
      <c r="J197" t="s">
        <v>112</v>
      </c>
      <c r="K197" t="s">
        <v>6</v>
      </c>
      <c r="L197" t="s">
        <v>23</v>
      </c>
      <c r="M197" t="s">
        <v>5</v>
      </c>
      <c r="N197" t="s">
        <v>77</v>
      </c>
      <c r="O197" t="s">
        <v>95</v>
      </c>
      <c r="P197" t="s">
        <v>93</v>
      </c>
    </row>
    <row r="198" spans="1:16" x14ac:dyDescent="0.25">
      <c r="A198" s="3">
        <v>197</v>
      </c>
      <c r="B198" t="s">
        <v>11</v>
      </c>
      <c r="C198" t="s">
        <v>62</v>
      </c>
      <c r="D198" s="4" t="s">
        <v>18</v>
      </c>
      <c r="E198" t="s">
        <v>94</v>
      </c>
      <c r="F198" t="s">
        <v>6</v>
      </c>
      <c r="G198" t="s">
        <v>2</v>
      </c>
      <c r="H198" t="s">
        <v>8</v>
      </c>
      <c r="I198" t="s">
        <v>65</v>
      </c>
      <c r="J198" t="s">
        <v>129</v>
      </c>
      <c r="K198" t="s">
        <v>6</v>
      </c>
      <c r="L198" t="s">
        <v>29</v>
      </c>
      <c r="M198" t="s">
        <v>25</v>
      </c>
      <c r="N198" t="s">
        <v>72</v>
      </c>
      <c r="O198" t="s">
        <v>92</v>
      </c>
      <c r="P198" t="s">
        <v>256</v>
      </c>
    </row>
    <row r="199" spans="1:16" x14ac:dyDescent="0.25">
      <c r="A199" s="3">
        <v>198</v>
      </c>
      <c r="B199" t="s">
        <v>11</v>
      </c>
      <c r="C199" t="s">
        <v>78</v>
      </c>
      <c r="D199" s="4" t="s">
        <v>63</v>
      </c>
      <c r="E199" t="s">
        <v>94</v>
      </c>
      <c r="F199" t="s">
        <v>64</v>
      </c>
      <c r="G199" t="s">
        <v>2</v>
      </c>
      <c r="H199" t="s">
        <v>38</v>
      </c>
      <c r="I199" t="s">
        <v>9</v>
      </c>
      <c r="J199" t="s">
        <v>130</v>
      </c>
      <c r="K199" t="s">
        <v>6</v>
      </c>
      <c r="L199" t="s">
        <v>67</v>
      </c>
      <c r="M199" t="s">
        <v>10</v>
      </c>
      <c r="N199" t="s">
        <v>90</v>
      </c>
      <c r="O199" t="s">
        <v>68</v>
      </c>
      <c r="P199" t="s">
        <v>257</v>
      </c>
    </row>
    <row r="200" spans="1:16" x14ac:dyDescent="0.25">
      <c r="A200" s="3">
        <v>199</v>
      </c>
      <c r="B200" t="s">
        <v>11</v>
      </c>
      <c r="C200" t="s">
        <v>84</v>
      </c>
      <c r="D200" s="4" t="s">
        <v>18</v>
      </c>
      <c r="E200" t="s">
        <v>30</v>
      </c>
      <c r="F200" t="s">
        <v>6</v>
      </c>
      <c r="G200" t="s">
        <v>2</v>
      </c>
      <c r="H200" t="s">
        <v>3</v>
      </c>
      <c r="I200" t="s">
        <v>9</v>
      </c>
      <c r="J200" t="s">
        <v>71</v>
      </c>
      <c r="K200" t="s">
        <v>6</v>
      </c>
      <c r="L200" t="s">
        <v>118</v>
      </c>
      <c r="M200" t="s">
        <v>5</v>
      </c>
      <c r="N200" t="s">
        <v>90</v>
      </c>
      <c r="O200" t="s">
        <v>86</v>
      </c>
      <c r="P200" t="s">
        <v>256</v>
      </c>
    </row>
    <row r="201" spans="1:16" x14ac:dyDescent="0.25">
      <c r="A201" s="3">
        <v>200</v>
      </c>
      <c r="B201" t="s">
        <v>26</v>
      </c>
      <c r="C201" t="s">
        <v>84</v>
      </c>
      <c r="D201" s="4" t="s">
        <v>18</v>
      </c>
      <c r="E201" t="s">
        <v>121</v>
      </c>
      <c r="F201" t="s">
        <v>6</v>
      </c>
      <c r="G201" t="s">
        <v>2</v>
      </c>
      <c r="H201" t="s">
        <v>28</v>
      </c>
      <c r="I201" t="s">
        <v>128</v>
      </c>
      <c r="J201" t="s">
        <v>66</v>
      </c>
      <c r="K201" t="s">
        <v>6</v>
      </c>
      <c r="L201" t="s">
        <v>23</v>
      </c>
      <c r="M201" t="s">
        <v>5</v>
      </c>
      <c r="N201" t="s">
        <v>72</v>
      </c>
      <c r="O201" t="s">
        <v>92</v>
      </c>
      <c r="P201" t="s">
        <v>93</v>
      </c>
    </row>
    <row r="202" spans="1:16" x14ac:dyDescent="0.25">
      <c r="A202" s="3">
        <v>201</v>
      </c>
      <c r="B202" t="s">
        <v>26</v>
      </c>
      <c r="C202" t="s">
        <v>78</v>
      </c>
      <c r="D202" s="4" t="s">
        <v>65</v>
      </c>
      <c r="E202" t="s">
        <v>30</v>
      </c>
      <c r="F202" t="s">
        <v>85</v>
      </c>
      <c r="G202" t="s">
        <v>2</v>
      </c>
      <c r="H202" t="s">
        <v>8</v>
      </c>
      <c r="I202" t="s">
        <v>63</v>
      </c>
      <c r="J202" t="s">
        <v>20</v>
      </c>
      <c r="K202" t="s">
        <v>6</v>
      </c>
      <c r="L202" t="s">
        <v>29</v>
      </c>
      <c r="M202" t="s">
        <v>10</v>
      </c>
      <c r="N202" t="s">
        <v>80</v>
      </c>
      <c r="O202" t="s">
        <v>68</v>
      </c>
      <c r="P202" t="s">
        <v>257</v>
      </c>
    </row>
    <row r="203" spans="1:16" x14ac:dyDescent="0.25">
      <c r="A203" s="3">
        <v>202</v>
      </c>
      <c r="B203" t="s">
        <v>26</v>
      </c>
      <c r="C203" t="s">
        <v>84</v>
      </c>
      <c r="D203" s="4" t="s">
        <v>65</v>
      </c>
      <c r="E203" t="s">
        <v>142</v>
      </c>
      <c r="F203" t="s">
        <v>85</v>
      </c>
      <c r="G203" t="s">
        <v>2</v>
      </c>
      <c r="H203" t="s">
        <v>8</v>
      </c>
      <c r="I203" t="s">
        <v>9</v>
      </c>
      <c r="J203" t="s">
        <v>126</v>
      </c>
      <c r="K203" t="s">
        <v>6</v>
      </c>
      <c r="L203" t="s">
        <v>23</v>
      </c>
      <c r="M203" t="s">
        <v>5</v>
      </c>
      <c r="N203" t="s">
        <v>77</v>
      </c>
      <c r="O203" t="s">
        <v>68</v>
      </c>
      <c r="P203" t="s">
        <v>257</v>
      </c>
    </row>
    <row r="204" spans="1:16" x14ac:dyDescent="0.25">
      <c r="A204" s="3">
        <v>203</v>
      </c>
      <c r="B204" t="s">
        <v>12</v>
      </c>
      <c r="C204" t="s">
        <v>84</v>
      </c>
      <c r="D204" s="4" t="s">
        <v>18</v>
      </c>
      <c r="E204" t="s">
        <v>14</v>
      </c>
      <c r="F204" t="s">
        <v>6</v>
      </c>
      <c r="G204" t="s">
        <v>2</v>
      </c>
      <c r="H204" t="s">
        <v>22</v>
      </c>
      <c r="I204" t="s">
        <v>65</v>
      </c>
      <c r="J204" t="s">
        <v>120</v>
      </c>
      <c r="K204" t="s">
        <v>6</v>
      </c>
      <c r="L204" t="s">
        <v>23</v>
      </c>
      <c r="M204" t="s">
        <v>5</v>
      </c>
      <c r="N204" t="s">
        <v>90</v>
      </c>
      <c r="O204" t="s">
        <v>92</v>
      </c>
      <c r="P204" t="s">
        <v>93</v>
      </c>
    </row>
    <row r="205" spans="1:16" x14ac:dyDescent="0.25">
      <c r="A205" s="3">
        <v>204</v>
      </c>
      <c r="B205" t="s">
        <v>12</v>
      </c>
      <c r="C205" t="s">
        <v>62</v>
      </c>
      <c r="D205" s="4" t="s">
        <v>18</v>
      </c>
      <c r="E205" t="s">
        <v>7</v>
      </c>
      <c r="F205" t="s">
        <v>6</v>
      </c>
      <c r="G205" t="s">
        <v>2</v>
      </c>
      <c r="H205" t="s">
        <v>28</v>
      </c>
      <c r="I205" t="s">
        <v>9</v>
      </c>
      <c r="J205" t="s">
        <v>98</v>
      </c>
      <c r="K205" t="s">
        <v>6</v>
      </c>
      <c r="L205" t="s">
        <v>23</v>
      </c>
      <c r="M205" t="s">
        <v>25</v>
      </c>
      <c r="N205" t="s">
        <v>90</v>
      </c>
      <c r="O205" t="s">
        <v>92</v>
      </c>
      <c r="P205" t="s">
        <v>93</v>
      </c>
    </row>
    <row r="206" spans="1:16" x14ac:dyDescent="0.25">
      <c r="A206" s="3">
        <v>205</v>
      </c>
      <c r="B206" t="s">
        <v>12</v>
      </c>
      <c r="C206" t="s">
        <v>62</v>
      </c>
      <c r="D206" s="4" t="s">
        <v>124</v>
      </c>
      <c r="E206" t="s">
        <v>124</v>
      </c>
      <c r="F206" t="s">
        <v>6</v>
      </c>
      <c r="G206" t="s">
        <v>2</v>
      </c>
      <c r="H206" t="s">
        <v>27</v>
      </c>
      <c r="I206" t="s">
        <v>9</v>
      </c>
      <c r="J206" t="s">
        <v>130</v>
      </c>
      <c r="K206" t="s">
        <v>6</v>
      </c>
      <c r="L206" t="s">
        <v>67</v>
      </c>
      <c r="M206" t="s">
        <v>5</v>
      </c>
      <c r="N206" t="s">
        <v>77</v>
      </c>
      <c r="O206" t="s">
        <v>68</v>
      </c>
      <c r="P206" t="s">
        <v>257</v>
      </c>
    </row>
    <row r="207" spans="1:16" x14ac:dyDescent="0.25">
      <c r="A207" s="3">
        <v>206</v>
      </c>
      <c r="B207" t="s">
        <v>13</v>
      </c>
      <c r="C207" t="s">
        <v>78</v>
      </c>
      <c r="D207" s="4" t="s">
        <v>14</v>
      </c>
      <c r="E207" t="s">
        <v>14</v>
      </c>
      <c r="F207" t="s">
        <v>64</v>
      </c>
      <c r="G207" t="s">
        <v>79</v>
      </c>
      <c r="H207" t="s">
        <v>15</v>
      </c>
      <c r="I207" t="s">
        <v>75</v>
      </c>
      <c r="J207" t="s">
        <v>66</v>
      </c>
      <c r="K207" t="s">
        <v>6</v>
      </c>
      <c r="L207" t="s">
        <v>67</v>
      </c>
      <c r="M207" t="s">
        <v>5</v>
      </c>
      <c r="N207" t="s">
        <v>80</v>
      </c>
      <c r="O207" t="s">
        <v>92</v>
      </c>
      <c r="P207" t="s">
        <v>256</v>
      </c>
    </row>
    <row r="208" spans="1:16" x14ac:dyDescent="0.25">
      <c r="A208" s="3">
        <v>207</v>
      </c>
      <c r="B208" t="s">
        <v>13</v>
      </c>
      <c r="C208" t="s">
        <v>104</v>
      </c>
      <c r="D208" s="4" t="s">
        <v>14</v>
      </c>
      <c r="E208" t="s">
        <v>7</v>
      </c>
      <c r="F208" t="s">
        <v>64</v>
      </c>
      <c r="G208" t="s">
        <v>79</v>
      </c>
      <c r="H208" t="s">
        <v>24</v>
      </c>
      <c r="I208" t="s">
        <v>75</v>
      </c>
      <c r="J208" t="s">
        <v>105</v>
      </c>
      <c r="K208" t="s">
        <v>6</v>
      </c>
      <c r="L208" t="s">
        <v>23</v>
      </c>
      <c r="M208" t="s">
        <v>5</v>
      </c>
      <c r="N208" t="s">
        <v>77</v>
      </c>
      <c r="O208" t="s">
        <v>86</v>
      </c>
      <c r="P208" t="s">
        <v>256</v>
      </c>
    </row>
    <row r="209" spans="1:16" x14ac:dyDescent="0.25">
      <c r="A209" s="3">
        <v>208</v>
      </c>
      <c r="B209" t="s">
        <v>11</v>
      </c>
      <c r="C209" t="s">
        <v>78</v>
      </c>
      <c r="D209" s="4" t="s">
        <v>14</v>
      </c>
      <c r="E209" t="s">
        <v>94</v>
      </c>
      <c r="F209" t="s">
        <v>6</v>
      </c>
      <c r="G209" t="s">
        <v>2</v>
      </c>
      <c r="H209" t="s">
        <v>24</v>
      </c>
      <c r="I209" t="s">
        <v>75</v>
      </c>
      <c r="J209" t="s">
        <v>66</v>
      </c>
      <c r="K209" t="s">
        <v>6</v>
      </c>
      <c r="L209" t="s">
        <v>67</v>
      </c>
      <c r="M209" t="s">
        <v>25</v>
      </c>
      <c r="N209" t="s">
        <v>80</v>
      </c>
      <c r="O209" t="s">
        <v>86</v>
      </c>
      <c r="P209" t="s">
        <v>93</v>
      </c>
    </row>
    <row r="210" spans="1:16" x14ac:dyDescent="0.25">
      <c r="A210" s="3">
        <v>209</v>
      </c>
      <c r="B210" t="s">
        <v>26</v>
      </c>
      <c r="C210" t="s">
        <v>74</v>
      </c>
      <c r="D210" s="4" t="s">
        <v>63</v>
      </c>
      <c r="E210" t="s">
        <v>94</v>
      </c>
      <c r="F210" t="s">
        <v>85</v>
      </c>
      <c r="G210" t="s">
        <v>2</v>
      </c>
      <c r="H210" t="s">
        <v>8</v>
      </c>
      <c r="I210" t="s">
        <v>9</v>
      </c>
      <c r="J210" t="s">
        <v>96</v>
      </c>
      <c r="K210" t="s">
        <v>6</v>
      </c>
      <c r="L210" t="s">
        <v>67</v>
      </c>
      <c r="M210" t="s">
        <v>25</v>
      </c>
      <c r="N210" t="s">
        <v>77</v>
      </c>
      <c r="O210" t="s">
        <v>68</v>
      </c>
      <c r="P210" t="s">
        <v>69</v>
      </c>
    </row>
    <row r="211" spans="1:16" x14ac:dyDescent="0.25">
      <c r="A211" s="3">
        <v>210</v>
      </c>
      <c r="B211" t="s">
        <v>11</v>
      </c>
      <c r="C211" t="s">
        <v>62</v>
      </c>
      <c r="D211" s="4" t="s">
        <v>97</v>
      </c>
      <c r="E211" t="s">
        <v>99</v>
      </c>
      <c r="F211" t="s">
        <v>64</v>
      </c>
      <c r="G211" t="s">
        <v>2</v>
      </c>
      <c r="H211" t="s">
        <v>28</v>
      </c>
      <c r="I211" t="s">
        <v>9</v>
      </c>
      <c r="J211" t="s">
        <v>98</v>
      </c>
      <c r="K211" t="s">
        <v>6</v>
      </c>
      <c r="L211" t="s">
        <v>23</v>
      </c>
      <c r="M211" t="s">
        <v>5</v>
      </c>
      <c r="N211" t="s">
        <v>90</v>
      </c>
      <c r="O211" t="s">
        <v>68</v>
      </c>
      <c r="P211" t="s">
        <v>93</v>
      </c>
    </row>
    <row r="212" spans="1:16" x14ac:dyDescent="0.25">
      <c r="A212" s="3">
        <v>211</v>
      </c>
      <c r="B212" t="s">
        <v>13</v>
      </c>
      <c r="C212" t="s">
        <v>78</v>
      </c>
      <c r="D212" s="4" t="s">
        <v>18</v>
      </c>
      <c r="E212" t="s">
        <v>14</v>
      </c>
      <c r="F212" t="s">
        <v>64</v>
      </c>
      <c r="G212" t="s">
        <v>79</v>
      </c>
      <c r="H212" t="s">
        <v>15</v>
      </c>
      <c r="I212" t="s">
        <v>75</v>
      </c>
      <c r="J212" t="s">
        <v>66</v>
      </c>
      <c r="K212" t="s">
        <v>6</v>
      </c>
      <c r="L212" t="s">
        <v>67</v>
      </c>
      <c r="M212" t="s">
        <v>5</v>
      </c>
      <c r="N212" t="s">
        <v>80</v>
      </c>
      <c r="O212" t="s">
        <v>81</v>
      </c>
      <c r="P212" t="s">
        <v>256</v>
      </c>
    </row>
    <row r="213" spans="1:16" x14ac:dyDescent="0.25">
      <c r="A213" s="3">
        <v>7</v>
      </c>
      <c r="D213" s="4" t="s">
        <v>65</v>
      </c>
      <c r="I213" t="s">
        <v>88</v>
      </c>
      <c r="P213" t="s">
        <v>69</v>
      </c>
    </row>
    <row r="214" spans="1:16" x14ac:dyDescent="0.25">
      <c r="A214" s="3">
        <v>12</v>
      </c>
      <c r="D214" s="4" t="s">
        <v>65</v>
      </c>
      <c r="I214" t="s">
        <v>97</v>
      </c>
      <c r="P214" t="s">
        <v>69</v>
      </c>
    </row>
    <row r="215" spans="1:16" x14ac:dyDescent="0.25">
      <c r="A215" s="3">
        <v>13</v>
      </c>
      <c r="D215" s="4" t="s">
        <v>63</v>
      </c>
      <c r="I215" t="s">
        <v>9</v>
      </c>
      <c r="P215" t="s">
        <v>93</v>
      </c>
    </row>
    <row r="216" spans="1:16" x14ac:dyDescent="0.25">
      <c r="A216" s="3">
        <v>18</v>
      </c>
      <c r="D216" s="4" t="s">
        <v>65</v>
      </c>
      <c r="I216" t="s">
        <v>9</v>
      </c>
      <c r="P216" t="s">
        <v>93</v>
      </c>
    </row>
    <row r="217" spans="1:16" x14ac:dyDescent="0.25">
      <c r="A217" s="3">
        <v>21</v>
      </c>
      <c r="D217" s="4" t="s">
        <v>14</v>
      </c>
      <c r="I217" t="s">
        <v>65</v>
      </c>
      <c r="P217" t="s">
        <v>93</v>
      </c>
    </row>
    <row r="218" spans="1:16" x14ac:dyDescent="0.25">
      <c r="A218" s="3">
        <v>27</v>
      </c>
      <c r="D218" s="4" t="s">
        <v>65</v>
      </c>
      <c r="I218" t="s">
        <v>9</v>
      </c>
      <c r="P218" t="s">
        <v>93</v>
      </c>
    </row>
    <row r="219" spans="1:16" x14ac:dyDescent="0.25">
      <c r="A219" s="3">
        <v>28</v>
      </c>
      <c r="D219" s="4" t="s">
        <v>14</v>
      </c>
      <c r="I219" t="s">
        <v>63</v>
      </c>
      <c r="P219" t="s">
        <v>256</v>
      </c>
    </row>
    <row r="220" spans="1:16" x14ac:dyDescent="0.25">
      <c r="A220" s="3">
        <v>31</v>
      </c>
      <c r="D220" s="4" t="s">
        <v>97</v>
      </c>
      <c r="I220" t="s">
        <v>75</v>
      </c>
      <c r="P220" t="s">
        <v>93</v>
      </c>
    </row>
    <row r="221" spans="1:16" x14ac:dyDescent="0.25">
      <c r="A221" s="3">
        <v>34</v>
      </c>
      <c r="D221" s="4" t="s">
        <v>63</v>
      </c>
      <c r="I221" t="s">
        <v>9</v>
      </c>
      <c r="P221" t="s">
        <v>256</v>
      </c>
    </row>
    <row r="222" spans="1:16" x14ac:dyDescent="0.25">
      <c r="A222" s="3">
        <v>37</v>
      </c>
      <c r="D222" s="4" t="s">
        <v>65</v>
      </c>
      <c r="I222" t="s">
        <v>9</v>
      </c>
      <c r="P222" t="s">
        <v>69</v>
      </c>
    </row>
    <row r="223" spans="1:16" x14ac:dyDescent="0.25">
      <c r="A223" s="3">
        <v>40</v>
      </c>
      <c r="D223" s="4" t="s">
        <v>14</v>
      </c>
      <c r="I223" t="s">
        <v>119</v>
      </c>
      <c r="P223" t="s">
        <v>93</v>
      </c>
    </row>
    <row r="224" spans="1:16" x14ac:dyDescent="0.25">
      <c r="A224" s="3">
        <v>42</v>
      </c>
      <c r="D224" s="4" t="s">
        <v>63</v>
      </c>
      <c r="I224" t="s">
        <v>9</v>
      </c>
      <c r="P224" t="s">
        <v>107</v>
      </c>
    </row>
    <row r="225" spans="1:16" x14ac:dyDescent="0.25">
      <c r="A225" s="3">
        <v>44</v>
      </c>
      <c r="D225" s="4" t="s">
        <v>63</v>
      </c>
      <c r="I225" t="s">
        <v>65</v>
      </c>
      <c r="P225" t="s">
        <v>69</v>
      </c>
    </row>
    <row r="226" spans="1:16" x14ac:dyDescent="0.25">
      <c r="A226" s="3">
        <v>46</v>
      </c>
      <c r="D226" s="4" t="s">
        <v>14</v>
      </c>
      <c r="I226" t="s">
        <v>63</v>
      </c>
      <c r="P226" t="s">
        <v>93</v>
      </c>
    </row>
    <row r="227" spans="1:16" x14ac:dyDescent="0.25">
      <c r="A227" s="3">
        <v>48</v>
      </c>
      <c r="D227" s="4" t="s">
        <v>63</v>
      </c>
      <c r="I227" t="s">
        <v>124</v>
      </c>
      <c r="P227" t="s">
        <v>69</v>
      </c>
    </row>
    <row r="228" spans="1:16" x14ac:dyDescent="0.25">
      <c r="A228" s="3">
        <v>49</v>
      </c>
      <c r="D228" s="4" t="s">
        <v>14</v>
      </c>
      <c r="I228" t="s">
        <v>65</v>
      </c>
      <c r="P228" t="s">
        <v>93</v>
      </c>
    </row>
    <row r="229" spans="1:16" x14ac:dyDescent="0.25">
      <c r="A229" s="3">
        <v>50</v>
      </c>
      <c r="D229" s="4" t="s">
        <v>63</v>
      </c>
      <c r="I229" t="s">
        <v>128</v>
      </c>
      <c r="P229" t="s">
        <v>93</v>
      </c>
    </row>
    <row r="230" spans="1:16" x14ac:dyDescent="0.25">
      <c r="A230" s="3">
        <v>51</v>
      </c>
      <c r="D230" s="4" t="s">
        <v>14</v>
      </c>
      <c r="I230" t="s">
        <v>65</v>
      </c>
      <c r="P230" t="s">
        <v>256</v>
      </c>
    </row>
    <row r="231" spans="1:16" x14ac:dyDescent="0.25">
      <c r="A231" s="3">
        <v>52</v>
      </c>
      <c r="D231" s="4" t="s">
        <v>65</v>
      </c>
      <c r="I231" t="s">
        <v>9</v>
      </c>
      <c r="P231" t="s">
        <v>257</v>
      </c>
    </row>
    <row r="232" spans="1:16" x14ac:dyDescent="0.25">
      <c r="A232" s="3">
        <v>57</v>
      </c>
      <c r="D232" s="4" t="s">
        <v>14</v>
      </c>
      <c r="I232" t="s">
        <v>9</v>
      </c>
      <c r="P232" t="s">
        <v>69</v>
      </c>
    </row>
    <row r="233" spans="1:16" x14ac:dyDescent="0.25">
      <c r="A233" s="3">
        <v>58</v>
      </c>
      <c r="D233" s="4" t="s">
        <v>14</v>
      </c>
      <c r="I233" t="s">
        <v>9</v>
      </c>
      <c r="P233" t="s">
        <v>107</v>
      </c>
    </row>
    <row r="234" spans="1:16" x14ac:dyDescent="0.25">
      <c r="A234" s="3">
        <v>59</v>
      </c>
      <c r="D234" s="4" t="s">
        <v>63</v>
      </c>
      <c r="I234" t="s">
        <v>65</v>
      </c>
      <c r="P234" t="s">
        <v>93</v>
      </c>
    </row>
    <row r="235" spans="1:16" x14ac:dyDescent="0.25">
      <c r="A235" s="3">
        <v>61</v>
      </c>
      <c r="D235" s="4" t="s">
        <v>65</v>
      </c>
      <c r="I235" t="s">
        <v>9</v>
      </c>
      <c r="P235" t="s">
        <v>257</v>
      </c>
    </row>
    <row r="236" spans="1:16" x14ac:dyDescent="0.25">
      <c r="A236" s="3">
        <v>62</v>
      </c>
      <c r="D236" s="4" t="s">
        <v>14</v>
      </c>
      <c r="I236" t="s">
        <v>9</v>
      </c>
      <c r="P236" t="s">
        <v>69</v>
      </c>
    </row>
    <row r="237" spans="1:16" x14ac:dyDescent="0.25">
      <c r="A237" s="3">
        <v>63</v>
      </c>
      <c r="D237" s="4" t="s">
        <v>63</v>
      </c>
      <c r="I237" t="s">
        <v>88</v>
      </c>
      <c r="P237" t="s">
        <v>257</v>
      </c>
    </row>
    <row r="238" spans="1:16" x14ac:dyDescent="0.25">
      <c r="A238" s="3">
        <v>65</v>
      </c>
      <c r="D238" s="4" t="s">
        <v>124</v>
      </c>
      <c r="I238" t="s">
        <v>88</v>
      </c>
      <c r="P238" t="s">
        <v>256</v>
      </c>
    </row>
    <row r="239" spans="1:16" x14ac:dyDescent="0.25">
      <c r="A239" s="3">
        <v>67</v>
      </c>
      <c r="D239" s="4" t="s">
        <v>63</v>
      </c>
      <c r="I239" t="s">
        <v>9</v>
      </c>
      <c r="P239" t="s">
        <v>102</v>
      </c>
    </row>
    <row r="240" spans="1:16" x14ac:dyDescent="0.25">
      <c r="A240" s="3">
        <v>68</v>
      </c>
      <c r="D240" s="4" t="s">
        <v>88</v>
      </c>
      <c r="I240" t="s">
        <v>63</v>
      </c>
      <c r="P240" t="s">
        <v>107</v>
      </c>
    </row>
    <row r="241" spans="1:16" x14ac:dyDescent="0.25">
      <c r="A241" s="3">
        <v>69</v>
      </c>
      <c r="D241" s="4" t="s">
        <v>65</v>
      </c>
      <c r="I241" t="s">
        <v>143</v>
      </c>
      <c r="P241" t="s">
        <v>257</v>
      </c>
    </row>
    <row r="242" spans="1:16" x14ac:dyDescent="0.25">
      <c r="A242" s="3">
        <v>70</v>
      </c>
      <c r="D242" s="4" t="s">
        <v>63</v>
      </c>
      <c r="I242" t="s">
        <v>9</v>
      </c>
      <c r="P242" t="s">
        <v>107</v>
      </c>
    </row>
    <row r="243" spans="1:16" x14ac:dyDescent="0.25">
      <c r="A243" s="3">
        <v>73</v>
      </c>
      <c r="D243" s="4" t="s">
        <v>14</v>
      </c>
      <c r="I243" t="s">
        <v>88</v>
      </c>
      <c r="P243" t="s">
        <v>93</v>
      </c>
    </row>
    <row r="244" spans="1:16" x14ac:dyDescent="0.25">
      <c r="A244" s="3">
        <v>74</v>
      </c>
      <c r="D244" s="4" t="s">
        <v>65</v>
      </c>
      <c r="I244" t="s">
        <v>9</v>
      </c>
      <c r="P244" t="s">
        <v>69</v>
      </c>
    </row>
    <row r="245" spans="1:16" x14ac:dyDescent="0.25">
      <c r="A245" s="3">
        <v>75</v>
      </c>
      <c r="D245" s="4" t="s">
        <v>14</v>
      </c>
      <c r="I245" t="s">
        <v>65</v>
      </c>
      <c r="P245" t="s">
        <v>107</v>
      </c>
    </row>
    <row r="246" spans="1:16" x14ac:dyDescent="0.25">
      <c r="A246" s="3">
        <v>76</v>
      </c>
      <c r="D246" s="4" t="s">
        <v>192</v>
      </c>
      <c r="I246" t="s">
        <v>9</v>
      </c>
      <c r="P246" t="s">
        <v>257</v>
      </c>
    </row>
    <row r="247" spans="1:16" x14ac:dyDescent="0.25">
      <c r="A247" s="3">
        <v>77</v>
      </c>
      <c r="D247" s="4" t="s">
        <v>14</v>
      </c>
      <c r="I247" t="s">
        <v>65</v>
      </c>
      <c r="P247" t="s">
        <v>93</v>
      </c>
    </row>
    <row r="248" spans="1:16" x14ac:dyDescent="0.25">
      <c r="A248" s="3">
        <v>79</v>
      </c>
      <c r="D248" s="4" t="s">
        <v>88</v>
      </c>
      <c r="I248" t="s">
        <v>63</v>
      </c>
      <c r="P248" t="s">
        <v>257</v>
      </c>
    </row>
    <row r="249" spans="1:16" x14ac:dyDescent="0.25">
      <c r="A249" s="3">
        <v>80</v>
      </c>
      <c r="D249" s="4" t="s">
        <v>63</v>
      </c>
      <c r="I249" t="s">
        <v>9</v>
      </c>
      <c r="P249" t="s">
        <v>93</v>
      </c>
    </row>
    <row r="250" spans="1:16" x14ac:dyDescent="0.25">
      <c r="A250" s="3">
        <v>81</v>
      </c>
      <c r="D250" s="4" t="s">
        <v>65</v>
      </c>
      <c r="I250" t="s">
        <v>9</v>
      </c>
      <c r="P250" t="s">
        <v>257</v>
      </c>
    </row>
    <row r="251" spans="1:16" x14ac:dyDescent="0.25">
      <c r="A251" s="3">
        <v>83</v>
      </c>
      <c r="D251" s="4" t="s">
        <v>88</v>
      </c>
      <c r="I251" t="s">
        <v>9</v>
      </c>
      <c r="P251" t="s">
        <v>257</v>
      </c>
    </row>
    <row r="252" spans="1:16" x14ac:dyDescent="0.25">
      <c r="A252" s="3">
        <v>84</v>
      </c>
      <c r="D252" s="4" t="s">
        <v>63</v>
      </c>
      <c r="I252" t="s">
        <v>9</v>
      </c>
      <c r="P252" t="s">
        <v>107</v>
      </c>
    </row>
    <row r="253" spans="1:16" x14ac:dyDescent="0.25">
      <c r="A253" s="3">
        <v>87</v>
      </c>
      <c r="D253" s="4" t="s">
        <v>65</v>
      </c>
      <c r="I253" t="s">
        <v>9</v>
      </c>
      <c r="P253" t="s">
        <v>257</v>
      </c>
    </row>
    <row r="254" spans="1:16" x14ac:dyDescent="0.25">
      <c r="A254" s="3">
        <v>90</v>
      </c>
      <c r="D254" s="4" t="s">
        <v>88</v>
      </c>
      <c r="I254" t="s">
        <v>154</v>
      </c>
      <c r="P254" t="s">
        <v>107</v>
      </c>
    </row>
    <row r="255" spans="1:16" x14ac:dyDescent="0.25">
      <c r="A255" s="3">
        <v>91</v>
      </c>
      <c r="D255" s="4" t="s">
        <v>192</v>
      </c>
      <c r="I255" t="s">
        <v>9</v>
      </c>
      <c r="P255" t="s">
        <v>69</v>
      </c>
    </row>
    <row r="256" spans="1:16" x14ac:dyDescent="0.25">
      <c r="A256" s="3">
        <v>94</v>
      </c>
      <c r="D256" s="4" t="s">
        <v>14</v>
      </c>
      <c r="I256" t="s">
        <v>255</v>
      </c>
      <c r="P256" t="s">
        <v>93</v>
      </c>
    </row>
    <row r="257" spans="1:16" x14ac:dyDescent="0.25">
      <c r="A257" s="3">
        <v>95</v>
      </c>
      <c r="D257" s="4" t="s">
        <v>63</v>
      </c>
      <c r="I257" t="s">
        <v>9</v>
      </c>
      <c r="P257" t="s">
        <v>69</v>
      </c>
    </row>
    <row r="258" spans="1:16" x14ac:dyDescent="0.25">
      <c r="A258" s="3">
        <v>97</v>
      </c>
      <c r="D258" s="4" t="s">
        <v>14</v>
      </c>
      <c r="I258" t="s">
        <v>9</v>
      </c>
      <c r="P258" t="s">
        <v>256</v>
      </c>
    </row>
    <row r="259" spans="1:16" x14ac:dyDescent="0.25">
      <c r="A259" s="3">
        <v>98</v>
      </c>
      <c r="D259" s="4" t="s">
        <v>88</v>
      </c>
      <c r="I259" t="s">
        <v>65</v>
      </c>
      <c r="P259" t="s">
        <v>93</v>
      </c>
    </row>
    <row r="260" spans="1:16" x14ac:dyDescent="0.25">
      <c r="A260" s="3">
        <v>99</v>
      </c>
      <c r="D260" s="4" t="s">
        <v>14</v>
      </c>
      <c r="I260" t="s">
        <v>9</v>
      </c>
      <c r="P260" t="s">
        <v>69</v>
      </c>
    </row>
    <row r="261" spans="1:16" x14ac:dyDescent="0.25">
      <c r="A261" s="3">
        <v>106</v>
      </c>
      <c r="D261" s="4" t="s">
        <v>63</v>
      </c>
      <c r="I261" t="s">
        <v>128</v>
      </c>
      <c r="P261" t="s">
        <v>93</v>
      </c>
    </row>
    <row r="262" spans="1:16" x14ac:dyDescent="0.25">
      <c r="A262" s="3">
        <v>107</v>
      </c>
      <c r="D262" s="4" t="s">
        <v>88</v>
      </c>
      <c r="I262" t="s">
        <v>63</v>
      </c>
      <c r="P262" t="s">
        <v>257</v>
      </c>
    </row>
    <row r="263" spans="1:16" x14ac:dyDescent="0.25">
      <c r="A263" s="3">
        <v>108</v>
      </c>
      <c r="D263" s="4" t="s">
        <v>88</v>
      </c>
      <c r="I263" t="s">
        <v>9</v>
      </c>
      <c r="P263" t="s">
        <v>257</v>
      </c>
    </row>
    <row r="264" spans="1:16" x14ac:dyDescent="0.25">
      <c r="A264" s="3">
        <v>109</v>
      </c>
      <c r="D264" s="4" t="s">
        <v>14</v>
      </c>
      <c r="I264" t="s">
        <v>65</v>
      </c>
      <c r="P264" t="s">
        <v>93</v>
      </c>
    </row>
    <row r="265" spans="1:16" x14ac:dyDescent="0.25">
      <c r="A265" s="3">
        <v>110</v>
      </c>
      <c r="D265" s="4" t="s">
        <v>63</v>
      </c>
      <c r="I265" t="s">
        <v>9</v>
      </c>
      <c r="P265" t="s">
        <v>93</v>
      </c>
    </row>
    <row r="266" spans="1:16" x14ac:dyDescent="0.25">
      <c r="A266" s="3">
        <v>113</v>
      </c>
      <c r="D266" s="4" t="s">
        <v>14</v>
      </c>
      <c r="I266" t="s">
        <v>75</v>
      </c>
      <c r="P266" t="s">
        <v>256</v>
      </c>
    </row>
    <row r="267" spans="1:16" x14ac:dyDescent="0.25">
      <c r="A267" s="3">
        <v>114</v>
      </c>
      <c r="D267" s="4" t="s">
        <v>14</v>
      </c>
      <c r="I267" t="s">
        <v>75</v>
      </c>
      <c r="P267" t="s">
        <v>256</v>
      </c>
    </row>
    <row r="268" spans="1:16" x14ac:dyDescent="0.25">
      <c r="A268" s="3">
        <v>116</v>
      </c>
      <c r="D268" s="4" t="s">
        <v>14</v>
      </c>
      <c r="I268" t="s">
        <v>75</v>
      </c>
      <c r="P268" t="s">
        <v>256</v>
      </c>
    </row>
    <row r="269" spans="1:16" x14ac:dyDescent="0.25">
      <c r="A269" s="3">
        <v>119</v>
      </c>
      <c r="D269" s="4" t="s">
        <v>63</v>
      </c>
      <c r="I269" t="s">
        <v>9</v>
      </c>
      <c r="P269" t="s">
        <v>93</v>
      </c>
    </row>
    <row r="270" spans="1:16" x14ac:dyDescent="0.25">
      <c r="A270" s="3">
        <v>121</v>
      </c>
      <c r="D270" s="4" t="s">
        <v>65</v>
      </c>
      <c r="I270" t="s">
        <v>9</v>
      </c>
      <c r="P270" t="s">
        <v>69</v>
      </c>
    </row>
    <row r="271" spans="1:16" x14ac:dyDescent="0.25">
      <c r="A271" s="3">
        <v>123</v>
      </c>
      <c r="D271" s="4" t="s">
        <v>14</v>
      </c>
      <c r="I271" t="s">
        <v>63</v>
      </c>
      <c r="P271" t="s">
        <v>93</v>
      </c>
    </row>
    <row r="272" spans="1:16" x14ac:dyDescent="0.25">
      <c r="A272" s="3">
        <v>125</v>
      </c>
      <c r="D272" s="4" t="s">
        <v>65</v>
      </c>
      <c r="I272" t="s">
        <v>88</v>
      </c>
      <c r="P272" t="s">
        <v>69</v>
      </c>
    </row>
    <row r="273" spans="1:16" x14ac:dyDescent="0.25">
      <c r="A273" s="3">
        <v>132</v>
      </c>
      <c r="D273" s="4" t="s">
        <v>65</v>
      </c>
      <c r="I273" t="s">
        <v>9</v>
      </c>
      <c r="P273" t="s">
        <v>93</v>
      </c>
    </row>
    <row r="274" spans="1:16" x14ac:dyDescent="0.25">
      <c r="A274" s="3">
        <v>133</v>
      </c>
      <c r="D274" s="4" t="s">
        <v>14</v>
      </c>
      <c r="I274" t="s">
        <v>65</v>
      </c>
      <c r="P274" t="s">
        <v>256</v>
      </c>
    </row>
    <row r="275" spans="1:16" x14ac:dyDescent="0.25">
      <c r="A275" s="3">
        <v>134</v>
      </c>
      <c r="D275" s="4" t="s">
        <v>65</v>
      </c>
      <c r="I275" t="s">
        <v>9</v>
      </c>
      <c r="P275" t="s">
        <v>257</v>
      </c>
    </row>
    <row r="276" spans="1:16" x14ac:dyDescent="0.25">
      <c r="A276" s="3">
        <v>136</v>
      </c>
      <c r="D276" s="4" t="s">
        <v>65</v>
      </c>
      <c r="I276" t="s">
        <v>9</v>
      </c>
      <c r="P276" t="s">
        <v>69</v>
      </c>
    </row>
    <row r="277" spans="1:16" x14ac:dyDescent="0.25">
      <c r="A277" s="3">
        <v>138</v>
      </c>
      <c r="D277" s="4" t="s">
        <v>14</v>
      </c>
      <c r="I277" t="s">
        <v>63</v>
      </c>
      <c r="P277" t="s">
        <v>93</v>
      </c>
    </row>
    <row r="278" spans="1:16" x14ac:dyDescent="0.25">
      <c r="A278" s="3">
        <v>141</v>
      </c>
      <c r="D278" s="4" t="s">
        <v>14</v>
      </c>
      <c r="I278" t="s">
        <v>255</v>
      </c>
      <c r="P278" t="s">
        <v>93</v>
      </c>
    </row>
    <row r="279" spans="1:16" x14ac:dyDescent="0.25">
      <c r="A279" s="3">
        <v>142</v>
      </c>
      <c r="D279" s="4" t="s">
        <v>63</v>
      </c>
      <c r="I279" t="s">
        <v>9</v>
      </c>
      <c r="P279" t="s">
        <v>69</v>
      </c>
    </row>
    <row r="280" spans="1:16" x14ac:dyDescent="0.25">
      <c r="A280" s="3">
        <v>146</v>
      </c>
      <c r="D280" s="4" t="s">
        <v>14</v>
      </c>
      <c r="I280" t="s">
        <v>63</v>
      </c>
      <c r="P280" t="s">
        <v>93</v>
      </c>
    </row>
    <row r="281" spans="1:16" x14ac:dyDescent="0.25">
      <c r="A281" s="3">
        <v>148</v>
      </c>
      <c r="D281" s="4" t="s">
        <v>88</v>
      </c>
      <c r="I281" t="s">
        <v>9</v>
      </c>
      <c r="P281" t="s">
        <v>257</v>
      </c>
    </row>
    <row r="282" spans="1:16" x14ac:dyDescent="0.25">
      <c r="A282" s="3">
        <v>149</v>
      </c>
      <c r="D282" s="4" t="s">
        <v>63</v>
      </c>
      <c r="I282" t="s">
        <v>9</v>
      </c>
      <c r="P282" t="s">
        <v>107</v>
      </c>
    </row>
    <row r="283" spans="1:16" x14ac:dyDescent="0.25">
      <c r="A283" s="3">
        <v>155</v>
      </c>
      <c r="D283" s="4" t="s">
        <v>65</v>
      </c>
      <c r="I283" t="s">
        <v>9</v>
      </c>
      <c r="P283" t="s">
        <v>69</v>
      </c>
    </row>
    <row r="284" spans="1:16" x14ac:dyDescent="0.25">
      <c r="A284" s="3">
        <v>158</v>
      </c>
      <c r="D284" s="4" t="s">
        <v>63</v>
      </c>
      <c r="I284" t="s">
        <v>9</v>
      </c>
      <c r="P284" t="s">
        <v>107</v>
      </c>
    </row>
    <row r="285" spans="1:16" x14ac:dyDescent="0.25">
      <c r="A285" s="3">
        <v>161</v>
      </c>
      <c r="D285" s="4" t="s">
        <v>65</v>
      </c>
      <c r="I285" t="s">
        <v>9</v>
      </c>
      <c r="P285" t="s">
        <v>257</v>
      </c>
    </row>
    <row r="286" spans="1:16" x14ac:dyDescent="0.25">
      <c r="A286" s="3">
        <v>162</v>
      </c>
      <c r="D286" s="4" t="s">
        <v>65</v>
      </c>
      <c r="I286" t="s">
        <v>9</v>
      </c>
      <c r="P286" t="s">
        <v>257</v>
      </c>
    </row>
    <row r="287" spans="1:16" x14ac:dyDescent="0.25">
      <c r="A287" s="3">
        <v>163</v>
      </c>
      <c r="D287" s="4" t="s">
        <v>14</v>
      </c>
      <c r="I287" t="s">
        <v>9</v>
      </c>
      <c r="P287" t="s">
        <v>69</v>
      </c>
    </row>
    <row r="288" spans="1:16" x14ac:dyDescent="0.25">
      <c r="A288" s="3">
        <v>164</v>
      </c>
      <c r="D288" s="4" t="s">
        <v>63</v>
      </c>
      <c r="I288" t="s">
        <v>88</v>
      </c>
      <c r="P288" t="s">
        <v>257</v>
      </c>
    </row>
    <row r="289" spans="1:16" x14ac:dyDescent="0.25">
      <c r="A289" s="3">
        <v>166</v>
      </c>
      <c r="D289" s="4" t="s">
        <v>124</v>
      </c>
      <c r="I289" t="s">
        <v>88</v>
      </c>
      <c r="P289" t="s">
        <v>256</v>
      </c>
    </row>
    <row r="290" spans="1:16" x14ac:dyDescent="0.25">
      <c r="A290" s="3">
        <v>168</v>
      </c>
      <c r="D290" s="4" t="s">
        <v>63</v>
      </c>
      <c r="I290" t="s">
        <v>9</v>
      </c>
      <c r="P290" t="s">
        <v>102</v>
      </c>
    </row>
    <row r="291" spans="1:16" x14ac:dyDescent="0.25">
      <c r="A291" s="3">
        <v>169</v>
      </c>
      <c r="D291" s="4" t="s">
        <v>88</v>
      </c>
      <c r="I291" t="s">
        <v>63</v>
      </c>
      <c r="P291" t="s">
        <v>107</v>
      </c>
    </row>
    <row r="292" spans="1:16" x14ac:dyDescent="0.25">
      <c r="A292" s="3">
        <v>171</v>
      </c>
      <c r="D292" s="4" t="s">
        <v>65</v>
      </c>
      <c r="I292" t="s">
        <v>9</v>
      </c>
      <c r="P292" t="s">
        <v>69</v>
      </c>
    </row>
    <row r="293" spans="1:16" x14ac:dyDescent="0.25">
      <c r="A293" s="3">
        <v>174</v>
      </c>
      <c r="D293" s="4" t="s">
        <v>14</v>
      </c>
      <c r="I293" t="s">
        <v>119</v>
      </c>
      <c r="P293" t="s">
        <v>93</v>
      </c>
    </row>
    <row r="294" spans="1:16" x14ac:dyDescent="0.25">
      <c r="A294" s="3">
        <v>176</v>
      </c>
      <c r="D294" s="4" t="s">
        <v>63</v>
      </c>
      <c r="I294" t="s">
        <v>9</v>
      </c>
      <c r="P294" t="s">
        <v>107</v>
      </c>
    </row>
    <row r="295" spans="1:16" x14ac:dyDescent="0.25">
      <c r="A295" s="3">
        <v>178</v>
      </c>
      <c r="D295" s="4" t="s">
        <v>63</v>
      </c>
      <c r="I295" t="s">
        <v>65</v>
      </c>
      <c r="P295" t="s">
        <v>69</v>
      </c>
    </row>
    <row r="296" spans="1:16" x14ac:dyDescent="0.25">
      <c r="A296" s="3">
        <v>183</v>
      </c>
      <c r="D296" s="4" t="s">
        <v>65</v>
      </c>
      <c r="I296" t="s">
        <v>97</v>
      </c>
      <c r="P296" t="s">
        <v>69</v>
      </c>
    </row>
    <row r="297" spans="1:16" x14ac:dyDescent="0.25">
      <c r="A297" s="3">
        <v>184</v>
      </c>
      <c r="D297" s="4" t="s">
        <v>63</v>
      </c>
      <c r="I297" t="s">
        <v>9</v>
      </c>
      <c r="P297" t="s">
        <v>93</v>
      </c>
    </row>
    <row r="298" spans="1:16" x14ac:dyDescent="0.25">
      <c r="A298" s="3">
        <v>189</v>
      </c>
      <c r="D298" s="4" t="s">
        <v>65</v>
      </c>
      <c r="I298" t="s">
        <v>9</v>
      </c>
      <c r="P298" t="s">
        <v>93</v>
      </c>
    </row>
    <row r="299" spans="1:16" x14ac:dyDescent="0.25">
      <c r="A299" s="3">
        <v>196</v>
      </c>
      <c r="D299" s="4" t="s">
        <v>65</v>
      </c>
      <c r="I299" t="s">
        <v>9</v>
      </c>
      <c r="P299" t="s">
        <v>93</v>
      </c>
    </row>
    <row r="300" spans="1:16" x14ac:dyDescent="0.25">
      <c r="A300" s="3">
        <v>197</v>
      </c>
      <c r="D300" s="4" t="s">
        <v>14</v>
      </c>
      <c r="I300" t="s">
        <v>65</v>
      </c>
      <c r="P300" t="s">
        <v>256</v>
      </c>
    </row>
    <row r="301" spans="1:16" x14ac:dyDescent="0.25">
      <c r="A301" s="3">
        <v>198</v>
      </c>
      <c r="D301" s="4" t="s">
        <v>65</v>
      </c>
      <c r="I301" t="s">
        <v>9</v>
      </c>
      <c r="P301" t="s">
        <v>257</v>
      </c>
    </row>
    <row r="302" spans="1:16" x14ac:dyDescent="0.25">
      <c r="A302" s="3">
        <v>200</v>
      </c>
      <c r="D302" s="4" t="s">
        <v>63</v>
      </c>
      <c r="I302" t="s">
        <v>128</v>
      </c>
      <c r="P302" t="s">
        <v>93</v>
      </c>
    </row>
    <row r="303" spans="1:16" x14ac:dyDescent="0.25">
      <c r="A303" s="3">
        <v>201</v>
      </c>
      <c r="D303" s="4" t="s">
        <v>88</v>
      </c>
      <c r="I303" t="s">
        <v>63</v>
      </c>
      <c r="P303" t="s">
        <v>257</v>
      </c>
    </row>
    <row r="304" spans="1:16" x14ac:dyDescent="0.25">
      <c r="A304" s="3">
        <v>202</v>
      </c>
      <c r="D304" s="4" t="s">
        <v>88</v>
      </c>
      <c r="I304" t="s">
        <v>9</v>
      </c>
      <c r="P304" t="s">
        <v>257</v>
      </c>
    </row>
    <row r="305" spans="1:16" x14ac:dyDescent="0.25">
      <c r="A305" s="3">
        <v>203</v>
      </c>
      <c r="D305" s="4" t="s">
        <v>14</v>
      </c>
      <c r="I305" t="s">
        <v>65</v>
      </c>
      <c r="P305" t="s">
        <v>93</v>
      </c>
    </row>
    <row r="306" spans="1:16" x14ac:dyDescent="0.25">
      <c r="A306" s="3">
        <v>204</v>
      </c>
      <c r="D306" s="4" t="s">
        <v>63</v>
      </c>
      <c r="I306" t="s">
        <v>9</v>
      </c>
      <c r="P306" t="s">
        <v>93</v>
      </c>
    </row>
    <row r="307" spans="1:16" x14ac:dyDescent="0.25">
      <c r="A307" s="3">
        <v>210</v>
      </c>
      <c r="D307" s="4" t="s">
        <v>63</v>
      </c>
      <c r="I307" t="s">
        <v>9</v>
      </c>
      <c r="P307" t="s">
        <v>93</v>
      </c>
    </row>
    <row r="308" spans="1:16" x14ac:dyDescent="0.25">
      <c r="A308" s="3">
        <v>211</v>
      </c>
      <c r="D308" s="4" t="s">
        <v>14</v>
      </c>
      <c r="I308" t="s">
        <v>75</v>
      </c>
      <c r="P308" t="s">
        <v>256</v>
      </c>
    </row>
    <row r="309" spans="1:16" x14ac:dyDescent="0.25">
      <c r="A309" s="3">
        <v>22</v>
      </c>
      <c r="D309" s="4" t="s">
        <v>65</v>
      </c>
      <c r="I309" t="s">
        <v>110</v>
      </c>
      <c r="P309" t="s">
        <v>93</v>
      </c>
    </row>
    <row r="310" spans="1:16" x14ac:dyDescent="0.25">
      <c r="A310" s="3">
        <v>34</v>
      </c>
      <c r="D310" s="4" t="s">
        <v>65</v>
      </c>
      <c r="I310" t="s">
        <v>9</v>
      </c>
      <c r="P310" t="s">
        <v>256</v>
      </c>
    </row>
    <row r="311" spans="1:16" x14ac:dyDescent="0.25">
      <c r="A311" s="3">
        <v>42</v>
      </c>
      <c r="D311" s="4" t="s">
        <v>65</v>
      </c>
      <c r="I311" t="s">
        <v>9</v>
      </c>
      <c r="P311" t="s">
        <v>107</v>
      </c>
    </row>
    <row r="312" spans="1:16" x14ac:dyDescent="0.25">
      <c r="A312" s="3">
        <v>46</v>
      </c>
      <c r="D312" s="4" t="s">
        <v>65</v>
      </c>
      <c r="I312" t="s">
        <v>63</v>
      </c>
      <c r="P312" t="s">
        <v>93</v>
      </c>
    </row>
    <row r="313" spans="1:16" x14ac:dyDescent="0.25">
      <c r="A313" s="3">
        <v>48</v>
      </c>
      <c r="D313" s="4" t="s">
        <v>65</v>
      </c>
      <c r="I313" t="s">
        <v>124</v>
      </c>
      <c r="P313" t="s">
        <v>69</v>
      </c>
    </row>
    <row r="314" spans="1:16" x14ac:dyDescent="0.25">
      <c r="A314" s="3">
        <v>51</v>
      </c>
      <c r="D314" s="4" t="s">
        <v>63</v>
      </c>
      <c r="I314" t="s">
        <v>65</v>
      </c>
      <c r="P314" t="s">
        <v>256</v>
      </c>
    </row>
    <row r="315" spans="1:16" x14ac:dyDescent="0.25">
      <c r="A315" s="3">
        <v>58</v>
      </c>
      <c r="D315" s="4" t="s">
        <v>63</v>
      </c>
      <c r="I315" t="s">
        <v>9</v>
      </c>
      <c r="P315" t="s">
        <v>107</v>
      </c>
    </row>
    <row r="316" spans="1:16" x14ac:dyDescent="0.25">
      <c r="A316" s="3">
        <v>62</v>
      </c>
      <c r="D316" s="4" t="s">
        <v>63</v>
      </c>
      <c r="I316" t="s">
        <v>9</v>
      </c>
      <c r="P316" t="s">
        <v>69</v>
      </c>
    </row>
    <row r="317" spans="1:16" x14ac:dyDescent="0.25">
      <c r="A317" s="3">
        <v>75</v>
      </c>
      <c r="D317" s="4" t="s">
        <v>63</v>
      </c>
      <c r="I317" t="s">
        <v>65</v>
      </c>
      <c r="P317" t="s">
        <v>107</v>
      </c>
    </row>
    <row r="318" spans="1:16" x14ac:dyDescent="0.25">
      <c r="A318" s="3">
        <v>76</v>
      </c>
      <c r="D318" s="4" t="s">
        <v>63</v>
      </c>
      <c r="I318" t="s">
        <v>9</v>
      </c>
      <c r="P318" t="s">
        <v>257</v>
      </c>
    </row>
    <row r="319" spans="1:16" x14ac:dyDescent="0.25">
      <c r="A319" s="3">
        <v>77</v>
      </c>
      <c r="D319" s="4" t="s">
        <v>63</v>
      </c>
      <c r="I319" t="s">
        <v>65</v>
      </c>
      <c r="P319" t="s">
        <v>93</v>
      </c>
    </row>
    <row r="320" spans="1:16" x14ac:dyDescent="0.25">
      <c r="A320" s="3">
        <v>84</v>
      </c>
      <c r="D320" s="4" t="s">
        <v>65</v>
      </c>
      <c r="I320" t="s">
        <v>9</v>
      </c>
      <c r="P320" t="s">
        <v>107</v>
      </c>
    </row>
    <row r="321" spans="1:16" x14ac:dyDescent="0.25">
      <c r="A321" s="3">
        <v>91</v>
      </c>
      <c r="D321" s="4" t="s">
        <v>14</v>
      </c>
      <c r="I321" t="s">
        <v>9</v>
      </c>
      <c r="P321" t="s">
        <v>69</v>
      </c>
    </row>
    <row r="322" spans="1:16" x14ac:dyDescent="0.25">
      <c r="A322" s="3">
        <v>94</v>
      </c>
      <c r="D322" s="4" t="s">
        <v>63</v>
      </c>
      <c r="I322" t="s">
        <v>255</v>
      </c>
      <c r="P322" t="s">
        <v>93</v>
      </c>
    </row>
    <row r="323" spans="1:16" x14ac:dyDescent="0.25">
      <c r="A323" s="3">
        <v>95</v>
      </c>
      <c r="D323" s="4" t="s">
        <v>65</v>
      </c>
      <c r="I323" t="s">
        <v>9</v>
      </c>
      <c r="P323" t="s">
        <v>69</v>
      </c>
    </row>
    <row r="324" spans="1:16" x14ac:dyDescent="0.25">
      <c r="A324" s="3">
        <v>99</v>
      </c>
      <c r="D324" s="4" t="s">
        <v>65</v>
      </c>
      <c r="I324" t="s">
        <v>9</v>
      </c>
      <c r="P324" t="s">
        <v>69</v>
      </c>
    </row>
    <row r="325" spans="1:16" x14ac:dyDescent="0.25">
      <c r="A325" s="3">
        <v>109</v>
      </c>
      <c r="D325" s="4" t="s">
        <v>63</v>
      </c>
      <c r="I325" t="s">
        <v>65</v>
      </c>
      <c r="P325" t="s">
        <v>93</v>
      </c>
    </row>
    <row r="326" spans="1:16" x14ac:dyDescent="0.25">
      <c r="A326" s="3">
        <v>123</v>
      </c>
      <c r="D326" s="4" t="s">
        <v>65</v>
      </c>
      <c r="I326" t="s">
        <v>63</v>
      </c>
      <c r="P326" t="s">
        <v>93</v>
      </c>
    </row>
    <row r="327" spans="1:16" x14ac:dyDescent="0.25">
      <c r="A327" s="3">
        <v>133</v>
      </c>
      <c r="D327" s="4" t="s">
        <v>63</v>
      </c>
      <c r="I327" t="s">
        <v>65</v>
      </c>
      <c r="P327" t="s">
        <v>256</v>
      </c>
    </row>
    <row r="328" spans="1:16" x14ac:dyDescent="0.25">
      <c r="A328" s="3">
        <v>138</v>
      </c>
      <c r="D328" s="4" t="s">
        <v>65</v>
      </c>
      <c r="I328" t="s">
        <v>63</v>
      </c>
      <c r="P328" t="s">
        <v>93</v>
      </c>
    </row>
    <row r="329" spans="1:16" x14ac:dyDescent="0.25">
      <c r="A329" s="3">
        <v>141</v>
      </c>
      <c r="D329" s="4" t="s">
        <v>63</v>
      </c>
      <c r="I329" t="s">
        <v>255</v>
      </c>
      <c r="P329" t="s">
        <v>93</v>
      </c>
    </row>
    <row r="330" spans="1:16" x14ac:dyDescent="0.25">
      <c r="A330" s="3">
        <v>142</v>
      </c>
      <c r="D330" s="4" t="s">
        <v>65</v>
      </c>
      <c r="I330" t="s">
        <v>9</v>
      </c>
      <c r="P330" t="s">
        <v>69</v>
      </c>
    </row>
    <row r="331" spans="1:16" x14ac:dyDescent="0.25">
      <c r="A331" s="3">
        <v>146</v>
      </c>
      <c r="D331" s="4" t="s">
        <v>65</v>
      </c>
      <c r="I331" t="s">
        <v>63</v>
      </c>
      <c r="P331" t="s">
        <v>93</v>
      </c>
    </row>
    <row r="332" spans="1:16" x14ac:dyDescent="0.25">
      <c r="A332" s="3">
        <v>149</v>
      </c>
      <c r="D332" s="4" t="s">
        <v>65</v>
      </c>
      <c r="I332" t="s">
        <v>9</v>
      </c>
      <c r="P332" t="s">
        <v>107</v>
      </c>
    </row>
    <row r="333" spans="1:16" x14ac:dyDescent="0.25">
      <c r="A333" s="3">
        <v>158</v>
      </c>
      <c r="D333" s="4" t="s">
        <v>65</v>
      </c>
      <c r="I333" t="s">
        <v>9</v>
      </c>
      <c r="P333" t="s">
        <v>107</v>
      </c>
    </row>
    <row r="334" spans="1:16" x14ac:dyDescent="0.25">
      <c r="A334" s="3">
        <v>163</v>
      </c>
      <c r="D334" s="4" t="s">
        <v>63</v>
      </c>
      <c r="I334" t="s">
        <v>9</v>
      </c>
      <c r="P334" t="s">
        <v>69</v>
      </c>
    </row>
    <row r="335" spans="1:16" x14ac:dyDescent="0.25">
      <c r="A335" s="3">
        <v>176</v>
      </c>
      <c r="D335" s="4" t="s">
        <v>65</v>
      </c>
      <c r="I335" t="s">
        <v>9</v>
      </c>
      <c r="P335" t="s">
        <v>107</v>
      </c>
    </row>
    <row r="336" spans="1:16" x14ac:dyDescent="0.25">
      <c r="A336" s="3">
        <v>197</v>
      </c>
      <c r="D336" s="4" t="s">
        <v>63</v>
      </c>
      <c r="I336" t="s">
        <v>65</v>
      </c>
      <c r="P336" t="s">
        <v>256</v>
      </c>
    </row>
    <row r="337" spans="1:16" x14ac:dyDescent="0.25">
      <c r="A337" s="3">
        <v>203</v>
      </c>
      <c r="D337" s="4" t="s">
        <v>63</v>
      </c>
      <c r="I337" t="s">
        <v>65</v>
      </c>
      <c r="P337" t="s">
        <v>93</v>
      </c>
    </row>
    <row r="338" spans="1:16" x14ac:dyDescent="0.25">
      <c r="A338" s="3">
        <v>58</v>
      </c>
      <c r="D338" s="4" t="s">
        <v>65</v>
      </c>
      <c r="I338" t="s">
        <v>9</v>
      </c>
      <c r="P338" t="s">
        <v>107</v>
      </c>
    </row>
    <row r="339" spans="1:16" x14ac:dyDescent="0.25">
      <c r="A339" s="3">
        <v>62</v>
      </c>
      <c r="D339" s="4" t="s">
        <v>65</v>
      </c>
      <c r="I339" t="s">
        <v>9</v>
      </c>
      <c r="P339" t="s">
        <v>69</v>
      </c>
    </row>
    <row r="340" spans="1:16" x14ac:dyDescent="0.25">
      <c r="A340" s="3">
        <v>76</v>
      </c>
      <c r="D340" s="4" t="s">
        <v>65</v>
      </c>
      <c r="I340" t="s">
        <v>9</v>
      </c>
      <c r="P340" t="s">
        <v>257</v>
      </c>
    </row>
    <row r="341" spans="1:16" x14ac:dyDescent="0.25">
      <c r="A341" s="3">
        <v>91</v>
      </c>
      <c r="D341" s="4" t="s">
        <v>63</v>
      </c>
      <c r="I341" t="s">
        <v>9</v>
      </c>
      <c r="P341" t="s">
        <v>69</v>
      </c>
    </row>
    <row r="342" spans="1:16" x14ac:dyDescent="0.25">
      <c r="A342" s="3">
        <v>94</v>
      </c>
      <c r="D342" s="4" t="s">
        <v>88</v>
      </c>
      <c r="I342" t="s">
        <v>255</v>
      </c>
      <c r="P342" t="s">
        <v>93</v>
      </c>
    </row>
    <row r="343" spans="1:16" x14ac:dyDescent="0.25">
      <c r="A343" s="3">
        <v>141</v>
      </c>
      <c r="D343" s="4" t="s">
        <v>88</v>
      </c>
      <c r="I343" t="s">
        <v>255</v>
      </c>
      <c r="P343" t="s">
        <v>93</v>
      </c>
    </row>
    <row r="344" spans="1:16" x14ac:dyDescent="0.25">
      <c r="A344" s="3">
        <v>163</v>
      </c>
      <c r="D344" s="4" t="s">
        <v>65</v>
      </c>
      <c r="I344" t="s">
        <v>9</v>
      </c>
      <c r="P344" t="s">
        <v>69</v>
      </c>
    </row>
    <row r="345" spans="1:16" x14ac:dyDescent="0.25">
      <c r="A345" s="3">
        <v>163</v>
      </c>
      <c r="D345" s="4" t="s">
        <v>65</v>
      </c>
      <c r="I345" t="s">
        <v>9</v>
      </c>
      <c r="P345" t="s">
        <v>69</v>
      </c>
    </row>
  </sheetData>
  <pageMargins left="0.7" right="0.7" top="0.75" bottom="0.75" header="0.3" footer="0.3"/>
  <pageSetup paperSize="9"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09039-82B6-4DB6-A993-A41C33F604AC}">
  <dimension ref="A1:X213"/>
  <sheetViews>
    <sheetView topLeftCell="A190" workbookViewId="0">
      <selection activeCell="Q1" sqref="B1:Q213"/>
    </sheetView>
  </sheetViews>
  <sheetFormatPr defaultRowHeight="15" x14ac:dyDescent="0.25"/>
  <cols>
    <col min="1" max="1" width="5.710937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2" max="12" width="84.85546875" bestFit="1" customWidth="1"/>
    <col min="13" max="13" width="47.28515625" bestFit="1" customWidth="1"/>
    <col min="14" max="14" width="88" bestFit="1" customWidth="1"/>
    <col min="15" max="15" width="60.5703125" bestFit="1" customWidth="1"/>
    <col min="16" max="16" width="115.42578125" bestFit="1" customWidth="1"/>
    <col min="17" max="17" width="111.42578125" bestFit="1" customWidth="1"/>
    <col min="21" max="21" width="39.85546875" bestFit="1" customWidth="1"/>
    <col min="22" max="22" width="74.28515625" bestFit="1" customWidth="1"/>
    <col min="23" max="23" width="40.7109375" bestFit="1" customWidth="1"/>
    <col min="24" max="25" width="11.28515625" bestFit="1" customWidth="1"/>
  </cols>
  <sheetData>
    <row r="1" spans="1:22" x14ac:dyDescent="0.25">
      <c r="B1">
        <v>1</v>
      </c>
      <c r="C1">
        <v>2</v>
      </c>
      <c r="D1">
        <v>3</v>
      </c>
      <c r="E1">
        <v>4</v>
      </c>
      <c r="F1">
        <v>5</v>
      </c>
      <c r="G1">
        <v>6</v>
      </c>
      <c r="H1">
        <v>7</v>
      </c>
      <c r="I1">
        <v>8</v>
      </c>
      <c r="J1">
        <v>9</v>
      </c>
      <c r="K1">
        <v>10</v>
      </c>
      <c r="L1">
        <v>11</v>
      </c>
      <c r="M1">
        <v>12</v>
      </c>
      <c r="N1">
        <v>13</v>
      </c>
      <c r="O1">
        <v>14</v>
      </c>
      <c r="P1">
        <v>15</v>
      </c>
      <c r="Q1">
        <v>16</v>
      </c>
    </row>
    <row r="2" spans="1:22" x14ac:dyDescent="0.25">
      <c r="A2" s="22" t="s">
        <v>166</v>
      </c>
      <c r="B2" s="22" t="s">
        <v>0</v>
      </c>
      <c r="C2" s="22" t="s">
        <v>45</v>
      </c>
      <c r="D2" s="22" t="s">
        <v>46</v>
      </c>
      <c r="E2" s="22" t="s">
        <v>47</v>
      </c>
      <c r="F2" s="22" t="s">
        <v>48</v>
      </c>
      <c r="G2" s="22" t="s">
        <v>49</v>
      </c>
      <c r="H2" s="22" t="s">
        <v>50</v>
      </c>
      <c r="I2" s="22" t="s">
        <v>51</v>
      </c>
      <c r="J2" s="22" t="s">
        <v>52</v>
      </c>
      <c r="K2" s="22" t="s">
        <v>53</v>
      </c>
      <c r="L2" s="22" t="s">
        <v>54</v>
      </c>
      <c r="M2" s="22" t="s">
        <v>55</v>
      </c>
      <c r="N2" s="22" t="s">
        <v>56</v>
      </c>
      <c r="O2" s="22" t="s">
        <v>1</v>
      </c>
      <c r="P2" s="22" t="s">
        <v>57</v>
      </c>
      <c r="Q2" s="22" t="s">
        <v>58</v>
      </c>
    </row>
    <row r="3" spans="1:22" x14ac:dyDescent="0.25">
      <c r="A3" s="3">
        <v>1</v>
      </c>
      <c r="B3" t="s">
        <v>11</v>
      </c>
      <c r="C3" t="s">
        <v>62</v>
      </c>
      <c r="D3" t="s">
        <v>14</v>
      </c>
      <c r="E3" t="s">
        <v>63</v>
      </c>
      <c r="F3" t="s">
        <v>64</v>
      </c>
      <c r="G3" t="s">
        <v>2</v>
      </c>
      <c r="H3" t="s">
        <v>3</v>
      </c>
      <c r="I3" t="s">
        <v>65</v>
      </c>
      <c r="J3" t="s">
        <v>66</v>
      </c>
      <c r="K3" t="s">
        <v>4</v>
      </c>
      <c r="L3" t="s">
        <v>67</v>
      </c>
      <c r="M3" t="s">
        <v>5</v>
      </c>
      <c r="N3" t="s">
        <v>80</v>
      </c>
      <c r="O3" t="s">
        <v>92</v>
      </c>
      <c r="P3" t="s">
        <v>69</v>
      </c>
      <c r="Q3" t="s">
        <v>70</v>
      </c>
      <c r="U3" s="2" t="s">
        <v>202</v>
      </c>
      <c r="V3" t="s">
        <v>183</v>
      </c>
    </row>
    <row r="4" spans="1:22" x14ac:dyDescent="0.25">
      <c r="A4" s="3">
        <v>2</v>
      </c>
      <c r="B4" t="s">
        <v>26</v>
      </c>
      <c r="C4" t="s">
        <v>62</v>
      </c>
      <c r="D4" t="s">
        <v>65</v>
      </c>
      <c r="E4" t="s">
        <v>7</v>
      </c>
      <c r="F4" t="s">
        <v>6</v>
      </c>
      <c r="G4" t="s">
        <v>2</v>
      </c>
      <c r="H4" t="s">
        <v>8</v>
      </c>
      <c r="I4" t="s">
        <v>9</v>
      </c>
      <c r="J4" t="s">
        <v>71</v>
      </c>
      <c r="K4" t="s">
        <v>6</v>
      </c>
      <c r="L4" t="s">
        <v>67</v>
      </c>
      <c r="M4" t="s">
        <v>10</v>
      </c>
      <c r="N4" t="s">
        <v>72</v>
      </c>
      <c r="O4" t="s">
        <v>68</v>
      </c>
      <c r="P4" t="s">
        <v>69</v>
      </c>
      <c r="Q4" t="s">
        <v>70</v>
      </c>
      <c r="U4" s="5" t="s">
        <v>82</v>
      </c>
      <c r="V4">
        <v>16</v>
      </c>
    </row>
    <row r="5" spans="1:22" x14ac:dyDescent="0.25">
      <c r="A5" s="3">
        <v>3</v>
      </c>
      <c r="B5" t="s">
        <v>26</v>
      </c>
      <c r="C5" t="s">
        <v>62</v>
      </c>
      <c r="D5" t="s">
        <v>14</v>
      </c>
      <c r="E5" t="s">
        <v>73</v>
      </c>
      <c r="F5" t="s">
        <v>64</v>
      </c>
      <c r="G5" t="s">
        <v>2</v>
      </c>
      <c r="H5" t="s">
        <v>3</v>
      </c>
      <c r="I5" t="s">
        <v>65</v>
      </c>
      <c r="J5" t="s">
        <v>66</v>
      </c>
      <c r="K5" t="s">
        <v>4</v>
      </c>
      <c r="L5" t="s">
        <v>67</v>
      </c>
      <c r="M5" t="s">
        <v>5</v>
      </c>
      <c r="N5" t="s">
        <v>80</v>
      </c>
      <c r="O5" t="s">
        <v>86</v>
      </c>
      <c r="P5" t="s">
        <v>69</v>
      </c>
      <c r="Q5" t="s">
        <v>70</v>
      </c>
      <c r="U5" s="5" t="s">
        <v>70</v>
      </c>
      <c r="V5">
        <v>149</v>
      </c>
    </row>
    <row r="6" spans="1:22" x14ac:dyDescent="0.25">
      <c r="A6" s="3">
        <v>4</v>
      </c>
      <c r="B6" t="s">
        <v>12</v>
      </c>
      <c r="C6" t="s">
        <v>74</v>
      </c>
      <c r="D6" t="s">
        <v>18</v>
      </c>
      <c r="E6" t="s">
        <v>75</v>
      </c>
      <c r="F6" t="s">
        <v>64</v>
      </c>
      <c r="G6" t="s">
        <v>2</v>
      </c>
      <c r="H6" t="s">
        <v>8</v>
      </c>
      <c r="I6" t="s">
        <v>9</v>
      </c>
      <c r="J6" t="s">
        <v>76</v>
      </c>
      <c r="K6" t="s">
        <v>4</v>
      </c>
      <c r="L6" t="s">
        <v>67</v>
      </c>
      <c r="M6" t="s">
        <v>5</v>
      </c>
      <c r="N6" t="s">
        <v>77</v>
      </c>
      <c r="O6" t="s">
        <v>95</v>
      </c>
      <c r="P6" t="s">
        <v>69</v>
      </c>
      <c r="Q6" t="s">
        <v>70</v>
      </c>
      <c r="U6" s="5" t="s">
        <v>33</v>
      </c>
      <c r="V6">
        <v>46</v>
      </c>
    </row>
    <row r="7" spans="1:22" x14ac:dyDescent="0.25">
      <c r="A7" s="3">
        <v>5</v>
      </c>
      <c r="B7" t="s">
        <v>13</v>
      </c>
      <c r="C7" t="s">
        <v>78</v>
      </c>
      <c r="D7" t="s">
        <v>14</v>
      </c>
      <c r="E7" t="s">
        <v>14</v>
      </c>
      <c r="F7" t="s">
        <v>64</v>
      </c>
      <c r="G7" t="s">
        <v>79</v>
      </c>
      <c r="H7" t="s">
        <v>15</v>
      </c>
      <c r="I7" t="s">
        <v>75</v>
      </c>
      <c r="J7" t="s">
        <v>66</v>
      </c>
      <c r="K7" t="s">
        <v>6</v>
      </c>
      <c r="L7" t="s">
        <v>67</v>
      </c>
      <c r="M7" t="s">
        <v>5</v>
      </c>
      <c r="N7" t="s">
        <v>80</v>
      </c>
      <c r="O7" t="s">
        <v>86</v>
      </c>
      <c r="P7" t="s">
        <v>256</v>
      </c>
      <c r="Q7" t="s">
        <v>82</v>
      </c>
      <c r="U7" s="5" t="s">
        <v>163</v>
      </c>
      <c r="V7">
        <v>211</v>
      </c>
    </row>
    <row r="8" spans="1:22" x14ac:dyDescent="0.25">
      <c r="A8" s="3">
        <v>6</v>
      </c>
      <c r="B8" t="s">
        <v>17</v>
      </c>
      <c r="C8" t="s">
        <v>84</v>
      </c>
      <c r="D8" t="s">
        <v>65</v>
      </c>
      <c r="E8" t="s">
        <v>18</v>
      </c>
      <c r="F8" t="s">
        <v>85</v>
      </c>
      <c r="G8" t="s">
        <v>2</v>
      </c>
      <c r="H8" t="s">
        <v>19</v>
      </c>
      <c r="I8" t="s">
        <v>9</v>
      </c>
      <c r="J8" t="s">
        <v>20</v>
      </c>
      <c r="K8" t="s">
        <v>6</v>
      </c>
      <c r="L8" t="s">
        <v>67</v>
      </c>
      <c r="M8" t="s">
        <v>5</v>
      </c>
      <c r="N8" t="s">
        <v>77</v>
      </c>
      <c r="O8" t="s">
        <v>68</v>
      </c>
      <c r="P8" t="s">
        <v>69</v>
      </c>
      <c r="Q8" t="s">
        <v>70</v>
      </c>
    </row>
    <row r="9" spans="1:22" x14ac:dyDescent="0.25">
      <c r="A9" s="3">
        <v>7</v>
      </c>
      <c r="B9" t="s">
        <v>11</v>
      </c>
      <c r="C9" t="s">
        <v>87</v>
      </c>
      <c r="D9" t="s">
        <v>75</v>
      </c>
      <c r="E9" t="s">
        <v>73</v>
      </c>
      <c r="F9" t="s">
        <v>85</v>
      </c>
      <c r="G9" t="s">
        <v>2</v>
      </c>
      <c r="H9" t="s">
        <v>3</v>
      </c>
      <c r="I9" t="s">
        <v>88</v>
      </c>
      <c r="J9" t="s">
        <v>89</v>
      </c>
      <c r="K9" t="s">
        <v>6</v>
      </c>
      <c r="L9" t="s">
        <v>67</v>
      </c>
      <c r="M9" t="s">
        <v>5</v>
      </c>
      <c r="N9" t="s">
        <v>72</v>
      </c>
      <c r="O9" t="s">
        <v>68</v>
      </c>
      <c r="P9" t="s">
        <v>69</v>
      </c>
      <c r="Q9" t="s">
        <v>70</v>
      </c>
      <c r="U9" t="s">
        <v>202</v>
      </c>
      <c r="V9" t="s">
        <v>183</v>
      </c>
    </row>
    <row r="10" spans="1:22" x14ac:dyDescent="0.25">
      <c r="A10" s="3">
        <v>8</v>
      </c>
      <c r="B10" t="s">
        <v>12</v>
      </c>
      <c r="C10" t="s">
        <v>84</v>
      </c>
      <c r="D10" t="s">
        <v>14</v>
      </c>
      <c r="E10" t="s">
        <v>14</v>
      </c>
      <c r="F10" t="s">
        <v>6</v>
      </c>
      <c r="G10" t="s">
        <v>21</v>
      </c>
      <c r="H10" t="s">
        <v>19</v>
      </c>
      <c r="I10" t="s">
        <v>9</v>
      </c>
      <c r="J10" t="s">
        <v>89</v>
      </c>
      <c r="K10" t="s">
        <v>6</v>
      </c>
      <c r="L10" t="s">
        <v>67</v>
      </c>
      <c r="M10" t="s">
        <v>5</v>
      </c>
      <c r="N10" t="s">
        <v>90</v>
      </c>
      <c r="O10" t="s">
        <v>86</v>
      </c>
      <c r="P10" t="s">
        <v>256</v>
      </c>
      <c r="Q10" t="s">
        <v>82</v>
      </c>
      <c r="U10" t="s">
        <v>82</v>
      </c>
      <c r="V10">
        <v>16</v>
      </c>
    </row>
    <row r="11" spans="1:22" x14ac:dyDescent="0.25">
      <c r="A11" s="3">
        <v>9</v>
      </c>
      <c r="B11" t="s">
        <v>17</v>
      </c>
      <c r="C11" t="s">
        <v>84</v>
      </c>
      <c r="D11" t="s">
        <v>18</v>
      </c>
      <c r="E11" t="s">
        <v>91</v>
      </c>
      <c r="F11" t="s">
        <v>6</v>
      </c>
      <c r="G11" t="s">
        <v>2</v>
      </c>
      <c r="H11" t="s">
        <v>22</v>
      </c>
      <c r="I11" t="s">
        <v>65</v>
      </c>
      <c r="J11" t="s">
        <v>20</v>
      </c>
      <c r="K11" t="s">
        <v>6</v>
      </c>
      <c r="L11" t="s">
        <v>23</v>
      </c>
      <c r="M11" t="s">
        <v>5</v>
      </c>
      <c r="N11" t="s">
        <v>77</v>
      </c>
      <c r="O11" t="s">
        <v>92</v>
      </c>
      <c r="P11" t="s">
        <v>93</v>
      </c>
      <c r="Q11" t="s">
        <v>70</v>
      </c>
      <c r="U11" t="s">
        <v>70</v>
      </c>
      <c r="V11">
        <v>149</v>
      </c>
    </row>
    <row r="12" spans="1:22" x14ac:dyDescent="0.25">
      <c r="A12" s="3">
        <v>10</v>
      </c>
      <c r="B12" t="s">
        <v>11</v>
      </c>
      <c r="C12" t="s">
        <v>78</v>
      </c>
      <c r="D12" t="s">
        <v>14</v>
      </c>
      <c r="E12" t="s">
        <v>94</v>
      </c>
      <c r="F12" t="s">
        <v>6</v>
      </c>
      <c r="G12" t="s">
        <v>2</v>
      </c>
      <c r="H12" t="s">
        <v>24</v>
      </c>
      <c r="I12" t="s">
        <v>75</v>
      </c>
      <c r="J12" t="s">
        <v>66</v>
      </c>
      <c r="K12" t="s">
        <v>6</v>
      </c>
      <c r="L12" t="s">
        <v>67</v>
      </c>
      <c r="M12" t="s">
        <v>25</v>
      </c>
      <c r="N12" t="s">
        <v>80</v>
      </c>
      <c r="O12" t="s">
        <v>92</v>
      </c>
      <c r="P12" t="s">
        <v>93</v>
      </c>
      <c r="Q12" t="s">
        <v>70</v>
      </c>
      <c r="U12" t="s">
        <v>33</v>
      </c>
      <c r="V12">
        <v>46</v>
      </c>
    </row>
    <row r="13" spans="1:22" x14ac:dyDescent="0.25">
      <c r="A13" s="3">
        <v>11</v>
      </c>
      <c r="B13" t="s">
        <v>11</v>
      </c>
      <c r="C13" t="s">
        <v>74</v>
      </c>
      <c r="D13" t="s">
        <v>63</v>
      </c>
      <c r="E13" t="s">
        <v>94</v>
      </c>
      <c r="F13" t="s">
        <v>85</v>
      </c>
      <c r="G13" t="s">
        <v>2</v>
      </c>
      <c r="H13" t="s">
        <v>8</v>
      </c>
      <c r="I13" t="s">
        <v>9</v>
      </c>
      <c r="J13" t="s">
        <v>96</v>
      </c>
      <c r="K13" t="s">
        <v>6</v>
      </c>
      <c r="L13" t="s">
        <v>67</v>
      </c>
      <c r="M13" t="s">
        <v>5</v>
      </c>
      <c r="N13" t="s">
        <v>77</v>
      </c>
      <c r="O13" t="s">
        <v>68</v>
      </c>
      <c r="P13" t="s">
        <v>69</v>
      </c>
      <c r="Q13" t="s">
        <v>70</v>
      </c>
    </row>
    <row r="14" spans="1:22" x14ac:dyDescent="0.25">
      <c r="A14" s="3">
        <v>12</v>
      </c>
      <c r="B14" t="s">
        <v>26</v>
      </c>
      <c r="C14" t="s">
        <v>74</v>
      </c>
      <c r="D14" t="s">
        <v>75</v>
      </c>
      <c r="E14" t="s">
        <v>75</v>
      </c>
      <c r="F14" t="s">
        <v>64</v>
      </c>
      <c r="G14" t="s">
        <v>2</v>
      </c>
      <c r="H14" t="s">
        <v>27</v>
      </c>
      <c r="I14" t="s">
        <v>97</v>
      </c>
      <c r="J14" t="s">
        <v>98</v>
      </c>
      <c r="K14" t="s">
        <v>6</v>
      </c>
      <c r="L14" t="s">
        <v>23</v>
      </c>
      <c r="M14" t="s">
        <v>5</v>
      </c>
      <c r="N14" t="s">
        <v>77</v>
      </c>
      <c r="O14" t="s">
        <v>68</v>
      </c>
      <c r="P14" t="s">
        <v>69</v>
      </c>
      <c r="Q14" t="s">
        <v>70</v>
      </c>
    </row>
    <row r="15" spans="1:22" x14ac:dyDescent="0.25">
      <c r="A15" s="3">
        <v>13</v>
      </c>
      <c r="B15" t="s">
        <v>11</v>
      </c>
      <c r="C15" t="s">
        <v>62</v>
      </c>
      <c r="D15" t="s">
        <v>99</v>
      </c>
      <c r="E15" t="s">
        <v>99</v>
      </c>
      <c r="F15" t="s">
        <v>64</v>
      </c>
      <c r="G15" t="s">
        <v>2</v>
      </c>
      <c r="H15" t="s">
        <v>28</v>
      </c>
      <c r="I15" t="s">
        <v>9</v>
      </c>
      <c r="J15" t="s">
        <v>98</v>
      </c>
      <c r="K15" t="s">
        <v>6</v>
      </c>
      <c r="L15" t="s">
        <v>23</v>
      </c>
      <c r="M15" t="s">
        <v>5</v>
      </c>
      <c r="N15" t="s">
        <v>90</v>
      </c>
      <c r="O15" t="s">
        <v>68</v>
      </c>
      <c r="P15" t="s">
        <v>93</v>
      </c>
      <c r="Q15" t="s">
        <v>70</v>
      </c>
    </row>
    <row r="16" spans="1:22" x14ac:dyDescent="0.25">
      <c r="A16" s="3">
        <v>14</v>
      </c>
      <c r="B16" t="s">
        <v>26</v>
      </c>
      <c r="C16" t="s">
        <v>62</v>
      </c>
      <c r="D16" t="s">
        <v>14</v>
      </c>
      <c r="E16" t="s">
        <v>91</v>
      </c>
      <c r="F16" t="s">
        <v>6</v>
      </c>
      <c r="G16" t="s">
        <v>2</v>
      </c>
      <c r="H16" t="s">
        <v>19</v>
      </c>
      <c r="I16" t="s">
        <v>97</v>
      </c>
      <c r="J16" t="s">
        <v>100</v>
      </c>
      <c r="K16" t="s">
        <v>6</v>
      </c>
      <c r="L16" t="s">
        <v>29</v>
      </c>
      <c r="M16" t="s">
        <v>25</v>
      </c>
      <c r="N16" t="s">
        <v>77</v>
      </c>
      <c r="O16" t="s">
        <v>92</v>
      </c>
      <c r="P16" t="s">
        <v>256</v>
      </c>
      <c r="Q16" t="s">
        <v>70</v>
      </c>
    </row>
    <row r="17" spans="1:17" x14ac:dyDescent="0.25">
      <c r="A17" s="3">
        <v>15</v>
      </c>
      <c r="B17" t="s">
        <v>12</v>
      </c>
      <c r="C17" t="s">
        <v>62</v>
      </c>
      <c r="D17" t="s">
        <v>18</v>
      </c>
      <c r="E17" t="s">
        <v>30</v>
      </c>
      <c r="F17" t="s">
        <v>6</v>
      </c>
      <c r="G17" t="s">
        <v>2</v>
      </c>
      <c r="H17" t="s">
        <v>19</v>
      </c>
      <c r="I17" t="s">
        <v>9</v>
      </c>
      <c r="J17" t="s">
        <v>76</v>
      </c>
      <c r="K17" t="s">
        <v>6</v>
      </c>
      <c r="L17" t="s">
        <v>23</v>
      </c>
      <c r="M17" t="s">
        <v>5</v>
      </c>
      <c r="N17" t="s">
        <v>72</v>
      </c>
      <c r="O17" t="s">
        <v>92</v>
      </c>
      <c r="P17" t="s">
        <v>93</v>
      </c>
      <c r="Q17" t="s">
        <v>70</v>
      </c>
    </row>
    <row r="18" spans="1:17" x14ac:dyDescent="0.25">
      <c r="A18" s="3">
        <v>16</v>
      </c>
      <c r="B18" t="s">
        <v>11</v>
      </c>
      <c r="C18" t="s">
        <v>84</v>
      </c>
      <c r="D18" t="s">
        <v>14</v>
      </c>
      <c r="E18" t="s">
        <v>94</v>
      </c>
      <c r="F18" t="s">
        <v>6</v>
      </c>
      <c r="G18" t="s">
        <v>2</v>
      </c>
      <c r="H18" t="s">
        <v>3</v>
      </c>
      <c r="I18" t="s">
        <v>65</v>
      </c>
      <c r="J18" t="s">
        <v>101</v>
      </c>
      <c r="K18" t="s">
        <v>6</v>
      </c>
      <c r="L18" t="s">
        <v>23</v>
      </c>
      <c r="M18" t="s">
        <v>5</v>
      </c>
      <c r="N18" t="s">
        <v>80</v>
      </c>
      <c r="O18" t="s">
        <v>92</v>
      </c>
      <c r="P18" t="s">
        <v>102</v>
      </c>
      <c r="Q18" t="s">
        <v>82</v>
      </c>
    </row>
    <row r="19" spans="1:17" x14ac:dyDescent="0.25">
      <c r="A19" s="3">
        <v>17</v>
      </c>
      <c r="B19" t="s">
        <v>11</v>
      </c>
      <c r="C19" t="s">
        <v>62</v>
      </c>
      <c r="D19" t="s">
        <v>14</v>
      </c>
      <c r="E19" t="s">
        <v>31</v>
      </c>
      <c r="F19" t="s">
        <v>64</v>
      </c>
      <c r="G19" t="s">
        <v>2</v>
      </c>
      <c r="H19" t="s">
        <v>32</v>
      </c>
      <c r="I19" t="s">
        <v>65</v>
      </c>
      <c r="J19" t="s">
        <v>20</v>
      </c>
      <c r="K19" t="s">
        <v>4</v>
      </c>
      <c r="L19" t="s">
        <v>23</v>
      </c>
      <c r="M19" t="s">
        <v>5</v>
      </c>
      <c r="N19" t="s">
        <v>80</v>
      </c>
      <c r="O19" t="s">
        <v>86</v>
      </c>
      <c r="P19" t="s">
        <v>256</v>
      </c>
      <c r="Q19" t="s">
        <v>70</v>
      </c>
    </row>
    <row r="20" spans="1:17" x14ac:dyDescent="0.25">
      <c r="A20" s="3">
        <v>18</v>
      </c>
      <c r="B20" t="s">
        <v>11</v>
      </c>
      <c r="C20" t="s">
        <v>84</v>
      </c>
      <c r="D20" t="s">
        <v>103</v>
      </c>
      <c r="E20" t="s">
        <v>7</v>
      </c>
      <c r="F20" t="s">
        <v>6</v>
      </c>
      <c r="G20" t="s">
        <v>2</v>
      </c>
      <c r="H20" t="s">
        <v>3</v>
      </c>
      <c r="I20" t="s">
        <v>9</v>
      </c>
      <c r="J20" t="s">
        <v>71</v>
      </c>
      <c r="K20" t="s">
        <v>6</v>
      </c>
      <c r="L20" t="s">
        <v>23</v>
      </c>
      <c r="M20" t="s">
        <v>10</v>
      </c>
      <c r="N20" t="s">
        <v>77</v>
      </c>
      <c r="O20" t="s">
        <v>95</v>
      </c>
      <c r="P20" t="s">
        <v>93</v>
      </c>
      <c r="Q20" t="s">
        <v>33</v>
      </c>
    </row>
    <row r="21" spans="1:17" x14ac:dyDescent="0.25">
      <c r="A21" s="3">
        <v>19</v>
      </c>
      <c r="B21" t="s">
        <v>13</v>
      </c>
      <c r="C21" t="s">
        <v>104</v>
      </c>
      <c r="D21" t="s">
        <v>14</v>
      </c>
      <c r="E21" t="s">
        <v>7</v>
      </c>
      <c r="F21" t="s">
        <v>64</v>
      </c>
      <c r="G21" t="s">
        <v>79</v>
      </c>
      <c r="H21" t="s">
        <v>24</v>
      </c>
      <c r="I21" t="s">
        <v>75</v>
      </c>
      <c r="J21" t="s">
        <v>105</v>
      </c>
      <c r="K21" t="s">
        <v>6</v>
      </c>
      <c r="L21" t="s">
        <v>23</v>
      </c>
      <c r="M21" t="s">
        <v>5</v>
      </c>
      <c r="N21" t="s">
        <v>77</v>
      </c>
      <c r="O21" t="s">
        <v>86</v>
      </c>
      <c r="P21" t="s">
        <v>256</v>
      </c>
      <c r="Q21" t="s">
        <v>33</v>
      </c>
    </row>
    <row r="22" spans="1:17" x14ac:dyDescent="0.25">
      <c r="A22" s="3">
        <v>20</v>
      </c>
      <c r="B22" t="s">
        <v>26</v>
      </c>
      <c r="C22" t="s">
        <v>87</v>
      </c>
      <c r="D22" t="s">
        <v>63</v>
      </c>
      <c r="E22" t="s">
        <v>30</v>
      </c>
      <c r="F22" t="s">
        <v>6</v>
      </c>
      <c r="G22" t="s">
        <v>2</v>
      </c>
      <c r="H22" t="s">
        <v>8</v>
      </c>
      <c r="I22" t="s">
        <v>9</v>
      </c>
      <c r="J22" t="s">
        <v>106</v>
      </c>
      <c r="K22" t="s">
        <v>6</v>
      </c>
      <c r="L22" t="s">
        <v>67</v>
      </c>
      <c r="M22" t="s">
        <v>10</v>
      </c>
      <c r="N22" t="s">
        <v>77</v>
      </c>
      <c r="O22" t="s">
        <v>68</v>
      </c>
      <c r="P22" t="s">
        <v>107</v>
      </c>
      <c r="Q22" t="s">
        <v>33</v>
      </c>
    </row>
    <row r="23" spans="1:17" x14ac:dyDescent="0.25">
      <c r="A23" s="3">
        <v>21</v>
      </c>
      <c r="B23" t="s">
        <v>11</v>
      </c>
      <c r="C23" t="s">
        <v>84</v>
      </c>
      <c r="D23" t="s">
        <v>7</v>
      </c>
      <c r="E23" t="s">
        <v>7</v>
      </c>
      <c r="F23" t="s">
        <v>85</v>
      </c>
      <c r="G23" t="s">
        <v>2</v>
      </c>
      <c r="H23" t="s">
        <v>3</v>
      </c>
      <c r="I23" t="s">
        <v>65</v>
      </c>
      <c r="J23" t="s">
        <v>108</v>
      </c>
      <c r="K23" t="s">
        <v>6</v>
      </c>
      <c r="L23" t="s">
        <v>67</v>
      </c>
      <c r="M23" t="s">
        <v>5</v>
      </c>
      <c r="N23" t="s">
        <v>72</v>
      </c>
      <c r="O23" t="s">
        <v>92</v>
      </c>
      <c r="P23" t="s">
        <v>93</v>
      </c>
      <c r="Q23" t="s">
        <v>70</v>
      </c>
    </row>
    <row r="24" spans="1:17" x14ac:dyDescent="0.25">
      <c r="A24" s="3">
        <v>22</v>
      </c>
      <c r="B24" t="s">
        <v>11</v>
      </c>
      <c r="C24" t="s">
        <v>84</v>
      </c>
      <c r="D24" t="s">
        <v>170</v>
      </c>
      <c r="E24" t="s">
        <v>109</v>
      </c>
      <c r="F24" t="s">
        <v>64</v>
      </c>
      <c r="G24" t="s">
        <v>2</v>
      </c>
      <c r="H24" t="s">
        <v>8</v>
      </c>
      <c r="I24" t="s">
        <v>110</v>
      </c>
      <c r="J24" t="s">
        <v>20</v>
      </c>
      <c r="K24" t="s">
        <v>6</v>
      </c>
      <c r="L24" t="s">
        <v>67</v>
      </c>
      <c r="M24" t="s">
        <v>5</v>
      </c>
      <c r="N24" t="s">
        <v>90</v>
      </c>
      <c r="O24" t="s">
        <v>92</v>
      </c>
      <c r="P24" t="s">
        <v>93</v>
      </c>
      <c r="Q24" t="s">
        <v>70</v>
      </c>
    </row>
    <row r="25" spans="1:17" x14ac:dyDescent="0.25">
      <c r="A25" s="3">
        <v>23</v>
      </c>
      <c r="B25" t="s">
        <v>13</v>
      </c>
      <c r="C25" t="s">
        <v>104</v>
      </c>
      <c r="D25" t="s">
        <v>14</v>
      </c>
      <c r="E25" t="s">
        <v>14</v>
      </c>
      <c r="F25" t="s">
        <v>64</v>
      </c>
      <c r="G25" t="s">
        <v>79</v>
      </c>
      <c r="H25" t="s">
        <v>234</v>
      </c>
      <c r="I25" t="s">
        <v>75</v>
      </c>
      <c r="J25" t="s">
        <v>111</v>
      </c>
      <c r="K25" t="s">
        <v>6</v>
      </c>
      <c r="L25" t="s">
        <v>23</v>
      </c>
      <c r="M25" t="s">
        <v>5</v>
      </c>
      <c r="N25" t="s">
        <v>77</v>
      </c>
      <c r="O25" t="s">
        <v>86</v>
      </c>
      <c r="P25" t="s">
        <v>93</v>
      </c>
      <c r="Q25" t="s">
        <v>33</v>
      </c>
    </row>
    <row r="26" spans="1:17" x14ac:dyDescent="0.25">
      <c r="A26" s="3">
        <v>24</v>
      </c>
      <c r="B26" t="s">
        <v>17</v>
      </c>
      <c r="C26" t="s">
        <v>84</v>
      </c>
      <c r="D26" t="s">
        <v>18</v>
      </c>
      <c r="E26" t="s">
        <v>30</v>
      </c>
      <c r="F26" t="s">
        <v>6</v>
      </c>
      <c r="G26" t="s">
        <v>2</v>
      </c>
      <c r="H26" t="s">
        <v>19</v>
      </c>
      <c r="I26" t="s">
        <v>9</v>
      </c>
      <c r="J26" t="s">
        <v>76</v>
      </c>
      <c r="K26" t="s">
        <v>6</v>
      </c>
      <c r="L26" t="s">
        <v>23</v>
      </c>
      <c r="M26" t="s">
        <v>5</v>
      </c>
      <c r="N26" t="s">
        <v>77</v>
      </c>
      <c r="O26" t="s">
        <v>92</v>
      </c>
      <c r="P26" t="s">
        <v>256</v>
      </c>
      <c r="Q26" t="s">
        <v>70</v>
      </c>
    </row>
    <row r="27" spans="1:17" x14ac:dyDescent="0.25">
      <c r="A27" s="3">
        <v>25</v>
      </c>
      <c r="B27" t="s">
        <v>11</v>
      </c>
      <c r="C27" t="s">
        <v>104</v>
      </c>
      <c r="D27" t="s">
        <v>14</v>
      </c>
      <c r="E27" t="s">
        <v>7</v>
      </c>
      <c r="F27" t="s">
        <v>6</v>
      </c>
      <c r="G27" t="s">
        <v>2</v>
      </c>
      <c r="H27" t="s">
        <v>22</v>
      </c>
      <c r="I27" t="s">
        <v>65</v>
      </c>
      <c r="J27" t="s">
        <v>100</v>
      </c>
      <c r="K27" t="s">
        <v>6</v>
      </c>
      <c r="L27" t="s">
        <v>23</v>
      </c>
      <c r="M27" t="s">
        <v>5</v>
      </c>
      <c r="N27" t="s">
        <v>80</v>
      </c>
      <c r="O27" t="s">
        <v>86</v>
      </c>
      <c r="P27" t="s">
        <v>93</v>
      </c>
      <c r="Q27" t="s">
        <v>33</v>
      </c>
    </row>
    <row r="28" spans="1:17" x14ac:dyDescent="0.25">
      <c r="A28" s="3">
        <v>26</v>
      </c>
      <c r="B28" t="s">
        <v>11</v>
      </c>
      <c r="C28" t="s">
        <v>104</v>
      </c>
      <c r="D28" t="s">
        <v>14</v>
      </c>
      <c r="E28" t="s">
        <v>94</v>
      </c>
      <c r="F28" t="s">
        <v>85</v>
      </c>
      <c r="G28" t="s">
        <v>2</v>
      </c>
      <c r="H28" t="s">
        <v>22</v>
      </c>
      <c r="I28" t="s">
        <v>65</v>
      </c>
      <c r="J28" t="s">
        <v>76</v>
      </c>
      <c r="K28" t="s">
        <v>6</v>
      </c>
      <c r="L28" t="s">
        <v>23</v>
      </c>
      <c r="M28" t="s">
        <v>5</v>
      </c>
      <c r="N28" t="s">
        <v>80</v>
      </c>
      <c r="O28" t="s">
        <v>86</v>
      </c>
      <c r="P28" t="s">
        <v>93</v>
      </c>
      <c r="Q28" t="s">
        <v>33</v>
      </c>
    </row>
    <row r="29" spans="1:17" x14ac:dyDescent="0.25">
      <c r="A29" s="3">
        <v>27</v>
      </c>
      <c r="B29" t="s">
        <v>13</v>
      </c>
      <c r="C29" t="s">
        <v>104</v>
      </c>
      <c r="D29" t="s">
        <v>103</v>
      </c>
      <c r="E29" t="s">
        <v>7</v>
      </c>
      <c r="F29" t="s">
        <v>6</v>
      </c>
      <c r="G29" t="s">
        <v>2</v>
      </c>
      <c r="H29" t="s">
        <v>28</v>
      </c>
      <c r="I29" t="s">
        <v>9</v>
      </c>
      <c r="J29" t="s">
        <v>112</v>
      </c>
      <c r="K29" t="s">
        <v>6</v>
      </c>
      <c r="L29" t="s">
        <v>23</v>
      </c>
      <c r="M29" t="s">
        <v>5</v>
      </c>
      <c r="N29" t="s">
        <v>77</v>
      </c>
      <c r="O29" t="s">
        <v>95</v>
      </c>
      <c r="P29" t="s">
        <v>93</v>
      </c>
      <c r="Q29" t="s">
        <v>33</v>
      </c>
    </row>
    <row r="30" spans="1:17" x14ac:dyDescent="0.25">
      <c r="A30" s="3">
        <v>28</v>
      </c>
      <c r="B30" t="s">
        <v>13</v>
      </c>
      <c r="C30" t="s">
        <v>104</v>
      </c>
      <c r="D30" t="s">
        <v>7</v>
      </c>
      <c r="E30" t="s">
        <v>7</v>
      </c>
      <c r="F30" t="s">
        <v>6</v>
      </c>
      <c r="G30" t="s">
        <v>2</v>
      </c>
      <c r="H30" t="s">
        <v>32</v>
      </c>
      <c r="I30" t="s">
        <v>63</v>
      </c>
      <c r="J30" t="s">
        <v>108</v>
      </c>
      <c r="K30" t="s">
        <v>6</v>
      </c>
      <c r="L30" t="s">
        <v>67</v>
      </c>
      <c r="M30" t="s">
        <v>5</v>
      </c>
      <c r="N30" t="s">
        <v>90</v>
      </c>
      <c r="O30" t="s">
        <v>95</v>
      </c>
      <c r="P30" t="s">
        <v>256</v>
      </c>
      <c r="Q30" t="s">
        <v>33</v>
      </c>
    </row>
    <row r="31" spans="1:17" x14ac:dyDescent="0.25">
      <c r="A31" s="3">
        <v>29</v>
      </c>
      <c r="B31" t="s">
        <v>26</v>
      </c>
      <c r="C31" t="s">
        <v>62</v>
      </c>
      <c r="D31" t="s">
        <v>65</v>
      </c>
      <c r="E31" t="s">
        <v>250</v>
      </c>
      <c r="F31" t="s">
        <v>85</v>
      </c>
      <c r="G31" t="s">
        <v>2</v>
      </c>
      <c r="H31" t="s">
        <v>27</v>
      </c>
      <c r="I31" t="s">
        <v>9</v>
      </c>
      <c r="J31" t="s">
        <v>76</v>
      </c>
      <c r="K31" t="s">
        <v>6</v>
      </c>
      <c r="L31" t="s">
        <v>67</v>
      </c>
      <c r="M31" t="s">
        <v>5</v>
      </c>
      <c r="N31" t="s">
        <v>77</v>
      </c>
      <c r="O31" t="s">
        <v>68</v>
      </c>
      <c r="P31" t="s">
        <v>107</v>
      </c>
      <c r="Q31" t="s">
        <v>70</v>
      </c>
    </row>
    <row r="32" spans="1:17" x14ac:dyDescent="0.25">
      <c r="A32" s="3">
        <v>30</v>
      </c>
      <c r="B32" t="s">
        <v>11</v>
      </c>
      <c r="C32" t="s">
        <v>104</v>
      </c>
      <c r="D32" t="s">
        <v>65</v>
      </c>
      <c r="E32" t="s">
        <v>75</v>
      </c>
      <c r="F32" t="s">
        <v>6</v>
      </c>
      <c r="G32" t="s">
        <v>2</v>
      </c>
      <c r="H32" t="s">
        <v>28</v>
      </c>
      <c r="I32" t="s">
        <v>63</v>
      </c>
      <c r="J32" t="s">
        <v>34</v>
      </c>
      <c r="K32" t="s">
        <v>6</v>
      </c>
      <c r="L32" t="s">
        <v>67</v>
      </c>
      <c r="M32" t="s">
        <v>5</v>
      </c>
      <c r="N32" t="s">
        <v>77</v>
      </c>
      <c r="O32" t="s">
        <v>68</v>
      </c>
      <c r="P32" t="s">
        <v>102</v>
      </c>
      <c r="Q32" t="s">
        <v>70</v>
      </c>
    </row>
    <row r="33" spans="1:24" x14ac:dyDescent="0.25">
      <c r="A33" s="3">
        <v>31</v>
      </c>
      <c r="B33" t="s">
        <v>11</v>
      </c>
      <c r="C33" t="s">
        <v>84</v>
      </c>
      <c r="D33" t="s">
        <v>115</v>
      </c>
      <c r="E33" t="s">
        <v>116</v>
      </c>
      <c r="F33" t="s">
        <v>85</v>
      </c>
      <c r="G33" t="s">
        <v>2</v>
      </c>
      <c r="H33" t="s">
        <v>3</v>
      </c>
      <c r="I33" t="s">
        <v>75</v>
      </c>
      <c r="J33" t="s">
        <v>71</v>
      </c>
      <c r="K33" t="s">
        <v>6</v>
      </c>
      <c r="L33" t="s">
        <v>67</v>
      </c>
      <c r="M33" t="s">
        <v>5</v>
      </c>
      <c r="N33" t="s">
        <v>80</v>
      </c>
      <c r="O33" t="s">
        <v>95</v>
      </c>
      <c r="P33" t="s">
        <v>93</v>
      </c>
      <c r="Q33" t="s">
        <v>70</v>
      </c>
    </row>
    <row r="34" spans="1:24" x14ac:dyDescent="0.25">
      <c r="A34" s="3">
        <v>32</v>
      </c>
      <c r="B34" t="s">
        <v>11</v>
      </c>
      <c r="C34" t="s">
        <v>104</v>
      </c>
      <c r="D34" t="s">
        <v>14</v>
      </c>
      <c r="E34" t="s">
        <v>91</v>
      </c>
      <c r="F34" t="s">
        <v>64</v>
      </c>
      <c r="G34" t="s">
        <v>2</v>
      </c>
      <c r="H34" t="s">
        <v>35</v>
      </c>
      <c r="I34" t="s">
        <v>75</v>
      </c>
      <c r="J34" t="s">
        <v>117</v>
      </c>
      <c r="K34" t="s">
        <v>6</v>
      </c>
      <c r="L34" t="s">
        <v>67</v>
      </c>
      <c r="M34" t="s">
        <v>10</v>
      </c>
      <c r="N34" t="s">
        <v>72</v>
      </c>
      <c r="O34" t="s">
        <v>92</v>
      </c>
      <c r="P34" t="s">
        <v>69</v>
      </c>
      <c r="Q34" t="s">
        <v>70</v>
      </c>
      <c r="U34" s="2" t="s">
        <v>183</v>
      </c>
      <c r="V34" s="2" t="s">
        <v>222</v>
      </c>
    </row>
    <row r="35" spans="1:24" x14ac:dyDescent="0.25">
      <c r="A35" s="3">
        <v>33</v>
      </c>
      <c r="B35" t="s">
        <v>11</v>
      </c>
      <c r="C35" t="s">
        <v>78</v>
      </c>
      <c r="D35" t="s">
        <v>14</v>
      </c>
      <c r="E35" t="s">
        <v>7</v>
      </c>
      <c r="F35" t="s">
        <v>85</v>
      </c>
      <c r="G35" t="s">
        <v>2</v>
      </c>
      <c r="H35" t="s">
        <v>28</v>
      </c>
      <c r="I35" t="s">
        <v>9</v>
      </c>
      <c r="J35" t="s">
        <v>71</v>
      </c>
      <c r="K35" t="s">
        <v>6</v>
      </c>
      <c r="L35" t="s">
        <v>23</v>
      </c>
      <c r="M35" t="s">
        <v>5</v>
      </c>
      <c r="N35" t="s">
        <v>90</v>
      </c>
      <c r="O35" t="s">
        <v>86</v>
      </c>
      <c r="P35" t="s">
        <v>107</v>
      </c>
      <c r="Q35" t="s">
        <v>70</v>
      </c>
      <c r="U35" s="2" t="s">
        <v>202</v>
      </c>
      <c r="V35" t="s">
        <v>82</v>
      </c>
      <c r="W35" t="s">
        <v>33</v>
      </c>
      <c r="X35" t="s">
        <v>163</v>
      </c>
    </row>
    <row r="36" spans="1:24" x14ac:dyDescent="0.25">
      <c r="A36" s="3">
        <v>34</v>
      </c>
      <c r="B36" t="s">
        <v>11</v>
      </c>
      <c r="C36" t="s">
        <v>62</v>
      </c>
      <c r="D36" t="s">
        <v>122</v>
      </c>
      <c r="E36" t="s">
        <v>7</v>
      </c>
      <c r="F36" t="s">
        <v>85</v>
      </c>
      <c r="G36" t="s">
        <v>2</v>
      </c>
      <c r="H36" t="s">
        <v>22</v>
      </c>
      <c r="I36" t="s">
        <v>9</v>
      </c>
      <c r="J36" t="s">
        <v>76</v>
      </c>
      <c r="K36" t="s">
        <v>6</v>
      </c>
      <c r="L36" t="s">
        <v>67</v>
      </c>
      <c r="M36" t="s">
        <v>5</v>
      </c>
      <c r="N36" t="s">
        <v>90</v>
      </c>
      <c r="O36" t="s">
        <v>95</v>
      </c>
      <c r="P36" t="s">
        <v>256</v>
      </c>
      <c r="Q36" t="s">
        <v>70</v>
      </c>
      <c r="U36" s="5" t="s">
        <v>13</v>
      </c>
      <c r="V36">
        <v>7</v>
      </c>
      <c r="W36">
        <v>11</v>
      </c>
      <c r="X36">
        <v>18</v>
      </c>
    </row>
    <row r="37" spans="1:24" x14ac:dyDescent="0.25">
      <c r="A37" s="3">
        <v>35</v>
      </c>
      <c r="B37" t="s">
        <v>26</v>
      </c>
      <c r="C37" t="s">
        <v>74</v>
      </c>
      <c r="D37" t="s">
        <v>14</v>
      </c>
      <c r="E37" t="s">
        <v>91</v>
      </c>
      <c r="F37" t="s">
        <v>64</v>
      </c>
      <c r="G37" t="s">
        <v>2</v>
      </c>
      <c r="H37" t="s">
        <v>28</v>
      </c>
      <c r="I37" t="s">
        <v>9</v>
      </c>
      <c r="J37" t="s">
        <v>71</v>
      </c>
      <c r="K37" t="s">
        <v>6</v>
      </c>
      <c r="L37" t="s">
        <v>67</v>
      </c>
      <c r="M37" t="s">
        <v>5</v>
      </c>
      <c r="N37" t="s">
        <v>77</v>
      </c>
      <c r="O37" t="s">
        <v>92</v>
      </c>
      <c r="P37" t="s">
        <v>107</v>
      </c>
      <c r="Q37" t="s">
        <v>70</v>
      </c>
      <c r="U37" s="5" t="s">
        <v>11</v>
      </c>
      <c r="V37">
        <v>6</v>
      </c>
      <c r="W37">
        <v>12</v>
      </c>
      <c r="X37">
        <v>18</v>
      </c>
    </row>
    <row r="38" spans="1:24" x14ac:dyDescent="0.25">
      <c r="A38" s="3">
        <v>36</v>
      </c>
      <c r="B38" t="s">
        <v>17</v>
      </c>
      <c r="C38" t="s">
        <v>74</v>
      </c>
      <c r="D38" t="s">
        <v>14</v>
      </c>
      <c r="E38" t="s">
        <v>63</v>
      </c>
      <c r="F38" t="s">
        <v>6</v>
      </c>
      <c r="G38" t="s">
        <v>2</v>
      </c>
      <c r="H38" t="s">
        <v>28</v>
      </c>
      <c r="I38" t="s">
        <v>97</v>
      </c>
      <c r="J38" t="s">
        <v>89</v>
      </c>
      <c r="K38" t="s">
        <v>6</v>
      </c>
      <c r="L38" t="s">
        <v>118</v>
      </c>
      <c r="M38" t="s">
        <v>5</v>
      </c>
      <c r="N38" t="s">
        <v>80</v>
      </c>
      <c r="O38" t="s">
        <v>86</v>
      </c>
      <c r="P38" t="s">
        <v>102</v>
      </c>
      <c r="Q38" t="s">
        <v>70</v>
      </c>
      <c r="U38" s="5" t="s">
        <v>26</v>
      </c>
      <c r="W38">
        <v>12</v>
      </c>
      <c r="X38">
        <v>12</v>
      </c>
    </row>
    <row r="39" spans="1:24" x14ac:dyDescent="0.25">
      <c r="A39" s="3">
        <v>37</v>
      </c>
      <c r="B39" t="s">
        <v>11</v>
      </c>
      <c r="C39" t="s">
        <v>84</v>
      </c>
      <c r="D39" t="s">
        <v>75</v>
      </c>
      <c r="E39" t="s">
        <v>7</v>
      </c>
      <c r="F39" t="s">
        <v>6</v>
      </c>
      <c r="G39" t="s">
        <v>2</v>
      </c>
      <c r="H39" t="s">
        <v>3</v>
      </c>
      <c r="I39" t="s">
        <v>9</v>
      </c>
      <c r="J39" t="s">
        <v>96</v>
      </c>
      <c r="K39" t="s">
        <v>6</v>
      </c>
      <c r="L39" t="s">
        <v>23</v>
      </c>
      <c r="M39" t="s">
        <v>10</v>
      </c>
      <c r="N39" t="s">
        <v>90</v>
      </c>
      <c r="O39" t="s">
        <v>68</v>
      </c>
      <c r="P39" t="s">
        <v>69</v>
      </c>
      <c r="Q39" t="s">
        <v>70</v>
      </c>
      <c r="U39" s="5" t="s">
        <v>12</v>
      </c>
      <c r="V39">
        <v>3</v>
      </c>
      <c r="W39">
        <v>11</v>
      </c>
      <c r="X39">
        <v>14</v>
      </c>
    </row>
    <row r="40" spans="1:24" x14ac:dyDescent="0.25">
      <c r="A40" s="3">
        <v>38</v>
      </c>
      <c r="B40" t="s">
        <v>11</v>
      </c>
      <c r="C40" t="s">
        <v>87</v>
      </c>
      <c r="D40" t="s">
        <v>63</v>
      </c>
      <c r="E40" t="s">
        <v>7</v>
      </c>
      <c r="F40" t="s">
        <v>64</v>
      </c>
      <c r="G40" t="s">
        <v>2</v>
      </c>
      <c r="H40" t="s">
        <v>8</v>
      </c>
      <c r="I40" t="s">
        <v>9</v>
      </c>
      <c r="J40" t="s">
        <v>71</v>
      </c>
      <c r="K40" t="s">
        <v>6</v>
      </c>
      <c r="L40" t="s">
        <v>23</v>
      </c>
      <c r="M40" t="s">
        <v>5</v>
      </c>
      <c r="N40" t="s">
        <v>77</v>
      </c>
      <c r="O40" t="s">
        <v>68</v>
      </c>
      <c r="P40" t="s">
        <v>69</v>
      </c>
      <c r="Q40" t="s">
        <v>70</v>
      </c>
      <c r="U40" s="5" t="s">
        <v>163</v>
      </c>
      <c r="V40">
        <v>16</v>
      </c>
      <c r="W40">
        <v>46</v>
      </c>
      <c r="X40">
        <v>62</v>
      </c>
    </row>
    <row r="41" spans="1:24" x14ac:dyDescent="0.25">
      <c r="A41" s="3">
        <v>39</v>
      </c>
      <c r="B41" t="s">
        <v>11</v>
      </c>
      <c r="C41" t="s">
        <v>84</v>
      </c>
      <c r="D41" t="s">
        <v>63</v>
      </c>
      <c r="E41" t="s">
        <v>63</v>
      </c>
      <c r="F41" t="s">
        <v>85</v>
      </c>
      <c r="G41" t="s">
        <v>2</v>
      </c>
      <c r="H41" t="s">
        <v>3</v>
      </c>
      <c r="I41" t="s">
        <v>88</v>
      </c>
      <c r="J41" t="s">
        <v>112</v>
      </c>
      <c r="K41" t="s">
        <v>6</v>
      </c>
      <c r="L41" t="s">
        <v>23</v>
      </c>
      <c r="M41" t="s">
        <v>10</v>
      </c>
      <c r="N41" t="s">
        <v>90</v>
      </c>
      <c r="O41" t="s">
        <v>68</v>
      </c>
      <c r="P41" t="s">
        <v>69</v>
      </c>
      <c r="Q41" t="s">
        <v>70</v>
      </c>
    </row>
    <row r="42" spans="1:24" x14ac:dyDescent="0.25">
      <c r="A42" s="3">
        <v>40</v>
      </c>
      <c r="B42" t="s">
        <v>11</v>
      </c>
      <c r="C42" t="s">
        <v>104</v>
      </c>
      <c r="D42" t="s">
        <v>7</v>
      </c>
      <c r="E42" t="s">
        <v>73</v>
      </c>
      <c r="F42" t="s">
        <v>85</v>
      </c>
      <c r="G42" t="s">
        <v>2</v>
      </c>
      <c r="H42" t="s">
        <v>28</v>
      </c>
      <c r="I42" t="s">
        <v>119</v>
      </c>
      <c r="J42" t="s">
        <v>120</v>
      </c>
      <c r="K42" t="s">
        <v>6</v>
      </c>
      <c r="L42" t="s">
        <v>67</v>
      </c>
      <c r="M42" t="s">
        <v>5</v>
      </c>
      <c r="N42" t="s">
        <v>90</v>
      </c>
      <c r="O42" t="s">
        <v>92</v>
      </c>
      <c r="P42" t="s">
        <v>93</v>
      </c>
      <c r="Q42" t="s">
        <v>70</v>
      </c>
    </row>
    <row r="43" spans="1:24" x14ac:dyDescent="0.25">
      <c r="A43" s="3">
        <v>41</v>
      </c>
      <c r="B43" t="s">
        <v>11</v>
      </c>
      <c r="C43" t="s">
        <v>74</v>
      </c>
      <c r="D43" t="s">
        <v>14</v>
      </c>
      <c r="E43" t="s">
        <v>121</v>
      </c>
      <c r="F43" t="s">
        <v>85</v>
      </c>
      <c r="G43" t="s">
        <v>2</v>
      </c>
      <c r="H43" t="s">
        <v>3</v>
      </c>
      <c r="I43" t="s">
        <v>65</v>
      </c>
      <c r="J43" t="s">
        <v>71</v>
      </c>
      <c r="K43" t="s">
        <v>6</v>
      </c>
      <c r="L43" t="s">
        <v>67</v>
      </c>
      <c r="M43" t="s">
        <v>5</v>
      </c>
      <c r="N43" t="s">
        <v>80</v>
      </c>
      <c r="O43" t="s">
        <v>86</v>
      </c>
      <c r="P43" t="s">
        <v>256</v>
      </c>
      <c r="Q43" t="s">
        <v>70</v>
      </c>
      <c r="U43" s="27" t="s">
        <v>216</v>
      </c>
      <c r="V43" s="27" t="s">
        <v>283</v>
      </c>
    </row>
    <row r="44" spans="1:24" x14ac:dyDescent="0.25">
      <c r="A44" s="3">
        <v>42</v>
      </c>
      <c r="B44" t="s">
        <v>11</v>
      </c>
      <c r="C44" t="s">
        <v>84</v>
      </c>
      <c r="D44" t="s">
        <v>122</v>
      </c>
      <c r="E44" t="s">
        <v>122</v>
      </c>
      <c r="F44" t="s">
        <v>64</v>
      </c>
      <c r="G44" t="s">
        <v>2</v>
      </c>
      <c r="H44" t="s">
        <v>3</v>
      </c>
      <c r="I44" t="s">
        <v>9</v>
      </c>
      <c r="J44" t="s">
        <v>71</v>
      </c>
      <c r="K44" t="s">
        <v>6</v>
      </c>
      <c r="L44" t="s">
        <v>23</v>
      </c>
      <c r="M44" t="s">
        <v>5</v>
      </c>
      <c r="N44" t="s">
        <v>90</v>
      </c>
      <c r="O44" t="s">
        <v>95</v>
      </c>
      <c r="P44" t="s">
        <v>107</v>
      </c>
      <c r="Q44" t="s">
        <v>70</v>
      </c>
      <c r="U44" s="9" t="s">
        <v>13</v>
      </c>
      <c r="V44" s="26">
        <v>3.3557046979865772E-2</v>
      </c>
    </row>
    <row r="45" spans="1:24" x14ac:dyDescent="0.25">
      <c r="A45" s="3">
        <v>43</v>
      </c>
      <c r="B45" t="s">
        <v>11</v>
      </c>
      <c r="C45" t="s">
        <v>104</v>
      </c>
      <c r="D45" t="s">
        <v>14</v>
      </c>
      <c r="E45" t="s">
        <v>7</v>
      </c>
      <c r="F45" t="s">
        <v>6</v>
      </c>
      <c r="G45" t="s">
        <v>2</v>
      </c>
      <c r="H45" t="s">
        <v>28</v>
      </c>
      <c r="I45" t="s">
        <v>65</v>
      </c>
      <c r="J45" t="s">
        <v>20</v>
      </c>
      <c r="K45" t="s">
        <v>6</v>
      </c>
      <c r="L45" t="s">
        <v>67</v>
      </c>
      <c r="M45" t="s">
        <v>5</v>
      </c>
      <c r="N45" t="s">
        <v>80</v>
      </c>
      <c r="O45" t="s">
        <v>92</v>
      </c>
      <c r="P45" t="s">
        <v>256</v>
      </c>
      <c r="Q45" t="s">
        <v>70</v>
      </c>
      <c r="U45" s="9" t="s">
        <v>11</v>
      </c>
      <c r="V45" s="26">
        <v>0.46979865771812079</v>
      </c>
    </row>
    <row r="46" spans="1:24" x14ac:dyDescent="0.25">
      <c r="A46" s="3">
        <v>44</v>
      </c>
      <c r="B46" t="s">
        <v>11</v>
      </c>
      <c r="C46" t="s">
        <v>84</v>
      </c>
      <c r="D46" t="s">
        <v>73</v>
      </c>
      <c r="E46" t="s">
        <v>122</v>
      </c>
      <c r="F46" t="s">
        <v>64</v>
      </c>
      <c r="G46" t="s">
        <v>2</v>
      </c>
      <c r="H46" t="s">
        <v>8</v>
      </c>
      <c r="I46" t="s">
        <v>65</v>
      </c>
      <c r="J46" t="s">
        <v>96</v>
      </c>
      <c r="K46" t="s">
        <v>6</v>
      </c>
      <c r="L46" t="s">
        <v>67</v>
      </c>
      <c r="M46" t="s">
        <v>10</v>
      </c>
      <c r="N46" t="s">
        <v>90</v>
      </c>
      <c r="O46" t="s">
        <v>92</v>
      </c>
      <c r="P46" t="s">
        <v>69</v>
      </c>
      <c r="Q46" t="s">
        <v>33</v>
      </c>
      <c r="U46" s="9" t="s">
        <v>26</v>
      </c>
      <c r="V46" s="26">
        <v>0.35570469798657717</v>
      </c>
    </row>
    <row r="47" spans="1:24" x14ac:dyDescent="0.25">
      <c r="A47" s="3">
        <v>45</v>
      </c>
      <c r="B47" t="s">
        <v>11</v>
      </c>
      <c r="C47" t="s">
        <v>62</v>
      </c>
      <c r="D47" t="s">
        <v>63</v>
      </c>
      <c r="E47" t="s">
        <v>109</v>
      </c>
      <c r="F47" t="s">
        <v>64</v>
      </c>
      <c r="G47" t="s">
        <v>2</v>
      </c>
      <c r="H47" t="s">
        <v>36</v>
      </c>
      <c r="I47" t="s">
        <v>65</v>
      </c>
      <c r="J47" t="s">
        <v>71</v>
      </c>
      <c r="K47" t="s">
        <v>6</v>
      </c>
      <c r="L47" t="s">
        <v>23</v>
      </c>
      <c r="M47" t="s">
        <v>10</v>
      </c>
      <c r="N47" t="s">
        <v>77</v>
      </c>
      <c r="O47" t="s">
        <v>68</v>
      </c>
      <c r="P47" t="s">
        <v>107</v>
      </c>
      <c r="Q47" t="s">
        <v>70</v>
      </c>
      <c r="U47" s="9" t="s">
        <v>12</v>
      </c>
      <c r="V47" s="26">
        <v>8.0536912751677847E-2</v>
      </c>
    </row>
    <row r="48" spans="1:24" x14ac:dyDescent="0.25">
      <c r="A48" s="3">
        <v>46</v>
      </c>
      <c r="B48" t="s">
        <v>11</v>
      </c>
      <c r="C48" t="s">
        <v>62</v>
      </c>
      <c r="D48" t="s">
        <v>91</v>
      </c>
      <c r="E48" t="s">
        <v>251</v>
      </c>
      <c r="F48" t="s">
        <v>6</v>
      </c>
      <c r="G48" t="s">
        <v>2</v>
      </c>
      <c r="H48" t="s">
        <v>28</v>
      </c>
      <c r="I48" t="s">
        <v>63</v>
      </c>
      <c r="J48" t="s">
        <v>96</v>
      </c>
      <c r="K48" t="s">
        <v>6</v>
      </c>
      <c r="L48" t="s">
        <v>23</v>
      </c>
      <c r="M48" t="s">
        <v>5</v>
      </c>
      <c r="N48" t="s">
        <v>90</v>
      </c>
      <c r="O48" t="s">
        <v>92</v>
      </c>
      <c r="P48" t="s">
        <v>93</v>
      </c>
      <c r="Q48" t="s">
        <v>70</v>
      </c>
      <c r="U48" s="9" t="s">
        <v>17</v>
      </c>
      <c r="V48" s="26">
        <v>6.0402684563758392E-2</v>
      </c>
    </row>
    <row r="49" spans="1:23" x14ac:dyDescent="0.25">
      <c r="A49" s="3">
        <v>47</v>
      </c>
      <c r="B49" t="s">
        <v>11</v>
      </c>
      <c r="C49" t="s">
        <v>84</v>
      </c>
      <c r="D49" t="s">
        <v>63</v>
      </c>
      <c r="E49" t="s">
        <v>91</v>
      </c>
      <c r="F49" t="s">
        <v>6</v>
      </c>
      <c r="G49" t="s">
        <v>2</v>
      </c>
      <c r="H49" t="s">
        <v>8</v>
      </c>
      <c r="I49" t="s">
        <v>9</v>
      </c>
      <c r="J49" t="s">
        <v>71</v>
      </c>
      <c r="K49" t="s">
        <v>6</v>
      </c>
      <c r="L49" t="s">
        <v>23</v>
      </c>
      <c r="M49" t="s">
        <v>5</v>
      </c>
      <c r="N49" t="s">
        <v>90</v>
      </c>
      <c r="O49" t="s">
        <v>68</v>
      </c>
      <c r="P49" t="s">
        <v>257</v>
      </c>
      <c r="Q49" t="s">
        <v>82</v>
      </c>
    </row>
    <row r="50" spans="1:23" x14ac:dyDescent="0.25">
      <c r="A50" s="3">
        <v>48</v>
      </c>
      <c r="B50" t="s">
        <v>11</v>
      </c>
      <c r="C50" t="s">
        <v>104</v>
      </c>
      <c r="D50" t="s">
        <v>122</v>
      </c>
      <c r="E50" t="s">
        <v>121</v>
      </c>
      <c r="F50" t="s">
        <v>85</v>
      </c>
      <c r="G50" t="s">
        <v>2</v>
      </c>
      <c r="H50" t="s">
        <v>22</v>
      </c>
      <c r="I50" t="s">
        <v>124</v>
      </c>
      <c r="J50" t="s">
        <v>125</v>
      </c>
      <c r="K50" t="s">
        <v>6</v>
      </c>
      <c r="L50" t="s">
        <v>23</v>
      </c>
      <c r="M50" t="s">
        <v>5</v>
      </c>
      <c r="N50" t="s">
        <v>72</v>
      </c>
      <c r="O50" t="s">
        <v>92</v>
      </c>
      <c r="P50" t="s">
        <v>69</v>
      </c>
      <c r="Q50" t="s">
        <v>70</v>
      </c>
    </row>
    <row r="51" spans="1:23" x14ac:dyDescent="0.25">
      <c r="A51" s="3">
        <v>49</v>
      </c>
      <c r="B51" t="s">
        <v>11</v>
      </c>
      <c r="C51" t="s">
        <v>78</v>
      </c>
      <c r="D51" t="s">
        <v>7</v>
      </c>
      <c r="E51" t="s">
        <v>91</v>
      </c>
      <c r="F51" t="s">
        <v>85</v>
      </c>
      <c r="G51" t="s">
        <v>2</v>
      </c>
      <c r="H51" t="s">
        <v>32</v>
      </c>
      <c r="I51" t="s">
        <v>65</v>
      </c>
      <c r="J51" t="s">
        <v>126</v>
      </c>
      <c r="K51" t="s">
        <v>6</v>
      </c>
      <c r="L51" t="s">
        <v>67</v>
      </c>
      <c r="M51" t="s">
        <v>5</v>
      </c>
      <c r="N51" t="s">
        <v>72</v>
      </c>
      <c r="O51" t="s">
        <v>92</v>
      </c>
      <c r="P51" t="s">
        <v>93</v>
      </c>
      <c r="Q51" t="s">
        <v>70</v>
      </c>
      <c r="U51" s="27" t="s">
        <v>216</v>
      </c>
      <c r="V51" s="27" t="s">
        <v>283</v>
      </c>
    </row>
    <row r="52" spans="1:23" x14ac:dyDescent="0.25">
      <c r="A52" s="3">
        <v>50</v>
      </c>
      <c r="B52" t="s">
        <v>26</v>
      </c>
      <c r="C52" t="s">
        <v>84</v>
      </c>
      <c r="D52" t="s">
        <v>127</v>
      </c>
      <c r="E52" t="s">
        <v>121</v>
      </c>
      <c r="F52" t="s">
        <v>6</v>
      </c>
      <c r="G52" t="s">
        <v>2</v>
      </c>
      <c r="H52" t="s">
        <v>28</v>
      </c>
      <c r="I52" t="s">
        <v>128</v>
      </c>
      <c r="J52" t="s">
        <v>66</v>
      </c>
      <c r="K52" t="s">
        <v>6</v>
      </c>
      <c r="L52" t="s">
        <v>23</v>
      </c>
      <c r="M52" t="s">
        <v>5</v>
      </c>
      <c r="N52" t="s">
        <v>72</v>
      </c>
      <c r="O52" t="s">
        <v>92</v>
      </c>
      <c r="P52" t="s">
        <v>93</v>
      </c>
      <c r="Q52" t="s">
        <v>33</v>
      </c>
      <c r="U52" s="9" t="s">
        <v>13</v>
      </c>
      <c r="V52" s="26">
        <f>V36/$V$40</f>
        <v>0.4375</v>
      </c>
    </row>
    <row r="53" spans="1:23" x14ac:dyDescent="0.25">
      <c r="A53" s="3">
        <v>51</v>
      </c>
      <c r="B53" t="s">
        <v>11</v>
      </c>
      <c r="C53" t="s">
        <v>62</v>
      </c>
      <c r="D53" t="s">
        <v>109</v>
      </c>
      <c r="E53" t="s">
        <v>94</v>
      </c>
      <c r="F53" t="s">
        <v>6</v>
      </c>
      <c r="G53" t="s">
        <v>2</v>
      </c>
      <c r="H53" t="s">
        <v>8</v>
      </c>
      <c r="I53" t="s">
        <v>65</v>
      </c>
      <c r="J53" t="s">
        <v>129</v>
      </c>
      <c r="K53" t="s">
        <v>6</v>
      </c>
      <c r="L53" t="s">
        <v>67</v>
      </c>
      <c r="M53" t="s">
        <v>25</v>
      </c>
      <c r="N53" t="s">
        <v>72</v>
      </c>
      <c r="O53" t="s">
        <v>92</v>
      </c>
      <c r="P53" t="s">
        <v>256</v>
      </c>
      <c r="Q53" t="s">
        <v>70</v>
      </c>
      <c r="U53" s="9" t="s">
        <v>11</v>
      </c>
      <c r="V53" s="26">
        <f t="shared" ref="V53:V55" si="0">V37/$V$40</f>
        <v>0.375</v>
      </c>
    </row>
    <row r="54" spans="1:23" x14ac:dyDescent="0.25">
      <c r="A54" s="3">
        <v>52</v>
      </c>
      <c r="B54" t="s">
        <v>11</v>
      </c>
      <c r="C54" t="s">
        <v>78</v>
      </c>
      <c r="D54" t="s">
        <v>75</v>
      </c>
      <c r="E54" t="s">
        <v>94</v>
      </c>
      <c r="F54" t="s">
        <v>64</v>
      </c>
      <c r="G54" t="s">
        <v>2</v>
      </c>
      <c r="H54" t="s">
        <v>38</v>
      </c>
      <c r="I54" t="s">
        <v>9</v>
      </c>
      <c r="J54" t="s">
        <v>130</v>
      </c>
      <c r="K54" t="s">
        <v>6</v>
      </c>
      <c r="L54" t="s">
        <v>67</v>
      </c>
      <c r="M54" t="s">
        <v>10</v>
      </c>
      <c r="N54" t="s">
        <v>90</v>
      </c>
      <c r="O54" t="s">
        <v>68</v>
      </c>
      <c r="P54" t="s">
        <v>257</v>
      </c>
      <c r="Q54" t="s">
        <v>70</v>
      </c>
      <c r="U54" s="9" t="s">
        <v>26</v>
      </c>
      <c r="V54" s="26">
        <f t="shared" si="0"/>
        <v>0</v>
      </c>
    </row>
    <row r="55" spans="1:23" x14ac:dyDescent="0.25">
      <c r="A55" s="3">
        <v>53</v>
      </c>
      <c r="B55" t="s">
        <v>11</v>
      </c>
      <c r="C55" t="s">
        <v>84</v>
      </c>
      <c r="D55" t="s">
        <v>18</v>
      </c>
      <c r="E55" t="s">
        <v>30</v>
      </c>
      <c r="F55" t="s">
        <v>6</v>
      </c>
      <c r="G55" t="s">
        <v>2</v>
      </c>
      <c r="H55" t="s">
        <v>28</v>
      </c>
      <c r="I55" t="s">
        <v>9</v>
      </c>
      <c r="J55" t="s">
        <v>71</v>
      </c>
      <c r="K55" t="s">
        <v>6</v>
      </c>
      <c r="L55" t="s">
        <v>118</v>
      </c>
      <c r="M55" t="s">
        <v>5</v>
      </c>
      <c r="N55" t="s">
        <v>90</v>
      </c>
      <c r="O55" t="s">
        <v>86</v>
      </c>
      <c r="P55" t="s">
        <v>256</v>
      </c>
      <c r="Q55" t="s">
        <v>70</v>
      </c>
      <c r="U55" s="9" t="s">
        <v>12</v>
      </c>
      <c r="V55" s="26">
        <f t="shared" si="0"/>
        <v>0.1875</v>
      </c>
    </row>
    <row r="56" spans="1:23" x14ac:dyDescent="0.25">
      <c r="A56" s="3">
        <v>54</v>
      </c>
      <c r="B56" t="s">
        <v>11</v>
      </c>
      <c r="C56" t="s">
        <v>84</v>
      </c>
      <c r="D56" t="s">
        <v>63</v>
      </c>
      <c r="E56" t="s">
        <v>109</v>
      </c>
      <c r="F56" t="s">
        <v>64</v>
      </c>
      <c r="G56" t="s">
        <v>2</v>
      </c>
      <c r="H56" t="s">
        <v>3</v>
      </c>
      <c r="I56" t="s">
        <v>65</v>
      </c>
      <c r="J56" t="s">
        <v>131</v>
      </c>
      <c r="K56" t="s">
        <v>6</v>
      </c>
      <c r="L56" t="s">
        <v>23</v>
      </c>
      <c r="M56" t="s">
        <v>5</v>
      </c>
      <c r="N56" t="s">
        <v>77</v>
      </c>
      <c r="O56" t="s">
        <v>68</v>
      </c>
      <c r="P56" t="s">
        <v>93</v>
      </c>
      <c r="Q56" t="s">
        <v>33</v>
      </c>
      <c r="U56" s="9"/>
      <c r="V56" s="26"/>
    </row>
    <row r="57" spans="1:23" x14ac:dyDescent="0.25">
      <c r="A57" s="3">
        <v>55</v>
      </c>
      <c r="B57" t="s">
        <v>26</v>
      </c>
      <c r="C57" t="s">
        <v>74</v>
      </c>
      <c r="D57" t="s">
        <v>63</v>
      </c>
      <c r="E57" t="s">
        <v>94</v>
      </c>
      <c r="F57" t="s">
        <v>85</v>
      </c>
      <c r="G57" t="s">
        <v>2</v>
      </c>
      <c r="H57" t="s">
        <v>8</v>
      </c>
      <c r="I57" t="s">
        <v>9</v>
      </c>
      <c r="J57" t="s">
        <v>71</v>
      </c>
      <c r="K57" t="s">
        <v>6</v>
      </c>
      <c r="L57" t="s">
        <v>23</v>
      </c>
      <c r="M57" t="s">
        <v>10</v>
      </c>
      <c r="N57" t="s">
        <v>77</v>
      </c>
      <c r="O57" t="s">
        <v>68</v>
      </c>
      <c r="P57" t="s">
        <v>107</v>
      </c>
      <c r="Q57" t="s">
        <v>70</v>
      </c>
    </row>
    <row r="58" spans="1:23" x14ac:dyDescent="0.25">
      <c r="A58" s="3">
        <v>56</v>
      </c>
      <c r="B58" t="s">
        <v>26</v>
      </c>
      <c r="C58" t="s">
        <v>62</v>
      </c>
      <c r="D58" t="s">
        <v>14</v>
      </c>
      <c r="E58" t="s">
        <v>30</v>
      </c>
      <c r="F58" t="s">
        <v>64</v>
      </c>
      <c r="G58" t="s">
        <v>2</v>
      </c>
      <c r="H58" t="s">
        <v>19</v>
      </c>
      <c r="I58" t="s">
        <v>99</v>
      </c>
      <c r="J58" t="s">
        <v>132</v>
      </c>
      <c r="K58" t="s">
        <v>6</v>
      </c>
      <c r="L58" t="s">
        <v>67</v>
      </c>
      <c r="M58" t="s">
        <v>5</v>
      </c>
      <c r="N58" t="s">
        <v>77</v>
      </c>
      <c r="O58" t="s">
        <v>92</v>
      </c>
      <c r="P58" t="s">
        <v>93</v>
      </c>
      <c r="Q58" t="s">
        <v>70</v>
      </c>
    </row>
    <row r="59" spans="1:23" x14ac:dyDescent="0.25">
      <c r="A59" s="3">
        <v>57</v>
      </c>
      <c r="B59" t="s">
        <v>13</v>
      </c>
      <c r="C59" t="s">
        <v>104</v>
      </c>
      <c r="D59" t="s">
        <v>7</v>
      </c>
      <c r="E59" t="s">
        <v>103</v>
      </c>
      <c r="F59" t="s">
        <v>85</v>
      </c>
      <c r="G59" t="s">
        <v>79</v>
      </c>
      <c r="H59" t="s">
        <v>234</v>
      </c>
      <c r="I59" t="s">
        <v>9</v>
      </c>
      <c r="J59" t="s">
        <v>76</v>
      </c>
      <c r="K59" t="s">
        <v>6</v>
      </c>
      <c r="L59" t="s">
        <v>67</v>
      </c>
      <c r="M59" t="s">
        <v>10</v>
      </c>
      <c r="N59" t="s">
        <v>77</v>
      </c>
      <c r="O59" t="s">
        <v>95</v>
      </c>
      <c r="P59" t="s">
        <v>69</v>
      </c>
      <c r="Q59" t="s">
        <v>70</v>
      </c>
      <c r="U59" t="s">
        <v>202</v>
      </c>
      <c r="V59" t="s">
        <v>82</v>
      </c>
      <c r="W59" t="s">
        <v>33</v>
      </c>
    </row>
    <row r="60" spans="1:23" x14ac:dyDescent="0.25">
      <c r="A60" s="3">
        <v>58</v>
      </c>
      <c r="B60" t="s">
        <v>26</v>
      </c>
      <c r="C60" t="s">
        <v>74</v>
      </c>
      <c r="D60" t="s">
        <v>246</v>
      </c>
      <c r="E60" t="s">
        <v>252</v>
      </c>
      <c r="F60" t="s">
        <v>85</v>
      </c>
      <c r="G60" t="s">
        <v>2</v>
      </c>
      <c r="H60" t="s">
        <v>28</v>
      </c>
      <c r="I60" t="s">
        <v>9</v>
      </c>
      <c r="J60" t="s">
        <v>71</v>
      </c>
      <c r="K60" t="s">
        <v>6</v>
      </c>
      <c r="L60" t="s">
        <v>29</v>
      </c>
      <c r="M60" t="s">
        <v>5</v>
      </c>
      <c r="N60" t="s">
        <v>90</v>
      </c>
      <c r="O60" t="s">
        <v>92</v>
      </c>
      <c r="P60" t="s">
        <v>107</v>
      </c>
      <c r="Q60" t="s">
        <v>70</v>
      </c>
      <c r="U60" t="s">
        <v>13</v>
      </c>
      <c r="V60">
        <v>7</v>
      </c>
      <c r="W60">
        <v>11</v>
      </c>
    </row>
    <row r="61" spans="1:23" x14ac:dyDescent="0.25">
      <c r="A61" s="3">
        <v>59</v>
      </c>
      <c r="B61" t="s">
        <v>13</v>
      </c>
      <c r="C61" t="s">
        <v>104</v>
      </c>
      <c r="D61" t="s">
        <v>127</v>
      </c>
      <c r="E61" t="s">
        <v>18</v>
      </c>
      <c r="F61" t="s">
        <v>85</v>
      </c>
      <c r="G61" t="s">
        <v>2</v>
      </c>
      <c r="H61" t="s">
        <v>28</v>
      </c>
      <c r="I61" t="s">
        <v>65</v>
      </c>
      <c r="J61" t="s">
        <v>98</v>
      </c>
      <c r="K61" t="s">
        <v>6</v>
      </c>
      <c r="L61" t="s">
        <v>67</v>
      </c>
      <c r="M61" t="s">
        <v>5</v>
      </c>
      <c r="N61" t="s">
        <v>72</v>
      </c>
      <c r="O61" t="s">
        <v>92</v>
      </c>
      <c r="P61" t="s">
        <v>93</v>
      </c>
      <c r="Q61" t="s">
        <v>33</v>
      </c>
      <c r="U61" t="s">
        <v>11</v>
      </c>
      <c r="V61">
        <v>6</v>
      </c>
      <c r="W61">
        <v>12</v>
      </c>
    </row>
    <row r="62" spans="1:23" x14ac:dyDescent="0.25">
      <c r="A62" s="3">
        <v>60</v>
      </c>
      <c r="B62" t="s">
        <v>26</v>
      </c>
      <c r="C62" t="s">
        <v>87</v>
      </c>
      <c r="D62" t="s">
        <v>88</v>
      </c>
      <c r="E62" t="s">
        <v>30</v>
      </c>
      <c r="F62" t="s">
        <v>6</v>
      </c>
      <c r="G62" t="s">
        <v>2</v>
      </c>
      <c r="H62" t="s">
        <v>8</v>
      </c>
      <c r="I62" t="s">
        <v>9</v>
      </c>
      <c r="J62" t="s">
        <v>71</v>
      </c>
      <c r="K62" t="s">
        <v>6</v>
      </c>
      <c r="L62" t="s">
        <v>23</v>
      </c>
      <c r="M62" t="s">
        <v>5</v>
      </c>
      <c r="N62" t="s">
        <v>90</v>
      </c>
      <c r="O62" t="s">
        <v>68</v>
      </c>
      <c r="P62" t="s">
        <v>69</v>
      </c>
      <c r="Q62" t="s">
        <v>70</v>
      </c>
      <c r="U62" t="s">
        <v>26</v>
      </c>
      <c r="W62">
        <v>12</v>
      </c>
    </row>
    <row r="63" spans="1:23" x14ac:dyDescent="0.25">
      <c r="A63" s="3">
        <v>61</v>
      </c>
      <c r="B63" t="s">
        <v>11</v>
      </c>
      <c r="C63" t="s">
        <v>84</v>
      </c>
      <c r="D63" t="s">
        <v>75</v>
      </c>
      <c r="E63" t="s">
        <v>253</v>
      </c>
      <c r="F63" t="s">
        <v>64</v>
      </c>
      <c r="G63" t="s">
        <v>2</v>
      </c>
      <c r="H63" t="s">
        <v>8</v>
      </c>
      <c r="I63" t="s">
        <v>9</v>
      </c>
      <c r="J63" t="s">
        <v>71</v>
      </c>
      <c r="K63" t="s">
        <v>6</v>
      </c>
      <c r="L63" t="s">
        <v>67</v>
      </c>
      <c r="M63" t="s">
        <v>10</v>
      </c>
      <c r="N63" t="s">
        <v>72</v>
      </c>
      <c r="O63" t="s">
        <v>68</v>
      </c>
      <c r="P63" t="s">
        <v>257</v>
      </c>
      <c r="Q63" t="s">
        <v>70</v>
      </c>
      <c r="U63" t="s">
        <v>12</v>
      </c>
      <c r="V63">
        <v>3</v>
      </c>
      <c r="W63">
        <v>11</v>
      </c>
    </row>
    <row r="64" spans="1:23" x14ac:dyDescent="0.25">
      <c r="A64" s="3">
        <v>62</v>
      </c>
      <c r="B64" t="s">
        <v>11</v>
      </c>
      <c r="C64" t="s">
        <v>78</v>
      </c>
      <c r="D64" t="s">
        <v>94</v>
      </c>
      <c r="E64" t="s">
        <v>7</v>
      </c>
      <c r="F64" t="s">
        <v>6</v>
      </c>
      <c r="G64" t="s">
        <v>2</v>
      </c>
      <c r="H64" t="s">
        <v>8</v>
      </c>
      <c r="I64" t="s">
        <v>9</v>
      </c>
      <c r="J64" t="s">
        <v>112</v>
      </c>
      <c r="K64" t="s">
        <v>6</v>
      </c>
      <c r="L64" t="s">
        <v>29</v>
      </c>
      <c r="M64" t="s">
        <v>5</v>
      </c>
      <c r="N64" t="s">
        <v>77</v>
      </c>
      <c r="O64" t="s">
        <v>95</v>
      </c>
      <c r="P64" t="s">
        <v>69</v>
      </c>
      <c r="Q64" t="s">
        <v>70</v>
      </c>
    </row>
    <row r="65" spans="1:17" x14ac:dyDescent="0.25">
      <c r="A65" s="3">
        <v>63</v>
      </c>
      <c r="B65" t="s">
        <v>26</v>
      </c>
      <c r="C65" t="s">
        <v>84</v>
      </c>
      <c r="D65" t="s">
        <v>110</v>
      </c>
      <c r="E65" t="s">
        <v>94</v>
      </c>
      <c r="F65" t="s">
        <v>85</v>
      </c>
      <c r="G65" t="s">
        <v>2</v>
      </c>
      <c r="H65" t="s">
        <v>28</v>
      </c>
      <c r="I65" t="s">
        <v>88</v>
      </c>
      <c r="J65" t="s">
        <v>71</v>
      </c>
      <c r="K65" t="s">
        <v>6</v>
      </c>
      <c r="L65" t="s">
        <v>29</v>
      </c>
      <c r="M65" t="s">
        <v>10</v>
      </c>
      <c r="N65" t="s">
        <v>90</v>
      </c>
      <c r="O65" t="s">
        <v>92</v>
      </c>
      <c r="P65" t="s">
        <v>257</v>
      </c>
      <c r="Q65" t="s">
        <v>33</v>
      </c>
    </row>
    <row r="66" spans="1:17" x14ac:dyDescent="0.25">
      <c r="A66" s="3">
        <v>64</v>
      </c>
      <c r="B66" t="s">
        <v>26</v>
      </c>
      <c r="C66" t="s">
        <v>87</v>
      </c>
      <c r="D66" t="s">
        <v>63</v>
      </c>
      <c r="E66" t="s">
        <v>138</v>
      </c>
      <c r="F66" t="s">
        <v>6</v>
      </c>
      <c r="G66" t="s">
        <v>2</v>
      </c>
      <c r="H66" t="s">
        <v>8</v>
      </c>
      <c r="I66" t="s">
        <v>65</v>
      </c>
      <c r="J66" t="s">
        <v>39</v>
      </c>
      <c r="K66" t="s">
        <v>6</v>
      </c>
      <c r="L66" t="s">
        <v>23</v>
      </c>
      <c r="M66" t="s">
        <v>10</v>
      </c>
      <c r="N66" t="s">
        <v>77</v>
      </c>
      <c r="O66" t="s">
        <v>68</v>
      </c>
      <c r="P66" t="s">
        <v>257</v>
      </c>
      <c r="Q66" t="s">
        <v>70</v>
      </c>
    </row>
    <row r="67" spans="1:17" x14ac:dyDescent="0.25">
      <c r="A67" s="3">
        <v>65</v>
      </c>
      <c r="B67" t="s">
        <v>11</v>
      </c>
      <c r="C67" t="s">
        <v>84</v>
      </c>
      <c r="D67" t="s">
        <v>139</v>
      </c>
      <c r="E67" t="s">
        <v>30</v>
      </c>
      <c r="F67" t="s">
        <v>6</v>
      </c>
      <c r="G67" t="s">
        <v>2</v>
      </c>
      <c r="H67" t="s">
        <v>8</v>
      </c>
      <c r="I67" t="s">
        <v>88</v>
      </c>
      <c r="J67" t="s">
        <v>149</v>
      </c>
      <c r="K67" t="s">
        <v>6</v>
      </c>
      <c r="L67" t="s">
        <v>23</v>
      </c>
      <c r="M67" t="s">
        <v>5</v>
      </c>
      <c r="N67" t="s">
        <v>80</v>
      </c>
      <c r="O67" t="s">
        <v>95</v>
      </c>
      <c r="P67" t="s">
        <v>256</v>
      </c>
      <c r="Q67" t="s">
        <v>70</v>
      </c>
    </row>
    <row r="68" spans="1:17" x14ac:dyDescent="0.25">
      <c r="A68" s="3">
        <v>66</v>
      </c>
      <c r="B68" t="s">
        <v>13</v>
      </c>
      <c r="C68" t="s">
        <v>104</v>
      </c>
      <c r="D68" t="s">
        <v>65</v>
      </c>
      <c r="E68" t="s">
        <v>248</v>
      </c>
      <c r="F68" t="s">
        <v>64</v>
      </c>
      <c r="G68" t="s">
        <v>2</v>
      </c>
      <c r="H68" t="s">
        <v>24</v>
      </c>
      <c r="I68" t="s">
        <v>9</v>
      </c>
      <c r="J68" t="s">
        <v>71</v>
      </c>
      <c r="K68" t="s">
        <v>6</v>
      </c>
      <c r="L68" t="s">
        <v>67</v>
      </c>
      <c r="M68" t="s">
        <v>10</v>
      </c>
      <c r="N68" t="s">
        <v>72</v>
      </c>
      <c r="O68" t="s">
        <v>68</v>
      </c>
      <c r="P68" t="s">
        <v>102</v>
      </c>
      <c r="Q68" t="s">
        <v>70</v>
      </c>
    </row>
    <row r="69" spans="1:17" x14ac:dyDescent="0.25">
      <c r="A69" s="3">
        <v>67</v>
      </c>
      <c r="B69" t="s">
        <v>12</v>
      </c>
      <c r="C69" t="s">
        <v>62</v>
      </c>
      <c r="D69" t="s">
        <v>127</v>
      </c>
      <c r="E69" t="s">
        <v>122</v>
      </c>
      <c r="F69" t="s">
        <v>6</v>
      </c>
      <c r="G69" t="s">
        <v>2</v>
      </c>
      <c r="H69" t="s">
        <v>19</v>
      </c>
      <c r="I69" t="s">
        <v>9</v>
      </c>
      <c r="J69" t="s">
        <v>71</v>
      </c>
      <c r="K69" t="s">
        <v>6</v>
      </c>
      <c r="L69" t="s">
        <v>23</v>
      </c>
      <c r="M69" t="s">
        <v>5</v>
      </c>
      <c r="N69" t="s">
        <v>77</v>
      </c>
      <c r="O69" t="s">
        <v>95</v>
      </c>
      <c r="P69" t="s">
        <v>102</v>
      </c>
      <c r="Q69" t="s">
        <v>70</v>
      </c>
    </row>
    <row r="70" spans="1:17" x14ac:dyDescent="0.25">
      <c r="A70" s="3">
        <v>68</v>
      </c>
      <c r="B70" t="s">
        <v>26</v>
      </c>
      <c r="C70" t="s">
        <v>74</v>
      </c>
      <c r="D70" t="s">
        <v>142</v>
      </c>
      <c r="E70" t="s">
        <v>7</v>
      </c>
      <c r="F70" t="s">
        <v>64</v>
      </c>
      <c r="G70" t="s">
        <v>2</v>
      </c>
      <c r="H70" t="s">
        <v>8</v>
      </c>
      <c r="I70" t="s">
        <v>63</v>
      </c>
      <c r="J70" t="s">
        <v>112</v>
      </c>
      <c r="K70" t="s">
        <v>6</v>
      </c>
      <c r="L70" t="s">
        <v>23</v>
      </c>
      <c r="M70" t="s">
        <v>5</v>
      </c>
      <c r="N70" t="s">
        <v>90</v>
      </c>
      <c r="O70" t="s">
        <v>92</v>
      </c>
      <c r="P70" t="s">
        <v>107</v>
      </c>
      <c r="Q70" t="s">
        <v>70</v>
      </c>
    </row>
    <row r="71" spans="1:17" x14ac:dyDescent="0.25">
      <c r="A71" s="3">
        <v>69</v>
      </c>
      <c r="B71" t="s">
        <v>13</v>
      </c>
      <c r="C71" t="s">
        <v>104</v>
      </c>
      <c r="D71" t="s">
        <v>128</v>
      </c>
      <c r="E71" t="s">
        <v>248</v>
      </c>
      <c r="F71" t="s">
        <v>6</v>
      </c>
      <c r="G71" t="s">
        <v>2</v>
      </c>
      <c r="H71" t="s">
        <v>15</v>
      </c>
      <c r="I71" t="s">
        <v>143</v>
      </c>
      <c r="J71" t="s">
        <v>129</v>
      </c>
      <c r="K71" t="s">
        <v>6</v>
      </c>
      <c r="L71" t="s">
        <v>67</v>
      </c>
      <c r="M71" t="s">
        <v>5</v>
      </c>
      <c r="N71" t="s">
        <v>77</v>
      </c>
      <c r="O71" t="s">
        <v>95</v>
      </c>
      <c r="P71" t="s">
        <v>257</v>
      </c>
      <c r="Q71" t="s">
        <v>33</v>
      </c>
    </row>
    <row r="72" spans="1:17" x14ac:dyDescent="0.25">
      <c r="A72" s="3">
        <v>70</v>
      </c>
      <c r="B72" t="s">
        <v>12</v>
      </c>
      <c r="C72" t="s">
        <v>62</v>
      </c>
      <c r="D72" t="s">
        <v>127</v>
      </c>
      <c r="E72" t="s">
        <v>127</v>
      </c>
      <c r="F72" t="s">
        <v>6</v>
      </c>
      <c r="G72" t="s">
        <v>2</v>
      </c>
      <c r="H72" t="s">
        <v>28</v>
      </c>
      <c r="I72" t="s">
        <v>9</v>
      </c>
      <c r="J72" t="s">
        <v>71</v>
      </c>
      <c r="K72" t="s">
        <v>6</v>
      </c>
      <c r="L72" t="s">
        <v>23</v>
      </c>
      <c r="M72" t="s">
        <v>5</v>
      </c>
      <c r="N72" t="s">
        <v>77</v>
      </c>
      <c r="O72" t="s">
        <v>92</v>
      </c>
      <c r="P72" t="s">
        <v>107</v>
      </c>
      <c r="Q72" t="s">
        <v>33</v>
      </c>
    </row>
    <row r="73" spans="1:17" x14ac:dyDescent="0.25">
      <c r="A73" s="3">
        <v>71</v>
      </c>
      <c r="B73" t="s">
        <v>26</v>
      </c>
      <c r="C73" t="s">
        <v>78</v>
      </c>
      <c r="D73" t="s">
        <v>63</v>
      </c>
      <c r="E73" t="s">
        <v>7</v>
      </c>
      <c r="F73" t="s">
        <v>6</v>
      </c>
      <c r="G73" t="s">
        <v>2</v>
      </c>
      <c r="H73" t="s">
        <v>8</v>
      </c>
      <c r="I73" t="s">
        <v>9</v>
      </c>
      <c r="J73" t="s">
        <v>71</v>
      </c>
      <c r="K73" t="s">
        <v>6</v>
      </c>
      <c r="L73" t="s">
        <v>67</v>
      </c>
      <c r="M73" t="s">
        <v>5</v>
      </c>
      <c r="N73" t="s">
        <v>77</v>
      </c>
      <c r="O73" t="s">
        <v>68</v>
      </c>
      <c r="P73" t="s">
        <v>107</v>
      </c>
      <c r="Q73" t="s">
        <v>70</v>
      </c>
    </row>
    <row r="74" spans="1:17" x14ac:dyDescent="0.25">
      <c r="A74" s="3">
        <v>72</v>
      </c>
      <c r="B74" t="s">
        <v>26</v>
      </c>
      <c r="C74" t="s">
        <v>87</v>
      </c>
      <c r="D74" t="s">
        <v>63</v>
      </c>
      <c r="E74" t="s">
        <v>7</v>
      </c>
      <c r="F74" t="s">
        <v>6</v>
      </c>
      <c r="G74" t="s">
        <v>2</v>
      </c>
      <c r="H74" t="s">
        <v>27</v>
      </c>
      <c r="I74" t="s">
        <v>88</v>
      </c>
      <c r="J74" t="s">
        <v>20</v>
      </c>
      <c r="K74" t="s">
        <v>6</v>
      </c>
      <c r="L74" t="s">
        <v>23</v>
      </c>
      <c r="M74" t="s">
        <v>10</v>
      </c>
      <c r="N74" t="s">
        <v>77</v>
      </c>
      <c r="O74" t="s">
        <v>68</v>
      </c>
      <c r="P74" t="s">
        <v>257</v>
      </c>
      <c r="Q74" t="s">
        <v>33</v>
      </c>
    </row>
    <row r="75" spans="1:17" x14ac:dyDescent="0.25">
      <c r="A75" s="3">
        <v>73</v>
      </c>
      <c r="B75" t="s">
        <v>17</v>
      </c>
      <c r="C75" t="s">
        <v>84</v>
      </c>
      <c r="D75" t="s">
        <v>7</v>
      </c>
      <c r="E75" t="s">
        <v>94</v>
      </c>
      <c r="F75" t="s">
        <v>6</v>
      </c>
      <c r="G75" t="s">
        <v>2</v>
      </c>
      <c r="H75" t="s">
        <v>28</v>
      </c>
      <c r="I75" t="s">
        <v>88</v>
      </c>
      <c r="J75" t="s">
        <v>98</v>
      </c>
      <c r="K75" t="s">
        <v>6</v>
      </c>
      <c r="L75" t="s">
        <v>23</v>
      </c>
      <c r="M75" t="s">
        <v>5</v>
      </c>
      <c r="N75" t="s">
        <v>72</v>
      </c>
      <c r="O75" t="s">
        <v>92</v>
      </c>
      <c r="P75" t="s">
        <v>93</v>
      </c>
      <c r="Q75" t="s">
        <v>70</v>
      </c>
    </row>
    <row r="76" spans="1:17" x14ac:dyDescent="0.25">
      <c r="A76" s="3">
        <v>74</v>
      </c>
      <c r="B76" t="s">
        <v>12</v>
      </c>
      <c r="C76" t="s">
        <v>74</v>
      </c>
      <c r="D76" t="s">
        <v>75</v>
      </c>
      <c r="E76" t="s">
        <v>30</v>
      </c>
      <c r="F76" t="s">
        <v>6</v>
      </c>
      <c r="G76" t="s">
        <v>2</v>
      </c>
      <c r="H76" t="s">
        <v>38</v>
      </c>
      <c r="I76" t="s">
        <v>9</v>
      </c>
      <c r="J76" t="s">
        <v>71</v>
      </c>
      <c r="K76" t="s">
        <v>6</v>
      </c>
      <c r="L76" t="s">
        <v>23</v>
      </c>
      <c r="M76" t="s">
        <v>10</v>
      </c>
      <c r="N76" t="s">
        <v>90</v>
      </c>
      <c r="O76" t="s">
        <v>68</v>
      </c>
      <c r="P76" t="s">
        <v>69</v>
      </c>
      <c r="Q76" t="s">
        <v>70</v>
      </c>
    </row>
    <row r="77" spans="1:17" x14ac:dyDescent="0.25">
      <c r="A77" s="3">
        <v>75</v>
      </c>
      <c r="B77" t="s">
        <v>26</v>
      </c>
      <c r="C77" t="s">
        <v>78</v>
      </c>
      <c r="D77" t="s">
        <v>109</v>
      </c>
      <c r="E77" t="s">
        <v>7</v>
      </c>
      <c r="F77" t="s">
        <v>6</v>
      </c>
      <c r="G77" t="s">
        <v>2</v>
      </c>
      <c r="H77" t="s">
        <v>32</v>
      </c>
      <c r="I77" t="s">
        <v>65</v>
      </c>
      <c r="J77" t="s">
        <v>71</v>
      </c>
      <c r="K77" t="s">
        <v>6</v>
      </c>
      <c r="L77" t="s">
        <v>23</v>
      </c>
      <c r="M77" t="s">
        <v>5</v>
      </c>
      <c r="N77" t="s">
        <v>77</v>
      </c>
      <c r="O77" t="s">
        <v>95</v>
      </c>
      <c r="P77" t="s">
        <v>107</v>
      </c>
      <c r="Q77" t="s">
        <v>70</v>
      </c>
    </row>
    <row r="78" spans="1:17" x14ac:dyDescent="0.25">
      <c r="A78" s="3">
        <v>76</v>
      </c>
      <c r="B78" t="s">
        <v>26</v>
      </c>
      <c r="C78" t="s">
        <v>84</v>
      </c>
      <c r="D78" t="s">
        <v>247</v>
      </c>
      <c r="E78" t="s">
        <v>252</v>
      </c>
      <c r="F78" t="s">
        <v>6</v>
      </c>
      <c r="G78" t="s">
        <v>2</v>
      </c>
      <c r="H78" t="s">
        <v>3</v>
      </c>
      <c r="I78" t="s">
        <v>9</v>
      </c>
      <c r="J78" t="s">
        <v>71</v>
      </c>
      <c r="K78" t="s">
        <v>6</v>
      </c>
      <c r="L78" t="s">
        <v>29</v>
      </c>
      <c r="M78" t="s">
        <v>5</v>
      </c>
      <c r="N78" t="s">
        <v>77</v>
      </c>
      <c r="O78" t="s">
        <v>92</v>
      </c>
      <c r="P78" t="s">
        <v>257</v>
      </c>
      <c r="Q78" t="s">
        <v>70</v>
      </c>
    </row>
    <row r="79" spans="1:17" x14ac:dyDescent="0.25">
      <c r="A79" s="3">
        <v>77</v>
      </c>
      <c r="B79" t="s">
        <v>12</v>
      </c>
      <c r="C79" t="s">
        <v>84</v>
      </c>
      <c r="D79" t="s">
        <v>109</v>
      </c>
      <c r="E79" t="s">
        <v>14</v>
      </c>
      <c r="F79" t="s">
        <v>6</v>
      </c>
      <c r="G79" t="s">
        <v>2</v>
      </c>
      <c r="H79" t="s">
        <v>22</v>
      </c>
      <c r="I79" t="s">
        <v>65</v>
      </c>
      <c r="J79" t="s">
        <v>120</v>
      </c>
      <c r="K79" t="s">
        <v>6</v>
      </c>
      <c r="L79" t="s">
        <v>23</v>
      </c>
      <c r="M79" t="s">
        <v>5</v>
      </c>
      <c r="N79" t="s">
        <v>90</v>
      </c>
      <c r="O79" t="s">
        <v>92</v>
      </c>
      <c r="P79" t="s">
        <v>93</v>
      </c>
      <c r="Q79" t="s">
        <v>33</v>
      </c>
    </row>
    <row r="80" spans="1:17" x14ac:dyDescent="0.25">
      <c r="A80" s="3">
        <v>78</v>
      </c>
      <c r="B80" t="s">
        <v>13</v>
      </c>
      <c r="C80" t="s">
        <v>104</v>
      </c>
      <c r="D80" t="s">
        <v>63</v>
      </c>
      <c r="E80" t="s">
        <v>7</v>
      </c>
      <c r="F80" t="s">
        <v>64</v>
      </c>
      <c r="G80" t="s">
        <v>2</v>
      </c>
      <c r="H80" t="s">
        <v>24</v>
      </c>
      <c r="I80" t="s">
        <v>65</v>
      </c>
      <c r="J80" t="s">
        <v>89</v>
      </c>
      <c r="K80" t="s">
        <v>6</v>
      </c>
      <c r="L80" t="s">
        <v>67</v>
      </c>
      <c r="M80" t="s">
        <v>5</v>
      </c>
      <c r="N80" t="s">
        <v>72</v>
      </c>
      <c r="O80" t="s">
        <v>68</v>
      </c>
      <c r="P80" t="s">
        <v>257</v>
      </c>
      <c r="Q80" t="s">
        <v>70</v>
      </c>
    </row>
    <row r="81" spans="1:17" x14ac:dyDescent="0.25">
      <c r="A81" s="3">
        <v>79</v>
      </c>
      <c r="B81" t="s">
        <v>26</v>
      </c>
      <c r="C81" t="s">
        <v>78</v>
      </c>
      <c r="D81" t="s">
        <v>147</v>
      </c>
      <c r="E81" t="s">
        <v>30</v>
      </c>
      <c r="F81" t="s">
        <v>85</v>
      </c>
      <c r="G81" t="s">
        <v>2</v>
      </c>
      <c r="H81" t="s">
        <v>8</v>
      </c>
      <c r="I81" t="s">
        <v>63</v>
      </c>
      <c r="J81" t="s">
        <v>20</v>
      </c>
      <c r="K81" t="s">
        <v>6</v>
      </c>
      <c r="L81" t="s">
        <v>29</v>
      </c>
      <c r="M81" t="s">
        <v>5</v>
      </c>
      <c r="N81" t="s">
        <v>80</v>
      </c>
      <c r="O81" t="s">
        <v>68</v>
      </c>
      <c r="P81" t="s">
        <v>257</v>
      </c>
      <c r="Q81" t="s">
        <v>70</v>
      </c>
    </row>
    <row r="82" spans="1:17" x14ac:dyDescent="0.25">
      <c r="A82" s="3">
        <v>80</v>
      </c>
      <c r="B82" t="s">
        <v>12</v>
      </c>
      <c r="C82" t="s">
        <v>62</v>
      </c>
      <c r="D82" t="s">
        <v>127</v>
      </c>
      <c r="E82" t="s">
        <v>7</v>
      </c>
      <c r="F82" t="s">
        <v>6</v>
      </c>
      <c r="G82" t="s">
        <v>2</v>
      </c>
      <c r="H82" t="s">
        <v>28</v>
      </c>
      <c r="I82" t="s">
        <v>9</v>
      </c>
      <c r="J82" t="s">
        <v>98</v>
      </c>
      <c r="K82" t="s">
        <v>6</v>
      </c>
      <c r="L82" t="s">
        <v>23</v>
      </c>
      <c r="M82" t="s">
        <v>25</v>
      </c>
      <c r="N82" t="s">
        <v>90</v>
      </c>
      <c r="O82" t="s">
        <v>92</v>
      </c>
      <c r="P82" t="s">
        <v>93</v>
      </c>
      <c r="Q82" t="s">
        <v>70</v>
      </c>
    </row>
    <row r="83" spans="1:17" x14ac:dyDescent="0.25">
      <c r="A83" s="3">
        <v>81</v>
      </c>
      <c r="B83" t="s">
        <v>26</v>
      </c>
      <c r="C83" t="s">
        <v>74</v>
      </c>
      <c r="D83" t="s">
        <v>75</v>
      </c>
      <c r="E83" t="s">
        <v>109</v>
      </c>
      <c r="F83" t="s">
        <v>64</v>
      </c>
      <c r="G83" t="s">
        <v>2</v>
      </c>
      <c r="H83" t="s">
        <v>28</v>
      </c>
      <c r="I83" t="s">
        <v>9</v>
      </c>
      <c r="J83" t="s">
        <v>71</v>
      </c>
      <c r="K83" t="s">
        <v>6</v>
      </c>
      <c r="L83" t="s">
        <v>67</v>
      </c>
      <c r="M83" t="s">
        <v>10</v>
      </c>
      <c r="N83" t="s">
        <v>77</v>
      </c>
      <c r="O83" t="s">
        <v>68</v>
      </c>
      <c r="P83" t="s">
        <v>257</v>
      </c>
      <c r="Q83" t="s">
        <v>70</v>
      </c>
    </row>
    <row r="84" spans="1:17" x14ac:dyDescent="0.25">
      <c r="A84" s="3">
        <v>82</v>
      </c>
      <c r="B84" t="s">
        <v>11</v>
      </c>
      <c r="C84" t="s">
        <v>84</v>
      </c>
      <c r="D84" t="s">
        <v>63</v>
      </c>
      <c r="E84" t="s">
        <v>109</v>
      </c>
      <c r="F84" t="s">
        <v>85</v>
      </c>
      <c r="G84" t="s">
        <v>2</v>
      </c>
      <c r="H84" t="s">
        <v>3</v>
      </c>
      <c r="I84" t="s">
        <v>9</v>
      </c>
      <c r="J84" t="s">
        <v>149</v>
      </c>
      <c r="K84" t="s">
        <v>6</v>
      </c>
      <c r="L84" t="s">
        <v>23</v>
      </c>
      <c r="M84" t="s">
        <v>5</v>
      </c>
      <c r="N84" t="s">
        <v>77</v>
      </c>
      <c r="O84" t="s">
        <v>68</v>
      </c>
      <c r="P84" t="s">
        <v>107</v>
      </c>
      <c r="Q84" t="s">
        <v>70</v>
      </c>
    </row>
    <row r="85" spans="1:17" x14ac:dyDescent="0.25">
      <c r="A85" s="3">
        <v>83</v>
      </c>
      <c r="B85" t="s">
        <v>26</v>
      </c>
      <c r="C85" t="s">
        <v>84</v>
      </c>
      <c r="D85" t="s">
        <v>147</v>
      </c>
      <c r="E85" t="s">
        <v>142</v>
      </c>
      <c r="F85" t="s">
        <v>85</v>
      </c>
      <c r="G85" t="s">
        <v>2</v>
      </c>
      <c r="H85" t="s">
        <v>8</v>
      </c>
      <c r="I85" t="s">
        <v>9</v>
      </c>
      <c r="J85" t="s">
        <v>126</v>
      </c>
      <c r="K85" t="s">
        <v>6</v>
      </c>
      <c r="L85" t="s">
        <v>23</v>
      </c>
      <c r="M85" t="s">
        <v>5</v>
      </c>
      <c r="N85" t="s">
        <v>77</v>
      </c>
      <c r="O85" t="s">
        <v>68</v>
      </c>
      <c r="P85" t="s">
        <v>257</v>
      </c>
      <c r="Q85" t="s">
        <v>70</v>
      </c>
    </row>
    <row r="86" spans="1:17" x14ac:dyDescent="0.25">
      <c r="A86" s="3">
        <v>84</v>
      </c>
      <c r="B86" t="s">
        <v>26</v>
      </c>
      <c r="C86" t="s">
        <v>74</v>
      </c>
      <c r="D86" t="s">
        <v>122</v>
      </c>
      <c r="E86" t="s">
        <v>7</v>
      </c>
      <c r="F86" t="s">
        <v>6</v>
      </c>
      <c r="G86" t="s">
        <v>2</v>
      </c>
      <c r="H86" t="s">
        <v>8</v>
      </c>
      <c r="I86" t="s">
        <v>9</v>
      </c>
      <c r="J86" t="s">
        <v>100</v>
      </c>
      <c r="K86" t="s">
        <v>6</v>
      </c>
      <c r="L86" t="s">
        <v>23</v>
      </c>
      <c r="M86" t="s">
        <v>5</v>
      </c>
      <c r="N86" t="s">
        <v>72</v>
      </c>
      <c r="O86" t="s">
        <v>95</v>
      </c>
      <c r="P86" t="s">
        <v>107</v>
      </c>
      <c r="Q86" t="s">
        <v>70</v>
      </c>
    </row>
    <row r="87" spans="1:17" x14ac:dyDescent="0.25">
      <c r="A87" s="3">
        <v>85</v>
      </c>
      <c r="B87" t="s">
        <v>26</v>
      </c>
      <c r="C87" t="s">
        <v>74</v>
      </c>
      <c r="D87" t="s">
        <v>65</v>
      </c>
      <c r="E87" t="s">
        <v>103</v>
      </c>
      <c r="F87" t="s">
        <v>85</v>
      </c>
      <c r="G87" t="s">
        <v>2</v>
      </c>
      <c r="H87" t="s">
        <v>8</v>
      </c>
      <c r="I87" t="s">
        <v>9</v>
      </c>
      <c r="J87" t="s">
        <v>76</v>
      </c>
      <c r="K87" t="s">
        <v>6</v>
      </c>
      <c r="L87" t="s">
        <v>67</v>
      </c>
      <c r="M87" t="s">
        <v>5</v>
      </c>
      <c r="N87" t="s">
        <v>90</v>
      </c>
      <c r="O87" t="s">
        <v>68</v>
      </c>
      <c r="P87" t="s">
        <v>69</v>
      </c>
      <c r="Q87" t="s">
        <v>70</v>
      </c>
    </row>
    <row r="88" spans="1:17" x14ac:dyDescent="0.25">
      <c r="A88" s="3">
        <v>86</v>
      </c>
      <c r="B88" t="s">
        <v>12</v>
      </c>
      <c r="C88" t="s">
        <v>62</v>
      </c>
      <c r="D88" t="s">
        <v>124</v>
      </c>
      <c r="E88" t="s">
        <v>124</v>
      </c>
      <c r="F88" t="s">
        <v>6</v>
      </c>
      <c r="G88" t="s">
        <v>2</v>
      </c>
      <c r="H88" t="s">
        <v>27</v>
      </c>
      <c r="I88" t="s">
        <v>9</v>
      </c>
      <c r="J88" t="s">
        <v>130</v>
      </c>
      <c r="K88" t="s">
        <v>6</v>
      </c>
      <c r="L88" t="s">
        <v>67</v>
      </c>
      <c r="M88" t="s">
        <v>5</v>
      </c>
      <c r="N88" t="s">
        <v>77</v>
      </c>
      <c r="O88" t="s">
        <v>68</v>
      </c>
      <c r="P88" t="s">
        <v>257</v>
      </c>
      <c r="Q88" t="s">
        <v>33</v>
      </c>
    </row>
    <row r="89" spans="1:17" x14ac:dyDescent="0.25">
      <c r="A89" s="3">
        <v>87</v>
      </c>
      <c r="B89" t="s">
        <v>26</v>
      </c>
      <c r="C89" t="s">
        <v>87</v>
      </c>
      <c r="D89" t="s">
        <v>75</v>
      </c>
      <c r="E89" t="s">
        <v>150</v>
      </c>
      <c r="F89" t="s">
        <v>64</v>
      </c>
      <c r="G89" t="s">
        <v>2</v>
      </c>
      <c r="H89" t="s">
        <v>8</v>
      </c>
      <c r="I89" t="s">
        <v>9</v>
      </c>
      <c r="J89" t="s">
        <v>151</v>
      </c>
      <c r="K89" t="s">
        <v>6</v>
      </c>
      <c r="L89" t="s">
        <v>29</v>
      </c>
      <c r="M89" t="s">
        <v>5</v>
      </c>
      <c r="N89" t="s">
        <v>90</v>
      </c>
      <c r="O89" t="s">
        <v>68</v>
      </c>
      <c r="P89" t="s">
        <v>257</v>
      </c>
      <c r="Q89" t="s">
        <v>70</v>
      </c>
    </row>
    <row r="90" spans="1:17" x14ac:dyDescent="0.25">
      <c r="A90" s="3">
        <v>88</v>
      </c>
      <c r="B90" t="s">
        <v>12</v>
      </c>
      <c r="C90" t="s">
        <v>62</v>
      </c>
      <c r="D90" t="s">
        <v>18</v>
      </c>
      <c r="E90" t="s">
        <v>18</v>
      </c>
      <c r="F90" t="s">
        <v>6</v>
      </c>
      <c r="G90" t="s">
        <v>2</v>
      </c>
      <c r="H90" t="s">
        <v>19</v>
      </c>
      <c r="I90" t="s">
        <v>65</v>
      </c>
      <c r="J90" t="s">
        <v>98</v>
      </c>
      <c r="K90" t="s">
        <v>6</v>
      </c>
      <c r="L90" t="s">
        <v>29</v>
      </c>
      <c r="M90" t="s">
        <v>25</v>
      </c>
      <c r="N90" t="s">
        <v>77</v>
      </c>
      <c r="O90" t="s">
        <v>86</v>
      </c>
      <c r="P90" t="s">
        <v>107</v>
      </c>
      <c r="Q90" t="s">
        <v>33</v>
      </c>
    </row>
    <row r="91" spans="1:17" x14ac:dyDescent="0.25">
      <c r="A91" s="3">
        <v>89</v>
      </c>
      <c r="B91" t="s">
        <v>12</v>
      </c>
      <c r="C91" t="s">
        <v>84</v>
      </c>
      <c r="D91" t="s">
        <v>18</v>
      </c>
      <c r="E91" t="s">
        <v>65</v>
      </c>
      <c r="F91" t="s">
        <v>6</v>
      </c>
      <c r="G91" t="s">
        <v>2</v>
      </c>
      <c r="H91" t="s">
        <v>28</v>
      </c>
      <c r="I91" t="s">
        <v>65</v>
      </c>
      <c r="J91" t="s">
        <v>20</v>
      </c>
      <c r="K91" t="s">
        <v>6</v>
      </c>
      <c r="L91" t="s">
        <v>67</v>
      </c>
      <c r="M91" t="s">
        <v>5</v>
      </c>
      <c r="N91" t="s">
        <v>77</v>
      </c>
      <c r="O91" t="s">
        <v>92</v>
      </c>
      <c r="P91" t="s">
        <v>107</v>
      </c>
      <c r="Q91" t="s">
        <v>33</v>
      </c>
    </row>
    <row r="92" spans="1:17" x14ac:dyDescent="0.25">
      <c r="A92" s="3">
        <v>90</v>
      </c>
      <c r="B92" t="s">
        <v>11</v>
      </c>
      <c r="C92" t="s">
        <v>87</v>
      </c>
      <c r="D92" t="s">
        <v>142</v>
      </c>
      <c r="E92" t="s">
        <v>153</v>
      </c>
      <c r="F92" t="s">
        <v>6</v>
      </c>
      <c r="G92" t="s">
        <v>2</v>
      </c>
      <c r="H92" t="s">
        <v>35</v>
      </c>
      <c r="I92" t="s">
        <v>154</v>
      </c>
      <c r="J92" t="s">
        <v>108</v>
      </c>
      <c r="K92" t="s">
        <v>6</v>
      </c>
      <c r="L92" t="s">
        <v>29</v>
      </c>
      <c r="M92" t="s">
        <v>10</v>
      </c>
      <c r="N92" t="s">
        <v>90</v>
      </c>
      <c r="O92" t="s">
        <v>95</v>
      </c>
      <c r="P92" t="s">
        <v>107</v>
      </c>
      <c r="Q92" t="s">
        <v>33</v>
      </c>
    </row>
    <row r="93" spans="1:17" x14ac:dyDescent="0.25">
      <c r="A93" s="3">
        <v>91</v>
      </c>
      <c r="B93" t="s">
        <v>11</v>
      </c>
      <c r="C93" t="s">
        <v>84</v>
      </c>
      <c r="D93" t="s">
        <v>248</v>
      </c>
      <c r="E93" t="s">
        <v>94</v>
      </c>
      <c r="F93" t="s">
        <v>6</v>
      </c>
      <c r="G93" t="s">
        <v>2</v>
      </c>
      <c r="H93" t="s">
        <v>8</v>
      </c>
      <c r="I93" t="s">
        <v>9</v>
      </c>
      <c r="J93" t="s">
        <v>98</v>
      </c>
      <c r="K93" t="s">
        <v>6</v>
      </c>
      <c r="L93" t="s">
        <v>23</v>
      </c>
      <c r="M93" t="s">
        <v>5</v>
      </c>
      <c r="N93" t="s">
        <v>90</v>
      </c>
      <c r="O93" t="s">
        <v>95</v>
      </c>
      <c r="P93" t="s">
        <v>69</v>
      </c>
      <c r="Q93" t="s">
        <v>70</v>
      </c>
    </row>
    <row r="94" spans="1:17" x14ac:dyDescent="0.25">
      <c r="A94" s="3">
        <v>92</v>
      </c>
      <c r="B94" t="s">
        <v>26</v>
      </c>
      <c r="C94" t="s">
        <v>87</v>
      </c>
      <c r="D94" t="s">
        <v>88</v>
      </c>
      <c r="E94" t="s">
        <v>155</v>
      </c>
      <c r="F94" t="s">
        <v>6</v>
      </c>
      <c r="G94" t="s">
        <v>2</v>
      </c>
      <c r="H94" t="s">
        <v>35</v>
      </c>
      <c r="I94" t="s">
        <v>9</v>
      </c>
      <c r="J94" t="s">
        <v>101</v>
      </c>
      <c r="K94" t="s">
        <v>6</v>
      </c>
      <c r="L94" t="s">
        <v>29</v>
      </c>
      <c r="M94" t="s">
        <v>5</v>
      </c>
      <c r="N94" t="s">
        <v>77</v>
      </c>
      <c r="O94" t="s">
        <v>68</v>
      </c>
      <c r="P94" t="s">
        <v>257</v>
      </c>
      <c r="Q94" t="s">
        <v>33</v>
      </c>
    </row>
    <row r="95" spans="1:17" x14ac:dyDescent="0.25">
      <c r="A95" s="3">
        <v>93</v>
      </c>
      <c r="B95" t="s">
        <v>11</v>
      </c>
      <c r="C95" t="s">
        <v>87</v>
      </c>
      <c r="D95" t="s">
        <v>63</v>
      </c>
      <c r="E95" t="s">
        <v>7</v>
      </c>
      <c r="F95" t="s">
        <v>6</v>
      </c>
      <c r="G95" t="s">
        <v>2</v>
      </c>
      <c r="H95" t="s">
        <v>3</v>
      </c>
      <c r="I95" t="s">
        <v>9</v>
      </c>
      <c r="J95" t="s">
        <v>126</v>
      </c>
      <c r="K95" t="s">
        <v>6</v>
      </c>
      <c r="L95" t="s">
        <v>23</v>
      </c>
      <c r="M95" t="s">
        <v>10</v>
      </c>
      <c r="N95" t="s">
        <v>77</v>
      </c>
      <c r="O95" t="s">
        <v>68</v>
      </c>
      <c r="P95" t="s">
        <v>69</v>
      </c>
      <c r="Q95" t="s">
        <v>70</v>
      </c>
    </row>
    <row r="96" spans="1:17" x14ac:dyDescent="0.25">
      <c r="A96" s="3">
        <v>94</v>
      </c>
      <c r="B96" t="s">
        <v>26</v>
      </c>
      <c r="C96" t="s">
        <v>84</v>
      </c>
      <c r="D96" t="s">
        <v>138</v>
      </c>
      <c r="E96" t="s">
        <v>7</v>
      </c>
      <c r="F96" t="s">
        <v>6</v>
      </c>
      <c r="G96" t="s">
        <v>2</v>
      </c>
      <c r="H96" t="s">
        <v>28</v>
      </c>
      <c r="I96" t="s">
        <v>255</v>
      </c>
      <c r="J96" t="s">
        <v>43</v>
      </c>
      <c r="K96" t="s">
        <v>6</v>
      </c>
      <c r="L96" t="s">
        <v>67</v>
      </c>
      <c r="M96" t="s">
        <v>25</v>
      </c>
      <c r="N96" t="s">
        <v>80</v>
      </c>
      <c r="O96" t="s">
        <v>95</v>
      </c>
      <c r="P96" t="s">
        <v>93</v>
      </c>
      <c r="Q96" t="s">
        <v>33</v>
      </c>
    </row>
    <row r="97" spans="1:17" x14ac:dyDescent="0.25">
      <c r="A97" s="3">
        <v>95</v>
      </c>
      <c r="B97" t="s">
        <v>26</v>
      </c>
      <c r="C97" t="s">
        <v>62</v>
      </c>
      <c r="D97" t="s">
        <v>122</v>
      </c>
      <c r="E97" t="s">
        <v>148</v>
      </c>
      <c r="F97" t="s">
        <v>85</v>
      </c>
      <c r="G97" t="s">
        <v>2</v>
      </c>
      <c r="H97" t="s">
        <v>27</v>
      </c>
      <c r="I97" t="s">
        <v>9</v>
      </c>
      <c r="J97" t="s">
        <v>44</v>
      </c>
      <c r="K97" t="s">
        <v>6</v>
      </c>
      <c r="L97" t="s">
        <v>29</v>
      </c>
      <c r="M97" t="s">
        <v>25</v>
      </c>
      <c r="N97" t="s">
        <v>77</v>
      </c>
      <c r="O97" t="s">
        <v>95</v>
      </c>
      <c r="P97" t="s">
        <v>69</v>
      </c>
      <c r="Q97" t="s">
        <v>70</v>
      </c>
    </row>
    <row r="98" spans="1:17" x14ac:dyDescent="0.25">
      <c r="A98" s="3">
        <v>96</v>
      </c>
      <c r="B98" t="s">
        <v>26</v>
      </c>
      <c r="C98" t="s">
        <v>84</v>
      </c>
      <c r="D98" t="s">
        <v>88</v>
      </c>
      <c r="E98" t="s">
        <v>157</v>
      </c>
      <c r="F98" t="s">
        <v>85</v>
      </c>
      <c r="G98" t="s">
        <v>2</v>
      </c>
      <c r="H98" t="s">
        <v>8</v>
      </c>
      <c r="I98" t="s">
        <v>65</v>
      </c>
      <c r="J98" t="s">
        <v>100</v>
      </c>
      <c r="K98" t="s">
        <v>6</v>
      </c>
      <c r="L98" t="s">
        <v>67</v>
      </c>
      <c r="M98" t="s">
        <v>5</v>
      </c>
      <c r="N98" t="s">
        <v>72</v>
      </c>
      <c r="O98" t="s">
        <v>68</v>
      </c>
      <c r="P98" t="s">
        <v>257</v>
      </c>
      <c r="Q98" t="s">
        <v>70</v>
      </c>
    </row>
    <row r="99" spans="1:17" x14ac:dyDescent="0.25">
      <c r="A99" s="3">
        <v>97</v>
      </c>
      <c r="B99" t="s">
        <v>13</v>
      </c>
      <c r="C99" t="s">
        <v>104</v>
      </c>
      <c r="D99" t="s">
        <v>7</v>
      </c>
      <c r="E99" t="s">
        <v>18</v>
      </c>
      <c r="F99" t="s">
        <v>85</v>
      </c>
      <c r="G99" t="s">
        <v>79</v>
      </c>
      <c r="H99" t="s">
        <v>28</v>
      </c>
      <c r="I99" t="s">
        <v>9</v>
      </c>
      <c r="J99" t="s">
        <v>158</v>
      </c>
      <c r="K99" t="s">
        <v>6</v>
      </c>
      <c r="L99" t="s">
        <v>23</v>
      </c>
      <c r="M99" t="s">
        <v>25</v>
      </c>
      <c r="N99" t="s">
        <v>77</v>
      </c>
      <c r="O99" t="s">
        <v>95</v>
      </c>
      <c r="P99" t="s">
        <v>256</v>
      </c>
      <c r="Q99" t="s">
        <v>70</v>
      </c>
    </row>
    <row r="100" spans="1:17" x14ac:dyDescent="0.25">
      <c r="A100" s="3">
        <v>98</v>
      </c>
      <c r="B100" t="s">
        <v>26</v>
      </c>
      <c r="C100" t="s">
        <v>87</v>
      </c>
      <c r="D100" t="s">
        <v>142</v>
      </c>
      <c r="E100" t="s">
        <v>7</v>
      </c>
      <c r="F100" t="s">
        <v>85</v>
      </c>
      <c r="G100" t="s">
        <v>2</v>
      </c>
      <c r="H100" t="s">
        <v>3</v>
      </c>
      <c r="I100" t="s">
        <v>65</v>
      </c>
      <c r="J100" t="s">
        <v>71</v>
      </c>
      <c r="K100" t="s">
        <v>6</v>
      </c>
      <c r="L100" t="s">
        <v>23</v>
      </c>
      <c r="M100" t="s">
        <v>10</v>
      </c>
      <c r="N100" t="s">
        <v>72</v>
      </c>
      <c r="O100" t="s">
        <v>95</v>
      </c>
      <c r="P100" t="s">
        <v>93</v>
      </c>
      <c r="Q100" t="s">
        <v>70</v>
      </c>
    </row>
    <row r="101" spans="1:17" x14ac:dyDescent="0.25">
      <c r="A101" s="3">
        <v>99</v>
      </c>
      <c r="B101" t="s">
        <v>26</v>
      </c>
      <c r="C101" t="s">
        <v>84</v>
      </c>
      <c r="D101" t="s">
        <v>249</v>
      </c>
      <c r="E101" t="s">
        <v>254</v>
      </c>
      <c r="F101" t="s">
        <v>6</v>
      </c>
      <c r="G101" t="s">
        <v>2</v>
      </c>
      <c r="H101" t="s">
        <v>8</v>
      </c>
      <c r="I101" t="s">
        <v>9</v>
      </c>
      <c r="J101" t="s">
        <v>71</v>
      </c>
      <c r="K101" t="s">
        <v>6</v>
      </c>
      <c r="L101" t="s">
        <v>67</v>
      </c>
      <c r="M101" t="s">
        <v>5</v>
      </c>
      <c r="N101" t="s">
        <v>77</v>
      </c>
      <c r="O101" t="s">
        <v>95</v>
      </c>
      <c r="P101" t="s">
        <v>69</v>
      </c>
      <c r="Q101" t="s">
        <v>33</v>
      </c>
    </row>
    <row r="102" spans="1:17" x14ac:dyDescent="0.25">
      <c r="A102" s="3">
        <v>100</v>
      </c>
      <c r="B102" t="s">
        <v>26</v>
      </c>
      <c r="C102" t="s">
        <v>62</v>
      </c>
      <c r="D102" t="s">
        <v>18</v>
      </c>
      <c r="E102" t="s">
        <v>63</v>
      </c>
      <c r="F102" t="s">
        <v>64</v>
      </c>
      <c r="G102" t="s">
        <v>2</v>
      </c>
      <c r="H102" t="s">
        <v>3</v>
      </c>
      <c r="I102" t="s">
        <v>65</v>
      </c>
      <c r="J102" t="s">
        <v>66</v>
      </c>
      <c r="K102" t="s">
        <v>4</v>
      </c>
      <c r="L102" t="s">
        <v>67</v>
      </c>
      <c r="M102" t="s">
        <v>5</v>
      </c>
      <c r="N102" t="s">
        <v>80</v>
      </c>
      <c r="O102" t="s">
        <v>86</v>
      </c>
      <c r="P102" t="s">
        <v>69</v>
      </c>
      <c r="Q102" t="s">
        <v>70</v>
      </c>
    </row>
    <row r="103" spans="1:17" x14ac:dyDescent="0.25">
      <c r="A103" s="3">
        <v>101</v>
      </c>
      <c r="B103" t="s">
        <v>26</v>
      </c>
      <c r="C103" t="s">
        <v>62</v>
      </c>
      <c r="D103" t="s">
        <v>65</v>
      </c>
      <c r="E103" t="s">
        <v>63</v>
      </c>
      <c r="F103" t="s">
        <v>64</v>
      </c>
      <c r="G103" t="s">
        <v>2</v>
      </c>
      <c r="H103" t="s">
        <v>8</v>
      </c>
      <c r="I103" t="s">
        <v>9</v>
      </c>
      <c r="J103" t="s">
        <v>71</v>
      </c>
      <c r="K103" t="s">
        <v>6</v>
      </c>
      <c r="L103" t="s">
        <v>67</v>
      </c>
      <c r="M103" t="s">
        <v>10</v>
      </c>
      <c r="N103" t="s">
        <v>72</v>
      </c>
      <c r="O103" t="s">
        <v>68</v>
      </c>
      <c r="P103" t="s">
        <v>69</v>
      </c>
      <c r="Q103" t="s">
        <v>70</v>
      </c>
    </row>
    <row r="104" spans="1:17" x14ac:dyDescent="0.25">
      <c r="A104" s="3">
        <v>102</v>
      </c>
      <c r="B104" t="s">
        <v>26</v>
      </c>
      <c r="C104" t="s">
        <v>62</v>
      </c>
      <c r="D104" t="s">
        <v>14</v>
      </c>
      <c r="E104" t="s">
        <v>91</v>
      </c>
      <c r="F104" t="s">
        <v>6</v>
      </c>
      <c r="G104" t="s">
        <v>2</v>
      </c>
      <c r="H104" t="s">
        <v>19</v>
      </c>
      <c r="I104" t="s">
        <v>97</v>
      </c>
      <c r="J104" t="s">
        <v>100</v>
      </c>
      <c r="K104" t="s">
        <v>6</v>
      </c>
      <c r="L104" t="s">
        <v>29</v>
      </c>
      <c r="M104" t="s">
        <v>25</v>
      </c>
      <c r="N104" t="s">
        <v>77</v>
      </c>
      <c r="O104" t="s">
        <v>92</v>
      </c>
      <c r="P104" t="s">
        <v>256</v>
      </c>
      <c r="Q104" t="s">
        <v>70</v>
      </c>
    </row>
    <row r="105" spans="1:17" x14ac:dyDescent="0.25">
      <c r="A105" s="3">
        <v>103</v>
      </c>
      <c r="B105" t="s">
        <v>26</v>
      </c>
      <c r="C105" t="s">
        <v>87</v>
      </c>
      <c r="D105" t="s">
        <v>63</v>
      </c>
      <c r="E105" t="s">
        <v>30</v>
      </c>
      <c r="F105" t="s">
        <v>6</v>
      </c>
      <c r="G105" t="s">
        <v>2</v>
      </c>
      <c r="H105" t="s">
        <v>8</v>
      </c>
      <c r="I105" t="s">
        <v>9</v>
      </c>
      <c r="J105" t="s">
        <v>106</v>
      </c>
      <c r="K105" t="s">
        <v>6</v>
      </c>
      <c r="L105" t="s">
        <v>67</v>
      </c>
      <c r="M105" t="s">
        <v>5</v>
      </c>
      <c r="N105" t="s">
        <v>77</v>
      </c>
      <c r="O105" t="s">
        <v>68</v>
      </c>
      <c r="P105" t="s">
        <v>107</v>
      </c>
      <c r="Q105" t="s">
        <v>33</v>
      </c>
    </row>
    <row r="106" spans="1:17" x14ac:dyDescent="0.25">
      <c r="A106" s="3">
        <v>104</v>
      </c>
      <c r="B106" t="s">
        <v>26</v>
      </c>
      <c r="C106" t="s">
        <v>62</v>
      </c>
      <c r="D106" t="s">
        <v>65</v>
      </c>
      <c r="E106" t="s">
        <v>250</v>
      </c>
      <c r="F106" t="s">
        <v>85</v>
      </c>
      <c r="G106" t="s">
        <v>2</v>
      </c>
      <c r="H106" t="s">
        <v>27</v>
      </c>
      <c r="I106" t="s">
        <v>9</v>
      </c>
      <c r="J106" t="s">
        <v>76</v>
      </c>
      <c r="K106" t="s">
        <v>6</v>
      </c>
      <c r="L106" t="s">
        <v>67</v>
      </c>
      <c r="M106" t="s">
        <v>5</v>
      </c>
      <c r="N106" t="s">
        <v>77</v>
      </c>
      <c r="O106" t="s">
        <v>68</v>
      </c>
      <c r="P106" t="s">
        <v>69</v>
      </c>
      <c r="Q106" t="s">
        <v>70</v>
      </c>
    </row>
    <row r="107" spans="1:17" x14ac:dyDescent="0.25">
      <c r="A107" s="3">
        <v>105</v>
      </c>
      <c r="B107" t="s">
        <v>26</v>
      </c>
      <c r="C107" t="s">
        <v>74</v>
      </c>
      <c r="D107" t="s">
        <v>14</v>
      </c>
      <c r="E107" t="s">
        <v>91</v>
      </c>
      <c r="F107" t="s">
        <v>64</v>
      </c>
      <c r="G107" t="s">
        <v>2</v>
      </c>
      <c r="H107" t="s">
        <v>28</v>
      </c>
      <c r="I107" t="s">
        <v>9</v>
      </c>
      <c r="J107" t="s">
        <v>71</v>
      </c>
      <c r="K107" t="s">
        <v>6</v>
      </c>
      <c r="L107" t="s">
        <v>67</v>
      </c>
      <c r="M107" t="s">
        <v>5</v>
      </c>
      <c r="N107" t="s">
        <v>77</v>
      </c>
      <c r="O107" t="s">
        <v>86</v>
      </c>
      <c r="P107" t="s">
        <v>107</v>
      </c>
      <c r="Q107" t="s">
        <v>70</v>
      </c>
    </row>
    <row r="108" spans="1:17" x14ac:dyDescent="0.25">
      <c r="A108" s="3">
        <v>106</v>
      </c>
      <c r="B108" t="s">
        <v>26</v>
      </c>
      <c r="C108" t="s">
        <v>84</v>
      </c>
      <c r="D108" t="s">
        <v>127</v>
      </c>
      <c r="E108" t="s">
        <v>121</v>
      </c>
      <c r="F108" t="s">
        <v>6</v>
      </c>
      <c r="G108" t="s">
        <v>2</v>
      </c>
      <c r="H108" t="s">
        <v>28</v>
      </c>
      <c r="I108" t="s">
        <v>128</v>
      </c>
      <c r="J108" t="s">
        <v>66</v>
      </c>
      <c r="K108" t="s">
        <v>6</v>
      </c>
      <c r="L108" t="s">
        <v>23</v>
      </c>
      <c r="M108" t="s">
        <v>5</v>
      </c>
      <c r="N108" t="s">
        <v>72</v>
      </c>
      <c r="O108" t="s">
        <v>92</v>
      </c>
      <c r="P108" t="s">
        <v>93</v>
      </c>
      <c r="Q108" t="s">
        <v>33</v>
      </c>
    </row>
    <row r="109" spans="1:17" x14ac:dyDescent="0.25">
      <c r="A109" s="3">
        <v>107</v>
      </c>
      <c r="B109" t="s">
        <v>26</v>
      </c>
      <c r="C109" t="s">
        <v>78</v>
      </c>
      <c r="D109" t="s">
        <v>147</v>
      </c>
      <c r="E109" t="s">
        <v>30</v>
      </c>
      <c r="F109" t="s">
        <v>85</v>
      </c>
      <c r="G109" t="s">
        <v>2</v>
      </c>
      <c r="H109" t="s">
        <v>8</v>
      </c>
      <c r="I109" t="s">
        <v>63</v>
      </c>
      <c r="J109" t="s">
        <v>20</v>
      </c>
      <c r="K109" t="s">
        <v>6</v>
      </c>
      <c r="L109" t="s">
        <v>29</v>
      </c>
      <c r="M109" t="s">
        <v>5</v>
      </c>
      <c r="N109" t="s">
        <v>80</v>
      </c>
      <c r="O109" t="s">
        <v>68</v>
      </c>
      <c r="P109" t="s">
        <v>257</v>
      </c>
      <c r="Q109" t="s">
        <v>70</v>
      </c>
    </row>
    <row r="110" spans="1:17" x14ac:dyDescent="0.25">
      <c r="A110" s="3">
        <v>108</v>
      </c>
      <c r="B110" t="s">
        <v>26</v>
      </c>
      <c r="C110" t="s">
        <v>84</v>
      </c>
      <c r="D110" t="s">
        <v>147</v>
      </c>
      <c r="E110" t="s">
        <v>142</v>
      </c>
      <c r="F110" t="s">
        <v>85</v>
      </c>
      <c r="G110" t="s">
        <v>2</v>
      </c>
      <c r="H110" t="s">
        <v>8</v>
      </c>
      <c r="I110" t="s">
        <v>9</v>
      </c>
      <c r="J110" t="s">
        <v>126</v>
      </c>
      <c r="K110" t="s">
        <v>6</v>
      </c>
      <c r="L110" t="s">
        <v>23</v>
      </c>
      <c r="M110" t="s">
        <v>10</v>
      </c>
      <c r="N110" t="s">
        <v>77</v>
      </c>
      <c r="O110" t="s">
        <v>68</v>
      </c>
      <c r="P110" t="s">
        <v>257</v>
      </c>
      <c r="Q110" t="s">
        <v>70</v>
      </c>
    </row>
    <row r="111" spans="1:17" x14ac:dyDescent="0.25">
      <c r="A111" s="3">
        <v>109</v>
      </c>
      <c r="B111" t="s">
        <v>12</v>
      </c>
      <c r="C111" t="s">
        <v>84</v>
      </c>
      <c r="D111" t="s">
        <v>109</v>
      </c>
      <c r="E111" t="s">
        <v>14</v>
      </c>
      <c r="F111" t="s">
        <v>6</v>
      </c>
      <c r="G111" t="s">
        <v>2</v>
      </c>
      <c r="H111" t="s">
        <v>22</v>
      </c>
      <c r="I111" t="s">
        <v>65</v>
      </c>
      <c r="J111" t="s">
        <v>120</v>
      </c>
      <c r="K111" t="s">
        <v>6</v>
      </c>
      <c r="L111" t="s">
        <v>23</v>
      </c>
      <c r="M111" t="s">
        <v>5</v>
      </c>
      <c r="N111" t="s">
        <v>90</v>
      </c>
      <c r="O111" t="s">
        <v>92</v>
      </c>
      <c r="P111" t="s">
        <v>93</v>
      </c>
      <c r="Q111" t="s">
        <v>33</v>
      </c>
    </row>
    <row r="112" spans="1:17" x14ac:dyDescent="0.25">
      <c r="A112" s="3">
        <v>110</v>
      </c>
      <c r="B112" t="s">
        <v>12</v>
      </c>
      <c r="C112" t="s">
        <v>62</v>
      </c>
      <c r="D112" t="s">
        <v>127</v>
      </c>
      <c r="E112" t="s">
        <v>7</v>
      </c>
      <c r="F112" t="s">
        <v>6</v>
      </c>
      <c r="G112" t="s">
        <v>2</v>
      </c>
      <c r="H112" t="s">
        <v>28</v>
      </c>
      <c r="I112" t="s">
        <v>9</v>
      </c>
      <c r="J112" t="s">
        <v>98</v>
      </c>
      <c r="K112" t="s">
        <v>6</v>
      </c>
      <c r="L112" t="s">
        <v>23</v>
      </c>
      <c r="M112" t="s">
        <v>25</v>
      </c>
      <c r="N112" t="s">
        <v>90</v>
      </c>
      <c r="O112" t="s">
        <v>92</v>
      </c>
      <c r="P112" t="s">
        <v>93</v>
      </c>
      <c r="Q112" t="s">
        <v>70</v>
      </c>
    </row>
    <row r="113" spans="1:17" x14ac:dyDescent="0.25">
      <c r="A113" s="3">
        <v>111</v>
      </c>
      <c r="B113" t="s">
        <v>12</v>
      </c>
      <c r="C113" t="s">
        <v>62</v>
      </c>
      <c r="D113" t="s">
        <v>124</v>
      </c>
      <c r="E113" t="s">
        <v>124</v>
      </c>
      <c r="F113" t="s">
        <v>6</v>
      </c>
      <c r="G113" t="s">
        <v>2</v>
      </c>
      <c r="H113" t="s">
        <v>27</v>
      </c>
      <c r="I113" t="s">
        <v>9</v>
      </c>
      <c r="J113" t="s">
        <v>130</v>
      </c>
      <c r="K113" t="s">
        <v>6</v>
      </c>
      <c r="L113" t="s">
        <v>67</v>
      </c>
      <c r="M113" t="s">
        <v>5</v>
      </c>
      <c r="N113" t="s">
        <v>77</v>
      </c>
      <c r="O113" t="s">
        <v>68</v>
      </c>
      <c r="P113" t="s">
        <v>257</v>
      </c>
      <c r="Q113" t="s">
        <v>33</v>
      </c>
    </row>
    <row r="114" spans="1:17" x14ac:dyDescent="0.25">
      <c r="A114" s="3">
        <v>112</v>
      </c>
      <c r="B114" t="s">
        <v>13</v>
      </c>
      <c r="C114" t="s">
        <v>78</v>
      </c>
      <c r="D114" t="s">
        <v>14</v>
      </c>
      <c r="E114" t="s">
        <v>14</v>
      </c>
      <c r="F114" t="s">
        <v>64</v>
      </c>
      <c r="G114" t="s">
        <v>79</v>
      </c>
      <c r="H114" t="s">
        <v>15</v>
      </c>
      <c r="I114" t="s">
        <v>75</v>
      </c>
      <c r="J114" t="s">
        <v>66</v>
      </c>
      <c r="K114" t="s">
        <v>6</v>
      </c>
      <c r="L114" t="s">
        <v>67</v>
      </c>
      <c r="M114" t="s">
        <v>5</v>
      </c>
      <c r="N114" t="s">
        <v>80</v>
      </c>
      <c r="O114" t="s">
        <v>92</v>
      </c>
      <c r="P114" t="s">
        <v>256</v>
      </c>
      <c r="Q114" t="s">
        <v>82</v>
      </c>
    </row>
    <row r="115" spans="1:17" x14ac:dyDescent="0.25">
      <c r="A115" s="3">
        <v>113</v>
      </c>
      <c r="B115" t="s">
        <v>13</v>
      </c>
      <c r="C115" t="s">
        <v>78</v>
      </c>
      <c r="D115" t="s">
        <v>7</v>
      </c>
      <c r="E115" t="s">
        <v>14</v>
      </c>
      <c r="F115" t="s">
        <v>64</v>
      </c>
      <c r="G115" t="s">
        <v>79</v>
      </c>
      <c r="H115" t="s">
        <v>234</v>
      </c>
      <c r="I115" t="s">
        <v>75</v>
      </c>
      <c r="J115" t="s">
        <v>66</v>
      </c>
      <c r="K115" t="s">
        <v>6</v>
      </c>
      <c r="L115" t="s">
        <v>67</v>
      </c>
      <c r="M115" t="s">
        <v>5</v>
      </c>
      <c r="N115" t="s">
        <v>80</v>
      </c>
      <c r="O115" t="s">
        <v>81</v>
      </c>
      <c r="P115" t="s">
        <v>256</v>
      </c>
      <c r="Q115" t="s">
        <v>82</v>
      </c>
    </row>
    <row r="116" spans="1:17" x14ac:dyDescent="0.25">
      <c r="A116" s="3">
        <v>114</v>
      </c>
      <c r="B116" t="s">
        <v>13</v>
      </c>
      <c r="C116" t="s">
        <v>78</v>
      </c>
      <c r="D116" t="s">
        <v>7</v>
      </c>
      <c r="E116" t="s">
        <v>14</v>
      </c>
      <c r="F116" t="s">
        <v>64</v>
      </c>
      <c r="G116" t="s">
        <v>79</v>
      </c>
      <c r="H116" t="s">
        <v>24</v>
      </c>
      <c r="I116" t="s">
        <v>75</v>
      </c>
      <c r="J116" t="s">
        <v>66</v>
      </c>
      <c r="K116" t="s">
        <v>6</v>
      </c>
      <c r="L116" t="s">
        <v>67</v>
      </c>
      <c r="M116" t="s">
        <v>5</v>
      </c>
      <c r="N116" t="s">
        <v>80</v>
      </c>
      <c r="O116" t="s">
        <v>81</v>
      </c>
      <c r="P116" t="s">
        <v>256</v>
      </c>
      <c r="Q116" t="s">
        <v>82</v>
      </c>
    </row>
    <row r="117" spans="1:17" x14ac:dyDescent="0.25">
      <c r="A117" s="3">
        <v>115</v>
      </c>
      <c r="B117" t="s">
        <v>13</v>
      </c>
      <c r="C117" t="s">
        <v>78</v>
      </c>
      <c r="D117" t="s">
        <v>14</v>
      </c>
      <c r="E117" t="s">
        <v>14</v>
      </c>
      <c r="F117" t="s">
        <v>64</v>
      </c>
      <c r="G117" t="s">
        <v>79</v>
      </c>
      <c r="H117" t="s">
        <v>234</v>
      </c>
      <c r="I117" t="s">
        <v>75</v>
      </c>
      <c r="J117" t="s">
        <v>66</v>
      </c>
      <c r="K117" t="s">
        <v>6</v>
      </c>
      <c r="L117" t="s">
        <v>67</v>
      </c>
      <c r="M117" t="s">
        <v>5</v>
      </c>
      <c r="N117" t="s">
        <v>80</v>
      </c>
      <c r="O117" t="s">
        <v>92</v>
      </c>
      <c r="P117" t="s">
        <v>256</v>
      </c>
      <c r="Q117" t="s">
        <v>82</v>
      </c>
    </row>
    <row r="118" spans="1:17" x14ac:dyDescent="0.25">
      <c r="A118" s="3">
        <v>116</v>
      </c>
      <c r="B118" t="s">
        <v>13</v>
      </c>
      <c r="C118" t="s">
        <v>104</v>
      </c>
      <c r="D118" t="s">
        <v>7</v>
      </c>
      <c r="E118" t="s">
        <v>7</v>
      </c>
      <c r="F118" t="s">
        <v>64</v>
      </c>
      <c r="G118" t="s">
        <v>79</v>
      </c>
      <c r="H118" t="s">
        <v>24</v>
      </c>
      <c r="I118" t="s">
        <v>75</v>
      </c>
      <c r="J118" t="s">
        <v>105</v>
      </c>
      <c r="K118" t="s">
        <v>6</v>
      </c>
      <c r="L118" t="s">
        <v>23</v>
      </c>
      <c r="M118" t="s">
        <v>5</v>
      </c>
      <c r="N118" t="s">
        <v>77</v>
      </c>
      <c r="O118" t="s">
        <v>95</v>
      </c>
      <c r="P118" t="s">
        <v>256</v>
      </c>
      <c r="Q118" t="s">
        <v>33</v>
      </c>
    </row>
    <row r="119" spans="1:17" x14ac:dyDescent="0.25">
      <c r="A119" s="3">
        <v>117</v>
      </c>
      <c r="B119" t="s">
        <v>11</v>
      </c>
      <c r="C119" t="s">
        <v>78</v>
      </c>
      <c r="D119" t="s">
        <v>14</v>
      </c>
      <c r="E119" t="s">
        <v>94</v>
      </c>
      <c r="F119" t="s">
        <v>6</v>
      </c>
      <c r="G119" t="s">
        <v>2</v>
      </c>
      <c r="H119" t="s">
        <v>24</v>
      </c>
      <c r="I119" t="s">
        <v>75</v>
      </c>
      <c r="J119" t="s">
        <v>66</v>
      </c>
      <c r="K119" t="s">
        <v>6</v>
      </c>
      <c r="L119" t="s">
        <v>67</v>
      </c>
      <c r="M119" t="s">
        <v>25</v>
      </c>
      <c r="N119" t="s">
        <v>80</v>
      </c>
      <c r="O119" t="s">
        <v>86</v>
      </c>
      <c r="P119" t="s">
        <v>93</v>
      </c>
      <c r="Q119" t="s">
        <v>70</v>
      </c>
    </row>
    <row r="120" spans="1:17" x14ac:dyDescent="0.25">
      <c r="A120" s="3">
        <v>118</v>
      </c>
      <c r="B120" t="s">
        <v>26</v>
      </c>
      <c r="C120" t="s">
        <v>74</v>
      </c>
      <c r="D120" t="s">
        <v>63</v>
      </c>
      <c r="E120" t="s">
        <v>94</v>
      </c>
      <c r="F120" t="s">
        <v>85</v>
      </c>
      <c r="G120" t="s">
        <v>2</v>
      </c>
      <c r="H120" t="s">
        <v>8</v>
      </c>
      <c r="I120" t="s">
        <v>9</v>
      </c>
      <c r="J120" t="s">
        <v>96</v>
      </c>
      <c r="K120" t="s">
        <v>6</v>
      </c>
      <c r="L120" t="s">
        <v>67</v>
      </c>
      <c r="M120" t="s">
        <v>25</v>
      </c>
      <c r="N120" t="s">
        <v>77</v>
      </c>
      <c r="O120" t="s">
        <v>68</v>
      </c>
      <c r="P120" t="s">
        <v>69</v>
      </c>
      <c r="Q120" t="s">
        <v>70</v>
      </c>
    </row>
    <row r="121" spans="1:17" x14ac:dyDescent="0.25">
      <c r="A121" s="3">
        <v>119</v>
      </c>
      <c r="B121" t="s">
        <v>26</v>
      </c>
      <c r="C121" t="s">
        <v>62</v>
      </c>
      <c r="D121" t="s">
        <v>99</v>
      </c>
      <c r="E121" t="s">
        <v>99</v>
      </c>
      <c r="F121" t="s">
        <v>64</v>
      </c>
      <c r="G121" t="s">
        <v>2</v>
      </c>
      <c r="H121" t="s">
        <v>28</v>
      </c>
      <c r="I121" t="s">
        <v>9</v>
      </c>
      <c r="J121" t="s">
        <v>98</v>
      </c>
      <c r="K121" t="s">
        <v>6</v>
      </c>
      <c r="L121" t="s">
        <v>23</v>
      </c>
      <c r="M121" t="s">
        <v>5</v>
      </c>
      <c r="N121" t="s">
        <v>77</v>
      </c>
      <c r="O121" t="s">
        <v>68</v>
      </c>
      <c r="P121" t="s">
        <v>93</v>
      </c>
      <c r="Q121" t="s">
        <v>70</v>
      </c>
    </row>
    <row r="122" spans="1:17" x14ac:dyDescent="0.25">
      <c r="A122" s="3">
        <v>120</v>
      </c>
      <c r="B122" t="s">
        <v>26</v>
      </c>
      <c r="C122" t="s">
        <v>62</v>
      </c>
      <c r="D122" t="s">
        <v>14</v>
      </c>
      <c r="E122" t="s">
        <v>7</v>
      </c>
      <c r="F122" t="s">
        <v>85</v>
      </c>
      <c r="G122" t="s">
        <v>2</v>
      </c>
      <c r="H122" t="s">
        <v>22</v>
      </c>
      <c r="I122" t="s">
        <v>9</v>
      </c>
      <c r="J122" t="s">
        <v>76</v>
      </c>
      <c r="K122" t="s">
        <v>6</v>
      </c>
      <c r="L122" t="s">
        <v>67</v>
      </c>
      <c r="M122" t="s">
        <v>5</v>
      </c>
      <c r="N122" t="s">
        <v>77</v>
      </c>
      <c r="O122" t="s">
        <v>86</v>
      </c>
      <c r="P122" t="s">
        <v>256</v>
      </c>
      <c r="Q122" t="s">
        <v>70</v>
      </c>
    </row>
    <row r="123" spans="1:17" x14ac:dyDescent="0.25">
      <c r="A123" s="3">
        <v>121</v>
      </c>
      <c r="B123" t="s">
        <v>11</v>
      </c>
      <c r="C123" t="s">
        <v>84</v>
      </c>
      <c r="D123" t="s">
        <v>75</v>
      </c>
      <c r="E123" t="s">
        <v>7</v>
      </c>
      <c r="F123" t="s">
        <v>6</v>
      </c>
      <c r="G123" t="s">
        <v>2</v>
      </c>
      <c r="H123" t="s">
        <v>3</v>
      </c>
      <c r="I123" t="s">
        <v>9</v>
      </c>
      <c r="J123" t="s">
        <v>71</v>
      </c>
      <c r="K123" t="s">
        <v>6</v>
      </c>
      <c r="L123" t="s">
        <v>23</v>
      </c>
      <c r="M123" t="s">
        <v>10</v>
      </c>
      <c r="N123" t="s">
        <v>90</v>
      </c>
      <c r="O123" t="s">
        <v>68</v>
      </c>
      <c r="P123" t="s">
        <v>69</v>
      </c>
      <c r="Q123" t="s">
        <v>70</v>
      </c>
    </row>
    <row r="124" spans="1:17" x14ac:dyDescent="0.25">
      <c r="A124" s="3">
        <v>122</v>
      </c>
      <c r="B124" t="s">
        <v>11</v>
      </c>
      <c r="C124" t="s">
        <v>87</v>
      </c>
      <c r="D124" t="s">
        <v>63</v>
      </c>
      <c r="E124" t="s">
        <v>7</v>
      </c>
      <c r="F124" t="s">
        <v>64</v>
      </c>
      <c r="G124" t="s">
        <v>2</v>
      </c>
      <c r="H124" t="s">
        <v>8</v>
      </c>
      <c r="I124" t="s">
        <v>9</v>
      </c>
      <c r="J124" t="s">
        <v>96</v>
      </c>
      <c r="K124" t="s">
        <v>6</v>
      </c>
      <c r="L124" t="s">
        <v>23</v>
      </c>
      <c r="M124" t="s">
        <v>5</v>
      </c>
      <c r="N124" t="s">
        <v>77</v>
      </c>
      <c r="O124" t="s">
        <v>68</v>
      </c>
      <c r="P124" t="s">
        <v>69</v>
      </c>
      <c r="Q124" t="s">
        <v>70</v>
      </c>
    </row>
    <row r="125" spans="1:17" x14ac:dyDescent="0.25">
      <c r="A125" s="3">
        <v>123</v>
      </c>
      <c r="B125" t="s">
        <v>26</v>
      </c>
      <c r="C125" t="s">
        <v>62</v>
      </c>
      <c r="D125" t="s">
        <v>91</v>
      </c>
      <c r="E125" t="s">
        <v>251</v>
      </c>
      <c r="F125" t="s">
        <v>6</v>
      </c>
      <c r="G125" t="s">
        <v>2</v>
      </c>
      <c r="H125" t="s">
        <v>28</v>
      </c>
      <c r="I125" t="s">
        <v>63</v>
      </c>
      <c r="J125" t="s">
        <v>71</v>
      </c>
      <c r="K125" t="s">
        <v>6</v>
      </c>
      <c r="L125" t="s">
        <v>23</v>
      </c>
      <c r="M125" t="s">
        <v>5</v>
      </c>
      <c r="N125" t="s">
        <v>90</v>
      </c>
      <c r="O125" t="s">
        <v>92</v>
      </c>
      <c r="P125" t="s">
        <v>93</v>
      </c>
      <c r="Q125" t="s">
        <v>70</v>
      </c>
    </row>
    <row r="126" spans="1:17" x14ac:dyDescent="0.25">
      <c r="A126" s="3">
        <v>124</v>
      </c>
      <c r="B126" t="s">
        <v>11</v>
      </c>
      <c r="C126" t="s">
        <v>84</v>
      </c>
      <c r="D126" t="s">
        <v>63</v>
      </c>
      <c r="E126" t="s">
        <v>91</v>
      </c>
      <c r="F126" t="s">
        <v>6</v>
      </c>
      <c r="G126" t="s">
        <v>2</v>
      </c>
      <c r="H126" t="s">
        <v>8</v>
      </c>
      <c r="I126" t="s">
        <v>9</v>
      </c>
      <c r="J126" t="s">
        <v>149</v>
      </c>
      <c r="K126" t="s">
        <v>6</v>
      </c>
      <c r="L126" t="s">
        <v>23</v>
      </c>
      <c r="M126" t="s">
        <v>5</v>
      </c>
      <c r="N126" t="s">
        <v>90</v>
      </c>
      <c r="O126" t="s">
        <v>68</v>
      </c>
      <c r="P126" t="s">
        <v>257</v>
      </c>
      <c r="Q126" t="s">
        <v>82</v>
      </c>
    </row>
    <row r="127" spans="1:17" x14ac:dyDescent="0.25">
      <c r="A127" s="3">
        <v>125</v>
      </c>
      <c r="B127" t="s">
        <v>11</v>
      </c>
      <c r="C127" t="s">
        <v>87</v>
      </c>
      <c r="D127" t="s">
        <v>75</v>
      </c>
      <c r="E127" t="s">
        <v>73</v>
      </c>
      <c r="F127" t="s">
        <v>85</v>
      </c>
      <c r="G127" t="s">
        <v>2</v>
      </c>
      <c r="H127" t="s">
        <v>3</v>
      </c>
      <c r="I127" t="s">
        <v>88</v>
      </c>
      <c r="J127" t="s">
        <v>89</v>
      </c>
      <c r="K127" t="s">
        <v>6</v>
      </c>
      <c r="L127" t="s">
        <v>67</v>
      </c>
      <c r="M127" t="s">
        <v>5</v>
      </c>
      <c r="N127" t="s">
        <v>72</v>
      </c>
      <c r="O127" t="s">
        <v>68</v>
      </c>
      <c r="P127" t="s">
        <v>69</v>
      </c>
      <c r="Q127" t="s">
        <v>70</v>
      </c>
    </row>
    <row r="128" spans="1:17" x14ac:dyDescent="0.25">
      <c r="A128" s="3">
        <v>126</v>
      </c>
      <c r="B128" t="s">
        <v>12</v>
      </c>
      <c r="C128" t="s">
        <v>84</v>
      </c>
      <c r="D128" t="s">
        <v>14</v>
      </c>
      <c r="E128" t="s">
        <v>14</v>
      </c>
      <c r="F128" t="s">
        <v>6</v>
      </c>
      <c r="G128" t="s">
        <v>21</v>
      </c>
      <c r="H128" t="s">
        <v>19</v>
      </c>
      <c r="I128" t="s">
        <v>9</v>
      </c>
      <c r="J128" t="s">
        <v>89</v>
      </c>
      <c r="K128" t="s">
        <v>6</v>
      </c>
      <c r="L128" t="s">
        <v>67</v>
      </c>
      <c r="M128" t="s">
        <v>5</v>
      </c>
      <c r="N128" t="s">
        <v>90</v>
      </c>
      <c r="O128" t="s">
        <v>86</v>
      </c>
      <c r="P128" t="s">
        <v>256</v>
      </c>
      <c r="Q128" t="s">
        <v>82</v>
      </c>
    </row>
    <row r="129" spans="1:17" x14ac:dyDescent="0.25">
      <c r="A129" s="3">
        <v>127</v>
      </c>
      <c r="B129" t="s">
        <v>11</v>
      </c>
      <c r="C129" t="s">
        <v>84</v>
      </c>
      <c r="D129" t="s">
        <v>14</v>
      </c>
      <c r="E129" t="s">
        <v>109</v>
      </c>
      <c r="F129" t="s">
        <v>64</v>
      </c>
      <c r="G129" t="s">
        <v>2</v>
      </c>
      <c r="H129" t="s">
        <v>32</v>
      </c>
      <c r="I129" t="s">
        <v>110</v>
      </c>
      <c r="J129" t="s">
        <v>20</v>
      </c>
      <c r="K129" t="s">
        <v>6</v>
      </c>
      <c r="L129" t="s">
        <v>67</v>
      </c>
      <c r="M129" t="s">
        <v>5</v>
      </c>
      <c r="N129" t="s">
        <v>80</v>
      </c>
      <c r="O129" t="s">
        <v>86</v>
      </c>
      <c r="P129" t="s">
        <v>93</v>
      </c>
      <c r="Q129" t="s">
        <v>70</v>
      </c>
    </row>
    <row r="130" spans="1:17" x14ac:dyDescent="0.25">
      <c r="A130" s="3">
        <v>128</v>
      </c>
      <c r="B130" t="s">
        <v>13</v>
      </c>
      <c r="C130" t="s">
        <v>104</v>
      </c>
      <c r="D130" t="s">
        <v>14</v>
      </c>
      <c r="E130" t="s">
        <v>14</v>
      </c>
      <c r="F130" t="s">
        <v>64</v>
      </c>
      <c r="G130" t="s">
        <v>79</v>
      </c>
      <c r="H130" t="s">
        <v>24</v>
      </c>
      <c r="I130" t="s">
        <v>75</v>
      </c>
      <c r="J130" t="s">
        <v>111</v>
      </c>
      <c r="K130" t="s">
        <v>6</v>
      </c>
      <c r="L130" t="s">
        <v>23</v>
      </c>
      <c r="M130" t="s">
        <v>5</v>
      </c>
      <c r="N130" t="s">
        <v>77</v>
      </c>
      <c r="O130" t="s">
        <v>86</v>
      </c>
      <c r="P130" t="s">
        <v>93</v>
      </c>
      <c r="Q130" t="s">
        <v>33</v>
      </c>
    </row>
    <row r="131" spans="1:17" x14ac:dyDescent="0.25">
      <c r="A131" s="3">
        <v>129</v>
      </c>
      <c r="B131" t="s">
        <v>17</v>
      </c>
      <c r="C131" t="s">
        <v>84</v>
      </c>
      <c r="D131" t="s">
        <v>18</v>
      </c>
      <c r="E131" t="s">
        <v>30</v>
      </c>
      <c r="F131" t="s">
        <v>6</v>
      </c>
      <c r="G131" t="s">
        <v>2</v>
      </c>
      <c r="H131" t="s">
        <v>19</v>
      </c>
      <c r="I131" t="s">
        <v>9</v>
      </c>
      <c r="J131" t="s">
        <v>76</v>
      </c>
      <c r="K131" t="s">
        <v>6</v>
      </c>
      <c r="L131" t="s">
        <v>23</v>
      </c>
      <c r="M131" t="s">
        <v>5</v>
      </c>
      <c r="N131" t="s">
        <v>77</v>
      </c>
      <c r="O131" t="s">
        <v>92</v>
      </c>
      <c r="P131" t="s">
        <v>256</v>
      </c>
      <c r="Q131" t="s">
        <v>70</v>
      </c>
    </row>
    <row r="132" spans="1:17" x14ac:dyDescent="0.25">
      <c r="A132" s="3">
        <v>130</v>
      </c>
      <c r="B132" t="s">
        <v>11</v>
      </c>
      <c r="C132" t="s">
        <v>104</v>
      </c>
      <c r="D132" t="s">
        <v>14</v>
      </c>
      <c r="E132" t="s">
        <v>7</v>
      </c>
      <c r="F132" t="s">
        <v>6</v>
      </c>
      <c r="G132" t="s">
        <v>2</v>
      </c>
      <c r="H132" t="s">
        <v>22</v>
      </c>
      <c r="I132" t="s">
        <v>65</v>
      </c>
      <c r="J132" t="s">
        <v>100</v>
      </c>
      <c r="K132" t="s">
        <v>6</v>
      </c>
      <c r="L132" t="s">
        <v>23</v>
      </c>
      <c r="M132" t="s">
        <v>25</v>
      </c>
      <c r="N132" t="s">
        <v>80</v>
      </c>
      <c r="O132" t="s">
        <v>92</v>
      </c>
      <c r="P132" t="s">
        <v>93</v>
      </c>
      <c r="Q132" t="s">
        <v>33</v>
      </c>
    </row>
    <row r="133" spans="1:17" x14ac:dyDescent="0.25">
      <c r="A133" s="3">
        <v>131</v>
      </c>
      <c r="B133" t="s">
        <v>11</v>
      </c>
      <c r="C133" t="s">
        <v>104</v>
      </c>
      <c r="D133" t="s">
        <v>14</v>
      </c>
      <c r="E133" t="s">
        <v>94</v>
      </c>
      <c r="F133" t="s">
        <v>85</v>
      </c>
      <c r="G133" t="s">
        <v>2</v>
      </c>
      <c r="H133" t="s">
        <v>22</v>
      </c>
      <c r="I133" t="s">
        <v>65</v>
      </c>
      <c r="J133" t="s">
        <v>76</v>
      </c>
      <c r="K133" t="s">
        <v>6</v>
      </c>
      <c r="L133" t="s">
        <v>23</v>
      </c>
      <c r="M133" t="s">
        <v>5</v>
      </c>
      <c r="N133" t="s">
        <v>80</v>
      </c>
      <c r="O133" t="s">
        <v>86</v>
      </c>
      <c r="P133" t="s">
        <v>93</v>
      </c>
      <c r="Q133" t="s">
        <v>33</v>
      </c>
    </row>
    <row r="134" spans="1:17" x14ac:dyDescent="0.25">
      <c r="A134" s="3">
        <v>132</v>
      </c>
      <c r="B134" t="s">
        <v>13</v>
      </c>
      <c r="C134" t="s">
        <v>104</v>
      </c>
      <c r="D134" t="s">
        <v>103</v>
      </c>
      <c r="E134" t="s">
        <v>7</v>
      </c>
      <c r="F134" t="s">
        <v>6</v>
      </c>
      <c r="G134" t="s">
        <v>2</v>
      </c>
      <c r="H134" t="s">
        <v>28</v>
      </c>
      <c r="I134" t="s">
        <v>9</v>
      </c>
      <c r="J134" t="s">
        <v>112</v>
      </c>
      <c r="K134" t="s">
        <v>6</v>
      </c>
      <c r="L134" t="s">
        <v>23</v>
      </c>
      <c r="M134" t="s">
        <v>5</v>
      </c>
      <c r="N134" t="s">
        <v>77</v>
      </c>
      <c r="O134" t="s">
        <v>95</v>
      </c>
      <c r="P134" t="s">
        <v>93</v>
      </c>
      <c r="Q134" t="s">
        <v>33</v>
      </c>
    </row>
    <row r="135" spans="1:17" x14ac:dyDescent="0.25">
      <c r="A135" s="3">
        <v>133</v>
      </c>
      <c r="B135" t="s">
        <v>26</v>
      </c>
      <c r="C135" t="s">
        <v>62</v>
      </c>
      <c r="D135" t="s">
        <v>109</v>
      </c>
      <c r="E135" t="s">
        <v>94</v>
      </c>
      <c r="F135" t="s">
        <v>6</v>
      </c>
      <c r="G135" t="s">
        <v>2</v>
      </c>
      <c r="H135" t="s">
        <v>19</v>
      </c>
      <c r="I135" t="s">
        <v>65</v>
      </c>
      <c r="J135" t="s">
        <v>129</v>
      </c>
      <c r="K135" t="s">
        <v>6</v>
      </c>
      <c r="L135" t="s">
        <v>29</v>
      </c>
      <c r="M135" t="s">
        <v>25</v>
      </c>
      <c r="N135" t="s">
        <v>72</v>
      </c>
      <c r="O135" t="s">
        <v>92</v>
      </c>
      <c r="P135" t="s">
        <v>256</v>
      </c>
      <c r="Q135" t="s">
        <v>70</v>
      </c>
    </row>
    <row r="136" spans="1:17" x14ac:dyDescent="0.25">
      <c r="A136" s="3">
        <v>134</v>
      </c>
      <c r="B136" t="s">
        <v>11</v>
      </c>
      <c r="C136" t="s">
        <v>78</v>
      </c>
      <c r="D136" t="s">
        <v>75</v>
      </c>
      <c r="E136" t="s">
        <v>94</v>
      </c>
      <c r="F136" t="s">
        <v>64</v>
      </c>
      <c r="G136" t="s">
        <v>2</v>
      </c>
      <c r="H136" t="s">
        <v>38</v>
      </c>
      <c r="I136" t="s">
        <v>9</v>
      </c>
      <c r="J136" t="s">
        <v>130</v>
      </c>
      <c r="K136" t="s">
        <v>6</v>
      </c>
      <c r="L136" t="s">
        <v>67</v>
      </c>
      <c r="M136" t="s">
        <v>10</v>
      </c>
      <c r="N136" t="s">
        <v>90</v>
      </c>
      <c r="O136" t="s">
        <v>68</v>
      </c>
      <c r="P136" t="s">
        <v>257</v>
      </c>
      <c r="Q136" t="s">
        <v>70</v>
      </c>
    </row>
    <row r="137" spans="1:17" x14ac:dyDescent="0.25">
      <c r="A137" s="3">
        <v>135</v>
      </c>
      <c r="B137" t="s">
        <v>11</v>
      </c>
      <c r="C137" t="s">
        <v>84</v>
      </c>
      <c r="D137" t="s">
        <v>18</v>
      </c>
      <c r="E137" t="s">
        <v>30</v>
      </c>
      <c r="F137" t="s">
        <v>6</v>
      </c>
      <c r="G137" t="s">
        <v>2</v>
      </c>
      <c r="H137" t="s">
        <v>28</v>
      </c>
      <c r="I137" t="s">
        <v>9</v>
      </c>
      <c r="J137" t="s">
        <v>71</v>
      </c>
      <c r="K137" t="s">
        <v>6</v>
      </c>
      <c r="L137" t="s">
        <v>118</v>
      </c>
      <c r="M137" t="s">
        <v>5</v>
      </c>
      <c r="N137" t="s">
        <v>90</v>
      </c>
      <c r="O137" t="s">
        <v>86</v>
      </c>
      <c r="P137" t="s">
        <v>256</v>
      </c>
      <c r="Q137" t="s">
        <v>70</v>
      </c>
    </row>
    <row r="138" spans="1:17" x14ac:dyDescent="0.25">
      <c r="A138" s="3">
        <v>136</v>
      </c>
      <c r="B138" t="s">
        <v>11</v>
      </c>
      <c r="C138" t="s">
        <v>84</v>
      </c>
      <c r="D138" t="s">
        <v>75</v>
      </c>
      <c r="E138" t="s">
        <v>7</v>
      </c>
      <c r="F138" t="s">
        <v>6</v>
      </c>
      <c r="G138" t="s">
        <v>2</v>
      </c>
      <c r="H138" t="s">
        <v>3</v>
      </c>
      <c r="I138" t="s">
        <v>9</v>
      </c>
      <c r="J138" t="s">
        <v>149</v>
      </c>
      <c r="K138" t="s">
        <v>6</v>
      </c>
      <c r="L138" t="s">
        <v>23</v>
      </c>
      <c r="M138" t="s">
        <v>10</v>
      </c>
      <c r="N138" t="s">
        <v>90</v>
      </c>
      <c r="O138" t="s">
        <v>68</v>
      </c>
      <c r="P138" t="s">
        <v>69</v>
      </c>
      <c r="Q138" t="s">
        <v>70</v>
      </c>
    </row>
    <row r="139" spans="1:17" x14ac:dyDescent="0.25">
      <c r="A139" s="3">
        <v>137</v>
      </c>
      <c r="B139" t="s">
        <v>11</v>
      </c>
      <c r="C139" t="s">
        <v>87</v>
      </c>
      <c r="D139" t="s">
        <v>63</v>
      </c>
      <c r="E139" t="s">
        <v>7</v>
      </c>
      <c r="F139" t="s">
        <v>64</v>
      </c>
      <c r="G139" t="s">
        <v>2</v>
      </c>
      <c r="H139" t="s">
        <v>8</v>
      </c>
      <c r="I139" t="s">
        <v>9</v>
      </c>
      <c r="J139" t="s">
        <v>71</v>
      </c>
      <c r="K139" t="s">
        <v>6</v>
      </c>
      <c r="L139" t="s">
        <v>23</v>
      </c>
      <c r="M139" t="s">
        <v>5</v>
      </c>
      <c r="N139" t="s">
        <v>77</v>
      </c>
      <c r="O139" t="s">
        <v>68</v>
      </c>
      <c r="P139" t="s">
        <v>69</v>
      </c>
      <c r="Q139" t="s">
        <v>70</v>
      </c>
    </row>
    <row r="140" spans="1:17" x14ac:dyDescent="0.25">
      <c r="A140" s="3">
        <v>138</v>
      </c>
      <c r="B140" t="s">
        <v>26</v>
      </c>
      <c r="C140" t="s">
        <v>62</v>
      </c>
      <c r="D140" t="s">
        <v>91</v>
      </c>
      <c r="E140" t="s">
        <v>251</v>
      </c>
      <c r="F140" t="s">
        <v>6</v>
      </c>
      <c r="G140" t="s">
        <v>2</v>
      </c>
      <c r="H140" t="s">
        <v>28</v>
      </c>
      <c r="I140" t="s">
        <v>63</v>
      </c>
      <c r="J140" t="s">
        <v>71</v>
      </c>
      <c r="K140" t="s">
        <v>6</v>
      </c>
      <c r="L140" t="s">
        <v>23</v>
      </c>
      <c r="M140" t="s">
        <v>5</v>
      </c>
      <c r="N140" t="s">
        <v>90</v>
      </c>
      <c r="O140" t="s">
        <v>92</v>
      </c>
      <c r="P140" t="s">
        <v>93</v>
      </c>
      <c r="Q140" t="s">
        <v>70</v>
      </c>
    </row>
    <row r="141" spans="1:17" x14ac:dyDescent="0.25">
      <c r="A141" s="3">
        <v>139</v>
      </c>
      <c r="B141" t="s">
        <v>11</v>
      </c>
      <c r="C141" t="s">
        <v>84</v>
      </c>
      <c r="D141" t="s">
        <v>63</v>
      </c>
      <c r="E141" t="s">
        <v>91</v>
      </c>
      <c r="F141" t="s">
        <v>6</v>
      </c>
      <c r="G141" t="s">
        <v>2</v>
      </c>
      <c r="H141" t="s">
        <v>8</v>
      </c>
      <c r="I141" t="s">
        <v>9</v>
      </c>
      <c r="J141" t="s">
        <v>71</v>
      </c>
      <c r="K141" t="s">
        <v>6</v>
      </c>
      <c r="L141" t="s">
        <v>23</v>
      </c>
      <c r="M141" t="s">
        <v>5</v>
      </c>
      <c r="N141" t="s">
        <v>90</v>
      </c>
      <c r="O141" t="s">
        <v>68</v>
      </c>
      <c r="P141" t="s">
        <v>257</v>
      </c>
      <c r="Q141" t="s">
        <v>82</v>
      </c>
    </row>
    <row r="142" spans="1:17" x14ac:dyDescent="0.25">
      <c r="A142" s="3">
        <v>140</v>
      </c>
      <c r="B142" t="s">
        <v>11</v>
      </c>
      <c r="C142" t="s">
        <v>87</v>
      </c>
      <c r="D142" t="s">
        <v>63</v>
      </c>
      <c r="E142" t="s">
        <v>7</v>
      </c>
      <c r="F142" t="s">
        <v>6</v>
      </c>
      <c r="G142" t="s">
        <v>2</v>
      </c>
      <c r="H142" t="s">
        <v>3</v>
      </c>
      <c r="I142" t="s">
        <v>9</v>
      </c>
      <c r="J142" t="s">
        <v>126</v>
      </c>
      <c r="K142" t="s">
        <v>6</v>
      </c>
      <c r="L142" t="s">
        <v>23</v>
      </c>
      <c r="M142" t="s">
        <v>10</v>
      </c>
      <c r="N142" t="s">
        <v>77</v>
      </c>
      <c r="O142" t="s">
        <v>68</v>
      </c>
      <c r="P142" t="s">
        <v>69</v>
      </c>
      <c r="Q142" t="s">
        <v>70</v>
      </c>
    </row>
    <row r="143" spans="1:17" x14ac:dyDescent="0.25">
      <c r="A143" s="3">
        <v>141</v>
      </c>
      <c r="B143" t="s">
        <v>26</v>
      </c>
      <c r="C143" t="s">
        <v>84</v>
      </c>
      <c r="D143" t="s">
        <v>138</v>
      </c>
      <c r="E143" t="s">
        <v>7</v>
      </c>
      <c r="F143" t="s">
        <v>6</v>
      </c>
      <c r="G143" t="s">
        <v>2</v>
      </c>
      <c r="H143" t="s">
        <v>28</v>
      </c>
      <c r="I143" t="s">
        <v>255</v>
      </c>
      <c r="J143" t="s">
        <v>112</v>
      </c>
      <c r="K143" t="s">
        <v>6</v>
      </c>
      <c r="L143" t="s">
        <v>67</v>
      </c>
      <c r="M143" t="s">
        <v>25</v>
      </c>
      <c r="N143" t="s">
        <v>80</v>
      </c>
      <c r="O143" t="s">
        <v>95</v>
      </c>
      <c r="P143" t="s">
        <v>93</v>
      </c>
      <c r="Q143" t="s">
        <v>33</v>
      </c>
    </row>
    <row r="144" spans="1:17" x14ac:dyDescent="0.25">
      <c r="A144" s="3">
        <v>142</v>
      </c>
      <c r="B144" t="s">
        <v>26</v>
      </c>
      <c r="C144" t="s">
        <v>62</v>
      </c>
      <c r="D144" t="s">
        <v>122</v>
      </c>
      <c r="E144" t="s">
        <v>148</v>
      </c>
      <c r="F144" t="s">
        <v>85</v>
      </c>
      <c r="G144" t="s">
        <v>2</v>
      </c>
      <c r="H144" t="s">
        <v>27</v>
      </c>
      <c r="I144" t="s">
        <v>9</v>
      </c>
      <c r="J144" t="s">
        <v>44</v>
      </c>
      <c r="K144" t="s">
        <v>6</v>
      </c>
      <c r="L144" t="s">
        <v>29</v>
      </c>
      <c r="M144" t="s">
        <v>25</v>
      </c>
      <c r="N144" t="s">
        <v>77</v>
      </c>
      <c r="O144" t="s">
        <v>95</v>
      </c>
      <c r="P144" t="s">
        <v>69</v>
      </c>
      <c r="Q144" t="s">
        <v>70</v>
      </c>
    </row>
    <row r="145" spans="1:17" x14ac:dyDescent="0.25">
      <c r="A145" s="3">
        <v>143</v>
      </c>
      <c r="B145" t="s">
        <v>11</v>
      </c>
      <c r="C145" t="s">
        <v>62</v>
      </c>
      <c r="D145" t="s">
        <v>14</v>
      </c>
      <c r="E145" t="s">
        <v>73</v>
      </c>
      <c r="F145" t="s">
        <v>64</v>
      </c>
      <c r="G145" t="s">
        <v>2</v>
      </c>
      <c r="H145" t="s">
        <v>8</v>
      </c>
      <c r="I145" t="s">
        <v>65</v>
      </c>
      <c r="J145" t="s">
        <v>66</v>
      </c>
      <c r="K145" t="s">
        <v>4</v>
      </c>
      <c r="L145" t="s">
        <v>67</v>
      </c>
      <c r="M145" t="s">
        <v>5</v>
      </c>
      <c r="N145" t="s">
        <v>80</v>
      </c>
      <c r="O145" t="s">
        <v>92</v>
      </c>
      <c r="P145" t="s">
        <v>69</v>
      </c>
      <c r="Q145" t="s">
        <v>70</v>
      </c>
    </row>
    <row r="146" spans="1:17" x14ac:dyDescent="0.25">
      <c r="A146" s="3">
        <v>144</v>
      </c>
      <c r="B146" t="s">
        <v>12</v>
      </c>
      <c r="C146" t="s">
        <v>74</v>
      </c>
      <c r="D146" t="s">
        <v>18</v>
      </c>
      <c r="E146" t="s">
        <v>75</v>
      </c>
      <c r="F146" t="s">
        <v>64</v>
      </c>
      <c r="G146" t="s">
        <v>2</v>
      </c>
      <c r="H146" t="s">
        <v>38</v>
      </c>
      <c r="I146" t="s">
        <v>9</v>
      </c>
      <c r="J146" t="s">
        <v>76</v>
      </c>
      <c r="K146" t="s">
        <v>4</v>
      </c>
      <c r="L146" t="s">
        <v>67</v>
      </c>
      <c r="M146" t="s">
        <v>5</v>
      </c>
      <c r="N146" t="s">
        <v>77</v>
      </c>
      <c r="O146" t="s">
        <v>152</v>
      </c>
      <c r="P146" t="s">
        <v>69</v>
      </c>
      <c r="Q146" t="s">
        <v>70</v>
      </c>
    </row>
    <row r="147" spans="1:17" x14ac:dyDescent="0.25">
      <c r="A147" s="3">
        <v>145</v>
      </c>
      <c r="B147" t="s">
        <v>11</v>
      </c>
      <c r="C147" t="s">
        <v>87</v>
      </c>
      <c r="D147" t="s">
        <v>63</v>
      </c>
      <c r="E147" t="s">
        <v>7</v>
      </c>
      <c r="F147" t="s">
        <v>64</v>
      </c>
      <c r="G147" t="s">
        <v>2</v>
      </c>
      <c r="H147" t="s">
        <v>3</v>
      </c>
      <c r="I147" t="s">
        <v>9</v>
      </c>
      <c r="J147" t="s">
        <v>149</v>
      </c>
      <c r="K147" t="s">
        <v>6</v>
      </c>
      <c r="L147" t="s">
        <v>23</v>
      </c>
      <c r="M147" t="s">
        <v>5</v>
      </c>
      <c r="N147" t="s">
        <v>77</v>
      </c>
      <c r="O147" t="s">
        <v>68</v>
      </c>
      <c r="P147" t="s">
        <v>69</v>
      </c>
      <c r="Q147" t="s">
        <v>70</v>
      </c>
    </row>
    <row r="148" spans="1:17" x14ac:dyDescent="0.25">
      <c r="A148" s="3">
        <v>146</v>
      </c>
      <c r="B148" t="s">
        <v>11</v>
      </c>
      <c r="C148" t="s">
        <v>62</v>
      </c>
      <c r="D148" t="s">
        <v>91</v>
      </c>
      <c r="E148" t="s">
        <v>251</v>
      </c>
      <c r="F148" t="s">
        <v>6</v>
      </c>
      <c r="G148" t="s">
        <v>2</v>
      </c>
      <c r="H148" t="s">
        <v>8</v>
      </c>
      <c r="I148" t="s">
        <v>63</v>
      </c>
      <c r="J148" t="s">
        <v>71</v>
      </c>
      <c r="K148" t="s">
        <v>6</v>
      </c>
      <c r="L148" t="s">
        <v>23</v>
      </c>
      <c r="M148" t="s">
        <v>5</v>
      </c>
      <c r="N148" t="s">
        <v>90</v>
      </c>
      <c r="O148" t="s">
        <v>92</v>
      </c>
      <c r="P148" t="s">
        <v>93</v>
      </c>
      <c r="Q148" t="s">
        <v>70</v>
      </c>
    </row>
    <row r="149" spans="1:17" x14ac:dyDescent="0.25">
      <c r="A149" s="3">
        <v>147</v>
      </c>
      <c r="B149" t="s">
        <v>11</v>
      </c>
      <c r="C149" t="s">
        <v>84</v>
      </c>
      <c r="D149" t="s">
        <v>63</v>
      </c>
      <c r="E149" t="s">
        <v>109</v>
      </c>
      <c r="F149" t="s">
        <v>85</v>
      </c>
      <c r="G149" t="s">
        <v>2</v>
      </c>
      <c r="H149" t="s">
        <v>3</v>
      </c>
      <c r="I149" t="s">
        <v>9</v>
      </c>
      <c r="J149" t="s">
        <v>149</v>
      </c>
      <c r="K149" t="s">
        <v>6</v>
      </c>
      <c r="L149" t="s">
        <v>23</v>
      </c>
      <c r="M149" t="s">
        <v>5</v>
      </c>
      <c r="N149" t="s">
        <v>77</v>
      </c>
      <c r="O149" t="s">
        <v>68</v>
      </c>
      <c r="P149" t="s">
        <v>107</v>
      </c>
      <c r="Q149" t="s">
        <v>70</v>
      </c>
    </row>
    <row r="150" spans="1:17" x14ac:dyDescent="0.25">
      <c r="A150" s="3">
        <v>148</v>
      </c>
      <c r="B150" t="s">
        <v>26</v>
      </c>
      <c r="C150" t="s">
        <v>84</v>
      </c>
      <c r="D150" t="s">
        <v>147</v>
      </c>
      <c r="E150" t="s">
        <v>142</v>
      </c>
      <c r="F150" t="s">
        <v>85</v>
      </c>
      <c r="G150" t="s">
        <v>2</v>
      </c>
      <c r="H150" t="s">
        <v>8</v>
      </c>
      <c r="I150" t="s">
        <v>9</v>
      </c>
      <c r="J150" t="s">
        <v>126</v>
      </c>
      <c r="K150" t="s">
        <v>6</v>
      </c>
      <c r="L150" t="s">
        <v>23</v>
      </c>
      <c r="M150" t="s">
        <v>10</v>
      </c>
      <c r="N150" t="s">
        <v>77</v>
      </c>
      <c r="O150" t="s">
        <v>68</v>
      </c>
      <c r="P150" t="s">
        <v>257</v>
      </c>
      <c r="Q150" t="s">
        <v>70</v>
      </c>
    </row>
    <row r="151" spans="1:17" x14ac:dyDescent="0.25">
      <c r="A151" s="3">
        <v>149</v>
      </c>
      <c r="B151" t="s">
        <v>26</v>
      </c>
      <c r="C151" t="s">
        <v>74</v>
      </c>
      <c r="D151" t="s">
        <v>122</v>
      </c>
      <c r="E151" t="s">
        <v>7</v>
      </c>
      <c r="F151" t="s">
        <v>6</v>
      </c>
      <c r="G151" t="s">
        <v>2</v>
      </c>
      <c r="H151" t="s">
        <v>8</v>
      </c>
      <c r="I151" t="s">
        <v>9</v>
      </c>
      <c r="J151" t="s">
        <v>100</v>
      </c>
      <c r="K151" t="s">
        <v>6</v>
      </c>
      <c r="L151" t="s">
        <v>23</v>
      </c>
      <c r="M151" t="s">
        <v>5</v>
      </c>
      <c r="N151" t="s">
        <v>72</v>
      </c>
      <c r="O151" t="s">
        <v>95</v>
      </c>
      <c r="P151" t="s">
        <v>107</v>
      </c>
      <c r="Q151" t="s">
        <v>70</v>
      </c>
    </row>
    <row r="152" spans="1:17" x14ac:dyDescent="0.25">
      <c r="A152" s="3">
        <v>150</v>
      </c>
      <c r="B152" t="s">
        <v>26</v>
      </c>
      <c r="C152" t="s">
        <v>74</v>
      </c>
      <c r="D152" t="s">
        <v>65</v>
      </c>
      <c r="E152" t="s">
        <v>103</v>
      </c>
      <c r="F152" t="s">
        <v>85</v>
      </c>
      <c r="G152" t="s">
        <v>2</v>
      </c>
      <c r="H152" t="s">
        <v>8</v>
      </c>
      <c r="I152" t="s">
        <v>9</v>
      </c>
      <c r="J152" t="s">
        <v>76</v>
      </c>
      <c r="K152" t="s">
        <v>6</v>
      </c>
      <c r="L152" t="s">
        <v>67</v>
      </c>
      <c r="M152" t="s">
        <v>5</v>
      </c>
      <c r="N152" t="s">
        <v>90</v>
      </c>
      <c r="O152" t="s">
        <v>68</v>
      </c>
      <c r="P152" t="s">
        <v>69</v>
      </c>
      <c r="Q152" t="s">
        <v>70</v>
      </c>
    </row>
    <row r="153" spans="1:17" x14ac:dyDescent="0.25">
      <c r="A153" s="3">
        <v>151</v>
      </c>
      <c r="B153" t="s">
        <v>12</v>
      </c>
      <c r="C153" t="s">
        <v>62</v>
      </c>
      <c r="D153" t="s">
        <v>124</v>
      </c>
      <c r="E153" t="s">
        <v>124</v>
      </c>
      <c r="F153" t="s">
        <v>6</v>
      </c>
      <c r="G153" t="s">
        <v>2</v>
      </c>
      <c r="H153" t="s">
        <v>27</v>
      </c>
      <c r="I153" t="s">
        <v>9</v>
      </c>
      <c r="J153" t="s">
        <v>130</v>
      </c>
      <c r="K153" t="s">
        <v>6</v>
      </c>
      <c r="L153" t="s">
        <v>67</v>
      </c>
      <c r="M153" t="s">
        <v>5</v>
      </c>
      <c r="N153" t="s">
        <v>77</v>
      </c>
      <c r="O153" t="s">
        <v>68</v>
      </c>
      <c r="P153" t="s">
        <v>257</v>
      </c>
      <c r="Q153" t="s">
        <v>33</v>
      </c>
    </row>
    <row r="154" spans="1:17" x14ac:dyDescent="0.25">
      <c r="A154" s="3">
        <v>152</v>
      </c>
      <c r="B154" t="s">
        <v>26</v>
      </c>
      <c r="C154" t="s">
        <v>62</v>
      </c>
      <c r="D154" t="s">
        <v>14</v>
      </c>
      <c r="E154" t="s">
        <v>91</v>
      </c>
      <c r="F154" t="s">
        <v>6</v>
      </c>
      <c r="G154" t="s">
        <v>2</v>
      </c>
      <c r="H154" t="s">
        <v>19</v>
      </c>
      <c r="I154" t="s">
        <v>97</v>
      </c>
      <c r="J154" t="s">
        <v>100</v>
      </c>
      <c r="K154" t="s">
        <v>6</v>
      </c>
      <c r="L154" t="s">
        <v>29</v>
      </c>
      <c r="M154" t="s">
        <v>25</v>
      </c>
      <c r="N154" t="s">
        <v>77</v>
      </c>
      <c r="O154" t="s">
        <v>92</v>
      </c>
      <c r="P154" t="s">
        <v>256</v>
      </c>
      <c r="Q154" t="s">
        <v>70</v>
      </c>
    </row>
    <row r="155" spans="1:17" x14ac:dyDescent="0.25">
      <c r="A155" s="3">
        <v>153</v>
      </c>
      <c r="B155" t="s">
        <v>12</v>
      </c>
      <c r="C155" t="s">
        <v>62</v>
      </c>
      <c r="D155" t="s">
        <v>18</v>
      </c>
      <c r="E155" t="s">
        <v>30</v>
      </c>
      <c r="F155" t="s">
        <v>6</v>
      </c>
      <c r="G155" t="s">
        <v>2</v>
      </c>
      <c r="H155" t="s">
        <v>19</v>
      </c>
      <c r="I155" t="s">
        <v>9</v>
      </c>
      <c r="J155" t="s">
        <v>76</v>
      </c>
      <c r="K155" t="s">
        <v>6</v>
      </c>
      <c r="L155" t="s">
        <v>23</v>
      </c>
      <c r="M155" t="s">
        <v>5</v>
      </c>
      <c r="N155" t="s">
        <v>77</v>
      </c>
      <c r="O155" t="s">
        <v>92</v>
      </c>
      <c r="P155" t="s">
        <v>93</v>
      </c>
      <c r="Q155" t="s">
        <v>70</v>
      </c>
    </row>
    <row r="156" spans="1:17" x14ac:dyDescent="0.25">
      <c r="A156" s="3">
        <v>154</v>
      </c>
      <c r="B156" t="s">
        <v>11</v>
      </c>
      <c r="C156" t="s">
        <v>84</v>
      </c>
      <c r="D156" t="s">
        <v>14</v>
      </c>
      <c r="E156" t="s">
        <v>94</v>
      </c>
      <c r="F156" t="s">
        <v>6</v>
      </c>
      <c r="G156" t="s">
        <v>2</v>
      </c>
      <c r="H156" t="s">
        <v>28</v>
      </c>
      <c r="I156" t="s">
        <v>65</v>
      </c>
      <c r="J156" t="s">
        <v>101</v>
      </c>
      <c r="K156" t="s">
        <v>6</v>
      </c>
      <c r="L156" t="s">
        <v>23</v>
      </c>
      <c r="M156" t="s">
        <v>5</v>
      </c>
      <c r="N156" t="s">
        <v>80</v>
      </c>
      <c r="O156" t="s">
        <v>92</v>
      </c>
      <c r="P156" t="s">
        <v>102</v>
      </c>
      <c r="Q156" t="s">
        <v>82</v>
      </c>
    </row>
    <row r="157" spans="1:17" x14ac:dyDescent="0.25">
      <c r="A157" s="3">
        <v>155</v>
      </c>
      <c r="B157" t="s">
        <v>11</v>
      </c>
      <c r="C157" t="s">
        <v>84</v>
      </c>
      <c r="D157" t="s">
        <v>75</v>
      </c>
      <c r="E157" t="s">
        <v>7</v>
      </c>
      <c r="F157" t="s">
        <v>6</v>
      </c>
      <c r="G157" t="s">
        <v>2</v>
      </c>
      <c r="H157" t="s">
        <v>3</v>
      </c>
      <c r="I157" t="s">
        <v>9</v>
      </c>
      <c r="J157" t="s">
        <v>96</v>
      </c>
      <c r="K157" t="s">
        <v>6</v>
      </c>
      <c r="L157" t="s">
        <v>23</v>
      </c>
      <c r="M157" t="s">
        <v>10</v>
      </c>
      <c r="N157" t="s">
        <v>90</v>
      </c>
      <c r="O157" t="s">
        <v>68</v>
      </c>
      <c r="P157" t="s">
        <v>69</v>
      </c>
      <c r="Q157" t="s">
        <v>70</v>
      </c>
    </row>
    <row r="158" spans="1:17" x14ac:dyDescent="0.25">
      <c r="A158" s="3">
        <v>156</v>
      </c>
      <c r="B158" t="s">
        <v>11</v>
      </c>
      <c r="C158" t="s">
        <v>87</v>
      </c>
      <c r="D158" t="s">
        <v>63</v>
      </c>
      <c r="E158" t="s">
        <v>7</v>
      </c>
      <c r="F158" t="s">
        <v>64</v>
      </c>
      <c r="G158" t="s">
        <v>2</v>
      </c>
      <c r="H158" t="s">
        <v>8</v>
      </c>
      <c r="I158" t="s">
        <v>9</v>
      </c>
      <c r="J158" t="s">
        <v>71</v>
      </c>
      <c r="K158" t="s">
        <v>6</v>
      </c>
      <c r="L158" t="s">
        <v>23</v>
      </c>
      <c r="M158" t="s">
        <v>5</v>
      </c>
      <c r="N158" t="s">
        <v>77</v>
      </c>
      <c r="O158" t="s">
        <v>68</v>
      </c>
      <c r="P158" t="s">
        <v>69</v>
      </c>
      <c r="Q158" t="s">
        <v>70</v>
      </c>
    </row>
    <row r="159" spans="1:17" x14ac:dyDescent="0.25">
      <c r="A159" s="3">
        <v>157</v>
      </c>
      <c r="B159" t="s">
        <v>11</v>
      </c>
      <c r="C159" t="s">
        <v>84</v>
      </c>
      <c r="D159" t="s">
        <v>63</v>
      </c>
      <c r="E159" t="s">
        <v>63</v>
      </c>
      <c r="F159" t="s">
        <v>85</v>
      </c>
      <c r="G159" t="s">
        <v>2</v>
      </c>
      <c r="H159" t="s">
        <v>35</v>
      </c>
      <c r="I159" t="s">
        <v>88</v>
      </c>
      <c r="J159" t="s">
        <v>112</v>
      </c>
      <c r="K159" t="s">
        <v>6</v>
      </c>
      <c r="L159" t="s">
        <v>23</v>
      </c>
      <c r="M159" t="s">
        <v>10</v>
      </c>
      <c r="N159" t="s">
        <v>90</v>
      </c>
      <c r="O159" t="s">
        <v>68</v>
      </c>
      <c r="P159" t="s">
        <v>69</v>
      </c>
      <c r="Q159" t="s">
        <v>70</v>
      </c>
    </row>
    <row r="160" spans="1:17" x14ac:dyDescent="0.25">
      <c r="A160" s="3">
        <v>158</v>
      </c>
      <c r="B160" t="s">
        <v>26</v>
      </c>
      <c r="C160" t="s">
        <v>74</v>
      </c>
      <c r="D160" t="s">
        <v>122</v>
      </c>
      <c r="E160" t="s">
        <v>7</v>
      </c>
      <c r="F160" t="s">
        <v>6</v>
      </c>
      <c r="G160" t="s">
        <v>2</v>
      </c>
      <c r="H160" t="s">
        <v>8</v>
      </c>
      <c r="I160" t="s">
        <v>9</v>
      </c>
      <c r="J160" t="s">
        <v>100</v>
      </c>
      <c r="K160" t="s">
        <v>6</v>
      </c>
      <c r="L160" t="s">
        <v>23</v>
      </c>
      <c r="M160" t="s">
        <v>5</v>
      </c>
      <c r="N160" t="s">
        <v>72</v>
      </c>
      <c r="O160" t="s">
        <v>95</v>
      </c>
      <c r="P160" t="s">
        <v>107</v>
      </c>
      <c r="Q160" t="s">
        <v>70</v>
      </c>
    </row>
    <row r="161" spans="1:17" x14ac:dyDescent="0.25">
      <c r="A161" s="3">
        <v>159</v>
      </c>
      <c r="B161" t="s">
        <v>26</v>
      </c>
      <c r="C161" t="s">
        <v>74</v>
      </c>
      <c r="D161" t="s">
        <v>65</v>
      </c>
      <c r="E161" t="s">
        <v>103</v>
      </c>
      <c r="F161" t="s">
        <v>85</v>
      </c>
      <c r="G161" t="s">
        <v>2</v>
      </c>
      <c r="H161" t="s">
        <v>8</v>
      </c>
      <c r="I161" t="s">
        <v>9</v>
      </c>
      <c r="J161" t="s">
        <v>76</v>
      </c>
      <c r="K161" t="s">
        <v>6</v>
      </c>
      <c r="L161" t="s">
        <v>67</v>
      </c>
      <c r="M161" t="s">
        <v>5</v>
      </c>
      <c r="N161" t="s">
        <v>90</v>
      </c>
      <c r="O161" t="s">
        <v>68</v>
      </c>
      <c r="P161" t="s">
        <v>69</v>
      </c>
      <c r="Q161" t="s">
        <v>70</v>
      </c>
    </row>
    <row r="162" spans="1:17" x14ac:dyDescent="0.25">
      <c r="A162" s="3">
        <v>160</v>
      </c>
      <c r="B162" t="s">
        <v>12</v>
      </c>
      <c r="C162" t="s">
        <v>62</v>
      </c>
      <c r="D162" t="s">
        <v>124</v>
      </c>
      <c r="E162" t="s">
        <v>124</v>
      </c>
      <c r="F162" t="s">
        <v>6</v>
      </c>
      <c r="G162" t="s">
        <v>2</v>
      </c>
      <c r="H162" t="s">
        <v>27</v>
      </c>
      <c r="I162" t="s">
        <v>9</v>
      </c>
      <c r="J162" t="s">
        <v>130</v>
      </c>
      <c r="K162" t="s">
        <v>6</v>
      </c>
      <c r="L162" t="s">
        <v>67</v>
      </c>
      <c r="M162" t="s">
        <v>5</v>
      </c>
      <c r="N162" t="s">
        <v>77</v>
      </c>
      <c r="O162" t="s">
        <v>68</v>
      </c>
      <c r="P162" t="s">
        <v>257</v>
      </c>
      <c r="Q162" t="s">
        <v>33</v>
      </c>
    </row>
    <row r="163" spans="1:17" x14ac:dyDescent="0.25">
      <c r="A163" s="3">
        <v>161</v>
      </c>
      <c r="B163" t="s">
        <v>26</v>
      </c>
      <c r="C163" t="s">
        <v>87</v>
      </c>
      <c r="D163" t="s">
        <v>75</v>
      </c>
      <c r="E163" t="s">
        <v>150</v>
      </c>
      <c r="F163" t="s">
        <v>64</v>
      </c>
      <c r="G163" t="s">
        <v>2</v>
      </c>
      <c r="H163" t="s">
        <v>8</v>
      </c>
      <c r="I163" t="s">
        <v>9</v>
      </c>
      <c r="J163" t="s">
        <v>151</v>
      </c>
      <c r="K163" t="s">
        <v>6</v>
      </c>
      <c r="L163" t="s">
        <v>29</v>
      </c>
      <c r="M163" t="s">
        <v>10</v>
      </c>
      <c r="N163" t="s">
        <v>90</v>
      </c>
      <c r="O163" t="s">
        <v>68</v>
      </c>
      <c r="P163" t="s">
        <v>257</v>
      </c>
      <c r="Q163" t="s">
        <v>70</v>
      </c>
    </row>
    <row r="164" spans="1:17" x14ac:dyDescent="0.25">
      <c r="A164" s="3">
        <v>162</v>
      </c>
      <c r="B164" t="s">
        <v>11</v>
      </c>
      <c r="C164" t="s">
        <v>84</v>
      </c>
      <c r="D164" t="s">
        <v>75</v>
      </c>
      <c r="E164" t="s">
        <v>253</v>
      </c>
      <c r="F164" t="s">
        <v>64</v>
      </c>
      <c r="G164" t="s">
        <v>2</v>
      </c>
      <c r="H164" t="s">
        <v>8</v>
      </c>
      <c r="I164" t="s">
        <v>9</v>
      </c>
      <c r="J164" t="s">
        <v>96</v>
      </c>
      <c r="K164" t="s">
        <v>6</v>
      </c>
      <c r="L164" t="s">
        <v>67</v>
      </c>
      <c r="M164" t="s">
        <v>10</v>
      </c>
      <c r="N164" t="s">
        <v>77</v>
      </c>
      <c r="O164" t="s">
        <v>68</v>
      </c>
      <c r="P164" t="s">
        <v>257</v>
      </c>
      <c r="Q164" t="s">
        <v>70</v>
      </c>
    </row>
    <row r="165" spans="1:17" x14ac:dyDescent="0.25">
      <c r="A165" s="3">
        <v>163</v>
      </c>
      <c r="B165" t="s">
        <v>11</v>
      </c>
      <c r="C165" t="s">
        <v>78</v>
      </c>
      <c r="D165" t="s">
        <v>94</v>
      </c>
      <c r="E165" t="s">
        <v>7</v>
      </c>
      <c r="F165" t="s">
        <v>6</v>
      </c>
      <c r="G165" t="s">
        <v>2</v>
      </c>
      <c r="H165" t="s">
        <v>8</v>
      </c>
      <c r="I165" t="s">
        <v>9</v>
      </c>
      <c r="J165" t="s">
        <v>112</v>
      </c>
      <c r="K165" t="s">
        <v>6</v>
      </c>
      <c r="L165" t="s">
        <v>29</v>
      </c>
      <c r="M165" t="s">
        <v>5</v>
      </c>
      <c r="N165" t="s">
        <v>72</v>
      </c>
      <c r="O165" t="s">
        <v>95</v>
      </c>
      <c r="P165" t="s">
        <v>69</v>
      </c>
      <c r="Q165" t="s">
        <v>70</v>
      </c>
    </row>
    <row r="166" spans="1:17" x14ac:dyDescent="0.25">
      <c r="A166" s="3">
        <v>164</v>
      </c>
      <c r="B166" t="s">
        <v>26</v>
      </c>
      <c r="C166" t="s">
        <v>84</v>
      </c>
      <c r="D166" t="s">
        <v>110</v>
      </c>
      <c r="E166" t="s">
        <v>94</v>
      </c>
      <c r="F166" t="s">
        <v>85</v>
      </c>
      <c r="G166" t="s">
        <v>2</v>
      </c>
      <c r="H166" t="s">
        <v>28</v>
      </c>
      <c r="I166" t="s">
        <v>88</v>
      </c>
      <c r="J166" t="s">
        <v>71</v>
      </c>
      <c r="K166" t="s">
        <v>6</v>
      </c>
      <c r="L166" t="s">
        <v>29</v>
      </c>
      <c r="M166" t="s">
        <v>5</v>
      </c>
      <c r="N166" t="s">
        <v>90</v>
      </c>
      <c r="O166" t="s">
        <v>92</v>
      </c>
      <c r="P166" t="s">
        <v>257</v>
      </c>
      <c r="Q166" t="s">
        <v>33</v>
      </c>
    </row>
    <row r="167" spans="1:17" x14ac:dyDescent="0.25">
      <c r="A167" s="3">
        <v>165</v>
      </c>
      <c r="B167" t="s">
        <v>26</v>
      </c>
      <c r="C167" t="s">
        <v>87</v>
      </c>
      <c r="D167" t="s">
        <v>63</v>
      </c>
      <c r="E167" t="s">
        <v>138</v>
      </c>
      <c r="F167" t="s">
        <v>6</v>
      </c>
      <c r="G167" t="s">
        <v>2</v>
      </c>
      <c r="H167" t="s">
        <v>8</v>
      </c>
      <c r="I167" t="s">
        <v>65</v>
      </c>
      <c r="J167" t="s">
        <v>39</v>
      </c>
      <c r="K167" t="s">
        <v>6</v>
      </c>
      <c r="L167" t="s">
        <v>29</v>
      </c>
      <c r="M167" t="s">
        <v>5</v>
      </c>
      <c r="N167" t="s">
        <v>77</v>
      </c>
      <c r="O167" t="s">
        <v>68</v>
      </c>
      <c r="P167" t="s">
        <v>257</v>
      </c>
      <c r="Q167" t="s">
        <v>70</v>
      </c>
    </row>
    <row r="168" spans="1:17" x14ac:dyDescent="0.25">
      <c r="A168" s="3">
        <v>166</v>
      </c>
      <c r="B168" t="s">
        <v>11</v>
      </c>
      <c r="C168" t="s">
        <v>84</v>
      </c>
      <c r="D168" t="s">
        <v>139</v>
      </c>
      <c r="E168" t="s">
        <v>30</v>
      </c>
      <c r="F168" t="s">
        <v>6</v>
      </c>
      <c r="G168" t="s">
        <v>2</v>
      </c>
      <c r="H168" t="s">
        <v>3</v>
      </c>
      <c r="I168" t="s">
        <v>88</v>
      </c>
      <c r="J168" t="s">
        <v>96</v>
      </c>
      <c r="K168" t="s">
        <v>6</v>
      </c>
      <c r="L168" t="s">
        <v>23</v>
      </c>
      <c r="M168" t="s">
        <v>5</v>
      </c>
      <c r="N168" t="s">
        <v>80</v>
      </c>
      <c r="O168" t="s">
        <v>92</v>
      </c>
      <c r="P168" t="s">
        <v>256</v>
      </c>
      <c r="Q168" t="s">
        <v>70</v>
      </c>
    </row>
    <row r="169" spans="1:17" x14ac:dyDescent="0.25">
      <c r="A169" s="3">
        <v>167</v>
      </c>
      <c r="B169" t="s">
        <v>13</v>
      </c>
      <c r="C169" t="s">
        <v>104</v>
      </c>
      <c r="D169" t="s">
        <v>65</v>
      </c>
      <c r="E169" t="s">
        <v>248</v>
      </c>
      <c r="F169" t="s">
        <v>64</v>
      </c>
      <c r="G169" t="s">
        <v>2</v>
      </c>
      <c r="H169" t="s">
        <v>15</v>
      </c>
      <c r="I169" t="s">
        <v>9</v>
      </c>
      <c r="J169" t="s">
        <v>71</v>
      </c>
      <c r="K169" t="s">
        <v>6</v>
      </c>
      <c r="L169" t="s">
        <v>67</v>
      </c>
      <c r="M169" t="s">
        <v>10</v>
      </c>
      <c r="N169" t="s">
        <v>77</v>
      </c>
      <c r="O169" t="s">
        <v>68</v>
      </c>
      <c r="P169" t="s">
        <v>102</v>
      </c>
      <c r="Q169" t="s">
        <v>70</v>
      </c>
    </row>
    <row r="170" spans="1:17" x14ac:dyDescent="0.25">
      <c r="A170" s="3">
        <v>168</v>
      </c>
      <c r="B170" t="s">
        <v>12</v>
      </c>
      <c r="C170" t="s">
        <v>62</v>
      </c>
      <c r="D170" t="s">
        <v>127</v>
      </c>
      <c r="E170" t="s">
        <v>122</v>
      </c>
      <c r="F170" t="s">
        <v>6</v>
      </c>
      <c r="G170" t="s">
        <v>2</v>
      </c>
      <c r="H170" t="s">
        <v>19</v>
      </c>
      <c r="I170" t="s">
        <v>9</v>
      </c>
      <c r="J170" t="s">
        <v>71</v>
      </c>
      <c r="K170" t="s">
        <v>6</v>
      </c>
      <c r="L170" t="s">
        <v>23</v>
      </c>
      <c r="M170" t="s">
        <v>5</v>
      </c>
      <c r="N170" t="s">
        <v>77</v>
      </c>
      <c r="O170" t="s">
        <v>95</v>
      </c>
      <c r="P170" t="s">
        <v>102</v>
      </c>
      <c r="Q170" t="s">
        <v>70</v>
      </c>
    </row>
    <row r="171" spans="1:17" x14ac:dyDescent="0.25">
      <c r="A171" s="3">
        <v>169</v>
      </c>
      <c r="B171" t="s">
        <v>26</v>
      </c>
      <c r="C171" t="s">
        <v>74</v>
      </c>
      <c r="D171" t="s">
        <v>142</v>
      </c>
      <c r="E171" t="s">
        <v>7</v>
      </c>
      <c r="F171" t="s">
        <v>64</v>
      </c>
      <c r="G171" t="s">
        <v>2</v>
      </c>
      <c r="H171" t="s">
        <v>8</v>
      </c>
      <c r="I171" t="s">
        <v>63</v>
      </c>
      <c r="J171" t="s">
        <v>112</v>
      </c>
      <c r="K171" t="s">
        <v>6</v>
      </c>
      <c r="L171" t="s">
        <v>23</v>
      </c>
      <c r="M171" t="s">
        <v>10</v>
      </c>
      <c r="N171" t="s">
        <v>90</v>
      </c>
      <c r="O171" t="s">
        <v>152</v>
      </c>
      <c r="P171" t="s">
        <v>107</v>
      </c>
      <c r="Q171" t="s">
        <v>70</v>
      </c>
    </row>
    <row r="172" spans="1:17" x14ac:dyDescent="0.25">
      <c r="A172" s="3">
        <v>170</v>
      </c>
      <c r="B172" t="s">
        <v>17</v>
      </c>
      <c r="C172" t="s">
        <v>74</v>
      </c>
      <c r="D172" t="s">
        <v>14</v>
      </c>
      <c r="E172" t="s">
        <v>63</v>
      </c>
      <c r="F172" t="s">
        <v>6</v>
      </c>
      <c r="G172" t="s">
        <v>2</v>
      </c>
      <c r="H172" t="s">
        <v>28</v>
      </c>
      <c r="I172" t="s">
        <v>97</v>
      </c>
      <c r="J172" t="s">
        <v>89</v>
      </c>
      <c r="K172" t="s">
        <v>6</v>
      </c>
      <c r="L172" t="s">
        <v>118</v>
      </c>
      <c r="M172" t="s">
        <v>5</v>
      </c>
      <c r="N172" t="s">
        <v>80</v>
      </c>
      <c r="O172" t="s">
        <v>86</v>
      </c>
      <c r="P172" t="s">
        <v>102</v>
      </c>
      <c r="Q172" t="s">
        <v>70</v>
      </c>
    </row>
    <row r="173" spans="1:17" x14ac:dyDescent="0.25">
      <c r="A173" s="3">
        <v>171</v>
      </c>
      <c r="B173" t="s">
        <v>11</v>
      </c>
      <c r="C173" t="s">
        <v>84</v>
      </c>
      <c r="D173" t="s">
        <v>75</v>
      </c>
      <c r="E173" t="s">
        <v>7</v>
      </c>
      <c r="F173" t="s">
        <v>6</v>
      </c>
      <c r="G173" t="s">
        <v>2</v>
      </c>
      <c r="H173" t="s">
        <v>3</v>
      </c>
      <c r="I173" t="s">
        <v>9</v>
      </c>
      <c r="J173" t="s">
        <v>71</v>
      </c>
      <c r="K173" t="s">
        <v>6</v>
      </c>
      <c r="L173" t="s">
        <v>23</v>
      </c>
      <c r="M173" t="s">
        <v>10</v>
      </c>
      <c r="N173" t="s">
        <v>90</v>
      </c>
      <c r="O173" t="s">
        <v>68</v>
      </c>
      <c r="P173" t="s">
        <v>69</v>
      </c>
      <c r="Q173" t="s">
        <v>70</v>
      </c>
    </row>
    <row r="174" spans="1:17" x14ac:dyDescent="0.25">
      <c r="A174" s="3">
        <v>172</v>
      </c>
      <c r="B174" t="s">
        <v>11</v>
      </c>
      <c r="C174" t="s">
        <v>87</v>
      </c>
      <c r="D174" t="s">
        <v>63</v>
      </c>
      <c r="E174" t="s">
        <v>7</v>
      </c>
      <c r="F174" t="s">
        <v>64</v>
      </c>
      <c r="G174" t="s">
        <v>2</v>
      </c>
      <c r="H174" t="s">
        <v>8</v>
      </c>
      <c r="I174" t="s">
        <v>9</v>
      </c>
      <c r="J174" t="s">
        <v>71</v>
      </c>
      <c r="K174" t="s">
        <v>6</v>
      </c>
      <c r="L174" t="s">
        <v>23</v>
      </c>
      <c r="M174" t="s">
        <v>5</v>
      </c>
      <c r="N174" t="s">
        <v>77</v>
      </c>
      <c r="O174" t="s">
        <v>68</v>
      </c>
      <c r="P174" t="s">
        <v>69</v>
      </c>
      <c r="Q174" t="s">
        <v>70</v>
      </c>
    </row>
    <row r="175" spans="1:17" x14ac:dyDescent="0.25">
      <c r="A175" s="3">
        <v>173</v>
      </c>
      <c r="B175" t="s">
        <v>11</v>
      </c>
      <c r="C175" t="s">
        <v>84</v>
      </c>
      <c r="D175" t="s">
        <v>63</v>
      </c>
      <c r="E175" t="s">
        <v>63</v>
      </c>
      <c r="F175" t="s">
        <v>85</v>
      </c>
      <c r="G175" t="s">
        <v>2</v>
      </c>
      <c r="H175" t="s">
        <v>35</v>
      </c>
      <c r="I175" t="s">
        <v>88</v>
      </c>
      <c r="J175" t="s">
        <v>112</v>
      </c>
      <c r="K175" t="s">
        <v>6</v>
      </c>
      <c r="L175" t="s">
        <v>23</v>
      </c>
      <c r="M175" t="s">
        <v>10</v>
      </c>
      <c r="N175" t="s">
        <v>90</v>
      </c>
      <c r="O175" t="s">
        <v>68</v>
      </c>
      <c r="P175" t="s">
        <v>69</v>
      </c>
      <c r="Q175" t="s">
        <v>70</v>
      </c>
    </row>
    <row r="176" spans="1:17" x14ac:dyDescent="0.25">
      <c r="A176" s="3">
        <v>174</v>
      </c>
      <c r="B176" t="s">
        <v>11</v>
      </c>
      <c r="C176" t="s">
        <v>104</v>
      </c>
      <c r="D176" t="s">
        <v>7</v>
      </c>
      <c r="E176" t="s">
        <v>73</v>
      </c>
      <c r="F176" t="s">
        <v>85</v>
      </c>
      <c r="G176" t="s">
        <v>2</v>
      </c>
      <c r="H176" t="s">
        <v>28</v>
      </c>
      <c r="I176" t="s">
        <v>119</v>
      </c>
      <c r="J176" t="s">
        <v>120</v>
      </c>
      <c r="K176" t="s">
        <v>6</v>
      </c>
      <c r="L176" t="s">
        <v>67</v>
      </c>
      <c r="M176" t="s">
        <v>5</v>
      </c>
      <c r="N176" t="s">
        <v>90</v>
      </c>
      <c r="O176" t="s">
        <v>92</v>
      </c>
      <c r="P176" t="s">
        <v>93</v>
      </c>
      <c r="Q176" t="s">
        <v>70</v>
      </c>
    </row>
    <row r="177" spans="1:17" x14ac:dyDescent="0.25">
      <c r="A177" s="3">
        <v>175</v>
      </c>
      <c r="B177" t="s">
        <v>11</v>
      </c>
      <c r="C177" t="s">
        <v>74</v>
      </c>
      <c r="D177" t="s">
        <v>14</v>
      </c>
      <c r="E177" t="s">
        <v>121</v>
      </c>
      <c r="F177" t="s">
        <v>85</v>
      </c>
      <c r="G177" t="s">
        <v>2</v>
      </c>
      <c r="H177" t="s">
        <v>3</v>
      </c>
      <c r="I177" t="s">
        <v>65</v>
      </c>
      <c r="J177" t="s">
        <v>71</v>
      </c>
      <c r="K177" t="s">
        <v>6</v>
      </c>
      <c r="L177" t="s">
        <v>67</v>
      </c>
      <c r="M177" t="s">
        <v>25</v>
      </c>
      <c r="N177" t="s">
        <v>80</v>
      </c>
      <c r="O177" t="s">
        <v>86</v>
      </c>
      <c r="P177" t="s">
        <v>256</v>
      </c>
      <c r="Q177" t="s">
        <v>70</v>
      </c>
    </row>
    <row r="178" spans="1:17" x14ac:dyDescent="0.25">
      <c r="A178" s="3">
        <v>176</v>
      </c>
      <c r="B178" t="s">
        <v>11</v>
      </c>
      <c r="C178" t="s">
        <v>84</v>
      </c>
      <c r="D178" t="s">
        <v>122</v>
      </c>
      <c r="E178" t="s">
        <v>122</v>
      </c>
      <c r="F178" t="s">
        <v>64</v>
      </c>
      <c r="G178" t="s">
        <v>2</v>
      </c>
      <c r="H178" t="s">
        <v>28</v>
      </c>
      <c r="I178" t="s">
        <v>9</v>
      </c>
      <c r="J178" t="s">
        <v>71</v>
      </c>
      <c r="K178" t="s">
        <v>6</v>
      </c>
      <c r="L178" t="s">
        <v>23</v>
      </c>
      <c r="M178" t="s">
        <v>5</v>
      </c>
      <c r="N178" t="s">
        <v>90</v>
      </c>
      <c r="O178" t="s">
        <v>95</v>
      </c>
      <c r="P178" t="s">
        <v>107</v>
      </c>
      <c r="Q178" t="s">
        <v>70</v>
      </c>
    </row>
    <row r="179" spans="1:17" x14ac:dyDescent="0.25">
      <c r="A179" s="3">
        <v>177</v>
      </c>
      <c r="B179" t="s">
        <v>11</v>
      </c>
      <c r="C179" t="s">
        <v>104</v>
      </c>
      <c r="D179" t="s">
        <v>14</v>
      </c>
      <c r="E179" t="s">
        <v>7</v>
      </c>
      <c r="F179" t="s">
        <v>6</v>
      </c>
      <c r="G179" t="s">
        <v>2</v>
      </c>
      <c r="H179" t="s">
        <v>28</v>
      </c>
      <c r="I179" t="s">
        <v>65</v>
      </c>
      <c r="J179" t="s">
        <v>20</v>
      </c>
      <c r="K179" t="s">
        <v>6</v>
      </c>
      <c r="L179" t="s">
        <v>67</v>
      </c>
      <c r="M179" t="s">
        <v>5</v>
      </c>
      <c r="N179" t="s">
        <v>80</v>
      </c>
      <c r="O179" t="s">
        <v>92</v>
      </c>
      <c r="P179" t="s">
        <v>256</v>
      </c>
      <c r="Q179" t="s">
        <v>70</v>
      </c>
    </row>
    <row r="180" spans="1:17" x14ac:dyDescent="0.25">
      <c r="A180" s="3">
        <v>178</v>
      </c>
      <c r="B180" t="s">
        <v>11</v>
      </c>
      <c r="C180" t="s">
        <v>84</v>
      </c>
      <c r="D180" t="s">
        <v>73</v>
      </c>
      <c r="E180" t="s">
        <v>122</v>
      </c>
      <c r="F180" t="s">
        <v>64</v>
      </c>
      <c r="G180" t="s">
        <v>2</v>
      </c>
      <c r="H180" t="s">
        <v>8</v>
      </c>
      <c r="I180" t="s">
        <v>65</v>
      </c>
      <c r="J180" t="s">
        <v>108</v>
      </c>
      <c r="K180" t="s">
        <v>6</v>
      </c>
      <c r="L180" t="s">
        <v>67</v>
      </c>
      <c r="M180" t="s">
        <v>5</v>
      </c>
      <c r="N180" t="s">
        <v>90</v>
      </c>
      <c r="O180" t="s">
        <v>92</v>
      </c>
      <c r="P180" t="s">
        <v>69</v>
      </c>
      <c r="Q180" t="s">
        <v>33</v>
      </c>
    </row>
    <row r="181" spans="1:17" x14ac:dyDescent="0.25">
      <c r="A181" s="3">
        <v>179</v>
      </c>
      <c r="B181" t="s">
        <v>12</v>
      </c>
      <c r="C181" t="s">
        <v>84</v>
      </c>
      <c r="D181" t="s">
        <v>14</v>
      </c>
      <c r="E181" t="s">
        <v>14</v>
      </c>
      <c r="F181" t="s">
        <v>6</v>
      </c>
      <c r="G181" t="s">
        <v>21</v>
      </c>
      <c r="H181" t="s">
        <v>19</v>
      </c>
      <c r="I181" t="s">
        <v>9</v>
      </c>
      <c r="J181" t="s">
        <v>89</v>
      </c>
      <c r="K181" t="s">
        <v>6</v>
      </c>
      <c r="L181" t="s">
        <v>67</v>
      </c>
      <c r="M181" t="s">
        <v>5</v>
      </c>
      <c r="N181" t="s">
        <v>90</v>
      </c>
      <c r="O181" t="s">
        <v>86</v>
      </c>
      <c r="P181" t="s">
        <v>256</v>
      </c>
      <c r="Q181" t="s">
        <v>82</v>
      </c>
    </row>
    <row r="182" spans="1:17" x14ac:dyDescent="0.25">
      <c r="A182" s="3">
        <v>180</v>
      </c>
      <c r="B182" t="s">
        <v>17</v>
      </c>
      <c r="C182" t="s">
        <v>84</v>
      </c>
      <c r="D182" t="s">
        <v>18</v>
      </c>
      <c r="E182" t="s">
        <v>91</v>
      </c>
      <c r="F182" t="s">
        <v>6</v>
      </c>
      <c r="G182" t="s">
        <v>2</v>
      </c>
      <c r="H182" t="s">
        <v>22</v>
      </c>
      <c r="I182" t="s">
        <v>65</v>
      </c>
      <c r="J182" t="s">
        <v>20</v>
      </c>
      <c r="K182" t="s">
        <v>6</v>
      </c>
      <c r="L182" t="s">
        <v>23</v>
      </c>
      <c r="M182" t="s">
        <v>5</v>
      </c>
      <c r="N182" t="s">
        <v>77</v>
      </c>
      <c r="O182" t="s">
        <v>92</v>
      </c>
      <c r="P182" t="s">
        <v>93</v>
      </c>
      <c r="Q182" t="s">
        <v>70</v>
      </c>
    </row>
    <row r="183" spans="1:17" x14ac:dyDescent="0.25">
      <c r="A183" s="3">
        <v>181</v>
      </c>
      <c r="B183" t="s">
        <v>11</v>
      </c>
      <c r="C183" t="s">
        <v>78</v>
      </c>
      <c r="D183" t="s">
        <v>14</v>
      </c>
      <c r="E183" t="s">
        <v>94</v>
      </c>
      <c r="F183" t="s">
        <v>6</v>
      </c>
      <c r="G183" t="s">
        <v>2</v>
      </c>
      <c r="H183" t="s">
        <v>24</v>
      </c>
      <c r="I183" t="s">
        <v>75</v>
      </c>
      <c r="J183" t="s">
        <v>66</v>
      </c>
      <c r="K183" t="s">
        <v>6</v>
      </c>
      <c r="L183" t="s">
        <v>67</v>
      </c>
      <c r="M183" t="s">
        <v>5</v>
      </c>
      <c r="N183" t="s">
        <v>80</v>
      </c>
      <c r="O183" t="s">
        <v>92</v>
      </c>
      <c r="P183" t="s">
        <v>93</v>
      </c>
      <c r="Q183" t="s">
        <v>70</v>
      </c>
    </row>
    <row r="184" spans="1:17" x14ac:dyDescent="0.25">
      <c r="A184" s="3">
        <v>182</v>
      </c>
      <c r="B184" t="s">
        <v>11</v>
      </c>
      <c r="C184" t="s">
        <v>74</v>
      </c>
      <c r="D184" t="s">
        <v>63</v>
      </c>
      <c r="E184" t="s">
        <v>94</v>
      </c>
      <c r="F184" t="s">
        <v>85</v>
      </c>
      <c r="G184" t="s">
        <v>2</v>
      </c>
      <c r="H184" t="s">
        <v>3</v>
      </c>
      <c r="I184" t="s">
        <v>9</v>
      </c>
      <c r="J184" t="s">
        <v>96</v>
      </c>
      <c r="K184" t="s">
        <v>6</v>
      </c>
      <c r="L184" t="s">
        <v>67</v>
      </c>
      <c r="M184" t="s">
        <v>25</v>
      </c>
      <c r="N184" t="s">
        <v>77</v>
      </c>
      <c r="O184" t="s">
        <v>68</v>
      </c>
      <c r="P184" t="s">
        <v>69</v>
      </c>
      <c r="Q184" t="s">
        <v>70</v>
      </c>
    </row>
    <row r="185" spans="1:17" x14ac:dyDescent="0.25">
      <c r="A185" s="3">
        <v>183</v>
      </c>
      <c r="B185" t="s">
        <v>26</v>
      </c>
      <c r="C185" t="s">
        <v>74</v>
      </c>
      <c r="D185" t="s">
        <v>75</v>
      </c>
      <c r="E185" t="s">
        <v>75</v>
      </c>
      <c r="F185" t="s">
        <v>64</v>
      </c>
      <c r="G185" t="s">
        <v>2</v>
      </c>
      <c r="H185" t="s">
        <v>27</v>
      </c>
      <c r="I185" t="s">
        <v>97</v>
      </c>
      <c r="J185" t="s">
        <v>98</v>
      </c>
      <c r="K185" t="s">
        <v>6</v>
      </c>
      <c r="L185" t="s">
        <v>23</v>
      </c>
      <c r="M185" t="s">
        <v>5</v>
      </c>
      <c r="N185" t="s">
        <v>77</v>
      </c>
      <c r="O185" t="s">
        <v>68</v>
      </c>
      <c r="P185" t="s">
        <v>69</v>
      </c>
      <c r="Q185" t="s">
        <v>70</v>
      </c>
    </row>
    <row r="186" spans="1:17" x14ac:dyDescent="0.25">
      <c r="A186" s="3">
        <v>184</v>
      </c>
      <c r="B186" t="s">
        <v>11</v>
      </c>
      <c r="C186" t="s">
        <v>62</v>
      </c>
      <c r="D186" t="s">
        <v>99</v>
      </c>
      <c r="E186" t="s">
        <v>99</v>
      </c>
      <c r="F186" t="s">
        <v>64</v>
      </c>
      <c r="G186" t="s">
        <v>2</v>
      </c>
      <c r="H186" t="s">
        <v>28</v>
      </c>
      <c r="I186" t="s">
        <v>9</v>
      </c>
      <c r="J186" t="s">
        <v>98</v>
      </c>
      <c r="K186" t="s">
        <v>6</v>
      </c>
      <c r="L186" t="s">
        <v>23</v>
      </c>
      <c r="M186" t="s">
        <v>5</v>
      </c>
      <c r="N186" t="s">
        <v>90</v>
      </c>
      <c r="O186" t="s">
        <v>68</v>
      </c>
      <c r="P186" t="s">
        <v>93</v>
      </c>
      <c r="Q186" t="s">
        <v>70</v>
      </c>
    </row>
    <row r="187" spans="1:17" x14ac:dyDescent="0.25">
      <c r="A187" s="3">
        <v>185</v>
      </c>
      <c r="B187" t="s">
        <v>26</v>
      </c>
      <c r="C187" t="s">
        <v>62</v>
      </c>
      <c r="D187" t="s">
        <v>14</v>
      </c>
      <c r="E187" t="s">
        <v>91</v>
      </c>
      <c r="F187" t="s">
        <v>6</v>
      </c>
      <c r="G187" t="s">
        <v>2</v>
      </c>
      <c r="H187" t="s">
        <v>19</v>
      </c>
      <c r="I187" t="s">
        <v>97</v>
      </c>
      <c r="J187" t="s">
        <v>100</v>
      </c>
      <c r="K187" t="s">
        <v>6</v>
      </c>
      <c r="L187" t="s">
        <v>67</v>
      </c>
      <c r="M187" t="s">
        <v>25</v>
      </c>
      <c r="N187" t="s">
        <v>77</v>
      </c>
      <c r="O187" t="s">
        <v>92</v>
      </c>
      <c r="P187" t="s">
        <v>256</v>
      </c>
      <c r="Q187" t="s">
        <v>70</v>
      </c>
    </row>
    <row r="188" spans="1:17" x14ac:dyDescent="0.25">
      <c r="A188" s="3">
        <v>186</v>
      </c>
      <c r="B188" t="s">
        <v>12</v>
      </c>
      <c r="C188" t="s">
        <v>62</v>
      </c>
      <c r="D188" t="s">
        <v>18</v>
      </c>
      <c r="E188" t="s">
        <v>30</v>
      </c>
      <c r="F188" t="s">
        <v>6</v>
      </c>
      <c r="G188" t="s">
        <v>2</v>
      </c>
      <c r="H188" t="s">
        <v>19</v>
      </c>
      <c r="I188" t="s">
        <v>9</v>
      </c>
      <c r="J188" t="s">
        <v>76</v>
      </c>
      <c r="K188" t="s">
        <v>6</v>
      </c>
      <c r="L188" t="s">
        <v>23</v>
      </c>
      <c r="M188" t="s">
        <v>5</v>
      </c>
      <c r="N188" t="s">
        <v>72</v>
      </c>
      <c r="O188" t="s">
        <v>92</v>
      </c>
      <c r="P188" t="s">
        <v>93</v>
      </c>
      <c r="Q188" t="s">
        <v>70</v>
      </c>
    </row>
    <row r="189" spans="1:17" x14ac:dyDescent="0.25">
      <c r="A189" s="3">
        <v>187</v>
      </c>
      <c r="B189" t="s">
        <v>11</v>
      </c>
      <c r="C189" t="s">
        <v>84</v>
      </c>
      <c r="D189" t="s">
        <v>14</v>
      </c>
      <c r="E189" t="s">
        <v>94</v>
      </c>
      <c r="F189" t="s">
        <v>6</v>
      </c>
      <c r="G189" t="s">
        <v>2</v>
      </c>
      <c r="H189" t="s">
        <v>28</v>
      </c>
      <c r="I189" t="s">
        <v>65</v>
      </c>
      <c r="J189" t="s">
        <v>101</v>
      </c>
      <c r="K189" t="s">
        <v>6</v>
      </c>
      <c r="L189" t="s">
        <v>23</v>
      </c>
      <c r="M189" t="s">
        <v>5</v>
      </c>
      <c r="N189" t="s">
        <v>80</v>
      </c>
      <c r="O189" t="s">
        <v>92</v>
      </c>
      <c r="P189" t="s">
        <v>102</v>
      </c>
      <c r="Q189" t="s">
        <v>82</v>
      </c>
    </row>
    <row r="190" spans="1:17" x14ac:dyDescent="0.25">
      <c r="A190" s="3">
        <v>188</v>
      </c>
      <c r="B190" t="s">
        <v>26</v>
      </c>
      <c r="C190" t="s">
        <v>62</v>
      </c>
      <c r="D190" t="s">
        <v>14</v>
      </c>
      <c r="E190" t="s">
        <v>31</v>
      </c>
      <c r="F190" t="s">
        <v>64</v>
      </c>
      <c r="G190" t="s">
        <v>2</v>
      </c>
      <c r="H190" t="s">
        <v>32</v>
      </c>
      <c r="I190" t="s">
        <v>65</v>
      </c>
      <c r="J190" t="s">
        <v>20</v>
      </c>
      <c r="K190" t="s">
        <v>4</v>
      </c>
      <c r="L190" t="s">
        <v>23</v>
      </c>
      <c r="M190" t="s">
        <v>5</v>
      </c>
      <c r="N190" t="s">
        <v>77</v>
      </c>
      <c r="O190" t="s">
        <v>86</v>
      </c>
      <c r="P190" t="s">
        <v>256</v>
      </c>
      <c r="Q190" t="s">
        <v>70</v>
      </c>
    </row>
    <row r="191" spans="1:17" x14ac:dyDescent="0.25">
      <c r="A191" s="3">
        <v>189</v>
      </c>
      <c r="B191" t="s">
        <v>11</v>
      </c>
      <c r="C191" t="s">
        <v>84</v>
      </c>
      <c r="D191" t="s">
        <v>103</v>
      </c>
      <c r="E191" t="s">
        <v>7</v>
      </c>
      <c r="F191" t="s">
        <v>6</v>
      </c>
      <c r="G191" t="s">
        <v>2</v>
      </c>
      <c r="H191" t="s">
        <v>22</v>
      </c>
      <c r="I191" t="s">
        <v>9</v>
      </c>
      <c r="J191" t="s">
        <v>71</v>
      </c>
      <c r="K191" t="s">
        <v>6</v>
      </c>
      <c r="L191" t="s">
        <v>23</v>
      </c>
      <c r="M191" t="s">
        <v>5</v>
      </c>
      <c r="N191" t="s">
        <v>77</v>
      </c>
      <c r="O191" t="s">
        <v>95</v>
      </c>
      <c r="P191" t="s">
        <v>93</v>
      </c>
      <c r="Q191" t="s">
        <v>33</v>
      </c>
    </row>
    <row r="192" spans="1:17" x14ac:dyDescent="0.25">
      <c r="A192" s="3">
        <v>190</v>
      </c>
      <c r="B192" t="s">
        <v>11</v>
      </c>
      <c r="C192" t="s">
        <v>62</v>
      </c>
      <c r="D192" t="s">
        <v>65</v>
      </c>
      <c r="E192" t="s">
        <v>7</v>
      </c>
      <c r="F192" t="s">
        <v>6</v>
      </c>
      <c r="G192" t="s">
        <v>2</v>
      </c>
      <c r="H192" t="s">
        <v>8</v>
      </c>
      <c r="I192" t="s">
        <v>9</v>
      </c>
      <c r="J192" t="s">
        <v>71</v>
      </c>
      <c r="K192" t="s">
        <v>6</v>
      </c>
      <c r="L192" t="s">
        <v>67</v>
      </c>
      <c r="M192" t="s">
        <v>10</v>
      </c>
      <c r="N192" t="s">
        <v>72</v>
      </c>
      <c r="O192" t="s">
        <v>68</v>
      </c>
      <c r="P192" t="s">
        <v>69</v>
      </c>
      <c r="Q192" t="s">
        <v>70</v>
      </c>
    </row>
    <row r="193" spans="1:17" x14ac:dyDescent="0.25">
      <c r="A193" s="3">
        <v>191</v>
      </c>
      <c r="B193" t="s">
        <v>11</v>
      </c>
      <c r="C193" t="s">
        <v>62</v>
      </c>
      <c r="D193" t="s">
        <v>14</v>
      </c>
      <c r="E193" t="s">
        <v>73</v>
      </c>
      <c r="F193" t="s">
        <v>64</v>
      </c>
      <c r="G193" t="s">
        <v>2</v>
      </c>
      <c r="H193" t="s">
        <v>3</v>
      </c>
      <c r="I193" t="s">
        <v>65</v>
      </c>
      <c r="J193" t="s">
        <v>66</v>
      </c>
      <c r="K193" t="s">
        <v>4</v>
      </c>
      <c r="L193" t="s">
        <v>67</v>
      </c>
      <c r="M193" t="s">
        <v>5</v>
      </c>
      <c r="N193" t="s">
        <v>80</v>
      </c>
      <c r="O193" t="s">
        <v>92</v>
      </c>
      <c r="P193" t="s">
        <v>69</v>
      </c>
      <c r="Q193" t="s">
        <v>70</v>
      </c>
    </row>
    <row r="194" spans="1:17" x14ac:dyDescent="0.25">
      <c r="A194" s="3">
        <v>192</v>
      </c>
      <c r="B194" t="s">
        <v>12</v>
      </c>
      <c r="C194" t="s">
        <v>74</v>
      </c>
      <c r="D194" t="s">
        <v>14</v>
      </c>
      <c r="E194" t="s">
        <v>75</v>
      </c>
      <c r="F194" t="s">
        <v>64</v>
      </c>
      <c r="G194" t="s">
        <v>2</v>
      </c>
      <c r="H194" t="s">
        <v>38</v>
      </c>
      <c r="I194" t="s">
        <v>9</v>
      </c>
      <c r="J194" t="s">
        <v>76</v>
      </c>
      <c r="K194" t="s">
        <v>4</v>
      </c>
      <c r="L194" t="s">
        <v>67</v>
      </c>
      <c r="M194" t="s">
        <v>5</v>
      </c>
      <c r="N194" t="s">
        <v>77</v>
      </c>
      <c r="O194" t="s">
        <v>92</v>
      </c>
      <c r="P194" t="s">
        <v>69</v>
      </c>
      <c r="Q194" t="s">
        <v>70</v>
      </c>
    </row>
    <row r="195" spans="1:17" x14ac:dyDescent="0.25">
      <c r="A195" s="3">
        <v>193</v>
      </c>
      <c r="B195" t="s">
        <v>17</v>
      </c>
      <c r="C195" t="s">
        <v>84</v>
      </c>
      <c r="D195" t="s">
        <v>18</v>
      </c>
      <c r="E195" t="s">
        <v>30</v>
      </c>
      <c r="F195" t="s">
        <v>6</v>
      </c>
      <c r="G195" t="s">
        <v>2</v>
      </c>
      <c r="H195" t="s">
        <v>19</v>
      </c>
      <c r="I195" t="s">
        <v>9</v>
      </c>
      <c r="J195" t="s">
        <v>76</v>
      </c>
      <c r="K195" t="s">
        <v>6</v>
      </c>
      <c r="L195" t="s">
        <v>23</v>
      </c>
      <c r="M195" t="s">
        <v>5</v>
      </c>
      <c r="N195" t="s">
        <v>77</v>
      </c>
      <c r="O195" t="s">
        <v>92</v>
      </c>
      <c r="P195" t="s">
        <v>256</v>
      </c>
      <c r="Q195" t="s">
        <v>70</v>
      </c>
    </row>
    <row r="196" spans="1:17" x14ac:dyDescent="0.25">
      <c r="A196" s="3">
        <v>194</v>
      </c>
      <c r="B196" t="s">
        <v>11</v>
      </c>
      <c r="C196" t="s">
        <v>104</v>
      </c>
      <c r="D196" t="s">
        <v>14</v>
      </c>
      <c r="E196" t="s">
        <v>7</v>
      </c>
      <c r="F196" t="s">
        <v>6</v>
      </c>
      <c r="G196" t="s">
        <v>2</v>
      </c>
      <c r="H196" t="s">
        <v>22</v>
      </c>
      <c r="I196" t="s">
        <v>65</v>
      </c>
      <c r="J196" t="s">
        <v>100</v>
      </c>
      <c r="K196" t="s">
        <v>6</v>
      </c>
      <c r="L196" t="s">
        <v>23</v>
      </c>
      <c r="M196" t="s">
        <v>5</v>
      </c>
      <c r="N196" t="s">
        <v>80</v>
      </c>
      <c r="O196" t="s">
        <v>92</v>
      </c>
      <c r="P196" t="s">
        <v>93</v>
      </c>
      <c r="Q196" t="s">
        <v>33</v>
      </c>
    </row>
    <row r="197" spans="1:17" x14ac:dyDescent="0.25">
      <c r="A197" s="3">
        <v>195</v>
      </c>
      <c r="B197" t="s">
        <v>11</v>
      </c>
      <c r="C197" t="s">
        <v>104</v>
      </c>
      <c r="D197" t="s">
        <v>14</v>
      </c>
      <c r="E197" t="s">
        <v>94</v>
      </c>
      <c r="F197" t="s">
        <v>85</v>
      </c>
      <c r="G197" t="s">
        <v>2</v>
      </c>
      <c r="H197" t="s">
        <v>22</v>
      </c>
      <c r="I197" t="s">
        <v>65</v>
      </c>
      <c r="J197" t="s">
        <v>76</v>
      </c>
      <c r="K197" t="s">
        <v>6</v>
      </c>
      <c r="L197" t="s">
        <v>23</v>
      </c>
      <c r="M197" t="s">
        <v>5</v>
      </c>
      <c r="N197" t="s">
        <v>80</v>
      </c>
      <c r="O197" t="s">
        <v>86</v>
      </c>
      <c r="P197" t="s">
        <v>93</v>
      </c>
      <c r="Q197" t="s">
        <v>33</v>
      </c>
    </row>
    <row r="198" spans="1:17" x14ac:dyDescent="0.25">
      <c r="A198" s="3">
        <v>196</v>
      </c>
      <c r="B198" t="s">
        <v>13</v>
      </c>
      <c r="C198" t="s">
        <v>104</v>
      </c>
      <c r="D198" t="s">
        <v>103</v>
      </c>
      <c r="E198" t="s">
        <v>7</v>
      </c>
      <c r="F198" t="s">
        <v>6</v>
      </c>
      <c r="G198" t="s">
        <v>2</v>
      </c>
      <c r="H198" t="s">
        <v>28</v>
      </c>
      <c r="I198" t="s">
        <v>9</v>
      </c>
      <c r="J198" t="s">
        <v>112</v>
      </c>
      <c r="K198" t="s">
        <v>6</v>
      </c>
      <c r="L198" t="s">
        <v>23</v>
      </c>
      <c r="M198" t="s">
        <v>5</v>
      </c>
      <c r="N198" t="s">
        <v>77</v>
      </c>
      <c r="O198" t="s">
        <v>95</v>
      </c>
      <c r="P198" t="s">
        <v>93</v>
      </c>
      <c r="Q198" t="s">
        <v>33</v>
      </c>
    </row>
    <row r="199" spans="1:17" x14ac:dyDescent="0.25">
      <c r="A199" s="3">
        <v>197</v>
      </c>
      <c r="B199" t="s">
        <v>11</v>
      </c>
      <c r="C199" t="s">
        <v>62</v>
      </c>
      <c r="D199" t="s">
        <v>109</v>
      </c>
      <c r="E199" t="s">
        <v>94</v>
      </c>
      <c r="F199" t="s">
        <v>6</v>
      </c>
      <c r="G199" t="s">
        <v>2</v>
      </c>
      <c r="H199" t="s">
        <v>8</v>
      </c>
      <c r="I199" t="s">
        <v>65</v>
      </c>
      <c r="J199" t="s">
        <v>129</v>
      </c>
      <c r="K199" t="s">
        <v>6</v>
      </c>
      <c r="L199" t="s">
        <v>29</v>
      </c>
      <c r="M199" t="s">
        <v>25</v>
      </c>
      <c r="N199" t="s">
        <v>72</v>
      </c>
      <c r="O199" t="s">
        <v>92</v>
      </c>
      <c r="P199" t="s">
        <v>256</v>
      </c>
      <c r="Q199" t="s">
        <v>70</v>
      </c>
    </row>
    <row r="200" spans="1:17" x14ac:dyDescent="0.25">
      <c r="A200" s="3">
        <v>198</v>
      </c>
      <c r="B200" t="s">
        <v>11</v>
      </c>
      <c r="C200" t="s">
        <v>78</v>
      </c>
      <c r="D200" t="s">
        <v>75</v>
      </c>
      <c r="E200" t="s">
        <v>94</v>
      </c>
      <c r="F200" t="s">
        <v>64</v>
      </c>
      <c r="G200" t="s">
        <v>2</v>
      </c>
      <c r="H200" t="s">
        <v>38</v>
      </c>
      <c r="I200" t="s">
        <v>9</v>
      </c>
      <c r="J200" t="s">
        <v>130</v>
      </c>
      <c r="K200" t="s">
        <v>6</v>
      </c>
      <c r="L200" t="s">
        <v>67</v>
      </c>
      <c r="M200" t="s">
        <v>10</v>
      </c>
      <c r="N200" t="s">
        <v>90</v>
      </c>
      <c r="O200" t="s">
        <v>68</v>
      </c>
      <c r="P200" t="s">
        <v>257</v>
      </c>
      <c r="Q200" t="s">
        <v>70</v>
      </c>
    </row>
    <row r="201" spans="1:17" x14ac:dyDescent="0.25">
      <c r="A201" s="3">
        <v>199</v>
      </c>
      <c r="B201" t="s">
        <v>11</v>
      </c>
      <c r="C201" t="s">
        <v>84</v>
      </c>
      <c r="D201" t="s">
        <v>18</v>
      </c>
      <c r="E201" t="s">
        <v>30</v>
      </c>
      <c r="F201" t="s">
        <v>6</v>
      </c>
      <c r="G201" t="s">
        <v>2</v>
      </c>
      <c r="H201" t="s">
        <v>3</v>
      </c>
      <c r="I201" t="s">
        <v>9</v>
      </c>
      <c r="J201" t="s">
        <v>71</v>
      </c>
      <c r="K201" t="s">
        <v>6</v>
      </c>
      <c r="L201" t="s">
        <v>118</v>
      </c>
      <c r="M201" t="s">
        <v>5</v>
      </c>
      <c r="N201" t="s">
        <v>90</v>
      </c>
      <c r="O201" t="s">
        <v>86</v>
      </c>
      <c r="P201" t="s">
        <v>256</v>
      </c>
      <c r="Q201" t="s">
        <v>70</v>
      </c>
    </row>
    <row r="202" spans="1:17" x14ac:dyDescent="0.25">
      <c r="A202" s="3">
        <v>200</v>
      </c>
      <c r="B202" t="s">
        <v>26</v>
      </c>
      <c r="C202" t="s">
        <v>84</v>
      </c>
      <c r="D202" t="s">
        <v>127</v>
      </c>
      <c r="E202" t="s">
        <v>121</v>
      </c>
      <c r="F202" t="s">
        <v>6</v>
      </c>
      <c r="G202" t="s">
        <v>2</v>
      </c>
      <c r="H202" t="s">
        <v>28</v>
      </c>
      <c r="I202" t="s">
        <v>128</v>
      </c>
      <c r="J202" t="s">
        <v>66</v>
      </c>
      <c r="K202" t="s">
        <v>6</v>
      </c>
      <c r="L202" t="s">
        <v>23</v>
      </c>
      <c r="M202" t="s">
        <v>5</v>
      </c>
      <c r="N202" t="s">
        <v>72</v>
      </c>
      <c r="O202" t="s">
        <v>92</v>
      </c>
      <c r="P202" t="s">
        <v>93</v>
      </c>
      <c r="Q202" t="s">
        <v>33</v>
      </c>
    </row>
    <row r="203" spans="1:17" x14ac:dyDescent="0.25">
      <c r="A203" s="3">
        <v>201</v>
      </c>
      <c r="B203" t="s">
        <v>26</v>
      </c>
      <c r="C203" t="s">
        <v>78</v>
      </c>
      <c r="D203" t="s">
        <v>147</v>
      </c>
      <c r="E203" t="s">
        <v>30</v>
      </c>
      <c r="F203" t="s">
        <v>85</v>
      </c>
      <c r="G203" t="s">
        <v>2</v>
      </c>
      <c r="H203" t="s">
        <v>8</v>
      </c>
      <c r="I203" t="s">
        <v>63</v>
      </c>
      <c r="J203" t="s">
        <v>20</v>
      </c>
      <c r="K203" t="s">
        <v>6</v>
      </c>
      <c r="L203" t="s">
        <v>29</v>
      </c>
      <c r="M203" t="s">
        <v>10</v>
      </c>
      <c r="N203" t="s">
        <v>80</v>
      </c>
      <c r="O203" t="s">
        <v>68</v>
      </c>
      <c r="P203" t="s">
        <v>257</v>
      </c>
      <c r="Q203" t="s">
        <v>70</v>
      </c>
    </row>
    <row r="204" spans="1:17" x14ac:dyDescent="0.25">
      <c r="A204" s="3">
        <v>202</v>
      </c>
      <c r="B204" t="s">
        <v>26</v>
      </c>
      <c r="C204" t="s">
        <v>84</v>
      </c>
      <c r="D204" t="s">
        <v>147</v>
      </c>
      <c r="E204" t="s">
        <v>142</v>
      </c>
      <c r="F204" t="s">
        <v>85</v>
      </c>
      <c r="G204" t="s">
        <v>2</v>
      </c>
      <c r="H204" t="s">
        <v>8</v>
      </c>
      <c r="I204" t="s">
        <v>9</v>
      </c>
      <c r="J204" t="s">
        <v>126</v>
      </c>
      <c r="K204" t="s">
        <v>6</v>
      </c>
      <c r="L204" t="s">
        <v>23</v>
      </c>
      <c r="M204" t="s">
        <v>5</v>
      </c>
      <c r="N204" t="s">
        <v>77</v>
      </c>
      <c r="O204" t="s">
        <v>68</v>
      </c>
      <c r="P204" t="s">
        <v>257</v>
      </c>
      <c r="Q204" t="s">
        <v>70</v>
      </c>
    </row>
    <row r="205" spans="1:17" x14ac:dyDescent="0.25">
      <c r="A205" s="3">
        <v>203</v>
      </c>
      <c r="B205" t="s">
        <v>12</v>
      </c>
      <c r="C205" t="s">
        <v>84</v>
      </c>
      <c r="D205" t="s">
        <v>109</v>
      </c>
      <c r="E205" t="s">
        <v>14</v>
      </c>
      <c r="F205" t="s">
        <v>6</v>
      </c>
      <c r="G205" t="s">
        <v>2</v>
      </c>
      <c r="H205" t="s">
        <v>22</v>
      </c>
      <c r="I205" t="s">
        <v>65</v>
      </c>
      <c r="J205" t="s">
        <v>120</v>
      </c>
      <c r="K205" t="s">
        <v>6</v>
      </c>
      <c r="L205" t="s">
        <v>23</v>
      </c>
      <c r="M205" t="s">
        <v>5</v>
      </c>
      <c r="N205" t="s">
        <v>90</v>
      </c>
      <c r="O205" t="s">
        <v>92</v>
      </c>
      <c r="P205" t="s">
        <v>93</v>
      </c>
      <c r="Q205" t="s">
        <v>33</v>
      </c>
    </row>
    <row r="206" spans="1:17" x14ac:dyDescent="0.25">
      <c r="A206" s="3">
        <v>204</v>
      </c>
      <c r="B206" t="s">
        <v>12</v>
      </c>
      <c r="C206" t="s">
        <v>62</v>
      </c>
      <c r="D206" t="s">
        <v>127</v>
      </c>
      <c r="E206" t="s">
        <v>7</v>
      </c>
      <c r="F206" t="s">
        <v>6</v>
      </c>
      <c r="G206" t="s">
        <v>2</v>
      </c>
      <c r="H206" t="s">
        <v>28</v>
      </c>
      <c r="I206" t="s">
        <v>9</v>
      </c>
      <c r="J206" t="s">
        <v>98</v>
      </c>
      <c r="K206" t="s">
        <v>6</v>
      </c>
      <c r="L206" t="s">
        <v>23</v>
      </c>
      <c r="M206" t="s">
        <v>25</v>
      </c>
      <c r="N206" t="s">
        <v>90</v>
      </c>
      <c r="O206" t="s">
        <v>92</v>
      </c>
      <c r="P206" t="s">
        <v>93</v>
      </c>
      <c r="Q206" t="s">
        <v>70</v>
      </c>
    </row>
    <row r="207" spans="1:17" x14ac:dyDescent="0.25">
      <c r="A207" s="3">
        <v>205</v>
      </c>
      <c r="B207" t="s">
        <v>12</v>
      </c>
      <c r="C207" t="s">
        <v>62</v>
      </c>
      <c r="D207" t="s">
        <v>124</v>
      </c>
      <c r="E207" t="s">
        <v>124</v>
      </c>
      <c r="F207" t="s">
        <v>6</v>
      </c>
      <c r="G207" t="s">
        <v>2</v>
      </c>
      <c r="H207" t="s">
        <v>27</v>
      </c>
      <c r="I207" t="s">
        <v>9</v>
      </c>
      <c r="J207" t="s">
        <v>130</v>
      </c>
      <c r="K207" t="s">
        <v>6</v>
      </c>
      <c r="L207" t="s">
        <v>67</v>
      </c>
      <c r="M207" t="s">
        <v>5</v>
      </c>
      <c r="N207" t="s">
        <v>77</v>
      </c>
      <c r="O207" t="s">
        <v>68</v>
      </c>
      <c r="P207" t="s">
        <v>257</v>
      </c>
      <c r="Q207" t="s">
        <v>33</v>
      </c>
    </row>
    <row r="208" spans="1:17" x14ac:dyDescent="0.25">
      <c r="A208" s="3">
        <v>206</v>
      </c>
      <c r="B208" t="s">
        <v>13</v>
      </c>
      <c r="C208" t="s">
        <v>78</v>
      </c>
      <c r="D208" t="s">
        <v>14</v>
      </c>
      <c r="E208" t="s">
        <v>14</v>
      </c>
      <c r="F208" t="s">
        <v>64</v>
      </c>
      <c r="G208" t="s">
        <v>79</v>
      </c>
      <c r="H208" t="s">
        <v>15</v>
      </c>
      <c r="I208" t="s">
        <v>75</v>
      </c>
      <c r="J208" t="s">
        <v>66</v>
      </c>
      <c r="K208" t="s">
        <v>6</v>
      </c>
      <c r="L208" t="s">
        <v>67</v>
      </c>
      <c r="M208" t="s">
        <v>5</v>
      </c>
      <c r="N208" t="s">
        <v>80</v>
      </c>
      <c r="O208" t="s">
        <v>92</v>
      </c>
      <c r="P208" t="s">
        <v>256</v>
      </c>
      <c r="Q208" t="s">
        <v>82</v>
      </c>
    </row>
    <row r="209" spans="1:17" x14ac:dyDescent="0.25">
      <c r="A209" s="3">
        <v>207</v>
      </c>
      <c r="B209" t="s">
        <v>13</v>
      </c>
      <c r="C209" t="s">
        <v>104</v>
      </c>
      <c r="D209" t="s">
        <v>14</v>
      </c>
      <c r="E209" t="s">
        <v>7</v>
      </c>
      <c r="F209" t="s">
        <v>64</v>
      </c>
      <c r="G209" t="s">
        <v>79</v>
      </c>
      <c r="H209" t="s">
        <v>24</v>
      </c>
      <c r="I209" t="s">
        <v>75</v>
      </c>
      <c r="J209" t="s">
        <v>105</v>
      </c>
      <c r="K209" t="s">
        <v>6</v>
      </c>
      <c r="L209" t="s">
        <v>23</v>
      </c>
      <c r="M209" t="s">
        <v>5</v>
      </c>
      <c r="N209" t="s">
        <v>77</v>
      </c>
      <c r="O209" t="s">
        <v>86</v>
      </c>
      <c r="P209" t="s">
        <v>256</v>
      </c>
      <c r="Q209" t="s">
        <v>33</v>
      </c>
    </row>
    <row r="210" spans="1:17" x14ac:dyDescent="0.25">
      <c r="A210" s="3">
        <v>208</v>
      </c>
      <c r="B210" t="s">
        <v>11</v>
      </c>
      <c r="C210" t="s">
        <v>78</v>
      </c>
      <c r="D210" t="s">
        <v>14</v>
      </c>
      <c r="E210" t="s">
        <v>94</v>
      </c>
      <c r="F210" t="s">
        <v>6</v>
      </c>
      <c r="G210" t="s">
        <v>2</v>
      </c>
      <c r="H210" t="s">
        <v>24</v>
      </c>
      <c r="I210" t="s">
        <v>75</v>
      </c>
      <c r="J210" t="s">
        <v>66</v>
      </c>
      <c r="K210" t="s">
        <v>6</v>
      </c>
      <c r="L210" t="s">
        <v>67</v>
      </c>
      <c r="M210" t="s">
        <v>25</v>
      </c>
      <c r="N210" t="s">
        <v>80</v>
      </c>
      <c r="O210" t="s">
        <v>86</v>
      </c>
      <c r="P210" t="s">
        <v>93</v>
      </c>
      <c r="Q210" t="s">
        <v>70</v>
      </c>
    </row>
    <row r="211" spans="1:17" x14ac:dyDescent="0.25">
      <c r="A211" s="3">
        <v>209</v>
      </c>
      <c r="B211" t="s">
        <v>26</v>
      </c>
      <c r="C211" t="s">
        <v>74</v>
      </c>
      <c r="D211" t="s">
        <v>63</v>
      </c>
      <c r="E211" t="s">
        <v>94</v>
      </c>
      <c r="F211" t="s">
        <v>85</v>
      </c>
      <c r="G211" t="s">
        <v>2</v>
      </c>
      <c r="H211" t="s">
        <v>8</v>
      </c>
      <c r="I211" t="s">
        <v>9</v>
      </c>
      <c r="J211" t="s">
        <v>96</v>
      </c>
      <c r="K211" t="s">
        <v>6</v>
      </c>
      <c r="L211" t="s">
        <v>67</v>
      </c>
      <c r="M211" t="s">
        <v>25</v>
      </c>
      <c r="N211" t="s">
        <v>77</v>
      </c>
      <c r="O211" t="s">
        <v>68</v>
      </c>
      <c r="P211" t="s">
        <v>69</v>
      </c>
      <c r="Q211" t="s">
        <v>70</v>
      </c>
    </row>
    <row r="212" spans="1:17" x14ac:dyDescent="0.25">
      <c r="A212" s="3">
        <v>210</v>
      </c>
      <c r="B212" t="s">
        <v>11</v>
      </c>
      <c r="C212" t="s">
        <v>62</v>
      </c>
      <c r="D212" t="s">
        <v>99</v>
      </c>
      <c r="E212" t="s">
        <v>99</v>
      </c>
      <c r="F212" t="s">
        <v>64</v>
      </c>
      <c r="G212" t="s">
        <v>2</v>
      </c>
      <c r="H212" t="s">
        <v>28</v>
      </c>
      <c r="I212" t="s">
        <v>9</v>
      </c>
      <c r="J212" t="s">
        <v>98</v>
      </c>
      <c r="K212" t="s">
        <v>6</v>
      </c>
      <c r="L212" t="s">
        <v>23</v>
      </c>
      <c r="M212" t="s">
        <v>5</v>
      </c>
      <c r="N212" t="s">
        <v>90</v>
      </c>
      <c r="O212" t="s">
        <v>68</v>
      </c>
      <c r="P212" t="s">
        <v>93</v>
      </c>
      <c r="Q212" t="s">
        <v>70</v>
      </c>
    </row>
    <row r="213" spans="1:17" x14ac:dyDescent="0.25">
      <c r="A213" s="3">
        <v>211</v>
      </c>
      <c r="B213" t="s">
        <v>13</v>
      </c>
      <c r="C213" t="s">
        <v>78</v>
      </c>
      <c r="D213" t="s">
        <v>7</v>
      </c>
      <c r="E213" t="s">
        <v>14</v>
      </c>
      <c r="F213" t="s">
        <v>64</v>
      </c>
      <c r="G213" t="s">
        <v>79</v>
      </c>
      <c r="H213" t="s">
        <v>15</v>
      </c>
      <c r="I213" t="s">
        <v>75</v>
      </c>
      <c r="J213" t="s">
        <v>66</v>
      </c>
      <c r="K213" t="s">
        <v>6</v>
      </c>
      <c r="L213" t="s">
        <v>67</v>
      </c>
      <c r="M213" t="s">
        <v>5</v>
      </c>
      <c r="N213" t="s">
        <v>80</v>
      </c>
      <c r="O213" t="s">
        <v>81</v>
      </c>
      <c r="P213" t="s">
        <v>256</v>
      </c>
      <c r="Q213" t="s">
        <v>82</v>
      </c>
    </row>
  </sheetData>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E4CF6-6DB9-49D1-B888-034FC0114A22}">
  <dimension ref="A1:Z345"/>
  <sheetViews>
    <sheetView topLeftCell="A176" workbookViewId="0">
      <selection activeCell="S1" sqref="A1:S212"/>
    </sheetView>
  </sheetViews>
  <sheetFormatPr defaultRowHeight="15" x14ac:dyDescent="0.25"/>
  <cols>
    <col min="1" max="1" width="5.7109375" bestFit="1" customWidth="1"/>
    <col min="2" max="2" width="16.28515625" bestFit="1" customWidth="1"/>
    <col min="3" max="3" width="30.7109375" bestFit="1" customWidth="1"/>
    <col min="4" max="4" width="29"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2" max="12" width="84.85546875" bestFit="1" customWidth="1"/>
    <col min="13" max="13" width="47.28515625" bestFit="1" customWidth="1"/>
    <col min="14" max="14" width="88" bestFit="1" customWidth="1"/>
    <col min="15" max="15" width="60.5703125" bestFit="1" customWidth="1"/>
    <col min="16" max="16" width="115.42578125" bestFit="1" customWidth="1"/>
    <col min="17" max="17" width="111.42578125" bestFit="1" customWidth="1"/>
    <col min="18" max="18" width="70.5703125" bestFit="1" customWidth="1"/>
    <col min="22" max="22" width="79.140625" bestFit="1" customWidth="1"/>
    <col min="23" max="23" width="16.85546875" bestFit="1" customWidth="1"/>
    <col min="24" max="24" width="11.42578125" bestFit="1" customWidth="1"/>
    <col min="25" max="25" width="25" bestFit="1" customWidth="1"/>
    <col min="26" max="26" width="11.28515625" bestFit="1" customWidth="1"/>
    <col min="27" max="27" width="14.7109375" bestFit="1" customWidth="1"/>
    <col min="28" max="28" width="18.28515625" bestFit="1" customWidth="1"/>
    <col min="29" max="29" width="11.28515625" bestFit="1" customWidth="1"/>
  </cols>
  <sheetData>
    <row r="1" spans="1:23" x14ac:dyDescent="0.25">
      <c r="A1" s="1" t="s">
        <v>166</v>
      </c>
      <c r="B1" s="22" t="s">
        <v>0</v>
      </c>
      <c r="C1" s="22" t="s">
        <v>45</v>
      </c>
      <c r="D1" s="22" t="s">
        <v>228</v>
      </c>
      <c r="E1" s="22" t="s">
        <v>47</v>
      </c>
      <c r="F1" s="22" t="s">
        <v>48</v>
      </c>
      <c r="G1" s="22" t="s">
        <v>49</v>
      </c>
      <c r="H1" s="22" t="s">
        <v>50</v>
      </c>
      <c r="I1" s="22" t="s">
        <v>51</v>
      </c>
      <c r="J1" s="22" t="s">
        <v>52</v>
      </c>
      <c r="K1" s="22" t="s">
        <v>53</v>
      </c>
      <c r="L1" s="22" t="s">
        <v>54</v>
      </c>
      <c r="M1" s="22" t="s">
        <v>55</v>
      </c>
      <c r="N1" s="22" t="s">
        <v>56</v>
      </c>
      <c r="O1" s="22" t="s">
        <v>1</v>
      </c>
      <c r="P1" s="22" t="s">
        <v>57</v>
      </c>
      <c r="Q1" s="22" t="s">
        <v>58</v>
      </c>
      <c r="R1" s="22" t="s">
        <v>59</v>
      </c>
      <c r="S1" s="22" t="s">
        <v>60</v>
      </c>
    </row>
    <row r="2" spans="1:23" x14ac:dyDescent="0.25">
      <c r="A2" s="3">
        <v>1</v>
      </c>
      <c r="B2" t="s">
        <v>11</v>
      </c>
      <c r="C2" t="s">
        <v>62</v>
      </c>
      <c r="D2" s="4" t="s">
        <v>14</v>
      </c>
      <c r="E2" t="s">
        <v>63</v>
      </c>
      <c r="F2" t="s">
        <v>64</v>
      </c>
      <c r="G2" t="s">
        <v>2</v>
      </c>
      <c r="H2" t="s">
        <v>3</v>
      </c>
      <c r="I2" t="s">
        <v>65</v>
      </c>
      <c r="J2" t="s">
        <v>66</v>
      </c>
      <c r="K2" t="s">
        <v>4</v>
      </c>
      <c r="L2" t="s">
        <v>67</v>
      </c>
      <c r="M2" t="s">
        <v>5</v>
      </c>
      <c r="N2" t="s">
        <v>80</v>
      </c>
      <c r="O2" t="s">
        <v>92</v>
      </c>
      <c r="P2" t="s">
        <v>69</v>
      </c>
      <c r="Q2" t="s">
        <v>70</v>
      </c>
      <c r="R2" t="s">
        <v>6</v>
      </c>
      <c r="S2" t="s">
        <v>6</v>
      </c>
      <c r="V2" s="2" t="s">
        <v>202</v>
      </c>
      <c r="W2" t="s">
        <v>184</v>
      </c>
    </row>
    <row r="3" spans="1:23" x14ac:dyDescent="0.25">
      <c r="A3" s="3">
        <v>2</v>
      </c>
      <c r="B3" t="s">
        <v>26</v>
      </c>
      <c r="C3" t="s">
        <v>62</v>
      </c>
      <c r="D3" s="4" t="s">
        <v>65</v>
      </c>
      <c r="E3" t="s">
        <v>7</v>
      </c>
      <c r="F3" t="s">
        <v>6</v>
      </c>
      <c r="G3" t="s">
        <v>2</v>
      </c>
      <c r="H3" t="s">
        <v>8</v>
      </c>
      <c r="I3" t="s">
        <v>9</v>
      </c>
      <c r="J3" t="s">
        <v>71</v>
      </c>
      <c r="K3" t="s">
        <v>6</v>
      </c>
      <c r="L3" t="s">
        <v>67</v>
      </c>
      <c r="M3" t="s">
        <v>10</v>
      </c>
      <c r="N3" t="s">
        <v>72</v>
      </c>
      <c r="O3" t="s">
        <v>68</v>
      </c>
      <c r="P3" t="s">
        <v>69</v>
      </c>
      <c r="Q3" t="s">
        <v>70</v>
      </c>
      <c r="R3" t="s">
        <v>6</v>
      </c>
      <c r="S3" t="s">
        <v>6</v>
      </c>
      <c r="V3" s="5" t="s">
        <v>6</v>
      </c>
      <c r="W3">
        <v>195</v>
      </c>
    </row>
    <row r="4" spans="1:23" x14ac:dyDescent="0.25">
      <c r="A4" s="3">
        <v>3</v>
      </c>
      <c r="B4" t="s">
        <v>26</v>
      </c>
      <c r="C4" t="s">
        <v>62</v>
      </c>
      <c r="D4" s="4" t="s">
        <v>14</v>
      </c>
      <c r="E4" t="s">
        <v>73</v>
      </c>
      <c r="F4" t="s">
        <v>64</v>
      </c>
      <c r="G4" t="s">
        <v>2</v>
      </c>
      <c r="H4" t="s">
        <v>3</v>
      </c>
      <c r="I4" t="s">
        <v>65</v>
      </c>
      <c r="J4" t="s">
        <v>66</v>
      </c>
      <c r="K4" t="s">
        <v>4</v>
      </c>
      <c r="L4" t="s">
        <v>67</v>
      </c>
      <c r="M4" t="s">
        <v>5</v>
      </c>
      <c r="N4" t="s">
        <v>80</v>
      </c>
      <c r="O4" t="s">
        <v>86</v>
      </c>
      <c r="P4" t="s">
        <v>69</v>
      </c>
      <c r="Q4" t="s">
        <v>70</v>
      </c>
      <c r="R4" t="s">
        <v>6</v>
      </c>
      <c r="S4" t="s">
        <v>6</v>
      </c>
      <c r="V4" s="5" t="s">
        <v>113</v>
      </c>
      <c r="W4">
        <v>2</v>
      </c>
    </row>
    <row r="5" spans="1:23" x14ac:dyDescent="0.25">
      <c r="A5" s="3">
        <v>4</v>
      </c>
      <c r="B5" t="s">
        <v>12</v>
      </c>
      <c r="C5" t="s">
        <v>74</v>
      </c>
      <c r="D5" s="4" t="s">
        <v>18</v>
      </c>
      <c r="E5" t="s">
        <v>75</v>
      </c>
      <c r="F5" t="s">
        <v>64</v>
      </c>
      <c r="G5" t="s">
        <v>2</v>
      </c>
      <c r="H5" t="s">
        <v>8</v>
      </c>
      <c r="I5" t="s">
        <v>9</v>
      </c>
      <c r="J5" t="s">
        <v>76</v>
      </c>
      <c r="K5" t="s">
        <v>4</v>
      </c>
      <c r="L5" t="s">
        <v>67</v>
      </c>
      <c r="M5" t="s">
        <v>5</v>
      </c>
      <c r="N5" t="s">
        <v>77</v>
      </c>
      <c r="O5" t="s">
        <v>95</v>
      </c>
      <c r="P5" t="s">
        <v>69</v>
      </c>
      <c r="Q5" t="s">
        <v>70</v>
      </c>
      <c r="R5" t="s">
        <v>6</v>
      </c>
      <c r="S5" t="s">
        <v>6</v>
      </c>
      <c r="V5" s="5" t="s">
        <v>83</v>
      </c>
      <c r="W5">
        <v>14</v>
      </c>
    </row>
    <row r="6" spans="1:23" x14ac:dyDescent="0.25">
      <c r="A6" s="3">
        <v>5</v>
      </c>
      <c r="B6" t="s">
        <v>13</v>
      </c>
      <c r="C6" t="s">
        <v>78</v>
      </c>
      <c r="D6" s="4" t="s">
        <v>14</v>
      </c>
      <c r="E6" t="s">
        <v>14</v>
      </c>
      <c r="F6" t="s">
        <v>64</v>
      </c>
      <c r="G6" t="s">
        <v>79</v>
      </c>
      <c r="H6" t="s">
        <v>15</v>
      </c>
      <c r="I6" t="s">
        <v>75</v>
      </c>
      <c r="J6" t="s">
        <v>66</v>
      </c>
      <c r="K6" t="s">
        <v>6</v>
      </c>
      <c r="L6" t="s">
        <v>67</v>
      </c>
      <c r="M6" t="s">
        <v>5</v>
      </c>
      <c r="N6" t="s">
        <v>80</v>
      </c>
      <c r="O6" t="s">
        <v>86</v>
      </c>
      <c r="P6" t="s">
        <v>256</v>
      </c>
      <c r="Q6" t="s">
        <v>82</v>
      </c>
      <c r="R6" t="s">
        <v>6</v>
      </c>
      <c r="S6" t="s">
        <v>83</v>
      </c>
      <c r="V6" s="5" t="s">
        <v>163</v>
      </c>
      <c r="W6">
        <v>211</v>
      </c>
    </row>
    <row r="7" spans="1:23" x14ac:dyDescent="0.25">
      <c r="A7" s="3">
        <v>6</v>
      </c>
      <c r="B7" t="s">
        <v>17</v>
      </c>
      <c r="C7" t="s">
        <v>84</v>
      </c>
      <c r="D7" s="4" t="s">
        <v>65</v>
      </c>
      <c r="E7" t="s">
        <v>18</v>
      </c>
      <c r="F7" t="s">
        <v>85</v>
      </c>
      <c r="G7" t="s">
        <v>2</v>
      </c>
      <c r="H7" t="s">
        <v>19</v>
      </c>
      <c r="I7" t="s">
        <v>9</v>
      </c>
      <c r="J7" t="s">
        <v>20</v>
      </c>
      <c r="K7" t="s">
        <v>6</v>
      </c>
      <c r="L7" t="s">
        <v>67</v>
      </c>
      <c r="M7" t="s">
        <v>5</v>
      </c>
      <c r="N7" t="s">
        <v>77</v>
      </c>
      <c r="O7" t="s">
        <v>68</v>
      </c>
      <c r="P7" t="s">
        <v>69</v>
      </c>
      <c r="Q7" t="s">
        <v>70</v>
      </c>
      <c r="R7" t="s">
        <v>6</v>
      </c>
      <c r="S7" t="s">
        <v>6</v>
      </c>
    </row>
    <row r="8" spans="1:23" x14ac:dyDescent="0.25">
      <c r="A8" s="3">
        <v>7</v>
      </c>
      <c r="B8" t="s">
        <v>11</v>
      </c>
      <c r="C8" t="s">
        <v>87</v>
      </c>
      <c r="D8" s="4" t="s">
        <v>63</v>
      </c>
      <c r="E8" t="s">
        <v>73</v>
      </c>
      <c r="F8" t="s">
        <v>85</v>
      </c>
      <c r="G8" t="s">
        <v>2</v>
      </c>
      <c r="H8" t="s">
        <v>3</v>
      </c>
      <c r="I8" t="s">
        <v>88</v>
      </c>
      <c r="J8" t="s">
        <v>89</v>
      </c>
      <c r="K8" t="s">
        <v>6</v>
      </c>
      <c r="L8" t="s">
        <v>67</v>
      </c>
      <c r="M8" t="s">
        <v>5</v>
      </c>
      <c r="N8" t="s">
        <v>72</v>
      </c>
      <c r="O8" t="s">
        <v>68</v>
      </c>
      <c r="P8" t="s">
        <v>69</v>
      </c>
      <c r="Q8" t="s">
        <v>70</v>
      </c>
      <c r="R8" t="s">
        <v>6</v>
      </c>
      <c r="S8" t="s">
        <v>6</v>
      </c>
      <c r="V8" s="25" t="s">
        <v>202</v>
      </c>
      <c r="W8" s="25" t="s">
        <v>184</v>
      </c>
    </row>
    <row r="9" spans="1:23" x14ac:dyDescent="0.25">
      <c r="A9" s="3">
        <v>8</v>
      </c>
      <c r="B9" t="s">
        <v>12</v>
      </c>
      <c r="C9" t="s">
        <v>84</v>
      </c>
      <c r="D9" s="4" t="s">
        <v>14</v>
      </c>
      <c r="E9" t="s">
        <v>14</v>
      </c>
      <c r="F9" t="s">
        <v>6</v>
      </c>
      <c r="G9" t="s">
        <v>21</v>
      </c>
      <c r="H9" t="s">
        <v>19</v>
      </c>
      <c r="I9" t="s">
        <v>9</v>
      </c>
      <c r="J9" t="s">
        <v>89</v>
      </c>
      <c r="K9" t="s">
        <v>6</v>
      </c>
      <c r="L9" t="s">
        <v>67</v>
      </c>
      <c r="M9" t="s">
        <v>5</v>
      </c>
      <c r="N9" t="s">
        <v>90</v>
      </c>
      <c r="O9" t="s">
        <v>86</v>
      </c>
      <c r="P9" t="s">
        <v>256</v>
      </c>
      <c r="Q9" t="s">
        <v>82</v>
      </c>
      <c r="R9" t="s">
        <v>6</v>
      </c>
      <c r="S9" t="s">
        <v>6</v>
      </c>
      <c r="V9" s="5" t="s">
        <v>6</v>
      </c>
      <c r="W9">
        <v>195</v>
      </c>
    </row>
    <row r="10" spans="1:23" x14ac:dyDescent="0.25">
      <c r="A10" s="3">
        <v>9</v>
      </c>
      <c r="B10" t="s">
        <v>17</v>
      </c>
      <c r="C10" t="s">
        <v>84</v>
      </c>
      <c r="D10" s="4" t="s">
        <v>18</v>
      </c>
      <c r="E10" t="s">
        <v>91</v>
      </c>
      <c r="F10" t="s">
        <v>6</v>
      </c>
      <c r="G10" t="s">
        <v>2</v>
      </c>
      <c r="H10" t="s">
        <v>22</v>
      </c>
      <c r="I10" t="s">
        <v>65</v>
      </c>
      <c r="J10" t="s">
        <v>20</v>
      </c>
      <c r="K10" t="s">
        <v>6</v>
      </c>
      <c r="L10" t="s">
        <v>23</v>
      </c>
      <c r="M10" t="s">
        <v>5</v>
      </c>
      <c r="N10" t="s">
        <v>77</v>
      </c>
      <c r="O10" t="s">
        <v>92</v>
      </c>
      <c r="P10" t="s">
        <v>93</v>
      </c>
      <c r="Q10" t="s">
        <v>70</v>
      </c>
      <c r="R10" t="s">
        <v>6</v>
      </c>
      <c r="S10" t="s">
        <v>6</v>
      </c>
      <c r="V10" s="5" t="s">
        <v>113</v>
      </c>
      <c r="W10">
        <v>2</v>
      </c>
    </row>
    <row r="11" spans="1:23" x14ac:dyDescent="0.25">
      <c r="A11" s="3">
        <v>10</v>
      </c>
      <c r="B11" t="s">
        <v>11</v>
      </c>
      <c r="C11" t="s">
        <v>78</v>
      </c>
      <c r="D11" s="4" t="s">
        <v>14</v>
      </c>
      <c r="E11" t="s">
        <v>94</v>
      </c>
      <c r="F11" t="s">
        <v>6</v>
      </c>
      <c r="G11" t="s">
        <v>2</v>
      </c>
      <c r="H11" t="s">
        <v>24</v>
      </c>
      <c r="I11" t="s">
        <v>75</v>
      </c>
      <c r="J11" t="s">
        <v>66</v>
      </c>
      <c r="K11" t="s">
        <v>6</v>
      </c>
      <c r="L11" t="s">
        <v>67</v>
      </c>
      <c r="M11" t="s">
        <v>25</v>
      </c>
      <c r="N11" t="s">
        <v>80</v>
      </c>
      <c r="O11" t="s">
        <v>92</v>
      </c>
      <c r="P11" t="s">
        <v>93</v>
      </c>
      <c r="Q11" t="s">
        <v>70</v>
      </c>
      <c r="R11" t="s">
        <v>6</v>
      </c>
      <c r="S11" t="s">
        <v>6</v>
      </c>
      <c r="V11" s="5" t="s">
        <v>83</v>
      </c>
      <c r="W11">
        <v>14</v>
      </c>
    </row>
    <row r="12" spans="1:23" x14ac:dyDescent="0.25">
      <c r="A12" s="3">
        <v>11</v>
      </c>
      <c r="B12" t="s">
        <v>11</v>
      </c>
      <c r="C12" t="s">
        <v>74</v>
      </c>
      <c r="D12" s="4" t="s">
        <v>63</v>
      </c>
      <c r="E12" t="s">
        <v>94</v>
      </c>
      <c r="F12" t="s">
        <v>85</v>
      </c>
      <c r="G12" t="s">
        <v>2</v>
      </c>
      <c r="H12" t="s">
        <v>8</v>
      </c>
      <c r="I12" t="s">
        <v>9</v>
      </c>
      <c r="J12" t="s">
        <v>96</v>
      </c>
      <c r="K12" t="s">
        <v>6</v>
      </c>
      <c r="L12" t="s">
        <v>67</v>
      </c>
      <c r="M12" t="s">
        <v>5</v>
      </c>
      <c r="N12" t="s">
        <v>77</v>
      </c>
      <c r="O12" t="s">
        <v>68</v>
      </c>
      <c r="P12" t="s">
        <v>69</v>
      </c>
      <c r="Q12" t="s">
        <v>70</v>
      </c>
      <c r="R12" t="s">
        <v>6</v>
      </c>
      <c r="S12" t="s">
        <v>6</v>
      </c>
    </row>
    <row r="13" spans="1:23" x14ac:dyDescent="0.25">
      <c r="A13" s="3">
        <v>12</v>
      </c>
      <c r="B13" t="s">
        <v>26</v>
      </c>
      <c r="C13" t="s">
        <v>74</v>
      </c>
      <c r="D13" s="4" t="s">
        <v>63</v>
      </c>
      <c r="E13" t="s">
        <v>75</v>
      </c>
      <c r="F13" t="s">
        <v>64</v>
      </c>
      <c r="G13" t="s">
        <v>2</v>
      </c>
      <c r="H13" t="s">
        <v>27</v>
      </c>
      <c r="I13" t="s">
        <v>97</v>
      </c>
      <c r="J13" t="s">
        <v>98</v>
      </c>
      <c r="K13" t="s">
        <v>6</v>
      </c>
      <c r="L13" t="s">
        <v>23</v>
      </c>
      <c r="M13" t="s">
        <v>5</v>
      </c>
      <c r="N13" t="s">
        <v>77</v>
      </c>
      <c r="O13" t="s">
        <v>68</v>
      </c>
      <c r="P13" t="s">
        <v>69</v>
      </c>
      <c r="Q13" t="s">
        <v>70</v>
      </c>
      <c r="R13" t="s">
        <v>6</v>
      </c>
      <c r="S13" t="s">
        <v>6</v>
      </c>
    </row>
    <row r="14" spans="1:23" x14ac:dyDescent="0.25">
      <c r="A14" s="3">
        <v>13</v>
      </c>
      <c r="B14" t="s">
        <v>11</v>
      </c>
      <c r="C14" t="s">
        <v>62</v>
      </c>
      <c r="D14" s="4" t="s">
        <v>97</v>
      </c>
      <c r="E14" t="s">
        <v>99</v>
      </c>
      <c r="F14" t="s">
        <v>64</v>
      </c>
      <c r="G14" t="s">
        <v>2</v>
      </c>
      <c r="H14" t="s">
        <v>28</v>
      </c>
      <c r="I14" t="s">
        <v>9</v>
      </c>
      <c r="J14" t="s">
        <v>98</v>
      </c>
      <c r="K14" t="s">
        <v>6</v>
      </c>
      <c r="L14" t="s">
        <v>23</v>
      </c>
      <c r="M14" t="s">
        <v>5</v>
      </c>
      <c r="N14" t="s">
        <v>90</v>
      </c>
      <c r="O14" t="s">
        <v>68</v>
      </c>
      <c r="P14" t="s">
        <v>93</v>
      </c>
      <c r="Q14" t="s">
        <v>70</v>
      </c>
      <c r="R14" t="s">
        <v>6</v>
      </c>
      <c r="S14" t="s">
        <v>6</v>
      </c>
    </row>
    <row r="15" spans="1:23" x14ac:dyDescent="0.25">
      <c r="A15" s="3">
        <v>14</v>
      </c>
      <c r="B15" t="s">
        <v>26</v>
      </c>
      <c r="C15" t="s">
        <v>62</v>
      </c>
      <c r="D15" s="4" t="s">
        <v>14</v>
      </c>
      <c r="E15" t="s">
        <v>91</v>
      </c>
      <c r="F15" t="s">
        <v>6</v>
      </c>
      <c r="G15" t="s">
        <v>2</v>
      </c>
      <c r="H15" t="s">
        <v>19</v>
      </c>
      <c r="I15" t="s">
        <v>97</v>
      </c>
      <c r="J15" t="s">
        <v>100</v>
      </c>
      <c r="K15" t="s">
        <v>6</v>
      </c>
      <c r="L15" t="s">
        <v>29</v>
      </c>
      <c r="M15" t="s">
        <v>25</v>
      </c>
      <c r="N15" t="s">
        <v>77</v>
      </c>
      <c r="O15" t="s">
        <v>92</v>
      </c>
      <c r="P15" t="s">
        <v>256</v>
      </c>
      <c r="Q15" t="s">
        <v>70</v>
      </c>
      <c r="R15" t="s">
        <v>6</v>
      </c>
      <c r="S15" t="s">
        <v>6</v>
      </c>
    </row>
    <row r="16" spans="1:23" x14ac:dyDescent="0.25">
      <c r="A16" s="3">
        <v>15</v>
      </c>
      <c r="B16" t="s">
        <v>12</v>
      </c>
      <c r="C16" t="s">
        <v>62</v>
      </c>
      <c r="D16" s="4" t="s">
        <v>18</v>
      </c>
      <c r="E16" t="s">
        <v>30</v>
      </c>
      <c r="F16" t="s">
        <v>6</v>
      </c>
      <c r="G16" t="s">
        <v>2</v>
      </c>
      <c r="H16" t="s">
        <v>19</v>
      </c>
      <c r="I16" t="s">
        <v>9</v>
      </c>
      <c r="J16" t="s">
        <v>76</v>
      </c>
      <c r="K16" t="s">
        <v>6</v>
      </c>
      <c r="L16" t="s">
        <v>23</v>
      </c>
      <c r="M16" t="s">
        <v>5</v>
      </c>
      <c r="N16" t="s">
        <v>72</v>
      </c>
      <c r="O16" t="s">
        <v>92</v>
      </c>
      <c r="P16" t="s">
        <v>93</v>
      </c>
      <c r="Q16" t="s">
        <v>70</v>
      </c>
      <c r="R16" t="s">
        <v>6</v>
      </c>
      <c r="S16" t="s">
        <v>6</v>
      </c>
    </row>
    <row r="17" spans="1:19" x14ac:dyDescent="0.25">
      <c r="A17" s="3">
        <v>16</v>
      </c>
      <c r="B17" t="s">
        <v>11</v>
      </c>
      <c r="C17" t="s">
        <v>84</v>
      </c>
      <c r="D17" s="4" t="s">
        <v>14</v>
      </c>
      <c r="E17" t="s">
        <v>94</v>
      </c>
      <c r="F17" t="s">
        <v>6</v>
      </c>
      <c r="G17" t="s">
        <v>2</v>
      </c>
      <c r="H17" t="s">
        <v>3</v>
      </c>
      <c r="I17" t="s">
        <v>65</v>
      </c>
      <c r="J17" t="s">
        <v>101</v>
      </c>
      <c r="K17" t="s">
        <v>6</v>
      </c>
      <c r="L17" t="s">
        <v>23</v>
      </c>
      <c r="M17" t="s">
        <v>5</v>
      </c>
      <c r="N17" t="s">
        <v>80</v>
      </c>
      <c r="O17" t="s">
        <v>92</v>
      </c>
      <c r="P17" t="s">
        <v>102</v>
      </c>
      <c r="Q17" t="s">
        <v>82</v>
      </c>
      <c r="R17" t="s">
        <v>6</v>
      </c>
      <c r="S17" t="s">
        <v>6</v>
      </c>
    </row>
    <row r="18" spans="1:19" x14ac:dyDescent="0.25">
      <c r="A18" s="3">
        <v>17</v>
      </c>
      <c r="B18" t="s">
        <v>11</v>
      </c>
      <c r="C18" t="s">
        <v>62</v>
      </c>
      <c r="D18" s="4" t="s">
        <v>14</v>
      </c>
      <c r="E18" t="s">
        <v>31</v>
      </c>
      <c r="F18" t="s">
        <v>64</v>
      </c>
      <c r="G18" t="s">
        <v>2</v>
      </c>
      <c r="H18" t="s">
        <v>32</v>
      </c>
      <c r="I18" t="s">
        <v>65</v>
      </c>
      <c r="J18" t="s">
        <v>20</v>
      </c>
      <c r="K18" t="s">
        <v>4</v>
      </c>
      <c r="L18" t="s">
        <v>23</v>
      </c>
      <c r="M18" t="s">
        <v>5</v>
      </c>
      <c r="N18" t="s">
        <v>80</v>
      </c>
      <c r="O18" t="s">
        <v>86</v>
      </c>
      <c r="P18" t="s">
        <v>256</v>
      </c>
      <c r="Q18" t="s">
        <v>70</v>
      </c>
      <c r="R18" t="s">
        <v>6</v>
      </c>
      <c r="S18" t="s">
        <v>6</v>
      </c>
    </row>
    <row r="19" spans="1:19" x14ac:dyDescent="0.25">
      <c r="A19" s="3">
        <v>18</v>
      </c>
      <c r="B19" t="s">
        <v>11</v>
      </c>
      <c r="C19" t="s">
        <v>84</v>
      </c>
      <c r="D19" s="4" t="s">
        <v>14</v>
      </c>
      <c r="E19" t="s">
        <v>7</v>
      </c>
      <c r="F19" t="s">
        <v>6</v>
      </c>
      <c r="G19" t="s">
        <v>2</v>
      </c>
      <c r="H19" t="s">
        <v>3</v>
      </c>
      <c r="I19" t="s">
        <v>9</v>
      </c>
      <c r="J19" t="s">
        <v>71</v>
      </c>
      <c r="K19" t="s">
        <v>6</v>
      </c>
      <c r="L19" t="s">
        <v>23</v>
      </c>
      <c r="M19" t="s">
        <v>10</v>
      </c>
      <c r="N19" t="s">
        <v>77</v>
      </c>
      <c r="O19" t="s">
        <v>95</v>
      </c>
      <c r="P19" t="s">
        <v>93</v>
      </c>
      <c r="Q19" t="s">
        <v>33</v>
      </c>
      <c r="R19" t="s">
        <v>6</v>
      </c>
      <c r="S19" t="s">
        <v>6</v>
      </c>
    </row>
    <row r="20" spans="1:19" x14ac:dyDescent="0.25">
      <c r="A20" s="3">
        <v>19</v>
      </c>
      <c r="B20" t="s">
        <v>13</v>
      </c>
      <c r="C20" t="s">
        <v>104</v>
      </c>
      <c r="D20" s="4" t="s">
        <v>14</v>
      </c>
      <c r="E20" t="s">
        <v>7</v>
      </c>
      <c r="F20" t="s">
        <v>64</v>
      </c>
      <c r="G20" t="s">
        <v>79</v>
      </c>
      <c r="H20" t="s">
        <v>24</v>
      </c>
      <c r="I20" t="s">
        <v>75</v>
      </c>
      <c r="J20" t="s">
        <v>105</v>
      </c>
      <c r="K20" t="s">
        <v>6</v>
      </c>
      <c r="L20" t="s">
        <v>23</v>
      </c>
      <c r="M20" t="s">
        <v>5</v>
      </c>
      <c r="N20" t="s">
        <v>77</v>
      </c>
      <c r="O20" t="s">
        <v>86</v>
      </c>
      <c r="P20" t="s">
        <v>256</v>
      </c>
      <c r="Q20" t="s">
        <v>33</v>
      </c>
      <c r="R20" t="s">
        <v>6</v>
      </c>
      <c r="S20" t="s">
        <v>6</v>
      </c>
    </row>
    <row r="21" spans="1:19" x14ac:dyDescent="0.25">
      <c r="A21" s="3">
        <v>20</v>
      </c>
      <c r="B21" t="s">
        <v>26</v>
      </c>
      <c r="C21" t="s">
        <v>87</v>
      </c>
      <c r="D21" s="4" t="s">
        <v>63</v>
      </c>
      <c r="E21" t="s">
        <v>30</v>
      </c>
      <c r="F21" t="s">
        <v>6</v>
      </c>
      <c r="G21" t="s">
        <v>2</v>
      </c>
      <c r="H21" t="s">
        <v>8</v>
      </c>
      <c r="I21" t="s">
        <v>9</v>
      </c>
      <c r="J21" t="s">
        <v>106</v>
      </c>
      <c r="K21" t="s">
        <v>6</v>
      </c>
      <c r="L21" t="s">
        <v>67</v>
      </c>
      <c r="M21" t="s">
        <v>10</v>
      </c>
      <c r="N21" t="s">
        <v>77</v>
      </c>
      <c r="O21" t="s">
        <v>68</v>
      </c>
      <c r="P21" t="s">
        <v>107</v>
      </c>
      <c r="Q21" t="s">
        <v>33</v>
      </c>
      <c r="R21" t="s">
        <v>6</v>
      </c>
      <c r="S21" t="s">
        <v>6</v>
      </c>
    </row>
    <row r="22" spans="1:19" x14ac:dyDescent="0.25">
      <c r="A22" s="3">
        <v>21</v>
      </c>
      <c r="B22" t="s">
        <v>11</v>
      </c>
      <c r="C22" t="s">
        <v>84</v>
      </c>
      <c r="D22" s="4" t="s">
        <v>18</v>
      </c>
      <c r="E22" t="s">
        <v>7</v>
      </c>
      <c r="F22" t="s">
        <v>85</v>
      </c>
      <c r="G22" t="s">
        <v>2</v>
      </c>
      <c r="H22" t="s">
        <v>3</v>
      </c>
      <c r="I22" t="s">
        <v>65</v>
      </c>
      <c r="J22" t="s">
        <v>108</v>
      </c>
      <c r="K22" t="s">
        <v>6</v>
      </c>
      <c r="L22" t="s">
        <v>67</v>
      </c>
      <c r="M22" t="s">
        <v>5</v>
      </c>
      <c r="N22" t="s">
        <v>72</v>
      </c>
      <c r="O22" t="s">
        <v>92</v>
      </c>
      <c r="P22" t="s">
        <v>93</v>
      </c>
      <c r="Q22" t="s">
        <v>70</v>
      </c>
      <c r="R22" t="s">
        <v>6</v>
      </c>
      <c r="S22" t="s">
        <v>6</v>
      </c>
    </row>
    <row r="23" spans="1:19" x14ac:dyDescent="0.25">
      <c r="A23" s="3">
        <v>22</v>
      </c>
      <c r="B23" t="s">
        <v>11</v>
      </c>
      <c r="C23" t="s">
        <v>84</v>
      </c>
      <c r="D23" s="4" t="s">
        <v>14</v>
      </c>
      <c r="E23" t="s">
        <v>109</v>
      </c>
      <c r="F23" t="s">
        <v>64</v>
      </c>
      <c r="G23" t="s">
        <v>2</v>
      </c>
      <c r="H23" t="s">
        <v>8</v>
      </c>
      <c r="I23" t="s">
        <v>110</v>
      </c>
      <c r="J23" t="s">
        <v>20</v>
      </c>
      <c r="K23" t="s">
        <v>6</v>
      </c>
      <c r="L23" t="s">
        <v>67</v>
      </c>
      <c r="M23" t="s">
        <v>5</v>
      </c>
      <c r="N23" t="s">
        <v>90</v>
      </c>
      <c r="O23" t="s">
        <v>92</v>
      </c>
      <c r="P23" t="s">
        <v>93</v>
      </c>
      <c r="Q23" t="s">
        <v>70</v>
      </c>
      <c r="R23" t="s">
        <v>83</v>
      </c>
      <c r="S23" t="s">
        <v>83</v>
      </c>
    </row>
    <row r="24" spans="1:19" x14ac:dyDescent="0.25">
      <c r="A24" s="3">
        <v>23</v>
      </c>
      <c r="B24" t="s">
        <v>13</v>
      </c>
      <c r="C24" t="s">
        <v>104</v>
      </c>
      <c r="D24" s="4" t="s">
        <v>14</v>
      </c>
      <c r="E24" t="s">
        <v>14</v>
      </c>
      <c r="F24" t="s">
        <v>64</v>
      </c>
      <c r="G24" t="s">
        <v>79</v>
      </c>
      <c r="H24" t="s">
        <v>234</v>
      </c>
      <c r="I24" t="s">
        <v>75</v>
      </c>
      <c r="J24" t="s">
        <v>111</v>
      </c>
      <c r="K24" t="s">
        <v>6</v>
      </c>
      <c r="L24" t="s">
        <v>23</v>
      </c>
      <c r="M24" t="s">
        <v>5</v>
      </c>
      <c r="N24" t="s">
        <v>77</v>
      </c>
      <c r="O24" t="s">
        <v>86</v>
      </c>
      <c r="P24" t="s">
        <v>93</v>
      </c>
      <c r="Q24" t="s">
        <v>33</v>
      </c>
      <c r="R24" t="s">
        <v>6</v>
      </c>
      <c r="S24" t="s">
        <v>6</v>
      </c>
    </row>
    <row r="25" spans="1:19" x14ac:dyDescent="0.25">
      <c r="A25" s="3">
        <v>24</v>
      </c>
      <c r="B25" t="s">
        <v>17</v>
      </c>
      <c r="C25" t="s">
        <v>84</v>
      </c>
      <c r="D25" s="4" t="s">
        <v>18</v>
      </c>
      <c r="E25" t="s">
        <v>30</v>
      </c>
      <c r="F25" t="s">
        <v>6</v>
      </c>
      <c r="G25" t="s">
        <v>2</v>
      </c>
      <c r="H25" t="s">
        <v>19</v>
      </c>
      <c r="I25" t="s">
        <v>9</v>
      </c>
      <c r="J25" t="s">
        <v>76</v>
      </c>
      <c r="K25" t="s">
        <v>6</v>
      </c>
      <c r="L25" t="s">
        <v>23</v>
      </c>
      <c r="M25" t="s">
        <v>5</v>
      </c>
      <c r="N25" t="s">
        <v>77</v>
      </c>
      <c r="O25" t="s">
        <v>92</v>
      </c>
      <c r="P25" t="s">
        <v>256</v>
      </c>
      <c r="Q25" t="s">
        <v>70</v>
      </c>
      <c r="R25" t="s">
        <v>6</v>
      </c>
      <c r="S25" t="s">
        <v>6</v>
      </c>
    </row>
    <row r="26" spans="1:19" x14ac:dyDescent="0.25">
      <c r="A26" s="3">
        <v>25</v>
      </c>
      <c r="B26" t="s">
        <v>11</v>
      </c>
      <c r="C26" t="s">
        <v>104</v>
      </c>
      <c r="D26" s="4" t="s">
        <v>14</v>
      </c>
      <c r="E26" t="s">
        <v>7</v>
      </c>
      <c r="F26" t="s">
        <v>6</v>
      </c>
      <c r="G26" t="s">
        <v>2</v>
      </c>
      <c r="H26" t="s">
        <v>22</v>
      </c>
      <c r="I26" t="s">
        <v>65</v>
      </c>
      <c r="J26" t="s">
        <v>100</v>
      </c>
      <c r="K26" t="s">
        <v>6</v>
      </c>
      <c r="L26" t="s">
        <v>23</v>
      </c>
      <c r="M26" t="s">
        <v>5</v>
      </c>
      <c r="N26" t="s">
        <v>80</v>
      </c>
      <c r="O26" t="s">
        <v>86</v>
      </c>
      <c r="P26" t="s">
        <v>93</v>
      </c>
      <c r="Q26" t="s">
        <v>33</v>
      </c>
      <c r="R26" t="s">
        <v>6</v>
      </c>
      <c r="S26" t="s">
        <v>6</v>
      </c>
    </row>
    <row r="27" spans="1:19" x14ac:dyDescent="0.25">
      <c r="A27" s="3">
        <v>26</v>
      </c>
      <c r="B27" t="s">
        <v>11</v>
      </c>
      <c r="C27" t="s">
        <v>104</v>
      </c>
      <c r="D27" s="4" t="s">
        <v>14</v>
      </c>
      <c r="E27" t="s">
        <v>94</v>
      </c>
      <c r="F27" t="s">
        <v>85</v>
      </c>
      <c r="G27" t="s">
        <v>2</v>
      </c>
      <c r="H27" t="s">
        <v>22</v>
      </c>
      <c r="I27" t="s">
        <v>65</v>
      </c>
      <c r="J27" t="s">
        <v>76</v>
      </c>
      <c r="K27" t="s">
        <v>6</v>
      </c>
      <c r="L27" t="s">
        <v>23</v>
      </c>
      <c r="M27" t="s">
        <v>5</v>
      </c>
      <c r="N27" t="s">
        <v>80</v>
      </c>
      <c r="O27" t="s">
        <v>86</v>
      </c>
      <c r="P27" t="s">
        <v>93</v>
      </c>
      <c r="Q27" t="s">
        <v>33</v>
      </c>
      <c r="R27" t="s">
        <v>6</v>
      </c>
      <c r="S27" t="s">
        <v>6</v>
      </c>
    </row>
    <row r="28" spans="1:19" x14ac:dyDescent="0.25">
      <c r="A28" s="3">
        <v>27</v>
      </c>
      <c r="B28" t="s">
        <v>13</v>
      </c>
      <c r="C28" t="s">
        <v>104</v>
      </c>
      <c r="D28" s="4" t="s">
        <v>14</v>
      </c>
      <c r="E28" t="s">
        <v>7</v>
      </c>
      <c r="F28" t="s">
        <v>6</v>
      </c>
      <c r="G28" t="s">
        <v>2</v>
      </c>
      <c r="H28" t="s">
        <v>28</v>
      </c>
      <c r="I28" t="s">
        <v>9</v>
      </c>
      <c r="J28" t="s">
        <v>112</v>
      </c>
      <c r="K28" t="s">
        <v>6</v>
      </c>
      <c r="L28" t="s">
        <v>23</v>
      </c>
      <c r="M28" t="s">
        <v>5</v>
      </c>
      <c r="N28" t="s">
        <v>77</v>
      </c>
      <c r="O28" t="s">
        <v>95</v>
      </c>
      <c r="P28" t="s">
        <v>93</v>
      </c>
      <c r="Q28" t="s">
        <v>33</v>
      </c>
      <c r="R28" t="s">
        <v>6</v>
      </c>
      <c r="S28" t="s">
        <v>113</v>
      </c>
    </row>
    <row r="29" spans="1:19" x14ac:dyDescent="0.25">
      <c r="A29" s="3">
        <v>28</v>
      </c>
      <c r="B29" t="s">
        <v>13</v>
      </c>
      <c r="C29" t="s">
        <v>104</v>
      </c>
      <c r="D29" s="4" t="s">
        <v>18</v>
      </c>
      <c r="E29" t="s">
        <v>7</v>
      </c>
      <c r="F29" t="s">
        <v>6</v>
      </c>
      <c r="G29" t="s">
        <v>2</v>
      </c>
      <c r="H29" t="s">
        <v>32</v>
      </c>
      <c r="I29" t="s">
        <v>63</v>
      </c>
      <c r="J29" t="s">
        <v>108</v>
      </c>
      <c r="K29" t="s">
        <v>6</v>
      </c>
      <c r="L29" t="s">
        <v>67</v>
      </c>
      <c r="M29" t="s">
        <v>5</v>
      </c>
      <c r="N29" t="s">
        <v>90</v>
      </c>
      <c r="O29" t="s">
        <v>95</v>
      </c>
      <c r="P29" t="s">
        <v>256</v>
      </c>
      <c r="Q29" t="s">
        <v>33</v>
      </c>
      <c r="R29" t="s">
        <v>6</v>
      </c>
      <c r="S29" t="s">
        <v>6</v>
      </c>
    </row>
    <row r="30" spans="1:19" x14ac:dyDescent="0.25">
      <c r="A30" s="3">
        <v>29</v>
      </c>
      <c r="B30" t="s">
        <v>26</v>
      </c>
      <c r="C30" t="s">
        <v>62</v>
      </c>
      <c r="D30" s="4" t="s">
        <v>65</v>
      </c>
      <c r="E30" t="s">
        <v>250</v>
      </c>
      <c r="F30" t="s">
        <v>85</v>
      </c>
      <c r="G30" t="s">
        <v>2</v>
      </c>
      <c r="H30" t="s">
        <v>27</v>
      </c>
      <c r="I30" t="s">
        <v>9</v>
      </c>
      <c r="J30" t="s">
        <v>76</v>
      </c>
      <c r="K30" t="s">
        <v>6</v>
      </c>
      <c r="L30" t="s">
        <v>67</v>
      </c>
      <c r="M30" t="s">
        <v>5</v>
      </c>
      <c r="N30" t="s">
        <v>77</v>
      </c>
      <c r="O30" t="s">
        <v>68</v>
      </c>
      <c r="P30" t="s">
        <v>107</v>
      </c>
      <c r="Q30" t="s">
        <v>70</v>
      </c>
      <c r="R30" t="s">
        <v>6</v>
      </c>
      <c r="S30" t="s">
        <v>6</v>
      </c>
    </row>
    <row r="31" spans="1:19" x14ac:dyDescent="0.25">
      <c r="A31" s="3">
        <v>30</v>
      </c>
      <c r="B31" t="s">
        <v>11</v>
      </c>
      <c r="C31" t="s">
        <v>104</v>
      </c>
      <c r="D31" s="4" t="s">
        <v>65</v>
      </c>
      <c r="E31" t="s">
        <v>75</v>
      </c>
      <c r="F31" t="s">
        <v>6</v>
      </c>
      <c r="G31" t="s">
        <v>2</v>
      </c>
      <c r="H31" t="s">
        <v>28</v>
      </c>
      <c r="I31" t="s">
        <v>63</v>
      </c>
      <c r="J31" t="s">
        <v>34</v>
      </c>
      <c r="K31" t="s">
        <v>6</v>
      </c>
      <c r="L31" t="s">
        <v>67</v>
      </c>
      <c r="M31" t="s">
        <v>5</v>
      </c>
      <c r="N31" t="s">
        <v>77</v>
      </c>
      <c r="O31" t="s">
        <v>68</v>
      </c>
      <c r="P31" t="s">
        <v>102</v>
      </c>
      <c r="Q31" t="s">
        <v>70</v>
      </c>
      <c r="R31" t="s">
        <v>6</v>
      </c>
      <c r="S31" t="s">
        <v>6</v>
      </c>
    </row>
    <row r="32" spans="1:19" x14ac:dyDescent="0.25">
      <c r="A32" s="3">
        <v>31</v>
      </c>
      <c r="B32" t="s">
        <v>11</v>
      </c>
      <c r="C32" t="s">
        <v>84</v>
      </c>
      <c r="D32" s="4" t="s">
        <v>14</v>
      </c>
      <c r="E32" t="s">
        <v>116</v>
      </c>
      <c r="F32" t="s">
        <v>85</v>
      </c>
      <c r="G32" t="s">
        <v>2</v>
      </c>
      <c r="H32" t="s">
        <v>3</v>
      </c>
      <c r="I32" t="s">
        <v>75</v>
      </c>
      <c r="J32" t="s">
        <v>71</v>
      </c>
      <c r="K32" t="s">
        <v>6</v>
      </c>
      <c r="L32" t="s">
        <v>67</v>
      </c>
      <c r="M32" t="s">
        <v>5</v>
      </c>
      <c r="N32" t="s">
        <v>80</v>
      </c>
      <c r="O32" t="s">
        <v>95</v>
      </c>
      <c r="P32" t="s">
        <v>93</v>
      </c>
      <c r="Q32" t="s">
        <v>70</v>
      </c>
      <c r="R32" t="s">
        <v>6</v>
      </c>
      <c r="S32" t="s">
        <v>83</v>
      </c>
    </row>
    <row r="33" spans="1:26" x14ac:dyDescent="0.25">
      <c r="A33" s="3">
        <v>32</v>
      </c>
      <c r="B33" t="s">
        <v>11</v>
      </c>
      <c r="C33" t="s">
        <v>104</v>
      </c>
      <c r="D33" s="4" t="s">
        <v>14</v>
      </c>
      <c r="E33" t="s">
        <v>91</v>
      </c>
      <c r="F33" t="s">
        <v>64</v>
      </c>
      <c r="G33" t="s">
        <v>2</v>
      </c>
      <c r="H33" t="s">
        <v>35</v>
      </c>
      <c r="I33" t="s">
        <v>75</v>
      </c>
      <c r="J33" t="s">
        <v>117</v>
      </c>
      <c r="K33" t="s">
        <v>6</v>
      </c>
      <c r="L33" t="s">
        <v>67</v>
      </c>
      <c r="M33" t="s">
        <v>10</v>
      </c>
      <c r="N33" t="s">
        <v>72</v>
      </c>
      <c r="O33" t="s">
        <v>92</v>
      </c>
      <c r="P33" t="s">
        <v>69</v>
      </c>
      <c r="Q33" t="s">
        <v>70</v>
      </c>
      <c r="R33" t="s">
        <v>6</v>
      </c>
      <c r="S33" t="s">
        <v>6</v>
      </c>
      <c r="V33" s="2" t="s">
        <v>184</v>
      </c>
      <c r="W33" s="2" t="s">
        <v>222</v>
      </c>
    </row>
    <row r="34" spans="1:26" x14ac:dyDescent="0.25">
      <c r="A34" s="3">
        <v>33</v>
      </c>
      <c r="B34" t="s">
        <v>11</v>
      </c>
      <c r="C34" t="s">
        <v>78</v>
      </c>
      <c r="D34" s="4" t="s">
        <v>14</v>
      </c>
      <c r="E34" t="s">
        <v>7</v>
      </c>
      <c r="F34" t="s">
        <v>85</v>
      </c>
      <c r="G34" t="s">
        <v>2</v>
      </c>
      <c r="H34" t="s">
        <v>28</v>
      </c>
      <c r="I34" t="s">
        <v>9</v>
      </c>
      <c r="J34" t="s">
        <v>71</v>
      </c>
      <c r="K34" t="s">
        <v>6</v>
      </c>
      <c r="L34" t="s">
        <v>23</v>
      </c>
      <c r="M34" t="s">
        <v>5</v>
      </c>
      <c r="N34" t="s">
        <v>90</v>
      </c>
      <c r="O34" t="s">
        <v>86</v>
      </c>
      <c r="P34" t="s">
        <v>107</v>
      </c>
      <c r="Q34" t="s">
        <v>70</v>
      </c>
      <c r="R34" t="s">
        <v>6</v>
      </c>
      <c r="S34" t="s">
        <v>6</v>
      </c>
      <c r="V34" s="2" t="s">
        <v>202</v>
      </c>
      <c r="W34" t="s">
        <v>6</v>
      </c>
      <c r="X34" t="s">
        <v>113</v>
      </c>
      <c r="Y34" t="s">
        <v>83</v>
      </c>
      <c r="Z34" t="s">
        <v>163</v>
      </c>
    </row>
    <row r="35" spans="1:26" x14ac:dyDescent="0.25">
      <c r="A35" s="3">
        <v>34</v>
      </c>
      <c r="B35" t="s">
        <v>11</v>
      </c>
      <c r="C35" t="s">
        <v>62</v>
      </c>
      <c r="D35" s="4" t="s">
        <v>14</v>
      </c>
      <c r="E35" t="s">
        <v>7</v>
      </c>
      <c r="F35" t="s">
        <v>85</v>
      </c>
      <c r="G35" t="s">
        <v>2</v>
      </c>
      <c r="H35" t="s">
        <v>22</v>
      </c>
      <c r="I35" t="s">
        <v>9</v>
      </c>
      <c r="J35" t="s">
        <v>76</v>
      </c>
      <c r="K35" t="s">
        <v>6</v>
      </c>
      <c r="L35" t="s">
        <v>67</v>
      </c>
      <c r="M35" t="s">
        <v>5</v>
      </c>
      <c r="N35" t="s">
        <v>90</v>
      </c>
      <c r="O35" t="s">
        <v>95</v>
      </c>
      <c r="P35" t="s">
        <v>256</v>
      </c>
      <c r="Q35" t="s">
        <v>70</v>
      </c>
      <c r="R35" t="s">
        <v>6</v>
      </c>
      <c r="S35" t="s">
        <v>6</v>
      </c>
      <c r="V35" s="5" t="s">
        <v>78</v>
      </c>
      <c r="W35">
        <v>18</v>
      </c>
      <c r="Y35">
        <v>5</v>
      </c>
      <c r="Z35">
        <v>23</v>
      </c>
    </row>
    <row r="36" spans="1:26" x14ac:dyDescent="0.25">
      <c r="A36" s="3">
        <v>35</v>
      </c>
      <c r="B36" t="s">
        <v>26</v>
      </c>
      <c r="C36" t="s">
        <v>74</v>
      </c>
      <c r="D36" s="4" t="s">
        <v>14</v>
      </c>
      <c r="E36" t="s">
        <v>91</v>
      </c>
      <c r="F36" t="s">
        <v>64</v>
      </c>
      <c r="G36" t="s">
        <v>2</v>
      </c>
      <c r="H36" t="s">
        <v>28</v>
      </c>
      <c r="I36" t="s">
        <v>9</v>
      </c>
      <c r="J36" t="s">
        <v>71</v>
      </c>
      <c r="K36" t="s">
        <v>6</v>
      </c>
      <c r="L36" t="s">
        <v>67</v>
      </c>
      <c r="M36" t="s">
        <v>5</v>
      </c>
      <c r="N36" t="s">
        <v>77</v>
      </c>
      <c r="O36" t="s">
        <v>92</v>
      </c>
      <c r="P36" t="s">
        <v>107</v>
      </c>
      <c r="Q36" t="s">
        <v>70</v>
      </c>
      <c r="R36" t="s">
        <v>6</v>
      </c>
      <c r="S36" t="s">
        <v>6</v>
      </c>
      <c r="V36" s="5" t="s">
        <v>87</v>
      </c>
      <c r="W36">
        <v>18</v>
      </c>
      <c r="Y36">
        <v>3</v>
      </c>
      <c r="Z36">
        <v>21</v>
      </c>
    </row>
    <row r="37" spans="1:26" x14ac:dyDescent="0.25">
      <c r="A37" s="3">
        <v>36</v>
      </c>
      <c r="B37" t="s">
        <v>17</v>
      </c>
      <c r="C37" t="s">
        <v>74</v>
      </c>
      <c r="D37" s="4" t="s">
        <v>14</v>
      </c>
      <c r="E37" t="s">
        <v>63</v>
      </c>
      <c r="F37" t="s">
        <v>6</v>
      </c>
      <c r="G37" t="s">
        <v>2</v>
      </c>
      <c r="H37" t="s">
        <v>28</v>
      </c>
      <c r="I37" t="s">
        <v>97</v>
      </c>
      <c r="J37" t="s">
        <v>89</v>
      </c>
      <c r="K37" t="s">
        <v>6</v>
      </c>
      <c r="L37" t="s">
        <v>118</v>
      </c>
      <c r="M37" t="s">
        <v>5</v>
      </c>
      <c r="N37" t="s">
        <v>80</v>
      </c>
      <c r="O37" t="s">
        <v>86</v>
      </c>
      <c r="P37" t="s">
        <v>102</v>
      </c>
      <c r="Q37" t="s">
        <v>70</v>
      </c>
      <c r="R37" t="s">
        <v>6</v>
      </c>
      <c r="S37" t="s">
        <v>6</v>
      </c>
      <c r="V37" s="5" t="s">
        <v>84</v>
      </c>
      <c r="W37">
        <v>61</v>
      </c>
      <c r="Y37">
        <v>2</v>
      </c>
      <c r="Z37">
        <v>63</v>
      </c>
    </row>
    <row r="38" spans="1:26" x14ac:dyDescent="0.25">
      <c r="A38" s="3">
        <v>37</v>
      </c>
      <c r="B38" t="s">
        <v>11</v>
      </c>
      <c r="C38" t="s">
        <v>84</v>
      </c>
      <c r="D38" s="4" t="s">
        <v>63</v>
      </c>
      <c r="E38" t="s">
        <v>7</v>
      </c>
      <c r="F38" t="s">
        <v>6</v>
      </c>
      <c r="G38" t="s">
        <v>2</v>
      </c>
      <c r="H38" t="s">
        <v>3</v>
      </c>
      <c r="I38" t="s">
        <v>9</v>
      </c>
      <c r="J38" t="s">
        <v>96</v>
      </c>
      <c r="K38" t="s">
        <v>6</v>
      </c>
      <c r="L38" t="s">
        <v>23</v>
      </c>
      <c r="M38" t="s">
        <v>10</v>
      </c>
      <c r="N38" t="s">
        <v>90</v>
      </c>
      <c r="O38" t="s">
        <v>68</v>
      </c>
      <c r="P38" t="s">
        <v>69</v>
      </c>
      <c r="Q38" t="s">
        <v>70</v>
      </c>
      <c r="R38" t="s">
        <v>6</v>
      </c>
      <c r="S38" t="s">
        <v>6</v>
      </c>
      <c r="V38" s="5" t="s">
        <v>62</v>
      </c>
      <c r="W38">
        <v>48</v>
      </c>
      <c r="Z38">
        <v>48</v>
      </c>
    </row>
    <row r="39" spans="1:26" x14ac:dyDescent="0.25">
      <c r="A39" s="3">
        <v>38</v>
      </c>
      <c r="B39" t="s">
        <v>11</v>
      </c>
      <c r="C39" t="s">
        <v>87</v>
      </c>
      <c r="D39" s="4" t="s">
        <v>63</v>
      </c>
      <c r="E39" t="s">
        <v>7</v>
      </c>
      <c r="F39" t="s">
        <v>64</v>
      </c>
      <c r="G39" t="s">
        <v>2</v>
      </c>
      <c r="H39" t="s">
        <v>8</v>
      </c>
      <c r="I39" t="s">
        <v>9</v>
      </c>
      <c r="J39" t="s">
        <v>71</v>
      </c>
      <c r="K39" t="s">
        <v>6</v>
      </c>
      <c r="L39" t="s">
        <v>23</v>
      </c>
      <c r="M39" t="s">
        <v>5</v>
      </c>
      <c r="N39" t="s">
        <v>77</v>
      </c>
      <c r="O39" t="s">
        <v>68</v>
      </c>
      <c r="P39" t="s">
        <v>69</v>
      </c>
      <c r="Q39" t="s">
        <v>70</v>
      </c>
      <c r="R39" t="s">
        <v>6</v>
      </c>
      <c r="S39" t="s">
        <v>6</v>
      </c>
      <c r="V39" s="5" t="s">
        <v>74</v>
      </c>
      <c r="W39">
        <v>27</v>
      </c>
      <c r="Z39">
        <v>27</v>
      </c>
    </row>
    <row r="40" spans="1:26" x14ac:dyDescent="0.25">
      <c r="A40" s="3">
        <v>39</v>
      </c>
      <c r="B40" t="s">
        <v>11</v>
      </c>
      <c r="C40" t="s">
        <v>84</v>
      </c>
      <c r="D40" s="4" t="s">
        <v>63</v>
      </c>
      <c r="E40" t="s">
        <v>63</v>
      </c>
      <c r="F40" t="s">
        <v>85</v>
      </c>
      <c r="G40" t="s">
        <v>2</v>
      </c>
      <c r="H40" t="s">
        <v>3</v>
      </c>
      <c r="I40" t="s">
        <v>88</v>
      </c>
      <c r="J40" t="s">
        <v>112</v>
      </c>
      <c r="K40" t="s">
        <v>6</v>
      </c>
      <c r="L40" t="s">
        <v>23</v>
      </c>
      <c r="M40" t="s">
        <v>10</v>
      </c>
      <c r="N40" t="s">
        <v>90</v>
      </c>
      <c r="O40" t="s">
        <v>68</v>
      </c>
      <c r="P40" t="s">
        <v>69</v>
      </c>
      <c r="Q40" t="s">
        <v>70</v>
      </c>
      <c r="R40" t="s">
        <v>6</v>
      </c>
      <c r="S40" t="s">
        <v>6</v>
      </c>
      <c r="V40" s="5" t="s">
        <v>104</v>
      </c>
      <c r="W40">
        <v>23</v>
      </c>
      <c r="X40">
        <v>2</v>
      </c>
      <c r="Y40">
        <v>4</v>
      </c>
      <c r="Z40">
        <v>29</v>
      </c>
    </row>
    <row r="41" spans="1:26" x14ac:dyDescent="0.25">
      <c r="A41" s="3">
        <v>40</v>
      </c>
      <c r="B41" t="s">
        <v>11</v>
      </c>
      <c r="C41" t="s">
        <v>104</v>
      </c>
      <c r="D41" s="4" t="s">
        <v>18</v>
      </c>
      <c r="E41" t="s">
        <v>73</v>
      </c>
      <c r="F41" t="s">
        <v>85</v>
      </c>
      <c r="G41" t="s">
        <v>2</v>
      </c>
      <c r="H41" t="s">
        <v>28</v>
      </c>
      <c r="I41" t="s">
        <v>119</v>
      </c>
      <c r="J41" t="s">
        <v>120</v>
      </c>
      <c r="K41" t="s">
        <v>6</v>
      </c>
      <c r="L41" t="s">
        <v>67</v>
      </c>
      <c r="M41" t="s">
        <v>5</v>
      </c>
      <c r="N41" t="s">
        <v>90</v>
      </c>
      <c r="O41" t="s">
        <v>92</v>
      </c>
      <c r="P41" t="s">
        <v>93</v>
      </c>
      <c r="Q41" t="s">
        <v>70</v>
      </c>
      <c r="R41" t="s">
        <v>6</v>
      </c>
      <c r="S41" t="s">
        <v>6</v>
      </c>
      <c r="V41" s="5" t="s">
        <v>163</v>
      </c>
      <c r="W41">
        <v>195</v>
      </c>
      <c r="X41">
        <v>2</v>
      </c>
      <c r="Y41">
        <v>14</v>
      </c>
      <c r="Z41">
        <v>211</v>
      </c>
    </row>
    <row r="42" spans="1:26" x14ac:dyDescent="0.25">
      <c r="A42" s="3">
        <v>41</v>
      </c>
      <c r="B42" t="s">
        <v>11</v>
      </c>
      <c r="C42" t="s">
        <v>74</v>
      </c>
      <c r="D42" s="4" t="s">
        <v>14</v>
      </c>
      <c r="E42" t="s">
        <v>121</v>
      </c>
      <c r="F42" t="s">
        <v>85</v>
      </c>
      <c r="G42" t="s">
        <v>2</v>
      </c>
      <c r="H42" t="s">
        <v>3</v>
      </c>
      <c r="I42" t="s">
        <v>65</v>
      </c>
      <c r="J42" t="s">
        <v>71</v>
      </c>
      <c r="K42" t="s">
        <v>6</v>
      </c>
      <c r="L42" t="s">
        <v>67</v>
      </c>
      <c r="M42" t="s">
        <v>5</v>
      </c>
      <c r="N42" t="s">
        <v>80</v>
      </c>
      <c r="O42" t="s">
        <v>86</v>
      </c>
      <c r="P42" t="s">
        <v>256</v>
      </c>
      <c r="Q42" t="s">
        <v>70</v>
      </c>
      <c r="R42" t="s">
        <v>6</v>
      </c>
      <c r="S42" t="s">
        <v>6</v>
      </c>
    </row>
    <row r="43" spans="1:26" x14ac:dyDescent="0.25">
      <c r="A43" s="3">
        <v>42</v>
      </c>
      <c r="B43" t="s">
        <v>11</v>
      </c>
      <c r="C43" t="s">
        <v>84</v>
      </c>
      <c r="D43" s="4" t="s">
        <v>14</v>
      </c>
      <c r="E43" t="s">
        <v>122</v>
      </c>
      <c r="F43" t="s">
        <v>64</v>
      </c>
      <c r="G43" t="s">
        <v>2</v>
      </c>
      <c r="H43" t="s">
        <v>3</v>
      </c>
      <c r="I43" t="s">
        <v>9</v>
      </c>
      <c r="J43" t="s">
        <v>71</v>
      </c>
      <c r="K43" t="s">
        <v>6</v>
      </c>
      <c r="L43" t="s">
        <v>23</v>
      </c>
      <c r="M43" t="s">
        <v>5</v>
      </c>
      <c r="N43" t="s">
        <v>90</v>
      </c>
      <c r="O43" t="s">
        <v>95</v>
      </c>
      <c r="P43" t="s">
        <v>107</v>
      </c>
      <c r="Q43" t="s">
        <v>70</v>
      </c>
      <c r="R43" t="s">
        <v>6</v>
      </c>
      <c r="S43" t="s">
        <v>6</v>
      </c>
      <c r="V43" s="25" t="s">
        <v>202</v>
      </c>
      <c r="W43" s="25" t="s">
        <v>6</v>
      </c>
      <c r="X43" s="25" t="s">
        <v>113</v>
      </c>
      <c r="Y43" s="25" t="s">
        <v>83</v>
      </c>
    </row>
    <row r="44" spans="1:26" x14ac:dyDescent="0.25">
      <c r="A44" s="3">
        <v>43</v>
      </c>
      <c r="B44" t="s">
        <v>11</v>
      </c>
      <c r="C44" t="s">
        <v>104</v>
      </c>
      <c r="D44" s="4" t="s">
        <v>14</v>
      </c>
      <c r="E44" t="s">
        <v>7</v>
      </c>
      <c r="F44" t="s">
        <v>6</v>
      </c>
      <c r="G44" t="s">
        <v>2</v>
      </c>
      <c r="H44" t="s">
        <v>28</v>
      </c>
      <c r="I44" t="s">
        <v>65</v>
      </c>
      <c r="J44" t="s">
        <v>20</v>
      </c>
      <c r="K44" t="s">
        <v>6</v>
      </c>
      <c r="L44" t="s">
        <v>67</v>
      </c>
      <c r="M44" t="s">
        <v>5</v>
      </c>
      <c r="N44" t="s">
        <v>80</v>
      </c>
      <c r="O44" t="s">
        <v>92</v>
      </c>
      <c r="P44" t="s">
        <v>256</v>
      </c>
      <c r="Q44" t="s">
        <v>70</v>
      </c>
      <c r="R44" t="s">
        <v>83</v>
      </c>
      <c r="S44" t="s">
        <v>6</v>
      </c>
      <c r="V44" s="5" t="s">
        <v>78</v>
      </c>
      <c r="W44">
        <v>18</v>
      </c>
      <c r="Y44">
        <v>5</v>
      </c>
    </row>
    <row r="45" spans="1:26" x14ac:dyDescent="0.25">
      <c r="A45" s="3">
        <v>44</v>
      </c>
      <c r="B45" t="s">
        <v>11</v>
      </c>
      <c r="C45" t="s">
        <v>84</v>
      </c>
      <c r="D45" s="4" t="s">
        <v>14</v>
      </c>
      <c r="E45" t="s">
        <v>122</v>
      </c>
      <c r="F45" t="s">
        <v>64</v>
      </c>
      <c r="G45" t="s">
        <v>2</v>
      </c>
      <c r="H45" t="s">
        <v>8</v>
      </c>
      <c r="I45" t="s">
        <v>65</v>
      </c>
      <c r="J45" t="s">
        <v>96</v>
      </c>
      <c r="K45" t="s">
        <v>6</v>
      </c>
      <c r="L45" t="s">
        <v>67</v>
      </c>
      <c r="M45" t="s">
        <v>10</v>
      </c>
      <c r="N45" t="s">
        <v>90</v>
      </c>
      <c r="O45" t="s">
        <v>92</v>
      </c>
      <c r="P45" t="s">
        <v>69</v>
      </c>
      <c r="Q45" t="s">
        <v>33</v>
      </c>
      <c r="R45" t="s">
        <v>6</v>
      </c>
      <c r="S45" t="s">
        <v>6</v>
      </c>
      <c r="V45" s="5" t="s">
        <v>87</v>
      </c>
      <c r="W45">
        <v>18</v>
      </c>
      <c r="Y45">
        <v>3</v>
      </c>
    </row>
    <row r="46" spans="1:26" x14ac:dyDescent="0.25">
      <c r="A46" s="3">
        <v>45</v>
      </c>
      <c r="B46" t="s">
        <v>11</v>
      </c>
      <c r="C46" t="s">
        <v>62</v>
      </c>
      <c r="D46" s="4" t="s">
        <v>63</v>
      </c>
      <c r="E46" t="s">
        <v>109</v>
      </c>
      <c r="F46" t="s">
        <v>64</v>
      </c>
      <c r="G46" t="s">
        <v>2</v>
      </c>
      <c r="H46" t="s">
        <v>36</v>
      </c>
      <c r="I46" t="s">
        <v>65</v>
      </c>
      <c r="J46" t="s">
        <v>71</v>
      </c>
      <c r="K46" t="s">
        <v>6</v>
      </c>
      <c r="L46" t="s">
        <v>23</v>
      </c>
      <c r="M46" t="s">
        <v>10</v>
      </c>
      <c r="N46" t="s">
        <v>77</v>
      </c>
      <c r="O46" t="s">
        <v>68</v>
      </c>
      <c r="P46" t="s">
        <v>107</v>
      </c>
      <c r="Q46" t="s">
        <v>70</v>
      </c>
      <c r="R46" t="s">
        <v>6</v>
      </c>
      <c r="S46" t="s">
        <v>6</v>
      </c>
      <c r="V46" s="5" t="s">
        <v>84</v>
      </c>
      <c r="W46">
        <v>61</v>
      </c>
      <c r="Y46">
        <v>2</v>
      </c>
    </row>
    <row r="47" spans="1:26" x14ac:dyDescent="0.25">
      <c r="A47" s="3">
        <v>46</v>
      </c>
      <c r="B47" t="s">
        <v>11</v>
      </c>
      <c r="C47" t="s">
        <v>62</v>
      </c>
      <c r="D47" s="4" t="s">
        <v>18</v>
      </c>
      <c r="E47" t="s">
        <v>251</v>
      </c>
      <c r="F47" t="s">
        <v>6</v>
      </c>
      <c r="G47" t="s">
        <v>2</v>
      </c>
      <c r="H47" t="s">
        <v>28</v>
      </c>
      <c r="I47" t="s">
        <v>63</v>
      </c>
      <c r="J47" t="s">
        <v>96</v>
      </c>
      <c r="K47" t="s">
        <v>6</v>
      </c>
      <c r="L47" t="s">
        <v>23</v>
      </c>
      <c r="M47" t="s">
        <v>5</v>
      </c>
      <c r="N47" t="s">
        <v>90</v>
      </c>
      <c r="O47" t="s">
        <v>92</v>
      </c>
      <c r="P47" t="s">
        <v>93</v>
      </c>
      <c r="Q47" t="s">
        <v>70</v>
      </c>
      <c r="R47" t="s">
        <v>6</v>
      </c>
      <c r="S47" t="s">
        <v>6</v>
      </c>
      <c r="V47" s="5" t="s">
        <v>62</v>
      </c>
      <c r="W47">
        <v>48</v>
      </c>
    </row>
    <row r="48" spans="1:26" x14ac:dyDescent="0.25">
      <c r="A48" s="3">
        <v>47</v>
      </c>
      <c r="B48" t="s">
        <v>11</v>
      </c>
      <c r="C48" t="s">
        <v>84</v>
      </c>
      <c r="D48" s="4" t="s">
        <v>63</v>
      </c>
      <c r="E48" t="s">
        <v>91</v>
      </c>
      <c r="F48" t="s">
        <v>6</v>
      </c>
      <c r="G48" t="s">
        <v>2</v>
      </c>
      <c r="H48" t="s">
        <v>8</v>
      </c>
      <c r="I48" t="s">
        <v>9</v>
      </c>
      <c r="J48" t="s">
        <v>71</v>
      </c>
      <c r="K48" t="s">
        <v>6</v>
      </c>
      <c r="L48" t="s">
        <v>23</v>
      </c>
      <c r="M48" t="s">
        <v>5</v>
      </c>
      <c r="N48" t="s">
        <v>90</v>
      </c>
      <c r="O48" t="s">
        <v>68</v>
      </c>
      <c r="P48" t="s">
        <v>257</v>
      </c>
      <c r="Q48" t="s">
        <v>82</v>
      </c>
      <c r="R48" t="s">
        <v>6</v>
      </c>
      <c r="S48" t="s">
        <v>6</v>
      </c>
      <c r="V48" s="5" t="s">
        <v>74</v>
      </c>
      <c r="W48">
        <v>27</v>
      </c>
    </row>
    <row r="49" spans="1:25" x14ac:dyDescent="0.25">
      <c r="A49" s="3">
        <v>48</v>
      </c>
      <c r="B49" t="s">
        <v>11</v>
      </c>
      <c r="C49" t="s">
        <v>104</v>
      </c>
      <c r="D49" s="4" t="s">
        <v>14</v>
      </c>
      <c r="E49" t="s">
        <v>121</v>
      </c>
      <c r="F49" t="s">
        <v>85</v>
      </c>
      <c r="G49" t="s">
        <v>2</v>
      </c>
      <c r="H49" t="s">
        <v>22</v>
      </c>
      <c r="I49" t="s">
        <v>124</v>
      </c>
      <c r="J49" t="s">
        <v>125</v>
      </c>
      <c r="K49" t="s">
        <v>6</v>
      </c>
      <c r="L49" t="s">
        <v>23</v>
      </c>
      <c r="M49" t="s">
        <v>5</v>
      </c>
      <c r="N49" t="s">
        <v>72</v>
      </c>
      <c r="O49" t="s">
        <v>92</v>
      </c>
      <c r="P49" t="s">
        <v>69</v>
      </c>
      <c r="Q49" t="s">
        <v>70</v>
      </c>
      <c r="R49" t="s">
        <v>6</v>
      </c>
      <c r="S49" t="s">
        <v>6</v>
      </c>
      <c r="V49" s="5" t="s">
        <v>104</v>
      </c>
      <c r="W49">
        <v>23</v>
      </c>
      <c r="X49">
        <v>2</v>
      </c>
      <c r="Y49">
        <v>4</v>
      </c>
    </row>
    <row r="50" spans="1:25" x14ac:dyDescent="0.25">
      <c r="A50" s="3">
        <v>49</v>
      </c>
      <c r="B50" t="s">
        <v>11</v>
      </c>
      <c r="C50" t="s">
        <v>78</v>
      </c>
      <c r="D50" s="4" t="s">
        <v>18</v>
      </c>
      <c r="E50" t="s">
        <v>91</v>
      </c>
      <c r="F50" t="s">
        <v>85</v>
      </c>
      <c r="G50" t="s">
        <v>2</v>
      </c>
      <c r="H50" t="s">
        <v>32</v>
      </c>
      <c r="I50" t="s">
        <v>65</v>
      </c>
      <c r="J50" t="s">
        <v>126</v>
      </c>
      <c r="K50" t="s">
        <v>6</v>
      </c>
      <c r="L50" t="s">
        <v>67</v>
      </c>
      <c r="M50" t="s">
        <v>5</v>
      </c>
      <c r="N50" t="s">
        <v>72</v>
      </c>
      <c r="O50" t="s">
        <v>92</v>
      </c>
      <c r="P50" t="s">
        <v>93</v>
      </c>
      <c r="Q50" t="s">
        <v>70</v>
      </c>
      <c r="R50" t="s">
        <v>6</v>
      </c>
      <c r="S50" t="s">
        <v>6</v>
      </c>
    </row>
    <row r="51" spans="1:25" x14ac:dyDescent="0.25">
      <c r="A51" s="3">
        <v>50</v>
      </c>
      <c r="B51" t="s">
        <v>26</v>
      </c>
      <c r="C51" t="s">
        <v>84</v>
      </c>
      <c r="D51" s="4" t="s">
        <v>18</v>
      </c>
      <c r="E51" t="s">
        <v>121</v>
      </c>
      <c r="F51" t="s">
        <v>6</v>
      </c>
      <c r="G51" t="s">
        <v>2</v>
      </c>
      <c r="H51" t="s">
        <v>28</v>
      </c>
      <c r="I51" t="s">
        <v>128</v>
      </c>
      <c r="J51" t="s">
        <v>66</v>
      </c>
      <c r="K51" t="s">
        <v>6</v>
      </c>
      <c r="L51" t="s">
        <v>23</v>
      </c>
      <c r="M51" t="s">
        <v>5</v>
      </c>
      <c r="N51" t="s">
        <v>72</v>
      </c>
      <c r="O51" t="s">
        <v>92</v>
      </c>
      <c r="P51" t="s">
        <v>93</v>
      </c>
      <c r="Q51" t="s">
        <v>33</v>
      </c>
      <c r="R51" t="s">
        <v>6</v>
      </c>
      <c r="S51" t="s">
        <v>6</v>
      </c>
    </row>
    <row r="52" spans="1:25" x14ac:dyDescent="0.25">
      <c r="A52" s="3">
        <v>51</v>
      </c>
      <c r="B52" t="s">
        <v>11</v>
      </c>
      <c r="C52" t="s">
        <v>62</v>
      </c>
      <c r="D52" s="4" t="s">
        <v>18</v>
      </c>
      <c r="E52" t="s">
        <v>94</v>
      </c>
      <c r="F52" t="s">
        <v>6</v>
      </c>
      <c r="G52" t="s">
        <v>2</v>
      </c>
      <c r="H52" t="s">
        <v>8</v>
      </c>
      <c r="I52" t="s">
        <v>65</v>
      </c>
      <c r="J52" t="s">
        <v>129</v>
      </c>
      <c r="K52" t="s">
        <v>6</v>
      </c>
      <c r="L52" t="s">
        <v>67</v>
      </c>
      <c r="M52" t="s">
        <v>25</v>
      </c>
      <c r="N52" t="s">
        <v>72</v>
      </c>
      <c r="O52" t="s">
        <v>92</v>
      </c>
      <c r="P52" t="s">
        <v>256</v>
      </c>
      <c r="Q52" t="s">
        <v>70</v>
      </c>
      <c r="R52" t="s">
        <v>6</v>
      </c>
      <c r="S52" t="s">
        <v>83</v>
      </c>
    </row>
    <row r="53" spans="1:25" x14ac:dyDescent="0.25">
      <c r="A53" s="3">
        <v>52</v>
      </c>
      <c r="B53" t="s">
        <v>11</v>
      </c>
      <c r="C53" t="s">
        <v>78</v>
      </c>
      <c r="D53" s="4" t="s">
        <v>63</v>
      </c>
      <c r="E53" t="s">
        <v>94</v>
      </c>
      <c r="F53" t="s">
        <v>64</v>
      </c>
      <c r="G53" t="s">
        <v>2</v>
      </c>
      <c r="H53" t="s">
        <v>38</v>
      </c>
      <c r="I53" t="s">
        <v>9</v>
      </c>
      <c r="J53" t="s">
        <v>130</v>
      </c>
      <c r="K53" t="s">
        <v>6</v>
      </c>
      <c r="L53" t="s">
        <v>67</v>
      </c>
      <c r="M53" t="s">
        <v>10</v>
      </c>
      <c r="N53" t="s">
        <v>90</v>
      </c>
      <c r="O53" t="s">
        <v>68</v>
      </c>
      <c r="P53" t="s">
        <v>257</v>
      </c>
      <c r="Q53" t="s">
        <v>70</v>
      </c>
      <c r="R53" t="s">
        <v>83</v>
      </c>
      <c r="S53" t="s">
        <v>83</v>
      </c>
    </row>
    <row r="54" spans="1:25" x14ac:dyDescent="0.25">
      <c r="A54" s="3">
        <v>53</v>
      </c>
      <c r="B54" t="s">
        <v>11</v>
      </c>
      <c r="C54" t="s">
        <v>84</v>
      </c>
      <c r="D54" s="4" t="s">
        <v>18</v>
      </c>
      <c r="E54" t="s">
        <v>30</v>
      </c>
      <c r="F54" t="s">
        <v>6</v>
      </c>
      <c r="G54" t="s">
        <v>2</v>
      </c>
      <c r="H54" t="s">
        <v>28</v>
      </c>
      <c r="I54" t="s">
        <v>9</v>
      </c>
      <c r="J54" t="s">
        <v>71</v>
      </c>
      <c r="K54" t="s">
        <v>6</v>
      </c>
      <c r="L54" t="s">
        <v>118</v>
      </c>
      <c r="M54" t="s">
        <v>5</v>
      </c>
      <c r="N54" t="s">
        <v>90</v>
      </c>
      <c r="O54" t="s">
        <v>86</v>
      </c>
      <c r="P54" t="s">
        <v>256</v>
      </c>
      <c r="Q54" t="s">
        <v>70</v>
      </c>
      <c r="R54" t="s">
        <v>6</v>
      </c>
      <c r="S54" t="s">
        <v>6</v>
      </c>
    </row>
    <row r="55" spans="1:25" x14ac:dyDescent="0.25">
      <c r="A55" s="3">
        <v>54</v>
      </c>
      <c r="B55" t="s">
        <v>11</v>
      </c>
      <c r="C55" t="s">
        <v>84</v>
      </c>
      <c r="D55" s="4" t="s">
        <v>63</v>
      </c>
      <c r="E55" t="s">
        <v>109</v>
      </c>
      <c r="F55" t="s">
        <v>64</v>
      </c>
      <c r="G55" t="s">
        <v>2</v>
      </c>
      <c r="H55" t="s">
        <v>3</v>
      </c>
      <c r="I55" t="s">
        <v>65</v>
      </c>
      <c r="J55" t="s">
        <v>131</v>
      </c>
      <c r="K55" t="s">
        <v>6</v>
      </c>
      <c r="L55" t="s">
        <v>23</v>
      </c>
      <c r="M55" t="s">
        <v>5</v>
      </c>
      <c r="N55" t="s">
        <v>77</v>
      </c>
      <c r="O55" t="s">
        <v>68</v>
      </c>
      <c r="P55" t="s">
        <v>93</v>
      </c>
      <c r="Q55" t="s">
        <v>33</v>
      </c>
      <c r="R55" t="s">
        <v>6</v>
      </c>
      <c r="S55" t="s">
        <v>6</v>
      </c>
    </row>
    <row r="56" spans="1:25" x14ac:dyDescent="0.25">
      <c r="A56" s="3">
        <v>55</v>
      </c>
      <c r="B56" t="s">
        <v>26</v>
      </c>
      <c r="C56" t="s">
        <v>74</v>
      </c>
      <c r="D56" s="4" t="s">
        <v>63</v>
      </c>
      <c r="E56" t="s">
        <v>94</v>
      </c>
      <c r="F56" t="s">
        <v>85</v>
      </c>
      <c r="G56" t="s">
        <v>2</v>
      </c>
      <c r="H56" t="s">
        <v>8</v>
      </c>
      <c r="I56" t="s">
        <v>9</v>
      </c>
      <c r="J56" t="s">
        <v>71</v>
      </c>
      <c r="K56" t="s">
        <v>6</v>
      </c>
      <c r="L56" t="s">
        <v>23</v>
      </c>
      <c r="M56" t="s">
        <v>10</v>
      </c>
      <c r="N56" t="s">
        <v>77</v>
      </c>
      <c r="O56" t="s">
        <v>68</v>
      </c>
      <c r="P56" t="s">
        <v>107</v>
      </c>
      <c r="Q56" t="s">
        <v>70</v>
      </c>
      <c r="R56" t="s">
        <v>6</v>
      </c>
      <c r="S56" t="s">
        <v>6</v>
      </c>
    </row>
    <row r="57" spans="1:25" x14ac:dyDescent="0.25">
      <c r="A57" s="3">
        <v>56</v>
      </c>
      <c r="B57" t="s">
        <v>26</v>
      </c>
      <c r="C57" t="s">
        <v>62</v>
      </c>
      <c r="D57" s="4" t="s">
        <v>14</v>
      </c>
      <c r="E57" t="s">
        <v>30</v>
      </c>
      <c r="F57" t="s">
        <v>64</v>
      </c>
      <c r="G57" t="s">
        <v>2</v>
      </c>
      <c r="H57" t="s">
        <v>19</v>
      </c>
      <c r="I57" t="s">
        <v>99</v>
      </c>
      <c r="J57" t="s">
        <v>132</v>
      </c>
      <c r="K57" t="s">
        <v>6</v>
      </c>
      <c r="L57" t="s">
        <v>67</v>
      </c>
      <c r="M57" t="s">
        <v>5</v>
      </c>
      <c r="N57" t="s">
        <v>77</v>
      </c>
      <c r="O57" t="s">
        <v>92</v>
      </c>
      <c r="P57" t="s">
        <v>93</v>
      </c>
      <c r="Q57" t="s">
        <v>70</v>
      </c>
      <c r="R57" t="s">
        <v>6</v>
      </c>
      <c r="S57" t="s">
        <v>6</v>
      </c>
    </row>
    <row r="58" spans="1:25" x14ac:dyDescent="0.25">
      <c r="A58" s="3">
        <v>57</v>
      </c>
      <c r="B58" t="s">
        <v>13</v>
      </c>
      <c r="C58" t="s">
        <v>104</v>
      </c>
      <c r="D58" s="4" t="s">
        <v>18</v>
      </c>
      <c r="E58" t="s">
        <v>103</v>
      </c>
      <c r="F58" t="s">
        <v>85</v>
      </c>
      <c r="G58" t="s">
        <v>79</v>
      </c>
      <c r="H58" t="s">
        <v>234</v>
      </c>
      <c r="I58" t="s">
        <v>9</v>
      </c>
      <c r="J58" t="s">
        <v>76</v>
      </c>
      <c r="K58" t="s">
        <v>6</v>
      </c>
      <c r="L58" t="s">
        <v>67</v>
      </c>
      <c r="M58" t="s">
        <v>10</v>
      </c>
      <c r="N58" t="s">
        <v>77</v>
      </c>
      <c r="O58" t="s">
        <v>95</v>
      </c>
      <c r="P58" t="s">
        <v>69</v>
      </c>
      <c r="Q58" t="s">
        <v>70</v>
      </c>
      <c r="R58" t="s">
        <v>6</v>
      </c>
      <c r="S58" t="s">
        <v>6</v>
      </c>
    </row>
    <row r="59" spans="1:25" x14ac:dyDescent="0.25">
      <c r="A59" s="3">
        <v>58</v>
      </c>
      <c r="B59" t="s">
        <v>26</v>
      </c>
      <c r="C59" t="s">
        <v>74</v>
      </c>
      <c r="D59" s="4" t="s">
        <v>192</v>
      </c>
      <c r="E59" t="s">
        <v>252</v>
      </c>
      <c r="F59" t="s">
        <v>85</v>
      </c>
      <c r="G59" t="s">
        <v>2</v>
      </c>
      <c r="H59" t="s">
        <v>28</v>
      </c>
      <c r="I59" t="s">
        <v>9</v>
      </c>
      <c r="J59" t="s">
        <v>71</v>
      </c>
      <c r="K59" t="s">
        <v>6</v>
      </c>
      <c r="L59" t="s">
        <v>29</v>
      </c>
      <c r="M59" t="s">
        <v>5</v>
      </c>
      <c r="N59" t="s">
        <v>90</v>
      </c>
      <c r="O59" t="s">
        <v>92</v>
      </c>
      <c r="P59" t="s">
        <v>107</v>
      </c>
      <c r="Q59" t="s">
        <v>70</v>
      </c>
      <c r="R59" t="s">
        <v>6</v>
      </c>
      <c r="S59" t="s">
        <v>6</v>
      </c>
    </row>
    <row r="60" spans="1:25" x14ac:dyDescent="0.25">
      <c r="A60" s="3">
        <v>59</v>
      </c>
      <c r="B60" t="s">
        <v>13</v>
      </c>
      <c r="C60" t="s">
        <v>104</v>
      </c>
      <c r="D60" s="4" t="s">
        <v>18</v>
      </c>
      <c r="E60" t="s">
        <v>18</v>
      </c>
      <c r="F60" t="s">
        <v>85</v>
      </c>
      <c r="G60" t="s">
        <v>2</v>
      </c>
      <c r="H60" t="s">
        <v>28</v>
      </c>
      <c r="I60" t="s">
        <v>65</v>
      </c>
      <c r="J60" t="s">
        <v>98</v>
      </c>
      <c r="K60" t="s">
        <v>6</v>
      </c>
      <c r="L60" t="s">
        <v>67</v>
      </c>
      <c r="M60" t="s">
        <v>5</v>
      </c>
      <c r="N60" t="s">
        <v>72</v>
      </c>
      <c r="O60" t="s">
        <v>92</v>
      </c>
      <c r="P60" t="s">
        <v>93</v>
      </c>
      <c r="Q60" t="s">
        <v>33</v>
      </c>
      <c r="R60" t="s">
        <v>83</v>
      </c>
      <c r="S60" t="s">
        <v>83</v>
      </c>
    </row>
    <row r="61" spans="1:25" x14ac:dyDescent="0.25">
      <c r="A61" s="3">
        <v>60</v>
      </c>
      <c r="B61" t="s">
        <v>26</v>
      </c>
      <c r="C61" t="s">
        <v>87</v>
      </c>
      <c r="D61" s="4" t="s">
        <v>88</v>
      </c>
      <c r="E61" t="s">
        <v>30</v>
      </c>
      <c r="F61" t="s">
        <v>6</v>
      </c>
      <c r="G61" t="s">
        <v>2</v>
      </c>
      <c r="H61" t="s">
        <v>8</v>
      </c>
      <c r="I61" t="s">
        <v>9</v>
      </c>
      <c r="J61" t="s">
        <v>71</v>
      </c>
      <c r="K61" t="s">
        <v>6</v>
      </c>
      <c r="L61" t="s">
        <v>23</v>
      </c>
      <c r="M61" t="s">
        <v>5</v>
      </c>
      <c r="N61" t="s">
        <v>90</v>
      </c>
      <c r="O61" t="s">
        <v>68</v>
      </c>
      <c r="P61" t="s">
        <v>69</v>
      </c>
      <c r="Q61" t="s">
        <v>70</v>
      </c>
      <c r="R61" t="s">
        <v>6</v>
      </c>
      <c r="S61" t="s">
        <v>83</v>
      </c>
    </row>
    <row r="62" spans="1:25" x14ac:dyDescent="0.25">
      <c r="A62" s="3">
        <v>61</v>
      </c>
      <c r="B62" t="s">
        <v>11</v>
      </c>
      <c r="C62" t="s">
        <v>84</v>
      </c>
      <c r="D62" s="4" t="s">
        <v>63</v>
      </c>
      <c r="E62" t="s">
        <v>253</v>
      </c>
      <c r="F62" t="s">
        <v>64</v>
      </c>
      <c r="G62" t="s">
        <v>2</v>
      </c>
      <c r="H62" t="s">
        <v>8</v>
      </c>
      <c r="I62" t="s">
        <v>9</v>
      </c>
      <c r="J62" t="s">
        <v>71</v>
      </c>
      <c r="K62" t="s">
        <v>6</v>
      </c>
      <c r="L62" t="s">
        <v>67</v>
      </c>
      <c r="M62" t="s">
        <v>10</v>
      </c>
      <c r="N62" t="s">
        <v>72</v>
      </c>
      <c r="O62" t="s">
        <v>68</v>
      </c>
      <c r="P62" t="s">
        <v>257</v>
      </c>
      <c r="Q62" t="s">
        <v>70</v>
      </c>
      <c r="R62" t="s">
        <v>6</v>
      </c>
      <c r="S62" t="s">
        <v>6</v>
      </c>
    </row>
    <row r="63" spans="1:25" x14ac:dyDescent="0.25">
      <c r="A63" s="3">
        <v>62</v>
      </c>
      <c r="B63" t="s">
        <v>11</v>
      </c>
      <c r="C63" t="s">
        <v>78</v>
      </c>
      <c r="D63" s="4" t="s">
        <v>18</v>
      </c>
      <c r="E63" t="s">
        <v>7</v>
      </c>
      <c r="F63" t="s">
        <v>6</v>
      </c>
      <c r="G63" t="s">
        <v>2</v>
      </c>
      <c r="H63" t="s">
        <v>8</v>
      </c>
      <c r="I63" t="s">
        <v>9</v>
      </c>
      <c r="J63" t="s">
        <v>112</v>
      </c>
      <c r="K63" t="s">
        <v>6</v>
      </c>
      <c r="L63" t="s">
        <v>29</v>
      </c>
      <c r="M63" t="s">
        <v>5</v>
      </c>
      <c r="N63" t="s">
        <v>77</v>
      </c>
      <c r="O63" t="s">
        <v>95</v>
      </c>
      <c r="P63" t="s">
        <v>69</v>
      </c>
      <c r="Q63" t="s">
        <v>70</v>
      </c>
      <c r="R63" t="s">
        <v>83</v>
      </c>
      <c r="S63" t="s">
        <v>6</v>
      </c>
    </row>
    <row r="64" spans="1:25" x14ac:dyDescent="0.25">
      <c r="A64" s="3">
        <v>63</v>
      </c>
      <c r="B64" t="s">
        <v>26</v>
      </c>
      <c r="C64" t="s">
        <v>84</v>
      </c>
      <c r="D64" s="4" t="s">
        <v>124</v>
      </c>
      <c r="E64" t="s">
        <v>94</v>
      </c>
      <c r="F64" t="s">
        <v>85</v>
      </c>
      <c r="G64" t="s">
        <v>2</v>
      </c>
      <c r="H64" t="s">
        <v>28</v>
      </c>
      <c r="I64" t="s">
        <v>88</v>
      </c>
      <c r="J64" t="s">
        <v>71</v>
      </c>
      <c r="K64" t="s">
        <v>6</v>
      </c>
      <c r="L64" t="s">
        <v>29</v>
      </c>
      <c r="M64" t="s">
        <v>10</v>
      </c>
      <c r="N64" t="s">
        <v>90</v>
      </c>
      <c r="O64" t="s">
        <v>92</v>
      </c>
      <c r="P64" t="s">
        <v>257</v>
      </c>
      <c r="Q64" t="s">
        <v>33</v>
      </c>
      <c r="R64" t="s">
        <v>6</v>
      </c>
      <c r="S64" t="s">
        <v>6</v>
      </c>
    </row>
    <row r="65" spans="1:19" x14ac:dyDescent="0.25">
      <c r="A65" s="3">
        <v>64</v>
      </c>
      <c r="B65" t="s">
        <v>26</v>
      </c>
      <c r="C65" t="s">
        <v>87</v>
      </c>
      <c r="D65" s="4" t="s">
        <v>63</v>
      </c>
      <c r="E65" t="s">
        <v>138</v>
      </c>
      <c r="F65" t="s">
        <v>6</v>
      </c>
      <c r="G65" t="s">
        <v>2</v>
      </c>
      <c r="H65" t="s">
        <v>8</v>
      </c>
      <c r="I65" t="s">
        <v>65</v>
      </c>
      <c r="J65" t="s">
        <v>39</v>
      </c>
      <c r="K65" t="s">
        <v>6</v>
      </c>
      <c r="L65" t="s">
        <v>23</v>
      </c>
      <c r="M65" t="s">
        <v>10</v>
      </c>
      <c r="N65" t="s">
        <v>77</v>
      </c>
      <c r="O65" t="s">
        <v>68</v>
      </c>
      <c r="P65" t="s">
        <v>257</v>
      </c>
      <c r="Q65" t="s">
        <v>70</v>
      </c>
      <c r="R65" t="s">
        <v>6</v>
      </c>
      <c r="S65" t="s">
        <v>6</v>
      </c>
    </row>
    <row r="66" spans="1:19" x14ac:dyDescent="0.25">
      <c r="A66" s="3">
        <v>65</v>
      </c>
      <c r="B66" t="s">
        <v>11</v>
      </c>
      <c r="C66" t="s">
        <v>84</v>
      </c>
      <c r="D66" s="4" t="s">
        <v>18</v>
      </c>
      <c r="E66" t="s">
        <v>30</v>
      </c>
      <c r="F66" t="s">
        <v>6</v>
      </c>
      <c r="G66" t="s">
        <v>2</v>
      </c>
      <c r="H66" t="s">
        <v>8</v>
      </c>
      <c r="I66" t="s">
        <v>88</v>
      </c>
      <c r="J66" t="s">
        <v>149</v>
      </c>
      <c r="K66" t="s">
        <v>6</v>
      </c>
      <c r="L66" t="s">
        <v>23</v>
      </c>
      <c r="M66" t="s">
        <v>5</v>
      </c>
      <c r="N66" t="s">
        <v>80</v>
      </c>
      <c r="O66" t="s">
        <v>95</v>
      </c>
      <c r="P66" t="s">
        <v>256</v>
      </c>
      <c r="Q66" t="s">
        <v>70</v>
      </c>
      <c r="R66" t="s">
        <v>6</v>
      </c>
      <c r="S66" t="s">
        <v>6</v>
      </c>
    </row>
    <row r="67" spans="1:19" x14ac:dyDescent="0.25">
      <c r="A67" s="3">
        <v>66</v>
      </c>
      <c r="B67" t="s">
        <v>13</v>
      </c>
      <c r="C67" t="s">
        <v>104</v>
      </c>
      <c r="D67" s="4" t="s">
        <v>65</v>
      </c>
      <c r="E67" t="s">
        <v>248</v>
      </c>
      <c r="F67" t="s">
        <v>64</v>
      </c>
      <c r="G67" t="s">
        <v>2</v>
      </c>
      <c r="H67" t="s">
        <v>24</v>
      </c>
      <c r="I67" t="s">
        <v>9</v>
      </c>
      <c r="J67" t="s">
        <v>71</v>
      </c>
      <c r="K67" t="s">
        <v>6</v>
      </c>
      <c r="L67" t="s">
        <v>67</v>
      </c>
      <c r="M67" t="s">
        <v>10</v>
      </c>
      <c r="N67" t="s">
        <v>72</v>
      </c>
      <c r="O67" t="s">
        <v>68</v>
      </c>
      <c r="P67" t="s">
        <v>102</v>
      </c>
      <c r="Q67" t="s">
        <v>70</v>
      </c>
      <c r="R67" t="s">
        <v>113</v>
      </c>
      <c r="S67" t="s">
        <v>6</v>
      </c>
    </row>
    <row r="68" spans="1:19" x14ac:dyDescent="0.25">
      <c r="A68" s="3">
        <v>67</v>
      </c>
      <c r="B68" t="s">
        <v>12</v>
      </c>
      <c r="C68" t="s">
        <v>62</v>
      </c>
      <c r="D68" s="4" t="s">
        <v>18</v>
      </c>
      <c r="E68" t="s">
        <v>122</v>
      </c>
      <c r="F68" t="s">
        <v>6</v>
      </c>
      <c r="G68" t="s">
        <v>2</v>
      </c>
      <c r="H68" t="s">
        <v>19</v>
      </c>
      <c r="I68" t="s">
        <v>9</v>
      </c>
      <c r="J68" t="s">
        <v>71</v>
      </c>
      <c r="K68" t="s">
        <v>6</v>
      </c>
      <c r="L68" t="s">
        <v>23</v>
      </c>
      <c r="M68" t="s">
        <v>5</v>
      </c>
      <c r="N68" t="s">
        <v>77</v>
      </c>
      <c r="O68" t="s">
        <v>95</v>
      </c>
      <c r="P68" t="s">
        <v>102</v>
      </c>
      <c r="Q68" t="s">
        <v>70</v>
      </c>
      <c r="R68" t="s">
        <v>6</v>
      </c>
      <c r="S68" t="s">
        <v>6</v>
      </c>
    </row>
    <row r="69" spans="1:19" x14ac:dyDescent="0.25">
      <c r="A69" s="3">
        <v>68</v>
      </c>
      <c r="B69" t="s">
        <v>26</v>
      </c>
      <c r="C69" t="s">
        <v>74</v>
      </c>
      <c r="D69" s="4" t="s">
        <v>14</v>
      </c>
      <c r="E69" t="s">
        <v>7</v>
      </c>
      <c r="F69" t="s">
        <v>64</v>
      </c>
      <c r="G69" t="s">
        <v>2</v>
      </c>
      <c r="H69" t="s">
        <v>8</v>
      </c>
      <c r="I69" t="s">
        <v>63</v>
      </c>
      <c r="J69" t="s">
        <v>112</v>
      </c>
      <c r="K69" t="s">
        <v>6</v>
      </c>
      <c r="L69" t="s">
        <v>23</v>
      </c>
      <c r="M69" t="s">
        <v>5</v>
      </c>
      <c r="N69" t="s">
        <v>90</v>
      </c>
      <c r="O69" t="s">
        <v>92</v>
      </c>
      <c r="P69" t="s">
        <v>107</v>
      </c>
      <c r="Q69" t="s">
        <v>70</v>
      </c>
      <c r="R69" t="s">
        <v>6</v>
      </c>
      <c r="S69" t="s">
        <v>6</v>
      </c>
    </row>
    <row r="70" spans="1:19" x14ac:dyDescent="0.25">
      <c r="A70" s="3">
        <v>69</v>
      </c>
      <c r="B70" t="s">
        <v>13</v>
      </c>
      <c r="C70" t="s">
        <v>104</v>
      </c>
      <c r="D70" s="4" t="s">
        <v>124</v>
      </c>
      <c r="E70" t="s">
        <v>248</v>
      </c>
      <c r="F70" t="s">
        <v>6</v>
      </c>
      <c r="G70" t="s">
        <v>2</v>
      </c>
      <c r="H70" t="s">
        <v>15</v>
      </c>
      <c r="I70" t="s">
        <v>143</v>
      </c>
      <c r="J70" t="s">
        <v>129</v>
      </c>
      <c r="K70" t="s">
        <v>6</v>
      </c>
      <c r="L70" t="s">
        <v>67</v>
      </c>
      <c r="M70" t="s">
        <v>5</v>
      </c>
      <c r="N70" t="s">
        <v>77</v>
      </c>
      <c r="O70" t="s">
        <v>95</v>
      </c>
      <c r="P70" t="s">
        <v>257</v>
      </c>
      <c r="Q70" t="s">
        <v>33</v>
      </c>
      <c r="R70" t="s">
        <v>83</v>
      </c>
      <c r="S70" t="s">
        <v>6</v>
      </c>
    </row>
    <row r="71" spans="1:19" x14ac:dyDescent="0.25">
      <c r="A71" s="3">
        <v>70</v>
      </c>
      <c r="B71" t="s">
        <v>12</v>
      </c>
      <c r="C71" t="s">
        <v>62</v>
      </c>
      <c r="D71" s="4" t="s">
        <v>18</v>
      </c>
      <c r="E71" t="s">
        <v>127</v>
      </c>
      <c r="F71" t="s">
        <v>6</v>
      </c>
      <c r="G71" t="s">
        <v>2</v>
      </c>
      <c r="H71" t="s">
        <v>28</v>
      </c>
      <c r="I71" t="s">
        <v>9</v>
      </c>
      <c r="J71" t="s">
        <v>71</v>
      </c>
      <c r="K71" t="s">
        <v>6</v>
      </c>
      <c r="L71" t="s">
        <v>23</v>
      </c>
      <c r="M71" t="s">
        <v>5</v>
      </c>
      <c r="N71" t="s">
        <v>77</v>
      </c>
      <c r="O71" t="s">
        <v>92</v>
      </c>
      <c r="P71" t="s">
        <v>107</v>
      </c>
      <c r="Q71" t="s">
        <v>33</v>
      </c>
      <c r="R71" t="s">
        <v>6</v>
      </c>
      <c r="S71" t="s">
        <v>6</v>
      </c>
    </row>
    <row r="72" spans="1:19" x14ac:dyDescent="0.25">
      <c r="A72" s="3">
        <v>71</v>
      </c>
      <c r="B72" t="s">
        <v>26</v>
      </c>
      <c r="C72" t="s">
        <v>78</v>
      </c>
      <c r="D72" s="4" t="s">
        <v>63</v>
      </c>
      <c r="E72" t="s">
        <v>7</v>
      </c>
      <c r="F72" t="s">
        <v>6</v>
      </c>
      <c r="G72" t="s">
        <v>2</v>
      </c>
      <c r="H72" t="s">
        <v>8</v>
      </c>
      <c r="I72" t="s">
        <v>9</v>
      </c>
      <c r="J72" t="s">
        <v>71</v>
      </c>
      <c r="K72" t="s">
        <v>6</v>
      </c>
      <c r="L72" t="s">
        <v>67</v>
      </c>
      <c r="M72" t="s">
        <v>5</v>
      </c>
      <c r="N72" t="s">
        <v>77</v>
      </c>
      <c r="O72" t="s">
        <v>68</v>
      </c>
      <c r="P72" t="s">
        <v>107</v>
      </c>
      <c r="Q72" t="s">
        <v>70</v>
      </c>
      <c r="R72" t="s">
        <v>6</v>
      </c>
      <c r="S72" t="s">
        <v>6</v>
      </c>
    </row>
    <row r="73" spans="1:19" x14ac:dyDescent="0.25">
      <c r="A73" s="3">
        <v>72</v>
      </c>
      <c r="B73" t="s">
        <v>26</v>
      </c>
      <c r="C73" t="s">
        <v>87</v>
      </c>
      <c r="D73" s="4" t="s">
        <v>63</v>
      </c>
      <c r="E73" t="s">
        <v>7</v>
      </c>
      <c r="F73" t="s">
        <v>6</v>
      </c>
      <c r="G73" t="s">
        <v>2</v>
      </c>
      <c r="H73" t="s">
        <v>27</v>
      </c>
      <c r="I73" t="s">
        <v>88</v>
      </c>
      <c r="J73" t="s">
        <v>20</v>
      </c>
      <c r="K73" t="s">
        <v>6</v>
      </c>
      <c r="L73" t="s">
        <v>23</v>
      </c>
      <c r="M73" t="s">
        <v>10</v>
      </c>
      <c r="N73" t="s">
        <v>77</v>
      </c>
      <c r="O73" t="s">
        <v>68</v>
      </c>
      <c r="P73" t="s">
        <v>257</v>
      </c>
      <c r="Q73" t="s">
        <v>33</v>
      </c>
      <c r="R73" t="s">
        <v>6</v>
      </c>
      <c r="S73" t="s">
        <v>6</v>
      </c>
    </row>
    <row r="74" spans="1:19" x14ac:dyDescent="0.25">
      <c r="A74" s="3">
        <v>73</v>
      </c>
      <c r="B74" t="s">
        <v>17</v>
      </c>
      <c r="C74" t="s">
        <v>84</v>
      </c>
      <c r="D74" s="4" t="s">
        <v>18</v>
      </c>
      <c r="E74" t="s">
        <v>94</v>
      </c>
      <c r="F74" t="s">
        <v>6</v>
      </c>
      <c r="G74" t="s">
        <v>2</v>
      </c>
      <c r="H74" t="s">
        <v>28</v>
      </c>
      <c r="I74" t="s">
        <v>88</v>
      </c>
      <c r="J74" t="s">
        <v>98</v>
      </c>
      <c r="K74" t="s">
        <v>6</v>
      </c>
      <c r="L74" t="s">
        <v>23</v>
      </c>
      <c r="M74" t="s">
        <v>5</v>
      </c>
      <c r="N74" t="s">
        <v>72</v>
      </c>
      <c r="O74" t="s">
        <v>92</v>
      </c>
      <c r="P74" t="s">
        <v>93</v>
      </c>
      <c r="Q74" t="s">
        <v>70</v>
      </c>
      <c r="R74" t="s">
        <v>6</v>
      </c>
      <c r="S74" t="s">
        <v>6</v>
      </c>
    </row>
    <row r="75" spans="1:19" x14ac:dyDescent="0.25">
      <c r="A75" s="3">
        <v>74</v>
      </c>
      <c r="B75" t="s">
        <v>12</v>
      </c>
      <c r="C75" t="s">
        <v>74</v>
      </c>
      <c r="D75" s="4" t="s">
        <v>63</v>
      </c>
      <c r="E75" t="s">
        <v>30</v>
      </c>
      <c r="F75" t="s">
        <v>6</v>
      </c>
      <c r="G75" t="s">
        <v>2</v>
      </c>
      <c r="H75" t="s">
        <v>38</v>
      </c>
      <c r="I75" t="s">
        <v>9</v>
      </c>
      <c r="J75" t="s">
        <v>71</v>
      </c>
      <c r="K75" t="s">
        <v>6</v>
      </c>
      <c r="L75" t="s">
        <v>23</v>
      </c>
      <c r="M75" t="s">
        <v>10</v>
      </c>
      <c r="N75" t="s">
        <v>90</v>
      </c>
      <c r="O75" t="s">
        <v>68</v>
      </c>
      <c r="P75" t="s">
        <v>69</v>
      </c>
      <c r="Q75" t="s">
        <v>70</v>
      </c>
      <c r="R75" t="s">
        <v>6</v>
      </c>
      <c r="S75" t="s">
        <v>6</v>
      </c>
    </row>
    <row r="76" spans="1:19" x14ac:dyDescent="0.25">
      <c r="A76" s="3">
        <v>75</v>
      </c>
      <c r="B76" t="s">
        <v>26</v>
      </c>
      <c r="C76" t="s">
        <v>78</v>
      </c>
      <c r="D76" s="4" t="s">
        <v>18</v>
      </c>
      <c r="E76" t="s">
        <v>7</v>
      </c>
      <c r="F76" t="s">
        <v>6</v>
      </c>
      <c r="G76" t="s">
        <v>2</v>
      </c>
      <c r="H76" t="s">
        <v>32</v>
      </c>
      <c r="I76" t="s">
        <v>65</v>
      </c>
      <c r="J76" t="s">
        <v>71</v>
      </c>
      <c r="K76" t="s">
        <v>6</v>
      </c>
      <c r="L76" t="s">
        <v>23</v>
      </c>
      <c r="M76" t="s">
        <v>5</v>
      </c>
      <c r="N76" t="s">
        <v>77</v>
      </c>
      <c r="O76" t="s">
        <v>95</v>
      </c>
      <c r="P76" t="s">
        <v>107</v>
      </c>
      <c r="Q76" t="s">
        <v>70</v>
      </c>
      <c r="R76" t="s">
        <v>6</v>
      </c>
      <c r="S76" t="s">
        <v>6</v>
      </c>
    </row>
    <row r="77" spans="1:19" x14ac:dyDescent="0.25">
      <c r="A77" s="3">
        <v>76</v>
      </c>
      <c r="B77" t="s">
        <v>26</v>
      </c>
      <c r="C77" t="s">
        <v>84</v>
      </c>
      <c r="D77" s="4" t="s">
        <v>18</v>
      </c>
      <c r="E77" t="s">
        <v>252</v>
      </c>
      <c r="F77" t="s">
        <v>6</v>
      </c>
      <c r="G77" t="s">
        <v>2</v>
      </c>
      <c r="H77" t="s">
        <v>3</v>
      </c>
      <c r="I77" t="s">
        <v>9</v>
      </c>
      <c r="J77" t="s">
        <v>71</v>
      </c>
      <c r="K77" t="s">
        <v>6</v>
      </c>
      <c r="L77" t="s">
        <v>29</v>
      </c>
      <c r="M77" t="s">
        <v>5</v>
      </c>
      <c r="N77" t="s">
        <v>77</v>
      </c>
      <c r="O77" t="s">
        <v>92</v>
      </c>
      <c r="P77" t="s">
        <v>257</v>
      </c>
      <c r="Q77" t="s">
        <v>70</v>
      </c>
      <c r="R77" t="s">
        <v>6</v>
      </c>
      <c r="S77" t="s">
        <v>6</v>
      </c>
    </row>
    <row r="78" spans="1:19" x14ac:dyDescent="0.25">
      <c r="A78" s="3">
        <v>77</v>
      </c>
      <c r="B78" t="s">
        <v>12</v>
      </c>
      <c r="C78" t="s">
        <v>84</v>
      </c>
      <c r="D78" s="4" t="s">
        <v>18</v>
      </c>
      <c r="E78" t="s">
        <v>14</v>
      </c>
      <c r="F78" t="s">
        <v>6</v>
      </c>
      <c r="G78" t="s">
        <v>2</v>
      </c>
      <c r="H78" t="s">
        <v>22</v>
      </c>
      <c r="I78" t="s">
        <v>65</v>
      </c>
      <c r="J78" t="s">
        <v>120</v>
      </c>
      <c r="K78" t="s">
        <v>6</v>
      </c>
      <c r="L78" t="s">
        <v>23</v>
      </c>
      <c r="M78" t="s">
        <v>5</v>
      </c>
      <c r="N78" t="s">
        <v>90</v>
      </c>
      <c r="O78" t="s">
        <v>92</v>
      </c>
      <c r="P78" t="s">
        <v>93</v>
      </c>
      <c r="Q78" t="s">
        <v>33</v>
      </c>
      <c r="R78" t="s">
        <v>6</v>
      </c>
      <c r="S78" t="s">
        <v>83</v>
      </c>
    </row>
    <row r="79" spans="1:19" x14ac:dyDescent="0.25">
      <c r="A79" s="3">
        <v>78</v>
      </c>
      <c r="B79" t="s">
        <v>13</v>
      </c>
      <c r="C79" t="s">
        <v>104</v>
      </c>
      <c r="D79" s="4" t="s">
        <v>63</v>
      </c>
      <c r="E79" t="s">
        <v>7</v>
      </c>
      <c r="F79" t="s">
        <v>64</v>
      </c>
      <c r="G79" t="s">
        <v>2</v>
      </c>
      <c r="H79" t="s">
        <v>24</v>
      </c>
      <c r="I79" t="s">
        <v>65</v>
      </c>
      <c r="J79" t="s">
        <v>89</v>
      </c>
      <c r="K79" t="s">
        <v>6</v>
      </c>
      <c r="L79" t="s">
        <v>67</v>
      </c>
      <c r="M79" t="s">
        <v>5</v>
      </c>
      <c r="N79" t="s">
        <v>72</v>
      </c>
      <c r="O79" t="s">
        <v>68</v>
      </c>
      <c r="P79" t="s">
        <v>257</v>
      </c>
      <c r="Q79" t="s">
        <v>70</v>
      </c>
      <c r="R79" t="s">
        <v>6</v>
      </c>
      <c r="S79" t="s">
        <v>6</v>
      </c>
    </row>
    <row r="80" spans="1:19" x14ac:dyDescent="0.25">
      <c r="A80" s="3">
        <v>79</v>
      </c>
      <c r="B80" t="s">
        <v>26</v>
      </c>
      <c r="C80" t="s">
        <v>78</v>
      </c>
      <c r="D80" s="4" t="s">
        <v>65</v>
      </c>
      <c r="E80" t="s">
        <v>30</v>
      </c>
      <c r="F80" t="s">
        <v>85</v>
      </c>
      <c r="G80" t="s">
        <v>2</v>
      </c>
      <c r="H80" t="s">
        <v>8</v>
      </c>
      <c r="I80" t="s">
        <v>63</v>
      </c>
      <c r="J80" t="s">
        <v>20</v>
      </c>
      <c r="K80" t="s">
        <v>6</v>
      </c>
      <c r="L80" t="s">
        <v>29</v>
      </c>
      <c r="M80" t="s">
        <v>5</v>
      </c>
      <c r="N80" t="s">
        <v>80</v>
      </c>
      <c r="O80" t="s">
        <v>68</v>
      </c>
      <c r="P80" t="s">
        <v>257</v>
      </c>
      <c r="Q80" t="s">
        <v>70</v>
      </c>
      <c r="R80" t="s">
        <v>6</v>
      </c>
      <c r="S80" t="s">
        <v>6</v>
      </c>
    </row>
    <row r="81" spans="1:19" x14ac:dyDescent="0.25">
      <c r="A81" s="3">
        <v>80</v>
      </c>
      <c r="B81" t="s">
        <v>12</v>
      </c>
      <c r="C81" t="s">
        <v>62</v>
      </c>
      <c r="D81" s="4" t="s">
        <v>18</v>
      </c>
      <c r="E81" t="s">
        <v>7</v>
      </c>
      <c r="F81" t="s">
        <v>6</v>
      </c>
      <c r="G81" t="s">
        <v>2</v>
      </c>
      <c r="H81" t="s">
        <v>28</v>
      </c>
      <c r="I81" t="s">
        <v>9</v>
      </c>
      <c r="J81" t="s">
        <v>98</v>
      </c>
      <c r="K81" t="s">
        <v>6</v>
      </c>
      <c r="L81" t="s">
        <v>23</v>
      </c>
      <c r="M81" t="s">
        <v>25</v>
      </c>
      <c r="N81" t="s">
        <v>90</v>
      </c>
      <c r="O81" t="s">
        <v>92</v>
      </c>
      <c r="P81" t="s">
        <v>93</v>
      </c>
      <c r="Q81" t="s">
        <v>70</v>
      </c>
      <c r="R81" t="s">
        <v>6</v>
      </c>
      <c r="S81" t="s">
        <v>6</v>
      </c>
    </row>
    <row r="82" spans="1:19" x14ac:dyDescent="0.25">
      <c r="A82" s="3">
        <v>81</v>
      </c>
      <c r="B82" t="s">
        <v>26</v>
      </c>
      <c r="C82" t="s">
        <v>74</v>
      </c>
      <c r="D82" s="4" t="s">
        <v>63</v>
      </c>
      <c r="E82" t="s">
        <v>109</v>
      </c>
      <c r="F82" t="s">
        <v>64</v>
      </c>
      <c r="G82" t="s">
        <v>2</v>
      </c>
      <c r="H82" t="s">
        <v>28</v>
      </c>
      <c r="I82" t="s">
        <v>9</v>
      </c>
      <c r="J82" t="s">
        <v>71</v>
      </c>
      <c r="K82" t="s">
        <v>6</v>
      </c>
      <c r="L82" t="s">
        <v>67</v>
      </c>
      <c r="M82" t="s">
        <v>10</v>
      </c>
      <c r="N82" t="s">
        <v>77</v>
      </c>
      <c r="O82" t="s">
        <v>68</v>
      </c>
      <c r="P82" t="s">
        <v>257</v>
      </c>
      <c r="Q82" t="s">
        <v>70</v>
      </c>
      <c r="R82" t="s">
        <v>6</v>
      </c>
      <c r="S82" t="s">
        <v>6</v>
      </c>
    </row>
    <row r="83" spans="1:19" x14ac:dyDescent="0.25">
      <c r="A83" s="3">
        <v>82</v>
      </c>
      <c r="B83" t="s">
        <v>11</v>
      </c>
      <c r="C83" t="s">
        <v>84</v>
      </c>
      <c r="D83" s="4" t="s">
        <v>63</v>
      </c>
      <c r="E83" t="s">
        <v>109</v>
      </c>
      <c r="F83" t="s">
        <v>85</v>
      </c>
      <c r="G83" t="s">
        <v>2</v>
      </c>
      <c r="H83" t="s">
        <v>3</v>
      </c>
      <c r="I83" t="s">
        <v>9</v>
      </c>
      <c r="J83" t="s">
        <v>149</v>
      </c>
      <c r="K83" t="s">
        <v>6</v>
      </c>
      <c r="L83" t="s">
        <v>23</v>
      </c>
      <c r="M83" t="s">
        <v>5</v>
      </c>
      <c r="N83" t="s">
        <v>77</v>
      </c>
      <c r="O83" t="s">
        <v>68</v>
      </c>
      <c r="P83" t="s">
        <v>107</v>
      </c>
      <c r="Q83" t="s">
        <v>70</v>
      </c>
      <c r="R83" t="s">
        <v>6</v>
      </c>
      <c r="S83" t="s">
        <v>6</v>
      </c>
    </row>
    <row r="84" spans="1:19" x14ac:dyDescent="0.25">
      <c r="A84" s="3">
        <v>83</v>
      </c>
      <c r="B84" t="s">
        <v>26</v>
      </c>
      <c r="C84" t="s">
        <v>84</v>
      </c>
      <c r="D84" s="4" t="s">
        <v>65</v>
      </c>
      <c r="E84" t="s">
        <v>142</v>
      </c>
      <c r="F84" t="s">
        <v>85</v>
      </c>
      <c r="G84" t="s">
        <v>2</v>
      </c>
      <c r="H84" t="s">
        <v>8</v>
      </c>
      <c r="I84" t="s">
        <v>9</v>
      </c>
      <c r="J84" t="s">
        <v>126</v>
      </c>
      <c r="K84" t="s">
        <v>6</v>
      </c>
      <c r="L84" t="s">
        <v>23</v>
      </c>
      <c r="M84" t="s">
        <v>5</v>
      </c>
      <c r="N84" t="s">
        <v>77</v>
      </c>
      <c r="O84" t="s">
        <v>68</v>
      </c>
      <c r="P84" t="s">
        <v>257</v>
      </c>
      <c r="Q84" t="s">
        <v>70</v>
      </c>
      <c r="R84" t="s">
        <v>6</v>
      </c>
      <c r="S84" t="s">
        <v>6</v>
      </c>
    </row>
    <row r="85" spans="1:19" x14ac:dyDescent="0.25">
      <c r="A85" s="3">
        <v>84</v>
      </c>
      <c r="B85" t="s">
        <v>26</v>
      </c>
      <c r="C85" t="s">
        <v>74</v>
      </c>
      <c r="D85" s="4" t="s">
        <v>14</v>
      </c>
      <c r="E85" t="s">
        <v>7</v>
      </c>
      <c r="F85" t="s">
        <v>6</v>
      </c>
      <c r="G85" t="s">
        <v>2</v>
      </c>
      <c r="H85" t="s">
        <v>8</v>
      </c>
      <c r="I85" t="s">
        <v>9</v>
      </c>
      <c r="J85" t="s">
        <v>100</v>
      </c>
      <c r="K85" t="s">
        <v>6</v>
      </c>
      <c r="L85" t="s">
        <v>23</v>
      </c>
      <c r="M85" t="s">
        <v>5</v>
      </c>
      <c r="N85" t="s">
        <v>72</v>
      </c>
      <c r="O85" t="s">
        <v>95</v>
      </c>
      <c r="P85" t="s">
        <v>107</v>
      </c>
      <c r="Q85" t="s">
        <v>70</v>
      </c>
      <c r="R85" t="s">
        <v>6</v>
      </c>
      <c r="S85" t="s">
        <v>6</v>
      </c>
    </row>
    <row r="86" spans="1:19" x14ac:dyDescent="0.25">
      <c r="A86" s="3">
        <v>85</v>
      </c>
      <c r="B86" t="s">
        <v>26</v>
      </c>
      <c r="C86" t="s">
        <v>74</v>
      </c>
      <c r="D86" s="4" t="s">
        <v>65</v>
      </c>
      <c r="E86" t="s">
        <v>103</v>
      </c>
      <c r="F86" t="s">
        <v>85</v>
      </c>
      <c r="G86" t="s">
        <v>2</v>
      </c>
      <c r="H86" t="s">
        <v>8</v>
      </c>
      <c r="I86" t="s">
        <v>9</v>
      </c>
      <c r="J86" t="s">
        <v>76</v>
      </c>
      <c r="K86" t="s">
        <v>6</v>
      </c>
      <c r="L86" t="s">
        <v>67</v>
      </c>
      <c r="M86" t="s">
        <v>5</v>
      </c>
      <c r="N86" t="s">
        <v>90</v>
      </c>
      <c r="O86" t="s">
        <v>68</v>
      </c>
      <c r="P86" t="s">
        <v>69</v>
      </c>
      <c r="Q86" t="s">
        <v>70</v>
      </c>
      <c r="R86" t="s">
        <v>6</v>
      </c>
      <c r="S86" t="s">
        <v>6</v>
      </c>
    </row>
    <row r="87" spans="1:19" x14ac:dyDescent="0.25">
      <c r="A87" s="3">
        <v>86</v>
      </c>
      <c r="B87" t="s">
        <v>12</v>
      </c>
      <c r="C87" t="s">
        <v>62</v>
      </c>
      <c r="D87" s="4" t="s">
        <v>124</v>
      </c>
      <c r="E87" t="s">
        <v>124</v>
      </c>
      <c r="F87" t="s">
        <v>6</v>
      </c>
      <c r="G87" t="s">
        <v>2</v>
      </c>
      <c r="H87" t="s">
        <v>27</v>
      </c>
      <c r="I87" t="s">
        <v>9</v>
      </c>
      <c r="J87" t="s">
        <v>130</v>
      </c>
      <c r="K87" t="s">
        <v>6</v>
      </c>
      <c r="L87" t="s">
        <v>67</v>
      </c>
      <c r="M87" t="s">
        <v>5</v>
      </c>
      <c r="N87" t="s">
        <v>77</v>
      </c>
      <c r="O87" t="s">
        <v>68</v>
      </c>
      <c r="P87" t="s">
        <v>257</v>
      </c>
      <c r="Q87" t="s">
        <v>33</v>
      </c>
      <c r="R87" t="s">
        <v>6</v>
      </c>
      <c r="S87" t="s">
        <v>6</v>
      </c>
    </row>
    <row r="88" spans="1:19" x14ac:dyDescent="0.25">
      <c r="A88" s="3">
        <v>87</v>
      </c>
      <c r="B88" t="s">
        <v>26</v>
      </c>
      <c r="C88" t="s">
        <v>87</v>
      </c>
      <c r="D88" s="4" t="s">
        <v>63</v>
      </c>
      <c r="E88" t="s">
        <v>150</v>
      </c>
      <c r="F88" t="s">
        <v>64</v>
      </c>
      <c r="G88" t="s">
        <v>2</v>
      </c>
      <c r="H88" t="s">
        <v>8</v>
      </c>
      <c r="I88" t="s">
        <v>9</v>
      </c>
      <c r="J88" t="s">
        <v>151</v>
      </c>
      <c r="K88" t="s">
        <v>6</v>
      </c>
      <c r="L88" t="s">
        <v>29</v>
      </c>
      <c r="M88" t="s">
        <v>5</v>
      </c>
      <c r="N88" t="s">
        <v>90</v>
      </c>
      <c r="O88" t="s">
        <v>68</v>
      </c>
      <c r="P88" t="s">
        <v>257</v>
      </c>
      <c r="Q88" t="s">
        <v>70</v>
      </c>
      <c r="R88" t="s">
        <v>83</v>
      </c>
      <c r="S88" t="s">
        <v>113</v>
      </c>
    </row>
    <row r="89" spans="1:19" x14ac:dyDescent="0.25">
      <c r="A89" s="3">
        <v>88</v>
      </c>
      <c r="B89" t="s">
        <v>12</v>
      </c>
      <c r="C89" t="s">
        <v>62</v>
      </c>
      <c r="D89" s="4" t="s">
        <v>18</v>
      </c>
      <c r="E89" t="s">
        <v>18</v>
      </c>
      <c r="F89" t="s">
        <v>6</v>
      </c>
      <c r="G89" t="s">
        <v>2</v>
      </c>
      <c r="H89" t="s">
        <v>19</v>
      </c>
      <c r="I89" t="s">
        <v>65</v>
      </c>
      <c r="J89" t="s">
        <v>98</v>
      </c>
      <c r="K89" t="s">
        <v>6</v>
      </c>
      <c r="L89" t="s">
        <v>29</v>
      </c>
      <c r="M89" t="s">
        <v>25</v>
      </c>
      <c r="N89" t="s">
        <v>77</v>
      </c>
      <c r="O89" t="s">
        <v>86</v>
      </c>
      <c r="P89" t="s">
        <v>107</v>
      </c>
      <c r="Q89" t="s">
        <v>33</v>
      </c>
      <c r="R89" t="s">
        <v>6</v>
      </c>
      <c r="S89" t="s">
        <v>6</v>
      </c>
    </row>
    <row r="90" spans="1:19" x14ac:dyDescent="0.25">
      <c r="A90" s="3">
        <v>89</v>
      </c>
      <c r="B90" t="s">
        <v>12</v>
      </c>
      <c r="C90" t="s">
        <v>84</v>
      </c>
      <c r="D90" s="4" t="s">
        <v>18</v>
      </c>
      <c r="E90" t="s">
        <v>65</v>
      </c>
      <c r="F90" t="s">
        <v>6</v>
      </c>
      <c r="G90" t="s">
        <v>2</v>
      </c>
      <c r="H90" t="s">
        <v>28</v>
      </c>
      <c r="I90" t="s">
        <v>65</v>
      </c>
      <c r="J90" t="s">
        <v>20</v>
      </c>
      <c r="K90" t="s">
        <v>6</v>
      </c>
      <c r="L90" t="s">
        <v>67</v>
      </c>
      <c r="M90" t="s">
        <v>5</v>
      </c>
      <c r="N90" t="s">
        <v>77</v>
      </c>
      <c r="O90" t="s">
        <v>92</v>
      </c>
      <c r="P90" t="s">
        <v>107</v>
      </c>
      <c r="Q90" t="s">
        <v>33</v>
      </c>
      <c r="R90" t="s">
        <v>6</v>
      </c>
      <c r="S90" t="s">
        <v>6</v>
      </c>
    </row>
    <row r="91" spans="1:19" x14ac:dyDescent="0.25">
      <c r="A91" s="3">
        <v>90</v>
      </c>
      <c r="B91" t="s">
        <v>11</v>
      </c>
      <c r="C91" t="s">
        <v>87</v>
      </c>
      <c r="D91" s="4" t="s">
        <v>14</v>
      </c>
      <c r="E91" t="s">
        <v>153</v>
      </c>
      <c r="F91" t="s">
        <v>6</v>
      </c>
      <c r="G91" t="s">
        <v>2</v>
      </c>
      <c r="H91" t="s">
        <v>35</v>
      </c>
      <c r="I91" t="s">
        <v>154</v>
      </c>
      <c r="J91" t="s">
        <v>108</v>
      </c>
      <c r="K91" t="s">
        <v>6</v>
      </c>
      <c r="L91" t="s">
        <v>29</v>
      </c>
      <c r="M91" t="s">
        <v>10</v>
      </c>
      <c r="N91" t="s">
        <v>90</v>
      </c>
      <c r="O91" t="s">
        <v>95</v>
      </c>
      <c r="P91" t="s">
        <v>107</v>
      </c>
      <c r="Q91" t="s">
        <v>33</v>
      </c>
      <c r="R91" t="s">
        <v>6</v>
      </c>
      <c r="S91" t="s">
        <v>6</v>
      </c>
    </row>
    <row r="92" spans="1:19" x14ac:dyDescent="0.25">
      <c r="A92" s="3">
        <v>91</v>
      </c>
      <c r="B92" t="s">
        <v>11</v>
      </c>
      <c r="C92" t="s">
        <v>84</v>
      </c>
      <c r="D92" s="4" t="s">
        <v>18</v>
      </c>
      <c r="E92" t="s">
        <v>94</v>
      </c>
      <c r="F92" t="s">
        <v>6</v>
      </c>
      <c r="G92" t="s">
        <v>2</v>
      </c>
      <c r="H92" t="s">
        <v>8</v>
      </c>
      <c r="I92" t="s">
        <v>9</v>
      </c>
      <c r="J92" t="s">
        <v>98</v>
      </c>
      <c r="K92" t="s">
        <v>6</v>
      </c>
      <c r="L92" t="s">
        <v>23</v>
      </c>
      <c r="M92" t="s">
        <v>5</v>
      </c>
      <c r="N92" t="s">
        <v>90</v>
      </c>
      <c r="O92" t="s">
        <v>95</v>
      </c>
      <c r="P92" t="s">
        <v>69</v>
      </c>
      <c r="Q92" t="s">
        <v>70</v>
      </c>
      <c r="R92" t="s">
        <v>6</v>
      </c>
      <c r="S92" t="s">
        <v>6</v>
      </c>
    </row>
    <row r="93" spans="1:19" x14ac:dyDescent="0.25">
      <c r="A93" s="3">
        <v>92</v>
      </c>
      <c r="B93" t="s">
        <v>26</v>
      </c>
      <c r="C93" t="s">
        <v>87</v>
      </c>
      <c r="D93" s="4" t="s">
        <v>88</v>
      </c>
      <c r="E93" t="s">
        <v>155</v>
      </c>
      <c r="F93" t="s">
        <v>6</v>
      </c>
      <c r="G93" t="s">
        <v>2</v>
      </c>
      <c r="H93" t="s">
        <v>35</v>
      </c>
      <c r="I93" t="s">
        <v>9</v>
      </c>
      <c r="J93" t="s">
        <v>101</v>
      </c>
      <c r="K93" t="s">
        <v>6</v>
      </c>
      <c r="L93" t="s">
        <v>29</v>
      </c>
      <c r="M93" t="s">
        <v>5</v>
      </c>
      <c r="N93" t="s">
        <v>77</v>
      </c>
      <c r="O93" t="s">
        <v>68</v>
      </c>
      <c r="P93" t="s">
        <v>257</v>
      </c>
      <c r="Q93" t="s">
        <v>33</v>
      </c>
      <c r="R93" t="s">
        <v>83</v>
      </c>
      <c r="S93" t="s">
        <v>83</v>
      </c>
    </row>
    <row r="94" spans="1:19" x14ac:dyDescent="0.25">
      <c r="A94" s="3">
        <v>93</v>
      </c>
      <c r="B94" t="s">
        <v>11</v>
      </c>
      <c r="C94" t="s">
        <v>87</v>
      </c>
      <c r="D94" s="4" t="s">
        <v>63</v>
      </c>
      <c r="E94" t="s">
        <v>7</v>
      </c>
      <c r="F94" t="s">
        <v>6</v>
      </c>
      <c r="G94" t="s">
        <v>2</v>
      </c>
      <c r="H94" t="s">
        <v>3</v>
      </c>
      <c r="I94" t="s">
        <v>9</v>
      </c>
      <c r="J94" t="s">
        <v>126</v>
      </c>
      <c r="K94" t="s">
        <v>6</v>
      </c>
      <c r="L94" t="s">
        <v>23</v>
      </c>
      <c r="M94" t="s">
        <v>10</v>
      </c>
      <c r="N94" t="s">
        <v>77</v>
      </c>
      <c r="O94" t="s">
        <v>68</v>
      </c>
      <c r="P94" t="s">
        <v>69</v>
      </c>
      <c r="Q94" t="s">
        <v>70</v>
      </c>
      <c r="R94" t="s">
        <v>6</v>
      </c>
      <c r="S94" t="s">
        <v>6</v>
      </c>
    </row>
    <row r="95" spans="1:19" x14ac:dyDescent="0.25">
      <c r="A95" s="3">
        <v>94</v>
      </c>
      <c r="B95" t="s">
        <v>26</v>
      </c>
      <c r="C95" t="s">
        <v>84</v>
      </c>
      <c r="D95" s="4" t="s">
        <v>18</v>
      </c>
      <c r="E95" t="s">
        <v>7</v>
      </c>
      <c r="F95" t="s">
        <v>6</v>
      </c>
      <c r="G95" t="s">
        <v>2</v>
      </c>
      <c r="H95" t="s">
        <v>28</v>
      </c>
      <c r="I95" t="s">
        <v>255</v>
      </c>
      <c r="J95" t="s">
        <v>43</v>
      </c>
      <c r="K95" t="s">
        <v>6</v>
      </c>
      <c r="L95" t="s">
        <v>67</v>
      </c>
      <c r="M95" t="s">
        <v>25</v>
      </c>
      <c r="N95" t="s">
        <v>80</v>
      </c>
      <c r="O95" t="s">
        <v>95</v>
      </c>
      <c r="P95" t="s">
        <v>93</v>
      </c>
      <c r="Q95" t="s">
        <v>33</v>
      </c>
      <c r="R95" t="s">
        <v>6</v>
      </c>
      <c r="S95" t="s">
        <v>6</v>
      </c>
    </row>
    <row r="96" spans="1:19" x14ac:dyDescent="0.25">
      <c r="A96" s="3">
        <v>95</v>
      </c>
      <c r="B96" t="s">
        <v>26</v>
      </c>
      <c r="C96" t="s">
        <v>62</v>
      </c>
      <c r="D96" s="4" t="s">
        <v>14</v>
      </c>
      <c r="E96" t="s">
        <v>148</v>
      </c>
      <c r="F96" t="s">
        <v>85</v>
      </c>
      <c r="G96" t="s">
        <v>2</v>
      </c>
      <c r="H96" t="s">
        <v>27</v>
      </c>
      <c r="I96" t="s">
        <v>9</v>
      </c>
      <c r="J96" t="s">
        <v>44</v>
      </c>
      <c r="K96" t="s">
        <v>6</v>
      </c>
      <c r="L96" t="s">
        <v>29</v>
      </c>
      <c r="M96" t="s">
        <v>25</v>
      </c>
      <c r="N96" t="s">
        <v>77</v>
      </c>
      <c r="O96" t="s">
        <v>95</v>
      </c>
      <c r="P96" t="s">
        <v>69</v>
      </c>
      <c r="Q96" t="s">
        <v>70</v>
      </c>
      <c r="R96" t="s">
        <v>6</v>
      </c>
      <c r="S96" t="s">
        <v>6</v>
      </c>
    </row>
    <row r="97" spans="1:19" x14ac:dyDescent="0.25">
      <c r="A97" s="3">
        <v>96</v>
      </c>
      <c r="B97" t="s">
        <v>26</v>
      </c>
      <c r="C97" t="s">
        <v>84</v>
      </c>
      <c r="D97" s="4" t="s">
        <v>88</v>
      </c>
      <c r="E97" t="s">
        <v>157</v>
      </c>
      <c r="F97" t="s">
        <v>85</v>
      </c>
      <c r="G97" t="s">
        <v>2</v>
      </c>
      <c r="H97" t="s">
        <v>8</v>
      </c>
      <c r="I97" t="s">
        <v>65</v>
      </c>
      <c r="J97" t="s">
        <v>100</v>
      </c>
      <c r="K97" t="s">
        <v>6</v>
      </c>
      <c r="L97" t="s">
        <v>67</v>
      </c>
      <c r="M97" t="s">
        <v>5</v>
      </c>
      <c r="N97" t="s">
        <v>72</v>
      </c>
      <c r="O97" t="s">
        <v>68</v>
      </c>
      <c r="P97" t="s">
        <v>257</v>
      </c>
      <c r="Q97" t="s">
        <v>70</v>
      </c>
      <c r="R97" t="s">
        <v>6</v>
      </c>
      <c r="S97" t="s">
        <v>6</v>
      </c>
    </row>
    <row r="98" spans="1:19" x14ac:dyDescent="0.25">
      <c r="A98" s="3">
        <v>97</v>
      </c>
      <c r="B98" t="s">
        <v>13</v>
      </c>
      <c r="C98" t="s">
        <v>104</v>
      </c>
      <c r="D98" s="4" t="s">
        <v>18</v>
      </c>
      <c r="E98" t="s">
        <v>18</v>
      </c>
      <c r="F98" t="s">
        <v>85</v>
      </c>
      <c r="G98" t="s">
        <v>79</v>
      </c>
      <c r="H98" t="s">
        <v>28</v>
      </c>
      <c r="I98" t="s">
        <v>9</v>
      </c>
      <c r="J98" t="s">
        <v>158</v>
      </c>
      <c r="K98" t="s">
        <v>6</v>
      </c>
      <c r="L98" t="s">
        <v>23</v>
      </c>
      <c r="M98" t="s">
        <v>25</v>
      </c>
      <c r="N98" t="s">
        <v>77</v>
      </c>
      <c r="O98" t="s">
        <v>95</v>
      </c>
      <c r="P98" t="s">
        <v>256</v>
      </c>
      <c r="Q98" t="s">
        <v>70</v>
      </c>
      <c r="R98" t="s">
        <v>6</v>
      </c>
      <c r="S98" t="s">
        <v>6</v>
      </c>
    </row>
    <row r="99" spans="1:19" x14ac:dyDescent="0.25">
      <c r="A99" s="3">
        <v>98</v>
      </c>
      <c r="B99" t="s">
        <v>26</v>
      </c>
      <c r="C99" t="s">
        <v>87</v>
      </c>
      <c r="D99" s="4" t="s">
        <v>14</v>
      </c>
      <c r="E99" t="s">
        <v>7</v>
      </c>
      <c r="F99" t="s">
        <v>85</v>
      </c>
      <c r="G99" t="s">
        <v>2</v>
      </c>
      <c r="H99" t="s">
        <v>3</v>
      </c>
      <c r="I99" t="s">
        <v>65</v>
      </c>
      <c r="J99" t="s">
        <v>71</v>
      </c>
      <c r="K99" t="s">
        <v>6</v>
      </c>
      <c r="L99" t="s">
        <v>23</v>
      </c>
      <c r="M99" t="s">
        <v>10</v>
      </c>
      <c r="N99" t="s">
        <v>72</v>
      </c>
      <c r="O99" t="s">
        <v>95</v>
      </c>
      <c r="P99" t="s">
        <v>93</v>
      </c>
      <c r="Q99" t="s">
        <v>70</v>
      </c>
      <c r="R99" t="s">
        <v>6</v>
      </c>
      <c r="S99" t="s">
        <v>6</v>
      </c>
    </row>
    <row r="100" spans="1:19" x14ac:dyDescent="0.25">
      <c r="A100" s="3">
        <v>99</v>
      </c>
      <c r="B100" t="s">
        <v>26</v>
      </c>
      <c r="C100" t="s">
        <v>84</v>
      </c>
      <c r="D100" s="4" t="s">
        <v>192</v>
      </c>
      <c r="E100" t="s">
        <v>254</v>
      </c>
      <c r="F100" t="s">
        <v>6</v>
      </c>
      <c r="G100" t="s">
        <v>2</v>
      </c>
      <c r="H100" t="s">
        <v>8</v>
      </c>
      <c r="I100" t="s">
        <v>9</v>
      </c>
      <c r="J100" t="s">
        <v>71</v>
      </c>
      <c r="K100" t="s">
        <v>6</v>
      </c>
      <c r="L100" t="s">
        <v>67</v>
      </c>
      <c r="M100" t="s">
        <v>5</v>
      </c>
      <c r="N100" t="s">
        <v>77</v>
      </c>
      <c r="O100" t="s">
        <v>95</v>
      </c>
      <c r="P100" t="s">
        <v>69</v>
      </c>
      <c r="Q100" t="s">
        <v>33</v>
      </c>
      <c r="R100" t="s">
        <v>6</v>
      </c>
      <c r="S100" t="s">
        <v>6</v>
      </c>
    </row>
    <row r="101" spans="1:19" x14ac:dyDescent="0.25">
      <c r="A101" s="3">
        <v>100</v>
      </c>
      <c r="B101" t="s">
        <v>26</v>
      </c>
      <c r="C101" t="s">
        <v>62</v>
      </c>
      <c r="D101" s="4" t="s">
        <v>18</v>
      </c>
      <c r="E101" t="s">
        <v>63</v>
      </c>
      <c r="F101" t="s">
        <v>64</v>
      </c>
      <c r="G101" t="s">
        <v>2</v>
      </c>
      <c r="H101" t="s">
        <v>3</v>
      </c>
      <c r="I101" t="s">
        <v>65</v>
      </c>
      <c r="J101" t="s">
        <v>66</v>
      </c>
      <c r="K101" t="s">
        <v>4</v>
      </c>
      <c r="L101" t="s">
        <v>67</v>
      </c>
      <c r="M101" t="s">
        <v>5</v>
      </c>
      <c r="N101" t="s">
        <v>80</v>
      </c>
      <c r="O101" t="s">
        <v>86</v>
      </c>
      <c r="P101" t="s">
        <v>69</v>
      </c>
      <c r="Q101" t="s">
        <v>70</v>
      </c>
      <c r="R101" t="s">
        <v>6</v>
      </c>
      <c r="S101" t="s">
        <v>6</v>
      </c>
    </row>
    <row r="102" spans="1:19" x14ac:dyDescent="0.25">
      <c r="A102" s="3">
        <v>101</v>
      </c>
      <c r="B102" t="s">
        <v>26</v>
      </c>
      <c r="C102" t="s">
        <v>62</v>
      </c>
      <c r="D102" s="4" t="s">
        <v>65</v>
      </c>
      <c r="E102" t="s">
        <v>63</v>
      </c>
      <c r="F102" t="s">
        <v>64</v>
      </c>
      <c r="G102" t="s">
        <v>2</v>
      </c>
      <c r="H102" t="s">
        <v>8</v>
      </c>
      <c r="I102" t="s">
        <v>9</v>
      </c>
      <c r="J102" t="s">
        <v>71</v>
      </c>
      <c r="K102" t="s">
        <v>6</v>
      </c>
      <c r="L102" t="s">
        <v>67</v>
      </c>
      <c r="M102" t="s">
        <v>10</v>
      </c>
      <c r="N102" t="s">
        <v>72</v>
      </c>
      <c r="O102" t="s">
        <v>68</v>
      </c>
      <c r="P102" t="s">
        <v>69</v>
      </c>
      <c r="Q102" t="s">
        <v>70</v>
      </c>
      <c r="R102" t="s">
        <v>6</v>
      </c>
      <c r="S102" t="s">
        <v>6</v>
      </c>
    </row>
    <row r="103" spans="1:19" x14ac:dyDescent="0.25">
      <c r="A103" s="3">
        <v>102</v>
      </c>
      <c r="B103" t="s">
        <v>26</v>
      </c>
      <c r="C103" t="s">
        <v>62</v>
      </c>
      <c r="D103" s="4" t="s">
        <v>14</v>
      </c>
      <c r="E103" t="s">
        <v>91</v>
      </c>
      <c r="F103" t="s">
        <v>6</v>
      </c>
      <c r="G103" t="s">
        <v>2</v>
      </c>
      <c r="H103" t="s">
        <v>19</v>
      </c>
      <c r="I103" t="s">
        <v>97</v>
      </c>
      <c r="J103" t="s">
        <v>100</v>
      </c>
      <c r="K103" t="s">
        <v>6</v>
      </c>
      <c r="L103" t="s">
        <v>29</v>
      </c>
      <c r="M103" t="s">
        <v>25</v>
      </c>
      <c r="N103" t="s">
        <v>77</v>
      </c>
      <c r="O103" t="s">
        <v>92</v>
      </c>
      <c r="P103" t="s">
        <v>256</v>
      </c>
      <c r="Q103" t="s">
        <v>70</v>
      </c>
      <c r="R103" t="s">
        <v>6</v>
      </c>
      <c r="S103" t="s">
        <v>6</v>
      </c>
    </row>
    <row r="104" spans="1:19" x14ac:dyDescent="0.25">
      <c r="A104" s="3">
        <v>103</v>
      </c>
      <c r="B104" t="s">
        <v>26</v>
      </c>
      <c r="C104" t="s">
        <v>87</v>
      </c>
      <c r="D104" s="4" t="s">
        <v>63</v>
      </c>
      <c r="E104" t="s">
        <v>30</v>
      </c>
      <c r="F104" t="s">
        <v>6</v>
      </c>
      <c r="G104" t="s">
        <v>2</v>
      </c>
      <c r="H104" t="s">
        <v>8</v>
      </c>
      <c r="I104" t="s">
        <v>9</v>
      </c>
      <c r="J104" t="s">
        <v>106</v>
      </c>
      <c r="K104" t="s">
        <v>6</v>
      </c>
      <c r="L104" t="s">
        <v>67</v>
      </c>
      <c r="M104" t="s">
        <v>5</v>
      </c>
      <c r="N104" t="s">
        <v>77</v>
      </c>
      <c r="O104" t="s">
        <v>68</v>
      </c>
      <c r="P104" t="s">
        <v>107</v>
      </c>
      <c r="Q104" t="s">
        <v>33</v>
      </c>
      <c r="R104" t="s">
        <v>6</v>
      </c>
      <c r="S104" t="s">
        <v>6</v>
      </c>
    </row>
    <row r="105" spans="1:19" x14ac:dyDescent="0.25">
      <c r="A105" s="3">
        <v>104</v>
      </c>
      <c r="B105" t="s">
        <v>26</v>
      </c>
      <c r="C105" t="s">
        <v>62</v>
      </c>
      <c r="D105" s="4" t="s">
        <v>65</v>
      </c>
      <c r="E105" t="s">
        <v>250</v>
      </c>
      <c r="F105" t="s">
        <v>85</v>
      </c>
      <c r="G105" t="s">
        <v>2</v>
      </c>
      <c r="H105" t="s">
        <v>27</v>
      </c>
      <c r="I105" t="s">
        <v>9</v>
      </c>
      <c r="J105" t="s">
        <v>76</v>
      </c>
      <c r="K105" t="s">
        <v>6</v>
      </c>
      <c r="L105" t="s">
        <v>67</v>
      </c>
      <c r="M105" t="s">
        <v>5</v>
      </c>
      <c r="N105" t="s">
        <v>77</v>
      </c>
      <c r="O105" t="s">
        <v>68</v>
      </c>
      <c r="P105" t="s">
        <v>69</v>
      </c>
      <c r="Q105" t="s">
        <v>70</v>
      </c>
      <c r="R105" t="s">
        <v>6</v>
      </c>
      <c r="S105" t="s">
        <v>6</v>
      </c>
    </row>
    <row r="106" spans="1:19" x14ac:dyDescent="0.25">
      <c r="A106" s="3">
        <v>105</v>
      </c>
      <c r="B106" t="s">
        <v>26</v>
      </c>
      <c r="C106" t="s">
        <v>74</v>
      </c>
      <c r="D106" s="4" t="s">
        <v>14</v>
      </c>
      <c r="E106" t="s">
        <v>91</v>
      </c>
      <c r="F106" t="s">
        <v>64</v>
      </c>
      <c r="G106" t="s">
        <v>2</v>
      </c>
      <c r="H106" t="s">
        <v>28</v>
      </c>
      <c r="I106" t="s">
        <v>9</v>
      </c>
      <c r="J106" t="s">
        <v>71</v>
      </c>
      <c r="K106" t="s">
        <v>6</v>
      </c>
      <c r="L106" t="s">
        <v>67</v>
      </c>
      <c r="M106" t="s">
        <v>5</v>
      </c>
      <c r="N106" t="s">
        <v>77</v>
      </c>
      <c r="O106" t="s">
        <v>86</v>
      </c>
      <c r="P106" t="s">
        <v>107</v>
      </c>
      <c r="Q106" t="s">
        <v>70</v>
      </c>
      <c r="R106" t="s">
        <v>6</v>
      </c>
      <c r="S106" t="s">
        <v>6</v>
      </c>
    </row>
    <row r="107" spans="1:19" x14ac:dyDescent="0.25">
      <c r="A107" s="3">
        <v>106</v>
      </c>
      <c r="B107" t="s">
        <v>26</v>
      </c>
      <c r="C107" t="s">
        <v>84</v>
      </c>
      <c r="D107" s="4" t="s">
        <v>18</v>
      </c>
      <c r="E107" t="s">
        <v>121</v>
      </c>
      <c r="F107" t="s">
        <v>6</v>
      </c>
      <c r="G107" t="s">
        <v>2</v>
      </c>
      <c r="H107" t="s">
        <v>28</v>
      </c>
      <c r="I107" t="s">
        <v>128</v>
      </c>
      <c r="J107" t="s">
        <v>66</v>
      </c>
      <c r="K107" t="s">
        <v>6</v>
      </c>
      <c r="L107" t="s">
        <v>23</v>
      </c>
      <c r="M107" t="s">
        <v>5</v>
      </c>
      <c r="N107" t="s">
        <v>72</v>
      </c>
      <c r="O107" t="s">
        <v>92</v>
      </c>
      <c r="P107" t="s">
        <v>93</v>
      </c>
      <c r="Q107" t="s">
        <v>33</v>
      </c>
      <c r="R107" t="s">
        <v>6</v>
      </c>
      <c r="S107" t="s">
        <v>6</v>
      </c>
    </row>
    <row r="108" spans="1:19" x14ac:dyDescent="0.25">
      <c r="A108" s="3">
        <v>107</v>
      </c>
      <c r="B108" t="s">
        <v>26</v>
      </c>
      <c r="C108" t="s">
        <v>78</v>
      </c>
      <c r="D108" s="4" t="s">
        <v>65</v>
      </c>
      <c r="E108" t="s">
        <v>30</v>
      </c>
      <c r="F108" t="s">
        <v>85</v>
      </c>
      <c r="G108" t="s">
        <v>2</v>
      </c>
      <c r="H108" t="s">
        <v>8</v>
      </c>
      <c r="I108" t="s">
        <v>63</v>
      </c>
      <c r="J108" t="s">
        <v>20</v>
      </c>
      <c r="K108" t="s">
        <v>6</v>
      </c>
      <c r="L108" t="s">
        <v>29</v>
      </c>
      <c r="M108" t="s">
        <v>5</v>
      </c>
      <c r="N108" t="s">
        <v>80</v>
      </c>
      <c r="O108" t="s">
        <v>68</v>
      </c>
      <c r="P108" t="s">
        <v>257</v>
      </c>
      <c r="Q108" t="s">
        <v>70</v>
      </c>
      <c r="R108" t="s">
        <v>6</v>
      </c>
      <c r="S108" t="s">
        <v>6</v>
      </c>
    </row>
    <row r="109" spans="1:19" x14ac:dyDescent="0.25">
      <c r="A109" s="3">
        <v>108</v>
      </c>
      <c r="B109" t="s">
        <v>26</v>
      </c>
      <c r="C109" t="s">
        <v>84</v>
      </c>
      <c r="D109" s="4" t="s">
        <v>65</v>
      </c>
      <c r="E109" t="s">
        <v>142</v>
      </c>
      <c r="F109" t="s">
        <v>85</v>
      </c>
      <c r="G109" t="s">
        <v>2</v>
      </c>
      <c r="H109" t="s">
        <v>8</v>
      </c>
      <c r="I109" t="s">
        <v>9</v>
      </c>
      <c r="J109" t="s">
        <v>126</v>
      </c>
      <c r="K109" t="s">
        <v>6</v>
      </c>
      <c r="L109" t="s">
        <v>23</v>
      </c>
      <c r="M109" t="s">
        <v>10</v>
      </c>
      <c r="N109" t="s">
        <v>77</v>
      </c>
      <c r="O109" t="s">
        <v>68</v>
      </c>
      <c r="P109" t="s">
        <v>257</v>
      </c>
      <c r="Q109" t="s">
        <v>70</v>
      </c>
      <c r="R109" t="s">
        <v>6</v>
      </c>
      <c r="S109" t="s">
        <v>6</v>
      </c>
    </row>
    <row r="110" spans="1:19" x14ac:dyDescent="0.25">
      <c r="A110" s="3">
        <v>109</v>
      </c>
      <c r="B110" t="s">
        <v>12</v>
      </c>
      <c r="C110" t="s">
        <v>84</v>
      </c>
      <c r="D110" s="4" t="s">
        <v>18</v>
      </c>
      <c r="E110" t="s">
        <v>14</v>
      </c>
      <c r="F110" t="s">
        <v>6</v>
      </c>
      <c r="G110" t="s">
        <v>2</v>
      </c>
      <c r="H110" t="s">
        <v>22</v>
      </c>
      <c r="I110" t="s">
        <v>65</v>
      </c>
      <c r="J110" t="s">
        <v>120</v>
      </c>
      <c r="K110" t="s">
        <v>6</v>
      </c>
      <c r="L110" t="s">
        <v>23</v>
      </c>
      <c r="M110" t="s">
        <v>5</v>
      </c>
      <c r="N110" t="s">
        <v>90</v>
      </c>
      <c r="O110" t="s">
        <v>92</v>
      </c>
      <c r="P110" t="s">
        <v>93</v>
      </c>
      <c r="Q110" t="s">
        <v>33</v>
      </c>
      <c r="R110" t="s">
        <v>6</v>
      </c>
      <c r="S110" t="s">
        <v>83</v>
      </c>
    </row>
    <row r="111" spans="1:19" x14ac:dyDescent="0.25">
      <c r="A111" s="3">
        <v>110</v>
      </c>
      <c r="B111" t="s">
        <v>12</v>
      </c>
      <c r="C111" t="s">
        <v>62</v>
      </c>
      <c r="D111" s="4" t="s">
        <v>18</v>
      </c>
      <c r="E111" t="s">
        <v>7</v>
      </c>
      <c r="F111" t="s">
        <v>6</v>
      </c>
      <c r="G111" t="s">
        <v>2</v>
      </c>
      <c r="H111" t="s">
        <v>28</v>
      </c>
      <c r="I111" t="s">
        <v>9</v>
      </c>
      <c r="J111" t="s">
        <v>98</v>
      </c>
      <c r="K111" t="s">
        <v>6</v>
      </c>
      <c r="L111" t="s">
        <v>23</v>
      </c>
      <c r="M111" t="s">
        <v>25</v>
      </c>
      <c r="N111" t="s">
        <v>90</v>
      </c>
      <c r="O111" t="s">
        <v>92</v>
      </c>
      <c r="P111" t="s">
        <v>93</v>
      </c>
      <c r="Q111" t="s">
        <v>70</v>
      </c>
      <c r="R111" t="s">
        <v>6</v>
      </c>
      <c r="S111" t="s">
        <v>6</v>
      </c>
    </row>
    <row r="112" spans="1:19" x14ac:dyDescent="0.25">
      <c r="A112" s="3">
        <v>111</v>
      </c>
      <c r="B112" t="s">
        <v>12</v>
      </c>
      <c r="C112" t="s">
        <v>62</v>
      </c>
      <c r="D112" s="4" t="s">
        <v>124</v>
      </c>
      <c r="E112" t="s">
        <v>124</v>
      </c>
      <c r="F112" t="s">
        <v>6</v>
      </c>
      <c r="G112" t="s">
        <v>2</v>
      </c>
      <c r="H112" t="s">
        <v>27</v>
      </c>
      <c r="I112" t="s">
        <v>9</v>
      </c>
      <c r="J112" t="s">
        <v>130</v>
      </c>
      <c r="K112" t="s">
        <v>6</v>
      </c>
      <c r="L112" t="s">
        <v>67</v>
      </c>
      <c r="M112" t="s">
        <v>5</v>
      </c>
      <c r="N112" t="s">
        <v>77</v>
      </c>
      <c r="O112" t="s">
        <v>68</v>
      </c>
      <c r="P112" t="s">
        <v>257</v>
      </c>
      <c r="Q112" t="s">
        <v>33</v>
      </c>
      <c r="R112" t="s">
        <v>6</v>
      </c>
      <c r="S112" t="s">
        <v>6</v>
      </c>
    </row>
    <row r="113" spans="1:19" x14ac:dyDescent="0.25">
      <c r="A113" s="3">
        <v>112</v>
      </c>
      <c r="B113" t="s">
        <v>13</v>
      </c>
      <c r="C113" t="s">
        <v>78</v>
      </c>
      <c r="D113" s="4" t="s">
        <v>14</v>
      </c>
      <c r="E113" t="s">
        <v>14</v>
      </c>
      <c r="F113" t="s">
        <v>64</v>
      </c>
      <c r="G113" t="s">
        <v>79</v>
      </c>
      <c r="H113" t="s">
        <v>15</v>
      </c>
      <c r="I113" t="s">
        <v>75</v>
      </c>
      <c r="J113" t="s">
        <v>66</v>
      </c>
      <c r="K113" t="s">
        <v>6</v>
      </c>
      <c r="L113" t="s">
        <v>67</v>
      </c>
      <c r="M113" t="s">
        <v>5</v>
      </c>
      <c r="N113" t="s">
        <v>80</v>
      </c>
      <c r="O113" t="s">
        <v>92</v>
      </c>
      <c r="P113" t="s">
        <v>256</v>
      </c>
      <c r="Q113" t="s">
        <v>82</v>
      </c>
      <c r="R113" t="s">
        <v>6</v>
      </c>
      <c r="S113" t="s">
        <v>83</v>
      </c>
    </row>
    <row r="114" spans="1:19" x14ac:dyDescent="0.25">
      <c r="A114" s="3">
        <v>113</v>
      </c>
      <c r="B114" t="s">
        <v>13</v>
      </c>
      <c r="C114" t="s">
        <v>78</v>
      </c>
      <c r="D114" s="4" t="s">
        <v>18</v>
      </c>
      <c r="E114" t="s">
        <v>14</v>
      </c>
      <c r="F114" t="s">
        <v>64</v>
      </c>
      <c r="G114" t="s">
        <v>79</v>
      </c>
      <c r="H114" t="s">
        <v>234</v>
      </c>
      <c r="I114" t="s">
        <v>75</v>
      </c>
      <c r="J114" t="s">
        <v>66</v>
      </c>
      <c r="K114" t="s">
        <v>6</v>
      </c>
      <c r="L114" t="s">
        <v>67</v>
      </c>
      <c r="M114" t="s">
        <v>5</v>
      </c>
      <c r="N114" t="s">
        <v>80</v>
      </c>
      <c r="O114" t="s">
        <v>81</v>
      </c>
      <c r="P114" t="s">
        <v>256</v>
      </c>
      <c r="Q114" t="s">
        <v>82</v>
      </c>
      <c r="R114" t="s">
        <v>6</v>
      </c>
      <c r="S114" t="s">
        <v>83</v>
      </c>
    </row>
    <row r="115" spans="1:19" x14ac:dyDescent="0.25">
      <c r="A115" s="3">
        <v>114</v>
      </c>
      <c r="B115" t="s">
        <v>13</v>
      </c>
      <c r="C115" t="s">
        <v>78</v>
      </c>
      <c r="D115" s="4" t="s">
        <v>18</v>
      </c>
      <c r="E115" t="s">
        <v>14</v>
      </c>
      <c r="F115" t="s">
        <v>64</v>
      </c>
      <c r="G115" t="s">
        <v>79</v>
      </c>
      <c r="H115" t="s">
        <v>24</v>
      </c>
      <c r="I115" t="s">
        <v>75</v>
      </c>
      <c r="J115" t="s">
        <v>66</v>
      </c>
      <c r="K115" t="s">
        <v>6</v>
      </c>
      <c r="L115" t="s">
        <v>67</v>
      </c>
      <c r="M115" t="s">
        <v>5</v>
      </c>
      <c r="N115" t="s">
        <v>80</v>
      </c>
      <c r="O115" t="s">
        <v>81</v>
      </c>
      <c r="P115" t="s">
        <v>256</v>
      </c>
      <c r="Q115" t="s">
        <v>82</v>
      </c>
      <c r="R115" t="s">
        <v>6</v>
      </c>
      <c r="S115" t="s">
        <v>83</v>
      </c>
    </row>
    <row r="116" spans="1:19" x14ac:dyDescent="0.25">
      <c r="A116" s="3">
        <v>115</v>
      </c>
      <c r="B116" t="s">
        <v>13</v>
      </c>
      <c r="C116" t="s">
        <v>78</v>
      </c>
      <c r="D116" s="4" t="s">
        <v>14</v>
      </c>
      <c r="E116" t="s">
        <v>14</v>
      </c>
      <c r="F116" t="s">
        <v>64</v>
      </c>
      <c r="G116" t="s">
        <v>79</v>
      </c>
      <c r="H116" t="s">
        <v>234</v>
      </c>
      <c r="I116" t="s">
        <v>75</v>
      </c>
      <c r="J116" t="s">
        <v>66</v>
      </c>
      <c r="K116" t="s">
        <v>6</v>
      </c>
      <c r="L116" t="s">
        <v>67</v>
      </c>
      <c r="M116" t="s">
        <v>5</v>
      </c>
      <c r="N116" t="s">
        <v>80</v>
      </c>
      <c r="O116" t="s">
        <v>92</v>
      </c>
      <c r="P116" t="s">
        <v>256</v>
      </c>
      <c r="Q116" t="s">
        <v>82</v>
      </c>
      <c r="R116" t="s">
        <v>6</v>
      </c>
      <c r="S116" t="s">
        <v>83</v>
      </c>
    </row>
    <row r="117" spans="1:19" x14ac:dyDescent="0.25">
      <c r="A117" s="3">
        <v>116</v>
      </c>
      <c r="B117" t="s">
        <v>13</v>
      </c>
      <c r="C117" t="s">
        <v>104</v>
      </c>
      <c r="D117" s="4" t="s">
        <v>18</v>
      </c>
      <c r="E117" t="s">
        <v>7</v>
      </c>
      <c r="F117" t="s">
        <v>64</v>
      </c>
      <c r="G117" t="s">
        <v>79</v>
      </c>
      <c r="H117" t="s">
        <v>24</v>
      </c>
      <c r="I117" t="s">
        <v>75</v>
      </c>
      <c r="J117" t="s">
        <v>105</v>
      </c>
      <c r="K117" t="s">
        <v>6</v>
      </c>
      <c r="L117" t="s">
        <v>23</v>
      </c>
      <c r="M117" t="s">
        <v>5</v>
      </c>
      <c r="N117" t="s">
        <v>77</v>
      </c>
      <c r="O117" t="s">
        <v>95</v>
      </c>
      <c r="P117" t="s">
        <v>256</v>
      </c>
      <c r="Q117" t="s">
        <v>33</v>
      </c>
      <c r="R117" t="s">
        <v>6</v>
      </c>
      <c r="S117" t="s">
        <v>6</v>
      </c>
    </row>
    <row r="118" spans="1:19" x14ac:dyDescent="0.25">
      <c r="A118" s="3">
        <v>117</v>
      </c>
      <c r="B118" t="s">
        <v>11</v>
      </c>
      <c r="C118" t="s">
        <v>78</v>
      </c>
      <c r="D118" s="4" t="s">
        <v>14</v>
      </c>
      <c r="E118" t="s">
        <v>94</v>
      </c>
      <c r="F118" t="s">
        <v>6</v>
      </c>
      <c r="G118" t="s">
        <v>2</v>
      </c>
      <c r="H118" t="s">
        <v>24</v>
      </c>
      <c r="I118" t="s">
        <v>75</v>
      </c>
      <c r="J118" t="s">
        <v>66</v>
      </c>
      <c r="K118" t="s">
        <v>6</v>
      </c>
      <c r="L118" t="s">
        <v>67</v>
      </c>
      <c r="M118" t="s">
        <v>25</v>
      </c>
      <c r="N118" t="s">
        <v>80</v>
      </c>
      <c r="O118" t="s">
        <v>86</v>
      </c>
      <c r="P118" t="s">
        <v>93</v>
      </c>
      <c r="Q118" t="s">
        <v>70</v>
      </c>
      <c r="R118" t="s">
        <v>6</v>
      </c>
      <c r="S118" t="s">
        <v>6</v>
      </c>
    </row>
    <row r="119" spans="1:19" x14ac:dyDescent="0.25">
      <c r="A119" s="3">
        <v>118</v>
      </c>
      <c r="B119" t="s">
        <v>26</v>
      </c>
      <c r="C119" t="s">
        <v>74</v>
      </c>
      <c r="D119" s="4" t="s">
        <v>63</v>
      </c>
      <c r="E119" t="s">
        <v>94</v>
      </c>
      <c r="F119" t="s">
        <v>85</v>
      </c>
      <c r="G119" t="s">
        <v>2</v>
      </c>
      <c r="H119" t="s">
        <v>8</v>
      </c>
      <c r="I119" t="s">
        <v>9</v>
      </c>
      <c r="J119" t="s">
        <v>96</v>
      </c>
      <c r="K119" t="s">
        <v>6</v>
      </c>
      <c r="L119" t="s">
        <v>67</v>
      </c>
      <c r="M119" t="s">
        <v>25</v>
      </c>
      <c r="N119" t="s">
        <v>77</v>
      </c>
      <c r="O119" t="s">
        <v>68</v>
      </c>
      <c r="P119" t="s">
        <v>69</v>
      </c>
      <c r="Q119" t="s">
        <v>70</v>
      </c>
      <c r="R119" t="s">
        <v>6</v>
      </c>
      <c r="S119" t="s">
        <v>6</v>
      </c>
    </row>
    <row r="120" spans="1:19" x14ac:dyDescent="0.25">
      <c r="A120" s="3">
        <v>119</v>
      </c>
      <c r="B120" t="s">
        <v>26</v>
      </c>
      <c r="C120" t="s">
        <v>62</v>
      </c>
      <c r="D120" s="4" t="s">
        <v>97</v>
      </c>
      <c r="E120" t="s">
        <v>99</v>
      </c>
      <c r="F120" t="s">
        <v>64</v>
      </c>
      <c r="G120" t="s">
        <v>2</v>
      </c>
      <c r="H120" t="s">
        <v>28</v>
      </c>
      <c r="I120" t="s">
        <v>9</v>
      </c>
      <c r="J120" t="s">
        <v>98</v>
      </c>
      <c r="K120" t="s">
        <v>6</v>
      </c>
      <c r="L120" t="s">
        <v>23</v>
      </c>
      <c r="M120" t="s">
        <v>5</v>
      </c>
      <c r="N120" t="s">
        <v>77</v>
      </c>
      <c r="O120" t="s">
        <v>68</v>
      </c>
      <c r="P120" t="s">
        <v>93</v>
      </c>
      <c r="Q120" t="s">
        <v>70</v>
      </c>
      <c r="R120" t="s">
        <v>6</v>
      </c>
      <c r="S120" t="s">
        <v>6</v>
      </c>
    </row>
    <row r="121" spans="1:19" x14ac:dyDescent="0.25">
      <c r="A121" s="3">
        <v>120</v>
      </c>
      <c r="B121" t="s">
        <v>26</v>
      </c>
      <c r="C121" t="s">
        <v>62</v>
      </c>
      <c r="D121" s="4" t="s">
        <v>14</v>
      </c>
      <c r="E121" t="s">
        <v>7</v>
      </c>
      <c r="F121" t="s">
        <v>85</v>
      </c>
      <c r="G121" t="s">
        <v>2</v>
      </c>
      <c r="H121" t="s">
        <v>22</v>
      </c>
      <c r="I121" t="s">
        <v>9</v>
      </c>
      <c r="J121" t="s">
        <v>76</v>
      </c>
      <c r="K121" t="s">
        <v>6</v>
      </c>
      <c r="L121" t="s">
        <v>67</v>
      </c>
      <c r="M121" t="s">
        <v>5</v>
      </c>
      <c r="N121" t="s">
        <v>77</v>
      </c>
      <c r="O121" t="s">
        <v>86</v>
      </c>
      <c r="P121" t="s">
        <v>256</v>
      </c>
      <c r="Q121" t="s">
        <v>70</v>
      </c>
      <c r="R121" t="s">
        <v>6</v>
      </c>
      <c r="S121" t="s">
        <v>6</v>
      </c>
    </row>
    <row r="122" spans="1:19" x14ac:dyDescent="0.25">
      <c r="A122" s="3">
        <v>121</v>
      </c>
      <c r="B122" t="s">
        <v>11</v>
      </c>
      <c r="C122" t="s">
        <v>84</v>
      </c>
      <c r="D122" s="4" t="s">
        <v>63</v>
      </c>
      <c r="E122" t="s">
        <v>7</v>
      </c>
      <c r="F122" t="s">
        <v>6</v>
      </c>
      <c r="G122" t="s">
        <v>2</v>
      </c>
      <c r="H122" t="s">
        <v>3</v>
      </c>
      <c r="I122" t="s">
        <v>9</v>
      </c>
      <c r="J122" t="s">
        <v>71</v>
      </c>
      <c r="K122" t="s">
        <v>6</v>
      </c>
      <c r="L122" t="s">
        <v>23</v>
      </c>
      <c r="M122" t="s">
        <v>10</v>
      </c>
      <c r="N122" t="s">
        <v>90</v>
      </c>
      <c r="O122" t="s">
        <v>68</v>
      </c>
      <c r="P122" t="s">
        <v>69</v>
      </c>
      <c r="Q122" t="s">
        <v>70</v>
      </c>
      <c r="R122" t="s">
        <v>6</v>
      </c>
      <c r="S122" t="s">
        <v>6</v>
      </c>
    </row>
    <row r="123" spans="1:19" x14ac:dyDescent="0.25">
      <c r="A123" s="3">
        <v>122</v>
      </c>
      <c r="B123" t="s">
        <v>11</v>
      </c>
      <c r="C123" t="s">
        <v>87</v>
      </c>
      <c r="D123" s="4" t="s">
        <v>63</v>
      </c>
      <c r="E123" t="s">
        <v>7</v>
      </c>
      <c r="F123" t="s">
        <v>64</v>
      </c>
      <c r="G123" t="s">
        <v>2</v>
      </c>
      <c r="H123" t="s">
        <v>8</v>
      </c>
      <c r="I123" t="s">
        <v>9</v>
      </c>
      <c r="J123" t="s">
        <v>96</v>
      </c>
      <c r="K123" t="s">
        <v>6</v>
      </c>
      <c r="L123" t="s">
        <v>23</v>
      </c>
      <c r="M123" t="s">
        <v>5</v>
      </c>
      <c r="N123" t="s">
        <v>77</v>
      </c>
      <c r="O123" t="s">
        <v>68</v>
      </c>
      <c r="P123" t="s">
        <v>69</v>
      </c>
      <c r="Q123" t="s">
        <v>70</v>
      </c>
      <c r="R123" t="s">
        <v>6</v>
      </c>
      <c r="S123" t="s">
        <v>6</v>
      </c>
    </row>
    <row r="124" spans="1:19" x14ac:dyDescent="0.25">
      <c r="A124" s="3">
        <v>123</v>
      </c>
      <c r="B124" t="s">
        <v>26</v>
      </c>
      <c r="C124" t="s">
        <v>62</v>
      </c>
      <c r="D124" s="4" t="s">
        <v>18</v>
      </c>
      <c r="E124" t="s">
        <v>251</v>
      </c>
      <c r="F124" t="s">
        <v>6</v>
      </c>
      <c r="G124" t="s">
        <v>2</v>
      </c>
      <c r="H124" t="s">
        <v>28</v>
      </c>
      <c r="I124" t="s">
        <v>63</v>
      </c>
      <c r="J124" t="s">
        <v>71</v>
      </c>
      <c r="K124" t="s">
        <v>6</v>
      </c>
      <c r="L124" t="s">
        <v>23</v>
      </c>
      <c r="M124" t="s">
        <v>5</v>
      </c>
      <c r="N124" t="s">
        <v>90</v>
      </c>
      <c r="O124" t="s">
        <v>92</v>
      </c>
      <c r="P124" t="s">
        <v>93</v>
      </c>
      <c r="Q124" t="s">
        <v>70</v>
      </c>
      <c r="R124" t="s">
        <v>6</v>
      </c>
      <c r="S124" t="s">
        <v>6</v>
      </c>
    </row>
    <row r="125" spans="1:19" x14ac:dyDescent="0.25">
      <c r="A125" s="3">
        <v>124</v>
      </c>
      <c r="B125" t="s">
        <v>11</v>
      </c>
      <c r="C125" t="s">
        <v>84</v>
      </c>
      <c r="D125" s="4" t="s">
        <v>63</v>
      </c>
      <c r="E125" t="s">
        <v>91</v>
      </c>
      <c r="F125" t="s">
        <v>6</v>
      </c>
      <c r="G125" t="s">
        <v>2</v>
      </c>
      <c r="H125" t="s">
        <v>8</v>
      </c>
      <c r="I125" t="s">
        <v>9</v>
      </c>
      <c r="J125" t="s">
        <v>149</v>
      </c>
      <c r="K125" t="s">
        <v>6</v>
      </c>
      <c r="L125" t="s">
        <v>23</v>
      </c>
      <c r="M125" t="s">
        <v>5</v>
      </c>
      <c r="N125" t="s">
        <v>90</v>
      </c>
      <c r="O125" t="s">
        <v>68</v>
      </c>
      <c r="P125" t="s">
        <v>257</v>
      </c>
      <c r="Q125" t="s">
        <v>82</v>
      </c>
      <c r="R125" t="s">
        <v>6</v>
      </c>
      <c r="S125" t="s">
        <v>6</v>
      </c>
    </row>
    <row r="126" spans="1:19" x14ac:dyDescent="0.25">
      <c r="A126" s="3">
        <v>125</v>
      </c>
      <c r="B126" t="s">
        <v>11</v>
      </c>
      <c r="C126" t="s">
        <v>87</v>
      </c>
      <c r="D126" s="4" t="s">
        <v>63</v>
      </c>
      <c r="E126" t="s">
        <v>73</v>
      </c>
      <c r="F126" t="s">
        <v>85</v>
      </c>
      <c r="G126" t="s">
        <v>2</v>
      </c>
      <c r="H126" t="s">
        <v>3</v>
      </c>
      <c r="I126" t="s">
        <v>88</v>
      </c>
      <c r="J126" t="s">
        <v>89</v>
      </c>
      <c r="K126" t="s">
        <v>6</v>
      </c>
      <c r="L126" t="s">
        <v>67</v>
      </c>
      <c r="M126" t="s">
        <v>5</v>
      </c>
      <c r="N126" t="s">
        <v>72</v>
      </c>
      <c r="O126" t="s">
        <v>68</v>
      </c>
      <c r="P126" t="s">
        <v>69</v>
      </c>
      <c r="Q126" t="s">
        <v>70</v>
      </c>
      <c r="R126" t="s">
        <v>6</v>
      </c>
      <c r="S126" t="s">
        <v>6</v>
      </c>
    </row>
    <row r="127" spans="1:19" x14ac:dyDescent="0.25">
      <c r="A127" s="3">
        <v>126</v>
      </c>
      <c r="B127" t="s">
        <v>12</v>
      </c>
      <c r="C127" t="s">
        <v>84</v>
      </c>
      <c r="D127" s="4" t="s">
        <v>14</v>
      </c>
      <c r="E127" t="s">
        <v>14</v>
      </c>
      <c r="F127" t="s">
        <v>6</v>
      </c>
      <c r="G127" t="s">
        <v>21</v>
      </c>
      <c r="H127" t="s">
        <v>19</v>
      </c>
      <c r="I127" t="s">
        <v>9</v>
      </c>
      <c r="J127" t="s">
        <v>89</v>
      </c>
      <c r="K127" t="s">
        <v>6</v>
      </c>
      <c r="L127" t="s">
        <v>67</v>
      </c>
      <c r="M127" t="s">
        <v>5</v>
      </c>
      <c r="N127" t="s">
        <v>90</v>
      </c>
      <c r="O127" t="s">
        <v>86</v>
      </c>
      <c r="P127" t="s">
        <v>256</v>
      </c>
      <c r="Q127" t="s">
        <v>82</v>
      </c>
      <c r="R127" t="s">
        <v>6</v>
      </c>
      <c r="S127" t="s">
        <v>6</v>
      </c>
    </row>
    <row r="128" spans="1:19" x14ac:dyDescent="0.25">
      <c r="A128" s="3">
        <v>127</v>
      </c>
      <c r="B128" t="s">
        <v>11</v>
      </c>
      <c r="C128" t="s">
        <v>84</v>
      </c>
      <c r="D128" s="4" t="s">
        <v>14</v>
      </c>
      <c r="E128" t="s">
        <v>109</v>
      </c>
      <c r="F128" t="s">
        <v>64</v>
      </c>
      <c r="G128" t="s">
        <v>2</v>
      </c>
      <c r="H128" t="s">
        <v>32</v>
      </c>
      <c r="I128" t="s">
        <v>110</v>
      </c>
      <c r="J128" t="s">
        <v>20</v>
      </c>
      <c r="K128" t="s">
        <v>6</v>
      </c>
      <c r="L128" t="s">
        <v>67</v>
      </c>
      <c r="M128" t="s">
        <v>5</v>
      </c>
      <c r="N128" t="s">
        <v>80</v>
      </c>
      <c r="O128" t="s">
        <v>86</v>
      </c>
      <c r="P128" t="s">
        <v>93</v>
      </c>
      <c r="Q128" t="s">
        <v>70</v>
      </c>
      <c r="R128" t="s">
        <v>83</v>
      </c>
      <c r="S128" t="s">
        <v>83</v>
      </c>
    </row>
    <row r="129" spans="1:19" x14ac:dyDescent="0.25">
      <c r="A129" s="3">
        <v>128</v>
      </c>
      <c r="B129" t="s">
        <v>13</v>
      </c>
      <c r="C129" t="s">
        <v>104</v>
      </c>
      <c r="D129" s="4" t="s">
        <v>14</v>
      </c>
      <c r="E129" t="s">
        <v>14</v>
      </c>
      <c r="F129" t="s">
        <v>64</v>
      </c>
      <c r="G129" t="s">
        <v>79</v>
      </c>
      <c r="H129" t="s">
        <v>24</v>
      </c>
      <c r="I129" t="s">
        <v>75</v>
      </c>
      <c r="J129" t="s">
        <v>111</v>
      </c>
      <c r="K129" t="s">
        <v>6</v>
      </c>
      <c r="L129" t="s">
        <v>23</v>
      </c>
      <c r="M129" t="s">
        <v>5</v>
      </c>
      <c r="N129" t="s">
        <v>77</v>
      </c>
      <c r="O129" t="s">
        <v>86</v>
      </c>
      <c r="P129" t="s">
        <v>93</v>
      </c>
      <c r="Q129" t="s">
        <v>33</v>
      </c>
      <c r="R129" t="s">
        <v>6</v>
      </c>
      <c r="S129" t="s">
        <v>6</v>
      </c>
    </row>
    <row r="130" spans="1:19" x14ac:dyDescent="0.25">
      <c r="A130" s="3">
        <v>129</v>
      </c>
      <c r="B130" t="s">
        <v>17</v>
      </c>
      <c r="C130" t="s">
        <v>84</v>
      </c>
      <c r="D130" s="4" t="s">
        <v>18</v>
      </c>
      <c r="E130" t="s">
        <v>30</v>
      </c>
      <c r="F130" t="s">
        <v>6</v>
      </c>
      <c r="G130" t="s">
        <v>2</v>
      </c>
      <c r="H130" t="s">
        <v>19</v>
      </c>
      <c r="I130" t="s">
        <v>9</v>
      </c>
      <c r="J130" t="s">
        <v>76</v>
      </c>
      <c r="K130" t="s">
        <v>6</v>
      </c>
      <c r="L130" t="s">
        <v>23</v>
      </c>
      <c r="M130" t="s">
        <v>5</v>
      </c>
      <c r="N130" t="s">
        <v>77</v>
      </c>
      <c r="O130" t="s">
        <v>92</v>
      </c>
      <c r="P130" t="s">
        <v>256</v>
      </c>
      <c r="Q130" t="s">
        <v>70</v>
      </c>
      <c r="R130" t="s">
        <v>6</v>
      </c>
      <c r="S130" t="s">
        <v>6</v>
      </c>
    </row>
    <row r="131" spans="1:19" x14ac:dyDescent="0.25">
      <c r="A131" s="3">
        <v>130</v>
      </c>
      <c r="B131" t="s">
        <v>11</v>
      </c>
      <c r="C131" t="s">
        <v>104</v>
      </c>
      <c r="D131" s="4" t="s">
        <v>14</v>
      </c>
      <c r="E131" t="s">
        <v>7</v>
      </c>
      <c r="F131" t="s">
        <v>6</v>
      </c>
      <c r="G131" t="s">
        <v>2</v>
      </c>
      <c r="H131" t="s">
        <v>22</v>
      </c>
      <c r="I131" t="s">
        <v>65</v>
      </c>
      <c r="J131" t="s">
        <v>100</v>
      </c>
      <c r="K131" t="s">
        <v>6</v>
      </c>
      <c r="L131" t="s">
        <v>23</v>
      </c>
      <c r="M131" t="s">
        <v>25</v>
      </c>
      <c r="N131" t="s">
        <v>80</v>
      </c>
      <c r="O131" t="s">
        <v>92</v>
      </c>
      <c r="P131" t="s">
        <v>93</v>
      </c>
      <c r="Q131" t="s">
        <v>33</v>
      </c>
      <c r="R131" t="s">
        <v>6</v>
      </c>
      <c r="S131" t="s">
        <v>6</v>
      </c>
    </row>
    <row r="132" spans="1:19" x14ac:dyDescent="0.25">
      <c r="A132" s="3">
        <v>131</v>
      </c>
      <c r="B132" t="s">
        <v>11</v>
      </c>
      <c r="C132" t="s">
        <v>104</v>
      </c>
      <c r="D132" s="4" t="s">
        <v>14</v>
      </c>
      <c r="E132" t="s">
        <v>94</v>
      </c>
      <c r="F132" t="s">
        <v>85</v>
      </c>
      <c r="G132" t="s">
        <v>2</v>
      </c>
      <c r="H132" t="s">
        <v>22</v>
      </c>
      <c r="I132" t="s">
        <v>65</v>
      </c>
      <c r="J132" t="s">
        <v>76</v>
      </c>
      <c r="K132" t="s">
        <v>6</v>
      </c>
      <c r="L132" t="s">
        <v>23</v>
      </c>
      <c r="M132" t="s">
        <v>5</v>
      </c>
      <c r="N132" t="s">
        <v>80</v>
      </c>
      <c r="O132" t="s">
        <v>86</v>
      </c>
      <c r="P132" t="s">
        <v>93</v>
      </c>
      <c r="Q132" t="s">
        <v>33</v>
      </c>
      <c r="R132" t="s">
        <v>6</v>
      </c>
      <c r="S132" t="s">
        <v>6</v>
      </c>
    </row>
    <row r="133" spans="1:19" x14ac:dyDescent="0.25">
      <c r="A133" s="3">
        <v>132</v>
      </c>
      <c r="B133" t="s">
        <v>13</v>
      </c>
      <c r="C133" t="s">
        <v>104</v>
      </c>
      <c r="D133" s="4" t="s">
        <v>14</v>
      </c>
      <c r="E133" t="s">
        <v>7</v>
      </c>
      <c r="F133" t="s">
        <v>6</v>
      </c>
      <c r="G133" t="s">
        <v>2</v>
      </c>
      <c r="H133" t="s">
        <v>28</v>
      </c>
      <c r="I133" t="s">
        <v>9</v>
      </c>
      <c r="J133" t="s">
        <v>112</v>
      </c>
      <c r="K133" t="s">
        <v>6</v>
      </c>
      <c r="L133" t="s">
        <v>23</v>
      </c>
      <c r="M133" t="s">
        <v>5</v>
      </c>
      <c r="N133" t="s">
        <v>77</v>
      </c>
      <c r="O133" t="s">
        <v>95</v>
      </c>
      <c r="P133" t="s">
        <v>93</v>
      </c>
      <c r="Q133" t="s">
        <v>33</v>
      </c>
      <c r="R133" t="s">
        <v>6</v>
      </c>
      <c r="S133" t="s">
        <v>113</v>
      </c>
    </row>
    <row r="134" spans="1:19" x14ac:dyDescent="0.25">
      <c r="A134" s="3">
        <v>133</v>
      </c>
      <c r="B134" t="s">
        <v>26</v>
      </c>
      <c r="C134" t="s">
        <v>62</v>
      </c>
      <c r="D134" s="4" t="s">
        <v>18</v>
      </c>
      <c r="E134" t="s">
        <v>94</v>
      </c>
      <c r="F134" t="s">
        <v>6</v>
      </c>
      <c r="G134" t="s">
        <v>2</v>
      </c>
      <c r="H134" t="s">
        <v>19</v>
      </c>
      <c r="I134" t="s">
        <v>65</v>
      </c>
      <c r="J134" t="s">
        <v>129</v>
      </c>
      <c r="K134" t="s">
        <v>6</v>
      </c>
      <c r="L134" t="s">
        <v>29</v>
      </c>
      <c r="M134" t="s">
        <v>25</v>
      </c>
      <c r="N134" t="s">
        <v>72</v>
      </c>
      <c r="O134" t="s">
        <v>92</v>
      </c>
      <c r="P134" t="s">
        <v>256</v>
      </c>
      <c r="Q134" t="s">
        <v>70</v>
      </c>
      <c r="R134" t="s">
        <v>6</v>
      </c>
      <c r="S134" t="s">
        <v>83</v>
      </c>
    </row>
    <row r="135" spans="1:19" x14ac:dyDescent="0.25">
      <c r="A135" s="3">
        <v>134</v>
      </c>
      <c r="B135" t="s">
        <v>11</v>
      </c>
      <c r="C135" t="s">
        <v>78</v>
      </c>
      <c r="D135" s="4" t="s">
        <v>63</v>
      </c>
      <c r="E135" t="s">
        <v>94</v>
      </c>
      <c r="F135" t="s">
        <v>64</v>
      </c>
      <c r="G135" t="s">
        <v>2</v>
      </c>
      <c r="H135" t="s">
        <v>38</v>
      </c>
      <c r="I135" t="s">
        <v>9</v>
      </c>
      <c r="J135" t="s">
        <v>130</v>
      </c>
      <c r="K135" t="s">
        <v>6</v>
      </c>
      <c r="L135" t="s">
        <v>67</v>
      </c>
      <c r="M135" t="s">
        <v>10</v>
      </c>
      <c r="N135" t="s">
        <v>90</v>
      </c>
      <c r="O135" t="s">
        <v>68</v>
      </c>
      <c r="P135" t="s">
        <v>257</v>
      </c>
      <c r="Q135" t="s">
        <v>70</v>
      </c>
      <c r="R135" t="s">
        <v>83</v>
      </c>
      <c r="S135" t="s">
        <v>83</v>
      </c>
    </row>
    <row r="136" spans="1:19" x14ac:dyDescent="0.25">
      <c r="A136" s="3">
        <v>135</v>
      </c>
      <c r="B136" t="s">
        <v>11</v>
      </c>
      <c r="C136" t="s">
        <v>84</v>
      </c>
      <c r="D136" s="4" t="s">
        <v>18</v>
      </c>
      <c r="E136" t="s">
        <v>30</v>
      </c>
      <c r="F136" t="s">
        <v>6</v>
      </c>
      <c r="G136" t="s">
        <v>2</v>
      </c>
      <c r="H136" t="s">
        <v>28</v>
      </c>
      <c r="I136" t="s">
        <v>9</v>
      </c>
      <c r="J136" t="s">
        <v>71</v>
      </c>
      <c r="K136" t="s">
        <v>6</v>
      </c>
      <c r="L136" t="s">
        <v>118</v>
      </c>
      <c r="M136" t="s">
        <v>5</v>
      </c>
      <c r="N136" t="s">
        <v>90</v>
      </c>
      <c r="O136" t="s">
        <v>86</v>
      </c>
      <c r="P136" t="s">
        <v>256</v>
      </c>
      <c r="Q136" t="s">
        <v>70</v>
      </c>
      <c r="R136" t="s">
        <v>6</v>
      </c>
      <c r="S136" t="s">
        <v>6</v>
      </c>
    </row>
    <row r="137" spans="1:19" x14ac:dyDescent="0.25">
      <c r="A137" s="3">
        <v>136</v>
      </c>
      <c r="B137" t="s">
        <v>11</v>
      </c>
      <c r="C137" t="s">
        <v>84</v>
      </c>
      <c r="D137" s="4" t="s">
        <v>63</v>
      </c>
      <c r="E137" t="s">
        <v>7</v>
      </c>
      <c r="F137" t="s">
        <v>6</v>
      </c>
      <c r="G137" t="s">
        <v>2</v>
      </c>
      <c r="H137" t="s">
        <v>3</v>
      </c>
      <c r="I137" t="s">
        <v>9</v>
      </c>
      <c r="J137" t="s">
        <v>149</v>
      </c>
      <c r="K137" t="s">
        <v>6</v>
      </c>
      <c r="L137" t="s">
        <v>23</v>
      </c>
      <c r="M137" t="s">
        <v>10</v>
      </c>
      <c r="N137" t="s">
        <v>90</v>
      </c>
      <c r="O137" t="s">
        <v>68</v>
      </c>
      <c r="P137" t="s">
        <v>69</v>
      </c>
      <c r="Q137" t="s">
        <v>70</v>
      </c>
      <c r="R137" t="s">
        <v>6</v>
      </c>
      <c r="S137" t="s">
        <v>6</v>
      </c>
    </row>
    <row r="138" spans="1:19" x14ac:dyDescent="0.25">
      <c r="A138" s="3">
        <v>137</v>
      </c>
      <c r="B138" t="s">
        <v>11</v>
      </c>
      <c r="C138" t="s">
        <v>87</v>
      </c>
      <c r="D138" s="4" t="s">
        <v>63</v>
      </c>
      <c r="E138" t="s">
        <v>7</v>
      </c>
      <c r="F138" t="s">
        <v>64</v>
      </c>
      <c r="G138" t="s">
        <v>2</v>
      </c>
      <c r="H138" t="s">
        <v>8</v>
      </c>
      <c r="I138" t="s">
        <v>9</v>
      </c>
      <c r="J138" t="s">
        <v>71</v>
      </c>
      <c r="K138" t="s">
        <v>6</v>
      </c>
      <c r="L138" t="s">
        <v>23</v>
      </c>
      <c r="M138" t="s">
        <v>5</v>
      </c>
      <c r="N138" t="s">
        <v>77</v>
      </c>
      <c r="O138" t="s">
        <v>68</v>
      </c>
      <c r="P138" t="s">
        <v>69</v>
      </c>
      <c r="Q138" t="s">
        <v>70</v>
      </c>
      <c r="R138" t="s">
        <v>6</v>
      </c>
      <c r="S138" t="s">
        <v>6</v>
      </c>
    </row>
    <row r="139" spans="1:19" x14ac:dyDescent="0.25">
      <c r="A139" s="3">
        <v>138</v>
      </c>
      <c r="B139" t="s">
        <v>26</v>
      </c>
      <c r="C139" t="s">
        <v>62</v>
      </c>
      <c r="D139" s="4" t="s">
        <v>18</v>
      </c>
      <c r="E139" t="s">
        <v>251</v>
      </c>
      <c r="F139" t="s">
        <v>6</v>
      </c>
      <c r="G139" t="s">
        <v>2</v>
      </c>
      <c r="H139" t="s">
        <v>28</v>
      </c>
      <c r="I139" t="s">
        <v>63</v>
      </c>
      <c r="J139" t="s">
        <v>71</v>
      </c>
      <c r="K139" t="s">
        <v>6</v>
      </c>
      <c r="L139" t="s">
        <v>23</v>
      </c>
      <c r="M139" t="s">
        <v>5</v>
      </c>
      <c r="N139" t="s">
        <v>90</v>
      </c>
      <c r="O139" t="s">
        <v>92</v>
      </c>
      <c r="P139" t="s">
        <v>93</v>
      </c>
      <c r="Q139" t="s">
        <v>70</v>
      </c>
      <c r="R139" t="s">
        <v>6</v>
      </c>
      <c r="S139" t="s">
        <v>6</v>
      </c>
    </row>
    <row r="140" spans="1:19" x14ac:dyDescent="0.25">
      <c r="A140" s="3">
        <v>139</v>
      </c>
      <c r="B140" t="s">
        <v>11</v>
      </c>
      <c r="C140" t="s">
        <v>84</v>
      </c>
      <c r="D140" s="4" t="s">
        <v>63</v>
      </c>
      <c r="E140" t="s">
        <v>91</v>
      </c>
      <c r="F140" t="s">
        <v>6</v>
      </c>
      <c r="G140" t="s">
        <v>2</v>
      </c>
      <c r="H140" t="s">
        <v>8</v>
      </c>
      <c r="I140" t="s">
        <v>9</v>
      </c>
      <c r="J140" t="s">
        <v>71</v>
      </c>
      <c r="K140" t="s">
        <v>6</v>
      </c>
      <c r="L140" t="s">
        <v>23</v>
      </c>
      <c r="M140" t="s">
        <v>5</v>
      </c>
      <c r="N140" t="s">
        <v>90</v>
      </c>
      <c r="O140" t="s">
        <v>68</v>
      </c>
      <c r="P140" t="s">
        <v>257</v>
      </c>
      <c r="Q140" t="s">
        <v>82</v>
      </c>
      <c r="R140" t="s">
        <v>6</v>
      </c>
      <c r="S140" t="s">
        <v>6</v>
      </c>
    </row>
    <row r="141" spans="1:19" x14ac:dyDescent="0.25">
      <c r="A141" s="3">
        <v>140</v>
      </c>
      <c r="B141" t="s">
        <v>11</v>
      </c>
      <c r="C141" t="s">
        <v>87</v>
      </c>
      <c r="D141" s="4" t="s">
        <v>63</v>
      </c>
      <c r="E141" t="s">
        <v>7</v>
      </c>
      <c r="F141" t="s">
        <v>6</v>
      </c>
      <c r="G141" t="s">
        <v>2</v>
      </c>
      <c r="H141" t="s">
        <v>3</v>
      </c>
      <c r="I141" t="s">
        <v>9</v>
      </c>
      <c r="J141" t="s">
        <v>126</v>
      </c>
      <c r="K141" t="s">
        <v>6</v>
      </c>
      <c r="L141" t="s">
        <v>23</v>
      </c>
      <c r="M141" t="s">
        <v>10</v>
      </c>
      <c r="N141" t="s">
        <v>77</v>
      </c>
      <c r="O141" t="s">
        <v>68</v>
      </c>
      <c r="P141" t="s">
        <v>69</v>
      </c>
      <c r="Q141" t="s">
        <v>70</v>
      </c>
      <c r="R141" t="s">
        <v>6</v>
      </c>
      <c r="S141" t="s">
        <v>6</v>
      </c>
    </row>
    <row r="142" spans="1:19" x14ac:dyDescent="0.25">
      <c r="A142" s="3">
        <v>141</v>
      </c>
      <c r="B142" t="s">
        <v>26</v>
      </c>
      <c r="C142" t="s">
        <v>84</v>
      </c>
      <c r="D142" s="4" t="s">
        <v>18</v>
      </c>
      <c r="E142" t="s">
        <v>7</v>
      </c>
      <c r="F142" t="s">
        <v>6</v>
      </c>
      <c r="G142" t="s">
        <v>2</v>
      </c>
      <c r="H142" t="s">
        <v>28</v>
      </c>
      <c r="I142" t="s">
        <v>255</v>
      </c>
      <c r="J142" t="s">
        <v>112</v>
      </c>
      <c r="K142" t="s">
        <v>6</v>
      </c>
      <c r="L142" t="s">
        <v>67</v>
      </c>
      <c r="M142" t="s">
        <v>25</v>
      </c>
      <c r="N142" t="s">
        <v>80</v>
      </c>
      <c r="O142" t="s">
        <v>95</v>
      </c>
      <c r="P142" t="s">
        <v>93</v>
      </c>
      <c r="Q142" t="s">
        <v>33</v>
      </c>
      <c r="R142" t="s">
        <v>6</v>
      </c>
      <c r="S142" t="s">
        <v>6</v>
      </c>
    </row>
    <row r="143" spans="1:19" x14ac:dyDescent="0.25">
      <c r="A143" s="3">
        <v>142</v>
      </c>
      <c r="B143" t="s">
        <v>26</v>
      </c>
      <c r="C143" t="s">
        <v>62</v>
      </c>
      <c r="D143" s="4" t="s">
        <v>14</v>
      </c>
      <c r="E143" t="s">
        <v>148</v>
      </c>
      <c r="F143" t="s">
        <v>85</v>
      </c>
      <c r="G143" t="s">
        <v>2</v>
      </c>
      <c r="H143" t="s">
        <v>27</v>
      </c>
      <c r="I143" t="s">
        <v>9</v>
      </c>
      <c r="J143" t="s">
        <v>44</v>
      </c>
      <c r="K143" t="s">
        <v>6</v>
      </c>
      <c r="L143" t="s">
        <v>29</v>
      </c>
      <c r="M143" t="s">
        <v>25</v>
      </c>
      <c r="N143" t="s">
        <v>77</v>
      </c>
      <c r="O143" t="s">
        <v>95</v>
      </c>
      <c r="P143" t="s">
        <v>69</v>
      </c>
      <c r="Q143" t="s">
        <v>70</v>
      </c>
      <c r="R143" t="s">
        <v>6</v>
      </c>
      <c r="S143" t="s">
        <v>6</v>
      </c>
    </row>
    <row r="144" spans="1:19" x14ac:dyDescent="0.25">
      <c r="A144" s="3">
        <v>143</v>
      </c>
      <c r="B144" t="s">
        <v>11</v>
      </c>
      <c r="C144" t="s">
        <v>62</v>
      </c>
      <c r="D144" s="4" t="s">
        <v>14</v>
      </c>
      <c r="E144" t="s">
        <v>73</v>
      </c>
      <c r="F144" t="s">
        <v>64</v>
      </c>
      <c r="G144" t="s">
        <v>2</v>
      </c>
      <c r="H144" t="s">
        <v>8</v>
      </c>
      <c r="I144" t="s">
        <v>65</v>
      </c>
      <c r="J144" t="s">
        <v>66</v>
      </c>
      <c r="K144" t="s">
        <v>4</v>
      </c>
      <c r="L144" t="s">
        <v>67</v>
      </c>
      <c r="M144" t="s">
        <v>5</v>
      </c>
      <c r="N144" t="s">
        <v>80</v>
      </c>
      <c r="O144" t="s">
        <v>92</v>
      </c>
      <c r="P144" t="s">
        <v>69</v>
      </c>
      <c r="Q144" t="s">
        <v>70</v>
      </c>
      <c r="R144" t="s">
        <v>6</v>
      </c>
      <c r="S144" t="s">
        <v>6</v>
      </c>
    </row>
    <row r="145" spans="1:19" x14ac:dyDescent="0.25">
      <c r="A145" s="3">
        <v>144</v>
      </c>
      <c r="B145" t="s">
        <v>12</v>
      </c>
      <c r="C145" t="s">
        <v>74</v>
      </c>
      <c r="D145" s="4" t="s">
        <v>18</v>
      </c>
      <c r="E145" t="s">
        <v>75</v>
      </c>
      <c r="F145" t="s">
        <v>64</v>
      </c>
      <c r="G145" t="s">
        <v>2</v>
      </c>
      <c r="H145" t="s">
        <v>38</v>
      </c>
      <c r="I145" t="s">
        <v>9</v>
      </c>
      <c r="J145" t="s">
        <v>76</v>
      </c>
      <c r="K145" t="s">
        <v>4</v>
      </c>
      <c r="L145" t="s">
        <v>67</v>
      </c>
      <c r="M145" t="s">
        <v>5</v>
      </c>
      <c r="N145" t="s">
        <v>77</v>
      </c>
      <c r="O145" t="s">
        <v>152</v>
      </c>
      <c r="P145" t="s">
        <v>69</v>
      </c>
      <c r="Q145" t="s">
        <v>70</v>
      </c>
      <c r="R145" t="s">
        <v>6</v>
      </c>
      <c r="S145" t="s">
        <v>6</v>
      </c>
    </row>
    <row r="146" spans="1:19" x14ac:dyDescent="0.25">
      <c r="A146" s="3">
        <v>145</v>
      </c>
      <c r="B146" t="s">
        <v>11</v>
      </c>
      <c r="C146" t="s">
        <v>87</v>
      </c>
      <c r="D146" s="4" t="s">
        <v>63</v>
      </c>
      <c r="E146" t="s">
        <v>7</v>
      </c>
      <c r="F146" t="s">
        <v>64</v>
      </c>
      <c r="G146" t="s">
        <v>2</v>
      </c>
      <c r="H146" t="s">
        <v>3</v>
      </c>
      <c r="I146" t="s">
        <v>9</v>
      </c>
      <c r="J146" t="s">
        <v>149</v>
      </c>
      <c r="K146" t="s">
        <v>6</v>
      </c>
      <c r="L146" t="s">
        <v>23</v>
      </c>
      <c r="M146" t="s">
        <v>5</v>
      </c>
      <c r="N146" t="s">
        <v>77</v>
      </c>
      <c r="O146" t="s">
        <v>68</v>
      </c>
      <c r="P146" t="s">
        <v>69</v>
      </c>
      <c r="Q146" t="s">
        <v>70</v>
      </c>
      <c r="R146" t="s">
        <v>6</v>
      </c>
      <c r="S146" t="s">
        <v>6</v>
      </c>
    </row>
    <row r="147" spans="1:19" x14ac:dyDescent="0.25">
      <c r="A147" s="3">
        <v>146</v>
      </c>
      <c r="B147" t="s">
        <v>11</v>
      </c>
      <c r="C147" t="s">
        <v>62</v>
      </c>
      <c r="D147" s="4" t="s">
        <v>18</v>
      </c>
      <c r="E147" t="s">
        <v>251</v>
      </c>
      <c r="F147" t="s">
        <v>6</v>
      </c>
      <c r="G147" t="s">
        <v>2</v>
      </c>
      <c r="H147" t="s">
        <v>8</v>
      </c>
      <c r="I147" t="s">
        <v>63</v>
      </c>
      <c r="J147" t="s">
        <v>71</v>
      </c>
      <c r="K147" t="s">
        <v>6</v>
      </c>
      <c r="L147" t="s">
        <v>23</v>
      </c>
      <c r="M147" t="s">
        <v>5</v>
      </c>
      <c r="N147" t="s">
        <v>90</v>
      </c>
      <c r="O147" t="s">
        <v>92</v>
      </c>
      <c r="P147" t="s">
        <v>93</v>
      </c>
      <c r="Q147" t="s">
        <v>70</v>
      </c>
      <c r="R147" t="s">
        <v>6</v>
      </c>
      <c r="S147" t="s">
        <v>6</v>
      </c>
    </row>
    <row r="148" spans="1:19" x14ac:dyDescent="0.25">
      <c r="A148" s="3">
        <v>147</v>
      </c>
      <c r="B148" t="s">
        <v>11</v>
      </c>
      <c r="C148" t="s">
        <v>84</v>
      </c>
      <c r="D148" s="4" t="s">
        <v>63</v>
      </c>
      <c r="E148" t="s">
        <v>109</v>
      </c>
      <c r="F148" t="s">
        <v>85</v>
      </c>
      <c r="G148" t="s">
        <v>2</v>
      </c>
      <c r="H148" t="s">
        <v>3</v>
      </c>
      <c r="I148" t="s">
        <v>9</v>
      </c>
      <c r="J148" t="s">
        <v>149</v>
      </c>
      <c r="K148" t="s">
        <v>6</v>
      </c>
      <c r="L148" t="s">
        <v>23</v>
      </c>
      <c r="M148" t="s">
        <v>5</v>
      </c>
      <c r="N148" t="s">
        <v>77</v>
      </c>
      <c r="O148" t="s">
        <v>68</v>
      </c>
      <c r="P148" t="s">
        <v>107</v>
      </c>
      <c r="Q148" t="s">
        <v>70</v>
      </c>
      <c r="R148" t="s">
        <v>6</v>
      </c>
      <c r="S148" t="s">
        <v>6</v>
      </c>
    </row>
    <row r="149" spans="1:19" x14ac:dyDescent="0.25">
      <c r="A149" s="3">
        <v>148</v>
      </c>
      <c r="B149" t="s">
        <v>26</v>
      </c>
      <c r="C149" t="s">
        <v>84</v>
      </c>
      <c r="D149" s="4" t="s">
        <v>65</v>
      </c>
      <c r="E149" t="s">
        <v>142</v>
      </c>
      <c r="F149" t="s">
        <v>85</v>
      </c>
      <c r="G149" t="s">
        <v>2</v>
      </c>
      <c r="H149" t="s">
        <v>8</v>
      </c>
      <c r="I149" t="s">
        <v>9</v>
      </c>
      <c r="J149" t="s">
        <v>126</v>
      </c>
      <c r="K149" t="s">
        <v>6</v>
      </c>
      <c r="L149" t="s">
        <v>23</v>
      </c>
      <c r="M149" t="s">
        <v>10</v>
      </c>
      <c r="N149" t="s">
        <v>77</v>
      </c>
      <c r="O149" t="s">
        <v>68</v>
      </c>
      <c r="P149" t="s">
        <v>257</v>
      </c>
      <c r="Q149" t="s">
        <v>70</v>
      </c>
      <c r="R149" t="s">
        <v>6</v>
      </c>
      <c r="S149" t="s">
        <v>6</v>
      </c>
    </row>
    <row r="150" spans="1:19" x14ac:dyDescent="0.25">
      <c r="A150" s="3">
        <v>149</v>
      </c>
      <c r="B150" t="s">
        <v>26</v>
      </c>
      <c r="C150" t="s">
        <v>74</v>
      </c>
      <c r="D150" s="4" t="s">
        <v>14</v>
      </c>
      <c r="E150" t="s">
        <v>7</v>
      </c>
      <c r="F150" t="s">
        <v>6</v>
      </c>
      <c r="G150" t="s">
        <v>2</v>
      </c>
      <c r="H150" t="s">
        <v>8</v>
      </c>
      <c r="I150" t="s">
        <v>9</v>
      </c>
      <c r="J150" t="s">
        <v>100</v>
      </c>
      <c r="K150" t="s">
        <v>6</v>
      </c>
      <c r="L150" t="s">
        <v>23</v>
      </c>
      <c r="M150" t="s">
        <v>5</v>
      </c>
      <c r="N150" t="s">
        <v>72</v>
      </c>
      <c r="O150" t="s">
        <v>95</v>
      </c>
      <c r="P150" t="s">
        <v>107</v>
      </c>
      <c r="Q150" t="s">
        <v>70</v>
      </c>
      <c r="R150" t="s">
        <v>6</v>
      </c>
      <c r="S150" t="s">
        <v>6</v>
      </c>
    </row>
    <row r="151" spans="1:19" x14ac:dyDescent="0.25">
      <c r="A151" s="3">
        <v>150</v>
      </c>
      <c r="B151" t="s">
        <v>26</v>
      </c>
      <c r="C151" t="s">
        <v>74</v>
      </c>
      <c r="D151" s="4" t="s">
        <v>65</v>
      </c>
      <c r="E151" t="s">
        <v>103</v>
      </c>
      <c r="F151" t="s">
        <v>85</v>
      </c>
      <c r="G151" t="s">
        <v>2</v>
      </c>
      <c r="H151" t="s">
        <v>8</v>
      </c>
      <c r="I151" t="s">
        <v>9</v>
      </c>
      <c r="J151" t="s">
        <v>76</v>
      </c>
      <c r="K151" t="s">
        <v>6</v>
      </c>
      <c r="L151" t="s">
        <v>67</v>
      </c>
      <c r="M151" t="s">
        <v>5</v>
      </c>
      <c r="N151" t="s">
        <v>90</v>
      </c>
      <c r="O151" t="s">
        <v>68</v>
      </c>
      <c r="P151" t="s">
        <v>69</v>
      </c>
      <c r="Q151" t="s">
        <v>70</v>
      </c>
      <c r="R151" t="s">
        <v>6</v>
      </c>
      <c r="S151" t="s">
        <v>6</v>
      </c>
    </row>
    <row r="152" spans="1:19" x14ac:dyDescent="0.25">
      <c r="A152" s="3">
        <v>151</v>
      </c>
      <c r="B152" t="s">
        <v>12</v>
      </c>
      <c r="C152" t="s">
        <v>62</v>
      </c>
      <c r="D152" s="4" t="s">
        <v>124</v>
      </c>
      <c r="E152" t="s">
        <v>124</v>
      </c>
      <c r="F152" t="s">
        <v>6</v>
      </c>
      <c r="G152" t="s">
        <v>2</v>
      </c>
      <c r="H152" t="s">
        <v>27</v>
      </c>
      <c r="I152" t="s">
        <v>9</v>
      </c>
      <c r="J152" t="s">
        <v>130</v>
      </c>
      <c r="K152" t="s">
        <v>6</v>
      </c>
      <c r="L152" t="s">
        <v>67</v>
      </c>
      <c r="M152" t="s">
        <v>5</v>
      </c>
      <c r="N152" t="s">
        <v>77</v>
      </c>
      <c r="O152" t="s">
        <v>68</v>
      </c>
      <c r="P152" t="s">
        <v>257</v>
      </c>
      <c r="Q152" t="s">
        <v>33</v>
      </c>
      <c r="R152" t="s">
        <v>6</v>
      </c>
      <c r="S152" t="s">
        <v>6</v>
      </c>
    </row>
    <row r="153" spans="1:19" x14ac:dyDescent="0.25">
      <c r="A153" s="3">
        <v>152</v>
      </c>
      <c r="B153" t="s">
        <v>26</v>
      </c>
      <c r="C153" t="s">
        <v>62</v>
      </c>
      <c r="D153" s="4" t="s">
        <v>14</v>
      </c>
      <c r="E153" t="s">
        <v>91</v>
      </c>
      <c r="F153" t="s">
        <v>6</v>
      </c>
      <c r="G153" t="s">
        <v>2</v>
      </c>
      <c r="H153" t="s">
        <v>19</v>
      </c>
      <c r="I153" t="s">
        <v>97</v>
      </c>
      <c r="J153" t="s">
        <v>100</v>
      </c>
      <c r="K153" t="s">
        <v>6</v>
      </c>
      <c r="L153" t="s">
        <v>29</v>
      </c>
      <c r="M153" t="s">
        <v>25</v>
      </c>
      <c r="N153" t="s">
        <v>77</v>
      </c>
      <c r="O153" t="s">
        <v>92</v>
      </c>
      <c r="P153" t="s">
        <v>256</v>
      </c>
      <c r="Q153" t="s">
        <v>70</v>
      </c>
      <c r="R153" t="s">
        <v>6</v>
      </c>
      <c r="S153" t="s">
        <v>6</v>
      </c>
    </row>
    <row r="154" spans="1:19" x14ac:dyDescent="0.25">
      <c r="A154" s="3">
        <v>153</v>
      </c>
      <c r="B154" t="s">
        <v>12</v>
      </c>
      <c r="C154" t="s">
        <v>62</v>
      </c>
      <c r="D154" s="4" t="s">
        <v>18</v>
      </c>
      <c r="E154" t="s">
        <v>30</v>
      </c>
      <c r="F154" t="s">
        <v>6</v>
      </c>
      <c r="G154" t="s">
        <v>2</v>
      </c>
      <c r="H154" t="s">
        <v>19</v>
      </c>
      <c r="I154" t="s">
        <v>9</v>
      </c>
      <c r="J154" t="s">
        <v>76</v>
      </c>
      <c r="K154" t="s">
        <v>6</v>
      </c>
      <c r="L154" t="s">
        <v>23</v>
      </c>
      <c r="M154" t="s">
        <v>5</v>
      </c>
      <c r="N154" t="s">
        <v>77</v>
      </c>
      <c r="O154" t="s">
        <v>92</v>
      </c>
      <c r="P154" t="s">
        <v>93</v>
      </c>
      <c r="Q154" t="s">
        <v>70</v>
      </c>
      <c r="R154" t="s">
        <v>6</v>
      </c>
      <c r="S154" t="s">
        <v>6</v>
      </c>
    </row>
    <row r="155" spans="1:19" x14ac:dyDescent="0.25">
      <c r="A155" s="3">
        <v>154</v>
      </c>
      <c r="B155" t="s">
        <v>11</v>
      </c>
      <c r="C155" t="s">
        <v>84</v>
      </c>
      <c r="D155" s="4" t="s">
        <v>14</v>
      </c>
      <c r="E155" t="s">
        <v>94</v>
      </c>
      <c r="F155" t="s">
        <v>6</v>
      </c>
      <c r="G155" t="s">
        <v>2</v>
      </c>
      <c r="H155" t="s">
        <v>28</v>
      </c>
      <c r="I155" t="s">
        <v>65</v>
      </c>
      <c r="J155" t="s">
        <v>101</v>
      </c>
      <c r="K155" t="s">
        <v>6</v>
      </c>
      <c r="L155" t="s">
        <v>23</v>
      </c>
      <c r="M155" t="s">
        <v>5</v>
      </c>
      <c r="N155" t="s">
        <v>80</v>
      </c>
      <c r="O155" t="s">
        <v>92</v>
      </c>
      <c r="P155" t="s">
        <v>102</v>
      </c>
      <c r="Q155" t="s">
        <v>82</v>
      </c>
      <c r="R155" t="s">
        <v>6</v>
      </c>
      <c r="S155" t="s">
        <v>6</v>
      </c>
    </row>
    <row r="156" spans="1:19" x14ac:dyDescent="0.25">
      <c r="A156" s="3">
        <v>155</v>
      </c>
      <c r="B156" t="s">
        <v>11</v>
      </c>
      <c r="C156" t="s">
        <v>84</v>
      </c>
      <c r="D156" s="4" t="s">
        <v>63</v>
      </c>
      <c r="E156" t="s">
        <v>7</v>
      </c>
      <c r="F156" t="s">
        <v>6</v>
      </c>
      <c r="G156" t="s">
        <v>2</v>
      </c>
      <c r="H156" t="s">
        <v>3</v>
      </c>
      <c r="I156" t="s">
        <v>9</v>
      </c>
      <c r="J156" t="s">
        <v>96</v>
      </c>
      <c r="K156" t="s">
        <v>6</v>
      </c>
      <c r="L156" t="s">
        <v>23</v>
      </c>
      <c r="M156" t="s">
        <v>10</v>
      </c>
      <c r="N156" t="s">
        <v>90</v>
      </c>
      <c r="O156" t="s">
        <v>68</v>
      </c>
      <c r="P156" t="s">
        <v>69</v>
      </c>
      <c r="Q156" t="s">
        <v>70</v>
      </c>
      <c r="R156" t="s">
        <v>6</v>
      </c>
      <c r="S156" t="s">
        <v>6</v>
      </c>
    </row>
    <row r="157" spans="1:19" x14ac:dyDescent="0.25">
      <c r="A157" s="3">
        <v>156</v>
      </c>
      <c r="B157" t="s">
        <v>11</v>
      </c>
      <c r="C157" t="s">
        <v>87</v>
      </c>
      <c r="D157" s="4" t="s">
        <v>63</v>
      </c>
      <c r="E157" t="s">
        <v>7</v>
      </c>
      <c r="F157" t="s">
        <v>64</v>
      </c>
      <c r="G157" t="s">
        <v>2</v>
      </c>
      <c r="H157" t="s">
        <v>8</v>
      </c>
      <c r="I157" t="s">
        <v>9</v>
      </c>
      <c r="J157" t="s">
        <v>71</v>
      </c>
      <c r="K157" t="s">
        <v>6</v>
      </c>
      <c r="L157" t="s">
        <v>23</v>
      </c>
      <c r="M157" t="s">
        <v>5</v>
      </c>
      <c r="N157" t="s">
        <v>77</v>
      </c>
      <c r="O157" t="s">
        <v>68</v>
      </c>
      <c r="P157" t="s">
        <v>69</v>
      </c>
      <c r="Q157" t="s">
        <v>70</v>
      </c>
      <c r="R157" t="s">
        <v>6</v>
      </c>
      <c r="S157" t="s">
        <v>6</v>
      </c>
    </row>
    <row r="158" spans="1:19" x14ac:dyDescent="0.25">
      <c r="A158" s="3">
        <v>157</v>
      </c>
      <c r="B158" t="s">
        <v>11</v>
      </c>
      <c r="C158" t="s">
        <v>84</v>
      </c>
      <c r="D158" s="4" t="s">
        <v>63</v>
      </c>
      <c r="E158" t="s">
        <v>63</v>
      </c>
      <c r="F158" t="s">
        <v>85</v>
      </c>
      <c r="G158" t="s">
        <v>2</v>
      </c>
      <c r="H158" t="s">
        <v>35</v>
      </c>
      <c r="I158" t="s">
        <v>88</v>
      </c>
      <c r="J158" t="s">
        <v>112</v>
      </c>
      <c r="K158" t="s">
        <v>6</v>
      </c>
      <c r="L158" t="s">
        <v>23</v>
      </c>
      <c r="M158" t="s">
        <v>10</v>
      </c>
      <c r="N158" t="s">
        <v>90</v>
      </c>
      <c r="O158" t="s">
        <v>68</v>
      </c>
      <c r="P158" t="s">
        <v>69</v>
      </c>
      <c r="Q158" t="s">
        <v>70</v>
      </c>
      <c r="R158" t="s">
        <v>6</v>
      </c>
      <c r="S158" t="s">
        <v>6</v>
      </c>
    </row>
    <row r="159" spans="1:19" x14ac:dyDescent="0.25">
      <c r="A159" s="3">
        <v>158</v>
      </c>
      <c r="B159" t="s">
        <v>26</v>
      </c>
      <c r="C159" t="s">
        <v>74</v>
      </c>
      <c r="D159" s="4" t="s">
        <v>14</v>
      </c>
      <c r="E159" t="s">
        <v>7</v>
      </c>
      <c r="F159" t="s">
        <v>6</v>
      </c>
      <c r="G159" t="s">
        <v>2</v>
      </c>
      <c r="H159" t="s">
        <v>8</v>
      </c>
      <c r="I159" t="s">
        <v>9</v>
      </c>
      <c r="J159" t="s">
        <v>100</v>
      </c>
      <c r="K159" t="s">
        <v>6</v>
      </c>
      <c r="L159" t="s">
        <v>23</v>
      </c>
      <c r="M159" t="s">
        <v>5</v>
      </c>
      <c r="N159" t="s">
        <v>72</v>
      </c>
      <c r="O159" t="s">
        <v>95</v>
      </c>
      <c r="P159" t="s">
        <v>107</v>
      </c>
      <c r="Q159" t="s">
        <v>70</v>
      </c>
      <c r="R159" t="s">
        <v>6</v>
      </c>
      <c r="S159" t="s">
        <v>6</v>
      </c>
    </row>
    <row r="160" spans="1:19" x14ac:dyDescent="0.25">
      <c r="A160" s="3">
        <v>159</v>
      </c>
      <c r="B160" t="s">
        <v>26</v>
      </c>
      <c r="C160" t="s">
        <v>74</v>
      </c>
      <c r="D160" s="4" t="s">
        <v>65</v>
      </c>
      <c r="E160" t="s">
        <v>103</v>
      </c>
      <c r="F160" t="s">
        <v>85</v>
      </c>
      <c r="G160" t="s">
        <v>2</v>
      </c>
      <c r="H160" t="s">
        <v>8</v>
      </c>
      <c r="I160" t="s">
        <v>9</v>
      </c>
      <c r="J160" t="s">
        <v>76</v>
      </c>
      <c r="K160" t="s">
        <v>6</v>
      </c>
      <c r="L160" t="s">
        <v>67</v>
      </c>
      <c r="M160" t="s">
        <v>5</v>
      </c>
      <c r="N160" t="s">
        <v>90</v>
      </c>
      <c r="O160" t="s">
        <v>68</v>
      </c>
      <c r="P160" t="s">
        <v>69</v>
      </c>
      <c r="Q160" t="s">
        <v>70</v>
      </c>
      <c r="R160" t="s">
        <v>6</v>
      </c>
      <c r="S160" t="s">
        <v>6</v>
      </c>
    </row>
    <row r="161" spans="1:19" x14ac:dyDescent="0.25">
      <c r="A161" s="3">
        <v>160</v>
      </c>
      <c r="B161" t="s">
        <v>12</v>
      </c>
      <c r="C161" t="s">
        <v>62</v>
      </c>
      <c r="D161" s="4" t="s">
        <v>124</v>
      </c>
      <c r="E161" t="s">
        <v>124</v>
      </c>
      <c r="F161" t="s">
        <v>6</v>
      </c>
      <c r="G161" t="s">
        <v>2</v>
      </c>
      <c r="H161" t="s">
        <v>27</v>
      </c>
      <c r="I161" t="s">
        <v>9</v>
      </c>
      <c r="J161" t="s">
        <v>130</v>
      </c>
      <c r="K161" t="s">
        <v>6</v>
      </c>
      <c r="L161" t="s">
        <v>67</v>
      </c>
      <c r="M161" t="s">
        <v>5</v>
      </c>
      <c r="N161" t="s">
        <v>77</v>
      </c>
      <c r="O161" t="s">
        <v>68</v>
      </c>
      <c r="P161" t="s">
        <v>257</v>
      </c>
      <c r="Q161" t="s">
        <v>33</v>
      </c>
      <c r="R161" t="s">
        <v>6</v>
      </c>
      <c r="S161" t="s">
        <v>6</v>
      </c>
    </row>
    <row r="162" spans="1:19" x14ac:dyDescent="0.25">
      <c r="A162" s="3">
        <v>161</v>
      </c>
      <c r="B162" t="s">
        <v>26</v>
      </c>
      <c r="C162" t="s">
        <v>87</v>
      </c>
      <c r="D162" s="4" t="s">
        <v>63</v>
      </c>
      <c r="E162" t="s">
        <v>150</v>
      </c>
      <c r="F162" t="s">
        <v>64</v>
      </c>
      <c r="G162" t="s">
        <v>2</v>
      </c>
      <c r="H162" t="s">
        <v>8</v>
      </c>
      <c r="I162" t="s">
        <v>9</v>
      </c>
      <c r="J162" t="s">
        <v>151</v>
      </c>
      <c r="K162" t="s">
        <v>6</v>
      </c>
      <c r="L162" t="s">
        <v>29</v>
      </c>
      <c r="M162" t="s">
        <v>10</v>
      </c>
      <c r="N162" t="s">
        <v>90</v>
      </c>
      <c r="O162" t="s">
        <v>68</v>
      </c>
      <c r="P162" t="s">
        <v>257</v>
      </c>
      <c r="Q162" t="s">
        <v>70</v>
      </c>
      <c r="R162" t="s">
        <v>83</v>
      </c>
      <c r="S162" t="s">
        <v>113</v>
      </c>
    </row>
    <row r="163" spans="1:19" x14ac:dyDescent="0.25">
      <c r="A163" s="3">
        <v>162</v>
      </c>
      <c r="B163" t="s">
        <v>11</v>
      </c>
      <c r="C163" t="s">
        <v>84</v>
      </c>
      <c r="D163" s="4" t="s">
        <v>63</v>
      </c>
      <c r="E163" t="s">
        <v>253</v>
      </c>
      <c r="F163" t="s">
        <v>64</v>
      </c>
      <c r="G163" t="s">
        <v>2</v>
      </c>
      <c r="H163" t="s">
        <v>8</v>
      </c>
      <c r="I163" t="s">
        <v>9</v>
      </c>
      <c r="J163" t="s">
        <v>96</v>
      </c>
      <c r="K163" t="s">
        <v>6</v>
      </c>
      <c r="L163" t="s">
        <v>67</v>
      </c>
      <c r="M163" t="s">
        <v>10</v>
      </c>
      <c r="N163" t="s">
        <v>77</v>
      </c>
      <c r="O163" t="s">
        <v>68</v>
      </c>
      <c r="P163" t="s">
        <v>257</v>
      </c>
      <c r="Q163" t="s">
        <v>70</v>
      </c>
      <c r="R163" t="s">
        <v>6</v>
      </c>
      <c r="S163" t="s">
        <v>6</v>
      </c>
    </row>
    <row r="164" spans="1:19" x14ac:dyDescent="0.25">
      <c r="A164" s="3">
        <v>163</v>
      </c>
      <c r="B164" t="s">
        <v>11</v>
      </c>
      <c r="C164" t="s">
        <v>78</v>
      </c>
      <c r="D164" s="4" t="s">
        <v>18</v>
      </c>
      <c r="E164" t="s">
        <v>7</v>
      </c>
      <c r="F164" t="s">
        <v>6</v>
      </c>
      <c r="G164" t="s">
        <v>2</v>
      </c>
      <c r="H164" t="s">
        <v>8</v>
      </c>
      <c r="I164" t="s">
        <v>9</v>
      </c>
      <c r="J164" t="s">
        <v>112</v>
      </c>
      <c r="K164" t="s">
        <v>6</v>
      </c>
      <c r="L164" t="s">
        <v>29</v>
      </c>
      <c r="M164" t="s">
        <v>5</v>
      </c>
      <c r="N164" t="s">
        <v>72</v>
      </c>
      <c r="O164" t="s">
        <v>95</v>
      </c>
      <c r="P164" t="s">
        <v>69</v>
      </c>
      <c r="Q164" t="s">
        <v>70</v>
      </c>
      <c r="R164" t="s">
        <v>83</v>
      </c>
      <c r="S164" t="s">
        <v>6</v>
      </c>
    </row>
    <row r="165" spans="1:19" x14ac:dyDescent="0.25">
      <c r="A165" s="3">
        <v>164</v>
      </c>
      <c r="B165" t="s">
        <v>26</v>
      </c>
      <c r="C165" t="s">
        <v>84</v>
      </c>
      <c r="D165" s="4" t="s">
        <v>124</v>
      </c>
      <c r="E165" t="s">
        <v>94</v>
      </c>
      <c r="F165" t="s">
        <v>85</v>
      </c>
      <c r="G165" t="s">
        <v>2</v>
      </c>
      <c r="H165" t="s">
        <v>28</v>
      </c>
      <c r="I165" t="s">
        <v>88</v>
      </c>
      <c r="J165" t="s">
        <v>71</v>
      </c>
      <c r="K165" t="s">
        <v>6</v>
      </c>
      <c r="L165" t="s">
        <v>29</v>
      </c>
      <c r="M165" t="s">
        <v>5</v>
      </c>
      <c r="N165" t="s">
        <v>90</v>
      </c>
      <c r="O165" t="s">
        <v>92</v>
      </c>
      <c r="P165" t="s">
        <v>257</v>
      </c>
      <c r="Q165" t="s">
        <v>33</v>
      </c>
      <c r="R165" t="s">
        <v>6</v>
      </c>
      <c r="S165" t="s">
        <v>6</v>
      </c>
    </row>
    <row r="166" spans="1:19" x14ac:dyDescent="0.25">
      <c r="A166" s="3">
        <v>165</v>
      </c>
      <c r="B166" t="s">
        <v>26</v>
      </c>
      <c r="C166" t="s">
        <v>87</v>
      </c>
      <c r="D166" s="4" t="s">
        <v>63</v>
      </c>
      <c r="E166" t="s">
        <v>138</v>
      </c>
      <c r="F166" t="s">
        <v>6</v>
      </c>
      <c r="G166" t="s">
        <v>2</v>
      </c>
      <c r="H166" t="s">
        <v>8</v>
      </c>
      <c r="I166" t="s">
        <v>65</v>
      </c>
      <c r="J166" t="s">
        <v>39</v>
      </c>
      <c r="K166" t="s">
        <v>6</v>
      </c>
      <c r="L166" t="s">
        <v>29</v>
      </c>
      <c r="M166" t="s">
        <v>5</v>
      </c>
      <c r="N166" t="s">
        <v>77</v>
      </c>
      <c r="O166" t="s">
        <v>68</v>
      </c>
      <c r="P166" t="s">
        <v>257</v>
      </c>
      <c r="Q166" t="s">
        <v>70</v>
      </c>
      <c r="R166" t="s">
        <v>6</v>
      </c>
      <c r="S166" t="s">
        <v>6</v>
      </c>
    </row>
    <row r="167" spans="1:19" x14ac:dyDescent="0.25">
      <c r="A167" s="3">
        <v>166</v>
      </c>
      <c r="B167" t="s">
        <v>11</v>
      </c>
      <c r="C167" t="s">
        <v>84</v>
      </c>
      <c r="D167" s="4" t="s">
        <v>18</v>
      </c>
      <c r="E167" t="s">
        <v>30</v>
      </c>
      <c r="F167" t="s">
        <v>6</v>
      </c>
      <c r="G167" t="s">
        <v>2</v>
      </c>
      <c r="H167" t="s">
        <v>3</v>
      </c>
      <c r="I167" t="s">
        <v>88</v>
      </c>
      <c r="J167" t="s">
        <v>96</v>
      </c>
      <c r="K167" t="s">
        <v>6</v>
      </c>
      <c r="L167" t="s">
        <v>23</v>
      </c>
      <c r="M167" t="s">
        <v>5</v>
      </c>
      <c r="N167" t="s">
        <v>80</v>
      </c>
      <c r="O167" t="s">
        <v>92</v>
      </c>
      <c r="P167" t="s">
        <v>256</v>
      </c>
      <c r="Q167" t="s">
        <v>70</v>
      </c>
      <c r="R167" t="s">
        <v>6</v>
      </c>
      <c r="S167" t="s">
        <v>6</v>
      </c>
    </row>
    <row r="168" spans="1:19" x14ac:dyDescent="0.25">
      <c r="A168" s="3">
        <v>167</v>
      </c>
      <c r="B168" t="s">
        <v>13</v>
      </c>
      <c r="C168" t="s">
        <v>104</v>
      </c>
      <c r="D168" s="4" t="s">
        <v>65</v>
      </c>
      <c r="E168" t="s">
        <v>248</v>
      </c>
      <c r="F168" t="s">
        <v>64</v>
      </c>
      <c r="G168" t="s">
        <v>2</v>
      </c>
      <c r="H168" t="s">
        <v>15</v>
      </c>
      <c r="I168" t="s">
        <v>9</v>
      </c>
      <c r="J168" t="s">
        <v>71</v>
      </c>
      <c r="K168" t="s">
        <v>6</v>
      </c>
      <c r="L168" t="s">
        <v>67</v>
      </c>
      <c r="M168" t="s">
        <v>10</v>
      </c>
      <c r="N168" t="s">
        <v>77</v>
      </c>
      <c r="O168" t="s">
        <v>68</v>
      </c>
      <c r="P168" t="s">
        <v>102</v>
      </c>
      <c r="Q168" t="s">
        <v>70</v>
      </c>
      <c r="R168" t="s">
        <v>113</v>
      </c>
      <c r="S168" t="s">
        <v>6</v>
      </c>
    </row>
    <row r="169" spans="1:19" x14ac:dyDescent="0.25">
      <c r="A169" s="3">
        <v>168</v>
      </c>
      <c r="B169" t="s">
        <v>12</v>
      </c>
      <c r="C169" t="s">
        <v>62</v>
      </c>
      <c r="D169" s="4" t="s">
        <v>18</v>
      </c>
      <c r="E169" t="s">
        <v>122</v>
      </c>
      <c r="F169" t="s">
        <v>6</v>
      </c>
      <c r="G169" t="s">
        <v>2</v>
      </c>
      <c r="H169" t="s">
        <v>19</v>
      </c>
      <c r="I169" t="s">
        <v>9</v>
      </c>
      <c r="J169" t="s">
        <v>71</v>
      </c>
      <c r="K169" t="s">
        <v>6</v>
      </c>
      <c r="L169" t="s">
        <v>23</v>
      </c>
      <c r="M169" t="s">
        <v>5</v>
      </c>
      <c r="N169" t="s">
        <v>77</v>
      </c>
      <c r="O169" t="s">
        <v>95</v>
      </c>
      <c r="P169" t="s">
        <v>102</v>
      </c>
      <c r="Q169" t="s">
        <v>70</v>
      </c>
      <c r="R169" t="s">
        <v>6</v>
      </c>
      <c r="S169" t="s">
        <v>6</v>
      </c>
    </row>
    <row r="170" spans="1:19" x14ac:dyDescent="0.25">
      <c r="A170" s="3">
        <v>169</v>
      </c>
      <c r="B170" t="s">
        <v>26</v>
      </c>
      <c r="C170" t="s">
        <v>74</v>
      </c>
      <c r="D170" s="4" t="s">
        <v>14</v>
      </c>
      <c r="E170" t="s">
        <v>7</v>
      </c>
      <c r="F170" t="s">
        <v>64</v>
      </c>
      <c r="G170" t="s">
        <v>2</v>
      </c>
      <c r="H170" t="s">
        <v>8</v>
      </c>
      <c r="I170" t="s">
        <v>63</v>
      </c>
      <c r="J170" t="s">
        <v>112</v>
      </c>
      <c r="K170" t="s">
        <v>6</v>
      </c>
      <c r="L170" t="s">
        <v>23</v>
      </c>
      <c r="M170" t="s">
        <v>10</v>
      </c>
      <c r="N170" t="s">
        <v>90</v>
      </c>
      <c r="O170" t="s">
        <v>152</v>
      </c>
      <c r="P170" t="s">
        <v>107</v>
      </c>
      <c r="Q170" t="s">
        <v>70</v>
      </c>
      <c r="R170" t="s">
        <v>6</v>
      </c>
      <c r="S170" t="s">
        <v>6</v>
      </c>
    </row>
    <row r="171" spans="1:19" x14ac:dyDescent="0.25">
      <c r="A171" s="3">
        <v>170</v>
      </c>
      <c r="B171" t="s">
        <v>17</v>
      </c>
      <c r="C171" t="s">
        <v>74</v>
      </c>
      <c r="D171" s="4" t="s">
        <v>14</v>
      </c>
      <c r="E171" t="s">
        <v>63</v>
      </c>
      <c r="F171" t="s">
        <v>6</v>
      </c>
      <c r="G171" t="s">
        <v>2</v>
      </c>
      <c r="H171" t="s">
        <v>28</v>
      </c>
      <c r="I171" t="s">
        <v>97</v>
      </c>
      <c r="J171" t="s">
        <v>89</v>
      </c>
      <c r="K171" t="s">
        <v>6</v>
      </c>
      <c r="L171" t="s">
        <v>118</v>
      </c>
      <c r="M171" t="s">
        <v>5</v>
      </c>
      <c r="N171" t="s">
        <v>80</v>
      </c>
      <c r="O171" t="s">
        <v>86</v>
      </c>
      <c r="P171" t="s">
        <v>102</v>
      </c>
      <c r="Q171" t="s">
        <v>70</v>
      </c>
      <c r="R171" t="s">
        <v>6</v>
      </c>
      <c r="S171" t="s">
        <v>6</v>
      </c>
    </row>
    <row r="172" spans="1:19" x14ac:dyDescent="0.25">
      <c r="A172" s="3">
        <v>171</v>
      </c>
      <c r="B172" t="s">
        <v>11</v>
      </c>
      <c r="C172" t="s">
        <v>84</v>
      </c>
      <c r="D172" s="4" t="s">
        <v>63</v>
      </c>
      <c r="E172" t="s">
        <v>7</v>
      </c>
      <c r="F172" t="s">
        <v>6</v>
      </c>
      <c r="G172" t="s">
        <v>2</v>
      </c>
      <c r="H172" t="s">
        <v>3</v>
      </c>
      <c r="I172" t="s">
        <v>9</v>
      </c>
      <c r="J172" t="s">
        <v>71</v>
      </c>
      <c r="K172" t="s">
        <v>6</v>
      </c>
      <c r="L172" t="s">
        <v>23</v>
      </c>
      <c r="M172" t="s">
        <v>10</v>
      </c>
      <c r="N172" t="s">
        <v>90</v>
      </c>
      <c r="O172" t="s">
        <v>68</v>
      </c>
      <c r="P172" t="s">
        <v>69</v>
      </c>
      <c r="Q172" t="s">
        <v>70</v>
      </c>
      <c r="R172" t="s">
        <v>6</v>
      </c>
      <c r="S172" t="s">
        <v>6</v>
      </c>
    </row>
    <row r="173" spans="1:19" x14ac:dyDescent="0.25">
      <c r="A173" s="3">
        <v>172</v>
      </c>
      <c r="B173" t="s">
        <v>11</v>
      </c>
      <c r="C173" t="s">
        <v>87</v>
      </c>
      <c r="D173" s="4" t="s">
        <v>63</v>
      </c>
      <c r="E173" t="s">
        <v>7</v>
      </c>
      <c r="F173" t="s">
        <v>64</v>
      </c>
      <c r="G173" t="s">
        <v>2</v>
      </c>
      <c r="H173" t="s">
        <v>8</v>
      </c>
      <c r="I173" t="s">
        <v>9</v>
      </c>
      <c r="J173" t="s">
        <v>71</v>
      </c>
      <c r="K173" t="s">
        <v>6</v>
      </c>
      <c r="L173" t="s">
        <v>23</v>
      </c>
      <c r="M173" t="s">
        <v>5</v>
      </c>
      <c r="N173" t="s">
        <v>77</v>
      </c>
      <c r="O173" t="s">
        <v>68</v>
      </c>
      <c r="P173" t="s">
        <v>69</v>
      </c>
      <c r="Q173" t="s">
        <v>70</v>
      </c>
      <c r="R173" t="s">
        <v>6</v>
      </c>
      <c r="S173" t="s">
        <v>6</v>
      </c>
    </row>
    <row r="174" spans="1:19" x14ac:dyDescent="0.25">
      <c r="A174" s="3">
        <v>173</v>
      </c>
      <c r="B174" t="s">
        <v>11</v>
      </c>
      <c r="C174" t="s">
        <v>84</v>
      </c>
      <c r="D174" s="4" t="s">
        <v>63</v>
      </c>
      <c r="E174" t="s">
        <v>63</v>
      </c>
      <c r="F174" t="s">
        <v>85</v>
      </c>
      <c r="G174" t="s">
        <v>2</v>
      </c>
      <c r="H174" t="s">
        <v>35</v>
      </c>
      <c r="I174" t="s">
        <v>88</v>
      </c>
      <c r="J174" t="s">
        <v>112</v>
      </c>
      <c r="K174" t="s">
        <v>6</v>
      </c>
      <c r="L174" t="s">
        <v>23</v>
      </c>
      <c r="M174" t="s">
        <v>10</v>
      </c>
      <c r="N174" t="s">
        <v>90</v>
      </c>
      <c r="O174" t="s">
        <v>68</v>
      </c>
      <c r="P174" t="s">
        <v>69</v>
      </c>
      <c r="Q174" t="s">
        <v>70</v>
      </c>
      <c r="R174" t="s">
        <v>6</v>
      </c>
      <c r="S174" t="s">
        <v>6</v>
      </c>
    </row>
    <row r="175" spans="1:19" x14ac:dyDescent="0.25">
      <c r="A175" s="3">
        <v>174</v>
      </c>
      <c r="B175" t="s">
        <v>11</v>
      </c>
      <c r="C175" t="s">
        <v>104</v>
      </c>
      <c r="D175" s="4" t="s">
        <v>18</v>
      </c>
      <c r="E175" t="s">
        <v>73</v>
      </c>
      <c r="F175" t="s">
        <v>85</v>
      </c>
      <c r="G175" t="s">
        <v>2</v>
      </c>
      <c r="H175" t="s">
        <v>28</v>
      </c>
      <c r="I175" t="s">
        <v>119</v>
      </c>
      <c r="J175" t="s">
        <v>120</v>
      </c>
      <c r="K175" t="s">
        <v>6</v>
      </c>
      <c r="L175" t="s">
        <v>67</v>
      </c>
      <c r="M175" t="s">
        <v>5</v>
      </c>
      <c r="N175" t="s">
        <v>90</v>
      </c>
      <c r="O175" t="s">
        <v>92</v>
      </c>
      <c r="P175" t="s">
        <v>93</v>
      </c>
      <c r="Q175" t="s">
        <v>70</v>
      </c>
      <c r="R175" t="s">
        <v>6</v>
      </c>
      <c r="S175" t="s">
        <v>6</v>
      </c>
    </row>
    <row r="176" spans="1:19" x14ac:dyDescent="0.25">
      <c r="A176" s="3">
        <v>175</v>
      </c>
      <c r="B176" t="s">
        <v>11</v>
      </c>
      <c r="C176" t="s">
        <v>74</v>
      </c>
      <c r="D176" s="4" t="s">
        <v>14</v>
      </c>
      <c r="E176" t="s">
        <v>121</v>
      </c>
      <c r="F176" t="s">
        <v>85</v>
      </c>
      <c r="G176" t="s">
        <v>2</v>
      </c>
      <c r="H176" t="s">
        <v>3</v>
      </c>
      <c r="I176" t="s">
        <v>65</v>
      </c>
      <c r="J176" t="s">
        <v>71</v>
      </c>
      <c r="K176" t="s">
        <v>6</v>
      </c>
      <c r="L176" t="s">
        <v>67</v>
      </c>
      <c r="M176" t="s">
        <v>25</v>
      </c>
      <c r="N176" t="s">
        <v>80</v>
      </c>
      <c r="O176" t="s">
        <v>86</v>
      </c>
      <c r="P176" t="s">
        <v>256</v>
      </c>
      <c r="Q176" t="s">
        <v>70</v>
      </c>
      <c r="R176" t="s">
        <v>6</v>
      </c>
      <c r="S176" t="s">
        <v>6</v>
      </c>
    </row>
    <row r="177" spans="1:19" x14ac:dyDescent="0.25">
      <c r="A177" s="3">
        <v>176</v>
      </c>
      <c r="B177" t="s">
        <v>11</v>
      </c>
      <c r="C177" t="s">
        <v>84</v>
      </c>
      <c r="D177" s="4" t="s">
        <v>14</v>
      </c>
      <c r="E177" t="s">
        <v>122</v>
      </c>
      <c r="F177" t="s">
        <v>64</v>
      </c>
      <c r="G177" t="s">
        <v>2</v>
      </c>
      <c r="H177" t="s">
        <v>28</v>
      </c>
      <c r="I177" t="s">
        <v>9</v>
      </c>
      <c r="J177" t="s">
        <v>71</v>
      </c>
      <c r="K177" t="s">
        <v>6</v>
      </c>
      <c r="L177" t="s">
        <v>23</v>
      </c>
      <c r="M177" t="s">
        <v>5</v>
      </c>
      <c r="N177" t="s">
        <v>90</v>
      </c>
      <c r="O177" t="s">
        <v>95</v>
      </c>
      <c r="P177" t="s">
        <v>107</v>
      </c>
      <c r="Q177" t="s">
        <v>70</v>
      </c>
      <c r="R177" t="s">
        <v>6</v>
      </c>
      <c r="S177" t="s">
        <v>6</v>
      </c>
    </row>
    <row r="178" spans="1:19" x14ac:dyDescent="0.25">
      <c r="A178" s="3">
        <v>177</v>
      </c>
      <c r="B178" t="s">
        <v>11</v>
      </c>
      <c r="C178" t="s">
        <v>104</v>
      </c>
      <c r="D178" s="4" t="s">
        <v>14</v>
      </c>
      <c r="E178" t="s">
        <v>7</v>
      </c>
      <c r="F178" t="s">
        <v>6</v>
      </c>
      <c r="G178" t="s">
        <v>2</v>
      </c>
      <c r="H178" t="s">
        <v>28</v>
      </c>
      <c r="I178" t="s">
        <v>65</v>
      </c>
      <c r="J178" t="s">
        <v>20</v>
      </c>
      <c r="K178" t="s">
        <v>6</v>
      </c>
      <c r="L178" t="s">
        <v>67</v>
      </c>
      <c r="M178" t="s">
        <v>5</v>
      </c>
      <c r="N178" t="s">
        <v>80</v>
      </c>
      <c r="O178" t="s">
        <v>92</v>
      </c>
      <c r="P178" t="s">
        <v>256</v>
      </c>
      <c r="Q178" t="s">
        <v>70</v>
      </c>
      <c r="R178" t="s">
        <v>83</v>
      </c>
      <c r="S178" t="s">
        <v>6</v>
      </c>
    </row>
    <row r="179" spans="1:19" x14ac:dyDescent="0.25">
      <c r="A179" s="3">
        <v>178</v>
      </c>
      <c r="B179" t="s">
        <v>11</v>
      </c>
      <c r="C179" t="s">
        <v>84</v>
      </c>
      <c r="D179" s="4" t="s">
        <v>14</v>
      </c>
      <c r="E179" t="s">
        <v>122</v>
      </c>
      <c r="F179" t="s">
        <v>64</v>
      </c>
      <c r="G179" t="s">
        <v>2</v>
      </c>
      <c r="H179" t="s">
        <v>8</v>
      </c>
      <c r="I179" t="s">
        <v>65</v>
      </c>
      <c r="J179" t="s">
        <v>108</v>
      </c>
      <c r="K179" t="s">
        <v>6</v>
      </c>
      <c r="L179" t="s">
        <v>67</v>
      </c>
      <c r="M179" t="s">
        <v>5</v>
      </c>
      <c r="N179" t="s">
        <v>90</v>
      </c>
      <c r="O179" t="s">
        <v>92</v>
      </c>
      <c r="P179" t="s">
        <v>69</v>
      </c>
      <c r="Q179" t="s">
        <v>33</v>
      </c>
      <c r="R179" t="s">
        <v>6</v>
      </c>
      <c r="S179" t="s">
        <v>6</v>
      </c>
    </row>
    <row r="180" spans="1:19" x14ac:dyDescent="0.25">
      <c r="A180" s="3">
        <v>179</v>
      </c>
      <c r="B180" t="s">
        <v>12</v>
      </c>
      <c r="C180" t="s">
        <v>84</v>
      </c>
      <c r="D180" s="4" t="s">
        <v>14</v>
      </c>
      <c r="E180" t="s">
        <v>14</v>
      </c>
      <c r="F180" t="s">
        <v>6</v>
      </c>
      <c r="G180" t="s">
        <v>21</v>
      </c>
      <c r="H180" t="s">
        <v>19</v>
      </c>
      <c r="I180" t="s">
        <v>9</v>
      </c>
      <c r="J180" t="s">
        <v>89</v>
      </c>
      <c r="K180" t="s">
        <v>6</v>
      </c>
      <c r="L180" t="s">
        <v>67</v>
      </c>
      <c r="M180" t="s">
        <v>5</v>
      </c>
      <c r="N180" t="s">
        <v>90</v>
      </c>
      <c r="O180" t="s">
        <v>86</v>
      </c>
      <c r="P180" t="s">
        <v>256</v>
      </c>
      <c r="Q180" t="s">
        <v>82</v>
      </c>
      <c r="R180" t="s">
        <v>6</v>
      </c>
      <c r="S180" t="s">
        <v>6</v>
      </c>
    </row>
    <row r="181" spans="1:19" x14ac:dyDescent="0.25">
      <c r="A181" s="3">
        <v>180</v>
      </c>
      <c r="B181" t="s">
        <v>17</v>
      </c>
      <c r="C181" t="s">
        <v>84</v>
      </c>
      <c r="D181" s="4" t="s">
        <v>18</v>
      </c>
      <c r="E181" t="s">
        <v>91</v>
      </c>
      <c r="F181" t="s">
        <v>6</v>
      </c>
      <c r="G181" t="s">
        <v>2</v>
      </c>
      <c r="H181" t="s">
        <v>22</v>
      </c>
      <c r="I181" t="s">
        <v>65</v>
      </c>
      <c r="J181" t="s">
        <v>20</v>
      </c>
      <c r="K181" t="s">
        <v>6</v>
      </c>
      <c r="L181" t="s">
        <v>23</v>
      </c>
      <c r="M181" t="s">
        <v>5</v>
      </c>
      <c r="N181" t="s">
        <v>77</v>
      </c>
      <c r="O181" t="s">
        <v>92</v>
      </c>
      <c r="P181" t="s">
        <v>93</v>
      </c>
      <c r="Q181" t="s">
        <v>70</v>
      </c>
      <c r="R181" t="s">
        <v>6</v>
      </c>
      <c r="S181" t="s">
        <v>6</v>
      </c>
    </row>
    <row r="182" spans="1:19" x14ac:dyDescent="0.25">
      <c r="A182" s="3">
        <v>181</v>
      </c>
      <c r="B182" t="s">
        <v>11</v>
      </c>
      <c r="C182" t="s">
        <v>78</v>
      </c>
      <c r="D182" s="4" t="s">
        <v>14</v>
      </c>
      <c r="E182" t="s">
        <v>94</v>
      </c>
      <c r="F182" t="s">
        <v>6</v>
      </c>
      <c r="G182" t="s">
        <v>2</v>
      </c>
      <c r="H182" t="s">
        <v>24</v>
      </c>
      <c r="I182" t="s">
        <v>75</v>
      </c>
      <c r="J182" t="s">
        <v>66</v>
      </c>
      <c r="K182" t="s">
        <v>6</v>
      </c>
      <c r="L182" t="s">
        <v>67</v>
      </c>
      <c r="M182" t="s">
        <v>5</v>
      </c>
      <c r="N182" t="s">
        <v>80</v>
      </c>
      <c r="O182" t="s">
        <v>92</v>
      </c>
      <c r="P182" t="s">
        <v>93</v>
      </c>
      <c r="Q182" t="s">
        <v>70</v>
      </c>
      <c r="R182" t="s">
        <v>6</v>
      </c>
      <c r="S182" t="s">
        <v>6</v>
      </c>
    </row>
    <row r="183" spans="1:19" x14ac:dyDescent="0.25">
      <c r="A183" s="3">
        <v>182</v>
      </c>
      <c r="B183" t="s">
        <v>11</v>
      </c>
      <c r="C183" t="s">
        <v>74</v>
      </c>
      <c r="D183" s="4" t="s">
        <v>63</v>
      </c>
      <c r="E183" t="s">
        <v>94</v>
      </c>
      <c r="F183" t="s">
        <v>85</v>
      </c>
      <c r="G183" t="s">
        <v>2</v>
      </c>
      <c r="H183" t="s">
        <v>3</v>
      </c>
      <c r="I183" t="s">
        <v>9</v>
      </c>
      <c r="J183" t="s">
        <v>96</v>
      </c>
      <c r="K183" t="s">
        <v>6</v>
      </c>
      <c r="L183" t="s">
        <v>67</v>
      </c>
      <c r="M183" t="s">
        <v>25</v>
      </c>
      <c r="N183" t="s">
        <v>77</v>
      </c>
      <c r="O183" t="s">
        <v>68</v>
      </c>
      <c r="P183" t="s">
        <v>69</v>
      </c>
      <c r="Q183" t="s">
        <v>70</v>
      </c>
      <c r="R183" t="s">
        <v>6</v>
      </c>
      <c r="S183" t="s">
        <v>6</v>
      </c>
    </row>
    <row r="184" spans="1:19" x14ac:dyDescent="0.25">
      <c r="A184" s="3">
        <v>183</v>
      </c>
      <c r="B184" t="s">
        <v>26</v>
      </c>
      <c r="C184" t="s">
        <v>74</v>
      </c>
      <c r="D184" s="4" t="s">
        <v>63</v>
      </c>
      <c r="E184" t="s">
        <v>75</v>
      </c>
      <c r="F184" t="s">
        <v>64</v>
      </c>
      <c r="G184" t="s">
        <v>2</v>
      </c>
      <c r="H184" t="s">
        <v>27</v>
      </c>
      <c r="I184" t="s">
        <v>97</v>
      </c>
      <c r="J184" t="s">
        <v>98</v>
      </c>
      <c r="K184" t="s">
        <v>6</v>
      </c>
      <c r="L184" t="s">
        <v>23</v>
      </c>
      <c r="M184" t="s">
        <v>5</v>
      </c>
      <c r="N184" t="s">
        <v>77</v>
      </c>
      <c r="O184" t="s">
        <v>68</v>
      </c>
      <c r="P184" t="s">
        <v>69</v>
      </c>
      <c r="Q184" t="s">
        <v>70</v>
      </c>
      <c r="R184" t="s">
        <v>6</v>
      </c>
      <c r="S184" t="s">
        <v>6</v>
      </c>
    </row>
    <row r="185" spans="1:19" x14ac:dyDescent="0.25">
      <c r="A185" s="3">
        <v>184</v>
      </c>
      <c r="B185" t="s">
        <v>11</v>
      </c>
      <c r="C185" t="s">
        <v>62</v>
      </c>
      <c r="D185" s="4" t="s">
        <v>97</v>
      </c>
      <c r="E185" t="s">
        <v>99</v>
      </c>
      <c r="F185" t="s">
        <v>64</v>
      </c>
      <c r="G185" t="s">
        <v>2</v>
      </c>
      <c r="H185" t="s">
        <v>28</v>
      </c>
      <c r="I185" t="s">
        <v>9</v>
      </c>
      <c r="J185" t="s">
        <v>98</v>
      </c>
      <c r="K185" t="s">
        <v>6</v>
      </c>
      <c r="L185" t="s">
        <v>23</v>
      </c>
      <c r="M185" t="s">
        <v>5</v>
      </c>
      <c r="N185" t="s">
        <v>90</v>
      </c>
      <c r="O185" t="s">
        <v>68</v>
      </c>
      <c r="P185" t="s">
        <v>93</v>
      </c>
      <c r="Q185" t="s">
        <v>70</v>
      </c>
      <c r="R185" t="s">
        <v>6</v>
      </c>
      <c r="S185" t="s">
        <v>6</v>
      </c>
    </row>
    <row r="186" spans="1:19" x14ac:dyDescent="0.25">
      <c r="A186" s="3">
        <v>185</v>
      </c>
      <c r="B186" t="s">
        <v>26</v>
      </c>
      <c r="C186" t="s">
        <v>62</v>
      </c>
      <c r="D186" s="4" t="s">
        <v>14</v>
      </c>
      <c r="E186" t="s">
        <v>91</v>
      </c>
      <c r="F186" t="s">
        <v>6</v>
      </c>
      <c r="G186" t="s">
        <v>2</v>
      </c>
      <c r="H186" t="s">
        <v>19</v>
      </c>
      <c r="I186" t="s">
        <v>97</v>
      </c>
      <c r="J186" t="s">
        <v>100</v>
      </c>
      <c r="K186" t="s">
        <v>6</v>
      </c>
      <c r="L186" t="s">
        <v>67</v>
      </c>
      <c r="M186" t="s">
        <v>25</v>
      </c>
      <c r="N186" t="s">
        <v>77</v>
      </c>
      <c r="O186" t="s">
        <v>92</v>
      </c>
      <c r="P186" t="s">
        <v>256</v>
      </c>
      <c r="Q186" t="s">
        <v>70</v>
      </c>
      <c r="R186" t="s">
        <v>6</v>
      </c>
      <c r="S186" t="s">
        <v>6</v>
      </c>
    </row>
    <row r="187" spans="1:19" x14ac:dyDescent="0.25">
      <c r="A187" s="3">
        <v>186</v>
      </c>
      <c r="B187" t="s">
        <v>12</v>
      </c>
      <c r="C187" t="s">
        <v>62</v>
      </c>
      <c r="D187" s="4" t="s">
        <v>18</v>
      </c>
      <c r="E187" t="s">
        <v>30</v>
      </c>
      <c r="F187" t="s">
        <v>6</v>
      </c>
      <c r="G187" t="s">
        <v>2</v>
      </c>
      <c r="H187" t="s">
        <v>19</v>
      </c>
      <c r="I187" t="s">
        <v>9</v>
      </c>
      <c r="J187" t="s">
        <v>76</v>
      </c>
      <c r="K187" t="s">
        <v>6</v>
      </c>
      <c r="L187" t="s">
        <v>23</v>
      </c>
      <c r="M187" t="s">
        <v>5</v>
      </c>
      <c r="N187" t="s">
        <v>72</v>
      </c>
      <c r="O187" t="s">
        <v>92</v>
      </c>
      <c r="P187" t="s">
        <v>93</v>
      </c>
      <c r="Q187" t="s">
        <v>70</v>
      </c>
      <c r="R187" t="s">
        <v>6</v>
      </c>
      <c r="S187" t="s">
        <v>6</v>
      </c>
    </row>
    <row r="188" spans="1:19" x14ac:dyDescent="0.25">
      <c r="A188" s="3">
        <v>187</v>
      </c>
      <c r="B188" t="s">
        <v>11</v>
      </c>
      <c r="C188" t="s">
        <v>84</v>
      </c>
      <c r="D188" s="4" t="s">
        <v>14</v>
      </c>
      <c r="E188" t="s">
        <v>94</v>
      </c>
      <c r="F188" t="s">
        <v>6</v>
      </c>
      <c r="G188" t="s">
        <v>2</v>
      </c>
      <c r="H188" t="s">
        <v>28</v>
      </c>
      <c r="I188" t="s">
        <v>65</v>
      </c>
      <c r="J188" t="s">
        <v>101</v>
      </c>
      <c r="K188" t="s">
        <v>6</v>
      </c>
      <c r="L188" t="s">
        <v>23</v>
      </c>
      <c r="M188" t="s">
        <v>5</v>
      </c>
      <c r="N188" t="s">
        <v>80</v>
      </c>
      <c r="O188" t="s">
        <v>92</v>
      </c>
      <c r="P188" t="s">
        <v>102</v>
      </c>
      <c r="Q188" t="s">
        <v>82</v>
      </c>
      <c r="R188" t="s">
        <v>6</v>
      </c>
      <c r="S188" t="s">
        <v>6</v>
      </c>
    </row>
    <row r="189" spans="1:19" x14ac:dyDescent="0.25">
      <c r="A189" s="3">
        <v>188</v>
      </c>
      <c r="B189" t="s">
        <v>26</v>
      </c>
      <c r="C189" t="s">
        <v>62</v>
      </c>
      <c r="D189" s="4" t="s">
        <v>14</v>
      </c>
      <c r="E189" t="s">
        <v>31</v>
      </c>
      <c r="F189" t="s">
        <v>64</v>
      </c>
      <c r="G189" t="s">
        <v>2</v>
      </c>
      <c r="H189" t="s">
        <v>32</v>
      </c>
      <c r="I189" t="s">
        <v>65</v>
      </c>
      <c r="J189" t="s">
        <v>20</v>
      </c>
      <c r="K189" t="s">
        <v>4</v>
      </c>
      <c r="L189" t="s">
        <v>23</v>
      </c>
      <c r="M189" t="s">
        <v>5</v>
      </c>
      <c r="N189" t="s">
        <v>77</v>
      </c>
      <c r="O189" t="s">
        <v>86</v>
      </c>
      <c r="P189" t="s">
        <v>256</v>
      </c>
      <c r="Q189" t="s">
        <v>70</v>
      </c>
      <c r="R189" t="s">
        <v>6</v>
      </c>
      <c r="S189" t="s">
        <v>6</v>
      </c>
    </row>
    <row r="190" spans="1:19" x14ac:dyDescent="0.25">
      <c r="A190" s="3">
        <v>189</v>
      </c>
      <c r="B190" t="s">
        <v>11</v>
      </c>
      <c r="C190" t="s">
        <v>84</v>
      </c>
      <c r="D190" s="4" t="s">
        <v>14</v>
      </c>
      <c r="E190" t="s">
        <v>7</v>
      </c>
      <c r="F190" t="s">
        <v>6</v>
      </c>
      <c r="G190" t="s">
        <v>2</v>
      </c>
      <c r="H190" t="s">
        <v>22</v>
      </c>
      <c r="I190" t="s">
        <v>9</v>
      </c>
      <c r="J190" t="s">
        <v>71</v>
      </c>
      <c r="K190" t="s">
        <v>6</v>
      </c>
      <c r="L190" t="s">
        <v>23</v>
      </c>
      <c r="M190" t="s">
        <v>5</v>
      </c>
      <c r="N190" t="s">
        <v>77</v>
      </c>
      <c r="O190" t="s">
        <v>95</v>
      </c>
      <c r="P190" t="s">
        <v>93</v>
      </c>
      <c r="Q190" t="s">
        <v>33</v>
      </c>
      <c r="R190" t="s">
        <v>6</v>
      </c>
      <c r="S190" t="s">
        <v>6</v>
      </c>
    </row>
    <row r="191" spans="1:19" x14ac:dyDescent="0.25">
      <c r="A191" s="3">
        <v>190</v>
      </c>
      <c r="B191" t="s">
        <v>11</v>
      </c>
      <c r="C191" t="s">
        <v>62</v>
      </c>
      <c r="D191" s="4" t="s">
        <v>65</v>
      </c>
      <c r="E191" t="s">
        <v>7</v>
      </c>
      <c r="F191" t="s">
        <v>6</v>
      </c>
      <c r="G191" t="s">
        <v>2</v>
      </c>
      <c r="H191" t="s">
        <v>8</v>
      </c>
      <c r="I191" t="s">
        <v>9</v>
      </c>
      <c r="J191" t="s">
        <v>71</v>
      </c>
      <c r="K191" t="s">
        <v>6</v>
      </c>
      <c r="L191" t="s">
        <v>67</v>
      </c>
      <c r="M191" t="s">
        <v>10</v>
      </c>
      <c r="N191" t="s">
        <v>72</v>
      </c>
      <c r="O191" t="s">
        <v>68</v>
      </c>
      <c r="P191" t="s">
        <v>69</v>
      </c>
      <c r="Q191" t="s">
        <v>70</v>
      </c>
      <c r="R191" t="s">
        <v>6</v>
      </c>
      <c r="S191" t="s">
        <v>6</v>
      </c>
    </row>
    <row r="192" spans="1:19" x14ac:dyDescent="0.25">
      <c r="A192" s="3">
        <v>191</v>
      </c>
      <c r="B192" t="s">
        <v>11</v>
      </c>
      <c r="C192" t="s">
        <v>62</v>
      </c>
      <c r="D192" s="4" t="s">
        <v>14</v>
      </c>
      <c r="E192" t="s">
        <v>73</v>
      </c>
      <c r="F192" t="s">
        <v>64</v>
      </c>
      <c r="G192" t="s">
        <v>2</v>
      </c>
      <c r="H192" t="s">
        <v>3</v>
      </c>
      <c r="I192" t="s">
        <v>65</v>
      </c>
      <c r="J192" t="s">
        <v>66</v>
      </c>
      <c r="K192" t="s">
        <v>4</v>
      </c>
      <c r="L192" t="s">
        <v>67</v>
      </c>
      <c r="M192" t="s">
        <v>5</v>
      </c>
      <c r="N192" t="s">
        <v>80</v>
      </c>
      <c r="O192" t="s">
        <v>92</v>
      </c>
      <c r="P192" t="s">
        <v>69</v>
      </c>
      <c r="Q192" t="s">
        <v>70</v>
      </c>
      <c r="R192" t="s">
        <v>6</v>
      </c>
      <c r="S192" t="s">
        <v>6</v>
      </c>
    </row>
    <row r="193" spans="1:19" x14ac:dyDescent="0.25">
      <c r="A193" s="3">
        <v>192</v>
      </c>
      <c r="B193" t="s">
        <v>12</v>
      </c>
      <c r="C193" t="s">
        <v>74</v>
      </c>
      <c r="D193" s="4" t="s">
        <v>14</v>
      </c>
      <c r="E193" t="s">
        <v>75</v>
      </c>
      <c r="F193" t="s">
        <v>64</v>
      </c>
      <c r="G193" t="s">
        <v>2</v>
      </c>
      <c r="H193" t="s">
        <v>38</v>
      </c>
      <c r="I193" t="s">
        <v>9</v>
      </c>
      <c r="J193" t="s">
        <v>76</v>
      </c>
      <c r="K193" t="s">
        <v>4</v>
      </c>
      <c r="L193" t="s">
        <v>67</v>
      </c>
      <c r="M193" t="s">
        <v>5</v>
      </c>
      <c r="N193" t="s">
        <v>77</v>
      </c>
      <c r="O193" t="s">
        <v>92</v>
      </c>
      <c r="P193" t="s">
        <v>69</v>
      </c>
      <c r="Q193" t="s">
        <v>70</v>
      </c>
      <c r="R193" t="s">
        <v>6</v>
      </c>
      <c r="S193" t="s">
        <v>6</v>
      </c>
    </row>
    <row r="194" spans="1:19" x14ac:dyDescent="0.25">
      <c r="A194" s="3">
        <v>193</v>
      </c>
      <c r="B194" t="s">
        <v>17</v>
      </c>
      <c r="C194" t="s">
        <v>84</v>
      </c>
      <c r="D194" s="4" t="s">
        <v>18</v>
      </c>
      <c r="E194" t="s">
        <v>30</v>
      </c>
      <c r="F194" t="s">
        <v>6</v>
      </c>
      <c r="G194" t="s">
        <v>2</v>
      </c>
      <c r="H194" t="s">
        <v>19</v>
      </c>
      <c r="I194" t="s">
        <v>9</v>
      </c>
      <c r="J194" t="s">
        <v>76</v>
      </c>
      <c r="K194" t="s">
        <v>6</v>
      </c>
      <c r="L194" t="s">
        <v>23</v>
      </c>
      <c r="M194" t="s">
        <v>5</v>
      </c>
      <c r="N194" t="s">
        <v>77</v>
      </c>
      <c r="O194" t="s">
        <v>92</v>
      </c>
      <c r="P194" t="s">
        <v>256</v>
      </c>
      <c r="Q194" t="s">
        <v>70</v>
      </c>
      <c r="R194" t="s">
        <v>6</v>
      </c>
      <c r="S194" t="s">
        <v>6</v>
      </c>
    </row>
    <row r="195" spans="1:19" x14ac:dyDescent="0.25">
      <c r="A195" s="3">
        <v>194</v>
      </c>
      <c r="B195" t="s">
        <v>11</v>
      </c>
      <c r="C195" t="s">
        <v>104</v>
      </c>
      <c r="D195" s="4" t="s">
        <v>14</v>
      </c>
      <c r="E195" t="s">
        <v>7</v>
      </c>
      <c r="F195" t="s">
        <v>6</v>
      </c>
      <c r="G195" t="s">
        <v>2</v>
      </c>
      <c r="H195" t="s">
        <v>22</v>
      </c>
      <c r="I195" t="s">
        <v>65</v>
      </c>
      <c r="J195" t="s">
        <v>100</v>
      </c>
      <c r="K195" t="s">
        <v>6</v>
      </c>
      <c r="L195" t="s">
        <v>23</v>
      </c>
      <c r="M195" t="s">
        <v>5</v>
      </c>
      <c r="N195" t="s">
        <v>80</v>
      </c>
      <c r="O195" t="s">
        <v>92</v>
      </c>
      <c r="P195" t="s">
        <v>93</v>
      </c>
      <c r="Q195" t="s">
        <v>33</v>
      </c>
      <c r="R195" t="s">
        <v>6</v>
      </c>
      <c r="S195" t="s">
        <v>6</v>
      </c>
    </row>
    <row r="196" spans="1:19" x14ac:dyDescent="0.25">
      <c r="A196" s="3">
        <v>195</v>
      </c>
      <c r="B196" t="s">
        <v>11</v>
      </c>
      <c r="C196" t="s">
        <v>104</v>
      </c>
      <c r="D196" s="4" t="s">
        <v>14</v>
      </c>
      <c r="E196" t="s">
        <v>94</v>
      </c>
      <c r="F196" t="s">
        <v>85</v>
      </c>
      <c r="G196" t="s">
        <v>2</v>
      </c>
      <c r="H196" t="s">
        <v>22</v>
      </c>
      <c r="I196" t="s">
        <v>65</v>
      </c>
      <c r="J196" t="s">
        <v>76</v>
      </c>
      <c r="K196" t="s">
        <v>6</v>
      </c>
      <c r="L196" t="s">
        <v>23</v>
      </c>
      <c r="M196" t="s">
        <v>5</v>
      </c>
      <c r="N196" t="s">
        <v>80</v>
      </c>
      <c r="O196" t="s">
        <v>86</v>
      </c>
      <c r="P196" t="s">
        <v>93</v>
      </c>
      <c r="Q196" t="s">
        <v>33</v>
      </c>
      <c r="R196" t="s">
        <v>6</v>
      </c>
      <c r="S196" t="s">
        <v>6</v>
      </c>
    </row>
    <row r="197" spans="1:19" x14ac:dyDescent="0.25">
      <c r="A197" s="3">
        <v>196</v>
      </c>
      <c r="B197" t="s">
        <v>13</v>
      </c>
      <c r="C197" t="s">
        <v>104</v>
      </c>
      <c r="D197" s="4" t="s">
        <v>14</v>
      </c>
      <c r="E197" t="s">
        <v>7</v>
      </c>
      <c r="F197" t="s">
        <v>6</v>
      </c>
      <c r="G197" t="s">
        <v>2</v>
      </c>
      <c r="H197" t="s">
        <v>28</v>
      </c>
      <c r="I197" t="s">
        <v>9</v>
      </c>
      <c r="J197" t="s">
        <v>112</v>
      </c>
      <c r="K197" t="s">
        <v>6</v>
      </c>
      <c r="L197" t="s">
        <v>23</v>
      </c>
      <c r="M197" t="s">
        <v>5</v>
      </c>
      <c r="N197" t="s">
        <v>77</v>
      </c>
      <c r="O197" t="s">
        <v>95</v>
      </c>
      <c r="P197" t="s">
        <v>93</v>
      </c>
      <c r="Q197" t="s">
        <v>33</v>
      </c>
      <c r="R197" t="s">
        <v>6</v>
      </c>
      <c r="S197" t="s">
        <v>113</v>
      </c>
    </row>
    <row r="198" spans="1:19" x14ac:dyDescent="0.25">
      <c r="A198" s="3">
        <v>197</v>
      </c>
      <c r="B198" t="s">
        <v>11</v>
      </c>
      <c r="C198" t="s">
        <v>62</v>
      </c>
      <c r="D198" s="4" t="s">
        <v>18</v>
      </c>
      <c r="E198" t="s">
        <v>94</v>
      </c>
      <c r="F198" t="s">
        <v>6</v>
      </c>
      <c r="G198" t="s">
        <v>2</v>
      </c>
      <c r="H198" t="s">
        <v>8</v>
      </c>
      <c r="I198" t="s">
        <v>65</v>
      </c>
      <c r="J198" t="s">
        <v>129</v>
      </c>
      <c r="K198" t="s">
        <v>6</v>
      </c>
      <c r="L198" t="s">
        <v>29</v>
      </c>
      <c r="M198" t="s">
        <v>25</v>
      </c>
      <c r="N198" t="s">
        <v>72</v>
      </c>
      <c r="O198" t="s">
        <v>92</v>
      </c>
      <c r="P198" t="s">
        <v>256</v>
      </c>
      <c r="Q198" t="s">
        <v>70</v>
      </c>
      <c r="R198" t="s">
        <v>6</v>
      </c>
      <c r="S198" t="s">
        <v>83</v>
      </c>
    </row>
    <row r="199" spans="1:19" x14ac:dyDescent="0.25">
      <c r="A199" s="3">
        <v>198</v>
      </c>
      <c r="B199" t="s">
        <v>11</v>
      </c>
      <c r="C199" t="s">
        <v>78</v>
      </c>
      <c r="D199" s="4" t="s">
        <v>63</v>
      </c>
      <c r="E199" t="s">
        <v>94</v>
      </c>
      <c r="F199" t="s">
        <v>64</v>
      </c>
      <c r="G199" t="s">
        <v>2</v>
      </c>
      <c r="H199" t="s">
        <v>38</v>
      </c>
      <c r="I199" t="s">
        <v>9</v>
      </c>
      <c r="J199" t="s">
        <v>130</v>
      </c>
      <c r="K199" t="s">
        <v>6</v>
      </c>
      <c r="L199" t="s">
        <v>67</v>
      </c>
      <c r="M199" t="s">
        <v>10</v>
      </c>
      <c r="N199" t="s">
        <v>90</v>
      </c>
      <c r="O199" t="s">
        <v>68</v>
      </c>
      <c r="P199" t="s">
        <v>257</v>
      </c>
      <c r="Q199" t="s">
        <v>70</v>
      </c>
      <c r="R199" t="s">
        <v>83</v>
      </c>
      <c r="S199" t="s">
        <v>83</v>
      </c>
    </row>
    <row r="200" spans="1:19" x14ac:dyDescent="0.25">
      <c r="A200" s="3">
        <v>199</v>
      </c>
      <c r="B200" t="s">
        <v>11</v>
      </c>
      <c r="C200" t="s">
        <v>84</v>
      </c>
      <c r="D200" s="4" t="s">
        <v>18</v>
      </c>
      <c r="E200" t="s">
        <v>30</v>
      </c>
      <c r="F200" t="s">
        <v>6</v>
      </c>
      <c r="G200" t="s">
        <v>2</v>
      </c>
      <c r="H200" t="s">
        <v>3</v>
      </c>
      <c r="I200" t="s">
        <v>9</v>
      </c>
      <c r="J200" t="s">
        <v>71</v>
      </c>
      <c r="K200" t="s">
        <v>6</v>
      </c>
      <c r="L200" t="s">
        <v>118</v>
      </c>
      <c r="M200" t="s">
        <v>5</v>
      </c>
      <c r="N200" t="s">
        <v>90</v>
      </c>
      <c r="O200" t="s">
        <v>86</v>
      </c>
      <c r="P200" t="s">
        <v>256</v>
      </c>
      <c r="Q200" t="s">
        <v>70</v>
      </c>
      <c r="R200" t="s">
        <v>6</v>
      </c>
      <c r="S200" t="s">
        <v>6</v>
      </c>
    </row>
    <row r="201" spans="1:19" x14ac:dyDescent="0.25">
      <c r="A201" s="3">
        <v>200</v>
      </c>
      <c r="B201" t="s">
        <v>26</v>
      </c>
      <c r="C201" t="s">
        <v>84</v>
      </c>
      <c r="D201" s="4" t="s">
        <v>18</v>
      </c>
      <c r="E201" t="s">
        <v>121</v>
      </c>
      <c r="F201" t="s">
        <v>6</v>
      </c>
      <c r="G201" t="s">
        <v>2</v>
      </c>
      <c r="H201" t="s">
        <v>28</v>
      </c>
      <c r="I201" t="s">
        <v>128</v>
      </c>
      <c r="J201" t="s">
        <v>66</v>
      </c>
      <c r="K201" t="s">
        <v>6</v>
      </c>
      <c r="L201" t="s">
        <v>23</v>
      </c>
      <c r="M201" t="s">
        <v>5</v>
      </c>
      <c r="N201" t="s">
        <v>72</v>
      </c>
      <c r="O201" t="s">
        <v>92</v>
      </c>
      <c r="P201" t="s">
        <v>93</v>
      </c>
      <c r="Q201" t="s">
        <v>33</v>
      </c>
      <c r="R201" t="s">
        <v>6</v>
      </c>
      <c r="S201" t="s">
        <v>6</v>
      </c>
    </row>
    <row r="202" spans="1:19" x14ac:dyDescent="0.25">
      <c r="A202" s="3">
        <v>201</v>
      </c>
      <c r="B202" t="s">
        <v>26</v>
      </c>
      <c r="C202" t="s">
        <v>78</v>
      </c>
      <c r="D202" s="4" t="s">
        <v>65</v>
      </c>
      <c r="E202" t="s">
        <v>30</v>
      </c>
      <c r="F202" t="s">
        <v>85</v>
      </c>
      <c r="G202" t="s">
        <v>2</v>
      </c>
      <c r="H202" t="s">
        <v>8</v>
      </c>
      <c r="I202" t="s">
        <v>63</v>
      </c>
      <c r="J202" t="s">
        <v>20</v>
      </c>
      <c r="K202" t="s">
        <v>6</v>
      </c>
      <c r="L202" t="s">
        <v>29</v>
      </c>
      <c r="M202" t="s">
        <v>10</v>
      </c>
      <c r="N202" t="s">
        <v>80</v>
      </c>
      <c r="O202" t="s">
        <v>68</v>
      </c>
      <c r="P202" t="s">
        <v>257</v>
      </c>
      <c r="Q202" t="s">
        <v>70</v>
      </c>
      <c r="R202" t="s">
        <v>6</v>
      </c>
      <c r="S202" t="s">
        <v>6</v>
      </c>
    </row>
    <row r="203" spans="1:19" x14ac:dyDescent="0.25">
      <c r="A203" s="3">
        <v>202</v>
      </c>
      <c r="B203" t="s">
        <v>26</v>
      </c>
      <c r="C203" t="s">
        <v>84</v>
      </c>
      <c r="D203" s="4" t="s">
        <v>65</v>
      </c>
      <c r="E203" t="s">
        <v>142</v>
      </c>
      <c r="F203" t="s">
        <v>85</v>
      </c>
      <c r="G203" t="s">
        <v>2</v>
      </c>
      <c r="H203" t="s">
        <v>8</v>
      </c>
      <c r="I203" t="s">
        <v>9</v>
      </c>
      <c r="J203" t="s">
        <v>126</v>
      </c>
      <c r="K203" t="s">
        <v>6</v>
      </c>
      <c r="L203" t="s">
        <v>23</v>
      </c>
      <c r="M203" t="s">
        <v>5</v>
      </c>
      <c r="N203" t="s">
        <v>77</v>
      </c>
      <c r="O203" t="s">
        <v>68</v>
      </c>
      <c r="P203" t="s">
        <v>257</v>
      </c>
      <c r="Q203" t="s">
        <v>70</v>
      </c>
      <c r="R203" t="s">
        <v>6</v>
      </c>
      <c r="S203" t="s">
        <v>6</v>
      </c>
    </row>
    <row r="204" spans="1:19" x14ac:dyDescent="0.25">
      <c r="A204" s="3">
        <v>203</v>
      </c>
      <c r="B204" t="s">
        <v>12</v>
      </c>
      <c r="C204" t="s">
        <v>84</v>
      </c>
      <c r="D204" s="4" t="s">
        <v>18</v>
      </c>
      <c r="E204" t="s">
        <v>14</v>
      </c>
      <c r="F204" t="s">
        <v>6</v>
      </c>
      <c r="G204" t="s">
        <v>2</v>
      </c>
      <c r="H204" t="s">
        <v>22</v>
      </c>
      <c r="I204" t="s">
        <v>65</v>
      </c>
      <c r="J204" t="s">
        <v>120</v>
      </c>
      <c r="K204" t="s">
        <v>6</v>
      </c>
      <c r="L204" t="s">
        <v>23</v>
      </c>
      <c r="M204" t="s">
        <v>5</v>
      </c>
      <c r="N204" t="s">
        <v>90</v>
      </c>
      <c r="O204" t="s">
        <v>92</v>
      </c>
      <c r="P204" t="s">
        <v>93</v>
      </c>
      <c r="Q204" t="s">
        <v>33</v>
      </c>
      <c r="R204" t="s">
        <v>6</v>
      </c>
      <c r="S204" t="s">
        <v>83</v>
      </c>
    </row>
    <row r="205" spans="1:19" x14ac:dyDescent="0.25">
      <c r="A205" s="3">
        <v>204</v>
      </c>
      <c r="B205" t="s">
        <v>12</v>
      </c>
      <c r="C205" t="s">
        <v>62</v>
      </c>
      <c r="D205" s="4" t="s">
        <v>18</v>
      </c>
      <c r="E205" t="s">
        <v>7</v>
      </c>
      <c r="F205" t="s">
        <v>6</v>
      </c>
      <c r="G205" t="s">
        <v>2</v>
      </c>
      <c r="H205" t="s">
        <v>28</v>
      </c>
      <c r="I205" t="s">
        <v>9</v>
      </c>
      <c r="J205" t="s">
        <v>98</v>
      </c>
      <c r="K205" t="s">
        <v>6</v>
      </c>
      <c r="L205" t="s">
        <v>23</v>
      </c>
      <c r="M205" t="s">
        <v>25</v>
      </c>
      <c r="N205" t="s">
        <v>90</v>
      </c>
      <c r="O205" t="s">
        <v>92</v>
      </c>
      <c r="P205" t="s">
        <v>93</v>
      </c>
      <c r="Q205" t="s">
        <v>70</v>
      </c>
      <c r="R205" t="s">
        <v>6</v>
      </c>
      <c r="S205" t="s">
        <v>6</v>
      </c>
    </row>
    <row r="206" spans="1:19" x14ac:dyDescent="0.25">
      <c r="A206" s="3">
        <v>205</v>
      </c>
      <c r="B206" t="s">
        <v>12</v>
      </c>
      <c r="C206" t="s">
        <v>62</v>
      </c>
      <c r="D206" s="4" t="s">
        <v>124</v>
      </c>
      <c r="E206" t="s">
        <v>124</v>
      </c>
      <c r="F206" t="s">
        <v>6</v>
      </c>
      <c r="G206" t="s">
        <v>2</v>
      </c>
      <c r="H206" t="s">
        <v>27</v>
      </c>
      <c r="I206" t="s">
        <v>9</v>
      </c>
      <c r="J206" t="s">
        <v>130</v>
      </c>
      <c r="K206" t="s">
        <v>6</v>
      </c>
      <c r="L206" t="s">
        <v>67</v>
      </c>
      <c r="M206" t="s">
        <v>5</v>
      </c>
      <c r="N206" t="s">
        <v>77</v>
      </c>
      <c r="O206" t="s">
        <v>68</v>
      </c>
      <c r="P206" t="s">
        <v>257</v>
      </c>
      <c r="Q206" t="s">
        <v>33</v>
      </c>
      <c r="R206" t="s">
        <v>6</v>
      </c>
      <c r="S206" t="s">
        <v>6</v>
      </c>
    </row>
    <row r="207" spans="1:19" x14ac:dyDescent="0.25">
      <c r="A207" s="3">
        <v>206</v>
      </c>
      <c r="B207" t="s">
        <v>13</v>
      </c>
      <c r="C207" t="s">
        <v>78</v>
      </c>
      <c r="D207" s="4" t="s">
        <v>14</v>
      </c>
      <c r="E207" t="s">
        <v>14</v>
      </c>
      <c r="F207" t="s">
        <v>64</v>
      </c>
      <c r="G207" t="s">
        <v>79</v>
      </c>
      <c r="H207" t="s">
        <v>15</v>
      </c>
      <c r="I207" t="s">
        <v>75</v>
      </c>
      <c r="J207" t="s">
        <v>66</v>
      </c>
      <c r="K207" t="s">
        <v>6</v>
      </c>
      <c r="L207" t="s">
        <v>67</v>
      </c>
      <c r="M207" t="s">
        <v>5</v>
      </c>
      <c r="N207" t="s">
        <v>80</v>
      </c>
      <c r="O207" t="s">
        <v>92</v>
      </c>
      <c r="P207" t="s">
        <v>256</v>
      </c>
      <c r="Q207" t="s">
        <v>82</v>
      </c>
      <c r="R207" t="s">
        <v>6</v>
      </c>
      <c r="S207" t="s">
        <v>83</v>
      </c>
    </row>
    <row r="208" spans="1:19" x14ac:dyDescent="0.25">
      <c r="A208" s="3">
        <v>207</v>
      </c>
      <c r="B208" t="s">
        <v>13</v>
      </c>
      <c r="C208" t="s">
        <v>104</v>
      </c>
      <c r="D208" s="4" t="s">
        <v>14</v>
      </c>
      <c r="E208" t="s">
        <v>7</v>
      </c>
      <c r="F208" t="s">
        <v>64</v>
      </c>
      <c r="G208" t="s">
        <v>79</v>
      </c>
      <c r="H208" t="s">
        <v>24</v>
      </c>
      <c r="I208" t="s">
        <v>75</v>
      </c>
      <c r="J208" t="s">
        <v>105</v>
      </c>
      <c r="K208" t="s">
        <v>6</v>
      </c>
      <c r="L208" t="s">
        <v>23</v>
      </c>
      <c r="M208" t="s">
        <v>5</v>
      </c>
      <c r="N208" t="s">
        <v>77</v>
      </c>
      <c r="O208" t="s">
        <v>86</v>
      </c>
      <c r="P208" t="s">
        <v>256</v>
      </c>
      <c r="Q208" t="s">
        <v>33</v>
      </c>
      <c r="R208" t="s">
        <v>6</v>
      </c>
      <c r="S208" t="s">
        <v>6</v>
      </c>
    </row>
    <row r="209" spans="1:19" x14ac:dyDescent="0.25">
      <c r="A209" s="3">
        <v>208</v>
      </c>
      <c r="B209" t="s">
        <v>11</v>
      </c>
      <c r="C209" t="s">
        <v>78</v>
      </c>
      <c r="D209" s="4" t="s">
        <v>14</v>
      </c>
      <c r="E209" t="s">
        <v>94</v>
      </c>
      <c r="F209" t="s">
        <v>6</v>
      </c>
      <c r="G209" t="s">
        <v>2</v>
      </c>
      <c r="H209" t="s">
        <v>24</v>
      </c>
      <c r="I209" t="s">
        <v>75</v>
      </c>
      <c r="J209" t="s">
        <v>66</v>
      </c>
      <c r="K209" t="s">
        <v>6</v>
      </c>
      <c r="L209" t="s">
        <v>67</v>
      </c>
      <c r="M209" t="s">
        <v>25</v>
      </c>
      <c r="N209" t="s">
        <v>80</v>
      </c>
      <c r="O209" t="s">
        <v>86</v>
      </c>
      <c r="P209" t="s">
        <v>93</v>
      </c>
      <c r="Q209" t="s">
        <v>70</v>
      </c>
      <c r="R209" t="s">
        <v>6</v>
      </c>
      <c r="S209" t="s">
        <v>6</v>
      </c>
    </row>
    <row r="210" spans="1:19" x14ac:dyDescent="0.25">
      <c r="A210" s="3">
        <v>209</v>
      </c>
      <c r="B210" t="s">
        <v>26</v>
      </c>
      <c r="C210" t="s">
        <v>74</v>
      </c>
      <c r="D210" s="4" t="s">
        <v>63</v>
      </c>
      <c r="E210" t="s">
        <v>94</v>
      </c>
      <c r="F210" t="s">
        <v>85</v>
      </c>
      <c r="G210" t="s">
        <v>2</v>
      </c>
      <c r="H210" t="s">
        <v>8</v>
      </c>
      <c r="I210" t="s">
        <v>9</v>
      </c>
      <c r="J210" t="s">
        <v>96</v>
      </c>
      <c r="K210" t="s">
        <v>6</v>
      </c>
      <c r="L210" t="s">
        <v>67</v>
      </c>
      <c r="M210" t="s">
        <v>25</v>
      </c>
      <c r="N210" t="s">
        <v>77</v>
      </c>
      <c r="O210" t="s">
        <v>68</v>
      </c>
      <c r="P210" t="s">
        <v>69</v>
      </c>
      <c r="Q210" t="s">
        <v>70</v>
      </c>
      <c r="R210" t="s">
        <v>6</v>
      </c>
      <c r="S210" t="s">
        <v>6</v>
      </c>
    </row>
    <row r="211" spans="1:19" x14ac:dyDescent="0.25">
      <c r="A211" s="3">
        <v>210</v>
      </c>
      <c r="B211" t="s">
        <v>11</v>
      </c>
      <c r="C211" t="s">
        <v>62</v>
      </c>
      <c r="D211" s="4" t="s">
        <v>97</v>
      </c>
      <c r="E211" t="s">
        <v>99</v>
      </c>
      <c r="F211" t="s">
        <v>64</v>
      </c>
      <c r="G211" t="s">
        <v>2</v>
      </c>
      <c r="H211" t="s">
        <v>28</v>
      </c>
      <c r="I211" t="s">
        <v>9</v>
      </c>
      <c r="J211" t="s">
        <v>98</v>
      </c>
      <c r="K211" t="s">
        <v>6</v>
      </c>
      <c r="L211" t="s">
        <v>23</v>
      </c>
      <c r="M211" t="s">
        <v>5</v>
      </c>
      <c r="N211" t="s">
        <v>90</v>
      </c>
      <c r="O211" t="s">
        <v>68</v>
      </c>
      <c r="P211" t="s">
        <v>93</v>
      </c>
      <c r="Q211" t="s">
        <v>70</v>
      </c>
      <c r="R211" t="s">
        <v>6</v>
      </c>
      <c r="S211" t="s">
        <v>6</v>
      </c>
    </row>
    <row r="212" spans="1:19" x14ac:dyDescent="0.25">
      <c r="A212" s="3">
        <v>211</v>
      </c>
      <c r="B212" t="s">
        <v>13</v>
      </c>
      <c r="C212" t="s">
        <v>78</v>
      </c>
      <c r="D212" s="4" t="s">
        <v>18</v>
      </c>
      <c r="E212" t="s">
        <v>14</v>
      </c>
      <c r="F212" t="s">
        <v>64</v>
      </c>
      <c r="G212" t="s">
        <v>79</v>
      </c>
      <c r="H212" t="s">
        <v>15</v>
      </c>
      <c r="I212" t="s">
        <v>75</v>
      </c>
      <c r="J212" t="s">
        <v>66</v>
      </c>
      <c r="K212" t="s">
        <v>6</v>
      </c>
      <c r="L212" t="s">
        <v>67</v>
      </c>
      <c r="M212" t="s">
        <v>5</v>
      </c>
      <c r="N212" t="s">
        <v>80</v>
      </c>
      <c r="O212" t="s">
        <v>81</v>
      </c>
      <c r="P212" t="s">
        <v>256</v>
      </c>
      <c r="Q212" t="s">
        <v>82</v>
      </c>
      <c r="R212" t="s">
        <v>6</v>
      </c>
      <c r="S212" t="s">
        <v>83</v>
      </c>
    </row>
    <row r="213" spans="1:19" x14ac:dyDescent="0.25">
      <c r="A213" s="3">
        <v>7</v>
      </c>
      <c r="D213" s="4" t="s">
        <v>65</v>
      </c>
      <c r="I213" t="s">
        <v>88</v>
      </c>
      <c r="P213" t="s">
        <v>69</v>
      </c>
    </row>
    <row r="214" spans="1:19" x14ac:dyDescent="0.25">
      <c r="A214" s="3">
        <v>12</v>
      </c>
      <c r="D214" s="4" t="s">
        <v>65</v>
      </c>
      <c r="I214" t="s">
        <v>97</v>
      </c>
      <c r="P214" t="s">
        <v>69</v>
      </c>
    </row>
    <row r="215" spans="1:19" x14ac:dyDescent="0.25">
      <c r="A215" s="3">
        <v>13</v>
      </c>
      <c r="D215" s="4" t="s">
        <v>63</v>
      </c>
      <c r="I215" t="s">
        <v>9</v>
      </c>
      <c r="P215" t="s">
        <v>93</v>
      </c>
    </row>
    <row r="216" spans="1:19" x14ac:dyDescent="0.25">
      <c r="A216" s="3">
        <v>18</v>
      </c>
      <c r="D216" s="4" t="s">
        <v>65</v>
      </c>
      <c r="I216" t="s">
        <v>9</v>
      </c>
      <c r="P216" t="s">
        <v>93</v>
      </c>
    </row>
    <row r="217" spans="1:19" x14ac:dyDescent="0.25">
      <c r="A217" s="3">
        <v>21</v>
      </c>
      <c r="D217" s="4" t="s">
        <v>14</v>
      </c>
      <c r="I217" t="s">
        <v>65</v>
      </c>
      <c r="P217" t="s">
        <v>93</v>
      </c>
    </row>
    <row r="218" spans="1:19" x14ac:dyDescent="0.25">
      <c r="A218" s="3">
        <v>27</v>
      </c>
      <c r="D218" s="4" t="s">
        <v>65</v>
      </c>
      <c r="I218" t="s">
        <v>9</v>
      </c>
      <c r="P218" t="s">
        <v>93</v>
      </c>
    </row>
    <row r="219" spans="1:19" x14ac:dyDescent="0.25">
      <c r="A219" s="3">
        <v>28</v>
      </c>
      <c r="D219" s="4" t="s">
        <v>14</v>
      </c>
      <c r="I219" t="s">
        <v>63</v>
      </c>
      <c r="P219" t="s">
        <v>256</v>
      </c>
    </row>
    <row r="220" spans="1:19" x14ac:dyDescent="0.25">
      <c r="A220" s="3">
        <v>31</v>
      </c>
      <c r="D220" s="4" t="s">
        <v>97</v>
      </c>
      <c r="I220" t="s">
        <v>75</v>
      </c>
      <c r="P220" t="s">
        <v>93</v>
      </c>
    </row>
    <row r="221" spans="1:19" x14ac:dyDescent="0.25">
      <c r="A221" s="3">
        <v>34</v>
      </c>
      <c r="D221" s="4" t="s">
        <v>63</v>
      </c>
      <c r="I221" t="s">
        <v>9</v>
      </c>
      <c r="P221" t="s">
        <v>256</v>
      </c>
    </row>
    <row r="222" spans="1:19" x14ac:dyDescent="0.25">
      <c r="A222" s="3">
        <v>37</v>
      </c>
      <c r="D222" s="4" t="s">
        <v>65</v>
      </c>
      <c r="I222" t="s">
        <v>9</v>
      </c>
      <c r="P222" t="s">
        <v>69</v>
      </c>
    </row>
    <row r="223" spans="1:19" x14ac:dyDescent="0.25">
      <c r="A223" s="3">
        <v>40</v>
      </c>
      <c r="D223" s="4" t="s">
        <v>14</v>
      </c>
      <c r="I223" t="s">
        <v>119</v>
      </c>
      <c r="P223" t="s">
        <v>93</v>
      </c>
    </row>
    <row r="224" spans="1:19" x14ac:dyDescent="0.25">
      <c r="A224" s="3">
        <v>42</v>
      </c>
      <c r="D224" s="4" t="s">
        <v>63</v>
      </c>
      <c r="I224" t="s">
        <v>9</v>
      </c>
      <c r="P224" t="s">
        <v>107</v>
      </c>
    </row>
    <row r="225" spans="1:16" x14ac:dyDescent="0.25">
      <c r="A225" s="3">
        <v>44</v>
      </c>
      <c r="D225" s="4" t="s">
        <v>63</v>
      </c>
      <c r="I225" t="s">
        <v>65</v>
      </c>
      <c r="P225" t="s">
        <v>69</v>
      </c>
    </row>
    <row r="226" spans="1:16" x14ac:dyDescent="0.25">
      <c r="A226" s="3">
        <v>46</v>
      </c>
      <c r="D226" s="4" t="s">
        <v>14</v>
      </c>
      <c r="I226" t="s">
        <v>63</v>
      </c>
      <c r="P226" t="s">
        <v>93</v>
      </c>
    </row>
    <row r="227" spans="1:16" x14ac:dyDescent="0.25">
      <c r="A227" s="3">
        <v>48</v>
      </c>
      <c r="D227" s="4" t="s">
        <v>63</v>
      </c>
      <c r="I227" t="s">
        <v>124</v>
      </c>
      <c r="P227" t="s">
        <v>69</v>
      </c>
    </row>
    <row r="228" spans="1:16" x14ac:dyDescent="0.25">
      <c r="A228" s="3">
        <v>49</v>
      </c>
      <c r="D228" s="4" t="s">
        <v>14</v>
      </c>
      <c r="I228" t="s">
        <v>65</v>
      </c>
      <c r="P228" t="s">
        <v>93</v>
      </c>
    </row>
    <row r="229" spans="1:16" x14ac:dyDescent="0.25">
      <c r="A229" s="3">
        <v>50</v>
      </c>
      <c r="D229" s="4" t="s">
        <v>63</v>
      </c>
      <c r="I229" t="s">
        <v>128</v>
      </c>
      <c r="P229" t="s">
        <v>93</v>
      </c>
    </row>
    <row r="230" spans="1:16" x14ac:dyDescent="0.25">
      <c r="A230" s="3">
        <v>51</v>
      </c>
      <c r="D230" s="4" t="s">
        <v>14</v>
      </c>
      <c r="I230" t="s">
        <v>65</v>
      </c>
      <c r="P230" t="s">
        <v>256</v>
      </c>
    </row>
    <row r="231" spans="1:16" x14ac:dyDescent="0.25">
      <c r="A231" s="3">
        <v>52</v>
      </c>
      <c r="D231" s="4" t="s">
        <v>65</v>
      </c>
      <c r="I231" t="s">
        <v>9</v>
      </c>
      <c r="P231" t="s">
        <v>257</v>
      </c>
    </row>
    <row r="232" spans="1:16" x14ac:dyDescent="0.25">
      <c r="A232" s="3">
        <v>57</v>
      </c>
      <c r="D232" s="4" t="s">
        <v>14</v>
      </c>
      <c r="I232" t="s">
        <v>9</v>
      </c>
      <c r="P232" t="s">
        <v>69</v>
      </c>
    </row>
    <row r="233" spans="1:16" x14ac:dyDescent="0.25">
      <c r="A233" s="3">
        <v>58</v>
      </c>
      <c r="D233" s="4" t="s">
        <v>14</v>
      </c>
      <c r="I233" t="s">
        <v>9</v>
      </c>
      <c r="P233" t="s">
        <v>107</v>
      </c>
    </row>
    <row r="234" spans="1:16" x14ac:dyDescent="0.25">
      <c r="A234" s="3">
        <v>59</v>
      </c>
      <c r="D234" s="4" t="s">
        <v>63</v>
      </c>
      <c r="I234" t="s">
        <v>65</v>
      </c>
      <c r="P234" t="s">
        <v>93</v>
      </c>
    </row>
    <row r="235" spans="1:16" x14ac:dyDescent="0.25">
      <c r="A235" s="3">
        <v>61</v>
      </c>
      <c r="D235" s="4" t="s">
        <v>65</v>
      </c>
      <c r="I235" t="s">
        <v>9</v>
      </c>
      <c r="P235" t="s">
        <v>257</v>
      </c>
    </row>
    <row r="236" spans="1:16" x14ac:dyDescent="0.25">
      <c r="A236" s="3">
        <v>62</v>
      </c>
      <c r="D236" s="4" t="s">
        <v>14</v>
      </c>
      <c r="I236" t="s">
        <v>9</v>
      </c>
      <c r="P236" t="s">
        <v>69</v>
      </c>
    </row>
    <row r="237" spans="1:16" x14ac:dyDescent="0.25">
      <c r="A237" s="3">
        <v>63</v>
      </c>
      <c r="D237" s="4" t="s">
        <v>63</v>
      </c>
      <c r="I237" t="s">
        <v>88</v>
      </c>
      <c r="P237" t="s">
        <v>257</v>
      </c>
    </row>
    <row r="238" spans="1:16" x14ac:dyDescent="0.25">
      <c r="A238" s="3">
        <v>65</v>
      </c>
      <c r="D238" s="4" t="s">
        <v>124</v>
      </c>
      <c r="I238" t="s">
        <v>88</v>
      </c>
      <c r="P238" t="s">
        <v>256</v>
      </c>
    </row>
    <row r="239" spans="1:16" x14ac:dyDescent="0.25">
      <c r="A239" s="3">
        <v>67</v>
      </c>
      <c r="D239" s="4" t="s">
        <v>63</v>
      </c>
      <c r="I239" t="s">
        <v>9</v>
      </c>
      <c r="P239" t="s">
        <v>102</v>
      </c>
    </row>
    <row r="240" spans="1:16" x14ac:dyDescent="0.25">
      <c r="A240" s="3">
        <v>68</v>
      </c>
      <c r="D240" s="4" t="s">
        <v>88</v>
      </c>
      <c r="I240" t="s">
        <v>63</v>
      </c>
      <c r="P240" t="s">
        <v>107</v>
      </c>
    </row>
    <row r="241" spans="1:16" x14ac:dyDescent="0.25">
      <c r="A241" s="3">
        <v>69</v>
      </c>
      <c r="D241" s="4" t="s">
        <v>65</v>
      </c>
      <c r="I241" t="s">
        <v>143</v>
      </c>
      <c r="P241" t="s">
        <v>257</v>
      </c>
    </row>
    <row r="242" spans="1:16" x14ac:dyDescent="0.25">
      <c r="A242" s="3">
        <v>70</v>
      </c>
      <c r="D242" s="4" t="s">
        <v>63</v>
      </c>
      <c r="I242" t="s">
        <v>9</v>
      </c>
      <c r="P242" t="s">
        <v>107</v>
      </c>
    </row>
    <row r="243" spans="1:16" x14ac:dyDescent="0.25">
      <c r="A243" s="3">
        <v>73</v>
      </c>
      <c r="D243" s="4" t="s">
        <v>14</v>
      </c>
      <c r="I243" t="s">
        <v>88</v>
      </c>
      <c r="P243" t="s">
        <v>93</v>
      </c>
    </row>
    <row r="244" spans="1:16" x14ac:dyDescent="0.25">
      <c r="A244" s="3">
        <v>74</v>
      </c>
      <c r="D244" s="4" t="s">
        <v>65</v>
      </c>
      <c r="I244" t="s">
        <v>9</v>
      </c>
      <c r="P244" t="s">
        <v>69</v>
      </c>
    </row>
    <row r="245" spans="1:16" x14ac:dyDescent="0.25">
      <c r="A245" s="3">
        <v>75</v>
      </c>
      <c r="D245" s="4" t="s">
        <v>14</v>
      </c>
      <c r="I245" t="s">
        <v>65</v>
      </c>
      <c r="P245" t="s">
        <v>107</v>
      </c>
    </row>
    <row r="246" spans="1:16" x14ac:dyDescent="0.25">
      <c r="A246" s="3">
        <v>76</v>
      </c>
      <c r="D246" s="4" t="s">
        <v>192</v>
      </c>
      <c r="I246" t="s">
        <v>9</v>
      </c>
      <c r="P246" t="s">
        <v>257</v>
      </c>
    </row>
    <row r="247" spans="1:16" x14ac:dyDescent="0.25">
      <c r="A247" s="3">
        <v>77</v>
      </c>
      <c r="D247" s="4" t="s">
        <v>14</v>
      </c>
      <c r="I247" t="s">
        <v>65</v>
      </c>
      <c r="P247" t="s">
        <v>93</v>
      </c>
    </row>
    <row r="248" spans="1:16" x14ac:dyDescent="0.25">
      <c r="A248" s="3">
        <v>79</v>
      </c>
      <c r="D248" s="4" t="s">
        <v>88</v>
      </c>
      <c r="I248" t="s">
        <v>63</v>
      </c>
      <c r="P248" t="s">
        <v>257</v>
      </c>
    </row>
    <row r="249" spans="1:16" x14ac:dyDescent="0.25">
      <c r="A249" s="3">
        <v>80</v>
      </c>
      <c r="D249" s="4" t="s">
        <v>63</v>
      </c>
      <c r="I249" t="s">
        <v>9</v>
      </c>
      <c r="P249" t="s">
        <v>93</v>
      </c>
    </row>
    <row r="250" spans="1:16" x14ac:dyDescent="0.25">
      <c r="A250" s="3">
        <v>81</v>
      </c>
      <c r="D250" s="4" t="s">
        <v>65</v>
      </c>
      <c r="I250" t="s">
        <v>9</v>
      </c>
      <c r="P250" t="s">
        <v>257</v>
      </c>
    </row>
    <row r="251" spans="1:16" x14ac:dyDescent="0.25">
      <c r="A251" s="3">
        <v>83</v>
      </c>
      <c r="D251" s="4" t="s">
        <v>88</v>
      </c>
      <c r="I251" t="s">
        <v>9</v>
      </c>
      <c r="P251" t="s">
        <v>257</v>
      </c>
    </row>
    <row r="252" spans="1:16" x14ac:dyDescent="0.25">
      <c r="A252" s="3">
        <v>84</v>
      </c>
      <c r="D252" s="4" t="s">
        <v>63</v>
      </c>
      <c r="I252" t="s">
        <v>9</v>
      </c>
      <c r="P252" t="s">
        <v>107</v>
      </c>
    </row>
    <row r="253" spans="1:16" x14ac:dyDescent="0.25">
      <c r="A253" s="3">
        <v>87</v>
      </c>
      <c r="D253" s="4" t="s">
        <v>65</v>
      </c>
      <c r="I253" t="s">
        <v>9</v>
      </c>
      <c r="P253" t="s">
        <v>257</v>
      </c>
    </row>
    <row r="254" spans="1:16" x14ac:dyDescent="0.25">
      <c r="A254" s="3">
        <v>90</v>
      </c>
      <c r="D254" s="4" t="s">
        <v>88</v>
      </c>
      <c r="I254" t="s">
        <v>154</v>
      </c>
      <c r="P254" t="s">
        <v>107</v>
      </c>
    </row>
    <row r="255" spans="1:16" x14ac:dyDescent="0.25">
      <c r="A255" s="3">
        <v>91</v>
      </c>
      <c r="D255" s="4" t="s">
        <v>192</v>
      </c>
      <c r="I255" t="s">
        <v>9</v>
      </c>
      <c r="P255" t="s">
        <v>69</v>
      </c>
    </row>
    <row r="256" spans="1:16" x14ac:dyDescent="0.25">
      <c r="A256" s="3">
        <v>94</v>
      </c>
      <c r="D256" s="4" t="s">
        <v>14</v>
      </c>
      <c r="I256" t="s">
        <v>255</v>
      </c>
      <c r="P256" t="s">
        <v>93</v>
      </c>
    </row>
    <row r="257" spans="1:16" x14ac:dyDescent="0.25">
      <c r="A257" s="3">
        <v>95</v>
      </c>
      <c r="D257" s="4" t="s">
        <v>63</v>
      </c>
      <c r="I257" t="s">
        <v>9</v>
      </c>
      <c r="P257" t="s">
        <v>69</v>
      </c>
    </row>
    <row r="258" spans="1:16" x14ac:dyDescent="0.25">
      <c r="A258" s="3">
        <v>97</v>
      </c>
      <c r="D258" s="4" t="s">
        <v>14</v>
      </c>
      <c r="I258" t="s">
        <v>9</v>
      </c>
      <c r="P258" t="s">
        <v>256</v>
      </c>
    </row>
    <row r="259" spans="1:16" x14ac:dyDescent="0.25">
      <c r="A259" s="3">
        <v>98</v>
      </c>
      <c r="D259" s="4" t="s">
        <v>88</v>
      </c>
      <c r="I259" t="s">
        <v>65</v>
      </c>
      <c r="P259" t="s">
        <v>93</v>
      </c>
    </row>
    <row r="260" spans="1:16" x14ac:dyDescent="0.25">
      <c r="A260" s="3">
        <v>99</v>
      </c>
      <c r="D260" s="4" t="s">
        <v>14</v>
      </c>
      <c r="I260" t="s">
        <v>9</v>
      </c>
      <c r="P260" t="s">
        <v>69</v>
      </c>
    </row>
    <row r="261" spans="1:16" x14ac:dyDescent="0.25">
      <c r="A261" s="3">
        <v>106</v>
      </c>
      <c r="D261" s="4" t="s">
        <v>63</v>
      </c>
      <c r="I261" t="s">
        <v>128</v>
      </c>
      <c r="P261" t="s">
        <v>93</v>
      </c>
    </row>
    <row r="262" spans="1:16" x14ac:dyDescent="0.25">
      <c r="A262" s="3">
        <v>107</v>
      </c>
      <c r="D262" s="4" t="s">
        <v>88</v>
      </c>
      <c r="I262" t="s">
        <v>63</v>
      </c>
      <c r="P262" t="s">
        <v>257</v>
      </c>
    </row>
    <row r="263" spans="1:16" x14ac:dyDescent="0.25">
      <c r="A263" s="3">
        <v>108</v>
      </c>
      <c r="D263" s="4" t="s">
        <v>88</v>
      </c>
      <c r="I263" t="s">
        <v>9</v>
      </c>
      <c r="P263" t="s">
        <v>257</v>
      </c>
    </row>
    <row r="264" spans="1:16" x14ac:dyDescent="0.25">
      <c r="A264" s="3">
        <v>109</v>
      </c>
      <c r="D264" s="4" t="s">
        <v>14</v>
      </c>
      <c r="I264" t="s">
        <v>65</v>
      </c>
      <c r="P264" t="s">
        <v>93</v>
      </c>
    </row>
    <row r="265" spans="1:16" x14ac:dyDescent="0.25">
      <c r="A265" s="3">
        <v>110</v>
      </c>
      <c r="D265" s="4" t="s">
        <v>63</v>
      </c>
      <c r="I265" t="s">
        <v>9</v>
      </c>
      <c r="P265" t="s">
        <v>93</v>
      </c>
    </row>
    <row r="266" spans="1:16" x14ac:dyDescent="0.25">
      <c r="A266" s="3">
        <v>113</v>
      </c>
      <c r="D266" s="4" t="s">
        <v>14</v>
      </c>
      <c r="I266" t="s">
        <v>75</v>
      </c>
      <c r="P266" t="s">
        <v>256</v>
      </c>
    </row>
    <row r="267" spans="1:16" x14ac:dyDescent="0.25">
      <c r="A267" s="3">
        <v>114</v>
      </c>
      <c r="D267" s="4" t="s">
        <v>14</v>
      </c>
      <c r="I267" t="s">
        <v>75</v>
      </c>
      <c r="P267" t="s">
        <v>256</v>
      </c>
    </row>
    <row r="268" spans="1:16" x14ac:dyDescent="0.25">
      <c r="A268" s="3">
        <v>116</v>
      </c>
      <c r="D268" s="4" t="s">
        <v>14</v>
      </c>
      <c r="I268" t="s">
        <v>75</v>
      </c>
      <c r="P268" t="s">
        <v>256</v>
      </c>
    </row>
    <row r="269" spans="1:16" x14ac:dyDescent="0.25">
      <c r="A269" s="3">
        <v>119</v>
      </c>
      <c r="D269" s="4" t="s">
        <v>63</v>
      </c>
      <c r="I269" t="s">
        <v>9</v>
      </c>
      <c r="P269" t="s">
        <v>93</v>
      </c>
    </row>
    <row r="270" spans="1:16" x14ac:dyDescent="0.25">
      <c r="A270" s="3">
        <v>121</v>
      </c>
      <c r="D270" s="4" t="s">
        <v>65</v>
      </c>
      <c r="I270" t="s">
        <v>9</v>
      </c>
      <c r="P270" t="s">
        <v>69</v>
      </c>
    </row>
    <row r="271" spans="1:16" x14ac:dyDescent="0.25">
      <c r="A271" s="3">
        <v>123</v>
      </c>
      <c r="D271" s="4" t="s">
        <v>14</v>
      </c>
      <c r="I271" t="s">
        <v>63</v>
      </c>
      <c r="P271" t="s">
        <v>93</v>
      </c>
    </row>
    <row r="272" spans="1:16" x14ac:dyDescent="0.25">
      <c r="A272" s="3">
        <v>125</v>
      </c>
      <c r="D272" s="4" t="s">
        <v>65</v>
      </c>
      <c r="I272" t="s">
        <v>88</v>
      </c>
      <c r="P272" t="s">
        <v>69</v>
      </c>
    </row>
    <row r="273" spans="1:16" x14ac:dyDescent="0.25">
      <c r="A273" s="3">
        <v>132</v>
      </c>
      <c r="D273" s="4" t="s">
        <v>65</v>
      </c>
      <c r="I273" t="s">
        <v>9</v>
      </c>
      <c r="P273" t="s">
        <v>93</v>
      </c>
    </row>
    <row r="274" spans="1:16" x14ac:dyDescent="0.25">
      <c r="A274" s="3">
        <v>133</v>
      </c>
      <c r="D274" s="4" t="s">
        <v>14</v>
      </c>
      <c r="I274" t="s">
        <v>65</v>
      </c>
      <c r="P274" t="s">
        <v>256</v>
      </c>
    </row>
    <row r="275" spans="1:16" x14ac:dyDescent="0.25">
      <c r="A275" s="3">
        <v>134</v>
      </c>
      <c r="D275" s="4" t="s">
        <v>65</v>
      </c>
      <c r="I275" t="s">
        <v>9</v>
      </c>
      <c r="P275" t="s">
        <v>257</v>
      </c>
    </row>
    <row r="276" spans="1:16" x14ac:dyDescent="0.25">
      <c r="A276" s="3">
        <v>136</v>
      </c>
      <c r="D276" s="4" t="s">
        <v>65</v>
      </c>
      <c r="I276" t="s">
        <v>9</v>
      </c>
      <c r="P276" t="s">
        <v>69</v>
      </c>
    </row>
    <row r="277" spans="1:16" x14ac:dyDescent="0.25">
      <c r="A277" s="3">
        <v>138</v>
      </c>
      <c r="D277" s="4" t="s">
        <v>14</v>
      </c>
      <c r="I277" t="s">
        <v>63</v>
      </c>
      <c r="P277" t="s">
        <v>93</v>
      </c>
    </row>
    <row r="278" spans="1:16" x14ac:dyDescent="0.25">
      <c r="A278" s="3">
        <v>141</v>
      </c>
      <c r="D278" s="4" t="s">
        <v>14</v>
      </c>
      <c r="I278" t="s">
        <v>255</v>
      </c>
      <c r="P278" t="s">
        <v>93</v>
      </c>
    </row>
    <row r="279" spans="1:16" x14ac:dyDescent="0.25">
      <c r="A279" s="3">
        <v>142</v>
      </c>
      <c r="D279" s="4" t="s">
        <v>63</v>
      </c>
      <c r="I279" t="s">
        <v>9</v>
      </c>
      <c r="P279" t="s">
        <v>69</v>
      </c>
    </row>
    <row r="280" spans="1:16" x14ac:dyDescent="0.25">
      <c r="A280" s="3">
        <v>146</v>
      </c>
      <c r="D280" s="4" t="s">
        <v>14</v>
      </c>
      <c r="I280" t="s">
        <v>63</v>
      </c>
      <c r="P280" t="s">
        <v>93</v>
      </c>
    </row>
    <row r="281" spans="1:16" x14ac:dyDescent="0.25">
      <c r="A281" s="3">
        <v>148</v>
      </c>
      <c r="D281" s="4" t="s">
        <v>88</v>
      </c>
      <c r="I281" t="s">
        <v>9</v>
      </c>
      <c r="P281" t="s">
        <v>257</v>
      </c>
    </row>
    <row r="282" spans="1:16" x14ac:dyDescent="0.25">
      <c r="A282" s="3">
        <v>149</v>
      </c>
      <c r="D282" s="4" t="s">
        <v>63</v>
      </c>
      <c r="I282" t="s">
        <v>9</v>
      </c>
      <c r="P282" t="s">
        <v>107</v>
      </c>
    </row>
    <row r="283" spans="1:16" x14ac:dyDescent="0.25">
      <c r="A283" s="3">
        <v>155</v>
      </c>
      <c r="D283" s="4" t="s">
        <v>65</v>
      </c>
      <c r="I283" t="s">
        <v>9</v>
      </c>
      <c r="P283" t="s">
        <v>69</v>
      </c>
    </row>
    <row r="284" spans="1:16" x14ac:dyDescent="0.25">
      <c r="A284" s="3">
        <v>158</v>
      </c>
      <c r="D284" s="4" t="s">
        <v>63</v>
      </c>
      <c r="I284" t="s">
        <v>9</v>
      </c>
      <c r="P284" t="s">
        <v>107</v>
      </c>
    </row>
    <row r="285" spans="1:16" x14ac:dyDescent="0.25">
      <c r="A285" s="3">
        <v>161</v>
      </c>
      <c r="D285" s="4" t="s">
        <v>65</v>
      </c>
      <c r="I285" t="s">
        <v>9</v>
      </c>
      <c r="P285" t="s">
        <v>257</v>
      </c>
    </row>
    <row r="286" spans="1:16" x14ac:dyDescent="0.25">
      <c r="A286" s="3">
        <v>162</v>
      </c>
      <c r="D286" s="4" t="s">
        <v>65</v>
      </c>
      <c r="I286" t="s">
        <v>9</v>
      </c>
      <c r="P286" t="s">
        <v>257</v>
      </c>
    </row>
    <row r="287" spans="1:16" x14ac:dyDescent="0.25">
      <c r="A287" s="3">
        <v>163</v>
      </c>
      <c r="D287" s="4" t="s">
        <v>14</v>
      </c>
      <c r="I287" t="s">
        <v>9</v>
      </c>
      <c r="P287" t="s">
        <v>69</v>
      </c>
    </row>
    <row r="288" spans="1:16" x14ac:dyDescent="0.25">
      <c r="A288" s="3">
        <v>164</v>
      </c>
      <c r="D288" s="4" t="s">
        <v>63</v>
      </c>
      <c r="I288" t="s">
        <v>88</v>
      </c>
      <c r="P288" t="s">
        <v>257</v>
      </c>
    </row>
    <row r="289" spans="1:16" x14ac:dyDescent="0.25">
      <c r="A289" s="3">
        <v>166</v>
      </c>
      <c r="D289" s="4" t="s">
        <v>124</v>
      </c>
      <c r="I289" t="s">
        <v>88</v>
      </c>
      <c r="P289" t="s">
        <v>256</v>
      </c>
    </row>
    <row r="290" spans="1:16" x14ac:dyDescent="0.25">
      <c r="A290" s="3">
        <v>168</v>
      </c>
      <c r="D290" s="4" t="s">
        <v>63</v>
      </c>
      <c r="I290" t="s">
        <v>9</v>
      </c>
      <c r="P290" t="s">
        <v>102</v>
      </c>
    </row>
    <row r="291" spans="1:16" x14ac:dyDescent="0.25">
      <c r="A291" s="3">
        <v>169</v>
      </c>
      <c r="D291" s="4" t="s">
        <v>88</v>
      </c>
      <c r="I291" t="s">
        <v>63</v>
      </c>
      <c r="P291" t="s">
        <v>107</v>
      </c>
    </row>
    <row r="292" spans="1:16" x14ac:dyDescent="0.25">
      <c r="A292" s="3">
        <v>171</v>
      </c>
      <c r="D292" s="4" t="s">
        <v>65</v>
      </c>
      <c r="I292" t="s">
        <v>9</v>
      </c>
      <c r="P292" t="s">
        <v>69</v>
      </c>
    </row>
    <row r="293" spans="1:16" x14ac:dyDescent="0.25">
      <c r="A293" s="3">
        <v>174</v>
      </c>
      <c r="D293" s="4" t="s">
        <v>14</v>
      </c>
      <c r="I293" t="s">
        <v>119</v>
      </c>
      <c r="P293" t="s">
        <v>93</v>
      </c>
    </row>
    <row r="294" spans="1:16" x14ac:dyDescent="0.25">
      <c r="A294" s="3">
        <v>176</v>
      </c>
      <c r="D294" s="4" t="s">
        <v>63</v>
      </c>
      <c r="I294" t="s">
        <v>9</v>
      </c>
      <c r="P294" t="s">
        <v>107</v>
      </c>
    </row>
    <row r="295" spans="1:16" x14ac:dyDescent="0.25">
      <c r="A295" s="3">
        <v>178</v>
      </c>
      <c r="D295" s="4" t="s">
        <v>63</v>
      </c>
      <c r="I295" t="s">
        <v>65</v>
      </c>
      <c r="P295" t="s">
        <v>69</v>
      </c>
    </row>
    <row r="296" spans="1:16" x14ac:dyDescent="0.25">
      <c r="A296" s="3">
        <v>183</v>
      </c>
      <c r="D296" s="4" t="s">
        <v>65</v>
      </c>
      <c r="I296" t="s">
        <v>97</v>
      </c>
      <c r="P296" t="s">
        <v>69</v>
      </c>
    </row>
    <row r="297" spans="1:16" x14ac:dyDescent="0.25">
      <c r="A297" s="3">
        <v>184</v>
      </c>
      <c r="D297" s="4" t="s">
        <v>63</v>
      </c>
      <c r="I297" t="s">
        <v>9</v>
      </c>
      <c r="P297" t="s">
        <v>93</v>
      </c>
    </row>
    <row r="298" spans="1:16" x14ac:dyDescent="0.25">
      <c r="A298" s="3">
        <v>189</v>
      </c>
      <c r="D298" s="4" t="s">
        <v>65</v>
      </c>
      <c r="I298" t="s">
        <v>9</v>
      </c>
      <c r="P298" t="s">
        <v>93</v>
      </c>
    </row>
    <row r="299" spans="1:16" x14ac:dyDescent="0.25">
      <c r="A299" s="3">
        <v>196</v>
      </c>
      <c r="D299" s="4" t="s">
        <v>65</v>
      </c>
      <c r="I299" t="s">
        <v>9</v>
      </c>
      <c r="P299" t="s">
        <v>93</v>
      </c>
    </row>
    <row r="300" spans="1:16" x14ac:dyDescent="0.25">
      <c r="A300" s="3">
        <v>197</v>
      </c>
      <c r="D300" s="4" t="s">
        <v>14</v>
      </c>
      <c r="I300" t="s">
        <v>65</v>
      </c>
      <c r="P300" t="s">
        <v>256</v>
      </c>
    </row>
    <row r="301" spans="1:16" x14ac:dyDescent="0.25">
      <c r="A301" s="3">
        <v>198</v>
      </c>
      <c r="D301" s="4" t="s">
        <v>65</v>
      </c>
      <c r="I301" t="s">
        <v>9</v>
      </c>
      <c r="P301" t="s">
        <v>257</v>
      </c>
    </row>
    <row r="302" spans="1:16" x14ac:dyDescent="0.25">
      <c r="A302" s="3">
        <v>200</v>
      </c>
      <c r="D302" s="4" t="s">
        <v>63</v>
      </c>
      <c r="I302" t="s">
        <v>128</v>
      </c>
      <c r="P302" t="s">
        <v>93</v>
      </c>
    </row>
    <row r="303" spans="1:16" x14ac:dyDescent="0.25">
      <c r="A303" s="3">
        <v>201</v>
      </c>
      <c r="D303" s="4" t="s">
        <v>88</v>
      </c>
      <c r="I303" t="s">
        <v>63</v>
      </c>
      <c r="P303" t="s">
        <v>257</v>
      </c>
    </row>
    <row r="304" spans="1:16" x14ac:dyDescent="0.25">
      <c r="A304" s="3">
        <v>202</v>
      </c>
      <c r="D304" s="4" t="s">
        <v>88</v>
      </c>
      <c r="I304" t="s">
        <v>9</v>
      </c>
      <c r="P304" t="s">
        <v>257</v>
      </c>
    </row>
    <row r="305" spans="1:16" x14ac:dyDescent="0.25">
      <c r="A305" s="3">
        <v>203</v>
      </c>
      <c r="D305" s="4" t="s">
        <v>14</v>
      </c>
      <c r="I305" t="s">
        <v>65</v>
      </c>
      <c r="P305" t="s">
        <v>93</v>
      </c>
    </row>
    <row r="306" spans="1:16" x14ac:dyDescent="0.25">
      <c r="A306" s="3">
        <v>204</v>
      </c>
      <c r="D306" s="4" t="s">
        <v>63</v>
      </c>
      <c r="I306" t="s">
        <v>9</v>
      </c>
      <c r="P306" t="s">
        <v>93</v>
      </c>
    </row>
    <row r="307" spans="1:16" x14ac:dyDescent="0.25">
      <c r="A307" s="3">
        <v>210</v>
      </c>
      <c r="D307" s="4" t="s">
        <v>63</v>
      </c>
      <c r="I307" t="s">
        <v>9</v>
      </c>
      <c r="P307" t="s">
        <v>93</v>
      </c>
    </row>
    <row r="308" spans="1:16" x14ac:dyDescent="0.25">
      <c r="A308" s="3">
        <v>211</v>
      </c>
      <c r="D308" s="4" t="s">
        <v>14</v>
      </c>
      <c r="I308" t="s">
        <v>75</v>
      </c>
      <c r="P308" t="s">
        <v>256</v>
      </c>
    </row>
    <row r="309" spans="1:16" x14ac:dyDescent="0.25">
      <c r="A309" s="3">
        <v>22</v>
      </c>
      <c r="D309" s="4" t="s">
        <v>65</v>
      </c>
      <c r="I309" t="s">
        <v>110</v>
      </c>
      <c r="P309" t="s">
        <v>93</v>
      </c>
    </row>
    <row r="310" spans="1:16" x14ac:dyDescent="0.25">
      <c r="A310" s="3">
        <v>34</v>
      </c>
      <c r="D310" s="4" t="s">
        <v>65</v>
      </c>
      <c r="I310" t="s">
        <v>9</v>
      </c>
      <c r="P310" t="s">
        <v>256</v>
      </c>
    </row>
    <row r="311" spans="1:16" x14ac:dyDescent="0.25">
      <c r="A311" s="3">
        <v>42</v>
      </c>
      <c r="D311" s="4" t="s">
        <v>65</v>
      </c>
      <c r="I311" t="s">
        <v>9</v>
      </c>
      <c r="P311" t="s">
        <v>107</v>
      </c>
    </row>
    <row r="312" spans="1:16" x14ac:dyDescent="0.25">
      <c r="A312" s="3">
        <v>46</v>
      </c>
      <c r="D312" s="4" t="s">
        <v>65</v>
      </c>
      <c r="I312" t="s">
        <v>63</v>
      </c>
      <c r="P312" t="s">
        <v>93</v>
      </c>
    </row>
    <row r="313" spans="1:16" x14ac:dyDescent="0.25">
      <c r="A313" s="3">
        <v>48</v>
      </c>
      <c r="D313" s="4" t="s">
        <v>65</v>
      </c>
      <c r="I313" t="s">
        <v>124</v>
      </c>
      <c r="P313" t="s">
        <v>69</v>
      </c>
    </row>
    <row r="314" spans="1:16" x14ac:dyDescent="0.25">
      <c r="A314" s="3">
        <v>51</v>
      </c>
      <c r="D314" s="4" t="s">
        <v>63</v>
      </c>
      <c r="I314" t="s">
        <v>65</v>
      </c>
      <c r="P314" t="s">
        <v>256</v>
      </c>
    </row>
    <row r="315" spans="1:16" x14ac:dyDescent="0.25">
      <c r="A315" s="3">
        <v>58</v>
      </c>
      <c r="D315" s="4" t="s">
        <v>63</v>
      </c>
      <c r="I315" t="s">
        <v>9</v>
      </c>
      <c r="P315" t="s">
        <v>107</v>
      </c>
    </row>
    <row r="316" spans="1:16" x14ac:dyDescent="0.25">
      <c r="A316" s="3">
        <v>62</v>
      </c>
      <c r="D316" s="4" t="s">
        <v>63</v>
      </c>
      <c r="I316" t="s">
        <v>9</v>
      </c>
      <c r="P316" t="s">
        <v>69</v>
      </c>
    </row>
    <row r="317" spans="1:16" x14ac:dyDescent="0.25">
      <c r="A317" s="3">
        <v>75</v>
      </c>
      <c r="D317" s="4" t="s">
        <v>63</v>
      </c>
      <c r="I317" t="s">
        <v>65</v>
      </c>
      <c r="P317" t="s">
        <v>107</v>
      </c>
    </row>
    <row r="318" spans="1:16" x14ac:dyDescent="0.25">
      <c r="A318" s="3">
        <v>76</v>
      </c>
      <c r="D318" s="4" t="s">
        <v>63</v>
      </c>
      <c r="I318" t="s">
        <v>9</v>
      </c>
      <c r="P318" t="s">
        <v>257</v>
      </c>
    </row>
    <row r="319" spans="1:16" x14ac:dyDescent="0.25">
      <c r="A319" s="3">
        <v>77</v>
      </c>
      <c r="D319" s="4" t="s">
        <v>63</v>
      </c>
      <c r="I319" t="s">
        <v>65</v>
      </c>
      <c r="P319" t="s">
        <v>93</v>
      </c>
    </row>
    <row r="320" spans="1:16" x14ac:dyDescent="0.25">
      <c r="A320" s="3">
        <v>84</v>
      </c>
      <c r="D320" s="4" t="s">
        <v>65</v>
      </c>
      <c r="I320" t="s">
        <v>9</v>
      </c>
      <c r="P320" t="s">
        <v>107</v>
      </c>
    </row>
    <row r="321" spans="1:16" x14ac:dyDescent="0.25">
      <c r="A321" s="3">
        <v>91</v>
      </c>
      <c r="D321" s="4" t="s">
        <v>14</v>
      </c>
      <c r="I321" t="s">
        <v>9</v>
      </c>
      <c r="P321" t="s">
        <v>69</v>
      </c>
    </row>
    <row r="322" spans="1:16" x14ac:dyDescent="0.25">
      <c r="A322" s="3">
        <v>94</v>
      </c>
      <c r="D322" s="4" t="s">
        <v>63</v>
      </c>
      <c r="I322" t="s">
        <v>255</v>
      </c>
      <c r="P322" t="s">
        <v>93</v>
      </c>
    </row>
    <row r="323" spans="1:16" x14ac:dyDescent="0.25">
      <c r="A323" s="3">
        <v>95</v>
      </c>
      <c r="D323" s="4" t="s">
        <v>65</v>
      </c>
      <c r="I323" t="s">
        <v>9</v>
      </c>
      <c r="P323" t="s">
        <v>69</v>
      </c>
    </row>
    <row r="324" spans="1:16" x14ac:dyDescent="0.25">
      <c r="A324" s="3">
        <v>99</v>
      </c>
      <c r="D324" s="4" t="s">
        <v>65</v>
      </c>
      <c r="I324" t="s">
        <v>9</v>
      </c>
      <c r="P324" t="s">
        <v>69</v>
      </c>
    </row>
    <row r="325" spans="1:16" x14ac:dyDescent="0.25">
      <c r="A325" s="3">
        <v>109</v>
      </c>
      <c r="D325" s="4" t="s">
        <v>63</v>
      </c>
      <c r="I325" t="s">
        <v>65</v>
      </c>
      <c r="P325" t="s">
        <v>93</v>
      </c>
    </row>
    <row r="326" spans="1:16" x14ac:dyDescent="0.25">
      <c r="A326" s="3">
        <v>123</v>
      </c>
      <c r="D326" s="4" t="s">
        <v>65</v>
      </c>
      <c r="I326" t="s">
        <v>63</v>
      </c>
      <c r="P326" t="s">
        <v>93</v>
      </c>
    </row>
    <row r="327" spans="1:16" x14ac:dyDescent="0.25">
      <c r="A327" s="3">
        <v>133</v>
      </c>
      <c r="D327" s="4" t="s">
        <v>63</v>
      </c>
      <c r="I327" t="s">
        <v>65</v>
      </c>
      <c r="P327" t="s">
        <v>256</v>
      </c>
    </row>
    <row r="328" spans="1:16" x14ac:dyDescent="0.25">
      <c r="A328" s="3">
        <v>138</v>
      </c>
      <c r="D328" s="4" t="s">
        <v>65</v>
      </c>
      <c r="I328" t="s">
        <v>63</v>
      </c>
      <c r="P328" t="s">
        <v>93</v>
      </c>
    </row>
    <row r="329" spans="1:16" x14ac:dyDescent="0.25">
      <c r="A329" s="3">
        <v>141</v>
      </c>
      <c r="D329" s="4" t="s">
        <v>63</v>
      </c>
      <c r="I329" t="s">
        <v>255</v>
      </c>
      <c r="P329" t="s">
        <v>93</v>
      </c>
    </row>
    <row r="330" spans="1:16" x14ac:dyDescent="0.25">
      <c r="A330" s="3">
        <v>142</v>
      </c>
      <c r="D330" s="4" t="s">
        <v>65</v>
      </c>
      <c r="I330" t="s">
        <v>9</v>
      </c>
      <c r="P330" t="s">
        <v>69</v>
      </c>
    </row>
    <row r="331" spans="1:16" x14ac:dyDescent="0.25">
      <c r="A331" s="3">
        <v>146</v>
      </c>
      <c r="D331" s="4" t="s">
        <v>65</v>
      </c>
      <c r="I331" t="s">
        <v>63</v>
      </c>
      <c r="P331" t="s">
        <v>93</v>
      </c>
    </row>
    <row r="332" spans="1:16" x14ac:dyDescent="0.25">
      <c r="A332" s="3">
        <v>149</v>
      </c>
      <c r="D332" s="4" t="s">
        <v>65</v>
      </c>
      <c r="I332" t="s">
        <v>9</v>
      </c>
      <c r="P332" t="s">
        <v>107</v>
      </c>
    </row>
    <row r="333" spans="1:16" x14ac:dyDescent="0.25">
      <c r="A333" s="3">
        <v>158</v>
      </c>
      <c r="D333" s="4" t="s">
        <v>65</v>
      </c>
      <c r="I333" t="s">
        <v>9</v>
      </c>
      <c r="P333" t="s">
        <v>107</v>
      </c>
    </row>
    <row r="334" spans="1:16" x14ac:dyDescent="0.25">
      <c r="A334" s="3">
        <v>163</v>
      </c>
      <c r="D334" s="4" t="s">
        <v>63</v>
      </c>
      <c r="I334" t="s">
        <v>9</v>
      </c>
      <c r="P334" t="s">
        <v>69</v>
      </c>
    </row>
    <row r="335" spans="1:16" x14ac:dyDescent="0.25">
      <c r="A335" s="3">
        <v>176</v>
      </c>
      <c r="D335" s="4" t="s">
        <v>65</v>
      </c>
      <c r="I335" t="s">
        <v>9</v>
      </c>
      <c r="P335" t="s">
        <v>107</v>
      </c>
    </row>
    <row r="336" spans="1:16" x14ac:dyDescent="0.25">
      <c r="A336" s="3">
        <v>197</v>
      </c>
      <c r="D336" s="4" t="s">
        <v>63</v>
      </c>
      <c r="I336" t="s">
        <v>65</v>
      </c>
      <c r="P336" t="s">
        <v>256</v>
      </c>
    </row>
    <row r="337" spans="1:16" x14ac:dyDescent="0.25">
      <c r="A337" s="3">
        <v>203</v>
      </c>
      <c r="D337" s="4" t="s">
        <v>63</v>
      </c>
      <c r="I337" t="s">
        <v>65</v>
      </c>
      <c r="P337" t="s">
        <v>93</v>
      </c>
    </row>
    <row r="338" spans="1:16" x14ac:dyDescent="0.25">
      <c r="A338" s="3">
        <v>58</v>
      </c>
      <c r="D338" s="4" t="s">
        <v>65</v>
      </c>
      <c r="I338" t="s">
        <v>9</v>
      </c>
      <c r="P338" t="s">
        <v>107</v>
      </c>
    </row>
    <row r="339" spans="1:16" x14ac:dyDescent="0.25">
      <c r="A339" s="3">
        <v>62</v>
      </c>
      <c r="D339" s="4" t="s">
        <v>65</v>
      </c>
      <c r="I339" t="s">
        <v>9</v>
      </c>
      <c r="P339" t="s">
        <v>69</v>
      </c>
    </row>
    <row r="340" spans="1:16" x14ac:dyDescent="0.25">
      <c r="A340" s="3">
        <v>76</v>
      </c>
      <c r="D340" s="4" t="s">
        <v>65</v>
      </c>
      <c r="I340" t="s">
        <v>9</v>
      </c>
      <c r="P340" t="s">
        <v>257</v>
      </c>
    </row>
    <row r="341" spans="1:16" x14ac:dyDescent="0.25">
      <c r="A341" s="3">
        <v>91</v>
      </c>
      <c r="D341" s="4" t="s">
        <v>63</v>
      </c>
      <c r="I341" t="s">
        <v>9</v>
      </c>
      <c r="P341" t="s">
        <v>69</v>
      </c>
    </row>
    <row r="342" spans="1:16" x14ac:dyDescent="0.25">
      <c r="A342" s="3">
        <v>94</v>
      </c>
      <c r="D342" s="4" t="s">
        <v>88</v>
      </c>
      <c r="I342" t="s">
        <v>255</v>
      </c>
      <c r="P342" t="s">
        <v>93</v>
      </c>
    </row>
    <row r="343" spans="1:16" x14ac:dyDescent="0.25">
      <c r="A343" s="3">
        <v>141</v>
      </c>
      <c r="D343" s="4" t="s">
        <v>88</v>
      </c>
      <c r="I343" t="s">
        <v>255</v>
      </c>
      <c r="P343" t="s">
        <v>93</v>
      </c>
    </row>
    <row r="344" spans="1:16" x14ac:dyDescent="0.25">
      <c r="A344" s="3">
        <v>163</v>
      </c>
      <c r="D344" s="4" t="s">
        <v>65</v>
      </c>
      <c r="I344" t="s">
        <v>9</v>
      </c>
      <c r="P344" t="s">
        <v>69</v>
      </c>
    </row>
    <row r="345" spans="1:16" x14ac:dyDescent="0.25">
      <c r="A345" s="3">
        <v>163</v>
      </c>
      <c r="D345" s="4" t="s">
        <v>65</v>
      </c>
      <c r="I345" t="s">
        <v>9</v>
      </c>
      <c r="P345" t="s">
        <v>69</v>
      </c>
    </row>
  </sheetData>
  <pageMargins left="0.7" right="0.7" top="0.75" bottom="0.75" header="0.3" footer="0.3"/>
  <pageSetup paperSize="9"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B1B5-A085-4650-8163-20884A2D0320}">
  <dimension ref="A1:Z212"/>
  <sheetViews>
    <sheetView topLeftCell="F1" workbookViewId="0">
      <selection activeCell="X30" sqref="X30"/>
    </sheetView>
  </sheetViews>
  <sheetFormatPr defaultRowHeight="15" x14ac:dyDescent="0.25"/>
  <cols>
    <col min="1" max="1" width="5.7109375" bestFit="1" customWidth="1"/>
    <col min="2" max="2" width="16.28515625" bestFit="1" customWidth="1"/>
    <col min="3" max="3" width="30.7109375" bestFit="1" customWidth="1"/>
    <col min="4" max="4" width="29"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58.140625" bestFit="1" customWidth="1"/>
    <col min="12" max="12" width="84.85546875" bestFit="1" customWidth="1"/>
    <col min="13" max="13" width="47.28515625" bestFit="1" customWidth="1"/>
    <col min="14" max="14" width="88" bestFit="1" customWidth="1"/>
    <col min="15" max="15" width="60.5703125" bestFit="1" customWidth="1"/>
    <col min="16" max="16" width="115.42578125" bestFit="1" customWidth="1"/>
    <col min="17" max="17" width="111.42578125" bestFit="1" customWidth="1"/>
    <col min="18" max="18" width="70.5703125" bestFit="1" customWidth="1"/>
    <col min="19" max="19" width="97.28515625" bestFit="1" customWidth="1"/>
    <col min="22" max="22" width="105.85546875" bestFit="1" customWidth="1"/>
    <col min="23" max="23" width="16.85546875" bestFit="1" customWidth="1"/>
    <col min="24" max="24" width="11.42578125" bestFit="1" customWidth="1"/>
    <col min="25" max="25" width="25" bestFit="1" customWidth="1"/>
    <col min="26" max="26" width="11.28515625" bestFit="1" customWidth="1"/>
  </cols>
  <sheetData>
    <row r="1" spans="1:23" x14ac:dyDescent="0.25">
      <c r="A1" s="1" t="s">
        <v>166</v>
      </c>
      <c r="B1" s="22" t="s">
        <v>0</v>
      </c>
      <c r="C1" s="22" t="s">
        <v>45</v>
      </c>
      <c r="D1" s="22" t="s">
        <v>228</v>
      </c>
      <c r="E1" s="22" t="s">
        <v>47</v>
      </c>
      <c r="F1" s="22" t="s">
        <v>48</v>
      </c>
      <c r="G1" s="22" t="s">
        <v>49</v>
      </c>
      <c r="H1" s="22" t="s">
        <v>50</v>
      </c>
      <c r="I1" s="22" t="s">
        <v>51</v>
      </c>
      <c r="J1" s="22" t="s">
        <v>52</v>
      </c>
      <c r="K1" s="22" t="s">
        <v>53</v>
      </c>
      <c r="L1" s="22" t="s">
        <v>54</v>
      </c>
      <c r="M1" s="22" t="s">
        <v>55</v>
      </c>
      <c r="N1" s="22" t="s">
        <v>56</v>
      </c>
      <c r="O1" s="22" t="s">
        <v>1</v>
      </c>
      <c r="P1" s="22" t="s">
        <v>57</v>
      </c>
      <c r="Q1" s="22" t="s">
        <v>58</v>
      </c>
      <c r="R1" s="22" t="s">
        <v>59</v>
      </c>
      <c r="S1" s="22" t="s">
        <v>60</v>
      </c>
    </row>
    <row r="2" spans="1:23" x14ac:dyDescent="0.25">
      <c r="A2" s="3">
        <v>1</v>
      </c>
      <c r="B2" t="s">
        <v>11</v>
      </c>
      <c r="C2" t="s">
        <v>62</v>
      </c>
      <c r="D2" s="4" t="s">
        <v>14</v>
      </c>
      <c r="E2" t="s">
        <v>63</v>
      </c>
      <c r="F2" t="s">
        <v>64</v>
      </c>
      <c r="G2" t="s">
        <v>2</v>
      </c>
      <c r="H2" t="s">
        <v>3</v>
      </c>
      <c r="I2" t="s">
        <v>65</v>
      </c>
      <c r="J2" t="s">
        <v>66</v>
      </c>
      <c r="K2" t="s">
        <v>4</v>
      </c>
      <c r="L2" t="s">
        <v>67</v>
      </c>
      <c r="M2" t="s">
        <v>5</v>
      </c>
      <c r="N2" t="s">
        <v>80</v>
      </c>
      <c r="O2" t="s">
        <v>92</v>
      </c>
      <c r="P2" t="s">
        <v>69</v>
      </c>
      <c r="Q2" t="s">
        <v>70</v>
      </c>
      <c r="R2" t="s">
        <v>6</v>
      </c>
      <c r="S2" t="s">
        <v>6</v>
      </c>
    </row>
    <row r="3" spans="1:23" x14ac:dyDescent="0.25">
      <c r="A3" s="3">
        <v>2</v>
      </c>
      <c r="B3" t="s">
        <v>26</v>
      </c>
      <c r="C3" t="s">
        <v>62</v>
      </c>
      <c r="D3" s="4" t="s">
        <v>65</v>
      </c>
      <c r="E3" t="s">
        <v>7</v>
      </c>
      <c r="F3" t="s">
        <v>6</v>
      </c>
      <c r="G3" t="s">
        <v>2</v>
      </c>
      <c r="H3" t="s">
        <v>8</v>
      </c>
      <c r="I3" t="s">
        <v>9</v>
      </c>
      <c r="J3" t="s">
        <v>71</v>
      </c>
      <c r="K3" t="s">
        <v>6</v>
      </c>
      <c r="L3" t="s">
        <v>67</v>
      </c>
      <c r="M3" t="s">
        <v>10</v>
      </c>
      <c r="N3" t="s">
        <v>72</v>
      </c>
      <c r="O3" t="s">
        <v>68</v>
      </c>
      <c r="P3" t="s">
        <v>69</v>
      </c>
      <c r="Q3" t="s">
        <v>70</v>
      </c>
      <c r="R3" t="s">
        <v>6</v>
      </c>
      <c r="S3" t="s">
        <v>6</v>
      </c>
      <c r="V3" s="2" t="s">
        <v>202</v>
      </c>
      <c r="W3" t="s">
        <v>185</v>
      </c>
    </row>
    <row r="4" spans="1:23" x14ac:dyDescent="0.25">
      <c r="A4" s="3">
        <v>3</v>
      </c>
      <c r="B4" t="s">
        <v>26</v>
      </c>
      <c r="C4" t="s">
        <v>62</v>
      </c>
      <c r="D4" s="4" t="s">
        <v>14</v>
      </c>
      <c r="E4" t="s">
        <v>73</v>
      </c>
      <c r="F4" t="s">
        <v>64</v>
      </c>
      <c r="G4" t="s">
        <v>2</v>
      </c>
      <c r="H4" t="s">
        <v>3</v>
      </c>
      <c r="I4" t="s">
        <v>65</v>
      </c>
      <c r="J4" t="s">
        <v>66</v>
      </c>
      <c r="K4" t="s">
        <v>4</v>
      </c>
      <c r="L4" t="s">
        <v>67</v>
      </c>
      <c r="M4" t="s">
        <v>5</v>
      </c>
      <c r="N4" t="s">
        <v>80</v>
      </c>
      <c r="O4" t="s">
        <v>86</v>
      </c>
      <c r="P4" t="s">
        <v>69</v>
      </c>
      <c r="Q4" t="s">
        <v>70</v>
      </c>
      <c r="R4" t="s">
        <v>6</v>
      </c>
      <c r="S4" t="s">
        <v>6</v>
      </c>
      <c r="V4" s="5" t="s">
        <v>6</v>
      </c>
      <c r="W4">
        <v>184</v>
      </c>
    </row>
    <row r="5" spans="1:23" x14ac:dyDescent="0.25">
      <c r="A5" s="3">
        <v>4</v>
      </c>
      <c r="B5" t="s">
        <v>12</v>
      </c>
      <c r="C5" t="s">
        <v>74</v>
      </c>
      <c r="D5" s="4" t="s">
        <v>18</v>
      </c>
      <c r="E5" t="s">
        <v>75</v>
      </c>
      <c r="F5" t="s">
        <v>64</v>
      </c>
      <c r="G5" t="s">
        <v>2</v>
      </c>
      <c r="H5" t="s">
        <v>8</v>
      </c>
      <c r="I5" t="s">
        <v>9</v>
      </c>
      <c r="J5" t="s">
        <v>76</v>
      </c>
      <c r="K5" t="s">
        <v>4</v>
      </c>
      <c r="L5" t="s">
        <v>67</v>
      </c>
      <c r="M5" t="s">
        <v>5</v>
      </c>
      <c r="N5" t="s">
        <v>77</v>
      </c>
      <c r="O5" t="s">
        <v>95</v>
      </c>
      <c r="P5" t="s">
        <v>69</v>
      </c>
      <c r="Q5" t="s">
        <v>70</v>
      </c>
      <c r="R5" t="s">
        <v>6</v>
      </c>
      <c r="S5" t="s">
        <v>6</v>
      </c>
      <c r="V5" s="5" t="s">
        <v>113</v>
      </c>
      <c r="W5">
        <v>5</v>
      </c>
    </row>
    <row r="6" spans="1:23" x14ac:dyDescent="0.25">
      <c r="A6" s="3">
        <v>5</v>
      </c>
      <c r="B6" t="s">
        <v>13</v>
      </c>
      <c r="C6" t="s">
        <v>78</v>
      </c>
      <c r="D6" s="4" t="s">
        <v>14</v>
      </c>
      <c r="E6" t="s">
        <v>14</v>
      </c>
      <c r="F6" t="s">
        <v>64</v>
      </c>
      <c r="G6" t="s">
        <v>79</v>
      </c>
      <c r="H6" t="s">
        <v>15</v>
      </c>
      <c r="I6" t="s">
        <v>75</v>
      </c>
      <c r="J6" t="s">
        <v>66</v>
      </c>
      <c r="K6" t="s">
        <v>6</v>
      </c>
      <c r="L6" t="s">
        <v>67</v>
      </c>
      <c r="M6" t="s">
        <v>5</v>
      </c>
      <c r="N6" t="s">
        <v>80</v>
      </c>
      <c r="O6" t="s">
        <v>86</v>
      </c>
      <c r="P6" t="s">
        <v>256</v>
      </c>
      <c r="Q6" t="s">
        <v>82</v>
      </c>
      <c r="R6" t="s">
        <v>6</v>
      </c>
      <c r="S6" t="s">
        <v>83</v>
      </c>
      <c r="V6" s="5" t="s">
        <v>83</v>
      </c>
      <c r="W6">
        <v>22</v>
      </c>
    </row>
    <row r="7" spans="1:23" x14ac:dyDescent="0.25">
      <c r="A7" s="3">
        <v>6</v>
      </c>
      <c r="B7" t="s">
        <v>17</v>
      </c>
      <c r="C7" t="s">
        <v>84</v>
      </c>
      <c r="D7" s="4" t="s">
        <v>65</v>
      </c>
      <c r="E7" t="s">
        <v>18</v>
      </c>
      <c r="F7" t="s">
        <v>85</v>
      </c>
      <c r="G7" t="s">
        <v>2</v>
      </c>
      <c r="H7" t="s">
        <v>19</v>
      </c>
      <c r="I7" t="s">
        <v>9</v>
      </c>
      <c r="J7" t="s">
        <v>20</v>
      </c>
      <c r="K7" t="s">
        <v>6</v>
      </c>
      <c r="L7" t="s">
        <v>67</v>
      </c>
      <c r="M7" t="s">
        <v>5</v>
      </c>
      <c r="N7" t="s">
        <v>77</v>
      </c>
      <c r="O7" t="s">
        <v>68</v>
      </c>
      <c r="P7" t="s">
        <v>69</v>
      </c>
      <c r="Q7" t="s">
        <v>70</v>
      </c>
      <c r="R7" t="s">
        <v>6</v>
      </c>
      <c r="S7" t="s">
        <v>6</v>
      </c>
      <c r="V7" s="5" t="s">
        <v>163</v>
      </c>
      <c r="W7">
        <v>211</v>
      </c>
    </row>
    <row r="8" spans="1:23" x14ac:dyDescent="0.25">
      <c r="A8" s="3">
        <v>7</v>
      </c>
      <c r="B8" t="s">
        <v>11</v>
      </c>
      <c r="C8" t="s">
        <v>87</v>
      </c>
      <c r="D8" s="4" t="s">
        <v>63</v>
      </c>
      <c r="E8" t="s">
        <v>73</v>
      </c>
      <c r="F8" t="s">
        <v>85</v>
      </c>
      <c r="G8" t="s">
        <v>2</v>
      </c>
      <c r="H8" t="s">
        <v>3</v>
      </c>
      <c r="I8" t="s">
        <v>88</v>
      </c>
      <c r="J8" t="s">
        <v>89</v>
      </c>
      <c r="K8" t="s">
        <v>6</v>
      </c>
      <c r="L8" t="s">
        <v>67</v>
      </c>
      <c r="M8" t="s">
        <v>5</v>
      </c>
      <c r="N8" t="s">
        <v>72</v>
      </c>
      <c r="O8" t="s">
        <v>68</v>
      </c>
      <c r="P8" t="s">
        <v>69</v>
      </c>
      <c r="Q8" t="s">
        <v>70</v>
      </c>
      <c r="R8" t="s">
        <v>6</v>
      </c>
      <c r="S8" t="s">
        <v>6</v>
      </c>
    </row>
    <row r="9" spans="1:23" x14ac:dyDescent="0.25">
      <c r="A9" s="3">
        <v>8</v>
      </c>
      <c r="B9" t="s">
        <v>12</v>
      </c>
      <c r="C9" t="s">
        <v>84</v>
      </c>
      <c r="D9" s="4" t="s">
        <v>14</v>
      </c>
      <c r="E9" t="s">
        <v>14</v>
      </c>
      <c r="F9" t="s">
        <v>6</v>
      </c>
      <c r="G9" t="s">
        <v>21</v>
      </c>
      <c r="H9" t="s">
        <v>19</v>
      </c>
      <c r="I9" t="s">
        <v>9</v>
      </c>
      <c r="J9" t="s">
        <v>89</v>
      </c>
      <c r="K9" t="s">
        <v>6</v>
      </c>
      <c r="L9" t="s">
        <v>67</v>
      </c>
      <c r="M9" t="s">
        <v>5</v>
      </c>
      <c r="N9" t="s">
        <v>90</v>
      </c>
      <c r="O9" t="s">
        <v>86</v>
      </c>
      <c r="P9" t="s">
        <v>256</v>
      </c>
      <c r="Q9" t="s">
        <v>82</v>
      </c>
      <c r="R9" t="s">
        <v>6</v>
      </c>
      <c r="S9" t="s">
        <v>6</v>
      </c>
      <c r="V9" s="25" t="s">
        <v>202</v>
      </c>
      <c r="W9" s="25" t="s">
        <v>185</v>
      </c>
    </row>
    <row r="10" spans="1:23" x14ac:dyDescent="0.25">
      <c r="A10" s="3">
        <v>9</v>
      </c>
      <c r="B10" t="s">
        <v>17</v>
      </c>
      <c r="C10" t="s">
        <v>84</v>
      </c>
      <c r="D10" s="4" t="s">
        <v>18</v>
      </c>
      <c r="E10" t="s">
        <v>91</v>
      </c>
      <c r="F10" t="s">
        <v>6</v>
      </c>
      <c r="G10" t="s">
        <v>2</v>
      </c>
      <c r="H10" t="s">
        <v>22</v>
      </c>
      <c r="I10" t="s">
        <v>65</v>
      </c>
      <c r="J10" t="s">
        <v>20</v>
      </c>
      <c r="K10" t="s">
        <v>6</v>
      </c>
      <c r="L10" t="s">
        <v>23</v>
      </c>
      <c r="M10" t="s">
        <v>5</v>
      </c>
      <c r="N10" t="s">
        <v>77</v>
      </c>
      <c r="O10" t="s">
        <v>92</v>
      </c>
      <c r="P10" t="s">
        <v>93</v>
      </c>
      <c r="Q10" t="s">
        <v>70</v>
      </c>
      <c r="R10" t="s">
        <v>6</v>
      </c>
      <c r="S10" t="s">
        <v>6</v>
      </c>
      <c r="V10" s="5" t="s">
        <v>6</v>
      </c>
      <c r="W10">
        <v>184</v>
      </c>
    </row>
    <row r="11" spans="1:23" x14ac:dyDescent="0.25">
      <c r="A11" s="3">
        <v>10</v>
      </c>
      <c r="B11" t="s">
        <v>11</v>
      </c>
      <c r="C11" t="s">
        <v>78</v>
      </c>
      <c r="D11" s="4" t="s">
        <v>14</v>
      </c>
      <c r="E11" t="s">
        <v>94</v>
      </c>
      <c r="F11" t="s">
        <v>6</v>
      </c>
      <c r="G11" t="s">
        <v>2</v>
      </c>
      <c r="H11" t="s">
        <v>24</v>
      </c>
      <c r="I11" t="s">
        <v>75</v>
      </c>
      <c r="J11" t="s">
        <v>66</v>
      </c>
      <c r="K11" t="s">
        <v>6</v>
      </c>
      <c r="L11" t="s">
        <v>67</v>
      </c>
      <c r="M11" t="s">
        <v>25</v>
      </c>
      <c r="N11" t="s">
        <v>80</v>
      </c>
      <c r="O11" t="s">
        <v>92</v>
      </c>
      <c r="P11" t="s">
        <v>93</v>
      </c>
      <c r="Q11" t="s">
        <v>70</v>
      </c>
      <c r="R11" t="s">
        <v>6</v>
      </c>
      <c r="S11" t="s">
        <v>6</v>
      </c>
      <c r="V11" s="5" t="s">
        <v>113</v>
      </c>
      <c r="W11">
        <v>5</v>
      </c>
    </row>
    <row r="12" spans="1:23" x14ac:dyDescent="0.25">
      <c r="A12" s="3">
        <v>11</v>
      </c>
      <c r="B12" t="s">
        <v>11</v>
      </c>
      <c r="C12" t="s">
        <v>74</v>
      </c>
      <c r="D12" s="4" t="s">
        <v>63</v>
      </c>
      <c r="E12" t="s">
        <v>94</v>
      </c>
      <c r="F12" t="s">
        <v>85</v>
      </c>
      <c r="G12" t="s">
        <v>2</v>
      </c>
      <c r="H12" t="s">
        <v>8</v>
      </c>
      <c r="I12" t="s">
        <v>9</v>
      </c>
      <c r="J12" t="s">
        <v>96</v>
      </c>
      <c r="K12" t="s">
        <v>6</v>
      </c>
      <c r="L12" t="s">
        <v>67</v>
      </c>
      <c r="M12" t="s">
        <v>5</v>
      </c>
      <c r="N12" t="s">
        <v>77</v>
      </c>
      <c r="O12" t="s">
        <v>68</v>
      </c>
      <c r="P12" t="s">
        <v>69</v>
      </c>
      <c r="Q12" t="s">
        <v>70</v>
      </c>
      <c r="R12" t="s">
        <v>6</v>
      </c>
      <c r="S12" t="s">
        <v>6</v>
      </c>
      <c r="V12" s="5" t="s">
        <v>83</v>
      </c>
      <c r="W12">
        <v>22</v>
      </c>
    </row>
    <row r="13" spans="1:23" x14ac:dyDescent="0.25">
      <c r="A13" s="3">
        <v>12</v>
      </c>
      <c r="B13" t="s">
        <v>26</v>
      </c>
      <c r="C13" t="s">
        <v>74</v>
      </c>
      <c r="D13" s="4" t="s">
        <v>63</v>
      </c>
      <c r="E13" t="s">
        <v>75</v>
      </c>
      <c r="F13" t="s">
        <v>64</v>
      </c>
      <c r="G13" t="s">
        <v>2</v>
      </c>
      <c r="H13" t="s">
        <v>27</v>
      </c>
      <c r="I13" t="s">
        <v>97</v>
      </c>
      <c r="J13" t="s">
        <v>98</v>
      </c>
      <c r="K13" t="s">
        <v>6</v>
      </c>
      <c r="L13" t="s">
        <v>23</v>
      </c>
      <c r="M13" t="s">
        <v>5</v>
      </c>
      <c r="N13" t="s">
        <v>77</v>
      </c>
      <c r="O13" t="s">
        <v>68</v>
      </c>
      <c r="P13" t="s">
        <v>69</v>
      </c>
      <c r="Q13" t="s">
        <v>70</v>
      </c>
      <c r="R13" t="s">
        <v>6</v>
      </c>
      <c r="S13" t="s">
        <v>6</v>
      </c>
    </row>
    <row r="14" spans="1:23" x14ac:dyDescent="0.25">
      <c r="A14" s="3">
        <v>13</v>
      </c>
      <c r="B14" t="s">
        <v>11</v>
      </c>
      <c r="C14" t="s">
        <v>62</v>
      </c>
      <c r="D14" s="4" t="s">
        <v>97</v>
      </c>
      <c r="E14" t="s">
        <v>99</v>
      </c>
      <c r="F14" t="s">
        <v>64</v>
      </c>
      <c r="G14" t="s">
        <v>2</v>
      </c>
      <c r="H14" t="s">
        <v>28</v>
      </c>
      <c r="I14" t="s">
        <v>9</v>
      </c>
      <c r="J14" t="s">
        <v>98</v>
      </c>
      <c r="K14" t="s">
        <v>6</v>
      </c>
      <c r="L14" t="s">
        <v>23</v>
      </c>
      <c r="M14" t="s">
        <v>5</v>
      </c>
      <c r="N14" t="s">
        <v>90</v>
      </c>
      <c r="O14" t="s">
        <v>68</v>
      </c>
      <c r="P14" t="s">
        <v>93</v>
      </c>
      <c r="Q14" t="s">
        <v>70</v>
      </c>
      <c r="R14" t="s">
        <v>6</v>
      </c>
      <c r="S14" t="s">
        <v>6</v>
      </c>
    </row>
    <row r="15" spans="1:23" x14ac:dyDescent="0.25">
      <c r="A15" s="3">
        <v>14</v>
      </c>
      <c r="B15" t="s">
        <v>26</v>
      </c>
      <c r="C15" t="s">
        <v>62</v>
      </c>
      <c r="D15" s="4" t="s">
        <v>14</v>
      </c>
      <c r="E15" t="s">
        <v>91</v>
      </c>
      <c r="F15" t="s">
        <v>6</v>
      </c>
      <c r="G15" t="s">
        <v>2</v>
      </c>
      <c r="H15" t="s">
        <v>19</v>
      </c>
      <c r="I15" t="s">
        <v>97</v>
      </c>
      <c r="J15" t="s">
        <v>100</v>
      </c>
      <c r="K15" t="s">
        <v>6</v>
      </c>
      <c r="L15" t="s">
        <v>29</v>
      </c>
      <c r="M15" t="s">
        <v>25</v>
      </c>
      <c r="N15" t="s">
        <v>77</v>
      </c>
      <c r="O15" t="s">
        <v>92</v>
      </c>
      <c r="P15" t="s">
        <v>256</v>
      </c>
      <c r="Q15" t="s">
        <v>70</v>
      </c>
      <c r="R15" t="s">
        <v>6</v>
      </c>
      <c r="S15" t="s">
        <v>6</v>
      </c>
    </row>
    <row r="16" spans="1:23" x14ac:dyDescent="0.25">
      <c r="A16" s="3">
        <v>15</v>
      </c>
      <c r="B16" t="s">
        <v>12</v>
      </c>
      <c r="C16" t="s">
        <v>62</v>
      </c>
      <c r="D16" s="4" t="s">
        <v>18</v>
      </c>
      <c r="E16" t="s">
        <v>30</v>
      </c>
      <c r="F16" t="s">
        <v>6</v>
      </c>
      <c r="G16" t="s">
        <v>2</v>
      </c>
      <c r="H16" t="s">
        <v>19</v>
      </c>
      <c r="I16" t="s">
        <v>9</v>
      </c>
      <c r="J16" t="s">
        <v>76</v>
      </c>
      <c r="K16" t="s">
        <v>6</v>
      </c>
      <c r="L16" t="s">
        <v>23</v>
      </c>
      <c r="M16" t="s">
        <v>5</v>
      </c>
      <c r="N16" t="s">
        <v>72</v>
      </c>
      <c r="O16" t="s">
        <v>92</v>
      </c>
      <c r="P16" t="s">
        <v>93</v>
      </c>
      <c r="Q16" t="s">
        <v>70</v>
      </c>
      <c r="R16" t="s">
        <v>6</v>
      </c>
      <c r="S16" t="s">
        <v>6</v>
      </c>
    </row>
    <row r="17" spans="1:26" x14ac:dyDescent="0.25">
      <c r="A17" s="3">
        <v>16</v>
      </c>
      <c r="B17" t="s">
        <v>11</v>
      </c>
      <c r="C17" t="s">
        <v>84</v>
      </c>
      <c r="D17" s="4" t="s">
        <v>14</v>
      </c>
      <c r="E17" t="s">
        <v>94</v>
      </c>
      <c r="F17" t="s">
        <v>6</v>
      </c>
      <c r="G17" t="s">
        <v>2</v>
      </c>
      <c r="H17" t="s">
        <v>3</v>
      </c>
      <c r="I17" t="s">
        <v>65</v>
      </c>
      <c r="J17" t="s">
        <v>101</v>
      </c>
      <c r="K17" t="s">
        <v>6</v>
      </c>
      <c r="L17" t="s">
        <v>23</v>
      </c>
      <c r="M17" t="s">
        <v>5</v>
      </c>
      <c r="N17" t="s">
        <v>80</v>
      </c>
      <c r="O17" t="s">
        <v>92</v>
      </c>
      <c r="P17" t="s">
        <v>102</v>
      </c>
      <c r="Q17" t="s">
        <v>82</v>
      </c>
      <c r="R17" t="s">
        <v>6</v>
      </c>
      <c r="S17" t="s">
        <v>6</v>
      </c>
      <c r="V17" s="2" t="s">
        <v>185</v>
      </c>
      <c r="W17" s="2" t="s">
        <v>222</v>
      </c>
    </row>
    <row r="18" spans="1:26" x14ac:dyDescent="0.25">
      <c r="A18" s="3">
        <v>17</v>
      </c>
      <c r="B18" t="s">
        <v>11</v>
      </c>
      <c r="C18" t="s">
        <v>62</v>
      </c>
      <c r="D18" s="4" t="s">
        <v>14</v>
      </c>
      <c r="E18" t="s">
        <v>31</v>
      </c>
      <c r="F18" t="s">
        <v>64</v>
      </c>
      <c r="G18" t="s">
        <v>2</v>
      </c>
      <c r="H18" t="s">
        <v>32</v>
      </c>
      <c r="I18" t="s">
        <v>65</v>
      </c>
      <c r="J18" t="s">
        <v>20</v>
      </c>
      <c r="K18" t="s">
        <v>4</v>
      </c>
      <c r="L18" t="s">
        <v>23</v>
      </c>
      <c r="M18" t="s">
        <v>5</v>
      </c>
      <c r="N18" t="s">
        <v>80</v>
      </c>
      <c r="O18" t="s">
        <v>86</v>
      </c>
      <c r="P18" t="s">
        <v>256</v>
      </c>
      <c r="Q18" t="s">
        <v>70</v>
      </c>
      <c r="R18" t="s">
        <v>6</v>
      </c>
      <c r="S18" t="s">
        <v>6</v>
      </c>
      <c r="V18" s="2" t="s">
        <v>202</v>
      </c>
      <c r="W18" t="s">
        <v>6</v>
      </c>
      <c r="X18" t="s">
        <v>113</v>
      </c>
      <c r="Y18" t="s">
        <v>83</v>
      </c>
      <c r="Z18" t="s">
        <v>163</v>
      </c>
    </row>
    <row r="19" spans="1:26" x14ac:dyDescent="0.25">
      <c r="A19" s="3">
        <v>18</v>
      </c>
      <c r="B19" t="s">
        <v>11</v>
      </c>
      <c r="C19" t="s">
        <v>84</v>
      </c>
      <c r="D19" s="4" t="s">
        <v>14</v>
      </c>
      <c r="E19" t="s">
        <v>7</v>
      </c>
      <c r="F19" t="s">
        <v>6</v>
      </c>
      <c r="G19" t="s">
        <v>2</v>
      </c>
      <c r="H19" t="s">
        <v>3</v>
      </c>
      <c r="I19" t="s">
        <v>9</v>
      </c>
      <c r="J19" t="s">
        <v>71</v>
      </c>
      <c r="K19" t="s">
        <v>6</v>
      </c>
      <c r="L19" t="s">
        <v>23</v>
      </c>
      <c r="M19" t="s">
        <v>10</v>
      </c>
      <c r="N19" t="s">
        <v>77</v>
      </c>
      <c r="O19" t="s">
        <v>95</v>
      </c>
      <c r="P19" t="s">
        <v>93</v>
      </c>
      <c r="Q19" t="s">
        <v>33</v>
      </c>
      <c r="R19" t="s">
        <v>6</v>
      </c>
      <c r="S19" t="s">
        <v>6</v>
      </c>
      <c r="V19" s="5" t="s">
        <v>6</v>
      </c>
      <c r="W19">
        <v>177</v>
      </c>
      <c r="X19">
        <v>3</v>
      </c>
      <c r="Y19">
        <v>15</v>
      </c>
      <c r="Z19">
        <v>195</v>
      </c>
    </row>
    <row r="20" spans="1:26" x14ac:dyDescent="0.25">
      <c r="A20" s="3">
        <v>19</v>
      </c>
      <c r="B20" t="s">
        <v>13</v>
      </c>
      <c r="C20" t="s">
        <v>104</v>
      </c>
      <c r="D20" s="4" t="s">
        <v>14</v>
      </c>
      <c r="E20" t="s">
        <v>7</v>
      </c>
      <c r="F20" t="s">
        <v>64</v>
      </c>
      <c r="G20" t="s">
        <v>79</v>
      </c>
      <c r="H20" t="s">
        <v>24</v>
      </c>
      <c r="I20" t="s">
        <v>75</v>
      </c>
      <c r="J20" t="s">
        <v>105</v>
      </c>
      <c r="K20" t="s">
        <v>6</v>
      </c>
      <c r="L20" t="s">
        <v>23</v>
      </c>
      <c r="M20" t="s">
        <v>5</v>
      </c>
      <c r="N20" t="s">
        <v>77</v>
      </c>
      <c r="O20" t="s">
        <v>86</v>
      </c>
      <c r="P20" t="s">
        <v>256</v>
      </c>
      <c r="Q20" t="s">
        <v>33</v>
      </c>
      <c r="R20" t="s">
        <v>6</v>
      </c>
      <c r="S20" t="s">
        <v>6</v>
      </c>
      <c r="V20" s="5" t="s">
        <v>113</v>
      </c>
      <c r="W20">
        <v>2</v>
      </c>
      <c r="Z20">
        <v>2</v>
      </c>
    </row>
    <row r="21" spans="1:26" x14ac:dyDescent="0.25">
      <c r="A21" s="3">
        <v>20</v>
      </c>
      <c r="B21" t="s">
        <v>26</v>
      </c>
      <c r="C21" t="s">
        <v>87</v>
      </c>
      <c r="D21" s="4" t="s">
        <v>63</v>
      </c>
      <c r="E21" t="s">
        <v>30</v>
      </c>
      <c r="F21" t="s">
        <v>6</v>
      </c>
      <c r="G21" t="s">
        <v>2</v>
      </c>
      <c r="H21" t="s">
        <v>8</v>
      </c>
      <c r="I21" t="s">
        <v>9</v>
      </c>
      <c r="J21" t="s">
        <v>106</v>
      </c>
      <c r="K21" t="s">
        <v>6</v>
      </c>
      <c r="L21" t="s">
        <v>67</v>
      </c>
      <c r="M21" t="s">
        <v>10</v>
      </c>
      <c r="N21" t="s">
        <v>77</v>
      </c>
      <c r="O21" t="s">
        <v>68</v>
      </c>
      <c r="P21" t="s">
        <v>107</v>
      </c>
      <c r="Q21" t="s">
        <v>33</v>
      </c>
      <c r="R21" t="s">
        <v>6</v>
      </c>
      <c r="S21" t="s">
        <v>6</v>
      </c>
      <c r="V21" s="5" t="s">
        <v>83</v>
      </c>
      <c r="W21">
        <v>5</v>
      </c>
      <c r="X21">
        <v>2</v>
      </c>
      <c r="Y21">
        <v>7</v>
      </c>
      <c r="Z21">
        <v>14</v>
      </c>
    </row>
    <row r="22" spans="1:26" x14ac:dyDescent="0.25">
      <c r="A22" s="3">
        <v>21</v>
      </c>
      <c r="B22" t="s">
        <v>11</v>
      </c>
      <c r="C22" t="s">
        <v>84</v>
      </c>
      <c r="D22" s="4" t="s">
        <v>18</v>
      </c>
      <c r="E22" t="s">
        <v>7</v>
      </c>
      <c r="F22" t="s">
        <v>85</v>
      </c>
      <c r="G22" t="s">
        <v>2</v>
      </c>
      <c r="H22" t="s">
        <v>3</v>
      </c>
      <c r="I22" t="s">
        <v>65</v>
      </c>
      <c r="J22" t="s">
        <v>108</v>
      </c>
      <c r="K22" t="s">
        <v>6</v>
      </c>
      <c r="L22" t="s">
        <v>67</v>
      </c>
      <c r="M22" t="s">
        <v>5</v>
      </c>
      <c r="N22" t="s">
        <v>72</v>
      </c>
      <c r="O22" t="s">
        <v>92</v>
      </c>
      <c r="P22" t="s">
        <v>93</v>
      </c>
      <c r="Q22" t="s">
        <v>70</v>
      </c>
      <c r="R22" t="s">
        <v>6</v>
      </c>
      <c r="S22" t="s">
        <v>6</v>
      </c>
      <c r="V22" s="5" t="s">
        <v>163</v>
      </c>
      <c r="W22">
        <v>184</v>
      </c>
      <c r="X22">
        <v>5</v>
      </c>
      <c r="Y22">
        <v>22</v>
      </c>
      <c r="Z22">
        <v>211</v>
      </c>
    </row>
    <row r="23" spans="1:26" x14ac:dyDescent="0.25">
      <c r="A23" s="3">
        <v>22</v>
      </c>
      <c r="B23" t="s">
        <v>11</v>
      </c>
      <c r="C23" t="s">
        <v>84</v>
      </c>
      <c r="D23" s="4" t="s">
        <v>14</v>
      </c>
      <c r="E23" t="s">
        <v>109</v>
      </c>
      <c r="F23" t="s">
        <v>64</v>
      </c>
      <c r="G23" t="s">
        <v>2</v>
      </c>
      <c r="H23" t="s">
        <v>8</v>
      </c>
      <c r="I23" t="s">
        <v>110</v>
      </c>
      <c r="J23" t="s">
        <v>20</v>
      </c>
      <c r="K23" t="s">
        <v>6</v>
      </c>
      <c r="L23" t="s">
        <v>67</v>
      </c>
      <c r="M23" t="s">
        <v>5</v>
      </c>
      <c r="N23" t="s">
        <v>90</v>
      </c>
      <c r="O23" t="s">
        <v>92</v>
      </c>
      <c r="P23" t="s">
        <v>93</v>
      </c>
      <c r="Q23" t="s">
        <v>70</v>
      </c>
      <c r="R23" t="s">
        <v>83</v>
      </c>
      <c r="S23" t="s">
        <v>83</v>
      </c>
    </row>
    <row r="24" spans="1:26" x14ac:dyDescent="0.25">
      <c r="A24" s="3">
        <v>23</v>
      </c>
      <c r="B24" t="s">
        <v>13</v>
      </c>
      <c r="C24" t="s">
        <v>104</v>
      </c>
      <c r="D24" s="4" t="s">
        <v>14</v>
      </c>
      <c r="E24" t="s">
        <v>14</v>
      </c>
      <c r="F24" t="s">
        <v>64</v>
      </c>
      <c r="G24" t="s">
        <v>79</v>
      </c>
      <c r="H24" t="s">
        <v>234</v>
      </c>
      <c r="I24" t="s">
        <v>75</v>
      </c>
      <c r="J24" t="s">
        <v>111</v>
      </c>
      <c r="K24" t="s">
        <v>6</v>
      </c>
      <c r="L24" t="s">
        <v>23</v>
      </c>
      <c r="M24" t="s">
        <v>5</v>
      </c>
      <c r="N24" t="s">
        <v>77</v>
      </c>
      <c r="O24" t="s">
        <v>86</v>
      </c>
      <c r="P24" t="s">
        <v>93</v>
      </c>
      <c r="Q24" t="s">
        <v>33</v>
      </c>
      <c r="R24" t="s">
        <v>6</v>
      </c>
      <c r="S24" t="s">
        <v>6</v>
      </c>
      <c r="W24" t="s">
        <v>60</v>
      </c>
    </row>
    <row r="25" spans="1:26" x14ac:dyDescent="0.25">
      <c r="A25" s="3">
        <v>24</v>
      </c>
      <c r="B25" t="s">
        <v>17</v>
      </c>
      <c r="C25" t="s">
        <v>84</v>
      </c>
      <c r="D25" s="4" t="s">
        <v>18</v>
      </c>
      <c r="E25" t="s">
        <v>30</v>
      </c>
      <c r="F25" t="s">
        <v>6</v>
      </c>
      <c r="G25" t="s">
        <v>2</v>
      </c>
      <c r="H25" t="s">
        <v>19</v>
      </c>
      <c r="I25" t="s">
        <v>9</v>
      </c>
      <c r="J25" t="s">
        <v>76</v>
      </c>
      <c r="K25" t="s">
        <v>6</v>
      </c>
      <c r="L25" t="s">
        <v>23</v>
      </c>
      <c r="M25" t="s">
        <v>5</v>
      </c>
      <c r="N25" t="s">
        <v>77</v>
      </c>
      <c r="O25" t="s">
        <v>92</v>
      </c>
      <c r="P25" t="s">
        <v>256</v>
      </c>
      <c r="Q25" t="s">
        <v>70</v>
      </c>
      <c r="R25" t="s">
        <v>6</v>
      </c>
      <c r="S25" t="s">
        <v>6</v>
      </c>
      <c r="V25" s="25" t="s">
        <v>60</v>
      </c>
      <c r="W25" s="25" t="s">
        <v>6</v>
      </c>
      <c r="X25" s="25" t="s">
        <v>113</v>
      </c>
      <c r="Y25" s="25" t="s">
        <v>83</v>
      </c>
    </row>
    <row r="26" spans="1:26" x14ac:dyDescent="0.25">
      <c r="A26" s="3">
        <v>25</v>
      </c>
      <c r="B26" t="s">
        <v>11</v>
      </c>
      <c r="C26" t="s">
        <v>104</v>
      </c>
      <c r="D26" s="4" t="s">
        <v>14</v>
      </c>
      <c r="E26" t="s">
        <v>7</v>
      </c>
      <c r="F26" t="s">
        <v>6</v>
      </c>
      <c r="G26" t="s">
        <v>2</v>
      </c>
      <c r="H26" t="s">
        <v>22</v>
      </c>
      <c r="I26" t="s">
        <v>65</v>
      </c>
      <c r="J26" t="s">
        <v>100</v>
      </c>
      <c r="K26" t="s">
        <v>6</v>
      </c>
      <c r="L26" t="s">
        <v>23</v>
      </c>
      <c r="M26" t="s">
        <v>5</v>
      </c>
      <c r="N26" t="s">
        <v>80</v>
      </c>
      <c r="O26" t="s">
        <v>86</v>
      </c>
      <c r="P26" t="s">
        <v>93</v>
      </c>
      <c r="Q26" t="s">
        <v>33</v>
      </c>
      <c r="R26" t="s">
        <v>6</v>
      </c>
      <c r="S26" t="s">
        <v>6</v>
      </c>
      <c r="V26" s="5" t="s">
        <v>6</v>
      </c>
      <c r="W26">
        <v>177</v>
      </c>
      <c r="X26">
        <v>3</v>
      </c>
      <c r="Y26">
        <v>15</v>
      </c>
    </row>
    <row r="27" spans="1:26" x14ac:dyDescent="0.25">
      <c r="A27" s="3">
        <v>26</v>
      </c>
      <c r="B27" t="s">
        <v>11</v>
      </c>
      <c r="C27" t="s">
        <v>104</v>
      </c>
      <c r="D27" s="4" t="s">
        <v>14</v>
      </c>
      <c r="E27" t="s">
        <v>94</v>
      </c>
      <c r="F27" t="s">
        <v>85</v>
      </c>
      <c r="G27" t="s">
        <v>2</v>
      </c>
      <c r="H27" t="s">
        <v>22</v>
      </c>
      <c r="I27" t="s">
        <v>65</v>
      </c>
      <c r="J27" t="s">
        <v>76</v>
      </c>
      <c r="K27" t="s">
        <v>6</v>
      </c>
      <c r="L27" t="s">
        <v>23</v>
      </c>
      <c r="M27" t="s">
        <v>5</v>
      </c>
      <c r="N27" t="s">
        <v>80</v>
      </c>
      <c r="O27" t="s">
        <v>86</v>
      </c>
      <c r="P27" t="s">
        <v>93</v>
      </c>
      <c r="Q27" t="s">
        <v>33</v>
      </c>
      <c r="R27" t="s">
        <v>6</v>
      </c>
      <c r="S27" t="s">
        <v>6</v>
      </c>
      <c r="V27" s="5" t="s">
        <v>113</v>
      </c>
      <c r="W27">
        <v>2</v>
      </c>
    </row>
    <row r="28" spans="1:26" x14ac:dyDescent="0.25">
      <c r="A28" s="3">
        <v>27</v>
      </c>
      <c r="B28" t="s">
        <v>13</v>
      </c>
      <c r="C28" t="s">
        <v>104</v>
      </c>
      <c r="D28" s="4" t="s">
        <v>14</v>
      </c>
      <c r="E28" t="s">
        <v>7</v>
      </c>
      <c r="F28" t="s">
        <v>6</v>
      </c>
      <c r="G28" t="s">
        <v>2</v>
      </c>
      <c r="H28" t="s">
        <v>28</v>
      </c>
      <c r="I28" t="s">
        <v>9</v>
      </c>
      <c r="J28" t="s">
        <v>112</v>
      </c>
      <c r="K28" t="s">
        <v>6</v>
      </c>
      <c r="L28" t="s">
        <v>23</v>
      </c>
      <c r="M28" t="s">
        <v>5</v>
      </c>
      <c r="N28" t="s">
        <v>77</v>
      </c>
      <c r="O28" t="s">
        <v>95</v>
      </c>
      <c r="P28" t="s">
        <v>93</v>
      </c>
      <c r="Q28" t="s">
        <v>33</v>
      </c>
      <c r="R28" t="s">
        <v>6</v>
      </c>
      <c r="S28" t="s">
        <v>113</v>
      </c>
      <c r="V28" s="5" t="s">
        <v>83</v>
      </c>
      <c r="W28">
        <v>5</v>
      </c>
      <c r="X28">
        <v>2</v>
      </c>
      <c r="Y28">
        <v>7</v>
      </c>
    </row>
    <row r="29" spans="1:26" x14ac:dyDescent="0.25">
      <c r="A29" s="3">
        <v>28</v>
      </c>
      <c r="B29" t="s">
        <v>13</v>
      </c>
      <c r="C29" t="s">
        <v>104</v>
      </c>
      <c r="D29" s="4" t="s">
        <v>18</v>
      </c>
      <c r="E29" t="s">
        <v>7</v>
      </c>
      <c r="F29" t="s">
        <v>6</v>
      </c>
      <c r="G29" t="s">
        <v>2</v>
      </c>
      <c r="H29" t="s">
        <v>32</v>
      </c>
      <c r="I29" t="s">
        <v>63</v>
      </c>
      <c r="J29" t="s">
        <v>108</v>
      </c>
      <c r="K29" t="s">
        <v>6</v>
      </c>
      <c r="L29" t="s">
        <v>67</v>
      </c>
      <c r="M29" t="s">
        <v>5</v>
      </c>
      <c r="N29" t="s">
        <v>90</v>
      </c>
      <c r="O29" t="s">
        <v>95</v>
      </c>
      <c r="P29" t="s">
        <v>256</v>
      </c>
      <c r="Q29" t="s">
        <v>33</v>
      </c>
      <c r="R29" t="s">
        <v>6</v>
      </c>
      <c r="S29" t="s">
        <v>6</v>
      </c>
    </row>
    <row r="30" spans="1:26" x14ac:dyDescent="0.25">
      <c r="A30" s="3">
        <v>29</v>
      </c>
      <c r="B30" t="s">
        <v>26</v>
      </c>
      <c r="C30" t="s">
        <v>62</v>
      </c>
      <c r="D30" s="4" t="s">
        <v>65</v>
      </c>
      <c r="E30" t="s">
        <v>250</v>
      </c>
      <c r="F30" t="s">
        <v>85</v>
      </c>
      <c r="G30" t="s">
        <v>2</v>
      </c>
      <c r="H30" t="s">
        <v>27</v>
      </c>
      <c r="I30" t="s">
        <v>9</v>
      </c>
      <c r="J30" t="s">
        <v>76</v>
      </c>
      <c r="K30" t="s">
        <v>6</v>
      </c>
      <c r="L30" t="s">
        <v>67</v>
      </c>
      <c r="M30" t="s">
        <v>5</v>
      </c>
      <c r="N30" t="s">
        <v>77</v>
      </c>
      <c r="O30" t="s">
        <v>68</v>
      </c>
      <c r="P30" t="s">
        <v>107</v>
      </c>
      <c r="Q30" t="s">
        <v>70</v>
      </c>
      <c r="R30" t="s">
        <v>6</v>
      </c>
      <c r="S30" t="s">
        <v>6</v>
      </c>
    </row>
    <row r="31" spans="1:26" x14ac:dyDescent="0.25">
      <c r="A31" s="3">
        <v>30</v>
      </c>
      <c r="B31" t="s">
        <v>11</v>
      </c>
      <c r="C31" t="s">
        <v>104</v>
      </c>
      <c r="D31" s="4" t="s">
        <v>65</v>
      </c>
      <c r="E31" t="s">
        <v>75</v>
      </c>
      <c r="F31" t="s">
        <v>6</v>
      </c>
      <c r="G31" t="s">
        <v>2</v>
      </c>
      <c r="H31" t="s">
        <v>28</v>
      </c>
      <c r="I31" t="s">
        <v>63</v>
      </c>
      <c r="J31" t="s">
        <v>34</v>
      </c>
      <c r="K31" t="s">
        <v>6</v>
      </c>
      <c r="L31" t="s">
        <v>67</v>
      </c>
      <c r="M31" t="s">
        <v>5</v>
      </c>
      <c r="N31" t="s">
        <v>77</v>
      </c>
      <c r="O31" t="s">
        <v>68</v>
      </c>
      <c r="P31" t="s">
        <v>102</v>
      </c>
      <c r="Q31" t="s">
        <v>70</v>
      </c>
      <c r="R31" t="s">
        <v>6</v>
      </c>
      <c r="S31" t="s">
        <v>6</v>
      </c>
    </row>
    <row r="32" spans="1:26" x14ac:dyDescent="0.25">
      <c r="A32" s="3">
        <v>31</v>
      </c>
      <c r="B32" t="s">
        <v>11</v>
      </c>
      <c r="C32" t="s">
        <v>84</v>
      </c>
      <c r="D32" s="4" t="s">
        <v>14</v>
      </c>
      <c r="E32" t="s">
        <v>116</v>
      </c>
      <c r="F32" t="s">
        <v>85</v>
      </c>
      <c r="G32" t="s">
        <v>2</v>
      </c>
      <c r="H32" t="s">
        <v>3</v>
      </c>
      <c r="I32" t="s">
        <v>75</v>
      </c>
      <c r="J32" t="s">
        <v>71</v>
      </c>
      <c r="K32" t="s">
        <v>6</v>
      </c>
      <c r="L32" t="s">
        <v>67</v>
      </c>
      <c r="M32" t="s">
        <v>5</v>
      </c>
      <c r="N32" t="s">
        <v>80</v>
      </c>
      <c r="O32" t="s">
        <v>95</v>
      </c>
      <c r="P32" t="s">
        <v>93</v>
      </c>
      <c r="Q32" t="s">
        <v>70</v>
      </c>
      <c r="R32" t="s">
        <v>6</v>
      </c>
      <c r="S32" t="s">
        <v>83</v>
      </c>
    </row>
    <row r="33" spans="1:19" x14ac:dyDescent="0.25">
      <c r="A33" s="3">
        <v>32</v>
      </c>
      <c r="B33" t="s">
        <v>11</v>
      </c>
      <c r="C33" t="s">
        <v>104</v>
      </c>
      <c r="D33" s="4" t="s">
        <v>14</v>
      </c>
      <c r="E33" t="s">
        <v>91</v>
      </c>
      <c r="F33" t="s">
        <v>64</v>
      </c>
      <c r="G33" t="s">
        <v>2</v>
      </c>
      <c r="H33" t="s">
        <v>35</v>
      </c>
      <c r="I33" t="s">
        <v>75</v>
      </c>
      <c r="J33" t="s">
        <v>117</v>
      </c>
      <c r="K33" t="s">
        <v>6</v>
      </c>
      <c r="L33" t="s">
        <v>67</v>
      </c>
      <c r="M33" t="s">
        <v>10</v>
      </c>
      <c r="N33" t="s">
        <v>72</v>
      </c>
      <c r="O33" t="s">
        <v>92</v>
      </c>
      <c r="P33" t="s">
        <v>69</v>
      </c>
      <c r="Q33" t="s">
        <v>70</v>
      </c>
      <c r="R33" t="s">
        <v>6</v>
      </c>
      <c r="S33" t="s">
        <v>6</v>
      </c>
    </row>
    <row r="34" spans="1:19" x14ac:dyDescent="0.25">
      <c r="A34" s="3">
        <v>33</v>
      </c>
      <c r="B34" t="s">
        <v>11</v>
      </c>
      <c r="C34" t="s">
        <v>78</v>
      </c>
      <c r="D34" s="4" t="s">
        <v>14</v>
      </c>
      <c r="E34" t="s">
        <v>7</v>
      </c>
      <c r="F34" t="s">
        <v>85</v>
      </c>
      <c r="G34" t="s">
        <v>2</v>
      </c>
      <c r="H34" t="s">
        <v>28</v>
      </c>
      <c r="I34" t="s">
        <v>9</v>
      </c>
      <c r="J34" t="s">
        <v>71</v>
      </c>
      <c r="K34" t="s">
        <v>6</v>
      </c>
      <c r="L34" t="s">
        <v>23</v>
      </c>
      <c r="M34" t="s">
        <v>5</v>
      </c>
      <c r="N34" t="s">
        <v>90</v>
      </c>
      <c r="O34" t="s">
        <v>86</v>
      </c>
      <c r="P34" t="s">
        <v>107</v>
      </c>
      <c r="Q34" t="s">
        <v>70</v>
      </c>
      <c r="R34" t="s">
        <v>6</v>
      </c>
      <c r="S34" t="s">
        <v>6</v>
      </c>
    </row>
    <row r="35" spans="1:19" x14ac:dyDescent="0.25">
      <c r="A35" s="3">
        <v>34</v>
      </c>
      <c r="B35" t="s">
        <v>11</v>
      </c>
      <c r="C35" t="s">
        <v>62</v>
      </c>
      <c r="D35" s="4" t="s">
        <v>14</v>
      </c>
      <c r="E35" t="s">
        <v>7</v>
      </c>
      <c r="F35" t="s">
        <v>85</v>
      </c>
      <c r="G35" t="s">
        <v>2</v>
      </c>
      <c r="H35" t="s">
        <v>22</v>
      </c>
      <c r="I35" t="s">
        <v>9</v>
      </c>
      <c r="J35" t="s">
        <v>76</v>
      </c>
      <c r="K35" t="s">
        <v>6</v>
      </c>
      <c r="L35" t="s">
        <v>67</v>
      </c>
      <c r="M35" t="s">
        <v>5</v>
      </c>
      <c r="N35" t="s">
        <v>90</v>
      </c>
      <c r="O35" t="s">
        <v>95</v>
      </c>
      <c r="P35" t="s">
        <v>256</v>
      </c>
      <c r="Q35" t="s">
        <v>70</v>
      </c>
      <c r="R35" t="s">
        <v>6</v>
      </c>
      <c r="S35" t="s">
        <v>6</v>
      </c>
    </row>
    <row r="36" spans="1:19" x14ac:dyDescent="0.25">
      <c r="A36" s="3">
        <v>35</v>
      </c>
      <c r="B36" t="s">
        <v>26</v>
      </c>
      <c r="C36" t="s">
        <v>74</v>
      </c>
      <c r="D36" s="4" t="s">
        <v>14</v>
      </c>
      <c r="E36" t="s">
        <v>91</v>
      </c>
      <c r="F36" t="s">
        <v>64</v>
      </c>
      <c r="G36" t="s">
        <v>2</v>
      </c>
      <c r="H36" t="s">
        <v>28</v>
      </c>
      <c r="I36" t="s">
        <v>9</v>
      </c>
      <c r="J36" t="s">
        <v>71</v>
      </c>
      <c r="K36" t="s">
        <v>6</v>
      </c>
      <c r="L36" t="s">
        <v>67</v>
      </c>
      <c r="M36" t="s">
        <v>5</v>
      </c>
      <c r="N36" t="s">
        <v>77</v>
      </c>
      <c r="O36" t="s">
        <v>92</v>
      </c>
      <c r="P36" t="s">
        <v>107</v>
      </c>
      <c r="Q36" t="s">
        <v>70</v>
      </c>
      <c r="R36" t="s">
        <v>6</v>
      </c>
      <c r="S36" t="s">
        <v>6</v>
      </c>
    </row>
    <row r="37" spans="1:19" x14ac:dyDescent="0.25">
      <c r="A37" s="3">
        <v>36</v>
      </c>
      <c r="B37" t="s">
        <v>17</v>
      </c>
      <c r="C37" t="s">
        <v>74</v>
      </c>
      <c r="D37" s="4" t="s">
        <v>14</v>
      </c>
      <c r="E37" t="s">
        <v>63</v>
      </c>
      <c r="F37" t="s">
        <v>6</v>
      </c>
      <c r="G37" t="s">
        <v>2</v>
      </c>
      <c r="H37" t="s">
        <v>28</v>
      </c>
      <c r="I37" t="s">
        <v>97</v>
      </c>
      <c r="J37" t="s">
        <v>89</v>
      </c>
      <c r="K37" t="s">
        <v>6</v>
      </c>
      <c r="L37" t="s">
        <v>118</v>
      </c>
      <c r="M37" t="s">
        <v>5</v>
      </c>
      <c r="N37" t="s">
        <v>80</v>
      </c>
      <c r="O37" t="s">
        <v>86</v>
      </c>
      <c r="P37" t="s">
        <v>102</v>
      </c>
      <c r="Q37" t="s">
        <v>70</v>
      </c>
      <c r="R37" t="s">
        <v>6</v>
      </c>
      <c r="S37" t="s">
        <v>6</v>
      </c>
    </row>
    <row r="38" spans="1:19" x14ac:dyDescent="0.25">
      <c r="A38" s="3">
        <v>37</v>
      </c>
      <c r="B38" t="s">
        <v>11</v>
      </c>
      <c r="C38" t="s">
        <v>84</v>
      </c>
      <c r="D38" s="4" t="s">
        <v>63</v>
      </c>
      <c r="E38" t="s">
        <v>7</v>
      </c>
      <c r="F38" t="s">
        <v>6</v>
      </c>
      <c r="G38" t="s">
        <v>2</v>
      </c>
      <c r="H38" t="s">
        <v>3</v>
      </c>
      <c r="I38" t="s">
        <v>9</v>
      </c>
      <c r="J38" t="s">
        <v>96</v>
      </c>
      <c r="K38" t="s">
        <v>6</v>
      </c>
      <c r="L38" t="s">
        <v>23</v>
      </c>
      <c r="M38" t="s">
        <v>10</v>
      </c>
      <c r="N38" t="s">
        <v>90</v>
      </c>
      <c r="O38" t="s">
        <v>68</v>
      </c>
      <c r="P38" t="s">
        <v>69</v>
      </c>
      <c r="Q38" t="s">
        <v>70</v>
      </c>
      <c r="R38" t="s">
        <v>6</v>
      </c>
      <c r="S38" t="s">
        <v>6</v>
      </c>
    </row>
    <row r="39" spans="1:19" x14ac:dyDescent="0.25">
      <c r="A39" s="3">
        <v>38</v>
      </c>
      <c r="B39" t="s">
        <v>11</v>
      </c>
      <c r="C39" t="s">
        <v>87</v>
      </c>
      <c r="D39" s="4" t="s">
        <v>63</v>
      </c>
      <c r="E39" t="s">
        <v>7</v>
      </c>
      <c r="F39" t="s">
        <v>64</v>
      </c>
      <c r="G39" t="s">
        <v>2</v>
      </c>
      <c r="H39" t="s">
        <v>8</v>
      </c>
      <c r="I39" t="s">
        <v>9</v>
      </c>
      <c r="J39" t="s">
        <v>71</v>
      </c>
      <c r="K39" t="s">
        <v>6</v>
      </c>
      <c r="L39" t="s">
        <v>23</v>
      </c>
      <c r="M39" t="s">
        <v>5</v>
      </c>
      <c r="N39" t="s">
        <v>77</v>
      </c>
      <c r="O39" t="s">
        <v>68</v>
      </c>
      <c r="P39" t="s">
        <v>69</v>
      </c>
      <c r="Q39" t="s">
        <v>70</v>
      </c>
      <c r="R39" t="s">
        <v>6</v>
      </c>
      <c r="S39" t="s">
        <v>6</v>
      </c>
    </row>
    <row r="40" spans="1:19" x14ac:dyDescent="0.25">
      <c r="A40" s="3">
        <v>39</v>
      </c>
      <c r="B40" t="s">
        <v>11</v>
      </c>
      <c r="C40" t="s">
        <v>84</v>
      </c>
      <c r="D40" s="4" t="s">
        <v>63</v>
      </c>
      <c r="E40" t="s">
        <v>63</v>
      </c>
      <c r="F40" t="s">
        <v>85</v>
      </c>
      <c r="G40" t="s">
        <v>2</v>
      </c>
      <c r="H40" t="s">
        <v>3</v>
      </c>
      <c r="I40" t="s">
        <v>88</v>
      </c>
      <c r="J40" t="s">
        <v>112</v>
      </c>
      <c r="K40" t="s">
        <v>6</v>
      </c>
      <c r="L40" t="s">
        <v>23</v>
      </c>
      <c r="M40" t="s">
        <v>10</v>
      </c>
      <c r="N40" t="s">
        <v>90</v>
      </c>
      <c r="O40" t="s">
        <v>68</v>
      </c>
      <c r="P40" t="s">
        <v>69</v>
      </c>
      <c r="Q40" t="s">
        <v>70</v>
      </c>
      <c r="R40" t="s">
        <v>6</v>
      </c>
      <c r="S40" t="s">
        <v>6</v>
      </c>
    </row>
    <row r="41" spans="1:19" x14ac:dyDescent="0.25">
      <c r="A41" s="3">
        <v>40</v>
      </c>
      <c r="B41" t="s">
        <v>11</v>
      </c>
      <c r="C41" t="s">
        <v>104</v>
      </c>
      <c r="D41" s="4" t="s">
        <v>18</v>
      </c>
      <c r="E41" t="s">
        <v>73</v>
      </c>
      <c r="F41" t="s">
        <v>85</v>
      </c>
      <c r="G41" t="s">
        <v>2</v>
      </c>
      <c r="H41" t="s">
        <v>28</v>
      </c>
      <c r="I41" t="s">
        <v>119</v>
      </c>
      <c r="J41" t="s">
        <v>120</v>
      </c>
      <c r="K41" t="s">
        <v>6</v>
      </c>
      <c r="L41" t="s">
        <v>67</v>
      </c>
      <c r="M41" t="s">
        <v>5</v>
      </c>
      <c r="N41" t="s">
        <v>90</v>
      </c>
      <c r="O41" t="s">
        <v>92</v>
      </c>
      <c r="P41" t="s">
        <v>93</v>
      </c>
      <c r="Q41" t="s">
        <v>70</v>
      </c>
      <c r="R41" t="s">
        <v>6</v>
      </c>
      <c r="S41" t="s">
        <v>6</v>
      </c>
    </row>
    <row r="42" spans="1:19" x14ac:dyDescent="0.25">
      <c r="A42" s="3">
        <v>41</v>
      </c>
      <c r="B42" t="s">
        <v>11</v>
      </c>
      <c r="C42" t="s">
        <v>74</v>
      </c>
      <c r="D42" s="4" t="s">
        <v>14</v>
      </c>
      <c r="E42" t="s">
        <v>121</v>
      </c>
      <c r="F42" t="s">
        <v>85</v>
      </c>
      <c r="G42" t="s">
        <v>2</v>
      </c>
      <c r="H42" t="s">
        <v>3</v>
      </c>
      <c r="I42" t="s">
        <v>65</v>
      </c>
      <c r="J42" t="s">
        <v>71</v>
      </c>
      <c r="K42" t="s">
        <v>6</v>
      </c>
      <c r="L42" t="s">
        <v>67</v>
      </c>
      <c r="M42" t="s">
        <v>5</v>
      </c>
      <c r="N42" t="s">
        <v>80</v>
      </c>
      <c r="O42" t="s">
        <v>86</v>
      </c>
      <c r="P42" t="s">
        <v>256</v>
      </c>
      <c r="Q42" t="s">
        <v>70</v>
      </c>
      <c r="R42" t="s">
        <v>6</v>
      </c>
      <c r="S42" t="s">
        <v>6</v>
      </c>
    </row>
    <row r="43" spans="1:19" x14ac:dyDescent="0.25">
      <c r="A43" s="3">
        <v>42</v>
      </c>
      <c r="B43" t="s">
        <v>11</v>
      </c>
      <c r="C43" t="s">
        <v>84</v>
      </c>
      <c r="D43" s="4" t="s">
        <v>14</v>
      </c>
      <c r="E43" t="s">
        <v>122</v>
      </c>
      <c r="F43" t="s">
        <v>64</v>
      </c>
      <c r="G43" t="s">
        <v>2</v>
      </c>
      <c r="H43" t="s">
        <v>3</v>
      </c>
      <c r="I43" t="s">
        <v>9</v>
      </c>
      <c r="J43" t="s">
        <v>71</v>
      </c>
      <c r="K43" t="s">
        <v>6</v>
      </c>
      <c r="L43" t="s">
        <v>23</v>
      </c>
      <c r="M43" t="s">
        <v>5</v>
      </c>
      <c r="N43" t="s">
        <v>90</v>
      </c>
      <c r="O43" t="s">
        <v>95</v>
      </c>
      <c r="P43" t="s">
        <v>107</v>
      </c>
      <c r="Q43" t="s">
        <v>70</v>
      </c>
      <c r="R43" t="s">
        <v>6</v>
      </c>
      <c r="S43" t="s">
        <v>6</v>
      </c>
    </row>
    <row r="44" spans="1:19" x14ac:dyDescent="0.25">
      <c r="A44" s="3">
        <v>43</v>
      </c>
      <c r="B44" t="s">
        <v>11</v>
      </c>
      <c r="C44" t="s">
        <v>104</v>
      </c>
      <c r="D44" s="4" t="s">
        <v>14</v>
      </c>
      <c r="E44" t="s">
        <v>7</v>
      </c>
      <c r="F44" t="s">
        <v>6</v>
      </c>
      <c r="G44" t="s">
        <v>2</v>
      </c>
      <c r="H44" t="s">
        <v>28</v>
      </c>
      <c r="I44" t="s">
        <v>65</v>
      </c>
      <c r="J44" t="s">
        <v>20</v>
      </c>
      <c r="K44" t="s">
        <v>6</v>
      </c>
      <c r="L44" t="s">
        <v>67</v>
      </c>
      <c r="M44" t="s">
        <v>5</v>
      </c>
      <c r="N44" t="s">
        <v>80</v>
      </c>
      <c r="O44" t="s">
        <v>92</v>
      </c>
      <c r="P44" t="s">
        <v>256</v>
      </c>
      <c r="Q44" t="s">
        <v>70</v>
      </c>
      <c r="R44" t="s">
        <v>83</v>
      </c>
      <c r="S44" t="s">
        <v>6</v>
      </c>
    </row>
    <row r="45" spans="1:19" x14ac:dyDescent="0.25">
      <c r="A45" s="3">
        <v>44</v>
      </c>
      <c r="B45" t="s">
        <v>11</v>
      </c>
      <c r="C45" t="s">
        <v>84</v>
      </c>
      <c r="D45" s="4" t="s">
        <v>14</v>
      </c>
      <c r="E45" t="s">
        <v>122</v>
      </c>
      <c r="F45" t="s">
        <v>64</v>
      </c>
      <c r="G45" t="s">
        <v>2</v>
      </c>
      <c r="H45" t="s">
        <v>8</v>
      </c>
      <c r="I45" t="s">
        <v>65</v>
      </c>
      <c r="J45" t="s">
        <v>96</v>
      </c>
      <c r="K45" t="s">
        <v>6</v>
      </c>
      <c r="L45" t="s">
        <v>67</v>
      </c>
      <c r="M45" t="s">
        <v>10</v>
      </c>
      <c r="N45" t="s">
        <v>90</v>
      </c>
      <c r="O45" t="s">
        <v>92</v>
      </c>
      <c r="P45" t="s">
        <v>69</v>
      </c>
      <c r="Q45" t="s">
        <v>33</v>
      </c>
      <c r="R45" t="s">
        <v>6</v>
      </c>
      <c r="S45" t="s">
        <v>6</v>
      </c>
    </row>
    <row r="46" spans="1:19" x14ac:dyDescent="0.25">
      <c r="A46" s="3">
        <v>45</v>
      </c>
      <c r="B46" t="s">
        <v>11</v>
      </c>
      <c r="C46" t="s">
        <v>62</v>
      </c>
      <c r="D46" s="4" t="s">
        <v>63</v>
      </c>
      <c r="E46" t="s">
        <v>109</v>
      </c>
      <c r="F46" t="s">
        <v>64</v>
      </c>
      <c r="G46" t="s">
        <v>2</v>
      </c>
      <c r="H46" t="s">
        <v>36</v>
      </c>
      <c r="I46" t="s">
        <v>65</v>
      </c>
      <c r="J46" t="s">
        <v>71</v>
      </c>
      <c r="K46" t="s">
        <v>6</v>
      </c>
      <c r="L46" t="s">
        <v>23</v>
      </c>
      <c r="M46" t="s">
        <v>10</v>
      </c>
      <c r="N46" t="s">
        <v>77</v>
      </c>
      <c r="O46" t="s">
        <v>68</v>
      </c>
      <c r="P46" t="s">
        <v>107</v>
      </c>
      <c r="Q46" t="s">
        <v>70</v>
      </c>
      <c r="R46" t="s">
        <v>6</v>
      </c>
      <c r="S46" t="s">
        <v>6</v>
      </c>
    </row>
    <row r="47" spans="1:19" x14ac:dyDescent="0.25">
      <c r="A47" s="3">
        <v>46</v>
      </c>
      <c r="B47" t="s">
        <v>11</v>
      </c>
      <c r="C47" t="s">
        <v>62</v>
      </c>
      <c r="D47" s="4" t="s">
        <v>18</v>
      </c>
      <c r="E47" t="s">
        <v>251</v>
      </c>
      <c r="F47" t="s">
        <v>6</v>
      </c>
      <c r="G47" t="s">
        <v>2</v>
      </c>
      <c r="H47" t="s">
        <v>28</v>
      </c>
      <c r="I47" t="s">
        <v>63</v>
      </c>
      <c r="J47" t="s">
        <v>96</v>
      </c>
      <c r="K47" t="s">
        <v>6</v>
      </c>
      <c r="L47" t="s">
        <v>23</v>
      </c>
      <c r="M47" t="s">
        <v>5</v>
      </c>
      <c r="N47" t="s">
        <v>90</v>
      </c>
      <c r="O47" t="s">
        <v>92</v>
      </c>
      <c r="P47" t="s">
        <v>93</v>
      </c>
      <c r="Q47" t="s">
        <v>70</v>
      </c>
      <c r="R47" t="s">
        <v>6</v>
      </c>
      <c r="S47" t="s">
        <v>6</v>
      </c>
    </row>
    <row r="48" spans="1:19" x14ac:dyDescent="0.25">
      <c r="A48" s="3">
        <v>47</v>
      </c>
      <c r="B48" t="s">
        <v>11</v>
      </c>
      <c r="C48" t="s">
        <v>84</v>
      </c>
      <c r="D48" s="4" t="s">
        <v>63</v>
      </c>
      <c r="E48" t="s">
        <v>91</v>
      </c>
      <c r="F48" t="s">
        <v>6</v>
      </c>
      <c r="G48" t="s">
        <v>2</v>
      </c>
      <c r="H48" t="s">
        <v>8</v>
      </c>
      <c r="I48" t="s">
        <v>9</v>
      </c>
      <c r="J48" t="s">
        <v>71</v>
      </c>
      <c r="K48" t="s">
        <v>6</v>
      </c>
      <c r="L48" t="s">
        <v>23</v>
      </c>
      <c r="M48" t="s">
        <v>5</v>
      </c>
      <c r="N48" t="s">
        <v>90</v>
      </c>
      <c r="O48" t="s">
        <v>68</v>
      </c>
      <c r="P48" t="s">
        <v>257</v>
      </c>
      <c r="Q48" t="s">
        <v>82</v>
      </c>
      <c r="R48" t="s">
        <v>6</v>
      </c>
      <c r="S48" t="s">
        <v>6</v>
      </c>
    </row>
    <row r="49" spans="1:19" x14ac:dyDescent="0.25">
      <c r="A49" s="3">
        <v>48</v>
      </c>
      <c r="B49" t="s">
        <v>11</v>
      </c>
      <c r="C49" t="s">
        <v>104</v>
      </c>
      <c r="D49" s="4" t="s">
        <v>14</v>
      </c>
      <c r="E49" t="s">
        <v>121</v>
      </c>
      <c r="F49" t="s">
        <v>85</v>
      </c>
      <c r="G49" t="s">
        <v>2</v>
      </c>
      <c r="H49" t="s">
        <v>22</v>
      </c>
      <c r="I49" t="s">
        <v>124</v>
      </c>
      <c r="J49" t="s">
        <v>125</v>
      </c>
      <c r="K49" t="s">
        <v>6</v>
      </c>
      <c r="L49" t="s">
        <v>23</v>
      </c>
      <c r="M49" t="s">
        <v>5</v>
      </c>
      <c r="N49" t="s">
        <v>72</v>
      </c>
      <c r="O49" t="s">
        <v>92</v>
      </c>
      <c r="P49" t="s">
        <v>69</v>
      </c>
      <c r="Q49" t="s">
        <v>70</v>
      </c>
      <c r="R49" t="s">
        <v>6</v>
      </c>
      <c r="S49" t="s">
        <v>6</v>
      </c>
    </row>
    <row r="50" spans="1:19" x14ac:dyDescent="0.25">
      <c r="A50" s="3">
        <v>49</v>
      </c>
      <c r="B50" t="s">
        <v>11</v>
      </c>
      <c r="C50" t="s">
        <v>78</v>
      </c>
      <c r="D50" s="4" t="s">
        <v>18</v>
      </c>
      <c r="E50" t="s">
        <v>91</v>
      </c>
      <c r="F50" t="s">
        <v>85</v>
      </c>
      <c r="G50" t="s">
        <v>2</v>
      </c>
      <c r="H50" t="s">
        <v>32</v>
      </c>
      <c r="I50" t="s">
        <v>65</v>
      </c>
      <c r="J50" t="s">
        <v>126</v>
      </c>
      <c r="K50" t="s">
        <v>6</v>
      </c>
      <c r="L50" t="s">
        <v>67</v>
      </c>
      <c r="M50" t="s">
        <v>5</v>
      </c>
      <c r="N50" t="s">
        <v>72</v>
      </c>
      <c r="O50" t="s">
        <v>92</v>
      </c>
      <c r="P50" t="s">
        <v>93</v>
      </c>
      <c r="Q50" t="s">
        <v>70</v>
      </c>
      <c r="R50" t="s">
        <v>6</v>
      </c>
      <c r="S50" t="s">
        <v>6</v>
      </c>
    </row>
    <row r="51" spans="1:19" x14ac:dyDescent="0.25">
      <c r="A51" s="3">
        <v>50</v>
      </c>
      <c r="B51" t="s">
        <v>26</v>
      </c>
      <c r="C51" t="s">
        <v>84</v>
      </c>
      <c r="D51" s="4" t="s">
        <v>18</v>
      </c>
      <c r="E51" t="s">
        <v>121</v>
      </c>
      <c r="F51" t="s">
        <v>6</v>
      </c>
      <c r="G51" t="s">
        <v>2</v>
      </c>
      <c r="H51" t="s">
        <v>28</v>
      </c>
      <c r="I51" t="s">
        <v>128</v>
      </c>
      <c r="J51" t="s">
        <v>66</v>
      </c>
      <c r="K51" t="s">
        <v>6</v>
      </c>
      <c r="L51" t="s">
        <v>23</v>
      </c>
      <c r="M51" t="s">
        <v>5</v>
      </c>
      <c r="N51" t="s">
        <v>72</v>
      </c>
      <c r="O51" t="s">
        <v>92</v>
      </c>
      <c r="P51" t="s">
        <v>93</v>
      </c>
      <c r="Q51" t="s">
        <v>33</v>
      </c>
      <c r="R51" t="s">
        <v>6</v>
      </c>
      <c r="S51" t="s">
        <v>6</v>
      </c>
    </row>
    <row r="52" spans="1:19" x14ac:dyDescent="0.25">
      <c r="A52" s="3">
        <v>51</v>
      </c>
      <c r="B52" t="s">
        <v>11</v>
      </c>
      <c r="C52" t="s">
        <v>62</v>
      </c>
      <c r="D52" s="4" t="s">
        <v>18</v>
      </c>
      <c r="E52" t="s">
        <v>94</v>
      </c>
      <c r="F52" t="s">
        <v>6</v>
      </c>
      <c r="G52" t="s">
        <v>2</v>
      </c>
      <c r="H52" t="s">
        <v>8</v>
      </c>
      <c r="I52" t="s">
        <v>65</v>
      </c>
      <c r="J52" t="s">
        <v>129</v>
      </c>
      <c r="K52" t="s">
        <v>6</v>
      </c>
      <c r="L52" t="s">
        <v>67</v>
      </c>
      <c r="M52" t="s">
        <v>25</v>
      </c>
      <c r="N52" t="s">
        <v>72</v>
      </c>
      <c r="O52" t="s">
        <v>92</v>
      </c>
      <c r="P52" t="s">
        <v>256</v>
      </c>
      <c r="Q52" t="s">
        <v>70</v>
      </c>
      <c r="R52" t="s">
        <v>6</v>
      </c>
      <c r="S52" t="s">
        <v>83</v>
      </c>
    </row>
    <row r="53" spans="1:19" x14ac:dyDescent="0.25">
      <c r="A53" s="3">
        <v>52</v>
      </c>
      <c r="B53" t="s">
        <v>11</v>
      </c>
      <c r="C53" t="s">
        <v>78</v>
      </c>
      <c r="D53" s="4" t="s">
        <v>63</v>
      </c>
      <c r="E53" t="s">
        <v>94</v>
      </c>
      <c r="F53" t="s">
        <v>64</v>
      </c>
      <c r="G53" t="s">
        <v>2</v>
      </c>
      <c r="H53" t="s">
        <v>38</v>
      </c>
      <c r="I53" t="s">
        <v>9</v>
      </c>
      <c r="J53" t="s">
        <v>130</v>
      </c>
      <c r="K53" t="s">
        <v>6</v>
      </c>
      <c r="L53" t="s">
        <v>67</v>
      </c>
      <c r="M53" t="s">
        <v>10</v>
      </c>
      <c r="N53" t="s">
        <v>90</v>
      </c>
      <c r="O53" t="s">
        <v>68</v>
      </c>
      <c r="P53" t="s">
        <v>257</v>
      </c>
      <c r="Q53" t="s">
        <v>70</v>
      </c>
      <c r="R53" t="s">
        <v>83</v>
      </c>
      <c r="S53" t="s">
        <v>83</v>
      </c>
    </row>
    <row r="54" spans="1:19" x14ac:dyDescent="0.25">
      <c r="A54" s="3">
        <v>53</v>
      </c>
      <c r="B54" t="s">
        <v>11</v>
      </c>
      <c r="C54" t="s">
        <v>84</v>
      </c>
      <c r="D54" s="4" t="s">
        <v>18</v>
      </c>
      <c r="E54" t="s">
        <v>30</v>
      </c>
      <c r="F54" t="s">
        <v>6</v>
      </c>
      <c r="G54" t="s">
        <v>2</v>
      </c>
      <c r="H54" t="s">
        <v>28</v>
      </c>
      <c r="I54" t="s">
        <v>9</v>
      </c>
      <c r="J54" t="s">
        <v>71</v>
      </c>
      <c r="K54" t="s">
        <v>6</v>
      </c>
      <c r="L54" t="s">
        <v>118</v>
      </c>
      <c r="M54" t="s">
        <v>5</v>
      </c>
      <c r="N54" t="s">
        <v>90</v>
      </c>
      <c r="O54" t="s">
        <v>86</v>
      </c>
      <c r="P54" t="s">
        <v>256</v>
      </c>
      <c r="Q54" t="s">
        <v>70</v>
      </c>
      <c r="R54" t="s">
        <v>6</v>
      </c>
      <c r="S54" t="s">
        <v>6</v>
      </c>
    </row>
    <row r="55" spans="1:19" x14ac:dyDescent="0.25">
      <c r="A55" s="3">
        <v>54</v>
      </c>
      <c r="B55" t="s">
        <v>11</v>
      </c>
      <c r="C55" t="s">
        <v>84</v>
      </c>
      <c r="D55" s="4" t="s">
        <v>63</v>
      </c>
      <c r="E55" t="s">
        <v>109</v>
      </c>
      <c r="F55" t="s">
        <v>64</v>
      </c>
      <c r="G55" t="s">
        <v>2</v>
      </c>
      <c r="H55" t="s">
        <v>3</v>
      </c>
      <c r="I55" t="s">
        <v>65</v>
      </c>
      <c r="J55" t="s">
        <v>131</v>
      </c>
      <c r="K55" t="s">
        <v>6</v>
      </c>
      <c r="L55" t="s">
        <v>23</v>
      </c>
      <c r="M55" t="s">
        <v>5</v>
      </c>
      <c r="N55" t="s">
        <v>77</v>
      </c>
      <c r="O55" t="s">
        <v>68</v>
      </c>
      <c r="P55" t="s">
        <v>93</v>
      </c>
      <c r="Q55" t="s">
        <v>33</v>
      </c>
      <c r="R55" t="s">
        <v>6</v>
      </c>
      <c r="S55" t="s">
        <v>6</v>
      </c>
    </row>
    <row r="56" spans="1:19" x14ac:dyDescent="0.25">
      <c r="A56" s="3">
        <v>55</v>
      </c>
      <c r="B56" t="s">
        <v>26</v>
      </c>
      <c r="C56" t="s">
        <v>74</v>
      </c>
      <c r="D56" s="4" t="s">
        <v>63</v>
      </c>
      <c r="E56" t="s">
        <v>94</v>
      </c>
      <c r="F56" t="s">
        <v>85</v>
      </c>
      <c r="G56" t="s">
        <v>2</v>
      </c>
      <c r="H56" t="s">
        <v>8</v>
      </c>
      <c r="I56" t="s">
        <v>9</v>
      </c>
      <c r="J56" t="s">
        <v>71</v>
      </c>
      <c r="K56" t="s">
        <v>6</v>
      </c>
      <c r="L56" t="s">
        <v>23</v>
      </c>
      <c r="M56" t="s">
        <v>10</v>
      </c>
      <c r="N56" t="s">
        <v>77</v>
      </c>
      <c r="O56" t="s">
        <v>68</v>
      </c>
      <c r="P56" t="s">
        <v>107</v>
      </c>
      <c r="Q56" t="s">
        <v>70</v>
      </c>
      <c r="R56" t="s">
        <v>6</v>
      </c>
      <c r="S56" t="s">
        <v>6</v>
      </c>
    </row>
    <row r="57" spans="1:19" x14ac:dyDescent="0.25">
      <c r="A57" s="3">
        <v>56</v>
      </c>
      <c r="B57" t="s">
        <v>26</v>
      </c>
      <c r="C57" t="s">
        <v>62</v>
      </c>
      <c r="D57" s="4" t="s">
        <v>14</v>
      </c>
      <c r="E57" t="s">
        <v>30</v>
      </c>
      <c r="F57" t="s">
        <v>64</v>
      </c>
      <c r="G57" t="s">
        <v>2</v>
      </c>
      <c r="H57" t="s">
        <v>19</v>
      </c>
      <c r="I57" t="s">
        <v>99</v>
      </c>
      <c r="J57" t="s">
        <v>132</v>
      </c>
      <c r="K57" t="s">
        <v>6</v>
      </c>
      <c r="L57" t="s">
        <v>67</v>
      </c>
      <c r="M57" t="s">
        <v>5</v>
      </c>
      <c r="N57" t="s">
        <v>77</v>
      </c>
      <c r="O57" t="s">
        <v>92</v>
      </c>
      <c r="P57" t="s">
        <v>93</v>
      </c>
      <c r="Q57" t="s">
        <v>70</v>
      </c>
      <c r="R57" t="s">
        <v>6</v>
      </c>
      <c r="S57" t="s">
        <v>6</v>
      </c>
    </row>
    <row r="58" spans="1:19" x14ac:dyDescent="0.25">
      <c r="A58" s="3">
        <v>57</v>
      </c>
      <c r="B58" t="s">
        <v>13</v>
      </c>
      <c r="C58" t="s">
        <v>104</v>
      </c>
      <c r="D58" s="4" t="s">
        <v>18</v>
      </c>
      <c r="E58" t="s">
        <v>103</v>
      </c>
      <c r="F58" t="s">
        <v>85</v>
      </c>
      <c r="G58" t="s">
        <v>79</v>
      </c>
      <c r="H58" t="s">
        <v>234</v>
      </c>
      <c r="I58" t="s">
        <v>9</v>
      </c>
      <c r="J58" t="s">
        <v>76</v>
      </c>
      <c r="K58" t="s">
        <v>6</v>
      </c>
      <c r="L58" t="s">
        <v>67</v>
      </c>
      <c r="M58" t="s">
        <v>10</v>
      </c>
      <c r="N58" t="s">
        <v>77</v>
      </c>
      <c r="O58" t="s">
        <v>95</v>
      </c>
      <c r="P58" t="s">
        <v>69</v>
      </c>
      <c r="Q58" t="s">
        <v>70</v>
      </c>
      <c r="R58" t="s">
        <v>6</v>
      </c>
      <c r="S58" t="s">
        <v>6</v>
      </c>
    </row>
    <row r="59" spans="1:19" x14ac:dyDescent="0.25">
      <c r="A59" s="3">
        <v>58</v>
      </c>
      <c r="B59" t="s">
        <v>26</v>
      </c>
      <c r="C59" t="s">
        <v>74</v>
      </c>
      <c r="D59" s="4" t="s">
        <v>192</v>
      </c>
      <c r="E59" t="s">
        <v>252</v>
      </c>
      <c r="F59" t="s">
        <v>85</v>
      </c>
      <c r="G59" t="s">
        <v>2</v>
      </c>
      <c r="H59" t="s">
        <v>28</v>
      </c>
      <c r="I59" t="s">
        <v>9</v>
      </c>
      <c r="J59" t="s">
        <v>71</v>
      </c>
      <c r="K59" t="s">
        <v>6</v>
      </c>
      <c r="L59" t="s">
        <v>29</v>
      </c>
      <c r="M59" t="s">
        <v>5</v>
      </c>
      <c r="N59" t="s">
        <v>90</v>
      </c>
      <c r="O59" t="s">
        <v>92</v>
      </c>
      <c r="P59" t="s">
        <v>107</v>
      </c>
      <c r="Q59" t="s">
        <v>70</v>
      </c>
      <c r="R59" t="s">
        <v>6</v>
      </c>
      <c r="S59" t="s">
        <v>6</v>
      </c>
    </row>
    <row r="60" spans="1:19" x14ac:dyDescent="0.25">
      <c r="A60" s="3">
        <v>59</v>
      </c>
      <c r="B60" t="s">
        <v>13</v>
      </c>
      <c r="C60" t="s">
        <v>104</v>
      </c>
      <c r="D60" s="4" t="s">
        <v>18</v>
      </c>
      <c r="E60" t="s">
        <v>18</v>
      </c>
      <c r="F60" t="s">
        <v>85</v>
      </c>
      <c r="G60" t="s">
        <v>2</v>
      </c>
      <c r="H60" t="s">
        <v>28</v>
      </c>
      <c r="I60" t="s">
        <v>65</v>
      </c>
      <c r="J60" t="s">
        <v>98</v>
      </c>
      <c r="K60" t="s">
        <v>6</v>
      </c>
      <c r="L60" t="s">
        <v>67</v>
      </c>
      <c r="M60" t="s">
        <v>5</v>
      </c>
      <c r="N60" t="s">
        <v>72</v>
      </c>
      <c r="O60" t="s">
        <v>92</v>
      </c>
      <c r="P60" t="s">
        <v>93</v>
      </c>
      <c r="Q60" t="s">
        <v>33</v>
      </c>
      <c r="R60" t="s">
        <v>83</v>
      </c>
      <c r="S60" t="s">
        <v>83</v>
      </c>
    </row>
    <row r="61" spans="1:19" x14ac:dyDescent="0.25">
      <c r="A61" s="3">
        <v>60</v>
      </c>
      <c r="B61" t="s">
        <v>26</v>
      </c>
      <c r="C61" t="s">
        <v>87</v>
      </c>
      <c r="D61" s="4" t="s">
        <v>88</v>
      </c>
      <c r="E61" t="s">
        <v>30</v>
      </c>
      <c r="F61" t="s">
        <v>6</v>
      </c>
      <c r="G61" t="s">
        <v>2</v>
      </c>
      <c r="H61" t="s">
        <v>8</v>
      </c>
      <c r="I61" t="s">
        <v>9</v>
      </c>
      <c r="J61" t="s">
        <v>71</v>
      </c>
      <c r="K61" t="s">
        <v>6</v>
      </c>
      <c r="L61" t="s">
        <v>23</v>
      </c>
      <c r="M61" t="s">
        <v>5</v>
      </c>
      <c r="N61" t="s">
        <v>90</v>
      </c>
      <c r="O61" t="s">
        <v>68</v>
      </c>
      <c r="P61" t="s">
        <v>69</v>
      </c>
      <c r="Q61" t="s">
        <v>70</v>
      </c>
      <c r="R61" t="s">
        <v>6</v>
      </c>
      <c r="S61" t="s">
        <v>83</v>
      </c>
    </row>
    <row r="62" spans="1:19" x14ac:dyDescent="0.25">
      <c r="A62" s="3">
        <v>61</v>
      </c>
      <c r="B62" t="s">
        <v>11</v>
      </c>
      <c r="C62" t="s">
        <v>84</v>
      </c>
      <c r="D62" s="4" t="s">
        <v>63</v>
      </c>
      <c r="E62" t="s">
        <v>253</v>
      </c>
      <c r="F62" t="s">
        <v>64</v>
      </c>
      <c r="G62" t="s">
        <v>2</v>
      </c>
      <c r="H62" t="s">
        <v>8</v>
      </c>
      <c r="I62" t="s">
        <v>9</v>
      </c>
      <c r="J62" t="s">
        <v>71</v>
      </c>
      <c r="K62" t="s">
        <v>6</v>
      </c>
      <c r="L62" t="s">
        <v>67</v>
      </c>
      <c r="M62" t="s">
        <v>10</v>
      </c>
      <c r="N62" t="s">
        <v>72</v>
      </c>
      <c r="O62" t="s">
        <v>68</v>
      </c>
      <c r="P62" t="s">
        <v>257</v>
      </c>
      <c r="Q62" t="s">
        <v>70</v>
      </c>
      <c r="R62" t="s">
        <v>6</v>
      </c>
      <c r="S62" t="s">
        <v>6</v>
      </c>
    </row>
    <row r="63" spans="1:19" x14ac:dyDescent="0.25">
      <c r="A63" s="3">
        <v>62</v>
      </c>
      <c r="B63" t="s">
        <v>11</v>
      </c>
      <c r="C63" t="s">
        <v>78</v>
      </c>
      <c r="D63" s="4" t="s">
        <v>18</v>
      </c>
      <c r="E63" t="s">
        <v>7</v>
      </c>
      <c r="F63" t="s">
        <v>6</v>
      </c>
      <c r="G63" t="s">
        <v>2</v>
      </c>
      <c r="H63" t="s">
        <v>8</v>
      </c>
      <c r="I63" t="s">
        <v>9</v>
      </c>
      <c r="J63" t="s">
        <v>112</v>
      </c>
      <c r="K63" t="s">
        <v>6</v>
      </c>
      <c r="L63" t="s">
        <v>29</v>
      </c>
      <c r="M63" t="s">
        <v>5</v>
      </c>
      <c r="N63" t="s">
        <v>77</v>
      </c>
      <c r="O63" t="s">
        <v>95</v>
      </c>
      <c r="P63" t="s">
        <v>69</v>
      </c>
      <c r="Q63" t="s">
        <v>70</v>
      </c>
      <c r="R63" t="s">
        <v>83</v>
      </c>
      <c r="S63" t="s">
        <v>6</v>
      </c>
    </row>
    <row r="64" spans="1:19" x14ac:dyDescent="0.25">
      <c r="A64" s="3">
        <v>63</v>
      </c>
      <c r="B64" t="s">
        <v>26</v>
      </c>
      <c r="C64" t="s">
        <v>84</v>
      </c>
      <c r="D64" s="4" t="s">
        <v>124</v>
      </c>
      <c r="E64" t="s">
        <v>94</v>
      </c>
      <c r="F64" t="s">
        <v>85</v>
      </c>
      <c r="G64" t="s">
        <v>2</v>
      </c>
      <c r="H64" t="s">
        <v>28</v>
      </c>
      <c r="I64" t="s">
        <v>88</v>
      </c>
      <c r="J64" t="s">
        <v>71</v>
      </c>
      <c r="K64" t="s">
        <v>6</v>
      </c>
      <c r="L64" t="s">
        <v>29</v>
      </c>
      <c r="M64" t="s">
        <v>10</v>
      </c>
      <c r="N64" t="s">
        <v>90</v>
      </c>
      <c r="O64" t="s">
        <v>92</v>
      </c>
      <c r="P64" t="s">
        <v>257</v>
      </c>
      <c r="Q64" t="s">
        <v>33</v>
      </c>
      <c r="R64" t="s">
        <v>6</v>
      </c>
      <c r="S64" t="s">
        <v>6</v>
      </c>
    </row>
    <row r="65" spans="1:19" x14ac:dyDescent="0.25">
      <c r="A65" s="3">
        <v>64</v>
      </c>
      <c r="B65" t="s">
        <v>26</v>
      </c>
      <c r="C65" t="s">
        <v>87</v>
      </c>
      <c r="D65" s="4" t="s">
        <v>63</v>
      </c>
      <c r="E65" t="s">
        <v>138</v>
      </c>
      <c r="F65" t="s">
        <v>6</v>
      </c>
      <c r="G65" t="s">
        <v>2</v>
      </c>
      <c r="H65" t="s">
        <v>8</v>
      </c>
      <c r="I65" t="s">
        <v>65</v>
      </c>
      <c r="J65" t="s">
        <v>39</v>
      </c>
      <c r="K65" t="s">
        <v>6</v>
      </c>
      <c r="L65" t="s">
        <v>23</v>
      </c>
      <c r="M65" t="s">
        <v>10</v>
      </c>
      <c r="N65" t="s">
        <v>77</v>
      </c>
      <c r="O65" t="s">
        <v>68</v>
      </c>
      <c r="P65" t="s">
        <v>257</v>
      </c>
      <c r="Q65" t="s">
        <v>70</v>
      </c>
      <c r="R65" t="s">
        <v>6</v>
      </c>
      <c r="S65" t="s">
        <v>6</v>
      </c>
    </row>
    <row r="66" spans="1:19" x14ac:dyDescent="0.25">
      <c r="A66" s="3">
        <v>65</v>
      </c>
      <c r="B66" t="s">
        <v>11</v>
      </c>
      <c r="C66" t="s">
        <v>84</v>
      </c>
      <c r="D66" s="4" t="s">
        <v>18</v>
      </c>
      <c r="E66" t="s">
        <v>30</v>
      </c>
      <c r="F66" t="s">
        <v>6</v>
      </c>
      <c r="G66" t="s">
        <v>2</v>
      </c>
      <c r="H66" t="s">
        <v>8</v>
      </c>
      <c r="I66" t="s">
        <v>88</v>
      </c>
      <c r="J66" t="s">
        <v>149</v>
      </c>
      <c r="K66" t="s">
        <v>6</v>
      </c>
      <c r="L66" t="s">
        <v>23</v>
      </c>
      <c r="M66" t="s">
        <v>5</v>
      </c>
      <c r="N66" t="s">
        <v>80</v>
      </c>
      <c r="O66" t="s">
        <v>95</v>
      </c>
      <c r="P66" t="s">
        <v>256</v>
      </c>
      <c r="Q66" t="s">
        <v>70</v>
      </c>
      <c r="R66" t="s">
        <v>6</v>
      </c>
      <c r="S66" t="s">
        <v>6</v>
      </c>
    </row>
    <row r="67" spans="1:19" x14ac:dyDescent="0.25">
      <c r="A67" s="3">
        <v>66</v>
      </c>
      <c r="B67" t="s">
        <v>13</v>
      </c>
      <c r="C67" t="s">
        <v>104</v>
      </c>
      <c r="D67" s="4" t="s">
        <v>65</v>
      </c>
      <c r="E67" t="s">
        <v>248</v>
      </c>
      <c r="F67" t="s">
        <v>64</v>
      </c>
      <c r="G67" t="s">
        <v>2</v>
      </c>
      <c r="H67" t="s">
        <v>24</v>
      </c>
      <c r="I67" t="s">
        <v>9</v>
      </c>
      <c r="J67" t="s">
        <v>71</v>
      </c>
      <c r="K67" t="s">
        <v>6</v>
      </c>
      <c r="L67" t="s">
        <v>67</v>
      </c>
      <c r="M67" t="s">
        <v>10</v>
      </c>
      <c r="N67" t="s">
        <v>72</v>
      </c>
      <c r="O67" t="s">
        <v>68</v>
      </c>
      <c r="P67" t="s">
        <v>102</v>
      </c>
      <c r="Q67" t="s">
        <v>70</v>
      </c>
      <c r="R67" t="s">
        <v>113</v>
      </c>
      <c r="S67" t="s">
        <v>6</v>
      </c>
    </row>
    <row r="68" spans="1:19" x14ac:dyDescent="0.25">
      <c r="A68" s="3">
        <v>67</v>
      </c>
      <c r="B68" t="s">
        <v>12</v>
      </c>
      <c r="C68" t="s">
        <v>62</v>
      </c>
      <c r="D68" s="4" t="s">
        <v>18</v>
      </c>
      <c r="E68" t="s">
        <v>122</v>
      </c>
      <c r="F68" t="s">
        <v>6</v>
      </c>
      <c r="G68" t="s">
        <v>2</v>
      </c>
      <c r="H68" t="s">
        <v>19</v>
      </c>
      <c r="I68" t="s">
        <v>9</v>
      </c>
      <c r="J68" t="s">
        <v>71</v>
      </c>
      <c r="K68" t="s">
        <v>6</v>
      </c>
      <c r="L68" t="s">
        <v>23</v>
      </c>
      <c r="M68" t="s">
        <v>5</v>
      </c>
      <c r="N68" t="s">
        <v>77</v>
      </c>
      <c r="O68" t="s">
        <v>95</v>
      </c>
      <c r="P68" t="s">
        <v>102</v>
      </c>
      <c r="Q68" t="s">
        <v>70</v>
      </c>
      <c r="R68" t="s">
        <v>6</v>
      </c>
      <c r="S68" t="s">
        <v>6</v>
      </c>
    </row>
    <row r="69" spans="1:19" x14ac:dyDescent="0.25">
      <c r="A69" s="3">
        <v>68</v>
      </c>
      <c r="B69" t="s">
        <v>26</v>
      </c>
      <c r="C69" t="s">
        <v>74</v>
      </c>
      <c r="D69" s="4" t="s">
        <v>14</v>
      </c>
      <c r="E69" t="s">
        <v>7</v>
      </c>
      <c r="F69" t="s">
        <v>64</v>
      </c>
      <c r="G69" t="s">
        <v>2</v>
      </c>
      <c r="H69" t="s">
        <v>8</v>
      </c>
      <c r="I69" t="s">
        <v>63</v>
      </c>
      <c r="J69" t="s">
        <v>112</v>
      </c>
      <c r="K69" t="s">
        <v>6</v>
      </c>
      <c r="L69" t="s">
        <v>23</v>
      </c>
      <c r="M69" t="s">
        <v>5</v>
      </c>
      <c r="N69" t="s">
        <v>90</v>
      </c>
      <c r="O69" t="s">
        <v>92</v>
      </c>
      <c r="P69" t="s">
        <v>107</v>
      </c>
      <c r="Q69" t="s">
        <v>70</v>
      </c>
      <c r="R69" t="s">
        <v>6</v>
      </c>
      <c r="S69" t="s">
        <v>6</v>
      </c>
    </row>
    <row r="70" spans="1:19" x14ac:dyDescent="0.25">
      <c r="A70" s="3">
        <v>69</v>
      </c>
      <c r="B70" t="s">
        <v>13</v>
      </c>
      <c r="C70" t="s">
        <v>104</v>
      </c>
      <c r="D70" s="4" t="s">
        <v>124</v>
      </c>
      <c r="E70" t="s">
        <v>248</v>
      </c>
      <c r="F70" t="s">
        <v>6</v>
      </c>
      <c r="G70" t="s">
        <v>2</v>
      </c>
      <c r="H70" t="s">
        <v>15</v>
      </c>
      <c r="I70" t="s">
        <v>143</v>
      </c>
      <c r="J70" t="s">
        <v>129</v>
      </c>
      <c r="K70" t="s">
        <v>6</v>
      </c>
      <c r="L70" t="s">
        <v>67</v>
      </c>
      <c r="M70" t="s">
        <v>5</v>
      </c>
      <c r="N70" t="s">
        <v>77</v>
      </c>
      <c r="O70" t="s">
        <v>95</v>
      </c>
      <c r="P70" t="s">
        <v>257</v>
      </c>
      <c r="Q70" t="s">
        <v>33</v>
      </c>
      <c r="R70" t="s">
        <v>83</v>
      </c>
      <c r="S70" t="s">
        <v>6</v>
      </c>
    </row>
    <row r="71" spans="1:19" x14ac:dyDescent="0.25">
      <c r="A71" s="3">
        <v>70</v>
      </c>
      <c r="B71" t="s">
        <v>12</v>
      </c>
      <c r="C71" t="s">
        <v>62</v>
      </c>
      <c r="D71" s="4" t="s">
        <v>18</v>
      </c>
      <c r="E71" t="s">
        <v>127</v>
      </c>
      <c r="F71" t="s">
        <v>6</v>
      </c>
      <c r="G71" t="s">
        <v>2</v>
      </c>
      <c r="H71" t="s">
        <v>28</v>
      </c>
      <c r="I71" t="s">
        <v>9</v>
      </c>
      <c r="J71" t="s">
        <v>71</v>
      </c>
      <c r="K71" t="s">
        <v>6</v>
      </c>
      <c r="L71" t="s">
        <v>23</v>
      </c>
      <c r="M71" t="s">
        <v>5</v>
      </c>
      <c r="N71" t="s">
        <v>77</v>
      </c>
      <c r="O71" t="s">
        <v>92</v>
      </c>
      <c r="P71" t="s">
        <v>107</v>
      </c>
      <c r="Q71" t="s">
        <v>33</v>
      </c>
      <c r="R71" t="s">
        <v>6</v>
      </c>
      <c r="S71" t="s">
        <v>6</v>
      </c>
    </row>
    <row r="72" spans="1:19" x14ac:dyDescent="0.25">
      <c r="A72" s="3">
        <v>71</v>
      </c>
      <c r="B72" t="s">
        <v>26</v>
      </c>
      <c r="C72" t="s">
        <v>78</v>
      </c>
      <c r="D72" s="4" t="s">
        <v>63</v>
      </c>
      <c r="E72" t="s">
        <v>7</v>
      </c>
      <c r="F72" t="s">
        <v>6</v>
      </c>
      <c r="G72" t="s">
        <v>2</v>
      </c>
      <c r="H72" t="s">
        <v>8</v>
      </c>
      <c r="I72" t="s">
        <v>9</v>
      </c>
      <c r="J72" t="s">
        <v>71</v>
      </c>
      <c r="K72" t="s">
        <v>6</v>
      </c>
      <c r="L72" t="s">
        <v>67</v>
      </c>
      <c r="M72" t="s">
        <v>5</v>
      </c>
      <c r="N72" t="s">
        <v>77</v>
      </c>
      <c r="O72" t="s">
        <v>68</v>
      </c>
      <c r="P72" t="s">
        <v>107</v>
      </c>
      <c r="Q72" t="s">
        <v>70</v>
      </c>
      <c r="R72" t="s">
        <v>6</v>
      </c>
      <c r="S72" t="s">
        <v>6</v>
      </c>
    </row>
    <row r="73" spans="1:19" x14ac:dyDescent="0.25">
      <c r="A73" s="3">
        <v>72</v>
      </c>
      <c r="B73" t="s">
        <v>26</v>
      </c>
      <c r="C73" t="s">
        <v>87</v>
      </c>
      <c r="D73" s="4" t="s">
        <v>63</v>
      </c>
      <c r="E73" t="s">
        <v>7</v>
      </c>
      <c r="F73" t="s">
        <v>6</v>
      </c>
      <c r="G73" t="s">
        <v>2</v>
      </c>
      <c r="H73" t="s">
        <v>27</v>
      </c>
      <c r="I73" t="s">
        <v>88</v>
      </c>
      <c r="J73" t="s">
        <v>20</v>
      </c>
      <c r="K73" t="s">
        <v>6</v>
      </c>
      <c r="L73" t="s">
        <v>23</v>
      </c>
      <c r="M73" t="s">
        <v>10</v>
      </c>
      <c r="N73" t="s">
        <v>77</v>
      </c>
      <c r="O73" t="s">
        <v>68</v>
      </c>
      <c r="P73" t="s">
        <v>257</v>
      </c>
      <c r="Q73" t="s">
        <v>33</v>
      </c>
      <c r="R73" t="s">
        <v>6</v>
      </c>
      <c r="S73" t="s">
        <v>6</v>
      </c>
    </row>
    <row r="74" spans="1:19" x14ac:dyDescent="0.25">
      <c r="A74" s="3">
        <v>73</v>
      </c>
      <c r="B74" t="s">
        <v>17</v>
      </c>
      <c r="C74" t="s">
        <v>84</v>
      </c>
      <c r="D74" s="4" t="s">
        <v>18</v>
      </c>
      <c r="E74" t="s">
        <v>94</v>
      </c>
      <c r="F74" t="s">
        <v>6</v>
      </c>
      <c r="G74" t="s">
        <v>2</v>
      </c>
      <c r="H74" t="s">
        <v>28</v>
      </c>
      <c r="I74" t="s">
        <v>88</v>
      </c>
      <c r="J74" t="s">
        <v>98</v>
      </c>
      <c r="K74" t="s">
        <v>6</v>
      </c>
      <c r="L74" t="s">
        <v>23</v>
      </c>
      <c r="M74" t="s">
        <v>5</v>
      </c>
      <c r="N74" t="s">
        <v>72</v>
      </c>
      <c r="O74" t="s">
        <v>92</v>
      </c>
      <c r="P74" t="s">
        <v>93</v>
      </c>
      <c r="Q74" t="s">
        <v>70</v>
      </c>
      <c r="R74" t="s">
        <v>6</v>
      </c>
      <c r="S74" t="s">
        <v>6</v>
      </c>
    </row>
    <row r="75" spans="1:19" x14ac:dyDescent="0.25">
      <c r="A75" s="3">
        <v>74</v>
      </c>
      <c r="B75" t="s">
        <v>12</v>
      </c>
      <c r="C75" t="s">
        <v>74</v>
      </c>
      <c r="D75" s="4" t="s">
        <v>63</v>
      </c>
      <c r="E75" t="s">
        <v>30</v>
      </c>
      <c r="F75" t="s">
        <v>6</v>
      </c>
      <c r="G75" t="s">
        <v>2</v>
      </c>
      <c r="H75" t="s">
        <v>38</v>
      </c>
      <c r="I75" t="s">
        <v>9</v>
      </c>
      <c r="J75" t="s">
        <v>71</v>
      </c>
      <c r="K75" t="s">
        <v>6</v>
      </c>
      <c r="L75" t="s">
        <v>23</v>
      </c>
      <c r="M75" t="s">
        <v>10</v>
      </c>
      <c r="N75" t="s">
        <v>90</v>
      </c>
      <c r="O75" t="s">
        <v>68</v>
      </c>
      <c r="P75" t="s">
        <v>69</v>
      </c>
      <c r="Q75" t="s">
        <v>70</v>
      </c>
      <c r="R75" t="s">
        <v>6</v>
      </c>
      <c r="S75" t="s">
        <v>6</v>
      </c>
    </row>
    <row r="76" spans="1:19" x14ac:dyDescent="0.25">
      <c r="A76" s="3">
        <v>75</v>
      </c>
      <c r="B76" t="s">
        <v>26</v>
      </c>
      <c r="C76" t="s">
        <v>78</v>
      </c>
      <c r="D76" s="4" t="s">
        <v>18</v>
      </c>
      <c r="E76" t="s">
        <v>7</v>
      </c>
      <c r="F76" t="s">
        <v>6</v>
      </c>
      <c r="G76" t="s">
        <v>2</v>
      </c>
      <c r="H76" t="s">
        <v>32</v>
      </c>
      <c r="I76" t="s">
        <v>65</v>
      </c>
      <c r="J76" t="s">
        <v>71</v>
      </c>
      <c r="K76" t="s">
        <v>6</v>
      </c>
      <c r="L76" t="s">
        <v>23</v>
      </c>
      <c r="M76" t="s">
        <v>5</v>
      </c>
      <c r="N76" t="s">
        <v>77</v>
      </c>
      <c r="O76" t="s">
        <v>95</v>
      </c>
      <c r="P76" t="s">
        <v>107</v>
      </c>
      <c r="Q76" t="s">
        <v>70</v>
      </c>
      <c r="R76" t="s">
        <v>6</v>
      </c>
      <c r="S76" t="s">
        <v>6</v>
      </c>
    </row>
    <row r="77" spans="1:19" x14ac:dyDescent="0.25">
      <c r="A77" s="3">
        <v>76</v>
      </c>
      <c r="B77" t="s">
        <v>26</v>
      </c>
      <c r="C77" t="s">
        <v>84</v>
      </c>
      <c r="D77" s="4" t="s">
        <v>18</v>
      </c>
      <c r="E77" t="s">
        <v>252</v>
      </c>
      <c r="F77" t="s">
        <v>6</v>
      </c>
      <c r="G77" t="s">
        <v>2</v>
      </c>
      <c r="H77" t="s">
        <v>3</v>
      </c>
      <c r="I77" t="s">
        <v>9</v>
      </c>
      <c r="J77" t="s">
        <v>71</v>
      </c>
      <c r="K77" t="s">
        <v>6</v>
      </c>
      <c r="L77" t="s">
        <v>29</v>
      </c>
      <c r="M77" t="s">
        <v>5</v>
      </c>
      <c r="N77" t="s">
        <v>77</v>
      </c>
      <c r="O77" t="s">
        <v>92</v>
      </c>
      <c r="P77" t="s">
        <v>257</v>
      </c>
      <c r="Q77" t="s">
        <v>70</v>
      </c>
      <c r="R77" t="s">
        <v>6</v>
      </c>
      <c r="S77" t="s">
        <v>6</v>
      </c>
    </row>
    <row r="78" spans="1:19" x14ac:dyDescent="0.25">
      <c r="A78" s="3">
        <v>77</v>
      </c>
      <c r="B78" t="s">
        <v>12</v>
      </c>
      <c r="C78" t="s">
        <v>84</v>
      </c>
      <c r="D78" s="4" t="s">
        <v>18</v>
      </c>
      <c r="E78" t="s">
        <v>14</v>
      </c>
      <c r="F78" t="s">
        <v>6</v>
      </c>
      <c r="G78" t="s">
        <v>2</v>
      </c>
      <c r="H78" t="s">
        <v>22</v>
      </c>
      <c r="I78" t="s">
        <v>65</v>
      </c>
      <c r="J78" t="s">
        <v>120</v>
      </c>
      <c r="K78" t="s">
        <v>6</v>
      </c>
      <c r="L78" t="s">
        <v>23</v>
      </c>
      <c r="M78" t="s">
        <v>5</v>
      </c>
      <c r="N78" t="s">
        <v>90</v>
      </c>
      <c r="O78" t="s">
        <v>92</v>
      </c>
      <c r="P78" t="s">
        <v>93</v>
      </c>
      <c r="Q78" t="s">
        <v>33</v>
      </c>
      <c r="R78" t="s">
        <v>6</v>
      </c>
      <c r="S78" t="s">
        <v>83</v>
      </c>
    </row>
    <row r="79" spans="1:19" x14ac:dyDescent="0.25">
      <c r="A79" s="3">
        <v>78</v>
      </c>
      <c r="B79" t="s">
        <v>13</v>
      </c>
      <c r="C79" t="s">
        <v>104</v>
      </c>
      <c r="D79" s="4" t="s">
        <v>63</v>
      </c>
      <c r="E79" t="s">
        <v>7</v>
      </c>
      <c r="F79" t="s">
        <v>64</v>
      </c>
      <c r="G79" t="s">
        <v>2</v>
      </c>
      <c r="H79" t="s">
        <v>24</v>
      </c>
      <c r="I79" t="s">
        <v>65</v>
      </c>
      <c r="J79" t="s">
        <v>89</v>
      </c>
      <c r="K79" t="s">
        <v>6</v>
      </c>
      <c r="L79" t="s">
        <v>67</v>
      </c>
      <c r="M79" t="s">
        <v>5</v>
      </c>
      <c r="N79" t="s">
        <v>72</v>
      </c>
      <c r="O79" t="s">
        <v>68</v>
      </c>
      <c r="P79" t="s">
        <v>257</v>
      </c>
      <c r="Q79" t="s">
        <v>70</v>
      </c>
      <c r="R79" t="s">
        <v>6</v>
      </c>
      <c r="S79" t="s">
        <v>6</v>
      </c>
    </row>
    <row r="80" spans="1:19" x14ac:dyDescent="0.25">
      <c r="A80" s="3">
        <v>79</v>
      </c>
      <c r="B80" t="s">
        <v>26</v>
      </c>
      <c r="C80" t="s">
        <v>78</v>
      </c>
      <c r="D80" s="4" t="s">
        <v>65</v>
      </c>
      <c r="E80" t="s">
        <v>30</v>
      </c>
      <c r="F80" t="s">
        <v>85</v>
      </c>
      <c r="G80" t="s">
        <v>2</v>
      </c>
      <c r="H80" t="s">
        <v>8</v>
      </c>
      <c r="I80" t="s">
        <v>63</v>
      </c>
      <c r="J80" t="s">
        <v>20</v>
      </c>
      <c r="K80" t="s">
        <v>6</v>
      </c>
      <c r="L80" t="s">
        <v>29</v>
      </c>
      <c r="M80" t="s">
        <v>5</v>
      </c>
      <c r="N80" t="s">
        <v>80</v>
      </c>
      <c r="O80" t="s">
        <v>68</v>
      </c>
      <c r="P80" t="s">
        <v>257</v>
      </c>
      <c r="Q80" t="s">
        <v>70</v>
      </c>
      <c r="R80" t="s">
        <v>6</v>
      </c>
      <c r="S80" t="s">
        <v>6</v>
      </c>
    </row>
    <row r="81" spans="1:19" x14ac:dyDescent="0.25">
      <c r="A81" s="3">
        <v>80</v>
      </c>
      <c r="B81" t="s">
        <v>12</v>
      </c>
      <c r="C81" t="s">
        <v>62</v>
      </c>
      <c r="D81" s="4" t="s">
        <v>18</v>
      </c>
      <c r="E81" t="s">
        <v>7</v>
      </c>
      <c r="F81" t="s">
        <v>6</v>
      </c>
      <c r="G81" t="s">
        <v>2</v>
      </c>
      <c r="H81" t="s">
        <v>28</v>
      </c>
      <c r="I81" t="s">
        <v>9</v>
      </c>
      <c r="J81" t="s">
        <v>98</v>
      </c>
      <c r="K81" t="s">
        <v>6</v>
      </c>
      <c r="L81" t="s">
        <v>23</v>
      </c>
      <c r="M81" t="s">
        <v>25</v>
      </c>
      <c r="N81" t="s">
        <v>90</v>
      </c>
      <c r="O81" t="s">
        <v>92</v>
      </c>
      <c r="P81" t="s">
        <v>93</v>
      </c>
      <c r="Q81" t="s">
        <v>70</v>
      </c>
      <c r="R81" t="s">
        <v>6</v>
      </c>
      <c r="S81" t="s">
        <v>6</v>
      </c>
    </row>
    <row r="82" spans="1:19" x14ac:dyDescent="0.25">
      <c r="A82" s="3">
        <v>81</v>
      </c>
      <c r="B82" t="s">
        <v>26</v>
      </c>
      <c r="C82" t="s">
        <v>74</v>
      </c>
      <c r="D82" s="4" t="s">
        <v>63</v>
      </c>
      <c r="E82" t="s">
        <v>109</v>
      </c>
      <c r="F82" t="s">
        <v>64</v>
      </c>
      <c r="G82" t="s">
        <v>2</v>
      </c>
      <c r="H82" t="s">
        <v>28</v>
      </c>
      <c r="I82" t="s">
        <v>9</v>
      </c>
      <c r="J82" t="s">
        <v>71</v>
      </c>
      <c r="K82" t="s">
        <v>6</v>
      </c>
      <c r="L82" t="s">
        <v>67</v>
      </c>
      <c r="M82" t="s">
        <v>10</v>
      </c>
      <c r="N82" t="s">
        <v>77</v>
      </c>
      <c r="O82" t="s">
        <v>68</v>
      </c>
      <c r="P82" t="s">
        <v>257</v>
      </c>
      <c r="Q82" t="s">
        <v>70</v>
      </c>
      <c r="R82" t="s">
        <v>6</v>
      </c>
      <c r="S82" t="s">
        <v>6</v>
      </c>
    </row>
    <row r="83" spans="1:19" x14ac:dyDescent="0.25">
      <c r="A83" s="3">
        <v>82</v>
      </c>
      <c r="B83" t="s">
        <v>11</v>
      </c>
      <c r="C83" t="s">
        <v>84</v>
      </c>
      <c r="D83" s="4" t="s">
        <v>63</v>
      </c>
      <c r="E83" t="s">
        <v>109</v>
      </c>
      <c r="F83" t="s">
        <v>85</v>
      </c>
      <c r="G83" t="s">
        <v>2</v>
      </c>
      <c r="H83" t="s">
        <v>3</v>
      </c>
      <c r="I83" t="s">
        <v>9</v>
      </c>
      <c r="J83" t="s">
        <v>149</v>
      </c>
      <c r="K83" t="s">
        <v>6</v>
      </c>
      <c r="L83" t="s">
        <v>23</v>
      </c>
      <c r="M83" t="s">
        <v>5</v>
      </c>
      <c r="N83" t="s">
        <v>77</v>
      </c>
      <c r="O83" t="s">
        <v>68</v>
      </c>
      <c r="P83" t="s">
        <v>107</v>
      </c>
      <c r="Q83" t="s">
        <v>70</v>
      </c>
      <c r="R83" t="s">
        <v>6</v>
      </c>
      <c r="S83" t="s">
        <v>6</v>
      </c>
    </row>
    <row r="84" spans="1:19" x14ac:dyDescent="0.25">
      <c r="A84" s="3">
        <v>83</v>
      </c>
      <c r="B84" t="s">
        <v>26</v>
      </c>
      <c r="C84" t="s">
        <v>84</v>
      </c>
      <c r="D84" s="4" t="s">
        <v>65</v>
      </c>
      <c r="E84" t="s">
        <v>142</v>
      </c>
      <c r="F84" t="s">
        <v>85</v>
      </c>
      <c r="G84" t="s">
        <v>2</v>
      </c>
      <c r="H84" t="s">
        <v>8</v>
      </c>
      <c r="I84" t="s">
        <v>9</v>
      </c>
      <c r="J84" t="s">
        <v>126</v>
      </c>
      <c r="K84" t="s">
        <v>6</v>
      </c>
      <c r="L84" t="s">
        <v>23</v>
      </c>
      <c r="M84" t="s">
        <v>5</v>
      </c>
      <c r="N84" t="s">
        <v>77</v>
      </c>
      <c r="O84" t="s">
        <v>68</v>
      </c>
      <c r="P84" t="s">
        <v>257</v>
      </c>
      <c r="Q84" t="s">
        <v>70</v>
      </c>
      <c r="R84" t="s">
        <v>6</v>
      </c>
      <c r="S84" t="s">
        <v>6</v>
      </c>
    </row>
    <row r="85" spans="1:19" x14ac:dyDescent="0.25">
      <c r="A85" s="3">
        <v>84</v>
      </c>
      <c r="B85" t="s">
        <v>26</v>
      </c>
      <c r="C85" t="s">
        <v>74</v>
      </c>
      <c r="D85" s="4" t="s">
        <v>14</v>
      </c>
      <c r="E85" t="s">
        <v>7</v>
      </c>
      <c r="F85" t="s">
        <v>6</v>
      </c>
      <c r="G85" t="s">
        <v>2</v>
      </c>
      <c r="H85" t="s">
        <v>8</v>
      </c>
      <c r="I85" t="s">
        <v>9</v>
      </c>
      <c r="J85" t="s">
        <v>100</v>
      </c>
      <c r="K85" t="s">
        <v>6</v>
      </c>
      <c r="L85" t="s">
        <v>23</v>
      </c>
      <c r="M85" t="s">
        <v>5</v>
      </c>
      <c r="N85" t="s">
        <v>72</v>
      </c>
      <c r="O85" t="s">
        <v>95</v>
      </c>
      <c r="P85" t="s">
        <v>107</v>
      </c>
      <c r="Q85" t="s">
        <v>70</v>
      </c>
      <c r="R85" t="s">
        <v>6</v>
      </c>
      <c r="S85" t="s">
        <v>6</v>
      </c>
    </row>
    <row r="86" spans="1:19" x14ac:dyDescent="0.25">
      <c r="A86" s="3">
        <v>85</v>
      </c>
      <c r="B86" t="s">
        <v>26</v>
      </c>
      <c r="C86" t="s">
        <v>74</v>
      </c>
      <c r="D86" s="4" t="s">
        <v>65</v>
      </c>
      <c r="E86" t="s">
        <v>103</v>
      </c>
      <c r="F86" t="s">
        <v>85</v>
      </c>
      <c r="G86" t="s">
        <v>2</v>
      </c>
      <c r="H86" t="s">
        <v>8</v>
      </c>
      <c r="I86" t="s">
        <v>9</v>
      </c>
      <c r="J86" t="s">
        <v>76</v>
      </c>
      <c r="K86" t="s">
        <v>6</v>
      </c>
      <c r="L86" t="s">
        <v>67</v>
      </c>
      <c r="M86" t="s">
        <v>5</v>
      </c>
      <c r="N86" t="s">
        <v>90</v>
      </c>
      <c r="O86" t="s">
        <v>68</v>
      </c>
      <c r="P86" t="s">
        <v>69</v>
      </c>
      <c r="Q86" t="s">
        <v>70</v>
      </c>
      <c r="R86" t="s">
        <v>6</v>
      </c>
      <c r="S86" t="s">
        <v>6</v>
      </c>
    </row>
    <row r="87" spans="1:19" x14ac:dyDescent="0.25">
      <c r="A87" s="3">
        <v>86</v>
      </c>
      <c r="B87" t="s">
        <v>12</v>
      </c>
      <c r="C87" t="s">
        <v>62</v>
      </c>
      <c r="D87" s="4" t="s">
        <v>124</v>
      </c>
      <c r="E87" t="s">
        <v>124</v>
      </c>
      <c r="F87" t="s">
        <v>6</v>
      </c>
      <c r="G87" t="s">
        <v>2</v>
      </c>
      <c r="H87" t="s">
        <v>27</v>
      </c>
      <c r="I87" t="s">
        <v>9</v>
      </c>
      <c r="J87" t="s">
        <v>130</v>
      </c>
      <c r="K87" t="s">
        <v>6</v>
      </c>
      <c r="L87" t="s">
        <v>67</v>
      </c>
      <c r="M87" t="s">
        <v>5</v>
      </c>
      <c r="N87" t="s">
        <v>77</v>
      </c>
      <c r="O87" t="s">
        <v>68</v>
      </c>
      <c r="P87" t="s">
        <v>257</v>
      </c>
      <c r="Q87" t="s">
        <v>33</v>
      </c>
      <c r="R87" t="s">
        <v>6</v>
      </c>
      <c r="S87" t="s">
        <v>6</v>
      </c>
    </row>
    <row r="88" spans="1:19" x14ac:dyDescent="0.25">
      <c r="A88" s="3">
        <v>87</v>
      </c>
      <c r="B88" t="s">
        <v>26</v>
      </c>
      <c r="C88" t="s">
        <v>87</v>
      </c>
      <c r="D88" s="4" t="s">
        <v>63</v>
      </c>
      <c r="E88" t="s">
        <v>150</v>
      </c>
      <c r="F88" t="s">
        <v>64</v>
      </c>
      <c r="G88" t="s">
        <v>2</v>
      </c>
      <c r="H88" t="s">
        <v>8</v>
      </c>
      <c r="I88" t="s">
        <v>9</v>
      </c>
      <c r="J88" t="s">
        <v>151</v>
      </c>
      <c r="K88" t="s">
        <v>6</v>
      </c>
      <c r="L88" t="s">
        <v>29</v>
      </c>
      <c r="M88" t="s">
        <v>5</v>
      </c>
      <c r="N88" t="s">
        <v>90</v>
      </c>
      <c r="O88" t="s">
        <v>68</v>
      </c>
      <c r="P88" t="s">
        <v>257</v>
      </c>
      <c r="Q88" t="s">
        <v>70</v>
      </c>
      <c r="R88" t="s">
        <v>83</v>
      </c>
      <c r="S88" t="s">
        <v>113</v>
      </c>
    </row>
    <row r="89" spans="1:19" x14ac:dyDescent="0.25">
      <c r="A89" s="3">
        <v>88</v>
      </c>
      <c r="B89" t="s">
        <v>12</v>
      </c>
      <c r="C89" t="s">
        <v>62</v>
      </c>
      <c r="D89" s="4" t="s">
        <v>18</v>
      </c>
      <c r="E89" t="s">
        <v>18</v>
      </c>
      <c r="F89" t="s">
        <v>6</v>
      </c>
      <c r="G89" t="s">
        <v>2</v>
      </c>
      <c r="H89" t="s">
        <v>19</v>
      </c>
      <c r="I89" t="s">
        <v>65</v>
      </c>
      <c r="J89" t="s">
        <v>98</v>
      </c>
      <c r="K89" t="s">
        <v>6</v>
      </c>
      <c r="L89" t="s">
        <v>29</v>
      </c>
      <c r="M89" t="s">
        <v>25</v>
      </c>
      <c r="N89" t="s">
        <v>77</v>
      </c>
      <c r="O89" t="s">
        <v>86</v>
      </c>
      <c r="P89" t="s">
        <v>107</v>
      </c>
      <c r="Q89" t="s">
        <v>33</v>
      </c>
      <c r="R89" t="s">
        <v>6</v>
      </c>
      <c r="S89" t="s">
        <v>6</v>
      </c>
    </row>
    <row r="90" spans="1:19" x14ac:dyDescent="0.25">
      <c r="A90" s="3">
        <v>89</v>
      </c>
      <c r="B90" t="s">
        <v>12</v>
      </c>
      <c r="C90" t="s">
        <v>84</v>
      </c>
      <c r="D90" s="4" t="s">
        <v>18</v>
      </c>
      <c r="E90" t="s">
        <v>65</v>
      </c>
      <c r="F90" t="s">
        <v>6</v>
      </c>
      <c r="G90" t="s">
        <v>2</v>
      </c>
      <c r="H90" t="s">
        <v>28</v>
      </c>
      <c r="I90" t="s">
        <v>65</v>
      </c>
      <c r="J90" t="s">
        <v>20</v>
      </c>
      <c r="K90" t="s">
        <v>6</v>
      </c>
      <c r="L90" t="s">
        <v>67</v>
      </c>
      <c r="M90" t="s">
        <v>5</v>
      </c>
      <c r="N90" t="s">
        <v>77</v>
      </c>
      <c r="O90" t="s">
        <v>92</v>
      </c>
      <c r="P90" t="s">
        <v>107</v>
      </c>
      <c r="Q90" t="s">
        <v>33</v>
      </c>
      <c r="R90" t="s">
        <v>6</v>
      </c>
      <c r="S90" t="s">
        <v>6</v>
      </c>
    </row>
    <row r="91" spans="1:19" x14ac:dyDescent="0.25">
      <c r="A91" s="3">
        <v>90</v>
      </c>
      <c r="B91" t="s">
        <v>11</v>
      </c>
      <c r="C91" t="s">
        <v>87</v>
      </c>
      <c r="D91" s="4" t="s">
        <v>14</v>
      </c>
      <c r="E91" t="s">
        <v>153</v>
      </c>
      <c r="F91" t="s">
        <v>6</v>
      </c>
      <c r="G91" t="s">
        <v>2</v>
      </c>
      <c r="H91" t="s">
        <v>35</v>
      </c>
      <c r="I91" t="s">
        <v>154</v>
      </c>
      <c r="J91" t="s">
        <v>108</v>
      </c>
      <c r="K91" t="s">
        <v>6</v>
      </c>
      <c r="L91" t="s">
        <v>29</v>
      </c>
      <c r="M91" t="s">
        <v>10</v>
      </c>
      <c r="N91" t="s">
        <v>90</v>
      </c>
      <c r="O91" t="s">
        <v>95</v>
      </c>
      <c r="P91" t="s">
        <v>107</v>
      </c>
      <c r="Q91" t="s">
        <v>33</v>
      </c>
      <c r="R91" t="s">
        <v>6</v>
      </c>
      <c r="S91" t="s">
        <v>6</v>
      </c>
    </row>
    <row r="92" spans="1:19" x14ac:dyDescent="0.25">
      <c r="A92" s="3">
        <v>91</v>
      </c>
      <c r="B92" t="s">
        <v>11</v>
      </c>
      <c r="C92" t="s">
        <v>84</v>
      </c>
      <c r="D92" s="4" t="s">
        <v>18</v>
      </c>
      <c r="E92" t="s">
        <v>94</v>
      </c>
      <c r="F92" t="s">
        <v>6</v>
      </c>
      <c r="G92" t="s">
        <v>2</v>
      </c>
      <c r="H92" t="s">
        <v>8</v>
      </c>
      <c r="I92" t="s">
        <v>9</v>
      </c>
      <c r="J92" t="s">
        <v>98</v>
      </c>
      <c r="K92" t="s">
        <v>6</v>
      </c>
      <c r="L92" t="s">
        <v>23</v>
      </c>
      <c r="M92" t="s">
        <v>5</v>
      </c>
      <c r="N92" t="s">
        <v>90</v>
      </c>
      <c r="O92" t="s">
        <v>95</v>
      </c>
      <c r="P92" t="s">
        <v>69</v>
      </c>
      <c r="Q92" t="s">
        <v>70</v>
      </c>
      <c r="R92" t="s">
        <v>6</v>
      </c>
      <c r="S92" t="s">
        <v>6</v>
      </c>
    </row>
    <row r="93" spans="1:19" x14ac:dyDescent="0.25">
      <c r="A93" s="3">
        <v>92</v>
      </c>
      <c r="B93" t="s">
        <v>26</v>
      </c>
      <c r="C93" t="s">
        <v>87</v>
      </c>
      <c r="D93" s="4" t="s">
        <v>88</v>
      </c>
      <c r="E93" t="s">
        <v>155</v>
      </c>
      <c r="F93" t="s">
        <v>6</v>
      </c>
      <c r="G93" t="s">
        <v>2</v>
      </c>
      <c r="H93" t="s">
        <v>35</v>
      </c>
      <c r="I93" t="s">
        <v>9</v>
      </c>
      <c r="J93" t="s">
        <v>101</v>
      </c>
      <c r="K93" t="s">
        <v>6</v>
      </c>
      <c r="L93" t="s">
        <v>29</v>
      </c>
      <c r="M93" t="s">
        <v>5</v>
      </c>
      <c r="N93" t="s">
        <v>77</v>
      </c>
      <c r="O93" t="s">
        <v>68</v>
      </c>
      <c r="P93" t="s">
        <v>257</v>
      </c>
      <c r="Q93" t="s">
        <v>33</v>
      </c>
      <c r="R93" t="s">
        <v>83</v>
      </c>
      <c r="S93" t="s">
        <v>83</v>
      </c>
    </row>
    <row r="94" spans="1:19" x14ac:dyDescent="0.25">
      <c r="A94" s="3">
        <v>93</v>
      </c>
      <c r="B94" t="s">
        <v>11</v>
      </c>
      <c r="C94" t="s">
        <v>87</v>
      </c>
      <c r="D94" s="4" t="s">
        <v>63</v>
      </c>
      <c r="E94" t="s">
        <v>7</v>
      </c>
      <c r="F94" t="s">
        <v>6</v>
      </c>
      <c r="G94" t="s">
        <v>2</v>
      </c>
      <c r="H94" t="s">
        <v>3</v>
      </c>
      <c r="I94" t="s">
        <v>9</v>
      </c>
      <c r="J94" t="s">
        <v>126</v>
      </c>
      <c r="K94" t="s">
        <v>6</v>
      </c>
      <c r="L94" t="s">
        <v>23</v>
      </c>
      <c r="M94" t="s">
        <v>10</v>
      </c>
      <c r="N94" t="s">
        <v>77</v>
      </c>
      <c r="O94" t="s">
        <v>68</v>
      </c>
      <c r="P94" t="s">
        <v>69</v>
      </c>
      <c r="Q94" t="s">
        <v>70</v>
      </c>
      <c r="R94" t="s">
        <v>6</v>
      </c>
      <c r="S94" t="s">
        <v>6</v>
      </c>
    </row>
    <row r="95" spans="1:19" x14ac:dyDescent="0.25">
      <c r="A95" s="3">
        <v>94</v>
      </c>
      <c r="B95" t="s">
        <v>26</v>
      </c>
      <c r="C95" t="s">
        <v>84</v>
      </c>
      <c r="D95" s="4" t="s">
        <v>18</v>
      </c>
      <c r="E95" t="s">
        <v>7</v>
      </c>
      <c r="F95" t="s">
        <v>6</v>
      </c>
      <c r="G95" t="s">
        <v>2</v>
      </c>
      <c r="H95" t="s">
        <v>28</v>
      </c>
      <c r="I95" t="s">
        <v>255</v>
      </c>
      <c r="J95" t="s">
        <v>43</v>
      </c>
      <c r="K95" t="s">
        <v>6</v>
      </c>
      <c r="L95" t="s">
        <v>67</v>
      </c>
      <c r="M95" t="s">
        <v>25</v>
      </c>
      <c r="N95" t="s">
        <v>80</v>
      </c>
      <c r="O95" t="s">
        <v>95</v>
      </c>
      <c r="P95" t="s">
        <v>93</v>
      </c>
      <c r="Q95" t="s">
        <v>33</v>
      </c>
      <c r="R95" t="s">
        <v>6</v>
      </c>
      <c r="S95" t="s">
        <v>6</v>
      </c>
    </row>
    <row r="96" spans="1:19" x14ac:dyDescent="0.25">
      <c r="A96" s="3">
        <v>95</v>
      </c>
      <c r="B96" t="s">
        <v>26</v>
      </c>
      <c r="C96" t="s">
        <v>62</v>
      </c>
      <c r="D96" s="4" t="s">
        <v>14</v>
      </c>
      <c r="E96" t="s">
        <v>148</v>
      </c>
      <c r="F96" t="s">
        <v>85</v>
      </c>
      <c r="G96" t="s">
        <v>2</v>
      </c>
      <c r="H96" t="s">
        <v>27</v>
      </c>
      <c r="I96" t="s">
        <v>9</v>
      </c>
      <c r="J96" t="s">
        <v>44</v>
      </c>
      <c r="K96" t="s">
        <v>6</v>
      </c>
      <c r="L96" t="s">
        <v>29</v>
      </c>
      <c r="M96" t="s">
        <v>25</v>
      </c>
      <c r="N96" t="s">
        <v>77</v>
      </c>
      <c r="O96" t="s">
        <v>95</v>
      </c>
      <c r="P96" t="s">
        <v>69</v>
      </c>
      <c r="Q96" t="s">
        <v>70</v>
      </c>
      <c r="R96" t="s">
        <v>6</v>
      </c>
      <c r="S96" t="s">
        <v>6</v>
      </c>
    </row>
    <row r="97" spans="1:19" x14ac:dyDescent="0.25">
      <c r="A97" s="3">
        <v>96</v>
      </c>
      <c r="B97" t="s">
        <v>26</v>
      </c>
      <c r="C97" t="s">
        <v>84</v>
      </c>
      <c r="D97" s="4" t="s">
        <v>88</v>
      </c>
      <c r="E97" t="s">
        <v>157</v>
      </c>
      <c r="F97" t="s">
        <v>85</v>
      </c>
      <c r="G97" t="s">
        <v>2</v>
      </c>
      <c r="H97" t="s">
        <v>8</v>
      </c>
      <c r="I97" t="s">
        <v>65</v>
      </c>
      <c r="J97" t="s">
        <v>100</v>
      </c>
      <c r="K97" t="s">
        <v>6</v>
      </c>
      <c r="L97" t="s">
        <v>67</v>
      </c>
      <c r="M97" t="s">
        <v>5</v>
      </c>
      <c r="N97" t="s">
        <v>72</v>
      </c>
      <c r="O97" t="s">
        <v>68</v>
      </c>
      <c r="P97" t="s">
        <v>257</v>
      </c>
      <c r="Q97" t="s">
        <v>70</v>
      </c>
      <c r="R97" t="s">
        <v>6</v>
      </c>
      <c r="S97" t="s">
        <v>6</v>
      </c>
    </row>
    <row r="98" spans="1:19" x14ac:dyDescent="0.25">
      <c r="A98" s="3">
        <v>97</v>
      </c>
      <c r="B98" t="s">
        <v>13</v>
      </c>
      <c r="C98" t="s">
        <v>104</v>
      </c>
      <c r="D98" s="4" t="s">
        <v>18</v>
      </c>
      <c r="E98" t="s">
        <v>18</v>
      </c>
      <c r="F98" t="s">
        <v>85</v>
      </c>
      <c r="G98" t="s">
        <v>79</v>
      </c>
      <c r="H98" t="s">
        <v>28</v>
      </c>
      <c r="I98" t="s">
        <v>9</v>
      </c>
      <c r="J98" t="s">
        <v>158</v>
      </c>
      <c r="K98" t="s">
        <v>6</v>
      </c>
      <c r="L98" t="s">
        <v>23</v>
      </c>
      <c r="M98" t="s">
        <v>25</v>
      </c>
      <c r="N98" t="s">
        <v>77</v>
      </c>
      <c r="O98" t="s">
        <v>95</v>
      </c>
      <c r="P98" t="s">
        <v>256</v>
      </c>
      <c r="Q98" t="s">
        <v>70</v>
      </c>
      <c r="R98" t="s">
        <v>6</v>
      </c>
      <c r="S98" t="s">
        <v>6</v>
      </c>
    </row>
    <row r="99" spans="1:19" x14ac:dyDescent="0.25">
      <c r="A99" s="3">
        <v>98</v>
      </c>
      <c r="B99" t="s">
        <v>26</v>
      </c>
      <c r="C99" t="s">
        <v>87</v>
      </c>
      <c r="D99" s="4" t="s">
        <v>14</v>
      </c>
      <c r="E99" t="s">
        <v>7</v>
      </c>
      <c r="F99" t="s">
        <v>85</v>
      </c>
      <c r="G99" t="s">
        <v>2</v>
      </c>
      <c r="H99" t="s">
        <v>3</v>
      </c>
      <c r="I99" t="s">
        <v>65</v>
      </c>
      <c r="J99" t="s">
        <v>71</v>
      </c>
      <c r="K99" t="s">
        <v>6</v>
      </c>
      <c r="L99" t="s">
        <v>23</v>
      </c>
      <c r="M99" t="s">
        <v>10</v>
      </c>
      <c r="N99" t="s">
        <v>72</v>
      </c>
      <c r="O99" t="s">
        <v>95</v>
      </c>
      <c r="P99" t="s">
        <v>93</v>
      </c>
      <c r="Q99" t="s">
        <v>70</v>
      </c>
      <c r="R99" t="s">
        <v>6</v>
      </c>
      <c r="S99" t="s">
        <v>6</v>
      </c>
    </row>
    <row r="100" spans="1:19" x14ac:dyDescent="0.25">
      <c r="A100" s="3">
        <v>99</v>
      </c>
      <c r="B100" t="s">
        <v>26</v>
      </c>
      <c r="C100" t="s">
        <v>84</v>
      </c>
      <c r="D100" s="4" t="s">
        <v>192</v>
      </c>
      <c r="E100" t="s">
        <v>254</v>
      </c>
      <c r="F100" t="s">
        <v>6</v>
      </c>
      <c r="G100" t="s">
        <v>2</v>
      </c>
      <c r="H100" t="s">
        <v>8</v>
      </c>
      <c r="I100" t="s">
        <v>9</v>
      </c>
      <c r="J100" t="s">
        <v>71</v>
      </c>
      <c r="K100" t="s">
        <v>6</v>
      </c>
      <c r="L100" t="s">
        <v>67</v>
      </c>
      <c r="M100" t="s">
        <v>5</v>
      </c>
      <c r="N100" t="s">
        <v>77</v>
      </c>
      <c r="O100" t="s">
        <v>95</v>
      </c>
      <c r="P100" t="s">
        <v>69</v>
      </c>
      <c r="Q100" t="s">
        <v>33</v>
      </c>
      <c r="R100" t="s">
        <v>6</v>
      </c>
      <c r="S100" t="s">
        <v>6</v>
      </c>
    </row>
    <row r="101" spans="1:19" x14ac:dyDescent="0.25">
      <c r="A101" s="3">
        <v>100</v>
      </c>
      <c r="B101" t="s">
        <v>26</v>
      </c>
      <c r="C101" t="s">
        <v>62</v>
      </c>
      <c r="D101" s="4" t="s">
        <v>18</v>
      </c>
      <c r="E101" t="s">
        <v>63</v>
      </c>
      <c r="F101" t="s">
        <v>64</v>
      </c>
      <c r="G101" t="s">
        <v>2</v>
      </c>
      <c r="H101" t="s">
        <v>3</v>
      </c>
      <c r="I101" t="s">
        <v>65</v>
      </c>
      <c r="J101" t="s">
        <v>66</v>
      </c>
      <c r="K101" t="s">
        <v>4</v>
      </c>
      <c r="L101" t="s">
        <v>67</v>
      </c>
      <c r="M101" t="s">
        <v>5</v>
      </c>
      <c r="N101" t="s">
        <v>80</v>
      </c>
      <c r="O101" t="s">
        <v>86</v>
      </c>
      <c r="P101" t="s">
        <v>69</v>
      </c>
      <c r="Q101" t="s">
        <v>70</v>
      </c>
      <c r="R101" t="s">
        <v>6</v>
      </c>
      <c r="S101" t="s">
        <v>6</v>
      </c>
    </row>
    <row r="102" spans="1:19" x14ac:dyDescent="0.25">
      <c r="A102" s="3">
        <v>101</v>
      </c>
      <c r="B102" t="s">
        <v>26</v>
      </c>
      <c r="C102" t="s">
        <v>62</v>
      </c>
      <c r="D102" s="4" t="s">
        <v>65</v>
      </c>
      <c r="E102" t="s">
        <v>63</v>
      </c>
      <c r="F102" t="s">
        <v>64</v>
      </c>
      <c r="G102" t="s">
        <v>2</v>
      </c>
      <c r="H102" t="s">
        <v>8</v>
      </c>
      <c r="I102" t="s">
        <v>9</v>
      </c>
      <c r="J102" t="s">
        <v>71</v>
      </c>
      <c r="K102" t="s">
        <v>6</v>
      </c>
      <c r="L102" t="s">
        <v>67</v>
      </c>
      <c r="M102" t="s">
        <v>10</v>
      </c>
      <c r="N102" t="s">
        <v>72</v>
      </c>
      <c r="O102" t="s">
        <v>68</v>
      </c>
      <c r="P102" t="s">
        <v>69</v>
      </c>
      <c r="Q102" t="s">
        <v>70</v>
      </c>
      <c r="R102" t="s">
        <v>6</v>
      </c>
      <c r="S102" t="s">
        <v>6</v>
      </c>
    </row>
    <row r="103" spans="1:19" x14ac:dyDescent="0.25">
      <c r="A103" s="3">
        <v>102</v>
      </c>
      <c r="B103" t="s">
        <v>26</v>
      </c>
      <c r="C103" t="s">
        <v>62</v>
      </c>
      <c r="D103" s="4" t="s">
        <v>14</v>
      </c>
      <c r="E103" t="s">
        <v>91</v>
      </c>
      <c r="F103" t="s">
        <v>6</v>
      </c>
      <c r="G103" t="s">
        <v>2</v>
      </c>
      <c r="H103" t="s">
        <v>19</v>
      </c>
      <c r="I103" t="s">
        <v>97</v>
      </c>
      <c r="J103" t="s">
        <v>100</v>
      </c>
      <c r="K103" t="s">
        <v>6</v>
      </c>
      <c r="L103" t="s">
        <v>29</v>
      </c>
      <c r="M103" t="s">
        <v>25</v>
      </c>
      <c r="N103" t="s">
        <v>77</v>
      </c>
      <c r="O103" t="s">
        <v>92</v>
      </c>
      <c r="P103" t="s">
        <v>256</v>
      </c>
      <c r="Q103" t="s">
        <v>70</v>
      </c>
      <c r="R103" t="s">
        <v>6</v>
      </c>
      <c r="S103" t="s">
        <v>6</v>
      </c>
    </row>
    <row r="104" spans="1:19" x14ac:dyDescent="0.25">
      <c r="A104" s="3">
        <v>103</v>
      </c>
      <c r="B104" t="s">
        <v>26</v>
      </c>
      <c r="C104" t="s">
        <v>87</v>
      </c>
      <c r="D104" s="4" t="s">
        <v>63</v>
      </c>
      <c r="E104" t="s">
        <v>30</v>
      </c>
      <c r="F104" t="s">
        <v>6</v>
      </c>
      <c r="G104" t="s">
        <v>2</v>
      </c>
      <c r="H104" t="s">
        <v>8</v>
      </c>
      <c r="I104" t="s">
        <v>9</v>
      </c>
      <c r="J104" t="s">
        <v>106</v>
      </c>
      <c r="K104" t="s">
        <v>6</v>
      </c>
      <c r="L104" t="s">
        <v>67</v>
      </c>
      <c r="M104" t="s">
        <v>5</v>
      </c>
      <c r="N104" t="s">
        <v>77</v>
      </c>
      <c r="O104" t="s">
        <v>68</v>
      </c>
      <c r="P104" t="s">
        <v>107</v>
      </c>
      <c r="Q104" t="s">
        <v>33</v>
      </c>
      <c r="R104" t="s">
        <v>6</v>
      </c>
      <c r="S104" t="s">
        <v>6</v>
      </c>
    </row>
    <row r="105" spans="1:19" x14ac:dyDescent="0.25">
      <c r="A105" s="3">
        <v>104</v>
      </c>
      <c r="B105" t="s">
        <v>26</v>
      </c>
      <c r="C105" t="s">
        <v>62</v>
      </c>
      <c r="D105" s="4" t="s">
        <v>65</v>
      </c>
      <c r="E105" t="s">
        <v>250</v>
      </c>
      <c r="F105" t="s">
        <v>85</v>
      </c>
      <c r="G105" t="s">
        <v>2</v>
      </c>
      <c r="H105" t="s">
        <v>27</v>
      </c>
      <c r="I105" t="s">
        <v>9</v>
      </c>
      <c r="J105" t="s">
        <v>76</v>
      </c>
      <c r="K105" t="s">
        <v>6</v>
      </c>
      <c r="L105" t="s">
        <v>67</v>
      </c>
      <c r="M105" t="s">
        <v>5</v>
      </c>
      <c r="N105" t="s">
        <v>77</v>
      </c>
      <c r="O105" t="s">
        <v>68</v>
      </c>
      <c r="P105" t="s">
        <v>69</v>
      </c>
      <c r="Q105" t="s">
        <v>70</v>
      </c>
      <c r="R105" t="s">
        <v>6</v>
      </c>
      <c r="S105" t="s">
        <v>6</v>
      </c>
    </row>
    <row r="106" spans="1:19" x14ac:dyDescent="0.25">
      <c r="A106" s="3">
        <v>105</v>
      </c>
      <c r="B106" t="s">
        <v>26</v>
      </c>
      <c r="C106" t="s">
        <v>74</v>
      </c>
      <c r="D106" s="4" t="s">
        <v>14</v>
      </c>
      <c r="E106" t="s">
        <v>91</v>
      </c>
      <c r="F106" t="s">
        <v>64</v>
      </c>
      <c r="G106" t="s">
        <v>2</v>
      </c>
      <c r="H106" t="s">
        <v>28</v>
      </c>
      <c r="I106" t="s">
        <v>9</v>
      </c>
      <c r="J106" t="s">
        <v>71</v>
      </c>
      <c r="K106" t="s">
        <v>6</v>
      </c>
      <c r="L106" t="s">
        <v>67</v>
      </c>
      <c r="M106" t="s">
        <v>5</v>
      </c>
      <c r="N106" t="s">
        <v>77</v>
      </c>
      <c r="O106" t="s">
        <v>86</v>
      </c>
      <c r="P106" t="s">
        <v>107</v>
      </c>
      <c r="Q106" t="s">
        <v>70</v>
      </c>
      <c r="R106" t="s">
        <v>6</v>
      </c>
      <c r="S106" t="s">
        <v>6</v>
      </c>
    </row>
    <row r="107" spans="1:19" x14ac:dyDescent="0.25">
      <c r="A107" s="3">
        <v>106</v>
      </c>
      <c r="B107" t="s">
        <v>26</v>
      </c>
      <c r="C107" t="s">
        <v>84</v>
      </c>
      <c r="D107" s="4" t="s">
        <v>18</v>
      </c>
      <c r="E107" t="s">
        <v>121</v>
      </c>
      <c r="F107" t="s">
        <v>6</v>
      </c>
      <c r="G107" t="s">
        <v>2</v>
      </c>
      <c r="H107" t="s">
        <v>28</v>
      </c>
      <c r="I107" t="s">
        <v>128</v>
      </c>
      <c r="J107" t="s">
        <v>66</v>
      </c>
      <c r="K107" t="s">
        <v>6</v>
      </c>
      <c r="L107" t="s">
        <v>23</v>
      </c>
      <c r="M107" t="s">
        <v>5</v>
      </c>
      <c r="N107" t="s">
        <v>72</v>
      </c>
      <c r="O107" t="s">
        <v>92</v>
      </c>
      <c r="P107" t="s">
        <v>93</v>
      </c>
      <c r="Q107" t="s">
        <v>33</v>
      </c>
      <c r="R107" t="s">
        <v>6</v>
      </c>
      <c r="S107" t="s">
        <v>6</v>
      </c>
    </row>
    <row r="108" spans="1:19" x14ac:dyDescent="0.25">
      <c r="A108" s="3">
        <v>107</v>
      </c>
      <c r="B108" t="s">
        <v>26</v>
      </c>
      <c r="C108" t="s">
        <v>78</v>
      </c>
      <c r="D108" s="4" t="s">
        <v>65</v>
      </c>
      <c r="E108" t="s">
        <v>30</v>
      </c>
      <c r="F108" t="s">
        <v>85</v>
      </c>
      <c r="G108" t="s">
        <v>2</v>
      </c>
      <c r="H108" t="s">
        <v>8</v>
      </c>
      <c r="I108" t="s">
        <v>63</v>
      </c>
      <c r="J108" t="s">
        <v>20</v>
      </c>
      <c r="K108" t="s">
        <v>6</v>
      </c>
      <c r="L108" t="s">
        <v>29</v>
      </c>
      <c r="M108" t="s">
        <v>5</v>
      </c>
      <c r="N108" t="s">
        <v>80</v>
      </c>
      <c r="O108" t="s">
        <v>68</v>
      </c>
      <c r="P108" t="s">
        <v>257</v>
      </c>
      <c r="Q108" t="s">
        <v>70</v>
      </c>
      <c r="R108" t="s">
        <v>6</v>
      </c>
      <c r="S108" t="s">
        <v>6</v>
      </c>
    </row>
    <row r="109" spans="1:19" x14ac:dyDescent="0.25">
      <c r="A109" s="3">
        <v>108</v>
      </c>
      <c r="B109" t="s">
        <v>26</v>
      </c>
      <c r="C109" t="s">
        <v>84</v>
      </c>
      <c r="D109" s="4" t="s">
        <v>65</v>
      </c>
      <c r="E109" t="s">
        <v>142</v>
      </c>
      <c r="F109" t="s">
        <v>85</v>
      </c>
      <c r="G109" t="s">
        <v>2</v>
      </c>
      <c r="H109" t="s">
        <v>8</v>
      </c>
      <c r="I109" t="s">
        <v>9</v>
      </c>
      <c r="J109" t="s">
        <v>126</v>
      </c>
      <c r="K109" t="s">
        <v>6</v>
      </c>
      <c r="L109" t="s">
        <v>23</v>
      </c>
      <c r="M109" t="s">
        <v>10</v>
      </c>
      <c r="N109" t="s">
        <v>77</v>
      </c>
      <c r="O109" t="s">
        <v>68</v>
      </c>
      <c r="P109" t="s">
        <v>257</v>
      </c>
      <c r="Q109" t="s">
        <v>70</v>
      </c>
      <c r="R109" t="s">
        <v>6</v>
      </c>
      <c r="S109" t="s">
        <v>6</v>
      </c>
    </row>
    <row r="110" spans="1:19" x14ac:dyDescent="0.25">
      <c r="A110" s="3">
        <v>109</v>
      </c>
      <c r="B110" t="s">
        <v>12</v>
      </c>
      <c r="C110" t="s">
        <v>84</v>
      </c>
      <c r="D110" s="4" t="s">
        <v>18</v>
      </c>
      <c r="E110" t="s">
        <v>14</v>
      </c>
      <c r="F110" t="s">
        <v>6</v>
      </c>
      <c r="G110" t="s">
        <v>2</v>
      </c>
      <c r="H110" t="s">
        <v>22</v>
      </c>
      <c r="I110" t="s">
        <v>65</v>
      </c>
      <c r="J110" t="s">
        <v>120</v>
      </c>
      <c r="K110" t="s">
        <v>6</v>
      </c>
      <c r="L110" t="s">
        <v>23</v>
      </c>
      <c r="M110" t="s">
        <v>5</v>
      </c>
      <c r="N110" t="s">
        <v>90</v>
      </c>
      <c r="O110" t="s">
        <v>92</v>
      </c>
      <c r="P110" t="s">
        <v>93</v>
      </c>
      <c r="Q110" t="s">
        <v>33</v>
      </c>
      <c r="R110" t="s">
        <v>6</v>
      </c>
      <c r="S110" t="s">
        <v>83</v>
      </c>
    </row>
    <row r="111" spans="1:19" x14ac:dyDescent="0.25">
      <c r="A111" s="3">
        <v>110</v>
      </c>
      <c r="B111" t="s">
        <v>12</v>
      </c>
      <c r="C111" t="s">
        <v>62</v>
      </c>
      <c r="D111" s="4" t="s">
        <v>18</v>
      </c>
      <c r="E111" t="s">
        <v>7</v>
      </c>
      <c r="F111" t="s">
        <v>6</v>
      </c>
      <c r="G111" t="s">
        <v>2</v>
      </c>
      <c r="H111" t="s">
        <v>28</v>
      </c>
      <c r="I111" t="s">
        <v>9</v>
      </c>
      <c r="J111" t="s">
        <v>98</v>
      </c>
      <c r="K111" t="s">
        <v>6</v>
      </c>
      <c r="L111" t="s">
        <v>23</v>
      </c>
      <c r="M111" t="s">
        <v>25</v>
      </c>
      <c r="N111" t="s">
        <v>90</v>
      </c>
      <c r="O111" t="s">
        <v>92</v>
      </c>
      <c r="P111" t="s">
        <v>93</v>
      </c>
      <c r="Q111" t="s">
        <v>70</v>
      </c>
      <c r="R111" t="s">
        <v>6</v>
      </c>
      <c r="S111" t="s">
        <v>6</v>
      </c>
    </row>
    <row r="112" spans="1:19" x14ac:dyDescent="0.25">
      <c r="A112" s="3">
        <v>111</v>
      </c>
      <c r="B112" t="s">
        <v>12</v>
      </c>
      <c r="C112" t="s">
        <v>62</v>
      </c>
      <c r="D112" s="4" t="s">
        <v>124</v>
      </c>
      <c r="E112" t="s">
        <v>124</v>
      </c>
      <c r="F112" t="s">
        <v>6</v>
      </c>
      <c r="G112" t="s">
        <v>2</v>
      </c>
      <c r="H112" t="s">
        <v>27</v>
      </c>
      <c r="I112" t="s">
        <v>9</v>
      </c>
      <c r="J112" t="s">
        <v>130</v>
      </c>
      <c r="K112" t="s">
        <v>6</v>
      </c>
      <c r="L112" t="s">
        <v>67</v>
      </c>
      <c r="M112" t="s">
        <v>5</v>
      </c>
      <c r="N112" t="s">
        <v>77</v>
      </c>
      <c r="O112" t="s">
        <v>68</v>
      </c>
      <c r="P112" t="s">
        <v>257</v>
      </c>
      <c r="Q112" t="s">
        <v>33</v>
      </c>
      <c r="R112" t="s">
        <v>6</v>
      </c>
      <c r="S112" t="s">
        <v>6</v>
      </c>
    </row>
    <row r="113" spans="1:19" x14ac:dyDescent="0.25">
      <c r="A113" s="3">
        <v>112</v>
      </c>
      <c r="B113" t="s">
        <v>13</v>
      </c>
      <c r="C113" t="s">
        <v>78</v>
      </c>
      <c r="D113" s="4" t="s">
        <v>14</v>
      </c>
      <c r="E113" t="s">
        <v>14</v>
      </c>
      <c r="F113" t="s">
        <v>64</v>
      </c>
      <c r="G113" t="s">
        <v>79</v>
      </c>
      <c r="H113" t="s">
        <v>15</v>
      </c>
      <c r="I113" t="s">
        <v>75</v>
      </c>
      <c r="J113" t="s">
        <v>66</v>
      </c>
      <c r="K113" t="s">
        <v>6</v>
      </c>
      <c r="L113" t="s">
        <v>67</v>
      </c>
      <c r="M113" t="s">
        <v>5</v>
      </c>
      <c r="N113" t="s">
        <v>80</v>
      </c>
      <c r="O113" t="s">
        <v>92</v>
      </c>
      <c r="P113" t="s">
        <v>256</v>
      </c>
      <c r="Q113" t="s">
        <v>82</v>
      </c>
      <c r="R113" t="s">
        <v>6</v>
      </c>
      <c r="S113" t="s">
        <v>83</v>
      </c>
    </row>
    <row r="114" spans="1:19" x14ac:dyDescent="0.25">
      <c r="A114" s="3">
        <v>113</v>
      </c>
      <c r="B114" t="s">
        <v>13</v>
      </c>
      <c r="C114" t="s">
        <v>78</v>
      </c>
      <c r="D114" s="4" t="s">
        <v>18</v>
      </c>
      <c r="E114" t="s">
        <v>14</v>
      </c>
      <c r="F114" t="s">
        <v>64</v>
      </c>
      <c r="G114" t="s">
        <v>79</v>
      </c>
      <c r="H114" t="s">
        <v>234</v>
      </c>
      <c r="I114" t="s">
        <v>75</v>
      </c>
      <c r="J114" t="s">
        <v>66</v>
      </c>
      <c r="K114" t="s">
        <v>6</v>
      </c>
      <c r="L114" t="s">
        <v>67</v>
      </c>
      <c r="M114" t="s">
        <v>5</v>
      </c>
      <c r="N114" t="s">
        <v>80</v>
      </c>
      <c r="O114" t="s">
        <v>81</v>
      </c>
      <c r="P114" t="s">
        <v>256</v>
      </c>
      <c r="Q114" t="s">
        <v>82</v>
      </c>
      <c r="R114" t="s">
        <v>6</v>
      </c>
      <c r="S114" t="s">
        <v>83</v>
      </c>
    </row>
    <row r="115" spans="1:19" x14ac:dyDescent="0.25">
      <c r="A115" s="3">
        <v>114</v>
      </c>
      <c r="B115" t="s">
        <v>13</v>
      </c>
      <c r="C115" t="s">
        <v>78</v>
      </c>
      <c r="D115" s="4" t="s">
        <v>18</v>
      </c>
      <c r="E115" t="s">
        <v>14</v>
      </c>
      <c r="F115" t="s">
        <v>64</v>
      </c>
      <c r="G115" t="s">
        <v>79</v>
      </c>
      <c r="H115" t="s">
        <v>24</v>
      </c>
      <c r="I115" t="s">
        <v>75</v>
      </c>
      <c r="J115" t="s">
        <v>66</v>
      </c>
      <c r="K115" t="s">
        <v>6</v>
      </c>
      <c r="L115" t="s">
        <v>67</v>
      </c>
      <c r="M115" t="s">
        <v>5</v>
      </c>
      <c r="N115" t="s">
        <v>80</v>
      </c>
      <c r="O115" t="s">
        <v>81</v>
      </c>
      <c r="P115" t="s">
        <v>256</v>
      </c>
      <c r="Q115" t="s">
        <v>82</v>
      </c>
      <c r="R115" t="s">
        <v>6</v>
      </c>
      <c r="S115" t="s">
        <v>83</v>
      </c>
    </row>
    <row r="116" spans="1:19" x14ac:dyDescent="0.25">
      <c r="A116" s="3">
        <v>115</v>
      </c>
      <c r="B116" t="s">
        <v>13</v>
      </c>
      <c r="C116" t="s">
        <v>78</v>
      </c>
      <c r="D116" s="4" t="s">
        <v>14</v>
      </c>
      <c r="E116" t="s">
        <v>14</v>
      </c>
      <c r="F116" t="s">
        <v>64</v>
      </c>
      <c r="G116" t="s">
        <v>79</v>
      </c>
      <c r="H116" t="s">
        <v>234</v>
      </c>
      <c r="I116" t="s">
        <v>75</v>
      </c>
      <c r="J116" t="s">
        <v>66</v>
      </c>
      <c r="K116" t="s">
        <v>6</v>
      </c>
      <c r="L116" t="s">
        <v>67</v>
      </c>
      <c r="M116" t="s">
        <v>5</v>
      </c>
      <c r="N116" t="s">
        <v>80</v>
      </c>
      <c r="O116" t="s">
        <v>92</v>
      </c>
      <c r="P116" t="s">
        <v>256</v>
      </c>
      <c r="Q116" t="s">
        <v>82</v>
      </c>
      <c r="R116" t="s">
        <v>6</v>
      </c>
      <c r="S116" t="s">
        <v>83</v>
      </c>
    </row>
    <row r="117" spans="1:19" x14ac:dyDescent="0.25">
      <c r="A117" s="3">
        <v>116</v>
      </c>
      <c r="B117" t="s">
        <v>13</v>
      </c>
      <c r="C117" t="s">
        <v>104</v>
      </c>
      <c r="D117" s="4" t="s">
        <v>18</v>
      </c>
      <c r="E117" t="s">
        <v>7</v>
      </c>
      <c r="F117" t="s">
        <v>64</v>
      </c>
      <c r="G117" t="s">
        <v>79</v>
      </c>
      <c r="H117" t="s">
        <v>24</v>
      </c>
      <c r="I117" t="s">
        <v>75</v>
      </c>
      <c r="J117" t="s">
        <v>105</v>
      </c>
      <c r="K117" t="s">
        <v>6</v>
      </c>
      <c r="L117" t="s">
        <v>23</v>
      </c>
      <c r="M117" t="s">
        <v>5</v>
      </c>
      <c r="N117" t="s">
        <v>77</v>
      </c>
      <c r="O117" t="s">
        <v>95</v>
      </c>
      <c r="P117" t="s">
        <v>256</v>
      </c>
      <c r="Q117" t="s">
        <v>33</v>
      </c>
      <c r="R117" t="s">
        <v>6</v>
      </c>
      <c r="S117" t="s">
        <v>6</v>
      </c>
    </row>
    <row r="118" spans="1:19" x14ac:dyDescent="0.25">
      <c r="A118" s="3">
        <v>117</v>
      </c>
      <c r="B118" t="s">
        <v>11</v>
      </c>
      <c r="C118" t="s">
        <v>78</v>
      </c>
      <c r="D118" s="4" t="s">
        <v>14</v>
      </c>
      <c r="E118" t="s">
        <v>94</v>
      </c>
      <c r="F118" t="s">
        <v>6</v>
      </c>
      <c r="G118" t="s">
        <v>2</v>
      </c>
      <c r="H118" t="s">
        <v>24</v>
      </c>
      <c r="I118" t="s">
        <v>75</v>
      </c>
      <c r="J118" t="s">
        <v>66</v>
      </c>
      <c r="K118" t="s">
        <v>6</v>
      </c>
      <c r="L118" t="s">
        <v>67</v>
      </c>
      <c r="M118" t="s">
        <v>25</v>
      </c>
      <c r="N118" t="s">
        <v>80</v>
      </c>
      <c r="O118" t="s">
        <v>86</v>
      </c>
      <c r="P118" t="s">
        <v>93</v>
      </c>
      <c r="Q118" t="s">
        <v>70</v>
      </c>
      <c r="R118" t="s">
        <v>6</v>
      </c>
      <c r="S118" t="s">
        <v>6</v>
      </c>
    </row>
    <row r="119" spans="1:19" x14ac:dyDescent="0.25">
      <c r="A119" s="3">
        <v>118</v>
      </c>
      <c r="B119" t="s">
        <v>26</v>
      </c>
      <c r="C119" t="s">
        <v>74</v>
      </c>
      <c r="D119" s="4" t="s">
        <v>63</v>
      </c>
      <c r="E119" t="s">
        <v>94</v>
      </c>
      <c r="F119" t="s">
        <v>85</v>
      </c>
      <c r="G119" t="s">
        <v>2</v>
      </c>
      <c r="H119" t="s">
        <v>8</v>
      </c>
      <c r="I119" t="s">
        <v>9</v>
      </c>
      <c r="J119" t="s">
        <v>96</v>
      </c>
      <c r="K119" t="s">
        <v>6</v>
      </c>
      <c r="L119" t="s">
        <v>67</v>
      </c>
      <c r="M119" t="s">
        <v>25</v>
      </c>
      <c r="N119" t="s">
        <v>77</v>
      </c>
      <c r="O119" t="s">
        <v>68</v>
      </c>
      <c r="P119" t="s">
        <v>69</v>
      </c>
      <c r="Q119" t="s">
        <v>70</v>
      </c>
      <c r="R119" t="s">
        <v>6</v>
      </c>
      <c r="S119" t="s">
        <v>6</v>
      </c>
    </row>
    <row r="120" spans="1:19" x14ac:dyDescent="0.25">
      <c r="A120" s="3">
        <v>119</v>
      </c>
      <c r="B120" t="s">
        <v>26</v>
      </c>
      <c r="C120" t="s">
        <v>62</v>
      </c>
      <c r="D120" s="4" t="s">
        <v>97</v>
      </c>
      <c r="E120" t="s">
        <v>99</v>
      </c>
      <c r="F120" t="s">
        <v>64</v>
      </c>
      <c r="G120" t="s">
        <v>2</v>
      </c>
      <c r="H120" t="s">
        <v>28</v>
      </c>
      <c r="I120" t="s">
        <v>9</v>
      </c>
      <c r="J120" t="s">
        <v>98</v>
      </c>
      <c r="K120" t="s">
        <v>6</v>
      </c>
      <c r="L120" t="s">
        <v>23</v>
      </c>
      <c r="M120" t="s">
        <v>5</v>
      </c>
      <c r="N120" t="s">
        <v>77</v>
      </c>
      <c r="O120" t="s">
        <v>68</v>
      </c>
      <c r="P120" t="s">
        <v>93</v>
      </c>
      <c r="Q120" t="s">
        <v>70</v>
      </c>
      <c r="R120" t="s">
        <v>6</v>
      </c>
      <c r="S120" t="s">
        <v>6</v>
      </c>
    </row>
    <row r="121" spans="1:19" x14ac:dyDescent="0.25">
      <c r="A121" s="3">
        <v>120</v>
      </c>
      <c r="B121" t="s">
        <v>26</v>
      </c>
      <c r="C121" t="s">
        <v>62</v>
      </c>
      <c r="D121" s="4" t="s">
        <v>14</v>
      </c>
      <c r="E121" t="s">
        <v>7</v>
      </c>
      <c r="F121" t="s">
        <v>85</v>
      </c>
      <c r="G121" t="s">
        <v>2</v>
      </c>
      <c r="H121" t="s">
        <v>22</v>
      </c>
      <c r="I121" t="s">
        <v>9</v>
      </c>
      <c r="J121" t="s">
        <v>76</v>
      </c>
      <c r="K121" t="s">
        <v>6</v>
      </c>
      <c r="L121" t="s">
        <v>67</v>
      </c>
      <c r="M121" t="s">
        <v>5</v>
      </c>
      <c r="N121" t="s">
        <v>77</v>
      </c>
      <c r="O121" t="s">
        <v>86</v>
      </c>
      <c r="P121" t="s">
        <v>256</v>
      </c>
      <c r="Q121" t="s">
        <v>70</v>
      </c>
      <c r="R121" t="s">
        <v>6</v>
      </c>
      <c r="S121" t="s">
        <v>6</v>
      </c>
    </row>
    <row r="122" spans="1:19" x14ac:dyDescent="0.25">
      <c r="A122" s="3">
        <v>121</v>
      </c>
      <c r="B122" t="s">
        <v>11</v>
      </c>
      <c r="C122" t="s">
        <v>84</v>
      </c>
      <c r="D122" s="4" t="s">
        <v>63</v>
      </c>
      <c r="E122" t="s">
        <v>7</v>
      </c>
      <c r="F122" t="s">
        <v>6</v>
      </c>
      <c r="G122" t="s">
        <v>2</v>
      </c>
      <c r="H122" t="s">
        <v>3</v>
      </c>
      <c r="I122" t="s">
        <v>9</v>
      </c>
      <c r="J122" t="s">
        <v>71</v>
      </c>
      <c r="K122" t="s">
        <v>6</v>
      </c>
      <c r="L122" t="s">
        <v>23</v>
      </c>
      <c r="M122" t="s">
        <v>10</v>
      </c>
      <c r="N122" t="s">
        <v>90</v>
      </c>
      <c r="O122" t="s">
        <v>68</v>
      </c>
      <c r="P122" t="s">
        <v>69</v>
      </c>
      <c r="Q122" t="s">
        <v>70</v>
      </c>
      <c r="R122" t="s">
        <v>6</v>
      </c>
      <c r="S122" t="s">
        <v>6</v>
      </c>
    </row>
    <row r="123" spans="1:19" x14ac:dyDescent="0.25">
      <c r="A123" s="3">
        <v>122</v>
      </c>
      <c r="B123" t="s">
        <v>11</v>
      </c>
      <c r="C123" t="s">
        <v>87</v>
      </c>
      <c r="D123" s="4" t="s">
        <v>63</v>
      </c>
      <c r="E123" t="s">
        <v>7</v>
      </c>
      <c r="F123" t="s">
        <v>64</v>
      </c>
      <c r="G123" t="s">
        <v>2</v>
      </c>
      <c r="H123" t="s">
        <v>8</v>
      </c>
      <c r="I123" t="s">
        <v>9</v>
      </c>
      <c r="J123" t="s">
        <v>96</v>
      </c>
      <c r="K123" t="s">
        <v>6</v>
      </c>
      <c r="L123" t="s">
        <v>23</v>
      </c>
      <c r="M123" t="s">
        <v>5</v>
      </c>
      <c r="N123" t="s">
        <v>77</v>
      </c>
      <c r="O123" t="s">
        <v>68</v>
      </c>
      <c r="P123" t="s">
        <v>69</v>
      </c>
      <c r="Q123" t="s">
        <v>70</v>
      </c>
      <c r="R123" t="s">
        <v>6</v>
      </c>
      <c r="S123" t="s">
        <v>6</v>
      </c>
    </row>
    <row r="124" spans="1:19" x14ac:dyDescent="0.25">
      <c r="A124" s="3">
        <v>123</v>
      </c>
      <c r="B124" t="s">
        <v>26</v>
      </c>
      <c r="C124" t="s">
        <v>62</v>
      </c>
      <c r="D124" s="4" t="s">
        <v>18</v>
      </c>
      <c r="E124" t="s">
        <v>251</v>
      </c>
      <c r="F124" t="s">
        <v>6</v>
      </c>
      <c r="G124" t="s">
        <v>2</v>
      </c>
      <c r="H124" t="s">
        <v>28</v>
      </c>
      <c r="I124" t="s">
        <v>63</v>
      </c>
      <c r="J124" t="s">
        <v>71</v>
      </c>
      <c r="K124" t="s">
        <v>6</v>
      </c>
      <c r="L124" t="s">
        <v>23</v>
      </c>
      <c r="M124" t="s">
        <v>5</v>
      </c>
      <c r="N124" t="s">
        <v>90</v>
      </c>
      <c r="O124" t="s">
        <v>92</v>
      </c>
      <c r="P124" t="s">
        <v>93</v>
      </c>
      <c r="Q124" t="s">
        <v>70</v>
      </c>
      <c r="R124" t="s">
        <v>6</v>
      </c>
      <c r="S124" t="s">
        <v>6</v>
      </c>
    </row>
    <row r="125" spans="1:19" x14ac:dyDescent="0.25">
      <c r="A125" s="3">
        <v>124</v>
      </c>
      <c r="B125" t="s">
        <v>11</v>
      </c>
      <c r="C125" t="s">
        <v>84</v>
      </c>
      <c r="D125" s="4" t="s">
        <v>63</v>
      </c>
      <c r="E125" t="s">
        <v>91</v>
      </c>
      <c r="F125" t="s">
        <v>6</v>
      </c>
      <c r="G125" t="s">
        <v>2</v>
      </c>
      <c r="H125" t="s">
        <v>8</v>
      </c>
      <c r="I125" t="s">
        <v>9</v>
      </c>
      <c r="J125" t="s">
        <v>149</v>
      </c>
      <c r="K125" t="s">
        <v>6</v>
      </c>
      <c r="L125" t="s">
        <v>23</v>
      </c>
      <c r="M125" t="s">
        <v>5</v>
      </c>
      <c r="N125" t="s">
        <v>90</v>
      </c>
      <c r="O125" t="s">
        <v>68</v>
      </c>
      <c r="P125" t="s">
        <v>257</v>
      </c>
      <c r="Q125" t="s">
        <v>82</v>
      </c>
      <c r="R125" t="s">
        <v>6</v>
      </c>
      <c r="S125" t="s">
        <v>6</v>
      </c>
    </row>
    <row r="126" spans="1:19" x14ac:dyDescent="0.25">
      <c r="A126" s="3">
        <v>125</v>
      </c>
      <c r="B126" t="s">
        <v>11</v>
      </c>
      <c r="C126" t="s">
        <v>87</v>
      </c>
      <c r="D126" s="4" t="s">
        <v>63</v>
      </c>
      <c r="E126" t="s">
        <v>73</v>
      </c>
      <c r="F126" t="s">
        <v>85</v>
      </c>
      <c r="G126" t="s">
        <v>2</v>
      </c>
      <c r="H126" t="s">
        <v>3</v>
      </c>
      <c r="I126" t="s">
        <v>88</v>
      </c>
      <c r="J126" t="s">
        <v>89</v>
      </c>
      <c r="K126" t="s">
        <v>6</v>
      </c>
      <c r="L126" t="s">
        <v>67</v>
      </c>
      <c r="M126" t="s">
        <v>5</v>
      </c>
      <c r="N126" t="s">
        <v>72</v>
      </c>
      <c r="O126" t="s">
        <v>68</v>
      </c>
      <c r="P126" t="s">
        <v>69</v>
      </c>
      <c r="Q126" t="s">
        <v>70</v>
      </c>
      <c r="R126" t="s">
        <v>6</v>
      </c>
      <c r="S126" t="s">
        <v>6</v>
      </c>
    </row>
    <row r="127" spans="1:19" x14ac:dyDescent="0.25">
      <c r="A127" s="3">
        <v>126</v>
      </c>
      <c r="B127" t="s">
        <v>12</v>
      </c>
      <c r="C127" t="s">
        <v>84</v>
      </c>
      <c r="D127" s="4" t="s">
        <v>14</v>
      </c>
      <c r="E127" t="s">
        <v>14</v>
      </c>
      <c r="F127" t="s">
        <v>6</v>
      </c>
      <c r="G127" t="s">
        <v>21</v>
      </c>
      <c r="H127" t="s">
        <v>19</v>
      </c>
      <c r="I127" t="s">
        <v>9</v>
      </c>
      <c r="J127" t="s">
        <v>89</v>
      </c>
      <c r="K127" t="s">
        <v>6</v>
      </c>
      <c r="L127" t="s">
        <v>67</v>
      </c>
      <c r="M127" t="s">
        <v>5</v>
      </c>
      <c r="N127" t="s">
        <v>90</v>
      </c>
      <c r="O127" t="s">
        <v>86</v>
      </c>
      <c r="P127" t="s">
        <v>256</v>
      </c>
      <c r="Q127" t="s">
        <v>82</v>
      </c>
      <c r="R127" t="s">
        <v>6</v>
      </c>
      <c r="S127" t="s">
        <v>6</v>
      </c>
    </row>
    <row r="128" spans="1:19" x14ac:dyDescent="0.25">
      <c r="A128" s="3">
        <v>127</v>
      </c>
      <c r="B128" t="s">
        <v>11</v>
      </c>
      <c r="C128" t="s">
        <v>84</v>
      </c>
      <c r="D128" s="4" t="s">
        <v>14</v>
      </c>
      <c r="E128" t="s">
        <v>109</v>
      </c>
      <c r="F128" t="s">
        <v>64</v>
      </c>
      <c r="G128" t="s">
        <v>2</v>
      </c>
      <c r="H128" t="s">
        <v>32</v>
      </c>
      <c r="I128" t="s">
        <v>110</v>
      </c>
      <c r="J128" t="s">
        <v>20</v>
      </c>
      <c r="K128" t="s">
        <v>6</v>
      </c>
      <c r="L128" t="s">
        <v>67</v>
      </c>
      <c r="M128" t="s">
        <v>5</v>
      </c>
      <c r="N128" t="s">
        <v>80</v>
      </c>
      <c r="O128" t="s">
        <v>86</v>
      </c>
      <c r="P128" t="s">
        <v>93</v>
      </c>
      <c r="Q128" t="s">
        <v>70</v>
      </c>
      <c r="R128" t="s">
        <v>83</v>
      </c>
      <c r="S128" t="s">
        <v>83</v>
      </c>
    </row>
    <row r="129" spans="1:19" x14ac:dyDescent="0.25">
      <c r="A129" s="3">
        <v>128</v>
      </c>
      <c r="B129" t="s">
        <v>13</v>
      </c>
      <c r="C129" t="s">
        <v>104</v>
      </c>
      <c r="D129" s="4" t="s">
        <v>14</v>
      </c>
      <c r="E129" t="s">
        <v>14</v>
      </c>
      <c r="F129" t="s">
        <v>64</v>
      </c>
      <c r="G129" t="s">
        <v>79</v>
      </c>
      <c r="H129" t="s">
        <v>24</v>
      </c>
      <c r="I129" t="s">
        <v>75</v>
      </c>
      <c r="J129" t="s">
        <v>111</v>
      </c>
      <c r="K129" t="s">
        <v>6</v>
      </c>
      <c r="L129" t="s">
        <v>23</v>
      </c>
      <c r="M129" t="s">
        <v>5</v>
      </c>
      <c r="N129" t="s">
        <v>77</v>
      </c>
      <c r="O129" t="s">
        <v>86</v>
      </c>
      <c r="P129" t="s">
        <v>93</v>
      </c>
      <c r="Q129" t="s">
        <v>33</v>
      </c>
      <c r="R129" t="s">
        <v>6</v>
      </c>
      <c r="S129" t="s">
        <v>6</v>
      </c>
    </row>
    <row r="130" spans="1:19" x14ac:dyDescent="0.25">
      <c r="A130" s="3">
        <v>129</v>
      </c>
      <c r="B130" t="s">
        <v>17</v>
      </c>
      <c r="C130" t="s">
        <v>84</v>
      </c>
      <c r="D130" s="4" t="s">
        <v>18</v>
      </c>
      <c r="E130" t="s">
        <v>30</v>
      </c>
      <c r="F130" t="s">
        <v>6</v>
      </c>
      <c r="G130" t="s">
        <v>2</v>
      </c>
      <c r="H130" t="s">
        <v>19</v>
      </c>
      <c r="I130" t="s">
        <v>9</v>
      </c>
      <c r="J130" t="s">
        <v>76</v>
      </c>
      <c r="K130" t="s">
        <v>6</v>
      </c>
      <c r="L130" t="s">
        <v>23</v>
      </c>
      <c r="M130" t="s">
        <v>5</v>
      </c>
      <c r="N130" t="s">
        <v>77</v>
      </c>
      <c r="O130" t="s">
        <v>92</v>
      </c>
      <c r="P130" t="s">
        <v>256</v>
      </c>
      <c r="Q130" t="s">
        <v>70</v>
      </c>
      <c r="R130" t="s">
        <v>6</v>
      </c>
      <c r="S130" t="s">
        <v>6</v>
      </c>
    </row>
    <row r="131" spans="1:19" x14ac:dyDescent="0.25">
      <c r="A131" s="3">
        <v>130</v>
      </c>
      <c r="B131" t="s">
        <v>11</v>
      </c>
      <c r="C131" t="s">
        <v>104</v>
      </c>
      <c r="D131" s="4" t="s">
        <v>14</v>
      </c>
      <c r="E131" t="s">
        <v>7</v>
      </c>
      <c r="F131" t="s">
        <v>6</v>
      </c>
      <c r="G131" t="s">
        <v>2</v>
      </c>
      <c r="H131" t="s">
        <v>22</v>
      </c>
      <c r="I131" t="s">
        <v>65</v>
      </c>
      <c r="J131" t="s">
        <v>100</v>
      </c>
      <c r="K131" t="s">
        <v>6</v>
      </c>
      <c r="L131" t="s">
        <v>23</v>
      </c>
      <c r="M131" t="s">
        <v>25</v>
      </c>
      <c r="N131" t="s">
        <v>80</v>
      </c>
      <c r="O131" t="s">
        <v>92</v>
      </c>
      <c r="P131" t="s">
        <v>93</v>
      </c>
      <c r="Q131" t="s">
        <v>33</v>
      </c>
      <c r="R131" t="s">
        <v>6</v>
      </c>
      <c r="S131" t="s">
        <v>6</v>
      </c>
    </row>
    <row r="132" spans="1:19" x14ac:dyDescent="0.25">
      <c r="A132" s="3">
        <v>131</v>
      </c>
      <c r="B132" t="s">
        <v>11</v>
      </c>
      <c r="C132" t="s">
        <v>104</v>
      </c>
      <c r="D132" s="4" t="s">
        <v>14</v>
      </c>
      <c r="E132" t="s">
        <v>94</v>
      </c>
      <c r="F132" t="s">
        <v>85</v>
      </c>
      <c r="G132" t="s">
        <v>2</v>
      </c>
      <c r="H132" t="s">
        <v>22</v>
      </c>
      <c r="I132" t="s">
        <v>65</v>
      </c>
      <c r="J132" t="s">
        <v>76</v>
      </c>
      <c r="K132" t="s">
        <v>6</v>
      </c>
      <c r="L132" t="s">
        <v>23</v>
      </c>
      <c r="M132" t="s">
        <v>5</v>
      </c>
      <c r="N132" t="s">
        <v>80</v>
      </c>
      <c r="O132" t="s">
        <v>86</v>
      </c>
      <c r="P132" t="s">
        <v>93</v>
      </c>
      <c r="Q132" t="s">
        <v>33</v>
      </c>
      <c r="R132" t="s">
        <v>6</v>
      </c>
      <c r="S132" t="s">
        <v>6</v>
      </c>
    </row>
    <row r="133" spans="1:19" x14ac:dyDescent="0.25">
      <c r="A133" s="3">
        <v>132</v>
      </c>
      <c r="B133" t="s">
        <v>13</v>
      </c>
      <c r="C133" t="s">
        <v>104</v>
      </c>
      <c r="D133" s="4" t="s">
        <v>14</v>
      </c>
      <c r="E133" t="s">
        <v>7</v>
      </c>
      <c r="F133" t="s">
        <v>6</v>
      </c>
      <c r="G133" t="s">
        <v>2</v>
      </c>
      <c r="H133" t="s">
        <v>28</v>
      </c>
      <c r="I133" t="s">
        <v>9</v>
      </c>
      <c r="J133" t="s">
        <v>112</v>
      </c>
      <c r="K133" t="s">
        <v>6</v>
      </c>
      <c r="L133" t="s">
        <v>23</v>
      </c>
      <c r="M133" t="s">
        <v>5</v>
      </c>
      <c r="N133" t="s">
        <v>77</v>
      </c>
      <c r="O133" t="s">
        <v>95</v>
      </c>
      <c r="P133" t="s">
        <v>93</v>
      </c>
      <c r="Q133" t="s">
        <v>33</v>
      </c>
      <c r="R133" t="s">
        <v>6</v>
      </c>
      <c r="S133" t="s">
        <v>113</v>
      </c>
    </row>
    <row r="134" spans="1:19" x14ac:dyDescent="0.25">
      <c r="A134" s="3">
        <v>133</v>
      </c>
      <c r="B134" t="s">
        <v>26</v>
      </c>
      <c r="C134" t="s">
        <v>62</v>
      </c>
      <c r="D134" s="4" t="s">
        <v>18</v>
      </c>
      <c r="E134" t="s">
        <v>94</v>
      </c>
      <c r="F134" t="s">
        <v>6</v>
      </c>
      <c r="G134" t="s">
        <v>2</v>
      </c>
      <c r="H134" t="s">
        <v>19</v>
      </c>
      <c r="I134" t="s">
        <v>65</v>
      </c>
      <c r="J134" t="s">
        <v>129</v>
      </c>
      <c r="K134" t="s">
        <v>6</v>
      </c>
      <c r="L134" t="s">
        <v>29</v>
      </c>
      <c r="M134" t="s">
        <v>25</v>
      </c>
      <c r="N134" t="s">
        <v>72</v>
      </c>
      <c r="O134" t="s">
        <v>92</v>
      </c>
      <c r="P134" t="s">
        <v>256</v>
      </c>
      <c r="Q134" t="s">
        <v>70</v>
      </c>
      <c r="R134" t="s">
        <v>6</v>
      </c>
      <c r="S134" t="s">
        <v>83</v>
      </c>
    </row>
    <row r="135" spans="1:19" x14ac:dyDescent="0.25">
      <c r="A135" s="3">
        <v>134</v>
      </c>
      <c r="B135" t="s">
        <v>11</v>
      </c>
      <c r="C135" t="s">
        <v>78</v>
      </c>
      <c r="D135" s="4" t="s">
        <v>63</v>
      </c>
      <c r="E135" t="s">
        <v>94</v>
      </c>
      <c r="F135" t="s">
        <v>64</v>
      </c>
      <c r="G135" t="s">
        <v>2</v>
      </c>
      <c r="H135" t="s">
        <v>38</v>
      </c>
      <c r="I135" t="s">
        <v>9</v>
      </c>
      <c r="J135" t="s">
        <v>130</v>
      </c>
      <c r="K135" t="s">
        <v>6</v>
      </c>
      <c r="L135" t="s">
        <v>67</v>
      </c>
      <c r="M135" t="s">
        <v>10</v>
      </c>
      <c r="N135" t="s">
        <v>90</v>
      </c>
      <c r="O135" t="s">
        <v>68</v>
      </c>
      <c r="P135" t="s">
        <v>257</v>
      </c>
      <c r="Q135" t="s">
        <v>70</v>
      </c>
      <c r="R135" t="s">
        <v>83</v>
      </c>
      <c r="S135" t="s">
        <v>83</v>
      </c>
    </row>
    <row r="136" spans="1:19" x14ac:dyDescent="0.25">
      <c r="A136" s="3">
        <v>135</v>
      </c>
      <c r="B136" t="s">
        <v>11</v>
      </c>
      <c r="C136" t="s">
        <v>84</v>
      </c>
      <c r="D136" s="4" t="s">
        <v>18</v>
      </c>
      <c r="E136" t="s">
        <v>30</v>
      </c>
      <c r="F136" t="s">
        <v>6</v>
      </c>
      <c r="G136" t="s">
        <v>2</v>
      </c>
      <c r="H136" t="s">
        <v>28</v>
      </c>
      <c r="I136" t="s">
        <v>9</v>
      </c>
      <c r="J136" t="s">
        <v>71</v>
      </c>
      <c r="K136" t="s">
        <v>6</v>
      </c>
      <c r="L136" t="s">
        <v>118</v>
      </c>
      <c r="M136" t="s">
        <v>5</v>
      </c>
      <c r="N136" t="s">
        <v>90</v>
      </c>
      <c r="O136" t="s">
        <v>86</v>
      </c>
      <c r="P136" t="s">
        <v>256</v>
      </c>
      <c r="Q136" t="s">
        <v>70</v>
      </c>
      <c r="R136" t="s">
        <v>6</v>
      </c>
      <c r="S136" t="s">
        <v>6</v>
      </c>
    </row>
    <row r="137" spans="1:19" x14ac:dyDescent="0.25">
      <c r="A137" s="3">
        <v>136</v>
      </c>
      <c r="B137" t="s">
        <v>11</v>
      </c>
      <c r="C137" t="s">
        <v>84</v>
      </c>
      <c r="D137" s="4" t="s">
        <v>63</v>
      </c>
      <c r="E137" t="s">
        <v>7</v>
      </c>
      <c r="F137" t="s">
        <v>6</v>
      </c>
      <c r="G137" t="s">
        <v>2</v>
      </c>
      <c r="H137" t="s">
        <v>3</v>
      </c>
      <c r="I137" t="s">
        <v>9</v>
      </c>
      <c r="J137" t="s">
        <v>149</v>
      </c>
      <c r="K137" t="s">
        <v>6</v>
      </c>
      <c r="L137" t="s">
        <v>23</v>
      </c>
      <c r="M137" t="s">
        <v>10</v>
      </c>
      <c r="N137" t="s">
        <v>90</v>
      </c>
      <c r="O137" t="s">
        <v>68</v>
      </c>
      <c r="P137" t="s">
        <v>69</v>
      </c>
      <c r="Q137" t="s">
        <v>70</v>
      </c>
      <c r="R137" t="s">
        <v>6</v>
      </c>
      <c r="S137" t="s">
        <v>6</v>
      </c>
    </row>
    <row r="138" spans="1:19" x14ac:dyDescent="0.25">
      <c r="A138" s="3">
        <v>137</v>
      </c>
      <c r="B138" t="s">
        <v>11</v>
      </c>
      <c r="C138" t="s">
        <v>87</v>
      </c>
      <c r="D138" s="4" t="s">
        <v>63</v>
      </c>
      <c r="E138" t="s">
        <v>7</v>
      </c>
      <c r="F138" t="s">
        <v>64</v>
      </c>
      <c r="G138" t="s">
        <v>2</v>
      </c>
      <c r="H138" t="s">
        <v>8</v>
      </c>
      <c r="I138" t="s">
        <v>9</v>
      </c>
      <c r="J138" t="s">
        <v>71</v>
      </c>
      <c r="K138" t="s">
        <v>6</v>
      </c>
      <c r="L138" t="s">
        <v>23</v>
      </c>
      <c r="M138" t="s">
        <v>5</v>
      </c>
      <c r="N138" t="s">
        <v>77</v>
      </c>
      <c r="O138" t="s">
        <v>68</v>
      </c>
      <c r="P138" t="s">
        <v>69</v>
      </c>
      <c r="Q138" t="s">
        <v>70</v>
      </c>
      <c r="R138" t="s">
        <v>6</v>
      </c>
      <c r="S138" t="s">
        <v>6</v>
      </c>
    </row>
    <row r="139" spans="1:19" x14ac:dyDescent="0.25">
      <c r="A139" s="3">
        <v>138</v>
      </c>
      <c r="B139" t="s">
        <v>26</v>
      </c>
      <c r="C139" t="s">
        <v>62</v>
      </c>
      <c r="D139" s="4" t="s">
        <v>18</v>
      </c>
      <c r="E139" t="s">
        <v>251</v>
      </c>
      <c r="F139" t="s">
        <v>6</v>
      </c>
      <c r="G139" t="s">
        <v>2</v>
      </c>
      <c r="H139" t="s">
        <v>28</v>
      </c>
      <c r="I139" t="s">
        <v>63</v>
      </c>
      <c r="J139" t="s">
        <v>71</v>
      </c>
      <c r="K139" t="s">
        <v>6</v>
      </c>
      <c r="L139" t="s">
        <v>23</v>
      </c>
      <c r="M139" t="s">
        <v>5</v>
      </c>
      <c r="N139" t="s">
        <v>90</v>
      </c>
      <c r="O139" t="s">
        <v>92</v>
      </c>
      <c r="P139" t="s">
        <v>93</v>
      </c>
      <c r="Q139" t="s">
        <v>70</v>
      </c>
      <c r="R139" t="s">
        <v>6</v>
      </c>
      <c r="S139" t="s">
        <v>6</v>
      </c>
    </row>
    <row r="140" spans="1:19" x14ac:dyDescent="0.25">
      <c r="A140" s="3">
        <v>139</v>
      </c>
      <c r="B140" t="s">
        <v>11</v>
      </c>
      <c r="C140" t="s">
        <v>84</v>
      </c>
      <c r="D140" s="4" t="s">
        <v>63</v>
      </c>
      <c r="E140" t="s">
        <v>91</v>
      </c>
      <c r="F140" t="s">
        <v>6</v>
      </c>
      <c r="G140" t="s">
        <v>2</v>
      </c>
      <c r="H140" t="s">
        <v>8</v>
      </c>
      <c r="I140" t="s">
        <v>9</v>
      </c>
      <c r="J140" t="s">
        <v>71</v>
      </c>
      <c r="K140" t="s">
        <v>6</v>
      </c>
      <c r="L140" t="s">
        <v>23</v>
      </c>
      <c r="M140" t="s">
        <v>5</v>
      </c>
      <c r="N140" t="s">
        <v>90</v>
      </c>
      <c r="O140" t="s">
        <v>68</v>
      </c>
      <c r="P140" t="s">
        <v>257</v>
      </c>
      <c r="Q140" t="s">
        <v>82</v>
      </c>
      <c r="R140" t="s">
        <v>6</v>
      </c>
      <c r="S140" t="s">
        <v>6</v>
      </c>
    </row>
    <row r="141" spans="1:19" x14ac:dyDescent="0.25">
      <c r="A141" s="3">
        <v>140</v>
      </c>
      <c r="B141" t="s">
        <v>11</v>
      </c>
      <c r="C141" t="s">
        <v>87</v>
      </c>
      <c r="D141" s="4" t="s">
        <v>63</v>
      </c>
      <c r="E141" t="s">
        <v>7</v>
      </c>
      <c r="F141" t="s">
        <v>6</v>
      </c>
      <c r="G141" t="s">
        <v>2</v>
      </c>
      <c r="H141" t="s">
        <v>3</v>
      </c>
      <c r="I141" t="s">
        <v>9</v>
      </c>
      <c r="J141" t="s">
        <v>126</v>
      </c>
      <c r="K141" t="s">
        <v>6</v>
      </c>
      <c r="L141" t="s">
        <v>23</v>
      </c>
      <c r="M141" t="s">
        <v>10</v>
      </c>
      <c r="N141" t="s">
        <v>77</v>
      </c>
      <c r="O141" t="s">
        <v>68</v>
      </c>
      <c r="P141" t="s">
        <v>69</v>
      </c>
      <c r="Q141" t="s">
        <v>70</v>
      </c>
      <c r="R141" t="s">
        <v>6</v>
      </c>
      <c r="S141" t="s">
        <v>6</v>
      </c>
    </row>
    <row r="142" spans="1:19" x14ac:dyDescent="0.25">
      <c r="A142" s="3">
        <v>141</v>
      </c>
      <c r="B142" t="s">
        <v>26</v>
      </c>
      <c r="C142" t="s">
        <v>84</v>
      </c>
      <c r="D142" s="4" t="s">
        <v>18</v>
      </c>
      <c r="E142" t="s">
        <v>7</v>
      </c>
      <c r="F142" t="s">
        <v>6</v>
      </c>
      <c r="G142" t="s">
        <v>2</v>
      </c>
      <c r="H142" t="s">
        <v>28</v>
      </c>
      <c r="I142" t="s">
        <v>255</v>
      </c>
      <c r="J142" t="s">
        <v>112</v>
      </c>
      <c r="K142" t="s">
        <v>6</v>
      </c>
      <c r="L142" t="s">
        <v>67</v>
      </c>
      <c r="M142" t="s">
        <v>25</v>
      </c>
      <c r="N142" t="s">
        <v>80</v>
      </c>
      <c r="O142" t="s">
        <v>95</v>
      </c>
      <c r="P142" t="s">
        <v>93</v>
      </c>
      <c r="Q142" t="s">
        <v>33</v>
      </c>
      <c r="R142" t="s">
        <v>6</v>
      </c>
      <c r="S142" t="s">
        <v>6</v>
      </c>
    </row>
    <row r="143" spans="1:19" x14ac:dyDescent="0.25">
      <c r="A143" s="3">
        <v>142</v>
      </c>
      <c r="B143" t="s">
        <v>26</v>
      </c>
      <c r="C143" t="s">
        <v>62</v>
      </c>
      <c r="D143" s="4" t="s">
        <v>14</v>
      </c>
      <c r="E143" t="s">
        <v>148</v>
      </c>
      <c r="F143" t="s">
        <v>85</v>
      </c>
      <c r="G143" t="s">
        <v>2</v>
      </c>
      <c r="H143" t="s">
        <v>27</v>
      </c>
      <c r="I143" t="s">
        <v>9</v>
      </c>
      <c r="J143" t="s">
        <v>44</v>
      </c>
      <c r="K143" t="s">
        <v>6</v>
      </c>
      <c r="L143" t="s">
        <v>29</v>
      </c>
      <c r="M143" t="s">
        <v>25</v>
      </c>
      <c r="N143" t="s">
        <v>77</v>
      </c>
      <c r="O143" t="s">
        <v>95</v>
      </c>
      <c r="P143" t="s">
        <v>69</v>
      </c>
      <c r="Q143" t="s">
        <v>70</v>
      </c>
      <c r="R143" t="s">
        <v>6</v>
      </c>
      <c r="S143" t="s">
        <v>6</v>
      </c>
    </row>
    <row r="144" spans="1:19" x14ac:dyDescent="0.25">
      <c r="A144" s="3">
        <v>143</v>
      </c>
      <c r="B144" t="s">
        <v>11</v>
      </c>
      <c r="C144" t="s">
        <v>62</v>
      </c>
      <c r="D144" s="4" t="s">
        <v>14</v>
      </c>
      <c r="E144" t="s">
        <v>73</v>
      </c>
      <c r="F144" t="s">
        <v>64</v>
      </c>
      <c r="G144" t="s">
        <v>2</v>
      </c>
      <c r="H144" t="s">
        <v>8</v>
      </c>
      <c r="I144" t="s">
        <v>65</v>
      </c>
      <c r="J144" t="s">
        <v>66</v>
      </c>
      <c r="K144" t="s">
        <v>4</v>
      </c>
      <c r="L144" t="s">
        <v>67</v>
      </c>
      <c r="M144" t="s">
        <v>5</v>
      </c>
      <c r="N144" t="s">
        <v>80</v>
      </c>
      <c r="O144" t="s">
        <v>92</v>
      </c>
      <c r="P144" t="s">
        <v>69</v>
      </c>
      <c r="Q144" t="s">
        <v>70</v>
      </c>
      <c r="R144" t="s">
        <v>6</v>
      </c>
      <c r="S144" t="s">
        <v>6</v>
      </c>
    </row>
    <row r="145" spans="1:19" x14ac:dyDescent="0.25">
      <c r="A145" s="3">
        <v>144</v>
      </c>
      <c r="B145" t="s">
        <v>12</v>
      </c>
      <c r="C145" t="s">
        <v>74</v>
      </c>
      <c r="D145" s="4" t="s">
        <v>18</v>
      </c>
      <c r="E145" t="s">
        <v>75</v>
      </c>
      <c r="F145" t="s">
        <v>64</v>
      </c>
      <c r="G145" t="s">
        <v>2</v>
      </c>
      <c r="H145" t="s">
        <v>38</v>
      </c>
      <c r="I145" t="s">
        <v>9</v>
      </c>
      <c r="J145" t="s">
        <v>76</v>
      </c>
      <c r="K145" t="s">
        <v>4</v>
      </c>
      <c r="L145" t="s">
        <v>67</v>
      </c>
      <c r="M145" t="s">
        <v>5</v>
      </c>
      <c r="N145" t="s">
        <v>77</v>
      </c>
      <c r="O145" t="s">
        <v>152</v>
      </c>
      <c r="P145" t="s">
        <v>69</v>
      </c>
      <c r="Q145" t="s">
        <v>70</v>
      </c>
      <c r="R145" t="s">
        <v>6</v>
      </c>
      <c r="S145" t="s">
        <v>6</v>
      </c>
    </row>
    <row r="146" spans="1:19" x14ac:dyDescent="0.25">
      <c r="A146" s="3">
        <v>145</v>
      </c>
      <c r="B146" t="s">
        <v>11</v>
      </c>
      <c r="C146" t="s">
        <v>87</v>
      </c>
      <c r="D146" s="4" t="s">
        <v>63</v>
      </c>
      <c r="E146" t="s">
        <v>7</v>
      </c>
      <c r="F146" t="s">
        <v>64</v>
      </c>
      <c r="G146" t="s">
        <v>2</v>
      </c>
      <c r="H146" t="s">
        <v>3</v>
      </c>
      <c r="I146" t="s">
        <v>9</v>
      </c>
      <c r="J146" t="s">
        <v>149</v>
      </c>
      <c r="K146" t="s">
        <v>6</v>
      </c>
      <c r="L146" t="s">
        <v>23</v>
      </c>
      <c r="M146" t="s">
        <v>5</v>
      </c>
      <c r="N146" t="s">
        <v>77</v>
      </c>
      <c r="O146" t="s">
        <v>68</v>
      </c>
      <c r="P146" t="s">
        <v>69</v>
      </c>
      <c r="Q146" t="s">
        <v>70</v>
      </c>
      <c r="R146" t="s">
        <v>6</v>
      </c>
      <c r="S146" t="s">
        <v>6</v>
      </c>
    </row>
    <row r="147" spans="1:19" x14ac:dyDescent="0.25">
      <c r="A147" s="3">
        <v>146</v>
      </c>
      <c r="B147" t="s">
        <v>11</v>
      </c>
      <c r="C147" t="s">
        <v>62</v>
      </c>
      <c r="D147" s="4" t="s">
        <v>18</v>
      </c>
      <c r="E147" t="s">
        <v>251</v>
      </c>
      <c r="F147" t="s">
        <v>6</v>
      </c>
      <c r="G147" t="s">
        <v>2</v>
      </c>
      <c r="H147" t="s">
        <v>8</v>
      </c>
      <c r="I147" t="s">
        <v>63</v>
      </c>
      <c r="J147" t="s">
        <v>71</v>
      </c>
      <c r="K147" t="s">
        <v>6</v>
      </c>
      <c r="L147" t="s">
        <v>23</v>
      </c>
      <c r="M147" t="s">
        <v>5</v>
      </c>
      <c r="N147" t="s">
        <v>90</v>
      </c>
      <c r="O147" t="s">
        <v>92</v>
      </c>
      <c r="P147" t="s">
        <v>93</v>
      </c>
      <c r="Q147" t="s">
        <v>70</v>
      </c>
      <c r="R147" t="s">
        <v>6</v>
      </c>
      <c r="S147" t="s">
        <v>6</v>
      </c>
    </row>
    <row r="148" spans="1:19" x14ac:dyDescent="0.25">
      <c r="A148" s="3">
        <v>147</v>
      </c>
      <c r="B148" t="s">
        <v>11</v>
      </c>
      <c r="C148" t="s">
        <v>84</v>
      </c>
      <c r="D148" s="4" t="s">
        <v>63</v>
      </c>
      <c r="E148" t="s">
        <v>109</v>
      </c>
      <c r="F148" t="s">
        <v>85</v>
      </c>
      <c r="G148" t="s">
        <v>2</v>
      </c>
      <c r="H148" t="s">
        <v>3</v>
      </c>
      <c r="I148" t="s">
        <v>9</v>
      </c>
      <c r="J148" t="s">
        <v>149</v>
      </c>
      <c r="K148" t="s">
        <v>6</v>
      </c>
      <c r="L148" t="s">
        <v>23</v>
      </c>
      <c r="M148" t="s">
        <v>5</v>
      </c>
      <c r="N148" t="s">
        <v>77</v>
      </c>
      <c r="O148" t="s">
        <v>68</v>
      </c>
      <c r="P148" t="s">
        <v>107</v>
      </c>
      <c r="Q148" t="s">
        <v>70</v>
      </c>
      <c r="R148" t="s">
        <v>6</v>
      </c>
      <c r="S148" t="s">
        <v>6</v>
      </c>
    </row>
    <row r="149" spans="1:19" x14ac:dyDescent="0.25">
      <c r="A149" s="3">
        <v>148</v>
      </c>
      <c r="B149" t="s">
        <v>26</v>
      </c>
      <c r="C149" t="s">
        <v>84</v>
      </c>
      <c r="D149" s="4" t="s">
        <v>65</v>
      </c>
      <c r="E149" t="s">
        <v>142</v>
      </c>
      <c r="F149" t="s">
        <v>85</v>
      </c>
      <c r="G149" t="s">
        <v>2</v>
      </c>
      <c r="H149" t="s">
        <v>8</v>
      </c>
      <c r="I149" t="s">
        <v>9</v>
      </c>
      <c r="J149" t="s">
        <v>126</v>
      </c>
      <c r="K149" t="s">
        <v>6</v>
      </c>
      <c r="L149" t="s">
        <v>23</v>
      </c>
      <c r="M149" t="s">
        <v>10</v>
      </c>
      <c r="N149" t="s">
        <v>77</v>
      </c>
      <c r="O149" t="s">
        <v>68</v>
      </c>
      <c r="P149" t="s">
        <v>257</v>
      </c>
      <c r="Q149" t="s">
        <v>70</v>
      </c>
      <c r="R149" t="s">
        <v>6</v>
      </c>
      <c r="S149" t="s">
        <v>6</v>
      </c>
    </row>
    <row r="150" spans="1:19" x14ac:dyDescent="0.25">
      <c r="A150" s="3">
        <v>149</v>
      </c>
      <c r="B150" t="s">
        <v>26</v>
      </c>
      <c r="C150" t="s">
        <v>74</v>
      </c>
      <c r="D150" s="4" t="s">
        <v>14</v>
      </c>
      <c r="E150" t="s">
        <v>7</v>
      </c>
      <c r="F150" t="s">
        <v>6</v>
      </c>
      <c r="G150" t="s">
        <v>2</v>
      </c>
      <c r="H150" t="s">
        <v>8</v>
      </c>
      <c r="I150" t="s">
        <v>9</v>
      </c>
      <c r="J150" t="s">
        <v>100</v>
      </c>
      <c r="K150" t="s">
        <v>6</v>
      </c>
      <c r="L150" t="s">
        <v>23</v>
      </c>
      <c r="M150" t="s">
        <v>5</v>
      </c>
      <c r="N150" t="s">
        <v>72</v>
      </c>
      <c r="O150" t="s">
        <v>95</v>
      </c>
      <c r="P150" t="s">
        <v>107</v>
      </c>
      <c r="Q150" t="s">
        <v>70</v>
      </c>
      <c r="R150" t="s">
        <v>6</v>
      </c>
      <c r="S150" t="s">
        <v>6</v>
      </c>
    </row>
    <row r="151" spans="1:19" x14ac:dyDescent="0.25">
      <c r="A151" s="3">
        <v>150</v>
      </c>
      <c r="B151" t="s">
        <v>26</v>
      </c>
      <c r="C151" t="s">
        <v>74</v>
      </c>
      <c r="D151" s="4" t="s">
        <v>65</v>
      </c>
      <c r="E151" t="s">
        <v>103</v>
      </c>
      <c r="F151" t="s">
        <v>85</v>
      </c>
      <c r="G151" t="s">
        <v>2</v>
      </c>
      <c r="H151" t="s">
        <v>8</v>
      </c>
      <c r="I151" t="s">
        <v>9</v>
      </c>
      <c r="J151" t="s">
        <v>76</v>
      </c>
      <c r="K151" t="s">
        <v>6</v>
      </c>
      <c r="L151" t="s">
        <v>67</v>
      </c>
      <c r="M151" t="s">
        <v>5</v>
      </c>
      <c r="N151" t="s">
        <v>90</v>
      </c>
      <c r="O151" t="s">
        <v>68</v>
      </c>
      <c r="P151" t="s">
        <v>69</v>
      </c>
      <c r="Q151" t="s">
        <v>70</v>
      </c>
      <c r="R151" t="s">
        <v>6</v>
      </c>
      <c r="S151" t="s">
        <v>6</v>
      </c>
    </row>
    <row r="152" spans="1:19" x14ac:dyDescent="0.25">
      <c r="A152" s="3">
        <v>151</v>
      </c>
      <c r="B152" t="s">
        <v>12</v>
      </c>
      <c r="C152" t="s">
        <v>62</v>
      </c>
      <c r="D152" s="4" t="s">
        <v>124</v>
      </c>
      <c r="E152" t="s">
        <v>124</v>
      </c>
      <c r="F152" t="s">
        <v>6</v>
      </c>
      <c r="G152" t="s">
        <v>2</v>
      </c>
      <c r="H152" t="s">
        <v>27</v>
      </c>
      <c r="I152" t="s">
        <v>9</v>
      </c>
      <c r="J152" t="s">
        <v>130</v>
      </c>
      <c r="K152" t="s">
        <v>6</v>
      </c>
      <c r="L152" t="s">
        <v>67</v>
      </c>
      <c r="M152" t="s">
        <v>5</v>
      </c>
      <c r="N152" t="s">
        <v>77</v>
      </c>
      <c r="O152" t="s">
        <v>68</v>
      </c>
      <c r="P152" t="s">
        <v>257</v>
      </c>
      <c r="Q152" t="s">
        <v>33</v>
      </c>
      <c r="R152" t="s">
        <v>6</v>
      </c>
      <c r="S152" t="s">
        <v>6</v>
      </c>
    </row>
    <row r="153" spans="1:19" x14ac:dyDescent="0.25">
      <c r="A153" s="3">
        <v>152</v>
      </c>
      <c r="B153" t="s">
        <v>26</v>
      </c>
      <c r="C153" t="s">
        <v>62</v>
      </c>
      <c r="D153" s="4" t="s">
        <v>14</v>
      </c>
      <c r="E153" t="s">
        <v>91</v>
      </c>
      <c r="F153" t="s">
        <v>6</v>
      </c>
      <c r="G153" t="s">
        <v>2</v>
      </c>
      <c r="H153" t="s">
        <v>19</v>
      </c>
      <c r="I153" t="s">
        <v>97</v>
      </c>
      <c r="J153" t="s">
        <v>100</v>
      </c>
      <c r="K153" t="s">
        <v>6</v>
      </c>
      <c r="L153" t="s">
        <v>29</v>
      </c>
      <c r="M153" t="s">
        <v>25</v>
      </c>
      <c r="N153" t="s">
        <v>77</v>
      </c>
      <c r="O153" t="s">
        <v>92</v>
      </c>
      <c r="P153" t="s">
        <v>256</v>
      </c>
      <c r="Q153" t="s">
        <v>70</v>
      </c>
      <c r="R153" t="s">
        <v>6</v>
      </c>
      <c r="S153" t="s">
        <v>6</v>
      </c>
    </row>
    <row r="154" spans="1:19" x14ac:dyDescent="0.25">
      <c r="A154" s="3">
        <v>153</v>
      </c>
      <c r="B154" t="s">
        <v>12</v>
      </c>
      <c r="C154" t="s">
        <v>62</v>
      </c>
      <c r="D154" s="4" t="s">
        <v>18</v>
      </c>
      <c r="E154" t="s">
        <v>30</v>
      </c>
      <c r="F154" t="s">
        <v>6</v>
      </c>
      <c r="G154" t="s">
        <v>2</v>
      </c>
      <c r="H154" t="s">
        <v>19</v>
      </c>
      <c r="I154" t="s">
        <v>9</v>
      </c>
      <c r="J154" t="s">
        <v>76</v>
      </c>
      <c r="K154" t="s">
        <v>6</v>
      </c>
      <c r="L154" t="s">
        <v>23</v>
      </c>
      <c r="M154" t="s">
        <v>5</v>
      </c>
      <c r="N154" t="s">
        <v>77</v>
      </c>
      <c r="O154" t="s">
        <v>92</v>
      </c>
      <c r="P154" t="s">
        <v>93</v>
      </c>
      <c r="Q154" t="s">
        <v>70</v>
      </c>
      <c r="R154" t="s">
        <v>6</v>
      </c>
      <c r="S154" t="s">
        <v>6</v>
      </c>
    </row>
    <row r="155" spans="1:19" x14ac:dyDescent="0.25">
      <c r="A155" s="3">
        <v>154</v>
      </c>
      <c r="B155" t="s">
        <v>11</v>
      </c>
      <c r="C155" t="s">
        <v>84</v>
      </c>
      <c r="D155" s="4" t="s">
        <v>14</v>
      </c>
      <c r="E155" t="s">
        <v>94</v>
      </c>
      <c r="F155" t="s">
        <v>6</v>
      </c>
      <c r="G155" t="s">
        <v>2</v>
      </c>
      <c r="H155" t="s">
        <v>28</v>
      </c>
      <c r="I155" t="s">
        <v>65</v>
      </c>
      <c r="J155" t="s">
        <v>101</v>
      </c>
      <c r="K155" t="s">
        <v>6</v>
      </c>
      <c r="L155" t="s">
        <v>23</v>
      </c>
      <c r="M155" t="s">
        <v>5</v>
      </c>
      <c r="N155" t="s">
        <v>80</v>
      </c>
      <c r="O155" t="s">
        <v>92</v>
      </c>
      <c r="P155" t="s">
        <v>102</v>
      </c>
      <c r="Q155" t="s">
        <v>82</v>
      </c>
      <c r="R155" t="s">
        <v>6</v>
      </c>
      <c r="S155" t="s">
        <v>6</v>
      </c>
    </row>
    <row r="156" spans="1:19" x14ac:dyDescent="0.25">
      <c r="A156" s="3">
        <v>155</v>
      </c>
      <c r="B156" t="s">
        <v>11</v>
      </c>
      <c r="C156" t="s">
        <v>84</v>
      </c>
      <c r="D156" s="4" t="s">
        <v>63</v>
      </c>
      <c r="E156" t="s">
        <v>7</v>
      </c>
      <c r="F156" t="s">
        <v>6</v>
      </c>
      <c r="G156" t="s">
        <v>2</v>
      </c>
      <c r="H156" t="s">
        <v>3</v>
      </c>
      <c r="I156" t="s">
        <v>9</v>
      </c>
      <c r="J156" t="s">
        <v>96</v>
      </c>
      <c r="K156" t="s">
        <v>6</v>
      </c>
      <c r="L156" t="s">
        <v>23</v>
      </c>
      <c r="M156" t="s">
        <v>10</v>
      </c>
      <c r="N156" t="s">
        <v>90</v>
      </c>
      <c r="O156" t="s">
        <v>68</v>
      </c>
      <c r="P156" t="s">
        <v>69</v>
      </c>
      <c r="Q156" t="s">
        <v>70</v>
      </c>
      <c r="R156" t="s">
        <v>6</v>
      </c>
      <c r="S156" t="s">
        <v>6</v>
      </c>
    </row>
    <row r="157" spans="1:19" x14ac:dyDescent="0.25">
      <c r="A157" s="3">
        <v>156</v>
      </c>
      <c r="B157" t="s">
        <v>11</v>
      </c>
      <c r="C157" t="s">
        <v>87</v>
      </c>
      <c r="D157" s="4" t="s">
        <v>63</v>
      </c>
      <c r="E157" t="s">
        <v>7</v>
      </c>
      <c r="F157" t="s">
        <v>64</v>
      </c>
      <c r="G157" t="s">
        <v>2</v>
      </c>
      <c r="H157" t="s">
        <v>8</v>
      </c>
      <c r="I157" t="s">
        <v>9</v>
      </c>
      <c r="J157" t="s">
        <v>71</v>
      </c>
      <c r="K157" t="s">
        <v>6</v>
      </c>
      <c r="L157" t="s">
        <v>23</v>
      </c>
      <c r="M157" t="s">
        <v>5</v>
      </c>
      <c r="N157" t="s">
        <v>77</v>
      </c>
      <c r="O157" t="s">
        <v>68</v>
      </c>
      <c r="P157" t="s">
        <v>69</v>
      </c>
      <c r="Q157" t="s">
        <v>70</v>
      </c>
      <c r="R157" t="s">
        <v>6</v>
      </c>
      <c r="S157" t="s">
        <v>6</v>
      </c>
    </row>
    <row r="158" spans="1:19" x14ac:dyDescent="0.25">
      <c r="A158" s="3">
        <v>157</v>
      </c>
      <c r="B158" t="s">
        <v>11</v>
      </c>
      <c r="C158" t="s">
        <v>84</v>
      </c>
      <c r="D158" s="4" t="s">
        <v>63</v>
      </c>
      <c r="E158" t="s">
        <v>63</v>
      </c>
      <c r="F158" t="s">
        <v>85</v>
      </c>
      <c r="G158" t="s">
        <v>2</v>
      </c>
      <c r="H158" t="s">
        <v>35</v>
      </c>
      <c r="I158" t="s">
        <v>88</v>
      </c>
      <c r="J158" t="s">
        <v>112</v>
      </c>
      <c r="K158" t="s">
        <v>6</v>
      </c>
      <c r="L158" t="s">
        <v>23</v>
      </c>
      <c r="M158" t="s">
        <v>10</v>
      </c>
      <c r="N158" t="s">
        <v>90</v>
      </c>
      <c r="O158" t="s">
        <v>68</v>
      </c>
      <c r="P158" t="s">
        <v>69</v>
      </c>
      <c r="Q158" t="s">
        <v>70</v>
      </c>
      <c r="R158" t="s">
        <v>6</v>
      </c>
      <c r="S158" t="s">
        <v>6</v>
      </c>
    </row>
    <row r="159" spans="1:19" x14ac:dyDescent="0.25">
      <c r="A159" s="3">
        <v>158</v>
      </c>
      <c r="B159" t="s">
        <v>26</v>
      </c>
      <c r="C159" t="s">
        <v>74</v>
      </c>
      <c r="D159" s="4" t="s">
        <v>14</v>
      </c>
      <c r="E159" t="s">
        <v>7</v>
      </c>
      <c r="F159" t="s">
        <v>6</v>
      </c>
      <c r="G159" t="s">
        <v>2</v>
      </c>
      <c r="H159" t="s">
        <v>8</v>
      </c>
      <c r="I159" t="s">
        <v>9</v>
      </c>
      <c r="J159" t="s">
        <v>100</v>
      </c>
      <c r="K159" t="s">
        <v>6</v>
      </c>
      <c r="L159" t="s">
        <v>23</v>
      </c>
      <c r="M159" t="s">
        <v>5</v>
      </c>
      <c r="N159" t="s">
        <v>72</v>
      </c>
      <c r="O159" t="s">
        <v>95</v>
      </c>
      <c r="P159" t="s">
        <v>107</v>
      </c>
      <c r="Q159" t="s">
        <v>70</v>
      </c>
      <c r="R159" t="s">
        <v>6</v>
      </c>
      <c r="S159" t="s">
        <v>6</v>
      </c>
    </row>
    <row r="160" spans="1:19" x14ac:dyDescent="0.25">
      <c r="A160" s="3">
        <v>159</v>
      </c>
      <c r="B160" t="s">
        <v>26</v>
      </c>
      <c r="C160" t="s">
        <v>74</v>
      </c>
      <c r="D160" s="4" t="s">
        <v>65</v>
      </c>
      <c r="E160" t="s">
        <v>103</v>
      </c>
      <c r="F160" t="s">
        <v>85</v>
      </c>
      <c r="G160" t="s">
        <v>2</v>
      </c>
      <c r="H160" t="s">
        <v>8</v>
      </c>
      <c r="I160" t="s">
        <v>9</v>
      </c>
      <c r="J160" t="s">
        <v>76</v>
      </c>
      <c r="K160" t="s">
        <v>6</v>
      </c>
      <c r="L160" t="s">
        <v>67</v>
      </c>
      <c r="M160" t="s">
        <v>5</v>
      </c>
      <c r="N160" t="s">
        <v>90</v>
      </c>
      <c r="O160" t="s">
        <v>68</v>
      </c>
      <c r="P160" t="s">
        <v>69</v>
      </c>
      <c r="Q160" t="s">
        <v>70</v>
      </c>
      <c r="R160" t="s">
        <v>6</v>
      </c>
      <c r="S160" t="s">
        <v>6</v>
      </c>
    </row>
    <row r="161" spans="1:19" x14ac:dyDescent="0.25">
      <c r="A161" s="3">
        <v>160</v>
      </c>
      <c r="B161" t="s">
        <v>12</v>
      </c>
      <c r="C161" t="s">
        <v>62</v>
      </c>
      <c r="D161" s="4" t="s">
        <v>124</v>
      </c>
      <c r="E161" t="s">
        <v>124</v>
      </c>
      <c r="F161" t="s">
        <v>6</v>
      </c>
      <c r="G161" t="s">
        <v>2</v>
      </c>
      <c r="H161" t="s">
        <v>27</v>
      </c>
      <c r="I161" t="s">
        <v>9</v>
      </c>
      <c r="J161" t="s">
        <v>130</v>
      </c>
      <c r="K161" t="s">
        <v>6</v>
      </c>
      <c r="L161" t="s">
        <v>67</v>
      </c>
      <c r="M161" t="s">
        <v>5</v>
      </c>
      <c r="N161" t="s">
        <v>77</v>
      </c>
      <c r="O161" t="s">
        <v>68</v>
      </c>
      <c r="P161" t="s">
        <v>257</v>
      </c>
      <c r="Q161" t="s">
        <v>33</v>
      </c>
      <c r="R161" t="s">
        <v>6</v>
      </c>
      <c r="S161" t="s">
        <v>6</v>
      </c>
    </row>
    <row r="162" spans="1:19" x14ac:dyDescent="0.25">
      <c r="A162" s="3">
        <v>161</v>
      </c>
      <c r="B162" t="s">
        <v>26</v>
      </c>
      <c r="C162" t="s">
        <v>87</v>
      </c>
      <c r="D162" s="4" t="s">
        <v>63</v>
      </c>
      <c r="E162" t="s">
        <v>150</v>
      </c>
      <c r="F162" t="s">
        <v>64</v>
      </c>
      <c r="G162" t="s">
        <v>2</v>
      </c>
      <c r="H162" t="s">
        <v>8</v>
      </c>
      <c r="I162" t="s">
        <v>9</v>
      </c>
      <c r="J162" t="s">
        <v>151</v>
      </c>
      <c r="K162" t="s">
        <v>6</v>
      </c>
      <c r="L162" t="s">
        <v>29</v>
      </c>
      <c r="M162" t="s">
        <v>10</v>
      </c>
      <c r="N162" t="s">
        <v>90</v>
      </c>
      <c r="O162" t="s">
        <v>68</v>
      </c>
      <c r="P162" t="s">
        <v>257</v>
      </c>
      <c r="Q162" t="s">
        <v>70</v>
      </c>
      <c r="R162" t="s">
        <v>83</v>
      </c>
      <c r="S162" t="s">
        <v>113</v>
      </c>
    </row>
    <row r="163" spans="1:19" x14ac:dyDescent="0.25">
      <c r="A163" s="3">
        <v>162</v>
      </c>
      <c r="B163" t="s">
        <v>11</v>
      </c>
      <c r="C163" t="s">
        <v>84</v>
      </c>
      <c r="D163" s="4" t="s">
        <v>63</v>
      </c>
      <c r="E163" t="s">
        <v>253</v>
      </c>
      <c r="F163" t="s">
        <v>64</v>
      </c>
      <c r="G163" t="s">
        <v>2</v>
      </c>
      <c r="H163" t="s">
        <v>8</v>
      </c>
      <c r="I163" t="s">
        <v>9</v>
      </c>
      <c r="J163" t="s">
        <v>96</v>
      </c>
      <c r="K163" t="s">
        <v>6</v>
      </c>
      <c r="L163" t="s">
        <v>67</v>
      </c>
      <c r="M163" t="s">
        <v>10</v>
      </c>
      <c r="N163" t="s">
        <v>77</v>
      </c>
      <c r="O163" t="s">
        <v>68</v>
      </c>
      <c r="P163" t="s">
        <v>257</v>
      </c>
      <c r="Q163" t="s">
        <v>70</v>
      </c>
      <c r="R163" t="s">
        <v>6</v>
      </c>
      <c r="S163" t="s">
        <v>6</v>
      </c>
    </row>
    <row r="164" spans="1:19" x14ac:dyDescent="0.25">
      <c r="A164" s="3">
        <v>163</v>
      </c>
      <c r="B164" t="s">
        <v>11</v>
      </c>
      <c r="C164" t="s">
        <v>78</v>
      </c>
      <c r="D164" s="4" t="s">
        <v>18</v>
      </c>
      <c r="E164" t="s">
        <v>7</v>
      </c>
      <c r="F164" t="s">
        <v>6</v>
      </c>
      <c r="G164" t="s">
        <v>2</v>
      </c>
      <c r="H164" t="s">
        <v>8</v>
      </c>
      <c r="I164" t="s">
        <v>9</v>
      </c>
      <c r="J164" t="s">
        <v>112</v>
      </c>
      <c r="K164" t="s">
        <v>6</v>
      </c>
      <c r="L164" t="s">
        <v>29</v>
      </c>
      <c r="M164" t="s">
        <v>5</v>
      </c>
      <c r="N164" t="s">
        <v>72</v>
      </c>
      <c r="O164" t="s">
        <v>95</v>
      </c>
      <c r="P164" t="s">
        <v>69</v>
      </c>
      <c r="Q164" t="s">
        <v>70</v>
      </c>
      <c r="R164" t="s">
        <v>83</v>
      </c>
      <c r="S164" t="s">
        <v>6</v>
      </c>
    </row>
    <row r="165" spans="1:19" x14ac:dyDescent="0.25">
      <c r="A165" s="3">
        <v>164</v>
      </c>
      <c r="B165" t="s">
        <v>26</v>
      </c>
      <c r="C165" t="s">
        <v>84</v>
      </c>
      <c r="D165" s="4" t="s">
        <v>124</v>
      </c>
      <c r="E165" t="s">
        <v>94</v>
      </c>
      <c r="F165" t="s">
        <v>85</v>
      </c>
      <c r="G165" t="s">
        <v>2</v>
      </c>
      <c r="H165" t="s">
        <v>28</v>
      </c>
      <c r="I165" t="s">
        <v>88</v>
      </c>
      <c r="J165" t="s">
        <v>71</v>
      </c>
      <c r="K165" t="s">
        <v>6</v>
      </c>
      <c r="L165" t="s">
        <v>29</v>
      </c>
      <c r="M165" t="s">
        <v>5</v>
      </c>
      <c r="N165" t="s">
        <v>90</v>
      </c>
      <c r="O165" t="s">
        <v>92</v>
      </c>
      <c r="P165" t="s">
        <v>257</v>
      </c>
      <c r="Q165" t="s">
        <v>33</v>
      </c>
      <c r="R165" t="s">
        <v>6</v>
      </c>
      <c r="S165" t="s">
        <v>6</v>
      </c>
    </row>
    <row r="166" spans="1:19" x14ac:dyDescent="0.25">
      <c r="A166" s="3">
        <v>165</v>
      </c>
      <c r="B166" t="s">
        <v>26</v>
      </c>
      <c r="C166" t="s">
        <v>87</v>
      </c>
      <c r="D166" s="4" t="s">
        <v>63</v>
      </c>
      <c r="E166" t="s">
        <v>138</v>
      </c>
      <c r="F166" t="s">
        <v>6</v>
      </c>
      <c r="G166" t="s">
        <v>2</v>
      </c>
      <c r="H166" t="s">
        <v>8</v>
      </c>
      <c r="I166" t="s">
        <v>65</v>
      </c>
      <c r="J166" t="s">
        <v>39</v>
      </c>
      <c r="K166" t="s">
        <v>6</v>
      </c>
      <c r="L166" t="s">
        <v>29</v>
      </c>
      <c r="M166" t="s">
        <v>5</v>
      </c>
      <c r="N166" t="s">
        <v>77</v>
      </c>
      <c r="O166" t="s">
        <v>68</v>
      </c>
      <c r="P166" t="s">
        <v>257</v>
      </c>
      <c r="Q166" t="s">
        <v>70</v>
      </c>
      <c r="R166" t="s">
        <v>6</v>
      </c>
      <c r="S166" t="s">
        <v>6</v>
      </c>
    </row>
    <row r="167" spans="1:19" x14ac:dyDescent="0.25">
      <c r="A167" s="3">
        <v>166</v>
      </c>
      <c r="B167" t="s">
        <v>11</v>
      </c>
      <c r="C167" t="s">
        <v>84</v>
      </c>
      <c r="D167" s="4" t="s">
        <v>18</v>
      </c>
      <c r="E167" t="s">
        <v>30</v>
      </c>
      <c r="F167" t="s">
        <v>6</v>
      </c>
      <c r="G167" t="s">
        <v>2</v>
      </c>
      <c r="H167" t="s">
        <v>3</v>
      </c>
      <c r="I167" t="s">
        <v>88</v>
      </c>
      <c r="J167" t="s">
        <v>96</v>
      </c>
      <c r="K167" t="s">
        <v>6</v>
      </c>
      <c r="L167" t="s">
        <v>23</v>
      </c>
      <c r="M167" t="s">
        <v>5</v>
      </c>
      <c r="N167" t="s">
        <v>80</v>
      </c>
      <c r="O167" t="s">
        <v>92</v>
      </c>
      <c r="P167" t="s">
        <v>256</v>
      </c>
      <c r="Q167" t="s">
        <v>70</v>
      </c>
      <c r="R167" t="s">
        <v>6</v>
      </c>
      <c r="S167" t="s">
        <v>6</v>
      </c>
    </row>
    <row r="168" spans="1:19" x14ac:dyDescent="0.25">
      <c r="A168" s="3">
        <v>167</v>
      </c>
      <c r="B168" t="s">
        <v>13</v>
      </c>
      <c r="C168" t="s">
        <v>104</v>
      </c>
      <c r="D168" s="4" t="s">
        <v>65</v>
      </c>
      <c r="E168" t="s">
        <v>248</v>
      </c>
      <c r="F168" t="s">
        <v>64</v>
      </c>
      <c r="G168" t="s">
        <v>2</v>
      </c>
      <c r="H168" t="s">
        <v>15</v>
      </c>
      <c r="I168" t="s">
        <v>9</v>
      </c>
      <c r="J168" t="s">
        <v>71</v>
      </c>
      <c r="K168" t="s">
        <v>6</v>
      </c>
      <c r="L168" t="s">
        <v>67</v>
      </c>
      <c r="M168" t="s">
        <v>10</v>
      </c>
      <c r="N168" t="s">
        <v>77</v>
      </c>
      <c r="O168" t="s">
        <v>68</v>
      </c>
      <c r="P168" t="s">
        <v>102</v>
      </c>
      <c r="Q168" t="s">
        <v>70</v>
      </c>
      <c r="R168" t="s">
        <v>113</v>
      </c>
      <c r="S168" t="s">
        <v>6</v>
      </c>
    </row>
    <row r="169" spans="1:19" x14ac:dyDescent="0.25">
      <c r="A169" s="3">
        <v>168</v>
      </c>
      <c r="B169" t="s">
        <v>12</v>
      </c>
      <c r="C169" t="s">
        <v>62</v>
      </c>
      <c r="D169" s="4" t="s">
        <v>18</v>
      </c>
      <c r="E169" t="s">
        <v>122</v>
      </c>
      <c r="F169" t="s">
        <v>6</v>
      </c>
      <c r="G169" t="s">
        <v>2</v>
      </c>
      <c r="H169" t="s">
        <v>19</v>
      </c>
      <c r="I169" t="s">
        <v>9</v>
      </c>
      <c r="J169" t="s">
        <v>71</v>
      </c>
      <c r="K169" t="s">
        <v>6</v>
      </c>
      <c r="L169" t="s">
        <v>23</v>
      </c>
      <c r="M169" t="s">
        <v>5</v>
      </c>
      <c r="N169" t="s">
        <v>77</v>
      </c>
      <c r="O169" t="s">
        <v>95</v>
      </c>
      <c r="P169" t="s">
        <v>102</v>
      </c>
      <c r="Q169" t="s">
        <v>70</v>
      </c>
      <c r="R169" t="s">
        <v>6</v>
      </c>
      <c r="S169" t="s">
        <v>6</v>
      </c>
    </row>
    <row r="170" spans="1:19" x14ac:dyDescent="0.25">
      <c r="A170" s="3">
        <v>169</v>
      </c>
      <c r="B170" t="s">
        <v>26</v>
      </c>
      <c r="C170" t="s">
        <v>74</v>
      </c>
      <c r="D170" s="4" t="s">
        <v>14</v>
      </c>
      <c r="E170" t="s">
        <v>7</v>
      </c>
      <c r="F170" t="s">
        <v>64</v>
      </c>
      <c r="G170" t="s">
        <v>2</v>
      </c>
      <c r="H170" t="s">
        <v>8</v>
      </c>
      <c r="I170" t="s">
        <v>63</v>
      </c>
      <c r="J170" t="s">
        <v>112</v>
      </c>
      <c r="K170" t="s">
        <v>6</v>
      </c>
      <c r="L170" t="s">
        <v>23</v>
      </c>
      <c r="M170" t="s">
        <v>10</v>
      </c>
      <c r="N170" t="s">
        <v>90</v>
      </c>
      <c r="O170" t="s">
        <v>152</v>
      </c>
      <c r="P170" t="s">
        <v>107</v>
      </c>
      <c r="Q170" t="s">
        <v>70</v>
      </c>
      <c r="R170" t="s">
        <v>6</v>
      </c>
      <c r="S170" t="s">
        <v>6</v>
      </c>
    </row>
    <row r="171" spans="1:19" x14ac:dyDescent="0.25">
      <c r="A171" s="3">
        <v>170</v>
      </c>
      <c r="B171" t="s">
        <v>17</v>
      </c>
      <c r="C171" t="s">
        <v>74</v>
      </c>
      <c r="D171" s="4" t="s">
        <v>14</v>
      </c>
      <c r="E171" t="s">
        <v>63</v>
      </c>
      <c r="F171" t="s">
        <v>6</v>
      </c>
      <c r="G171" t="s">
        <v>2</v>
      </c>
      <c r="H171" t="s">
        <v>28</v>
      </c>
      <c r="I171" t="s">
        <v>97</v>
      </c>
      <c r="J171" t="s">
        <v>89</v>
      </c>
      <c r="K171" t="s">
        <v>6</v>
      </c>
      <c r="L171" t="s">
        <v>118</v>
      </c>
      <c r="M171" t="s">
        <v>5</v>
      </c>
      <c r="N171" t="s">
        <v>80</v>
      </c>
      <c r="O171" t="s">
        <v>86</v>
      </c>
      <c r="P171" t="s">
        <v>102</v>
      </c>
      <c r="Q171" t="s">
        <v>70</v>
      </c>
      <c r="R171" t="s">
        <v>6</v>
      </c>
      <c r="S171" t="s">
        <v>6</v>
      </c>
    </row>
    <row r="172" spans="1:19" x14ac:dyDescent="0.25">
      <c r="A172" s="3">
        <v>171</v>
      </c>
      <c r="B172" t="s">
        <v>11</v>
      </c>
      <c r="C172" t="s">
        <v>84</v>
      </c>
      <c r="D172" s="4" t="s">
        <v>63</v>
      </c>
      <c r="E172" t="s">
        <v>7</v>
      </c>
      <c r="F172" t="s">
        <v>6</v>
      </c>
      <c r="G172" t="s">
        <v>2</v>
      </c>
      <c r="H172" t="s">
        <v>3</v>
      </c>
      <c r="I172" t="s">
        <v>9</v>
      </c>
      <c r="J172" t="s">
        <v>71</v>
      </c>
      <c r="K172" t="s">
        <v>6</v>
      </c>
      <c r="L172" t="s">
        <v>23</v>
      </c>
      <c r="M172" t="s">
        <v>10</v>
      </c>
      <c r="N172" t="s">
        <v>90</v>
      </c>
      <c r="O172" t="s">
        <v>68</v>
      </c>
      <c r="P172" t="s">
        <v>69</v>
      </c>
      <c r="Q172" t="s">
        <v>70</v>
      </c>
      <c r="R172" t="s">
        <v>6</v>
      </c>
      <c r="S172" t="s">
        <v>6</v>
      </c>
    </row>
    <row r="173" spans="1:19" x14ac:dyDescent="0.25">
      <c r="A173" s="3">
        <v>172</v>
      </c>
      <c r="B173" t="s">
        <v>11</v>
      </c>
      <c r="C173" t="s">
        <v>87</v>
      </c>
      <c r="D173" s="4" t="s">
        <v>63</v>
      </c>
      <c r="E173" t="s">
        <v>7</v>
      </c>
      <c r="F173" t="s">
        <v>64</v>
      </c>
      <c r="G173" t="s">
        <v>2</v>
      </c>
      <c r="H173" t="s">
        <v>8</v>
      </c>
      <c r="I173" t="s">
        <v>9</v>
      </c>
      <c r="J173" t="s">
        <v>71</v>
      </c>
      <c r="K173" t="s">
        <v>6</v>
      </c>
      <c r="L173" t="s">
        <v>23</v>
      </c>
      <c r="M173" t="s">
        <v>5</v>
      </c>
      <c r="N173" t="s">
        <v>77</v>
      </c>
      <c r="O173" t="s">
        <v>68</v>
      </c>
      <c r="P173" t="s">
        <v>69</v>
      </c>
      <c r="Q173" t="s">
        <v>70</v>
      </c>
      <c r="R173" t="s">
        <v>6</v>
      </c>
      <c r="S173" t="s">
        <v>6</v>
      </c>
    </row>
    <row r="174" spans="1:19" x14ac:dyDescent="0.25">
      <c r="A174" s="3">
        <v>173</v>
      </c>
      <c r="B174" t="s">
        <v>11</v>
      </c>
      <c r="C174" t="s">
        <v>84</v>
      </c>
      <c r="D174" s="4" t="s">
        <v>63</v>
      </c>
      <c r="E174" t="s">
        <v>63</v>
      </c>
      <c r="F174" t="s">
        <v>85</v>
      </c>
      <c r="G174" t="s">
        <v>2</v>
      </c>
      <c r="H174" t="s">
        <v>35</v>
      </c>
      <c r="I174" t="s">
        <v>88</v>
      </c>
      <c r="J174" t="s">
        <v>112</v>
      </c>
      <c r="K174" t="s">
        <v>6</v>
      </c>
      <c r="L174" t="s">
        <v>23</v>
      </c>
      <c r="M174" t="s">
        <v>10</v>
      </c>
      <c r="N174" t="s">
        <v>90</v>
      </c>
      <c r="O174" t="s">
        <v>68</v>
      </c>
      <c r="P174" t="s">
        <v>69</v>
      </c>
      <c r="Q174" t="s">
        <v>70</v>
      </c>
      <c r="R174" t="s">
        <v>6</v>
      </c>
      <c r="S174" t="s">
        <v>6</v>
      </c>
    </row>
    <row r="175" spans="1:19" x14ac:dyDescent="0.25">
      <c r="A175" s="3">
        <v>174</v>
      </c>
      <c r="B175" t="s">
        <v>11</v>
      </c>
      <c r="C175" t="s">
        <v>104</v>
      </c>
      <c r="D175" s="4" t="s">
        <v>18</v>
      </c>
      <c r="E175" t="s">
        <v>73</v>
      </c>
      <c r="F175" t="s">
        <v>85</v>
      </c>
      <c r="G175" t="s">
        <v>2</v>
      </c>
      <c r="H175" t="s">
        <v>28</v>
      </c>
      <c r="I175" t="s">
        <v>119</v>
      </c>
      <c r="J175" t="s">
        <v>120</v>
      </c>
      <c r="K175" t="s">
        <v>6</v>
      </c>
      <c r="L175" t="s">
        <v>67</v>
      </c>
      <c r="M175" t="s">
        <v>5</v>
      </c>
      <c r="N175" t="s">
        <v>90</v>
      </c>
      <c r="O175" t="s">
        <v>92</v>
      </c>
      <c r="P175" t="s">
        <v>93</v>
      </c>
      <c r="Q175" t="s">
        <v>70</v>
      </c>
      <c r="R175" t="s">
        <v>6</v>
      </c>
      <c r="S175" t="s">
        <v>6</v>
      </c>
    </row>
    <row r="176" spans="1:19" x14ac:dyDescent="0.25">
      <c r="A176" s="3">
        <v>175</v>
      </c>
      <c r="B176" t="s">
        <v>11</v>
      </c>
      <c r="C176" t="s">
        <v>74</v>
      </c>
      <c r="D176" s="4" t="s">
        <v>14</v>
      </c>
      <c r="E176" t="s">
        <v>121</v>
      </c>
      <c r="F176" t="s">
        <v>85</v>
      </c>
      <c r="G176" t="s">
        <v>2</v>
      </c>
      <c r="H176" t="s">
        <v>3</v>
      </c>
      <c r="I176" t="s">
        <v>65</v>
      </c>
      <c r="J176" t="s">
        <v>71</v>
      </c>
      <c r="K176" t="s">
        <v>6</v>
      </c>
      <c r="L176" t="s">
        <v>67</v>
      </c>
      <c r="M176" t="s">
        <v>25</v>
      </c>
      <c r="N176" t="s">
        <v>80</v>
      </c>
      <c r="O176" t="s">
        <v>86</v>
      </c>
      <c r="P176" t="s">
        <v>256</v>
      </c>
      <c r="Q176" t="s">
        <v>70</v>
      </c>
      <c r="R176" t="s">
        <v>6</v>
      </c>
      <c r="S176" t="s">
        <v>6</v>
      </c>
    </row>
    <row r="177" spans="1:19" x14ac:dyDescent="0.25">
      <c r="A177" s="3">
        <v>176</v>
      </c>
      <c r="B177" t="s">
        <v>11</v>
      </c>
      <c r="C177" t="s">
        <v>84</v>
      </c>
      <c r="D177" s="4" t="s">
        <v>14</v>
      </c>
      <c r="E177" t="s">
        <v>122</v>
      </c>
      <c r="F177" t="s">
        <v>64</v>
      </c>
      <c r="G177" t="s">
        <v>2</v>
      </c>
      <c r="H177" t="s">
        <v>28</v>
      </c>
      <c r="I177" t="s">
        <v>9</v>
      </c>
      <c r="J177" t="s">
        <v>71</v>
      </c>
      <c r="K177" t="s">
        <v>6</v>
      </c>
      <c r="L177" t="s">
        <v>23</v>
      </c>
      <c r="M177" t="s">
        <v>5</v>
      </c>
      <c r="N177" t="s">
        <v>90</v>
      </c>
      <c r="O177" t="s">
        <v>95</v>
      </c>
      <c r="P177" t="s">
        <v>107</v>
      </c>
      <c r="Q177" t="s">
        <v>70</v>
      </c>
      <c r="R177" t="s">
        <v>6</v>
      </c>
      <c r="S177" t="s">
        <v>6</v>
      </c>
    </row>
    <row r="178" spans="1:19" x14ac:dyDescent="0.25">
      <c r="A178" s="3">
        <v>177</v>
      </c>
      <c r="B178" t="s">
        <v>11</v>
      </c>
      <c r="C178" t="s">
        <v>104</v>
      </c>
      <c r="D178" s="4" t="s">
        <v>14</v>
      </c>
      <c r="E178" t="s">
        <v>7</v>
      </c>
      <c r="F178" t="s">
        <v>6</v>
      </c>
      <c r="G178" t="s">
        <v>2</v>
      </c>
      <c r="H178" t="s">
        <v>28</v>
      </c>
      <c r="I178" t="s">
        <v>65</v>
      </c>
      <c r="J178" t="s">
        <v>20</v>
      </c>
      <c r="K178" t="s">
        <v>6</v>
      </c>
      <c r="L178" t="s">
        <v>67</v>
      </c>
      <c r="M178" t="s">
        <v>5</v>
      </c>
      <c r="N178" t="s">
        <v>80</v>
      </c>
      <c r="O178" t="s">
        <v>92</v>
      </c>
      <c r="P178" t="s">
        <v>256</v>
      </c>
      <c r="Q178" t="s">
        <v>70</v>
      </c>
      <c r="R178" t="s">
        <v>83</v>
      </c>
      <c r="S178" t="s">
        <v>6</v>
      </c>
    </row>
    <row r="179" spans="1:19" x14ac:dyDescent="0.25">
      <c r="A179" s="3">
        <v>178</v>
      </c>
      <c r="B179" t="s">
        <v>11</v>
      </c>
      <c r="C179" t="s">
        <v>84</v>
      </c>
      <c r="D179" s="4" t="s">
        <v>14</v>
      </c>
      <c r="E179" t="s">
        <v>122</v>
      </c>
      <c r="F179" t="s">
        <v>64</v>
      </c>
      <c r="G179" t="s">
        <v>2</v>
      </c>
      <c r="H179" t="s">
        <v>8</v>
      </c>
      <c r="I179" t="s">
        <v>65</v>
      </c>
      <c r="J179" t="s">
        <v>108</v>
      </c>
      <c r="K179" t="s">
        <v>6</v>
      </c>
      <c r="L179" t="s">
        <v>67</v>
      </c>
      <c r="M179" t="s">
        <v>5</v>
      </c>
      <c r="N179" t="s">
        <v>90</v>
      </c>
      <c r="O179" t="s">
        <v>92</v>
      </c>
      <c r="P179" t="s">
        <v>69</v>
      </c>
      <c r="Q179" t="s">
        <v>33</v>
      </c>
      <c r="R179" t="s">
        <v>6</v>
      </c>
      <c r="S179" t="s">
        <v>6</v>
      </c>
    </row>
    <row r="180" spans="1:19" x14ac:dyDescent="0.25">
      <c r="A180" s="3">
        <v>179</v>
      </c>
      <c r="B180" t="s">
        <v>12</v>
      </c>
      <c r="C180" t="s">
        <v>84</v>
      </c>
      <c r="D180" s="4" t="s">
        <v>14</v>
      </c>
      <c r="E180" t="s">
        <v>14</v>
      </c>
      <c r="F180" t="s">
        <v>6</v>
      </c>
      <c r="G180" t="s">
        <v>21</v>
      </c>
      <c r="H180" t="s">
        <v>19</v>
      </c>
      <c r="I180" t="s">
        <v>9</v>
      </c>
      <c r="J180" t="s">
        <v>89</v>
      </c>
      <c r="K180" t="s">
        <v>6</v>
      </c>
      <c r="L180" t="s">
        <v>67</v>
      </c>
      <c r="M180" t="s">
        <v>5</v>
      </c>
      <c r="N180" t="s">
        <v>90</v>
      </c>
      <c r="O180" t="s">
        <v>86</v>
      </c>
      <c r="P180" t="s">
        <v>256</v>
      </c>
      <c r="Q180" t="s">
        <v>82</v>
      </c>
      <c r="R180" t="s">
        <v>6</v>
      </c>
      <c r="S180" t="s">
        <v>6</v>
      </c>
    </row>
    <row r="181" spans="1:19" x14ac:dyDescent="0.25">
      <c r="A181" s="3">
        <v>180</v>
      </c>
      <c r="B181" t="s">
        <v>17</v>
      </c>
      <c r="C181" t="s">
        <v>84</v>
      </c>
      <c r="D181" s="4" t="s">
        <v>18</v>
      </c>
      <c r="E181" t="s">
        <v>91</v>
      </c>
      <c r="F181" t="s">
        <v>6</v>
      </c>
      <c r="G181" t="s">
        <v>2</v>
      </c>
      <c r="H181" t="s">
        <v>22</v>
      </c>
      <c r="I181" t="s">
        <v>65</v>
      </c>
      <c r="J181" t="s">
        <v>20</v>
      </c>
      <c r="K181" t="s">
        <v>6</v>
      </c>
      <c r="L181" t="s">
        <v>23</v>
      </c>
      <c r="M181" t="s">
        <v>5</v>
      </c>
      <c r="N181" t="s">
        <v>77</v>
      </c>
      <c r="O181" t="s">
        <v>92</v>
      </c>
      <c r="P181" t="s">
        <v>93</v>
      </c>
      <c r="Q181" t="s">
        <v>70</v>
      </c>
      <c r="R181" t="s">
        <v>6</v>
      </c>
      <c r="S181" t="s">
        <v>6</v>
      </c>
    </row>
    <row r="182" spans="1:19" x14ac:dyDescent="0.25">
      <c r="A182" s="3">
        <v>181</v>
      </c>
      <c r="B182" t="s">
        <v>11</v>
      </c>
      <c r="C182" t="s">
        <v>78</v>
      </c>
      <c r="D182" s="4" t="s">
        <v>14</v>
      </c>
      <c r="E182" t="s">
        <v>94</v>
      </c>
      <c r="F182" t="s">
        <v>6</v>
      </c>
      <c r="G182" t="s">
        <v>2</v>
      </c>
      <c r="H182" t="s">
        <v>24</v>
      </c>
      <c r="I182" t="s">
        <v>75</v>
      </c>
      <c r="J182" t="s">
        <v>66</v>
      </c>
      <c r="K182" t="s">
        <v>6</v>
      </c>
      <c r="L182" t="s">
        <v>67</v>
      </c>
      <c r="M182" t="s">
        <v>5</v>
      </c>
      <c r="N182" t="s">
        <v>80</v>
      </c>
      <c r="O182" t="s">
        <v>92</v>
      </c>
      <c r="P182" t="s">
        <v>93</v>
      </c>
      <c r="Q182" t="s">
        <v>70</v>
      </c>
      <c r="R182" t="s">
        <v>6</v>
      </c>
      <c r="S182" t="s">
        <v>6</v>
      </c>
    </row>
    <row r="183" spans="1:19" x14ac:dyDescent="0.25">
      <c r="A183" s="3">
        <v>182</v>
      </c>
      <c r="B183" t="s">
        <v>11</v>
      </c>
      <c r="C183" t="s">
        <v>74</v>
      </c>
      <c r="D183" s="4" t="s">
        <v>63</v>
      </c>
      <c r="E183" t="s">
        <v>94</v>
      </c>
      <c r="F183" t="s">
        <v>85</v>
      </c>
      <c r="G183" t="s">
        <v>2</v>
      </c>
      <c r="H183" t="s">
        <v>3</v>
      </c>
      <c r="I183" t="s">
        <v>9</v>
      </c>
      <c r="J183" t="s">
        <v>96</v>
      </c>
      <c r="K183" t="s">
        <v>6</v>
      </c>
      <c r="L183" t="s">
        <v>67</v>
      </c>
      <c r="M183" t="s">
        <v>25</v>
      </c>
      <c r="N183" t="s">
        <v>77</v>
      </c>
      <c r="O183" t="s">
        <v>68</v>
      </c>
      <c r="P183" t="s">
        <v>69</v>
      </c>
      <c r="Q183" t="s">
        <v>70</v>
      </c>
      <c r="R183" t="s">
        <v>6</v>
      </c>
      <c r="S183" t="s">
        <v>6</v>
      </c>
    </row>
    <row r="184" spans="1:19" x14ac:dyDescent="0.25">
      <c r="A184" s="3">
        <v>183</v>
      </c>
      <c r="B184" t="s">
        <v>26</v>
      </c>
      <c r="C184" t="s">
        <v>74</v>
      </c>
      <c r="D184" s="4" t="s">
        <v>63</v>
      </c>
      <c r="E184" t="s">
        <v>75</v>
      </c>
      <c r="F184" t="s">
        <v>64</v>
      </c>
      <c r="G184" t="s">
        <v>2</v>
      </c>
      <c r="H184" t="s">
        <v>27</v>
      </c>
      <c r="I184" t="s">
        <v>97</v>
      </c>
      <c r="J184" t="s">
        <v>98</v>
      </c>
      <c r="K184" t="s">
        <v>6</v>
      </c>
      <c r="L184" t="s">
        <v>23</v>
      </c>
      <c r="M184" t="s">
        <v>5</v>
      </c>
      <c r="N184" t="s">
        <v>77</v>
      </c>
      <c r="O184" t="s">
        <v>68</v>
      </c>
      <c r="P184" t="s">
        <v>69</v>
      </c>
      <c r="Q184" t="s">
        <v>70</v>
      </c>
      <c r="R184" t="s">
        <v>6</v>
      </c>
      <c r="S184" t="s">
        <v>6</v>
      </c>
    </row>
    <row r="185" spans="1:19" x14ac:dyDescent="0.25">
      <c r="A185" s="3">
        <v>184</v>
      </c>
      <c r="B185" t="s">
        <v>11</v>
      </c>
      <c r="C185" t="s">
        <v>62</v>
      </c>
      <c r="D185" s="4" t="s">
        <v>97</v>
      </c>
      <c r="E185" t="s">
        <v>99</v>
      </c>
      <c r="F185" t="s">
        <v>64</v>
      </c>
      <c r="G185" t="s">
        <v>2</v>
      </c>
      <c r="H185" t="s">
        <v>28</v>
      </c>
      <c r="I185" t="s">
        <v>9</v>
      </c>
      <c r="J185" t="s">
        <v>98</v>
      </c>
      <c r="K185" t="s">
        <v>6</v>
      </c>
      <c r="L185" t="s">
        <v>23</v>
      </c>
      <c r="M185" t="s">
        <v>5</v>
      </c>
      <c r="N185" t="s">
        <v>90</v>
      </c>
      <c r="O185" t="s">
        <v>68</v>
      </c>
      <c r="P185" t="s">
        <v>93</v>
      </c>
      <c r="Q185" t="s">
        <v>70</v>
      </c>
      <c r="R185" t="s">
        <v>6</v>
      </c>
      <c r="S185" t="s">
        <v>6</v>
      </c>
    </row>
    <row r="186" spans="1:19" x14ac:dyDescent="0.25">
      <c r="A186" s="3">
        <v>185</v>
      </c>
      <c r="B186" t="s">
        <v>26</v>
      </c>
      <c r="C186" t="s">
        <v>62</v>
      </c>
      <c r="D186" s="4" t="s">
        <v>14</v>
      </c>
      <c r="E186" t="s">
        <v>91</v>
      </c>
      <c r="F186" t="s">
        <v>6</v>
      </c>
      <c r="G186" t="s">
        <v>2</v>
      </c>
      <c r="H186" t="s">
        <v>19</v>
      </c>
      <c r="I186" t="s">
        <v>97</v>
      </c>
      <c r="J186" t="s">
        <v>100</v>
      </c>
      <c r="K186" t="s">
        <v>6</v>
      </c>
      <c r="L186" t="s">
        <v>67</v>
      </c>
      <c r="M186" t="s">
        <v>25</v>
      </c>
      <c r="N186" t="s">
        <v>77</v>
      </c>
      <c r="O186" t="s">
        <v>92</v>
      </c>
      <c r="P186" t="s">
        <v>256</v>
      </c>
      <c r="Q186" t="s">
        <v>70</v>
      </c>
      <c r="R186" t="s">
        <v>6</v>
      </c>
      <c r="S186" t="s">
        <v>6</v>
      </c>
    </row>
    <row r="187" spans="1:19" x14ac:dyDescent="0.25">
      <c r="A187" s="3">
        <v>186</v>
      </c>
      <c r="B187" t="s">
        <v>12</v>
      </c>
      <c r="C187" t="s">
        <v>62</v>
      </c>
      <c r="D187" s="4" t="s">
        <v>18</v>
      </c>
      <c r="E187" t="s">
        <v>30</v>
      </c>
      <c r="F187" t="s">
        <v>6</v>
      </c>
      <c r="G187" t="s">
        <v>2</v>
      </c>
      <c r="H187" t="s">
        <v>19</v>
      </c>
      <c r="I187" t="s">
        <v>9</v>
      </c>
      <c r="J187" t="s">
        <v>76</v>
      </c>
      <c r="K187" t="s">
        <v>6</v>
      </c>
      <c r="L187" t="s">
        <v>23</v>
      </c>
      <c r="M187" t="s">
        <v>5</v>
      </c>
      <c r="N187" t="s">
        <v>72</v>
      </c>
      <c r="O187" t="s">
        <v>92</v>
      </c>
      <c r="P187" t="s">
        <v>93</v>
      </c>
      <c r="Q187" t="s">
        <v>70</v>
      </c>
      <c r="R187" t="s">
        <v>6</v>
      </c>
      <c r="S187" t="s">
        <v>6</v>
      </c>
    </row>
    <row r="188" spans="1:19" x14ac:dyDescent="0.25">
      <c r="A188" s="3">
        <v>187</v>
      </c>
      <c r="B188" t="s">
        <v>11</v>
      </c>
      <c r="C188" t="s">
        <v>84</v>
      </c>
      <c r="D188" s="4" t="s">
        <v>14</v>
      </c>
      <c r="E188" t="s">
        <v>94</v>
      </c>
      <c r="F188" t="s">
        <v>6</v>
      </c>
      <c r="G188" t="s">
        <v>2</v>
      </c>
      <c r="H188" t="s">
        <v>28</v>
      </c>
      <c r="I188" t="s">
        <v>65</v>
      </c>
      <c r="J188" t="s">
        <v>101</v>
      </c>
      <c r="K188" t="s">
        <v>6</v>
      </c>
      <c r="L188" t="s">
        <v>23</v>
      </c>
      <c r="M188" t="s">
        <v>5</v>
      </c>
      <c r="N188" t="s">
        <v>80</v>
      </c>
      <c r="O188" t="s">
        <v>92</v>
      </c>
      <c r="P188" t="s">
        <v>102</v>
      </c>
      <c r="Q188" t="s">
        <v>82</v>
      </c>
      <c r="R188" t="s">
        <v>6</v>
      </c>
      <c r="S188" t="s">
        <v>6</v>
      </c>
    </row>
    <row r="189" spans="1:19" x14ac:dyDescent="0.25">
      <c r="A189" s="3">
        <v>188</v>
      </c>
      <c r="B189" t="s">
        <v>26</v>
      </c>
      <c r="C189" t="s">
        <v>62</v>
      </c>
      <c r="D189" s="4" t="s">
        <v>14</v>
      </c>
      <c r="E189" t="s">
        <v>31</v>
      </c>
      <c r="F189" t="s">
        <v>64</v>
      </c>
      <c r="G189" t="s">
        <v>2</v>
      </c>
      <c r="H189" t="s">
        <v>32</v>
      </c>
      <c r="I189" t="s">
        <v>65</v>
      </c>
      <c r="J189" t="s">
        <v>20</v>
      </c>
      <c r="K189" t="s">
        <v>4</v>
      </c>
      <c r="L189" t="s">
        <v>23</v>
      </c>
      <c r="M189" t="s">
        <v>5</v>
      </c>
      <c r="N189" t="s">
        <v>77</v>
      </c>
      <c r="O189" t="s">
        <v>86</v>
      </c>
      <c r="P189" t="s">
        <v>256</v>
      </c>
      <c r="Q189" t="s">
        <v>70</v>
      </c>
      <c r="R189" t="s">
        <v>6</v>
      </c>
      <c r="S189" t="s">
        <v>6</v>
      </c>
    </row>
    <row r="190" spans="1:19" x14ac:dyDescent="0.25">
      <c r="A190" s="3">
        <v>189</v>
      </c>
      <c r="B190" t="s">
        <v>11</v>
      </c>
      <c r="C190" t="s">
        <v>84</v>
      </c>
      <c r="D190" s="4" t="s">
        <v>14</v>
      </c>
      <c r="E190" t="s">
        <v>7</v>
      </c>
      <c r="F190" t="s">
        <v>6</v>
      </c>
      <c r="G190" t="s">
        <v>2</v>
      </c>
      <c r="H190" t="s">
        <v>22</v>
      </c>
      <c r="I190" t="s">
        <v>9</v>
      </c>
      <c r="J190" t="s">
        <v>71</v>
      </c>
      <c r="K190" t="s">
        <v>6</v>
      </c>
      <c r="L190" t="s">
        <v>23</v>
      </c>
      <c r="M190" t="s">
        <v>5</v>
      </c>
      <c r="N190" t="s">
        <v>77</v>
      </c>
      <c r="O190" t="s">
        <v>95</v>
      </c>
      <c r="P190" t="s">
        <v>93</v>
      </c>
      <c r="Q190" t="s">
        <v>33</v>
      </c>
      <c r="R190" t="s">
        <v>6</v>
      </c>
      <c r="S190" t="s">
        <v>6</v>
      </c>
    </row>
    <row r="191" spans="1:19" x14ac:dyDescent="0.25">
      <c r="A191" s="3">
        <v>190</v>
      </c>
      <c r="B191" t="s">
        <v>11</v>
      </c>
      <c r="C191" t="s">
        <v>62</v>
      </c>
      <c r="D191" s="4" t="s">
        <v>65</v>
      </c>
      <c r="E191" t="s">
        <v>7</v>
      </c>
      <c r="F191" t="s">
        <v>6</v>
      </c>
      <c r="G191" t="s">
        <v>2</v>
      </c>
      <c r="H191" t="s">
        <v>8</v>
      </c>
      <c r="I191" t="s">
        <v>9</v>
      </c>
      <c r="J191" t="s">
        <v>71</v>
      </c>
      <c r="K191" t="s">
        <v>6</v>
      </c>
      <c r="L191" t="s">
        <v>67</v>
      </c>
      <c r="M191" t="s">
        <v>10</v>
      </c>
      <c r="N191" t="s">
        <v>72</v>
      </c>
      <c r="O191" t="s">
        <v>68</v>
      </c>
      <c r="P191" t="s">
        <v>69</v>
      </c>
      <c r="Q191" t="s">
        <v>70</v>
      </c>
      <c r="R191" t="s">
        <v>6</v>
      </c>
      <c r="S191" t="s">
        <v>6</v>
      </c>
    </row>
    <row r="192" spans="1:19" x14ac:dyDescent="0.25">
      <c r="A192" s="3">
        <v>191</v>
      </c>
      <c r="B192" t="s">
        <v>11</v>
      </c>
      <c r="C192" t="s">
        <v>62</v>
      </c>
      <c r="D192" s="4" t="s">
        <v>14</v>
      </c>
      <c r="E192" t="s">
        <v>73</v>
      </c>
      <c r="F192" t="s">
        <v>64</v>
      </c>
      <c r="G192" t="s">
        <v>2</v>
      </c>
      <c r="H192" t="s">
        <v>3</v>
      </c>
      <c r="I192" t="s">
        <v>65</v>
      </c>
      <c r="J192" t="s">
        <v>66</v>
      </c>
      <c r="K192" t="s">
        <v>4</v>
      </c>
      <c r="L192" t="s">
        <v>67</v>
      </c>
      <c r="M192" t="s">
        <v>5</v>
      </c>
      <c r="N192" t="s">
        <v>80</v>
      </c>
      <c r="O192" t="s">
        <v>92</v>
      </c>
      <c r="P192" t="s">
        <v>69</v>
      </c>
      <c r="Q192" t="s">
        <v>70</v>
      </c>
      <c r="R192" t="s">
        <v>6</v>
      </c>
      <c r="S192" t="s">
        <v>6</v>
      </c>
    </row>
    <row r="193" spans="1:19" x14ac:dyDescent="0.25">
      <c r="A193" s="3">
        <v>192</v>
      </c>
      <c r="B193" t="s">
        <v>12</v>
      </c>
      <c r="C193" t="s">
        <v>74</v>
      </c>
      <c r="D193" s="4" t="s">
        <v>14</v>
      </c>
      <c r="E193" t="s">
        <v>75</v>
      </c>
      <c r="F193" t="s">
        <v>64</v>
      </c>
      <c r="G193" t="s">
        <v>2</v>
      </c>
      <c r="H193" t="s">
        <v>38</v>
      </c>
      <c r="I193" t="s">
        <v>9</v>
      </c>
      <c r="J193" t="s">
        <v>76</v>
      </c>
      <c r="K193" t="s">
        <v>4</v>
      </c>
      <c r="L193" t="s">
        <v>67</v>
      </c>
      <c r="M193" t="s">
        <v>5</v>
      </c>
      <c r="N193" t="s">
        <v>77</v>
      </c>
      <c r="O193" t="s">
        <v>92</v>
      </c>
      <c r="P193" t="s">
        <v>69</v>
      </c>
      <c r="Q193" t="s">
        <v>70</v>
      </c>
      <c r="R193" t="s">
        <v>6</v>
      </c>
      <c r="S193" t="s">
        <v>6</v>
      </c>
    </row>
    <row r="194" spans="1:19" x14ac:dyDescent="0.25">
      <c r="A194" s="3">
        <v>193</v>
      </c>
      <c r="B194" t="s">
        <v>17</v>
      </c>
      <c r="C194" t="s">
        <v>84</v>
      </c>
      <c r="D194" s="4" t="s">
        <v>18</v>
      </c>
      <c r="E194" t="s">
        <v>30</v>
      </c>
      <c r="F194" t="s">
        <v>6</v>
      </c>
      <c r="G194" t="s">
        <v>2</v>
      </c>
      <c r="H194" t="s">
        <v>19</v>
      </c>
      <c r="I194" t="s">
        <v>9</v>
      </c>
      <c r="J194" t="s">
        <v>76</v>
      </c>
      <c r="K194" t="s">
        <v>6</v>
      </c>
      <c r="L194" t="s">
        <v>23</v>
      </c>
      <c r="M194" t="s">
        <v>5</v>
      </c>
      <c r="N194" t="s">
        <v>77</v>
      </c>
      <c r="O194" t="s">
        <v>92</v>
      </c>
      <c r="P194" t="s">
        <v>256</v>
      </c>
      <c r="Q194" t="s">
        <v>70</v>
      </c>
      <c r="R194" t="s">
        <v>6</v>
      </c>
      <c r="S194" t="s">
        <v>6</v>
      </c>
    </row>
    <row r="195" spans="1:19" x14ac:dyDescent="0.25">
      <c r="A195" s="3">
        <v>194</v>
      </c>
      <c r="B195" t="s">
        <v>11</v>
      </c>
      <c r="C195" t="s">
        <v>104</v>
      </c>
      <c r="D195" s="4" t="s">
        <v>14</v>
      </c>
      <c r="E195" t="s">
        <v>7</v>
      </c>
      <c r="F195" t="s">
        <v>6</v>
      </c>
      <c r="G195" t="s">
        <v>2</v>
      </c>
      <c r="H195" t="s">
        <v>22</v>
      </c>
      <c r="I195" t="s">
        <v>65</v>
      </c>
      <c r="J195" t="s">
        <v>100</v>
      </c>
      <c r="K195" t="s">
        <v>6</v>
      </c>
      <c r="L195" t="s">
        <v>23</v>
      </c>
      <c r="M195" t="s">
        <v>5</v>
      </c>
      <c r="N195" t="s">
        <v>80</v>
      </c>
      <c r="O195" t="s">
        <v>92</v>
      </c>
      <c r="P195" t="s">
        <v>93</v>
      </c>
      <c r="Q195" t="s">
        <v>33</v>
      </c>
      <c r="R195" t="s">
        <v>6</v>
      </c>
      <c r="S195" t="s">
        <v>6</v>
      </c>
    </row>
    <row r="196" spans="1:19" x14ac:dyDescent="0.25">
      <c r="A196" s="3">
        <v>195</v>
      </c>
      <c r="B196" t="s">
        <v>11</v>
      </c>
      <c r="C196" t="s">
        <v>104</v>
      </c>
      <c r="D196" s="4" t="s">
        <v>14</v>
      </c>
      <c r="E196" t="s">
        <v>94</v>
      </c>
      <c r="F196" t="s">
        <v>85</v>
      </c>
      <c r="G196" t="s">
        <v>2</v>
      </c>
      <c r="H196" t="s">
        <v>22</v>
      </c>
      <c r="I196" t="s">
        <v>65</v>
      </c>
      <c r="J196" t="s">
        <v>76</v>
      </c>
      <c r="K196" t="s">
        <v>6</v>
      </c>
      <c r="L196" t="s">
        <v>23</v>
      </c>
      <c r="M196" t="s">
        <v>5</v>
      </c>
      <c r="N196" t="s">
        <v>80</v>
      </c>
      <c r="O196" t="s">
        <v>86</v>
      </c>
      <c r="P196" t="s">
        <v>93</v>
      </c>
      <c r="Q196" t="s">
        <v>33</v>
      </c>
      <c r="R196" t="s">
        <v>6</v>
      </c>
      <c r="S196" t="s">
        <v>6</v>
      </c>
    </row>
    <row r="197" spans="1:19" x14ac:dyDescent="0.25">
      <c r="A197" s="3">
        <v>196</v>
      </c>
      <c r="B197" t="s">
        <v>13</v>
      </c>
      <c r="C197" t="s">
        <v>104</v>
      </c>
      <c r="D197" s="4" t="s">
        <v>14</v>
      </c>
      <c r="E197" t="s">
        <v>7</v>
      </c>
      <c r="F197" t="s">
        <v>6</v>
      </c>
      <c r="G197" t="s">
        <v>2</v>
      </c>
      <c r="H197" t="s">
        <v>28</v>
      </c>
      <c r="I197" t="s">
        <v>9</v>
      </c>
      <c r="J197" t="s">
        <v>112</v>
      </c>
      <c r="K197" t="s">
        <v>6</v>
      </c>
      <c r="L197" t="s">
        <v>23</v>
      </c>
      <c r="M197" t="s">
        <v>5</v>
      </c>
      <c r="N197" t="s">
        <v>77</v>
      </c>
      <c r="O197" t="s">
        <v>95</v>
      </c>
      <c r="P197" t="s">
        <v>93</v>
      </c>
      <c r="Q197" t="s">
        <v>33</v>
      </c>
      <c r="R197" t="s">
        <v>6</v>
      </c>
      <c r="S197" t="s">
        <v>113</v>
      </c>
    </row>
    <row r="198" spans="1:19" x14ac:dyDescent="0.25">
      <c r="A198" s="3">
        <v>197</v>
      </c>
      <c r="B198" t="s">
        <v>11</v>
      </c>
      <c r="C198" t="s">
        <v>62</v>
      </c>
      <c r="D198" s="4" t="s">
        <v>18</v>
      </c>
      <c r="E198" t="s">
        <v>94</v>
      </c>
      <c r="F198" t="s">
        <v>6</v>
      </c>
      <c r="G198" t="s">
        <v>2</v>
      </c>
      <c r="H198" t="s">
        <v>8</v>
      </c>
      <c r="I198" t="s">
        <v>65</v>
      </c>
      <c r="J198" t="s">
        <v>129</v>
      </c>
      <c r="K198" t="s">
        <v>6</v>
      </c>
      <c r="L198" t="s">
        <v>29</v>
      </c>
      <c r="M198" t="s">
        <v>25</v>
      </c>
      <c r="N198" t="s">
        <v>72</v>
      </c>
      <c r="O198" t="s">
        <v>92</v>
      </c>
      <c r="P198" t="s">
        <v>256</v>
      </c>
      <c r="Q198" t="s">
        <v>70</v>
      </c>
      <c r="R198" t="s">
        <v>6</v>
      </c>
      <c r="S198" t="s">
        <v>83</v>
      </c>
    </row>
    <row r="199" spans="1:19" x14ac:dyDescent="0.25">
      <c r="A199" s="3">
        <v>198</v>
      </c>
      <c r="B199" t="s">
        <v>11</v>
      </c>
      <c r="C199" t="s">
        <v>78</v>
      </c>
      <c r="D199" s="4" t="s">
        <v>63</v>
      </c>
      <c r="E199" t="s">
        <v>94</v>
      </c>
      <c r="F199" t="s">
        <v>64</v>
      </c>
      <c r="G199" t="s">
        <v>2</v>
      </c>
      <c r="H199" t="s">
        <v>38</v>
      </c>
      <c r="I199" t="s">
        <v>9</v>
      </c>
      <c r="J199" t="s">
        <v>130</v>
      </c>
      <c r="K199" t="s">
        <v>6</v>
      </c>
      <c r="L199" t="s">
        <v>67</v>
      </c>
      <c r="M199" t="s">
        <v>10</v>
      </c>
      <c r="N199" t="s">
        <v>90</v>
      </c>
      <c r="O199" t="s">
        <v>68</v>
      </c>
      <c r="P199" t="s">
        <v>257</v>
      </c>
      <c r="Q199" t="s">
        <v>70</v>
      </c>
      <c r="R199" t="s">
        <v>83</v>
      </c>
      <c r="S199" t="s">
        <v>83</v>
      </c>
    </row>
    <row r="200" spans="1:19" x14ac:dyDescent="0.25">
      <c r="A200" s="3">
        <v>199</v>
      </c>
      <c r="B200" t="s">
        <v>11</v>
      </c>
      <c r="C200" t="s">
        <v>84</v>
      </c>
      <c r="D200" s="4" t="s">
        <v>18</v>
      </c>
      <c r="E200" t="s">
        <v>30</v>
      </c>
      <c r="F200" t="s">
        <v>6</v>
      </c>
      <c r="G200" t="s">
        <v>2</v>
      </c>
      <c r="H200" t="s">
        <v>3</v>
      </c>
      <c r="I200" t="s">
        <v>9</v>
      </c>
      <c r="J200" t="s">
        <v>71</v>
      </c>
      <c r="K200" t="s">
        <v>6</v>
      </c>
      <c r="L200" t="s">
        <v>118</v>
      </c>
      <c r="M200" t="s">
        <v>5</v>
      </c>
      <c r="N200" t="s">
        <v>90</v>
      </c>
      <c r="O200" t="s">
        <v>86</v>
      </c>
      <c r="P200" t="s">
        <v>256</v>
      </c>
      <c r="Q200" t="s">
        <v>70</v>
      </c>
      <c r="R200" t="s">
        <v>6</v>
      </c>
      <c r="S200" t="s">
        <v>6</v>
      </c>
    </row>
    <row r="201" spans="1:19" x14ac:dyDescent="0.25">
      <c r="A201" s="3">
        <v>200</v>
      </c>
      <c r="B201" t="s">
        <v>26</v>
      </c>
      <c r="C201" t="s">
        <v>84</v>
      </c>
      <c r="D201" s="4" t="s">
        <v>18</v>
      </c>
      <c r="E201" t="s">
        <v>121</v>
      </c>
      <c r="F201" t="s">
        <v>6</v>
      </c>
      <c r="G201" t="s">
        <v>2</v>
      </c>
      <c r="H201" t="s">
        <v>28</v>
      </c>
      <c r="I201" t="s">
        <v>128</v>
      </c>
      <c r="J201" t="s">
        <v>66</v>
      </c>
      <c r="K201" t="s">
        <v>6</v>
      </c>
      <c r="L201" t="s">
        <v>23</v>
      </c>
      <c r="M201" t="s">
        <v>5</v>
      </c>
      <c r="N201" t="s">
        <v>72</v>
      </c>
      <c r="O201" t="s">
        <v>92</v>
      </c>
      <c r="P201" t="s">
        <v>93</v>
      </c>
      <c r="Q201" t="s">
        <v>33</v>
      </c>
      <c r="R201" t="s">
        <v>6</v>
      </c>
      <c r="S201" t="s">
        <v>6</v>
      </c>
    </row>
    <row r="202" spans="1:19" x14ac:dyDescent="0.25">
      <c r="A202" s="3">
        <v>201</v>
      </c>
      <c r="B202" t="s">
        <v>26</v>
      </c>
      <c r="C202" t="s">
        <v>78</v>
      </c>
      <c r="D202" s="4" t="s">
        <v>65</v>
      </c>
      <c r="E202" t="s">
        <v>30</v>
      </c>
      <c r="F202" t="s">
        <v>85</v>
      </c>
      <c r="G202" t="s">
        <v>2</v>
      </c>
      <c r="H202" t="s">
        <v>8</v>
      </c>
      <c r="I202" t="s">
        <v>63</v>
      </c>
      <c r="J202" t="s">
        <v>20</v>
      </c>
      <c r="K202" t="s">
        <v>6</v>
      </c>
      <c r="L202" t="s">
        <v>29</v>
      </c>
      <c r="M202" t="s">
        <v>10</v>
      </c>
      <c r="N202" t="s">
        <v>80</v>
      </c>
      <c r="O202" t="s">
        <v>68</v>
      </c>
      <c r="P202" t="s">
        <v>257</v>
      </c>
      <c r="Q202" t="s">
        <v>70</v>
      </c>
      <c r="R202" t="s">
        <v>6</v>
      </c>
      <c r="S202" t="s">
        <v>6</v>
      </c>
    </row>
    <row r="203" spans="1:19" x14ac:dyDescent="0.25">
      <c r="A203" s="3">
        <v>202</v>
      </c>
      <c r="B203" t="s">
        <v>26</v>
      </c>
      <c r="C203" t="s">
        <v>84</v>
      </c>
      <c r="D203" s="4" t="s">
        <v>65</v>
      </c>
      <c r="E203" t="s">
        <v>142</v>
      </c>
      <c r="F203" t="s">
        <v>85</v>
      </c>
      <c r="G203" t="s">
        <v>2</v>
      </c>
      <c r="H203" t="s">
        <v>8</v>
      </c>
      <c r="I203" t="s">
        <v>9</v>
      </c>
      <c r="J203" t="s">
        <v>126</v>
      </c>
      <c r="K203" t="s">
        <v>6</v>
      </c>
      <c r="L203" t="s">
        <v>23</v>
      </c>
      <c r="M203" t="s">
        <v>5</v>
      </c>
      <c r="N203" t="s">
        <v>77</v>
      </c>
      <c r="O203" t="s">
        <v>68</v>
      </c>
      <c r="P203" t="s">
        <v>257</v>
      </c>
      <c r="Q203" t="s">
        <v>70</v>
      </c>
      <c r="R203" t="s">
        <v>6</v>
      </c>
      <c r="S203" t="s">
        <v>6</v>
      </c>
    </row>
    <row r="204" spans="1:19" x14ac:dyDescent="0.25">
      <c r="A204" s="3">
        <v>203</v>
      </c>
      <c r="B204" t="s">
        <v>12</v>
      </c>
      <c r="C204" t="s">
        <v>84</v>
      </c>
      <c r="D204" s="4" t="s">
        <v>18</v>
      </c>
      <c r="E204" t="s">
        <v>14</v>
      </c>
      <c r="F204" t="s">
        <v>6</v>
      </c>
      <c r="G204" t="s">
        <v>2</v>
      </c>
      <c r="H204" t="s">
        <v>22</v>
      </c>
      <c r="I204" t="s">
        <v>65</v>
      </c>
      <c r="J204" t="s">
        <v>120</v>
      </c>
      <c r="K204" t="s">
        <v>6</v>
      </c>
      <c r="L204" t="s">
        <v>23</v>
      </c>
      <c r="M204" t="s">
        <v>5</v>
      </c>
      <c r="N204" t="s">
        <v>90</v>
      </c>
      <c r="O204" t="s">
        <v>92</v>
      </c>
      <c r="P204" t="s">
        <v>93</v>
      </c>
      <c r="Q204" t="s">
        <v>33</v>
      </c>
      <c r="R204" t="s">
        <v>6</v>
      </c>
      <c r="S204" t="s">
        <v>83</v>
      </c>
    </row>
    <row r="205" spans="1:19" x14ac:dyDescent="0.25">
      <c r="A205" s="3">
        <v>204</v>
      </c>
      <c r="B205" t="s">
        <v>12</v>
      </c>
      <c r="C205" t="s">
        <v>62</v>
      </c>
      <c r="D205" s="4" t="s">
        <v>18</v>
      </c>
      <c r="E205" t="s">
        <v>7</v>
      </c>
      <c r="F205" t="s">
        <v>6</v>
      </c>
      <c r="G205" t="s">
        <v>2</v>
      </c>
      <c r="H205" t="s">
        <v>28</v>
      </c>
      <c r="I205" t="s">
        <v>9</v>
      </c>
      <c r="J205" t="s">
        <v>98</v>
      </c>
      <c r="K205" t="s">
        <v>6</v>
      </c>
      <c r="L205" t="s">
        <v>23</v>
      </c>
      <c r="M205" t="s">
        <v>25</v>
      </c>
      <c r="N205" t="s">
        <v>90</v>
      </c>
      <c r="O205" t="s">
        <v>92</v>
      </c>
      <c r="P205" t="s">
        <v>93</v>
      </c>
      <c r="Q205" t="s">
        <v>70</v>
      </c>
      <c r="R205" t="s">
        <v>6</v>
      </c>
      <c r="S205" t="s">
        <v>6</v>
      </c>
    </row>
    <row r="206" spans="1:19" x14ac:dyDescent="0.25">
      <c r="A206" s="3">
        <v>205</v>
      </c>
      <c r="B206" t="s">
        <v>12</v>
      </c>
      <c r="C206" t="s">
        <v>62</v>
      </c>
      <c r="D206" s="4" t="s">
        <v>124</v>
      </c>
      <c r="E206" t="s">
        <v>124</v>
      </c>
      <c r="F206" t="s">
        <v>6</v>
      </c>
      <c r="G206" t="s">
        <v>2</v>
      </c>
      <c r="H206" t="s">
        <v>27</v>
      </c>
      <c r="I206" t="s">
        <v>9</v>
      </c>
      <c r="J206" t="s">
        <v>130</v>
      </c>
      <c r="K206" t="s">
        <v>6</v>
      </c>
      <c r="L206" t="s">
        <v>67</v>
      </c>
      <c r="M206" t="s">
        <v>5</v>
      </c>
      <c r="N206" t="s">
        <v>77</v>
      </c>
      <c r="O206" t="s">
        <v>68</v>
      </c>
      <c r="P206" t="s">
        <v>257</v>
      </c>
      <c r="Q206" t="s">
        <v>33</v>
      </c>
      <c r="R206" t="s">
        <v>6</v>
      </c>
      <c r="S206" t="s">
        <v>6</v>
      </c>
    </row>
    <row r="207" spans="1:19" x14ac:dyDescent="0.25">
      <c r="A207" s="3">
        <v>206</v>
      </c>
      <c r="B207" t="s">
        <v>13</v>
      </c>
      <c r="C207" t="s">
        <v>78</v>
      </c>
      <c r="D207" s="4" t="s">
        <v>14</v>
      </c>
      <c r="E207" t="s">
        <v>14</v>
      </c>
      <c r="F207" t="s">
        <v>64</v>
      </c>
      <c r="G207" t="s">
        <v>79</v>
      </c>
      <c r="H207" t="s">
        <v>15</v>
      </c>
      <c r="I207" t="s">
        <v>75</v>
      </c>
      <c r="J207" t="s">
        <v>66</v>
      </c>
      <c r="K207" t="s">
        <v>6</v>
      </c>
      <c r="L207" t="s">
        <v>67</v>
      </c>
      <c r="M207" t="s">
        <v>5</v>
      </c>
      <c r="N207" t="s">
        <v>80</v>
      </c>
      <c r="O207" t="s">
        <v>92</v>
      </c>
      <c r="P207" t="s">
        <v>256</v>
      </c>
      <c r="Q207" t="s">
        <v>82</v>
      </c>
      <c r="R207" t="s">
        <v>6</v>
      </c>
      <c r="S207" t="s">
        <v>83</v>
      </c>
    </row>
    <row r="208" spans="1:19" x14ac:dyDescent="0.25">
      <c r="A208" s="3">
        <v>207</v>
      </c>
      <c r="B208" t="s">
        <v>13</v>
      </c>
      <c r="C208" t="s">
        <v>104</v>
      </c>
      <c r="D208" s="4" t="s">
        <v>14</v>
      </c>
      <c r="E208" t="s">
        <v>7</v>
      </c>
      <c r="F208" t="s">
        <v>64</v>
      </c>
      <c r="G208" t="s">
        <v>79</v>
      </c>
      <c r="H208" t="s">
        <v>24</v>
      </c>
      <c r="I208" t="s">
        <v>75</v>
      </c>
      <c r="J208" t="s">
        <v>105</v>
      </c>
      <c r="K208" t="s">
        <v>6</v>
      </c>
      <c r="L208" t="s">
        <v>23</v>
      </c>
      <c r="M208" t="s">
        <v>5</v>
      </c>
      <c r="N208" t="s">
        <v>77</v>
      </c>
      <c r="O208" t="s">
        <v>86</v>
      </c>
      <c r="P208" t="s">
        <v>256</v>
      </c>
      <c r="Q208" t="s">
        <v>33</v>
      </c>
      <c r="R208" t="s">
        <v>6</v>
      </c>
      <c r="S208" t="s">
        <v>6</v>
      </c>
    </row>
    <row r="209" spans="1:19" x14ac:dyDescent="0.25">
      <c r="A209" s="3">
        <v>208</v>
      </c>
      <c r="B209" t="s">
        <v>11</v>
      </c>
      <c r="C209" t="s">
        <v>78</v>
      </c>
      <c r="D209" s="4" t="s">
        <v>14</v>
      </c>
      <c r="E209" t="s">
        <v>94</v>
      </c>
      <c r="F209" t="s">
        <v>6</v>
      </c>
      <c r="G209" t="s">
        <v>2</v>
      </c>
      <c r="H209" t="s">
        <v>24</v>
      </c>
      <c r="I209" t="s">
        <v>75</v>
      </c>
      <c r="J209" t="s">
        <v>66</v>
      </c>
      <c r="K209" t="s">
        <v>6</v>
      </c>
      <c r="L209" t="s">
        <v>67</v>
      </c>
      <c r="M209" t="s">
        <v>25</v>
      </c>
      <c r="N209" t="s">
        <v>80</v>
      </c>
      <c r="O209" t="s">
        <v>86</v>
      </c>
      <c r="P209" t="s">
        <v>93</v>
      </c>
      <c r="Q209" t="s">
        <v>70</v>
      </c>
      <c r="R209" t="s">
        <v>6</v>
      </c>
      <c r="S209" t="s">
        <v>6</v>
      </c>
    </row>
    <row r="210" spans="1:19" x14ac:dyDescent="0.25">
      <c r="A210" s="3">
        <v>209</v>
      </c>
      <c r="B210" t="s">
        <v>26</v>
      </c>
      <c r="C210" t="s">
        <v>74</v>
      </c>
      <c r="D210" s="4" t="s">
        <v>63</v>
      </c>
      <c r="E210" t="s">
        <v>94</v>
      </c>
      <c r="F210" t="s">
        <v>85</v>
      </c>
      <c r="G210" t="s">
        <v>2</v>
      </c>
      <c r="H210" t="s">
        <v>8</v>
      </c>
      <c r="I210" t="s">
        <v>9</v>
      </c>
      <c r="J210" t="s">
        <v>96</v>
      </c>
      <c r="K210" t="s">
        <v>6</v>
      </c>
      <c r="L210" t="s">
        <v>67</v>
      </c>
      <c r="M210" t="s">
        <v>25</v>
      </c>
      <c r="N210" t="s">
        <v>77</v>
      </c>
      <c r="O210" t="s">
        <v>68</v>
      </c>
      <c r="P210" t="s">
        <v>69</v>
      </c>
      <c r="Q210" t="s">
        <v>70</v>
      </c>
      <c r="R210" t="s">
        <v>6</v>
      </c>
      <c r="S210" t="s">
        <v>6</v>
      </c>
    </row>
    <row r="211" spans="1:19" x14ac:dyDescent="0.25">
      <c r="A211" s="3">
        <v>210</v>
      </c>
      <c r="B211" t="s">
        <v>11</v>
      </c>
      <c r="C211" t="s">
        <v>62</v>
      </c>
      <c r="D211" s="4" t="s">
        <v>97</v>
      </c>
      <c r="E211" t="s">
        <v>99</v>
      </c>
      <c r="F211" t="s">
        <v>64</v>
      </c>
      <c r="G211" t="s">
        <v>2</v>
      </c>
      <c r="H211" t="s">
        <v>28</v>
      </c>
      <c r="I211" t="s">
        <v>9</v>
      </c>
      <c r="J211" t="s">
        <v>98</v>
      </c>
      <c r="K211" t="s">
        <v>6</v>
      </c>
      <c r="L211" t="s">
        <v>23</v>
      </c>
      <c r="M211" t="s">
        <v>5</v>
      </c>
      <c r="N211" t="s">
        <v>90</v>
      </c>
      <c r="O211" t="s">
        <v>68</v>
      </c>
      <c r="P211" t="s">
        <v>93</v>
      </c>
      <c r="Q211" t="s">
        <v>70</v>
      </c>
      <c r="R211" t="s">
        <v>6</v>
      </c>
      <c r="S211" t="s">
        <v>6</v>
      </c>
    </row>
    <row r="212" spans="1:19" x14ac:dyDescent="0.25">
      <c r="A212" s="3">
        <v>211</v>
      </c>
      <c r="B212" t="s">
        <v>13</v>
      </c>
      <c r="C212" t="s">
        <v>78</v>
      </c>
      <c r="D212" s="4" t="s">
        <v>18</v>
      </c>
      <c r="E212" t="s">
        <v>14</v>
      </c>
      <c r="F212" t="s">
        <v>64</v>
      </c>
      <c r="G212" t="s">
        <v>79</v>
      </c>
      <c r="H212" t="s">
        <v>15</v>
      </c>
      <c r="I212" t="s">
        <v>75</v>
      </c>
      <c r="J212" t="s">
        <v>66</v>
      </c>
      <c r="K212" t="s">
        <v>6</v>
      </c>
      <c r="L212" t="s">
        <v>67</v>
      </c>
      <c r="M212" t="s">
        <v>5</v>
      </c>
      <c r="N212" t="s">
        <v>80</v>
      </c>
      <c r="O212" t="s">
        <v>81</v>
      </c>
      <c r="P212" t="s">
        <v>256</v>
      </c>
      <c r="Q212" t="s">
        <v>82</v>
      </c>
      <c r="R212" t="s">
        <v>6</v>
      </c>
      <c r="S212" t="s">
        <v>83</v>
      </c>
    </row>
  </sheetData>
  <pageMargins left="0.7" right="0.7" top="0.75" bottom="0.75" header="0.3" footer="0.3"/>
  <pageSetup paperSize="9"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08E6-D737-40A1-BA9D-2D2F73AACE85}">
  <dimension ref="A3:M47"/>
  <sheetViews>
    <sheetView workbookViewId="0">
      <selection activeCell="C10" sqref="C10"/>
    </sheetView>
  </sheetViews>
  <sheetFormatPr defaultRowHeight="15" x14ac:dyDescent="0.25"/>
  <cols>
    <col min="1" max="1" width="69.5703125" bestFit="1" customWidth="1"/>
    <col min="2" max="2" width="16.85546875" bestFit="1" customWidth="1"/>
    <col min="3" max="3" width="15.5703125" customWidth="1"/>
    <col min="4" max="4" width="8.28515625" bestFit="1" customWidth="1"/>
    <col min="5" max="5" width="21.140625" bestFit="1" customWidth="1"/>
    <col min="6" max="6" width="34.5703125" bestFit="1" customWidth="1"/>
    <col min="7" max="7" width="43.140625" bestFit="1" customWidth="1"/>
    <col min="8" max="8" width="30.42578125" bestFit="1" customWidth="1"/>
    <col min="9" max="9" width="29.140625" bestFit="1" customWidth="1"/>
    <col min="10" max="10" width="10.42578125" bestFit="1" customWidth="1"/>
    <col min="11" max="11" width="10.28515625" bestFit="1" customWidth="1"/>
    <col min="12" max="12" width="13.42578125" bestFit="1" customWidth="1"/>
    <col min="13" max="14" width="11.28515625" bestFit="1" customWidth="1"/>
  </cols>
  <sheetData>
    <row r="3" spans="1:2" x14ac:dyDescent="0.25">
      <c r="A3" s="2" t="s">
        <v>202</v>
      </c>
      <c r="B3" t="s">
        <v>186</v>
      </c>
    </row>
    <row r="4" spans="1:2" x14ac:dyDescent="0.25">
      <c r="A4" s="5" t="s">
        <v>135</v>
      </c>
      <c r="B4">
        <v>87</v>
      </c>
    </row>
    <row r="5" spans="1:2" x14ac:dyDescent="0.25">
      <c r="A5" s="5" t="s">
        <v>162</v>
      </c>
      <c r="B5">
        <v>18</v>
      </c>
    </row>
    <row r="6" spans="1:2" x14ac:dyDescent="0.25">
      <c r="A6" s="5" t="s">
        <v>161</v>
      </c>
      <c r="B6">
        <v>19</v>
      </c>
    </row>
    <row r="7" spans="1:2" x14ac:dyDescent="0.25">
      <c r="A7" s="5" t="s">
        <v>144</v>
      </c>
      <c r="B7">
        <v>1</v>
      </c>
    </row>
    <row r="8" spans="1:2" x14ac:dyDescent="0.25">
      <c r="A8" s="5" t="s">
        <v>41</v>
      </c>
      <c r="B8">
        <v>1</v>
      </c>
    </row>
    <row r="9" spans="1:2" x14ac:dyDescent="0.25">
      <c r="A9" s="5" t="s">
        <v>40</v>
      </c>
      <c r="B9">
        <v>1</v>
      </c>
    </row>
    <row r="10" spans="1:2" x14ac:dyDescent="0.25">
      <c r="A10" s="5" t="s">
        <v>145</v>
      </c>
      <c r="B10">
        <v>1</v>
      </c>
    </row>
    <row r="11" spans="1:2" x14ac:dyDescent="0.25">
      <c r="A11" s="5" t="s">
        <v>141</v>
      </c>
      <c r="B11">
        <v>2</v>
      </c>
    </row>
    <row r="12" spans="1:2" x14ac:dyDescent="0.25">
      <c r="A12" s="5" t="s">
        <v>42</v>
      </c>
      <c r="B12">
        <v>1</v>
      </c>
    </row>
    <row r="13" spans="1:2" x14ac:dyDescent="0.25">
      <c r="A13" s="5" t="s">
        <v>160</v>
      </c>
      <c r="B13">
        <v>32</v>
      </c>
    </row>
    <row r="14" spans="1:2" x14ac:dyDescent="0.25">
      <c r="A14" s="5" t="s">
        <v>137</v>
      </c>
      <c r="B14">
        <v>48</v>
      </c>
    </row>
    <row r="15" spans="1:2" x14ac:dyDescent="0.25">
      <c r="A15" s="5" t="s">
        <v>163</v>
      </c>
      <c r="B15">
        <v>211</v>
      </c>
    </row>
    <row r="18" spans="1:3" x14ac:dyDescent="0.25">
      <c r="A18" t="s">
        <v>202</v>
      </c>
      <c r="B18" t="s">
        <v>186</v>
      </c>
    </row>
    <row r="19" spans="1:3" x14ac:dyDescent="0.25">
      <c r="A19" t="s">
        <v>135</v>
      </c>
      <c r="B19">
        <v>87</v>
      </c>
    </row>
    <row r="20" spans="1:3" x14ac:dyDescent="0.25">
      <c r="A20" t="s">
        <v>137</v>
      </c>
      <c r="B20">
        <v>48</v>
      </c>
    </row>
    <row r="21" spans="1:3" x14ac:dyDescent="0.25">
      <c r="A21" t="s">
        <v>330</v>
      </c>
      <c r="B21">
        <v>75</v>
      </c>
    </row>
    <row r="22" spans="1:3" x14ac:dyDescent="0.25">
      <c r="A22" t="s">
        <v>42</v>
      </c>
      <c r="B22">
        <v>1</v>
      </c>
    </row>
    <row r="23" spans="1:3" x14ac:dyDescent="0.25">
      <c r="A23" s="57" t="s">
        <v>244</v>
      </c>
      <c r="B23" s="55" t="s">
        <v>330</v>
      </c>
      <c r="C23" s="56"/>
    </row>
    <row r="24" spans="1:3" x14ac:dyDescent="0.25">
      <c r="A24" s="58"/>
      <c r="B24" s="46" t="s">
        <v>331</v>
      </c>
      <c r="C24" s="47" t="s">
        <v>332</v>
      </c>
    </row>
    <row r="25" spans="1:3" x14ac:dyDescent="0.25">
      <c r="A25" s="48" t="s">
        <v>144</v>
      </c>
      <c r="B25" s="20">
        <v>1</v>
      </c>
      <c r="C25" s="51">
        <f t="shared" ref="C25:C31" si="0">B25/SUM($B$25:$B$31)</f>
        <v>1.7857142857142856E-2</v>
      </c>
    </row>
    <row r="26" spans="1:3" x14ac:dyDescent="0.25">
      <c r="A26" s="48" t="s">
        <v>41</v>
      </c>
      <c r="B26" s="20">
        <v>1</v>
      </c>
      <c r="C26" s="51">
        <f t="shared" si="0"/>
        <v>1.7857142857142856E-2</v>
      </c>
    </row>
    <row r="27" spans="1:3" x14ac:dyDescent="0.25">
      <c r="A27" s="48" t="s">
        <v>40</v>
      </c>
      <c r="B27" s="20">
        <v>1</v>
      </c>
      <c r="C27" s="51">
        <f t="shared" si="0"/>
        <v>1.7857142857142856E-2</v>
      </c>
    </row>
    <row r="28" spans="1:3" x14ac:dyDescent="0.25">
      <c r="A28" s="48" t="s">
        <v>333</v>
      </c>
      <c r="B28" s="20">
        <v>18</v>
      </c>
      <c r="C28" s="51">
        <f t="shared" si="0"/>
        <v>0.32142857142857145</v>
      </c>
    </row>
    <row r="29" spans="1:3" x14ac:dyDescent="0.25">
      <c r="A29" s="48" t="s">
        <v>145</v>
      </c>
      <c r="B29" s="20">
        <v>1</v>
      </c>
      <c r="C29" s="51">
        <f t="shared" si="0"/>
        <v>1.7857142857142856E-2</v>
      </c>
    </row>
    <row r="30" spans="1:3" x14ac:dyDescent="0.25">
      <c r="A30" s="48" t="s">
        <v>141</v>
      </c>
      <c r="B30" s="20">
        <v>2</v>
      </c>
      <c r="C30" s="51">
        <f t="shared" si="0"/>
        <v>3.5714285714285712E-2</v>
      </c>
    </row>
    <row r="31" spans="1:3" x14ac:dyDescent="0.25">
      <c r="A31" s="49" t="s">
        <v>160</v>
      </c>
      <c r="B31" s="17">
        <v>32</v>
      </c>
      <c r="C31" s="52">
        <f t="shared" si="0"/>
        <v>0.5714285714285714</v>
      </c>
    </row>
    <row r="32" spans="1:3" x14ac:dyDescent="0.25">
      <c r="A32" s="50" t="s">
        <v>198</v>
      </c>
      <c r="B32" s="53">
        <f>SUM(B25:B31)</f>
        <v>56</v>
      </c>
      <c r="C32" s="54">
        <f>SUM(C25:C31)</f>
        <v>1</v>
      </c>
    </row>
    <row r="37" spans="1:13" x14ac:dyDescent="0.25">
      <c r="A37" s="2" t="s">
        <v>186</v>
      </c>
      <c r="B37" s="2" t="s">
        <v>222</v>
      </c>
    </row>
    <row r="38" spans="1:13" x14ac:dyDescent="0.25">
      <c r="A38" s="2" t="s">
        <v>202</v>
      </c>
      <c r="B38" t="s">
        <v>135</v>
      </c>
      <c r="C38" t="s">
        <v>162</v>
      </c>
      <c r="D38" t="s">
        <v>161</v>
      </c>
      <c r="E38" t="s">
        <v>144</v>
      </c>
      <c r="F38" t="s">
        <v>41</v>
      </c>
      <c r="G38" t="s">
        <v>40</v>
      </c>
      <c r="H38" t="s">
        <v>145</v>
      </c>
      <c r="I38" t="s">
        <v>141</v>
      </c>
      <c r="J38" t="s">
        <v>42</v>
      </c>
      <c r="K38" t="s">
        <v>160</v>
      </c>
      <c r="L38" t="s">
        <v>137</v>
      </c>
      <c r="M38" t="s">
        <v>163</v>
      </c>
    </row>
    <row r="39" spans="1:13" x14ac:dyDescent="0.25">
      <c r="A39" s="5" t="s">
        <v>192</v>
      </c>
      <c r="B39">
        <v>1</v>
      </c>
      <c r="K39">
        <v>1</v>
      </c>
      <c r="M39">
        <v>2</v>
      </c>
    </row>
    <row r="40" spans="1:13" x14ac:dyDescent="0.25">
      <c r="A40" s="5" t="s">
        <v>65</v>
      </c>
      <c r="B40">
        <v>7</v>
      </c>
      <c r="C40">
        <v>1</v>
      </c>
      <c r="D40">
        <v>2</v>
      </c>
      <c r="I40">
        <v>2</v>
      </c>
      <c r="K40">
        <v>4</v>
      </c>
      <c r="L40">
        <v>3</v>
      </c>
      <c r="M40">
        <v>19</v>
      </c>
    </row>
    <row r="41" spans="1:13" x14ac:dyDescent="0.25">
      <c r="A41" s="5" t="s">
        <v>63</v>
      </c>
      <c r="B41">
        <v>29</v>
      </c>
      <c r="C41">
        <v>1</v>
      </c>
      <c r="D41">
        <v>4</v>
      </c>
      <c r="F41">
        <v>1</v>
      </c>
      <c r="J41">
        <v>1</v>
      </c>
      <c r="K41">
        <v>2</v>
      </c>
      <c r="L41">
        <v>10</v>
      </c>
      <c r="M41">
        <v>48</v>
      </c>
    </row>
    <row r="42" spans="1:13" x14ac:dyDescent="0.25">
      <c r="A42" s="5" t="s">
        <v>88</v>
      </c>
      <c r="B42">
        <v>2</v>
      </c>
      <c r="C42">
        <v>1</v>
      </c>
      <c r="M42">
        <v>3</v>
      </c>
    </row>
    <row r="43" spans="1:13" x14ac:dyDescent="0.25">
      <c r="A43" s="5" t="s">
        <v>14</v>
      </c>
      <c r="B43">
        <v>23</v>
      </c>
      <c r="C43">
        <v>12</v>
      </c>
      <c r="D43">
        <v>7</v>
      </c>
      <c r="K43">
        <v>11</v>
      </c>
      <c r="L43">
        <v>17</v>
      </c>
      <c r="M43">
        <v>70</v>
      </c>
    </row>
    <row r="44" spans="1:13" x14ac:dyDescent="0.25">
      <c r="A44" s="5" t="s">
        <v>18</v>
      </c>
      <c r="B44">
        <v>18</v>
      </c>
      <c r="C44">
        <v>3</v>
      </c>
      <c r="D44">
        <v>6</v>
      </c>
      <c r="E44">
        <v>1</v>
      </c>
      <c r="H44">
        <v>1</v>
      </c>
      <c r="K44">
        <v>10</v>
      </c>
      <c r="L44">
        <v>18</v>
      </c>
      <c r="M44">
        <v>57</v>
      </c>
    </row>
    <row r="45" spans="1:13" x14ac:dyDescent="0.25">
      <c r="A45" s="5" t="s">
        <v>97</v>
      </c>
      <c r="K45">
        <v>4</v>
      </c>
      <c r="M45">
        <v>4</v>
      </c>
    </row>
    <row r="46" spans="1:13" x14ac:dyDescent="0.25">
      <c r="A46" s="5" t="s">
        <v>124</v>
      </c>
      <c r="B46">
        <v>7</v>
      </c>
      <c r="G46">
        <v>1</v>
      </c>
      <c r="M46">
        <v>8</v>
      </c>
    </row>
    <row r="47" spans="1:13" x14ac:dyDescent="0.25">
      <c r="A47" s="5" t="s">
        <v>163</v>
      </c>
      <c r="B47">
        <v>87</v>
      </c>
      <c r="C47">
        <v>18</v>
      </c>
      <c r="D47">
        <v>19</v>
      </c>
      <c r="E47">
        <v>1</v>
      </c>
      <c r="F47">
        <v>1</v>
      </c>
      <c r="G47">
        <v>1</v>
      </c>
      <c r="H47">
        <v>1</v>
      </c>
      <c r="I47">
        <v>2</v>
      </c>
      <c r="J47">
        <v>1</v>
      </c>
      <c r="K47">
        <v>32</v>
      </c>
      <c r="L47">
        <v>48</v>
      </c>
      <c r="M47">
        <v>211</v>
      </c>
    </row>
  </sheetData>
  <sortState xmlns:xlrd2="http://schemas.microsoft.com/office/spreadsheetml/2017/richdata2" ref="A19:B22">
    <sortCondition descending="1" ref="B19:B22"/>
  </sortState>
  <mergeCells count="2">
    <mergeCell ref="B23:C23"/>
    <mergeCell ref="A23:A24"/>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7F281-FA93-4540-958F-41D35556D589}">
  <dimension ref="A1:M474"/>
  <sheetViews>
    <sheetView topLeftCell="C302" zoomScale="53" workbookViewId="0">
      <selection activeCell="D345" sqref="D345"/>
    </sheetView>
  </sheetViews>
  <sheetFormatPr defaultRowHeight="15" x14ac:dyDescent="0.25"/>
  <cols>
    <col min="1" max="1" width="77.85546875" bestFit="1" customWidth="1"/>
    <col min="2" max="2" width="112" customWidth="1"/>
    <col min="3" max="3" width="82.42578125" bestFit="1" customWidth="1"/>
    <col min="4" max="4" width="75.85546875" bestFit="1" customWidth="1"/>
    <col min="5" max="5" width="176.42578125" bestFit="1" customWidth="1"/>
    <col min="7" max="7" width="176.42578125" bestFit="1" customWidth="1"/>
    <col min="8" max="8" width="82" bestFit="1" customWidth="1"/>
  </cols>
  <sheetData>
    <row r="1" spans="1:9" x14ac:dyDescent="0.25">
      <c r="A1" s="1" t="s">
        <v>166</v>
      </c>
      <c r="B1" s="1" t="s">
        <v>0</v>
      </c>
      <c r="C1" s="1" t="s">
        <v>45</v>
      </c>
      <c r="D1" s="1" t="s">
        <v>46</v>
      </c>
      <c r="E1" s="1" t="s">
        <v>47</v>
      </c>
    </row>
    <row r="2" spans="1:9" x14ac:dyDescent="0.25">
      <c r="A2" s="3">
        <v>1</v>
      </c>
      <c r="B2" t="s">
        <v>11</v>
      </c>
      <c r="C2" t="s">
        <v>62</v>
      </c>
      <c r="D2" t="s">
        <v>14</v>
      </c>
      <c r="E2" t="s">
        <v>63</v>
      </c>
    </row>
    <row r="3" spans="1:9" x14ac:dyDescent="0.25">
      <c r="A3" s="3">
        <v>2</v>
      </c>
      <c r="B3" t="s">
        <v>26</v>
      </c>
      <c r="C3" t="s">
        <v>62</v>
      </c>
      <c r="D3" t="s">
        <v>65</v>
      </c>
      <c r="E3" t="s">
        <v>7</v>
      </c>
      <c r="G3" s="2" t="s">
        <v>202</v>
      </c>
      <c r="H3" t="s">
        <v>168</v>
      </c>
    </row>
    <row r="4" spans="1:9" x14ac:dyDescent="0.25">
      <c r="A4" s="3">
        <v>3</v>
      </c>
      <c r="B4" t="s">
        <v>26</v>
      </c>
      <c r="C4" t="s">
        <v>62</v>
      </c>
      <c r="D4" t="s">
        <v>14</v>
      </c>
      <c r="E4" t="s">
        <v>73</v>
      </c>
      <c r="G4" s="5" t="s">
        <v>65</v>
      </c>
      <c r="H4">
        <v>1</v>
      </c>
    </row>
    <row r="5" spans="1:9" x14ac:dyDescent="0.25">
      <c r="A5" s="3">
        <v>4</v>
      </c>
      <c r="B5" t="s">
        <v>12</v>
      </c>
      <c r="C5" t="s">
        <v>74</v>
      </c>
      <c r="D5" t="s">
        <v>177</v>
      </c>
      <c r="E5" t="s">
        <v>75</v>
      </c>
      <c r="G5" s="5" t="s">
        <v>63</v>
      </c>
      <c r="H5">
        <v>8</v>
      </c>
    </row>
    <row r="6" spans="1:9" x14ac:dyDescent="0.25">
      <c r="A6" s="3">
        <v>5</v>
      </c>
      <c r="B6" t="s">
        <v>13</v>
      </c>
      <c r="C6" t="s">
        <v>78</v>
      </c>
      <c r="D6" t="s">
        <v>14</v>
      </c>
      <c r="E6" t="s">
        <v>14</v>
      </c>
      <c r="G6" s="5" t="s">
        <v>75</v>
      </c>
      <c r="H6">
        <v>6</v>
      </c>
    </row>
    <row r="7" spans="1:9" x14ac:dyDescent="0.25">
      <c r="A7" s="3">
        <v>6</v>
      </c>
      <c r="B7" t="s">
        <v>17</v>
      </c>
      <c r="C7" t="s">
        <v>84</v>
      </c>
      <c r="D7" t="s">
        <v>65</v>
      </c>
      <c r="E7" t="s">
        <v>18</v>
      </c>
      <c r="G7" s="5" t="s">
        <v>31</v>
      </c>
      <c r="H7">
        <v>2</v>
      </c>
    </row>
    <row r="8" spans="1:9" x14ac:dyDescent="0.25">
      <c r="A8" s="3">
        <v>7</v>
      </c>
      <c r="B8" t="s">
        <v>11</v>
      </c>
      <c r="C8" t="s">
        <v>87</v>
      </c>
      <c r="D8" t="s">
        <v>75</v>
      </c>
      <c r="E8" t="s">
        <v>73</v>
      </c>
      <c r="G8" s="5" t="s">
        <v>30</v>
      </c>
      <c r="H8">
        <v>19</v>
      </c>
      <c r="I8" s="24">
        <f>H8/H36</f>
        <v>9.004739336492891E-2</v>
      </c>
    </row>
    <row r="9" spans="1:9" x14ac:dyDescent="0.25">
      <c r="A9" s="3">
        <v>8</v>
      </c>
      <c r="B9" t="s">
        <v>12</v>
      </c>
      <c r="C9" t="s">
        <v>84</v>
      </c>
      <c r="D9" t="s">
        <v>14</v>
      </c>
      <c r="E9" t="s">
        <v>14</v>
      </c>
      <c r="G9" s="5" t="s">
        <v>14</v>
      </c>
      <c r="H9">
        <v>15</v>
      </c>
    </row>
    <row r="10" spans="1:9" x14ac:dyDescent="0.25">
      <c r="A10" s="3">
        <v>9</v>
      </c>
      <c r="B10" t="s">
        <v>17</v>
      </c>
      <c r="C10" t="s">
        <v>84</v>
      </c>
      <c r="D10" t="s">
        <v>18</v>
      </c>
      <c r="E10" t="s">
        <v>91</v>
      </c>
      <c r="G10" s="5" t="s">
        <v>103</v>
      </c>
      <c r="H10">
        <v>4</v>
      </c>
    </row>
    <row r="11" spans="1:9" x14ac:dyDescent="0.25">
      <c r="A11" s="3">
        <v>10</v>
      </c>
      <c r="B11" t="s">
        <v>11</v>
      </c>
      <c r="C11" t="s">
        <v>78</v>
      </c>
      <c r="D11" t="s">
        <v>14</v>
      </c>
      <c r="E11" t="s">
        <v>94</v>
      </c>
      <c r="G11" s="5" t="s">
        <v>73</v>
      </c>
      <c r="H11">
        <v>7</v>
      </c>
    </row>
    <row r="12" spans="1:9" x14ac:dyDescent="0.25">
      <c r="A12" s="3">
        <v>11</v>
      </c>
      <c r="B12" t="s">
        <v>11</v>
      </c>
      <c r="C12" t="s">
        <v>74</v>
      </c>
      <c r="D12" t="s">
        <v>63</v>
      </c>
      <c r="E12" t="s">
        <v>94</v>
      </c>
      <c r="G12" s="5" t="s">
        <v>122</v>
      </c>
      <c r="H12">
        <v>6</v>
      </c>
    </row>
    <row r="13" spans="1:9" x14ac:dyDescent="0.25">
      <c r="A13" s="3">
        <v>12</v>
      </c>
      <c r="B13" t="s">
        <v>26</v>
      </c>
      <c r="C13" t="s">
        <v>74</v>
      </c>
      <c r="D13" t="s">
        <v>75</v>
      </c>
      <c r="E13" t="s">
        <v>75</v>
      </c>
      <c r="G13" s="5" t="s">
        <v>142</v>
      </c>
      <c r="H13">
        <v>4</v>
      </c>
    </row>
    <row r="14" spans="1:9" x14ac:dyDescent="0.25">
      <c r="A14" s="3">
        <v>13</v>
      </c>
      <c r="B14" t="s">
        <v>11</v>
      </c>
      <c r="C14" t="s">
        <v>62</v>
      </c>
      <c r="D14" t="s">
        <v>99</v>
      </c>
      <c r="E14" t="s">
        <v>99</v>
      </c>
      <c r="G14" s="5" t="s">
        <v>18</v>
      </c>
      <c r="H14">
        <v>4</v>
      </c>
    </row>
    <row r="15" spans="1:9" x14ac:dyDescent="0.25">
      <c r="A15" s="3">
        <v>14</v>
      </c>
      <c r="B15" t="s">
        <v>26</v>
      </c>
      <c r="C15" t="s">
        <v>62</v>
      </c>
      <c r="D15" t="s">
        <v>14</v>
      </c>
      <c r="E15" t="s">
        <v>91</v>
      </c>
      <c r="G15" s="5" t="s">
        <v>140</v>
      </c>
      <c r="H15">
        <v>3</v>
      </c>
    </row>
    <row r="16" spans="1:9" x14ac:dyDescent="0.25">
      <c r="A16" s="3">
        <v>15</v>
      </c>
      <c r="B16" t="s">
        <v>12</v>
      </c>
      <c r="C16" t="s">
        <v>62</v>
      </c>
      <c r="D16" t="s">
        <v>18</v>
      </c>
      <c r="E16" t="s">
        <v>30</v>
      </c>
      <c r="G16" s="5" t="s">
        <v>134</v>
      </c>
      <c r="H16">
        <v>2</v>
      </c>
    </row>
    <row r="17" spans="1:8" x14ac:dyDescent="0.25">
      <c r="A17" s="3">
        <v>16</v>
      </c>
      <c r="B17" t="s">
        <v>11</v>
      </c>
      <c r="C17" t="s">
        <v>84</v>
      </c>
      <c r="D17" t="s">
        <v>14</v>
      </c>
      <c r="E17" t="s">
        <v>94</v>
      </c>
      <c r="G17" s="5" t="s">
        <v>136</v>
      </c>
      <c r="H17">
        <v>2</v>
      </c>
    </row>
    <row r="18" spans="1:8" x14ac:dyDescent="0.25">
      <c r="A18" s="3">
        <v>17</v>
      </c>
      <c r="B18" t="s">
        <v>11</v>
      </c>
      <c r="C18" t="s">
        <v>62</v>
      </c>
      <c r="D18" t="s">
        <v>14</v>
      </c>
      <c r="E18" t="s">
        <v>31</v>
      </c>
      <c r="G18" s="5" t="s">
        <v>127</v>
      </c>
      <c r="H18">
        <v>1</v>
      </c>
    </row>
    <row r="19" spans="1:8" x14ac:dyDescent="0.25">
      <c r="A19" s="3">
        <v>18</v>
      </c>
      <c r="B19" t="s">
        <v>11</v>
      </c>
      <c r="C19" t="s">
        <v>84</v>
      </c>
      <c r="D19" t="s">
        <v>103</v>
      </c>
      <c r="E19" t="s">
        <v>7</v>
      </c>
      <c r="G19" s="5" t="s">
        <v>121</v>
      </c>
      <c r="H19">
        <v>6</v>
      </c>
    </row>
    <row r="20" spans="1:8" x14ac:dyDescent="0.25">
      <c r="A20" s="3">
        <v>19</v>
      </c>
      <c r="B20" t="s">
        <v>13</v>
      </c>
      <c r="C20" t="s">
        <v>104</v>
      </c>
      <c r="D20" t="s">
        <v>14</v>
      </c>
      <c r="E20" t="s">
        <v>7</v>
      </c>
      <c r="G20" s="5" t="s">
        <v>153</v>
      </c>
      <c r="H20">
        <v>1</v>
      </c>
    </row>
    <row r="21" spans="1:8" x14ac:dyDescent="0.25">
      <c r="A21" s="3">
        <v>20</v>
      </c>
      <c r="B21" t="s">
        <v>26</v>
      </c>
      <c r="C21" t="s">
        <v>87</v>
      </c>
      <c r="D21" t="s">
        <v>63</v>
      </c>
      <c r="E21" t="s">
        <v>30</v>
      </c>
      <c r="G21" s="5" t="s">
        <v>7</v>
      </c>
      <c r="H21">
        <v>50</v>
      </c>
    </row>
    <row r="22" spans="1:8" x14ac:dyDescent="0.25">
      <c r="A22" s="3">
        <v>21</v>
      </c>
      <c r="B22" t="s">
        <v>11</v>
      </c>
      <c r="C22" t="s">
        <v>84</v>
      </c>
      <c r="D22" t="s">
        <v>7</v>
      </c>
      <c r="E22" t="s">
        <v>7</v>
      </c>
      <c r="G22" s="5" t="s">
        <v>91</v>
      </c>
      <c r="H22">
        <v>13</v>
      </c>
    </row>
    <row r="23" spans="1:8" x14ac:dyDescent="0.25">
      <c r="A23" s="3">
        <v>22</v>
      </c>
      <c r="B23" t="s">
        <v>11</v>
      </c>
      <c r="C23" t="s">
        <v>84</v>
      </c>
      <c r="D23" t="s">
        <v>170</v>
      </c>
      <c r="E23" t="s">
        <v>109</v>
      </c>
      <c r="G23" s="5" t="s">
        <v>109</v>
      </c>
      <c r="H23">
        <v>7</v>
      </c>
    </row>
    <row r="24" spans="1:8" x14ac:dyDescent="0.25">
      <c r="A24" s="3">
        <v>23</v>
      </c>
      <c r="B24" t="s">
        <v>13</v>
      </c>
      <c r="C24" t="s">
        <v>104</v>
      </c>
      <c r="D24" t="s">
        <v>14</v>
      </c>
      <c r="E24" t="s">
        <v>14</v>
      </c>
      <c r="G24" s="5" t="s">
        <v>94</v>
      </c>
      <c r="H24">
        <v>25</v>
      </c>
    </row>
    <row r="25" spans="1:8" x14ac:dyDescent="0.25">
      <c r="A25" s="3">
        <v>24</v>
      </c>
      <c r="B25" t="s">
        <v>17</v>
      </c>
      <c r="C25" t="s">
        <v>84</v>
      </c>
      <c r="D25" t="s">
        <v>18</v>
      </c>
      <c r="E25" t="s">
        <v>30</v>
      </c>
      <c r="G25" s="5" t="s">
        <v>148</v>
      </c>
      <c r="H25">
        <v>2</v>
      </c>
    </row>
    <row r="26" spans="1:8" x14ac:dyDescent="0.25">
      <c r="A26" s="3">
        <v>25</v>
      </c>
      <c r="B26" t="s">
        <v>11</v>
      </c>
      <c r="C26" t="s">
        <v>104</v>
      </c>
      <c r="D26" t="s">
        <v>14</v>
      </c>
      <c r="E26" t="s">
        <v>7</v>
      </c>
      <c r="G26" s="5" t="s">
        <v>155</v>
      </c>
      <c r="H26">
        <v>1</v>
      </c>
    </row>
    <row r="27" spans="1:8" x14ac:dyDescent="0.25">
      <c r="A27" s="3">
        <v>26</v>
      </c>
      <c r="B27" t="s">
        <v>11</v>
      </c>
      <c r="C27" t="s">
        <v>104</v>
      </c>
      <c r="D27" t="s">
        <v>14</v>
      </c>
      <c r="E27" t="s">
        <v>94</v>
      </c>
      <c r="G27" s="5" t="s">
        <v>138</v>
      </c>
      <c r="H27">
        <v>2</v>
      </c>
    </row>
    <row r="28" spans="1:8" x14ac:dyDescent="0.25">
      <c r="A28" s="3">
        <v>27</v>
      </c>
      <c r="B28" t="s">
        <v>13</v>
      </c>
      <c r="C28" t="s">
        <v>104</v>
      </c>
      <c r="D28" t="s">
        <v>103</v>
      </c>
      <c r="E28" t="s">
        <v>7</v>
      </c>
      <c r="G28" s="5" t="s">
        <v>157</v>
      </c>
      <c r="H28">
        <v>1</v>
      </c>
    </row>
    <row r="29" spans="1:8" x14ac:dyDescent="0.25">
      <c r="A29" s="3">
        <v>28</v>
      </c>
      <c r="B29" t="s">
        <v>13</v>
      </c>
      <c r="C29" t="s">
        <v>104</v>
      </c>
      <c r="D29" t="s">
        <v>7</v>
      </c>
      <c r="E29" t="s">
        <v>7</v>
      </c>
      <c r="G29" s="5" t="s">
        <v>116</v>
      </c>
      <c r="H29">
        <v>1</v>
      </c>
    </row>
    <row r="30" spans="1:8" x14ac:dyDescent="0.25">
      <c r="A30" s="3">
        <v>29</v>
      </c>
      <c r="B30" t="s">
        <v>26</v>
      </c>
      <c r="C30" t="s">
        <v>62</v>
      </c>
      <c r="D30" t="s">
        <v>65</v>
      </c>
      <c r="E30" t="s">
        <v>114</v>
      </c>
      <c r="G30" s="5" t="s">
        <v>123</v>
      </c>
      <c r="H30">
        <v>4</v>
      </c>
    </row>
    <row r="31" spans="1:8" x14ac:dyDescent="0.25">
      <c r="A31" s="3">
        <v>30</v>
      </c>
      <c r="B31" t="s">
        <v>11</v>
      </c>
      <c r="C31" t="s">
        <v>104</v>
      </c>
      <c r="D31" t="s">
        <v>65</v>
      </c>
      <c r="E31" t="s">
        <v>75</v>
      </c>
      <c r="G31" s="5" t="s">
        <v>159</v>
      </c>
      <c r="H31">
        <v>1</v>
      </c>
    </row>
    <row r="32" spans="1:8" x14ac:dyDescent="0.25">
      <c r="A32" s="3">
        <v>31</v>
      </c>
      <c r="B32" t="s">
        <v>11</v>
      </c>
      <c r="C32" t="s">
        <v>84</v>
      </c>
      <c r="D32" t="s">
        <v>115</v>
      </c>
      <c r="E32" t="s">
        <v>116</v>
      </c>
      <c r="G32" s="5" t="s">
        <v>99</v>
      </c>
      <c r="H32">
        <v>4</v>
      </c>
    </row>
    <row r="33" spans="1:8" x14ac:dyDescent="0.25">
      <c r="A33" s="3">
        <v>32</v>
      </c>
      <c r="B33" t="s">
        <v>11</v>
      </c>
      <c r="C33" t="s">
        <v>104</v>
      </c>
      <c r="D33" t="s">
        <v>14</v>
      </c>
      <c r="E33" t="s">
        <v>91</v>
      </c>
      <c r="G33" s="5" t="s">
        <v>124</v>
      </c>
      <c r="H33">
        <v>5</v>
      </c>
    </row>
    <row r="34" spans="1:8" x14ac:dyDescent="0.25">
      <c r="A34" s="3">
        <v>33</v>
      </c>
      <c r="B34" t="s">
        <v>11</v>
      </c>
      <c r="C34" t="s">
        <v>78</v>
      </c>
      <c r="D34" t="s">
        <v>14</v>
      </c>
      <c r="E34" t="s">
        <v>7</v>
      </c>
      <c r="G34" s="5" t="s">
        <v>114</v>
      </c>
      <c r="H34">
        <v>2</v>
      </c>
    </row>
    <row r="35" spans="1:8" x14ac:dyDescent="0.25">
      <c r="A35" s="3">
        <v>34</v>
      </c>
      <c r="B35" t="s">
        <v>11</v>
      </c>
      <c r="C35" t="s">
        <v>62</v>
      </c>
      <c r="D35" t="s">
        <v>122</v>
      </c>
      <c r="E35" t="s">
        <v>7</v>
      </c>
      <c r="G35" s="5" t="s">
        <v>150</v>
      </c>
      <c r="H35">
        <v>2</v>
      </c>
    </row>
    <row r="36" spans="1:8" x14ac:dyDescent="0.25">
      <c r="A36" s="3">
        <v>35</v>
      </c>
      <c r="B36" t="s">
        <v>26</v>
      </c>
      <c r="C36" t="s">
        <v>74</v>
      </c>
      <c r="D36" t="s">
        <v>14</v>
      </c>
      <c r="E36" t="s">
        <v>91</v>
      </c>
      <c r="G36" s="5" t="s">
        <v>163</v>
      </c>
      <c r="H36">
        <v>211</v>
      </c>
    </row>
    <row r="37" spans="1:8" x14ac:dyDescent="0.25">
      <c r="A37" s="3">
        <v>36</v>
      </c>
      <c r="B37" t="s">
        <v>17</v>
      </c>
      <c r="C37" t="s">
        <v>74</v>
      </c>
      <c r="D37" t="s">
        <v>14</v>
      </c>
      <c r="E37" t="s">
        <v>63</v>
      </c>
    </row>
    <row r="38" spans="1:8" x14ac:dyDescent="0.25">
      <c r="A38" s="3">
        <v>37</v>
      </c>
      <c r="B38" t="s">
        <v>11</v>
      </c>
      <c r="C38" t="s">
        <v>84</v>
      </c>
      <c r="D38" t="s">
        <v>75</v>
      </c>
      <c r="E38" t="s">
        <v>7</v>
      </c>
    </row>
    <row r="39" spans="1:8" x14ac:dyDescent="0.25">
      <c r="A39" s="3">
        <v>38</v>
      </c>
      <c r="B39" t="s">
        <v>11</v>
      </c>
      <c r="C39" t="s">
        <v>87</v>
      </c>
      <c r="D39" t="s">
        <v>63</v>
      </c>
      <c r="E39" t="s">
        <v>7</v>
      </c>
    </row>
    <row r="40" spans="1:8" x14ac:dyDescent="0.25">
      <c r="A40" s="3">
        <v>39</v>
      </c>
      <c r="B40" t="s">
        <v>11</v>
      </c>
      <c r="C40" t="s">
        <v>84</v>
      </c>
      <c r="D40" t="s">
        <v>63</v>
      </c>
      <c r="E40" t="s">
        <v>63</v>
      </c>
    </row>
    <row r="41" spans="1:8" x14ac:dyDescent="0.25">
      <c r="A41" s="3">
        <v>40</v>
      </c>
      <c r="B41" t="s">
        <v>11</v>
      </c>
      <c r="C41" t="s">
        <v>104</v>
      </c>
      <c r="D41" t="s">
        <v>7</v>
      </c>
      <c r="E41" t="s">
        <v>73</v>
      </c>
    </row>
    <row r="42" spans="1:8" x14ac:dyDescent="0.25">
      <c r="A42" s="3">
        <v>41</v>
      </c>
      <c r="B42" t="s">
        <v>11</v>
      </c>
      <c r="C42" t="s">
        <v>74</v>
      </c>
      <c r="D42" t="s">
        <v>14</v>
      </c>
      <c r="E42" t="s">
        <v>121</v>
      </c>
    </row>
    <row r="43" spans="1:8" x14ac:dyDescent="0.25">
      <c r="A43" s="3">
        <v>42</v>
      </c>
      <c r="B43" t="s">
        <v>11</v>
      </c>
      <c r="C43" t="s">
        <v>84</v>
      </c>
      <c r="D43" t="s">
        <v>122</v>
      </c>
      <c r="E43" t="s">
        <v>122</v>
      </c>
    </row>
    <row r="44" spans="1:8" x14ac:dyDescent="0.25">
      <c r="A44" s="3">
        <v>43</v>
      </c>
      <c r="B44" t="s">
        <v>11</v>
      </c>
      <c r="C44" t="s">
        <v>104</v>
      </c>
      <c r="D44" t="s">
        <v>14</v>
      </c>
      <c r="E44" t="s">
        <v>7</v>
      </c>
    </row>
    <row r="45" spans="1:8" x14ac:dyDescent="0.25">
      <c r="A45" s="3">
        <v>44</v>
      </c>
      <c r="B45" t="s">
        <v>11</v>
      </c>
      <c r="C45" t="s">
        <v>84</v>
      </c>
      <c r="D45" t="s">
        <v>73</v>
      </c>
      <c r="E45" t="s">
        <v>122</v>
      </c>
    </row>
    <row r="46" spans="1:8" x14ac:dyDescent="0.25">
      <c r="A46" s="3">
        <v>45</v>
      </c>
      <c r="B46" t="s">
        <v>11</v>
      </c>
      <c r="C46" t="s">
        <v>62</v>
      </c>
      <c r="D46" t="s">
        <v>63</v>
      </c>
      <c r="E46" t="s">
        <v>109</v>
      </c>
    </row>
    <row r="47" spans="1:8" x14ac:dyDescent="0.25">
      <c r="A47" s="3">
        <v>46</v>
      </c>
      <c r="B47" t="s">
        <v>11</v>
      </c>
      <c r="C47" t="s">
        <v>62</v>
      </c>
      <c r="D47" t="s">
        <v>91</v>
      </c>
      <c r="E47" t="s">
        <v>123</v>
      </c>
    </row>
    <row r="48" spans="1:8" x14ac:dyDescent="0.25">
      <c r="A48" s="3">
        <v>47</v>
      </c>
      <c r="B48" t="s">
        <v>11</v>
      </c>
      <c r="C48" t="s">
        <v>84</v>
      </c>
      <c r="D48" t="s">
        <v>63</v>
      </c>
      <c r="E48" t="s">
        <v>91</v>
      </c>
    </row>
    <row r="49" spans="1:5" x14ac:dyDescent="0.25">
      <c r="A49" s="3">
        <v>48</v>
      </c>
      <c r="B49" t="s">
        <v>11</v>
      </c>
      <c r="C49" t="s">
        <v>104</v>
      </c>
      <c r="D49" t="s">
        <v>122</v>
      </c>
      <c r="E49" t="s">
        <v>121</v>
      </c>
    </row>
    <row r="50" spans="1:5" x14ac:dyDescent="0.25">
      <c r="A50" s="3">
        <v>49</v>
      </c>
      <c r="B50" t="s">
        <v>11</v>
      </c>
      <c r="C50" t="s">
        <v>78</v>
      </c>
      <c r="D50" t="s">
        <v>7</v>
      </c>
      <c r="E50" t="s">
        <v>91</v>
      </c>
    </row>
    <row r="51" spans="1:5" x14ac:dyDescent="0.25">
      <c r="A51" s="3">
        <v>50</v>
      </c>
      <c r="B51" t="s">
        <v>26</v>
      </c>
      <c r="C51" t="s">
        <v>84</v>
      </c>
      <c r="D51" t="s">
        <v>127</v>
      </c>
      <c r="E51" t="s">
        <v>121</v>
      </c>
    </row>
    <row r="52" spans="1:5" x14ac:dyDescent="0.25">
      <c r="A52" s="3">
        <v>51</v>
      </c>
      <c r="B52" t="s">
        <v>11</v>
      </c>
      <c r="C52" t="s">
        <v>62</v>
      </c>
      <c r="D52" t="s">
        <v>109</v>
      </c>
      <c r="E52" t="s">
        <v>94</v>
      </c>
    </row>
    <row r="53" spans="1:5" x14ac:dyDescent="0.25">
      <c r="A53" s="3">
        <v>52</v>
      </c>
      <c r="B53" t="s">
        <v>11</v>
      </c>
      <c r="C53" t="s">
        <v>78</v>
      </c>
      <c r="D53" t="s">
        <v>75</v>
      </c>
      <c r="E53" t="s">
        <v>94</v>
      </c>
    </row>
    <row r="54" spans="1:5" x14ac:dyDescent="0.25">
      <c r="A54" s="3">
        <v>53</v>
      </c>
      <c r="B54" t="s">
        <v>11</v>
      </c>
      <c r="C54" t="s">
        <v>84</v>
      </c>
      <c r="D54" t="s">
        <v>18</v>
      </c>
      <c r="E54" t="s">
        <v>30</v>
      </c>
    </row>
    <row r="55" spans="1:5" x14ac:dyDescent="0.25">
      <c r="A55" s="3">
        <v>54</v>
      </c>
      <c r="B55" t="s">
        <v>11</v>
      </c>
      <c r="C55" t="s">
        <v>84</v>
      </c>
      <c r="D55" t="s">
        <v>63</v>
      </c>
      <c r="E55" t="s">
        <v>109</v>
      </c>
    </row>
    <row r="56" spans="1:5" x14ac:dyDescent="0.25">
      <c r="A56" s="3">
        <v>55</v>
      </c>
      <c r="B56" t="s">
        <v>26</v>
      </c>
      <c r="C56" t="s">
        <v>74</v>
      </c>
      <c r="D56" t="s">
        <v>63</v>
      </c>
      <c r="E56" t="s">
        <v>94</v>
      </c>
    </row>
    <row r="57" spans="1:5" x14ac:dyDescent="0.25">
      <c r="A57" s="3">
        <v>56</v>
      </c>
      <c r="B57" t="s">
        <v>26</v>
      </c>
      <c r="C57" t="s">
        <v>62</v>
      </c>
      <c r="D57" t="s">
        <v>14</v>
      </c>
      <c r="E57" t="s">
        <v>30</v>
      </c>
    </row>
    <row r="58" spans="1:5" x14ac:dyDescent="0.25">
      <c r="A58" s="3">
        <v>57</v>
      </c>
      <c r="B58" t="s">
        <v>13</v>
      </c>
      <c r="C58" t="s">
        <v>104</v>
      </c>
      <c r="D58" t="s">
        <v>7</v>
      </c>
      <c r="E58" t="s">
        <v>103</v>
      </c>
    </row>
    <row r="59" spans="1:5" x14ac:dyDescent="0.25">
      <c r="A59" s="3">
        <v>58</v>
      </c>
      <c r="B59" t="s">
        <v>26</v>
      </c>
      <c r="C59" t="s">
        <v>74</v>
      </c>
      <c r="D59" t="s">
        <v>133</v>
      </c>
      <c r="E59" t="s">
        <v>134</v>
      </c>
    </row>
    <row r="60" spans="1:5" x14ac:dyDescent="0.25">
      <c r="A60" s="3">
        <v>59</v>
      </c>
      <c r="B60" t="s">
        <v>13</v>
      </c>
      <c r="C60" t="s">
        <v>104</v>
      </c>
      <c r="D60" t="s">
        <v>127</v>
      </c>
      <c r="E60" t="s">
        <v>18</v>
      </c>
    </row>
    <row r="61" spans="1:5" x14ac:dyDescent="0.25">
      <c r="A61" s="3">
        <v>60</v>
      </c>
      <c r="B61" t="s">
        <v>26</v>
      </c>
      <c r="C61" t="s">
        <v>87</v>
      </c>
      <c r="D61" t="s">
        <v>88</v>
      </c>
      <c r="E61" t="s">
        <v>30</v>
      </c>
    </row>
    <row r="62" spans="1:5" x14ac:dyDescent="0.25">
      <c r="A62" s="3">
        <v>61</v>
      </c>
      <c r="B62" t="s">
        <v>11</v>
      </c>
      <c r="C62" t="s">
        <v>84</v>
      </c>
      <c r="D62" t="s">
        <v>75</v>
      </c>
      <c r="E62" t="s">
        <v>136</v>
      </c>
    </row>
    <row r="63" spans="1:5" x14ac:dyDescent="0.25">
      <c r="A63" s="3">
        <v>62</v>
      </c>
      <c r="B63" t="s">
        <v>11</v>
      </c>
      <c r="C63" t="s">
        <v>78</v>
      </c>
      <c r="D63" t="s">
        <v>94</v>
      </c>
      <c r="E63" t="s">
        <v>7</v>
      </c>
    </row>
    <row r="64" spans="1:5" x14ac:dyDescent="0.25">
      <c r="A64" s="3">
        <v>63</v>
      </c>
      <c r="B64" t="s">
        <v>26</v>
      </c>
      <c r="C64" t="s">
        <v>84</v>
      </c>
      <c r="D64" t="s">
        <v>110</v>
      </c>
      <c r="E64" t="s">
        <v>94</v>
      </c>
    </row>
    <row r="65" spans="1:5" x14ac:dyDescent="0.25">
      <c r="A65" s="3">
        <v>64</v>
      </c>
      <c r="B65" t="s">
        <v>26</v>
      </c>
      <c r="C65" t="s">
        <v>87</v>
      </c>
      <c r="D65" t="s">
        <v>63</v>
      </c>
      <c r="E65" t="s">
        <v>138</v>
      </c>
    </row>
    <row r="66" spans="1:5" x14ac:dyDescent="0.25">
      <c r="A66" s="3">
        <v>65</v>
      </c>
      <c r="B66" t="s">
        <v>11</v>
      </c>
      <c r="C66" t="s">
        <v>84</v>
      </c>
      <c r="D66" t="s">
        <v>139</v>
      </c>
      <c r="E66" t="s">
        <v>30</v>
      </c>
    </row>
    <row r="67" spans="1:5" x14ac:dyDescent="0.25">
      <c r="A67" s="3">
        <v>66</v>
      </c>
      <c r="B67" t="s">
        <v>13</v>
      </c>
      <c r="C67" t="s">
        <v>104</v>
      </c>
      <c r="D67" t="s">
        <v>65</v>
      </c>
      <c r="E67" t="s">
        <v>140</v>
      </c>
    </row>
    <row r="68" spans="1:5" x14ac:dyDescent="0.25">
      <c r="A68" s="3">
        <v>67</v>
      </c>
      <c r="B68" t="s">
        <v>12</v>
      </c>
      <c r="C68" t="s">
        <v>62</v>
      </c>
      <c r="D68" t="s">
        <v>127</v>
      </c>
      <c r="E68" t="s">
        <v>122</v>
      </c>
    </row>
    <row r="69" spans="1:5" x14ac:dyDescent="0.25">
      <c r="A69" s="3">
        <v>68</v>
      </c>
      <c r="B69" t="s">
        <v>26</v>
      </c>
      <c r="C69" t="s">
        <v>74</v>
      </c>
      <c r="D69" t="s">
        <v>142</v>
      </c>
      <c r="E69" t="s">
        <v>7</v>
      </c>
    </row>
    <row r="70" spans="1:5" x14ac:dyDescent="0.25">
      <c r="A70" s="3">
        <v>69</v>
      </c>
      <c r="B70" t="s">
        <v>13</v>
      </c>
      <c r="C70" t="s">
        <v>104</v>
      </c>
      <c r="D70" t="s">
        <v>128</v>
      </c>
      <c r="E70" t="s">
        <v>140</v>
      </c>
    </row>
    <row r="71" spans="1:5" x14ac:dyDescent="0.25">
      <c r="A71" s="3">
        <v>70</v>
      </c>
      <c r="B71" t="s">
        <v>12</v>
      </c>
      <c r="C71" t="s">
        <v>62</v>
      </c>
      <c r="D71" t="s">
        <v>127</v>
      </c>
      <c r="E71" t="s">
        <v>127</v>
      </c>
    </row>
    <row r="72" spans="1:5" x14ac:dyDescent="0.25">
      <c r="A72" s="3">
        <v>71</v>
      </c>
      <c r="B72" t="s">
        <v>26</v>
      </c>
      <c r="C72" t="s">
        <v>78</v>
      </c>
      <c r="D72" t="s">
        <v>63</v>
      </c>
      <c r="E72" t="s">
        <v>7</v>
      </c>
    </row>
    <row r="73" spans="1:5" x14ac:dyDescent="0.25">
      <c r="A73" s="3">
        <v>72</v>
      </c>
      <c r="B73" t="s">
        <v>26</v>
      </c>
      <c r="C73" t="s">
        <v>87</v>
      </c>
      <c r="D73" t="s">
        <v>63</v>
      </c>
      <c r="E73" t="s">
        <v>7</v>
      </c>
    </row>
    <row r="74" spans="1:5" x14ac:dyDescent="0.25">
      <c r="A74" s="3">
        <v>73</v>
      </c>
      <c r="B74" t="s">
        <v>17</v>
      </c>
      <c r="C74" t="s">
        <v>84</v>
      </c>
      <c r="D74" t="s">
        <v>7</v>
      </c>
      <c r="E74" t="s">
        <v>94</v>
      </c>
    </row>
    <row r="75" spans="1:5" x14ac:dyDescent="0.25">
      <c r="A75" s="3">
        <v>74</v>
      </c>
      <c r="B75" t="s">
        <v>12</v>
      </c>
      <c r="C75" t="s">
        <v>74</v>
      </c>
      <c r="D75" t="s">
        <v>75</v>
      </c>
      <c r="E75" t="s">
        <v>30</v>
      </c>
    </row>
    <row r="76" spans="1:5" x14ac:dyDescent="0.25">
      <c r="A76" s="3">
        <v>75</v>
      </c>
      <c r="B76" t="s">
        <v>26</v>
      </c>
      <c r="C76" t="s">
        <v>78</v>
      </c>
      <c r="D76" t="s">
        <v>109</v>
      </c>
      <c r="E76" t="s">
        <v>7</v>
      </c>
    </row>
    <row r="77" spans="1:5" x14ac:dyDescent="0.25">
      <c r="A77" s="3">
        <v>76</v>
      </c>
      <c r="B77" t="s">
        <v>26</v>
      </c>
      <c r="C77" t="s">
        <v>84</v>
      </c>
      <c r="D77" t="s">
        <v>146</v>
      </c>
      <c r="E77" t="s">
        <v>134</v>
      </c>
    </row>
    <row r="78" spans="1:5" x14ac:dyDescent="0.25">
      <c r="A78" s="3">
        <v>77</v>
      </c>
      <c r="B78" t="s">
        <v>12</v>
      </c>
      <c r="C78" t="s">
        <v>84</v>
      </c>
      <c r="D78" t="s">
        <v>109</v>
      </c>
      <c r="E78" t="s">
        <v>14</v>
      </c>
    </row>
    <row r="79" spans="1:5" x14ac:dyDescent="0.25">
      <c r="A79" s="3">
        <v>78</v>
      </c>
      <c r="B79" t="s">
        <v>13</v>
      </c>
      <c r="C79" t="s">
        <v>104</v>
      </c>
      <c r="D79" t="s">
        <v>63</v>
      </c>
      <c r="E79" t="s">
        <v>7</v>
      </c>
    </row>
    <row r="80" spans="1:5" x14ac:dyDescent="0.25">
      <c r="A80" s="3">
        <v>79</v>
      </c>
      <c r="B80" t="s">
        <v>26</v>
      </c>
      <c r="C80" t="s">
        <v>78</v>
      </c>
      <c r="D80" t="s">
        <v>147</v>
      </c>
      <c r="E80" t="s">
        <v>30</v>
      </c>
    </row>
    <row r="81" spans="1:5" x14ac:dyDescent="0.25">
      <c r="A81" s="3">
        <v>80</v>
      </c>
      <c r="B81" t="s">
        <v>12</v>
      </c>
      <c r="C81" t="s">
        <v>62</v>
      </c>
      <c r="D81" t="s">
        <v>127</v>
      </c>
      <c r="E81" t="s">
        <v>7</v>
      </c>
    </row>
    <row r="82" spans="1:5" x14ac:dyDescent="0.25">
      <c r="A82" s="3">
        <v>81</v>
      </c>
      <c r="B82" t="s">
        <v>26</v>
      </c>
      <c r="C82" t="s">
        <v>74</v>
      </c>
      <c r="D82" t="s">
        <v>75</v>
      </c>
      <c r="E82" t="s">
        <v>109</v>
      </c>
    </row>
    <row r="83" spans="1:5" x14ac:dyDescent="0.25">
      <c r="A83" s="3">
        <v>82</v>
      </c>
      <c r="B83" t="s">
        <v>11</v>
      </c>
      <c r="C83" t="s">
        <v>84</v>
      </c>
      <c r="D83" t="s">
        <v>63</v>
      </c>
      <c r="E83" t="s">
        <v>109</v>
      </c>
    </row>
    <row r="84" spans="1:5" x14ac:dyDescent="0.25">
      <c r="A84" s="3">
        <v>83</v>
      </c>
      <c r="B84" t="s">
        <v>26</v>
      </c>
      <c r="C84" t="s">
        <v>84</v>
      </c>
      <c r="D84" t="s">
        <v>147</v>
      </c>
      <c r="E84" t="s">
        <v>142</v>
      </c>
    </row>
    <row r="85" spans="1:5" x14ac:dyDescent="0.25">
      <c r="A85" s="3">
        <v>84</v>
      </c>
      <c r="B85" t="s">
        <v>26</v>
      </c>
      <c r="C85" t="s">
        <v>74</v>
      </c>
      <c r="D85" t="s">
        <v>122</v>
      </c>
      <c r="E85" t="s">
        <v>7</v>
      </c>
    </row>
    <row r="86" spans="1:5" x14ac:dyDescent="0.25">
      <c r="A86" s="3">
        <v>85</v>
      </c>
      <c r="B86" t="s">
        <v>26</v>
      </c>
      <c r="C86" t="s">
        <v>74</v>
      </c>
      <c r="D86" t="s">
        <v>65</v>
      </c>
      <c r="E86" t="s">
        <v>103</v>
      </c>
    </row>
    <row r="87" spans="1:5" x14ac:dyDescent="0.25">
      <c r="A87" s="3">
        <v>86</v>
      </c>
      <c r="B87" t="s">
        <v>12</v>
      </c>
      <c r="C87" t="s">
        <v>62</v>
      </c>
      <c r="D87" t="s">
        <v>124</v>
      </c>
      <c r="E87" t="s">
        <v>124</v>
      </c>
    </row>
    <row r="88" spans="1:5" x14ac:dyDescent="0.25">
      <c r="A88" s="3">
        <v>87</v>
      </c>
      <c r="B88" t="s">
        <v>26</v>
      </c>
      <c r="C88" t="s">
        <v>87</v>
      </c>
      <c r="D88" t="s">
        <v>75</v>
      </c>
      <c r="E88" t="s">
        <v>150</v>
      </c>
    </row>
    <row r="89" spans="1:5" x14ac:dyDescent="0.25">
      <c r="A89" s="3">
        <v>88</v>
      </c>
      <c r="B89" t="s">
        <v>12</v>
      </c>
      <c r="C89" t="s">
        <v>62</v>
      </c>
      <c r="D89" t="s">
        <v>18</v>
      </c>
      <c r="E89" t="s">
        <v>18</v>
      </c>
    </row>
    <row r="90" spans="1:5" x14ac:dyDescent="0.25">
      <c r="A90" s="3">
        <v>89</v>
      </c>
      <c r="B90" t="s">
        <v>12</v>
      </c>
      <c r="C90" t="s">
        <v>84</v>
      </c>
      <c r="D90" t="s">
        <v>18</v>
      </c>
      <c r="E90" t="s">
        <v>65</v>
      </c>
    </row>
    <row r="91" spans="1:5" x14ac:dyDescent="0.25">
      <c r="A91" s="3">
        <v>90</v>
      </c>
      <c r="B91" t="s">
        <v>11</v>
      </c>
      <c r="C91" t="s">
        <v>87</v>
      </c>
      <c r="D91" t="s">
        <v>142</v>
      </c>
      <c r="E91" t="s">
        <v>153</v>
      </c>
    </row>
    <row r="92" spans="1:5" x14ac:dyDescent="0.25">
      <c r="A92" s="3">
        <v>91</v>
      </c>
      <c r="B92" t="s">
        <v>11</v>
      </c>
      <c r="C92" t="s">
        <v>84</v>
      </c>
      <c r="D92" t="s">
        <v>140</v>
      </c>
      <c r="E92" t="s">
        <v>94</v>
      </c>
    </row>
    <row r="93" spans="1:5" x14ac:dyDescent="0.25">
      <c r="A93" s="3">
        <v>92</v>
      </c>
      <c r="B93" t="s">
        <v>26</v>
      </c>
      <c r="C93" t="s">
        <v>87</v>
      </c>
      <c r="D93" t="s">
        <v>88</v>
      </c>
      <c r="E93" t="s">
        <v>155</v>
      </c>
    </row>
    <row r="94" spans="1:5" x14ac:dyDescent="0.25">
      <c r="A94" s="3">
        <v>93</v>
      </c>
      <c r="B94" t="s">
        <v>11</v>
      </c>
      <c r="C94" t="s">
        <v>87</v>
      </c>
      <c r="D94" t="s">
        <v>63</v>
      </c>
      <c r="E94" t="s">
        <v>7</v>
      </c>
    </row>
    <row r="95" spans="1:5" x14ac:dyDescent="0.25">
      <c r="A95" s="3">
        <v>94</v>
      </c>
      <c r="B95" t="s">
        <v>26</v>
      </c>
      <c r="C95" t="s">
        <v>84</v>
      </c>
      <c r="D95" t="s">
        <v>138</v>
      </c>
      <c r="E95" t="s">
        <v>7</v>
      </c>
    </row>
    <row r="96" spans="1:5" x14ac:dyDescent="0.25">
      <c r="A96" s="3">
        <v>95</v>
      </c>
      <c r="B96" t="s">
        <v>26</v>
      </c>
      <c r="C96" t="s">
        <v>62</v>
      </c>
      <c r="D96" t="s">
        <v>122</v>
      </c>
      <c r="E96" t="s">
        <v>148</v>
      </c>
    </row>
    <row r="97" spans="1:5" x14ac:dyDescent="0.25">
      <c r="A97" s="3">
        <v>96</v>
      </c>
      <c r="B97" t="s">
        <v>26</v>
      </c>
      <c r="C97" t="s">
        <v>84</v>
      </c>
      <c r="D97" t="s">
        <v>88</v>
      </c>
      <c r="E97" t="s">
        <v>157</v>
      </c>
    </row>
    <row r="98" spans="1:5" x14ac:dyDescent="0.25">
      <c r="A98" s="3">
        <v>97</v>
      </c>
      <c r="B98" t="s">
        <v>13</v>
      </c>
      <c r="C98" t="s">
        <v>104</v>
      </c>
      <c r="D98" t="s">
        <v>7</v>
      </c>
      <c r="E98" t="s">
        <v>18</v>
      </c>
    </row>
    <row r="99" spans="1:5" x14ac:dyDescent="0.25">
      <c r="A99" s="3">
        <v>98</v>
      </c>
      <c r="B99" t="s">
        <v>26</v>
      </c>
      <c r="C99" t="s">
        <v>87</v>
      </c>
      <c r="D99" t="s">
        <v>142</v>
      </c>
      <c r="E99" t="s">
        <v>7</v>
      </c>
    </row>
    <row r="100" spans="1:5" x14ac:dyDescent="0.25">
      <c r="A100" s="3">
        <v>99</v>
      </c>
      <c r="B100" t="s">
        <v>26</v>
      </c>
      <c r="C100" t="s">
        <v>84</v>
      </c>
      <c r="D100" t="s">
        <v>169</v>
      </c>
      <c r="E100" t="s">
        <v>159</v>
      </c>
    </row>
    <row r="101" spans="1:5" x14ac:dyDescent="0.25">
      <c r="A101" s="3">
        <v>100</v>
      </c>
      <c r="B101" t="s">
        <v>26</v>
      </c>
      <c r="C101" t="s">
        <v>62</v>
      </c>
      <c r="D101" t="s">
        <v>177</v>
      </c>
      <c r="E101" t="s">
        <v>63</v>
      </c>
    </row>
    <row r="102" spans="1:5" x14ac:dyDescent="0.25">
      <c r="A102" s="3">
        <v>101</v>
      </c>
      <c r="B102" t="s">
        <v>26</v>
      </c>
      <c r="C102" t="s">
        <v>62</v>
      </c>
      <c r="D102" t="s">
        <v>65</v>
      </c>
      <c r="E102" t="s">
        <v>63</v>
      </c>
    </row>
    <row r="103" spans="1:5" x14ac:dyDescent="0.25">
      <c r="A103" s="3">
        <v>102</v>
      </c>
      <c r="B103" t="s">
        <v>26</v>
      </c>
      <c r="C103" t="s">
        <v>62</v>
      </c>
      <c r="D103" t="s">
        <v>14</v>
      </c>
      <c r="E103" t="s">
        <v>91</v>
      </c>
    </row>
    <row r="104" spans="1:5" x14ac:dyDescent="0.25">
      <c r="A104" s="3">
        <v>103</v>
      </c>
      <c r="B104" t="s">
        <v>26</v>
      </c>
      <c r="C104" t="s">
        <v>87</v>
      </c>
      <c r="D104" t="s">
        <v>63</v>
      </c>
      <c r="E104" t="s">
        <v>30</v>
      </c>
    </row>
    <row r="105" spans="1:5" x14ac:dyDescent="0.25">
      <c r="A105" s="3">
        <v>104</v>
      </c>
      <c r="B105" t="s">
        <v>26</v>
      </c>
      <c r="C105" t="s">
        <v>62</v>
      </c>
      <c r="D105" t="s">
        <v>65</v>
      </c>
      <c r="E105" t="s">
        <v>114</v>
      </c>
    </row>
    <row r="106" spans="1:5" x14ac:dyDescent="0.25">
      <c r="A106" s="3">
        <v>105</v>
      </c>
      <c r="B106" t="s">
        <v>26</v>
      </c>
      <c r="C106" t="s">
        <v>74</v>
      </c>
      <c r="D106" t="s">
        <v>14</v>
      </c>
      <c r="E106" t="s">
        <v>91</v>
      </c>
    </row>
    <row r="107" spans="1:5" x14ac:dyDescent="0.25">
      <c r="A107" s="3">
        <v>106</v>
      </c>
      <c r="B107" t="s">
        <v>26</v>
      </c>
      <c r="C107" t="s">
        <v>84</v>
      </c>
      <c r="D107" t="s">
        <v>127</v>
      </c>
      <c r="E107" t="s">
        <v>121</v>
      </c>
    </row>
    <row r="108" spans="1:5" x14ac:dyDescent="0.25">
      <c r="A108" s="3">
        <v>107</v>
      </c>
      <c r="B108" t="s">
        <v>26</v>
      </c>
      <c r="C108" t="s">
        <v>78</v>
      </c>
      <c r="D108" t="s">
        <v>147</v>
      </c>
      <c r="E108" t="s">
        <v>30</v>
      </c>
    </row>
    <row r="109" spans="1:5" x14ac:dyDescent="0.25">
      <c r="A109" s="3">
        <v>108</v>
      </c>
      <c r="B109" t="s">
        <v>26</v>
      </c>
      <c r="C109" t="s">
        <v>84</v>
      </c>
      <c r="D109" t="s">
        <v>147</v>
      </c>
      <c r="E109" t="s">
        <v>142</v>
      </c>
    </row>
    <row r="110" spans="1:5" x14ac:dyDescent="0.25">
      <c r="A110" s="3">
        <v>109</v>
      </c>
      <c r="B110" t="s">
        <v>12</v>
      </c>
      <c r="C110" t="s">
        <v>84</v>
      </c>
      <c r="D110" t="s">
        <v>109</v>
      </c>
      <c r="E110" t="s">
        <v>14</v>
      </c>
    </row>
    <row r="111" spans="1:5" x14ac:dyDescent="0.25">
      <c r="A111" s="3">
        <v>110</v>
      </c>
      <c r="B111" t="s">
        <v>12</v>
      </c>
      <c r="C111" t="s">
        <v>62</v>
      </c>
      <c r="D111" t="s">
        <v>127</v>
      </c>
      <c r="E111" t="s">
        <v>7</v>
      </c>
    </row>
    <row r="112" spans="1:5" x14ac:dyDescent="0.25">
      <c r="A112" s="3">
        <v>111</v>
      </c>
      <c r="B112" t="s">
        <v>12</v>
      </c>
      <c r="C112" t="s">
        <v>62</v>
      </c>
      <c r="D112" t="s">
        <v>124</v>
      </c>
      <c r="E112" t="s">
        <v>124</v>
      </c>
    </row>
    <row r="113" spans="1:5" x14ac:dyDescent="0.25">
      <c r="A113" s="3">
        <v>112</v>
      </c>
      <c r="B113" t="s">
        <v>13</v>
      </c>
      <c r="C113" t="s">
        <v>78</v>
      </c>
      <c r="D113" t="s">
        <v>14</v>
      </c>
      <c r="E113" t="s">
        <v>14</v>
      </c>
    </row>
    <row r="114" spans="1:5" x14ac:dyDescent="0.25">
      <c r="A114" s="3">
        <v>113</v>
      </c>
      <c r="B114" t="s">
        <v>13</v>
      </c>
      <c r="C114" t="s">
        <v>78</v>
      </c>
      <c r="D114" t="s">
        <v>7</v>
      </c>
      <c r="E114" t="s">
        <v>14</v>
      </c>
    </row>
    <row r="115" spans="1:5" x14ac:dyDescent="0.25">
      <c r="A115" s="3">
        <v>114</v>
      </c>
      <c r="B115" t="s">
        <v>13</v>
      </c>
      <c r="C115" t="s">
        <v>78</v>
      </c>
      <c r="D115" t="s">
        <v>7</v>
      </c>
      <c r="E115" t="s">
        <v>14</v>
      </c>
    </row>
    <row r="116" spans="1:5" x14ac:dyDescent="0.25">
      <c r="A116" s="3">
        <v>115</v>
      </c>
      <c r="B116" t="s">
        <v>13</v>
      </c>
      <c r="C116" t="s">
        <v>78</v>
      </c>
      <c r="D116" t="s">
        <v>14</v>
      </c>
      <c r="E116" t="s">
        <v>14</v>
      </c>
    </row>
    <row r="117" spans="1:5" x14ac:dyDescent="0.25">
      <c r="A117" s="3">
        <v>116</v>
      </c>
      <c r="B117" t="s">
        <v>13</v>
      </c>
      <c r="C117" t="s">
        <v>104</v>
      </c>
      <c r="D117" t="s">
        <v>7</v>
      </c>
      <c r="E117" t="s">
        <v>7</v>
      </c>
    </row>
    <row r="118" spans="1:5" x14ac:dyDescent="0.25">
      <c r="A118" s="3">
        <v>117</v>
      </c>
      <c r="B118" t="s">
        <v>11</v>
      </c>
      <c r="C118" t="s">
        <v>78</v>
      </c>
      <c r="D118" t="s">
        <v>14</v>
      </c>
      <c r="E118" t="s">
        <v>94</v>
      </c>
    </row>
    <row r="119" spans="1:5" x14ac:dyDescent="0.25">
      <c r="A119" s="3">
        <v>118</v>
      </c>
      <c r="B119" t="s">
        <v>26</v>
      </c>
      <c r="C119" t="s">
        <v>74</v>
      </c>
      <c r="D119" t="s">
        <v>63</v>
      </c>
      <c r="E119" t="s">
        <v>94</v>
      </c>
    </row>
    <row r="120" spans="1:5" x14ac:dyDescent="0.25">
      <c r="A120" s="3">
        <v>119</v>
      </c>
      <c r="B120" t="s">
        <v>26</v>
      </c>
      <c r="C120" t="s">
        <v>62</v>
      </c>
      <c r="D120" t="s">
        <v>99</v>
      </c>
      <c r="E120" t="s">
        <v>99</v>
      </c>
    </row>
    <row r="121" spans="1:5" x14ac:dyDescent="0.25">
      <c r="A121" s="3">
        <v>120</v>
      </c>
      <c r="B121" t="s">
        <v>26</v>
      </c>
      <c r="C121" t="s">
        <v>62</v>
      </c>
      <c r="D121" t="s">
        <v>14</v>
      </c>
      <c r="E121" t="s">
        <v>7</v>
      </c>
    </row>
    <row r="122" spans="1:5" x14ac:dyDescent="0.25">
      <c r="A122" s="3">
        <v>121</v>
      </c>
      <c r="B122" t="s">
        <v>11</v>
      </c>
      <c r="C122" t="s">
        <v>84</v>
      </c>
      <c r="D122" t="s">
        <v>75</v>
      </c>
      <c r="E122" t="s">
        <v>7</v>
      </c>
    </row>
    <row r="123" spans="1:5" x14ac:dyDescent="0.25">
      <c r="A123" s="3">
        <v>122</v>
      </c>
      <c r="B123" t="s">
        <v>11</v>
      </c>
      <c r="C123" t="s">
        <v>87</v>
      </c>
      <c r="D123" t="s">
        <v>63</v>
      </c>
      <c r="E123" t="s">
        <v>7</v>
      </c>
    </row>
    <row r="124" spans="1:5" x14ac:dyDescent="0.25">
      <c r="A124" s="3">
        <v>123</v>
      </c>
      <c r="B124" t="s">
        <v>26</v>
      </c>
      <c r="C124" t="s">
        <v>62</v>
      </c>
      <c r="D124" t="s">
        <v>91</v>
      </c>
      <c r="E124" t="s">
        <v>123</v>
      </c>
    </row>
    <row r="125" spans="1:5" x14ac:dyDescent="0.25">
      <c r="A125" s="3">
        <v>124</v>
      </c>
      <c r="B125" t="s">
        <v>11</v>
      </c>
      <c r="C125" t="s">
        <v>84</v>
      </c>
      <c r="D125" t="s">
        <v>63</v>
      </c>
      <c r="E125" t="s">
        <v>91</v>
      </c>
    </row>
    <row r="126" spans="1:5" x14ac:dyDescent="0.25">
      <c r="A126" s="3">
        <v>125</v>
      </c>
      <c r="B126" t="s">
        <v>11</v>
      </c>
      <c r="C126" t="s">
        <v>87</v>
      </c>
      <c r="D126" t="s">
        <v>75</v>
      </c>
      <c r="E126" t="s">
        <v>73</v>
      </c>
    </row>
    <row r="127" spans="1:5" x14ac:dyDescent="0.25">
      <c r="A127" s="3">
        <v>126</v>
      </c>
      <c r="B127" t="s">
        <v>12</v>
      </c>
      <c r="C127" t="s">
        <v>84</v>
      </c>
      <c r="D127" t="s">
        <v>14</v>
      </c>
      <c r="E127" t="s">
        <v>14</v>
      </c>
    </row>
    <row r="128" spans="1:5" x14ac:dyDescent="0.25">
      <c r="A128" s="3">
        <v>127</v>
      </c>
      <c r="B128" t="s">
        <v>11</v>
      </c>
      <c r="C128" t="s">
        <v>84</v>
      </c>
      <c r="D128" t="s">
        <v>14</v>
      </c>
      <c r="E128" t="s">
        <v>109</v>
      </c>
    </row>
    <row r="129" spans="1:5" x14ac:dyDescent="0.25">
      <c r="A129" s="3">
        <v>128</v>
      </c>
      <c r="B129" t="s">
        <v>13</v>
      </c>
      <c r="C129" t="s">
        <v>104</v>
      </c>
      <c r="D129" t="s">
        <v>14</v>
      </c>
      <c r="E129" t="s">
        <v>14</v>
      </c>
    </row>
    <row r="130" spans="1:5" x14ac:dyDescent="0.25">
      <c r="A130" s="3">
        <v>129</v>
      </c>
      <c r="B130" t="s">
        <v>17</v>
      </c>
      <c r="C130" t="s">
        <v>84</v>
      </c>
      <c r="D130" t="s">
        <v>18</v>
      </c>
      <c r="E130" t="s">
        <v>30</v>
      </c>
    </row>
    <row r="131" spans="1:5" x14ac:dyDescent="0.25">
      <c r="A131" s="3">
        <v>130</v>
      </c>
      <c r="B131" t="s">
        <v>11</v>
      </c>
      <c r="C131" t="s">
        <v>104</v>
      </c>
      <c r="D131" t="s">
        <v>14</v>
      </c>
      <c r="E131" t="s">
        <v>7</v>
      </c>
    </row>
    <row r="132" spans="1:5" x14ac:dyDescent="0.25">
      <c r="A132" s="3">
        <v>131</v>
      </c>
      <c r="B132" t="s">
        <v>11</v>
      </c>
      <c r="C132" t="s">
        <v>104</v>
      </c>
      <c r="D132" t="s">
        <v>14</v>
      </c>
      <c r="E132" t="s">
        <v>94</v>
      </c>
    </row>
    <row r="133" spans="1:5" x14ac:dyDescent="0.25">
      <c r="A133" s="3">
        <v>132</v>
      </c>
      <c r="B133" t="s">
        <v>13</v>
      </c>
      <c r="C133" t="s">
        <v>104</v>
      </c>
      <c r="D133" t="s">
        <v>103</v>
      </c>
      <c r="E133" t="s">
        <v>7</v>
      </c>
    </row>
    <row r="134" spans="1:5" x14ac:dyDescent="0.25">
      <c r="A134" s="3">
        <v>133</v>
      </c>
      <c r="B134" t="s">
        <v>26</v>
      </c>
      <c r="C134" t="s">
        <v>62</v>
      </c>
      <c r="D134" t="s">
        <v>109</v>
      </c>
      <c r="E134" t="s">
        <v>94</v>
      </c>
    </row>
    <row r="135" spans="1:5" x14ac:dyDescent="0.25">
      <c r="A135" s="3">
        <v>134</v>
      </c>
      <c r="B135" t="s">
        <v>11</v>
      </c>
      <c r="C135" t="s">
        <v>78</v>
      </c>
      <c r="D135" t="s">
        <v>75</v>
      </c>
      <c r="E135" t="s">
        <v>94</v>
      </c>
    </row>
    <row r="136" spans="1:5" x14ac:dyDescent="0.25">
      <c r="A136" s="3">
        <v>135</v>
      </c>
      <c r="B136" t="s">
        <v>11</v>
      </c>
      <c r="C136" t="s">
        <v>84</v>
      </c>
      <c r="D136" t="s">
        <v>18</v>
      </c>
      <c r="E136" t="s">
        <v>30</v>
      </c>
    </row>
    <row r="137" spans="1:5" x14ac:dyDescent="0.25">
      <c r="A137" s="3">
        <v>136</v>
      </c>
      <c r="B137" t="s">
        <v>11</v>
      </c>
      <c r="C137" t="s">
        <v>84</v>
      </c>
      <c r="D137" t="s">
        <v>75</v>
      </c>
      <c r="E137" t="s">
        <v>7</v>
      </c>
    </row>
    <row r="138" spans="1:5" x14ac:dyDescent="0.25">
      <c r="A138" s="3">
        <v>137</v>
      </c>
      <c r="B138" t="s">
        <v>11</v>
      </c>
      <c r="C138" t="s">
        <v>87</v>
      </c>
      <c r="D138" t="s">
        <v>63</v>
      </c>
      <c r="E138" t="s">
        <v>7</v>
      </c>
    </row>
    <row r="139" spans="1:5" x14ac:dyDescent="0.25">
      <c r="A139" s="3">
        <v>138</v>
      </c>
      <c r="B139" t="s">
        <v>26</v>
      </c>
      <c r="C139" t="s">
        <v>62</v>
      </c>
      <c r="D139" t="s">
        <v>91</v>
      </c>
      <c r="E139" t="s">
        <v>123</v>
      </c>
    </row>
    <row r="140" spans="1:5" x14ac:dyDescent="0.25">
      <c r="A140" s="3">
        <v>139</v>
      </c>
      <c r="B140" t="s">
        <v>11</v>
      </c>
      <c r="C140" t="s">
        <v>84</v>
      </c>
      <c r="D140" t="s">
        <v>63</v>
      </c>
      <c r="E140" t="s">
        <v>91</v>
      </c>
    </row>
    <row r="141" spans="1:5" x14ac:dyDescent="0.25">
      <c r="A141" s="3">
        <v>140</v>
      </c>
      <c r="B141" t="s">
        <v>11</v>
      </c>
      <c r="C141" t="s">
        <v>87</v>
      </c>
      <c r="D141" t="s">
        <v>63</v>
      </c>
      <c r="E141" t="s">
        <v>7</v>
      </c>
    </row>
    <row r="142" spans="1:5" x14ac:dyDescent="0.25">
      <c r="A142" s="3">
        <v>141</v>
      </c>
      <c r="B142" t="s">
        <v>26</v>
      </c>
      <c r="C142" t="s">
        <v>84</v>
      </c>
      <c r="D142" t="s">
        <v>138</v>
      </c>
      <c r="E142" t="s">
        <v>7</v>
      </c>
    </row>
    <row r="143" spans="1:5" x14ac:dyDescent="0.25">
      <c r="A143" s="3">
        <v>142</v>
      </c>
      <c r="B143" t="s">
        <v>26</v>
      </c>
      <c r="C143" t="s">
        <v>62</v>
      </c>
      <c r="D143" t="s">
        <v>122</v>
      </c>
      <c r="E143" t="s">
        <v>148</v>
      </c>
    </row>
    <row r="144" spans="1:5" x14ac:dyDescent="0.25">
      <c r="A144" s="3">
        <v>143</v>
      </c>
      <c r="B144" t="s">
        <v>11</v>
      </c>
      <c r="C144" t="s">
        <v>62</v>
      </c>
      <c r="D144" t="s">
        <v>14</v>
      </c>
      <c r="E144" t="s">
        <v>73</v>
      </c>
    </row>
    <row r="145" spans="1:5" x14ac:dyDescent="0.25">
      <c r="A145" s="3">
        <v>144</v>
      </c>
      <c r="B145" t="s">
        <v>12</v>
      </c>
      <c r="C145" t="s">
        <v>74</v>
      </c>
      <c r="D145" t="s">
        <v>177</v>
      </c>
      <c r="E145" t="s">
        <v>75</v>
      </c>
    </row>
    <row r="146" spans="1:5" x14ac:dyDescent="0.25">
      <c r="A146" s="3">
        <v>145</v>
      </c>
      <c r="B146" t="s">
        <v>11</v>
      </c>
      <c r="C146" t="s">
        <v>87</v>
      </c>
      <c r="D146" t="s">
        <v>63</v>
      </c>
      <c r="E146" t="s">
        <v>7</v>
      </c>
    </row>
    <row r="147" spans="1:5" x14ac:dyDescent="0.25">
      <c r="A147" s="3">
        <v>146</v>
      </c>
      <c r="B147" t="s">
        <v>11</v>
      </c>
      <c r="C147" t="s">
        <v>62</v>
      </c>
      <c r="D147" t="s">
        <v>91</v>
      </c>
      <c r="E147" t="s">
        <v>123</v>
      </c>
    </row>
    <row r="148" spans="1:5" x14ac:dyDescent="0.25">
      <c r="A148" s="3">
        <v>147</v>
      </c>
      <c r="B148" t="s">
        <v>11</v>
      </c>
      <c r="C148" t="s">
        <v>84</v>
      </c>
      <c r="D148" t="s">
        <v>63</v>
      </c>
      <c r="E148" t="s">
        <v>109</v>
      </c>
    </row>
    <row r="149" spans="1:5" x14ac:dyDescent="0.25">
      <c r="A149" s="3">
        <v>148</v>
      </c>
      <c r="B149" t="s">
        <v>26</v>
      </c>
      <c r="C149" t="s">
        <v>84</v>
      </c>
      <c r="D149" t="s">
        <v>147</v>
      </c>
      <c r="E149" t="s">
        <v>142</v>
      </c>
    </row>
    <row r="150" spans="1:5" x14ac:dyDescent="0.25">
      <c r="A150" s="3">
        <v>149</v>
      </c>
      <c r="B150" t="s">
        <v>26</v>
      </c>
      <c r="C150" t="s">
        <v>74</v>
      </c>
      <c r="D150" t="s">
        <v>122</v>
      </c>
      <c r="E150" t="s">
        <v>7</v>
      </c>
    </row>
    <row r="151" spans="1:5" x14ac:dyDescent="0.25">
      <c r="A151" s="3">
        <v>150</v>
      </c>
      <c r="B151" t="s">
        <v>26</v>
      </c>
      <c r="C151" t="s">
        <v>74</v>
      </c>
      <c r="D151" t="s">
        <v>65</v>
      </c>
      <c r="E151" t="s">
        <v>103</v>
      </c>
    </row>
    <row r="152" spans="1:5" x14ac:dyDescent="0.25">
      <c r="A152" s="3">
        <v>151</v>
      </c>
      <c r="B152" t="s">
        <v>12</v>
      </c>
      <c r="C152" t="s">
        <v>62</v>
      </c>
      <c r="D152" t="s">
        <v>124</v>
      </c>
      <c r="E152" t="s">
        <v>124</v>
      </c>
    </row>
    <row r="153" spans="1:5" x14ac:dyDescent="0.25">
      <c r="A153" s="3">
        <v>152</v>
      </c>
      <c r="B153" t="s">
        <v>26</v>
      </c>
      <c r="C153" t="s">
        <v>62</v>
      </c>
      <c r="D153" t="s">
        <v>14</v>
      </c>
      <c r="E153" t="s">
        <v>91</v>
      </c>
    </row>
    <row r="154" spans="1:5" x14ac:dyDescent="0.25">
      <c r="A154" s="3">
        <v>153</v>
      </c>
      <c r="B154" t="s">
        <v>12</v>
      </c>
      <c r="C154" t="s">
        <v>62</v>
      </c>
      <c r="D154" t="s">
        <v>18</v>
      </c>
      <c r="E154" t="s">
        <v>30</v>
      </c>
    </row>
    <row r="155" spans="1:5" x14ac:dyDescent="0.25">
      <c r="A155" s="3">
        <v>154</v>
      </c>
      <c r="B155" t="s">
        <v>11</v>
      </c>
      <c r="C155" t="s">
        <v>84</v>
      </c>
      <c r="D155" t="s">
        <v>14</v>
      </c>
      <c r="E155" t="s">
        <v>94</v>
      </c>
    </row>
    <row r="156" spans="1:5" x14ac:dyDescent="0.25">
      <c r="A156" s="3">
        <v>155</v>
      </c>
      <c r="B156" t="s">
        <v>11</v>
      </c>
      <c r="C156" t="s">
        <v>84</v>
      </c>
      <c r="D156" t="s">
        <v>75</v>
      </c>
      <c r="E156" t="s">
        <v>7</v>
      </c>
    </row>
    <row r="157" spans="1:5" x14ac:dyDescent="0.25">
      <c r="A157" s="3">
        <v>156</v>
      </c>
      <c r="B157" t="s">
        <v>11</v>
      </c>
      <c r="C157" t="s">
        <v>87</v>
      </c>
      <c r="D157" t="s">
        <v>63</v>
      </c>
      <c r="E157" t="s">
        <v>7</v>
      </c>
    </row>
    <row r="158" spans="1:5" x14ac:dyDescent="0.25">
      <c r="A158" s="3">
        <v>157</v>
      </c>
      <c r="B158" t="s">
        <v>11</v>
      </c>
      <c r="C158" t="s">
        <v>84</v>
      </c>
      <c r="D158" t="s">
        <v>63</v>
      </c>
      <c r="E158" t="s">
        <v>63</v>
      </c>
    </row>
    <row r="159" spans="1:5" x14ac:dyDescent="0.25">
      <c r="A159" s="3">
        <v>158</v>
      </c>
      <c r="B159" t="s">
        <v>26</v>
      </c>
      <c r="C159" t="s">
        <v>74</v>
      </c>
      <c r="D159" t="s">
        <v>122</v>
      </c>
      <c r="E159" t="s">
        <v>7</v>
      </c>
    </row>
    <row r="160" spans="1:5" x14ac:dyDescent="0.25">
      <c r="A160" s="3">
        <v>159</v>
      </c>
      <c r="B160" t="s">
        <v>26</v>
      </c>
      <c r="C160" t="s">
        <v>74</v>
      </c>
      <c r="D160" t="s">
        <v>65</v>
      </c>
      <c r="E160" t="s">
        <v>103</v>
      </c>
    </row>
    <row r="161" spans="1:5" x14ac:dyDescent="0.25">
      <c r="A161" s="3">
        <v>160</v>
      </c>
      <c r="B161" t="s">
        <v>12</v>
      </c>
      <c r="C161" t="s">
        <v>62</v>
      </c>
      <c r="D161" t="s">
        <v>124</v>
      </c>
      <c r="E161" t="s">
        <v>124</v>
      </c>
    </row>
    <row r="162" spans="1:5" x14ac:dyDescent="0.25">
      <c r="A162" s="3">
        <v>161</v>
      </c>
      <c r="B162" t="s">
        <v>26</v>
      </c>
      <c r="C162" t="s">
        <v>87</v>
      </c>
      <c r="D162" t="s">
        <v>75</v>
      </c>
      <c r="E162" t="s">
        <v>150</v>
      </c>
    </row>
    <row r="163" spans="1:5" x14ac:dyDescent="0.25">
      <c r="A163" s="3">
        <v>162</v>
      </c>
      <c r="B163" t="s">
        <v>11</v>
      </c>
      <c r="C163" t="s">
        <v>84</v>
      </c>
      <c r="D163" t="s">
        <v>75</v>
      </c>
      <c r="E163" t="s">
        <v>136</v>
      </c>
    </row>
    <row r="164" spans="1:5" x14ac:dyDescent="0.25">
      <c r="A164" s="3">
        <v>163</v>
      </c>
      <c r="B164" t="s">
        <v>11</v>
      </c>
      <c r="C164" t="s">
        <v>78</v>
      </c>
      <c r="D164" t="s">
        <v>94</v>
      </c>
      <c r="E164" t="s">
        <v>7</v>
      </c>
    </row>
    <row r="165" spans="1:5" x14ac:dyDescent="0.25">
      <c r="A165" s="3">
        <v>164</v>
      </c>
      <c r="B165" t="s">
        <v>26</v>
      </c>
      <c r="C165" t="s">
        <v>84</v>
      </c>
      <c r="D165" t="s">
        <v>110</v>
      </c>
      <c r="E165" t="s">
        <v>94</v>
      </c>
    </row>
    <row r="166" spans="1:5" x14ac:dyDescent="0.25">
      <c r="A166" s="3">
        <v>165</v>
      </c>
      <c r="B166" t="s">
        <v>26</v>
      </c>
      <c r="C166" t="s">
        <v>87</v>
      </c>
      <c r="D166" t="s">
        <v>63</v>
      </c>
      <c r="E166" t="s">
        <v>138</v>
      </c>
    </row>
    <row r="167" spans="1:5" x14ac:dyDescent="0.25">
      <c r="A167" s="3">
        <v>166</v>
      </c>
      <c r="B167" t="s">
        <v>11</v>
      </c>
      <c r="C167" t="s">
        <v>84</v>
      </c>
      <c r="D167" t="s">
        <v>139</v>
      </c>
      <c r="E167" t="s">
        <v>30</v>
      </c>
    </row>
    <row r="168" spans="1:5" x14ac:dyDescent="0.25">
      <c r="A168" s="3">
        <v>167</v>
      </c>
      <c r="B168" t="s">
        <v>13</v>
      </c>
      <c r="C168" t="s">
        <v>104</v>
      </c>
      <c r="D168" t="s">
        <v>65</v>
      </c>
      <c r="E168" t="s">
        <v>140</v>
      </c>
    </row>
    <row r="169" spans="1:5" x14ac:dyDescent="0.25">
      <c r="A169" s="3">
        <v>168</v>
      </c>
      <c r="B169" t="s">
        <v>12</v>
      </c>
      <c r="C169" t="s">
        <v>62</v>
      </c>
      <c r="D169" t="s">
        <v>127</v>
      </c>
      <c r="E169" t="s">
        <v>122</v>
      </c>
    </row>
    <row r="170" spans="1:5" x14ac:dyDescent="0.25">
      <c r="A170" s="3">
        <v>169</v>
      </c>
      <c r="B170" t="s">
        <v>26</v>
      </c>
      <c r="C170" t="s">
        <v>74</v>
      </c>
      <c r="D170" t="s">
        <v>142</v>
      </c>
      <c r="E170" t="s">
        <v>7</v>
      </c>
    </row>
    <row r="171" spans="1:5" x14ac:dyDescent="0.25">
      <c r="A171" s="3">
        <v>170</v>
      </c>
      <c r="B171" t="s">
        <v>17</v>
      </c>
      <c r="C171" t="s">
        <v>74</v>
      </c>
      <c r="D171" t="s">
        <v>14</v>
      </c>
      <c r="E171" t="s">
        <v>63</v>
      </c>
    </row>
    <row r="172" spans="1:5" x14ac:dyDescent="0.25">
      <c r="A172" s="3">
        <v>171</v>
      </c>
      <c r="B172" t="s">
        <v>11</v>
      </c>
      <c r="C172" t="s">
        <v>84</v>
      </c>
      <c r="D172" t="s">
        <v>75</v>
      </c>
      <c r="E172" t="s">
        <v>7</v>
      </c>
    </row>
    <row r="173" spans="1:5" x14ac:dyDescent="0.25">
      <c r="A173" s="3">
        <v>172</v>
      </c>
      <c r="B173" t="s">
        <v>11</v>
      </c>
      <c r="C173" t="s">
        <v>87</v>
      </c>
      <c r="D173" t="s">
        <v>63</v>
      </c>
      <c r="E173" t="s">
        <v>7</v>
      </c>
    </row>
    <row r="174" spans="1:5" x14ac:dyDescent="0.25">
      <c r="A174" s="3">
        <v>173</v>
      </c>
      <c r="B174" t="s">
        <v>11</v>
      </c>
      <c r="C174" t="s">
        <v>84</v>
      </c>
      <c r="D174" t="s">
        <v>63</v>
      </c>
      <c r="E174" t="s">
        <v>63</v>
      </c>
    </row>
    <row r="175" spans="1:5" x14ac:dyDescent="0.25">
      <c r="A175" s="3">
        <v>174</v>
      </c>
      <c r="B175" t="s">
        <v>11</v>
      </c>
      <c r="C175" t="s">
        <v>104</v>
      </c>
      <c r="D175" t="s">
        <v>7</v>
      </c>
      <c r="E175" t="s">
        <v>73</v>
      </c>
    </row>
    <row r="176" spans="1:5" x14ac:dyDescent="0.25">
      <c r="A176" s="3">
        <v>175</v>
      </c>
      <c r="B176" t="s">
        <v>11</v>
      </c>
      <c r="C176" t="s">
        <v>74</v>
      </c>
      <c r="D176" t="s">
        <v>14</v>
      </c>
      <c r="E176" t="s">
        <v>121</v>
      </c>
    </row>
    <row r="177" spans="1:5" x14ac:dyDescent="0.25">
      <c r="A177" s="3">
        <v>176</v>
      </c>
      <c r="B177" t="s">
        <v>11</v>
      </c>
      <c r="C177" t="s">
        <v>84</v>
      </c>
      <c r="D177" t="s">
        <v>122</v>
      </c>
      <c r="E177" t="s">
        <v>122</v>
      </c>
    </row>
    <row r="178" spans="1:5" x14ac:dyDescent="0.25">
      <c r="A178" s="3">
        <v>177</v>
      </c>
      <c r="B178" t="s">
        <v>11</v>
      </c>
      <c r="C178" t="s">
        <v>104</v>
      </c>
      <c r="D178" t="s">
        <v>14</v>
      </c>
      <c r="E178" t="s">
        <v>7</v>
      </c>
    </row>
    <row r="179" spans="1:5" x14ac:dyDescent="0.25">
      <c r="A179" s="3">
        <v>178</v>
      </c>
      <c r="B179" t="s">
        <v>11</v>
      </c>
      <c r="C179" t="s">
        <v>84</v>
      </c>
      <c r="D179" t="s">
        <v>73</v>
      </c>
      <c r="E179" t="s">
        <v>122</v>
      </c>
    </row>
    <row r="180" spans="1:5" x14ac:dyDescent="0.25">
      <c r="A180" s="3">
        <v>179</v>
      </c>
      <c r="B180" t="s">
        <v>12</v>
      </c>
      <c r="C180" t="s">
        <v>84</v>
      </c>
      <c r="D180" t="s">
        <v>14</v>
      </c>
      <c r="E180" t="s">
        <v>14</v>
      </c>
    </row>
    <row r="181" spans="1:5" x14ac:dyDescent="0.25">
      <c r="A181" s="3">
        <v>180</v>
      </c>
      <c r="B181" t="s">
        <v>17</v>
      </c>
      <c r="C181" t="s">
        <v>84</v>
      </c>
      <c r="D181" t="s">
        <v>18</v>
      </c>
      <c r="E181" t="s">
        <v>91</v>
      </c>
    </row>
    <row r="182" spans="1:5" x14ac:dyDescent="0.25">
      <c r="A182" s="3">
        <v>181</v>
      </c>
      <c r="B182" t="s">
        <v>11</v>
      </c>
      <c r="C182" t="s">
        <v>78</v>
      </c>
      <c r="D182" t="s">
        <v>14</v>
      </c>
      <c r="E182" t="s">
        <v>94</v>
      </c>
    </row>
    <row r="183" spans="1:5" x14ac:dyDescent="0.25">
      <c r="A183" s="3">
        <v>182</v>
      </c>
      <c r="B183" t="s">
        <v>11</v>
      </c>
      <c r="C183" t="s">
        <v>74</v>
      </c>
      <c r="D183" t="s">
        <v>63</v>
      </c>
      <c r="E183" t="s">
        <v>94</v>
      </c>
    </row>
    <row r="184" spans="1:5" x14ac:dyDescent="0.25">
      <c r="A184" s="3">
        <v>183</v>
      </c>
      <c r="B184" t="s">
        <v>26</v>
      </c>
      <c r="C184" t="s">
        <v>74</v>
      </c>
      <c r="D184" t="s">
        <v>75</v>
      </c>
      <c r="E184" t="s">
        <v>75</v>
      </c>
    </row>
    <row r="185" spans="1:5" x14ac:dyDescent="0.25">
      <c r="A185" s="3">
        <v>184</v>
      </c>
      <c r="B185" t="s">
        <v>11</v>
      </c>
      <c r="C185" t="s">
        <v>62</v>
      </c>
      <c r="D185" t="s">
        <v>99</v>
      </c>
      <c r="E185" t="s">
        <v>99</v>
      </c>
    </row>
    <row r="186" spans="1:5" x14ac:dyDescent="0.25">
      <c r="A186" s="3">
        <v>185</v>
      </c>
      <c r="B186" t="s">
        <v>26</v>
      </c>
      <c r="C186" t="s">
        <v>62</v>
      </c>
      <c r="D186" t="s">
        <v>14</v>
      </c>
      <c r="E186" t="s">
        <v>91</v>
      </c>
    </row>
    <row r="187" spans="1:5" x14ac:dyDescent="0.25">
      <c r="A187" s="3">
        <v>186</v>
      </c>
      <c r="B187" t="s">
        <v>12</v>
      </c>
      <c r="C187" t="s">
        <v>62</v>
      </c>
      <c r="D187" t="s">
        <v>18</v>
      </c>
      <c r="E187" t="s">
        <v>30</v>
      </c>
    </row>
    <row r="188" spans="1:5" x14ac:dyDescent="0.25">
      <c r="A188" s="3">
        <v>187</v>
      </c>
      <c r="B188" t="s">
        <v>11</v>
      </c>
      <c r="C188" t="s">
        <v>84</v>
      </c>
      <c r="D188" t="s">
        <v>14</v>
      </c>
      <c r="E188" t="s">
        <v>94</v>
      </c>
    </row>
    <row r="189" spans="1:5" x14ac:dyDescent="0.25">
      <c r="A189" s="3">
        <v>188</v>
      </c>
      <c r="B189" t="s">
        <v>26</v>
      </c>
      <c r="C189" t="s">
        <v>62</v>
      </c>
      <c r="D189" t="s">
        <v>14</v>
      </c>
      <c r="E189" t="s">
        <v>31</v>
      </c>
    </row>
    <row r="190" spans="1:5" x14ac:dyDescent="0.25">
      <c r="A190" s="3">
        <v>189</v>
      </c>
      <c r="B190" t="s">
        <v>11</v>
      </c>
      <c r="C190" t="s">
        <v>84</v>
      </c>
      <c r="D190" t="s">
        <v>103</v>
      </c>
      <c r="E190" t="s">
        <v>7</v>
      </c>
    </row>
    <row r="191" spans="1:5" x14ac:dyDescent="0.25">
      <c r="A191" s="3">
        <v>190</v>
      </c>
      <c r="B191" t="s">
        <v>11</v>
      </c>
      <c r="C191" t="s">
        <v>62</v>
      </c>
      <c r="D191" t="s">
        <v>65</v>
      </c>
      <c r="E191" t="s">
        <v>7</v>
      </c>
    </row>
    <row r="192" spans="1:5" x14ac:dyDescent="0.25">
      <c r="A192" s="3">
        <v>191</v>
      </c>
      <c r="B192" t="s">
        <v>11</v>
      </c>
      <c r="C192" t="s">
        <v>62</v>
      </c>
      <c r="D192" t="s">
        <v>14</v>
      </c>
      <c r="E192" t="s">
        <v>73</v>
      </c>
    </row>
    <row r="193" spans="1:5" x14ac:dyDescent="0.25">
      <c r="A193" s="3">
        <v>192</v>
      </c>
      <c r="B193" t="s">
        <v>12</v>
      </c>
      <c r="C193" t="s">
        <v>74</v>
      </c>
      <c r="D193" t="s">
        <v>14</v>
      </c>
      <c r="E193" t="s">
        <v>75</v>
      </c>
    </row>
    <row r="194" spans="1:5" x14ac:dyDescent="0.25">
      <c r="A194" s="3">
        <v>193</v>
      </c>
      <c r="B194" t="s">
        <v>17</v>
      </c>
      <c r="C194" t="s">
        <v>84</v>
      </c>
      <c r="D194" t="s">
        <v>18</v>
      </c>
      <c r="E194" t="s">
        <v>30</v>
      </c>
    </row>
    <row r="195" spans="1:5" x14ac:dyDescent="0.25">
      <c r="A195" s="3">
        <v>194</v>
      </c>
      <c r="B195" t="s">
        <v>11</v>
      </c>
      <c r="C195" t="s">
        <v>104</v>
      </c>
      <c r="D195" t="s">
        <v>14</v>
      </c>
      <c r="E195" t="s">
        <v>7</v>
      </c>
    </row>
    <row r="196" spans="1:5" x14ac:dyDescent="0.25">
      <c r="A196" s="3">
        <v>195</v>
      </c>
      <c r="B196" t="s">
        <v>11</v>
      </c>
      <c r="C196" t="s">
        <v>104</v>
      </c>
      <c r="D196" t="s">
        <v>14</v>
      </c>
      <c r="E196" t="s">
        <v>94</v>
      </c>
    </row>
    <row r="197" spans="1:5" x14ac:dyDescent="0.25">
      <c r="A197" s="3">
        <v>196</v>
      </c>
      <c r="B197" t="s">
        <v>13</v>
      </c>
      <c r="C197" t="s">
        <v>104</v>
      </c>
      <c r="D197" t="s">
        <v>103</v>
      </c>
      <c r="E197" t="s">
        <v>7</v>
      </c>
    </row>
    <row r="198" spans="1:5" x14ac:dyDescent="0.25">
      <c r="A198" s="3">
        <v>197</v>
      </c>
      <c r="B198" t="s">
        <v>11</v>
      </c>
      <c r="C198" t="s">
        <v>62</v>
      </c>
      <c r="D198" t="s">
        <v>109</v>
      </c>
      <c r="E198" t="s">
        <v>94</v>
      </c>
    </row>
    <row r="199" spans="1:5" x14ac:dyDescent="0.25">
      <c r="A199" s="3">
        <v>198</v>
      </c>
      <c r="B199" t="s">
        <v>11</v>
      </c>
      <c r="C199" t="s">
        <v>78</v>
      </c>
      <c r="D199" t="s">
        <v>75</v>
      </c>
      <c r="E199" t="s">
        <v>94</v>
      </c>
    </row>
    <row r="200" spans="1:5" x14ac:dyDescent="0.25">
      <c r="A200" s="3">
        <v>199</v>
      </c>
      <c r="B200" t="s">
        <v>11</v>
      </c>
      <c r="C200" t="s">
        <v>84</v>
      </c>
      <c r="D200" t="s">
        <v>18</v>
      </c>
      <c r="E200" t="s">
        <v>30</v>
      </c>
    </row>
    <row r="201" spans="1:5" x14ac:dyDescent="0.25">
      <c r="A201" s="3">
        <v>200</v>
      </c>
      <c r="B201" t="s">
        <v>26</v>
      </c>
      <c r="C201" t="s">
        <v>84</v>
      </c>
      <c r="D201" t="s">
        <v>127</v>
      </c>
      <c r="E201" t="s">
        <v>121</v>
      </c>
    </row>
    <row r="202" spans="1:5" x14ac:dyDescent="0.25">
      <c r="A202" s="3">
        <v>201</v>
      </c>
      <c r="B202" t="s">
        <v>26</v>
      </c>
      <c r="C202" t="s">
        <v>78</v>
      </c>
      <c r="D202" t="s">
        <v>147</v>
      </c>
      <c r="E202" t="s">
        <v>30</v>
      </c>
    </row>
    <row r="203" spans="1:5" x14ac:dyDescent="0.25">
      <c r="A203" s="3">
        <v>202</v>
      </c>
      <c r="B203" t="s">
        <v>26</v>
      </c>
      <c r="C203" t="s">
        <v>84</v>
      </c>
      <c r="D203" t="s">
        <v>147</v>
      </c>
      <c r="E203" t="s">
        <v>142</v>
      </c>
    </row>
    <row r="204" spans="1:5" x14ac:dyDescent="0.25">
      <c r="A204" s="3">
        <v>203</v>
      </c>
      <c r="B204" t="s">
        <v>12</v>
      </c>
      <c r="C204" t="s">
        <v>84</v>
      </c>
      <c r="D204" t="s">
        <v>109</v>
      </c>
      <c r="E204" t="s">
        <v>14</v>
      </c>
    </row>
    <row r="205" spans="1:5" x14ac:dyDescent="0.25">
      <c r="A205" s="3">
        <v>204</v>
      </c>
      <c r="B205" t="s">
        <v>12</v>
      </c>
      <c r="C205" t="s">
        <v>62</v>
      </c>
      <c r="D205" t="s">
        <v>127</v>
      </c>
      <c r="E205" t="s">
        <v>7</v>
      </c>
    </row>
    <row r="206" spans="1:5" x14ac:dyDescent="0.25">
      <c r="A206" s="3">
        <v>205</v>
      </c>
      <c r="B206" t="s">
        <v>12</v>
      </c>
      <c r="C206" t="s">
        <v>62</v>
      </c>
      <c r="D206" t="s">
        <v>124</v>
      </c>
      <c r="E206" t="s">
        <v>124</v>
      </c>
    </row>
    <row r="207" spans="1:5" x14ac:dyDescent="0.25">
      <c r="A207" s="3">
        <v>206</v>
      </c>
      <c r="B207" t="s">
        <v>13</v>
      </c>
      <c r="C207" t="s">
        <v>78</v>
      </c>
      <c r="D207" t="s">
        <v>14</v>
      </c>
      <c r="E207" t="s">
        <v>14</v>
      </c>
    </row>
    <row r="208" spans="1:5" x14ac:dyDescent="0.25">
      <c r="A208" s="3">
        <v>207</v>
      </c>
      <c r="B208" t="s">
        <v>13</v>
      </c>
      <c r="C208" t="s">
        <v>104</v>
      </c>
      <c r="D208" t="s">
        <v>14</v>
      </c>
      <c r="E208" t="s">
        <v>7</v>
      </c>
    </row>
    <row r="209" spans="1:7" x14ac:dyDescent="0.25">
      <c r="A209" s="3">
        <v>208</v>
      </c>
      <c r="B209" t="s">
        <v>11</v>
      </c>
      <c r="C209" t="s">
        <v>78</v>
      </c>
      <c r="D209" t="s">
        <v>14</v>
      </c>
      <c r="E209" t="s">
        <v>94</v>
      </c>
    </row>
    <row r="210" spans="1:7" x14ac:dyDescent="0.25">
      <c r="A210" s="3">
        <v>209</v>
      </c>
      <c r="B210" t="s">
        <v>26</v>
      </c>
      <c r="C210" t="s">
        <v>74</v>
      </c>
      <c r="D210" t="s">
        <v>63</v>
      </c>
      <c r="E210" t="s">
        <v>94</v>
      </c>
    </row>
    <row r="211" spans="1:7" x14ac:dyDescent="0.25">
      <c r="A211" s="3">
        <v>210</v>
      </c>
      <c r="B211" t="s">
        <v>11</v>
      </c>
      <c r="C211" t="s">
        <v>62</v>
      </c>
      <c r="D211" t="s">
        <v>99</v>
      </c>
      <c r="E211" t="s">
        <v>99</v>
      </c>
    </row>
    <row r="212" spans="1:7" x14ac:dyDescent="0.25">
      <c r="A212" s="3">
        <v>211</v>
      </c>
      <c r="B212" t="s">
        <v>13</v>
      </c>
      <c r="C212" t="s">
        <v>78</v>
      </c>
      <c r="D212" t="s">
        <v>7</v>
      </c>
      <c r="E212" t="s">
        <v>14</v>
      </c>
    </row>
    <row r="221" spans="1:7" x14ac:dyDescent="0.25">
      <c r="A221" s="1" t="s">
        <v>46</v>
      </c>
      <c r="B221" s="1" t="s">
        <v>47</v>
      </c>
      <c r="C221" s="1" t="s">
        <v>168</v>
      </c>
      <c r="D221" s="1" t="s">
        <v>227</v>
      </c>
    </row>
    <row r="222" spans="1:7" x14ac:dyDescent="0.25">
      <c r="A222" t="s">
        <v>169</v>
      </c>
      <c r="B222" t="s">
        <v>159</v>
      </c>
      <c r="C222">
        <v>1</v>
      </c>
      <c r="D222" t="s">
        <v>223</v>
      </c>
      <c r="F222" t="s">
        <v>223</v>
      </c>
      <c r="G222">
        <f>SUMIFS($C$222:$C$302,$D$222:$D$302,F222)</f>
        <v>152</v>
      </c>
    </row>
    <row r="223" spans="1:7" x14ac:dyDescent="0.25">
      <c r="A223" t="s">
        <v>133</v>
      </c>
      <c r="B223" t="s">
        <v>134</v>
      </c>
      <c r="C223">
        <v>1</v>
      </c>
      <c r="D223" t="s">
        <v>223</v>
      </c>
      <c r="F223" t="s">
        <v>224</v>
      </c>
      <c r="G223">
        <f>SUMIFS($C$222:$C$302,$D$222:$D$302,F223)</f>
        <v>38</v>
      </c>
    </row>
    <row r="224" spans="1:7" x14ac:dyDescent="0.25">
      <c r="A224" t="s">
        <v>65</v>
      </c>
      <c r="B224" t="s">
        <v>63</v>
      </c>
      <c r="C224">
        <v>1</v>
      </c>
      <c r="D224" t="s">
        <v>224</v>
      </c>
      <c r="F224" t="s">
        <v>225</v>
      </c>
      <c r="G224">
        <f>SUMIFS($C$222:$C$302,$D$222:$D$302,F224)</f>
        <v>19</v>
      </c>
    </row>
    <row r="225" spans="1:7" x14ac:dyDescent="0.25">
      <c r="B225" t="s">
        <v>75</v>
      </c>
      <c r="C225">
        <v>1</v>
      </c>
      <c r="D225" t="s">
        <v>223</v>
      </c>
      <c r="F225" t="s">
        <v>226</v>
      </c>
      <c r="G225">
        <f>SUMIFS($C$222:$C$302,$D$222:$D$302,F225)</f>
        <v>2</v>
      </c>
    </row>
    <row r="226" spans="1:7" x14ac:dyDescent="0.25">
      <c r="B226" t="s">
        <v>103</v>
      </c>
      <c r="C226">
        <v>3</v>
      </c>
      <c r="D226" t="s">
        <v>223</v>
      </c>
    </row>
    <row r="227" spans="1:7" x14ac:dyDescent="0.25">
      <c r="B227" t="s">
        <v>18</v>
      </c>
      <c r="C227">
        <v>1</v>
      </c>
      <c r="D227" t="s">
        <v>224</v>
      </c>
    </row>
    <row r="228" spans="1:7" x14ac:dyDescent="0.25">
      <c r="B228" t="s">
        <v>140</v>
      </c>
      <c r="C228">
        <v>2</v>
      </c>
      <c r="D228" t="s">
        <v>223</v>
      </c>
    </row>
    <row r="229" spans="1:7" x14ac:dyDescent="0.25">
      <c r="B229" t="s">
        <v>7</v>
      </c>
      <c r="C229">
        <v>2</v>
      </c>
      <c r="D229" t="s">
        <v>224</v>
      </c>
    </row>
    <row r="230" spans="1:7" x14ac:dyDescent="0.25">
      <c r="B230" t="s">
        <v>114</v>
      </c>
      <c r="C230">
        <v>2</v>
      </c>
      <c r="D230" t="s">
        <v>224</v>
      </c>
    </row>
    <row r="231" spans="1:7" x14ac:dyDescent="0.25">
      <c r="A231" t="s">
        <v>147</v>
      </c>
      <c r="B231" t="s">
        <v>30</v>
      </c>
      <c r="C231">
        <v>3</v>
      </c>
      <c r="D231" t="s">
        <v>225</v>
      </c>
    </row>
    <row r="232" spans="1:7" x14ac:dyDescent="0.25">
      <c r="B232" t="s">
        <v>142</v>
      </c>
      <c r="C232">
        <v>4</v>
      </c>
      <c r="D232" t="s">
        <v>223</v>
      </c>
    </row>
    <row r="233" spans="1:7" x14ac:dyDescent="0.25">
      <c r="A233" t="s">
        <v>63</v>
      </c>
      <c r="B233" t="s">
        <v>63</v>
      </c>
      <c r="C233">
        <v>3</v>
      </c>
      <c r="D233" t="s">
        <v>223</v>
      </c>
    </row>
    <row r="234" spans="1:7" x14ac:dyDescent="0.25">
      <c r="B234" t="s">
        <v>30</v>
      </c>
      <c r="C234">
        <v>2</v>
      </c>
      <c r="D234" t="s">
        <v>225</v>
      </c>
    </row>
    <row r="235" spans="1:7" x14ac:dyDescent="0.25">
      <c r="B235" t="s">
        <v>7</v>
      </c>
      <c r="C235">
        <v>11</v>
      </c>
      <c r="D235" t="s">
        <v>224</v>
      </c>
    </row>
    <row r="236" spans="1:7" x14ac:dyDescent="0.25">
      <c r="B236" t="s">
        <v>91</v>
      </c>
      <c r="C236">
        <v>3</v>
      </c>
      <c r="D236" t="s">
        <v>224</v>
      </c>
    </row>
    <row r="237" spans="1:7" x14ac:dyDescent="0.25">
      <c r="B237" t="s">
        <v>109</v>
      </c>
      <c r="C237">
        <v>4</v>
      </c>
      <c r="D237" t="s">
        <v>223</v>
      </c>
    </row>
    <row r="238" spans="1:7" x14ac:dyDescent="0.25">
      <c r="B238" t="s">
        <v>94</v>
      </c>
      <c r="C238">
        <v>5</v>
      </c>
      <c r="D238" t="s">
        <v>223</v>
      </c>
    </row>
    <row r="239" spans="1:7" x14ac:dyDescent="0.25">
      <c r="B239" t="s">
        <v>138</v>
      </c>
      <c r="C239">
        <v>2</v>
      </c>
      <c r="D239" t="s">
        <v>223</v>
      </c>
    </row>
    <row r="240" spans="1:7" x14ac:dyDescent="0.25">
      <c r="A240" t="s">
        <v>75</v>
      </c>
      <c r="B240" t="s">
        <v>75</v>
      </c>
      <c r="C240">
        <v>2</v>
      </c>
      <c r="D240" t="s">
        <v>223</v>
      </c>
    </row>
    <row r="241" spans="1:4" x14ac:dyDescent="0.25">
      <c r="B241" t="s">
        <v>30</v>
      </c>
      <c r="C241">
        <v>1</v>
      </c>
      <c r="D241" t="s">
        <v>225</v>
      </c>
    </row>
    <row r="242" spans="1:4" x14ac:dyDescent="0.25">
      <c r="B242" t="s">
        <v>73</v>
      </c>
      <c r="C242">
        <v>2</v>
      </c>
      <c r="D242" t="s">
        <v>223</v>
      </c>
    </row>
    <row r="243" spans="1:4" x14ac:dyDescent="0.25">
      <c r="B243" t="s">
        <v>136</v>
      </c>
      <c r="C243">
        <v>2</v>
      </c>
      <c r="D243" t="s">
        <v>223</v>
      </c>
    </row>
    <row r="244" spans="1:4" x14ac:dyDescent="0.25">
      <c r="B244" t="s">
        <v>7</v>
      </c>
      <c r="C244">
        <v>5</v>
      </c>
      <c r="D244" t="s">
        <v>224</v>
      </c>
    </row>
    <row r="245" spans="1:4" x14ac:dyDescent="0.25">
      <c r="B245" t="s">
        <v>109</v>
      </c>
      <c r="C245">
        <v>1</v>
      </c>
      <c r="D245" t="s">
        <v>223</v>
      </c>
    </row>
    <row r="246" spans="1:4" x14ac:dyDescent="0.25">
      <c r="B246" t="s">
        <v>94</v>
      </c>
      <c r="C246">
        <v>3</v>
      </c>
      <c r="D246" t="s">
        <v>223</v>
      </c>
    </row>
    <row r="247" spans="1:4" x14ac:dyDescent="0.25">
      <c r="B247" t="s">
        <v>150</v>
      </c>
      <c r="C247">
        <v>2</v>
      </c>
      <c r="D247" t="s">
        <v>223</v>
      </c>
    </row>
    <row r="248" spans="1:4" x14ac:dyDescent="0.25">
      <c r="A248" t="s">
        <v>88</v>
      </c>
      <c r="B248" t="s">
        <v>30</v>
      </c>
      <c r="C248">
        <v>1</v>
      </c>
      <c r="D248" t="s">
        <v>225</v>
      </c>
    </row>
    <row r="249" spans="1:4" x14ac:dyDescent="0.25">
      <c r="B249" t="s">
        <v>155</v>
      </c>
      <c r="C249">
        <v>1</v>
      </c>
      <c r="D249" t="s">
        <v>224</v>
      </c>
    </row>
    <row r="250" spans="1:4" x14ac:dyDescent="0.25">
      <c r="B250" t="s">
        <v>157</v>
      </c>
      <c r="C250">
        <v>1</v>
      </c>
      <c r="D250" t="s">
        <v>223</v>
      </c>
    </row>
    <row r="251" spans="1:4" x14ac:dyDescent="0.25">
      <c r="A251" t="s">
        <v>14</v>
      </c>
      <c r="B251" t="s">
        <v>63</v>
      </c>
      <c r="C251">
        <v>3</v>
      </c>
      <c r="D251" t="s">
        <v>224</v>
      </c>
    </row>
    <row r="252" spans="1:4" x14ac:dyDescent="0.25">
      <c r="B252" t="s">
        <v>75</v>
      </c>
      <c r="C252">
        <v>1</v>
      </c>
      <c r="D252" t="s">
        <v>224</v>
      </c>
    </row>
    <row r="253" spans="1:4" x14ac:dyDescent="0.25">
      <c r="B253" t="s">
        <v>31</v>
      </c>
      <c r="C253">
        <v>2</v>
      </c>
      <c r="D253" t="s">
        <v>226</v>
      </c>
    </row>
    <row r="254" spans="1:4" x14ac:dyDescent="0.25">
      <c r="B254" t="s">
        <v>30</v>
      </c>
      <c r="C254">
        <v>1</v>
      </c>
      <c r="D254" t="s">
        <v>225</v>
      </c>
    </row>
    <row r="255" spans="1:4" x14ac:dyDescent="0.25">
      <c r="B255" t="s">
        <v>14</v>
      </c>
      <c r="C255">
        <v>9</v>
      </c>
      <c r="D255" t="s">
        <v>223</v>
      </c>
    </row>
    <row r="256" spans="1:4" x14ac:dyDescent="0.25">
      <c r="B256" t="s">
        <v>73</v>
      </c>
      <c r="C256">
        <v>3</v>
      </c>
      <c r="D256" t="s">
        <v>223</v>
      </c>
    </row>
    <row r="257" spans="1:4" x14ac:dyDescent="0.25">
      <c r="B257" t="s">
        <v>121</v>
      </c>
      <c r="C257">
        <v>2</v>
      </c>
      <c r="D257" t="s">
        <v>224</v>
      </c>
    </row>
    <row r="258" spans="1:4" x14ac:dyDescent="0.25">
      <c r="B258" t="s">
        <v>7</v>
      </c>
      <c r="C258">
        <v>9</v>
      </c>
      <c r="D258" t="s">
        <v>223</v>
      </c>
    </row>
    <row r="259" spans="1:4" x14ac:dyDescent="0.25">
      <c r="B259" t="s">
        <v>91</v>
      </c>
      <c r="C259">
        <v>7</v>
      </c>
      <c r="D259" t="s">
        <v>223</v>
      </c>
    </row>
    <row r="260" spans="1:4" x14ac:dyDescent="0.25">
      <c r="B260" t="s">
        <v>109</v>
      </c>
      <c r="C260">
        <v>1</v>
      </c>
      <c r="D260" t="s">
        <v>223</v>
      </c>
    </row>
    <row r="261" spans="1:4" x14ac:dyDescent="0.25">
      <c r="B261" t="s">
        <v>94</v>
      </c>
      <c r="C261">
        <v>10</v>
      </c>
      <c r="D261" t="s">
        <v>223</v>
      </c>
    </row>
    <row r="262" spans="1:4" x14ac:dyDescent="0.25">
      <c r="A262" t="s">
        <v>170</v>
      </c>
      <c r="B262" t="s">
        <v>109</v>
      </c>
      <c r="C262">
        <v>1</v>
      </c>
      <c r="D262" t="s">
        <v>223</v>
      </c>
    </row>
    <row r="263" spans="1:4" x14ac:dyDescent="0.25">
      <c r="A263" t="s">
        <v>103</v>
      </c>
      <c r="B263" t="s">
        <v>7</v>
      </c>
      <c r="C263">
        <v>5</v>
      </c>
      <c r="D263" t="s">
        <v>223</v>
      </c>
    </row>
    <row r="264" spans="1:4" x14ac:dyDescent="0.25">
      <c r="A264" t="s">
        <v>73</v>
      </c>
      <c r="B264" t="s">
        <v>122</v>
      </c>
      <c r="C264">
        <v>2</v>
      </c>
      <c r="D264" t="s">
        <v>223</v>
      </c>
    </row>
    <row r="265" spans="1:4" x14ac:dyDescent="0.25">
      <c r="A265" t="s">
        <v>122</v>
      </c>
      <c r="B265" t="s">
        <v>122</v>
      </c>
      <c r="C265">
        <v>2</v>
      </c>
      <c r="D265" t="s">
        <v>223</v>
      </c>
    </row>
    <row r="266" spans="1:4" x14ac:dyDescent="0.25">
      <c r="B266" t="s">
        <v>121</v>
      </c>
      <c r="C266">
        <v>1</v>
      </c>
      <c r="D266" t="s">
        <v>223</v>
      </c>
    </row>
    <row r="267" spans="1:4" x14ac:dyDescent="0.25">
      <c r="B267" t="s">
        <v>7</v>
      </c>
      <c r="C267">
        <v>4</v>
      </c>
      <c r="D267" t="s">
        <v>223</v>
      </c>
    </row>
    <row r="268" spans="1:4" x14ac:dyDescent="0.25">
      <c r="B268" t="s">
        <v>148</v>
      </c>
      <c r="C268">
        <v>2</v>
      </c>
      <c r="D268" t="s">
        <v>223</v>
      </c>
    </row>
    <row r="269" spans="1:4" x14ac:dyDescent="0.25">
      <c r="A269" t="s">
        <v>142</v>
      </c>
      <c r="B269" t="s">
        <v>153</v>
      </c>
      <c r="C269">
        <v>1</v>
      </c>
      <c r="D269" t="s">
        <v>224</v>
      </c>
    </row>
    <row r="270" spans="1:4" x14ac:dyDescent="0.25">
      <c r="B270" t="s">
        <v>7</v>
      </c>
      <c r="C270">
        <v>3</v>
      </c>
      <c r="D270" t="s">
        <v>223</v>
      </c>
    </row>
    <row r="271" spans="1:4" x14ac:dyDescent="0.25">
      <c r="A271" t="s">
        <v>115</v>
      </c>
      <c r="B271" t="s">
        <v>116</v>
      </c>
      <c r="C271">
        <v>1</v>
      </c>
      <c r="D271" t="s">
        <v>223</v>
      </c>
    </row>
    <row r="272" spans="1:4" x14ac:dyDescent="0.25">
      <c r="A272" t="s">
        <v>18</v>
      </c>
      <c r="B272" t="s">
        <v>65</v>
      </c>
      <c r="C272">
        <v>1</v>
      </c>
      <c r="D272" t="s">
        <v>224</v>
      </c>
    </row>
    <row r="273" spans="1:4" x14ac:dyDescent="0.25">
      <c r="B273" t="s">
        <v>30</v>
      </c>
      <c r="C273">
        <v>9</v>
      </c>
      <c r="D273" t="s">
        <v>225</v>
      </c>
    </row>
    <row r="274" spans="1:4" x14ac:dyDescent="0.25">
      <c r="B274" t="s">
        <v>18</v>
      </c>
      <c r="C274">
        <v>1</v>
      </c>
      <c r="D274" t="s">
        <v>223</v>
      </c>
    </row>
    <row r="275" spans="1:4" x14ac:dyDescent="0.25">
      <c r="B275" t="s">
        <v>91</v>
      </c>
      <c r="C275">
        <v>2</v>
      </c>
      <c r="D275" t="s">
        <v>223</v>
      </c>
    </row>
    <row r="276" spans="1:4" x14ac:dyDescent="0.25">
      <c r="A276" t="s">
        <v>146</v>
      </c>
      <c r="B276" t="s">
        <v>134</v>
      </c>
      <c r="C276">
        <v>1</v>
      </c>
      <c r="D276" t="s">
        <v>223</v>
      </c>
    </row>
    <row r="277" spans="1:4" x14ac:dyDescent="0.25">
      <c r="A277" t="s">
        <v>140</v>
      </c>
      <c r="B277" t="s">
        <v>94</v>
      </c>
      <c r="C277">
        <v>1</v>
      </c>
      <c r="D277" t="s">
        <v>223</v>
      </c>
    </row>
    <row r="278" spans="1:4" x14ac:dyDescent="0.25">
      <c r="A278" t="s">
        <v>127</v>
      </c>
      <c r="B278" t="s">
        <v>122</v>
      </c>
      <c r="C278">
        <v>2</v>
      </c>
      <c r="D278" t="s">
        <v>223</v>
      </c>
    </row>
    <row r="279" spans="1:4" x14ac:dyDescent="0.25">
      <c r="B279" t="s">
        <v>18</v>
      </c>
      <c r="C279">
        <v>1</v>
      </c>
      <c r="D279" t="s">
        <v>223</v>
      </c>
    </row>
    <row r="280" spans="1:4" x14ac:dyDescent="0.25">
      <c r="B280" t="s">
        <v>127</v>
      </c>
      <c r="C280">
        <v>1</v>
      </c>
      <c r="D280" t="s">
        <v>223</v>
      </c>
    </row>
    <row r="281" spans="1:4" x14ac:dyDescent="0.25">
      <c r="B281" t="s">
        <v>121</v>
      </c>
      <c r="C281">
        <v>3</v>
      </c>
      <c r="D281" t="s">
        <v>223</v>
      </c>
    </row>
    <row r="282" spans="1:4" x14ac:dyDescent="0.25">
      <c r="B282" t="s">
        <v>7</v>
      </c>
      <c r="C282">
        <v>3</v>
      </c>
      <c r="D282" t="s">
        <v>223</v>
      </c>
    </row>
    <row r="283" spans="1:4" x14ac:dyDescent="0.25">
      <c r="A283" t="s">
        <v>7</v>
      </c>
      <c r="B283" t="s">
        <v>14</v>
      </c>
      <c r="C283">
        <v>3</v>
      </c>
      <c r="D283" t="s">
        <v>223</v>
      </c>
    </row>
    <row r="284" spans="1:4" x14ac:dyDescent="0.25">
      <c r="B284" t="s">
        <v>103</v>
      </c>
      <c r="C284">
        <v>1</v>
      </c>
      <c r="D284" t="s">
        <v>223</v>
      </c>
    </row>
    <row r="285" spans="1:4" x14ac:dyDescent="0.25">
      <c r="B285" t="s">
        <v>73</v>
      </c>
      <c r="C285">
        <v>2</v>
      </c>
      <c r="D285" t="s">
        <v>223</v>
      </c>
    </row>
    <row r="286" spans="1:4" x14ac:dyDescent="0.25">
      <c r="B286" t="s">
        <v>18</v>
      </c>
      <c r="C286">
        <v>1</v>
      </c>
      <c r="D286" t="s">
        <v>223</v>
      </c>
    </row>
    <row r="287" spans="1:4" x14ac:dyDescent="0.25">
      <c r="B287" t="s">
        <v>7</v>
      </c>
      <c r="C287">
        <v>3</v>
      </c>
      <c r="D287" t="s">
        <v>223</v>
      </c>
    </row>
    <row r="288" spans="1:4" x14ac:dyDescent="0.25">
      <c r="B288" t="s">
        <v>91</v>
      </c>
      <c r="C288">
        <v>1</v>
      </c>
      <c r="D288" t="s">
        <v>223</v>
      </c>
    </row>
    <row r="289" spans="1:4" x14ac:dyDescent="0.25">
      <c r="B289" t="s">
        <v>94</v>
      </c>
      <c r="C289">
        <v>1</v>
      </c>
      <c r="D289" t="s">
        <v>223</v>
      </c>
    </row>
    <row r="290" spans="1:4" x14ac:dyDescent="0.25">
      <c r="A290" t="s">
        <v>91</v>
      </c>
      <c r="B290" t="s">
        <v>123</v>
      </c>
      <c r="C290">
        <v>4</v>
      </c>
      <c r="D290" t="s">
        <v>223</v>
      </c>
    </row>
    <row r="291" spans="1:4" x14ac:dyDescent="0.25">
      <c r="A291" t="s">
        <v>109</v>
      </c>
      <c r="B291" t="s">
        <v>14</v>
      </c>
      <c r="C291">
        <v>3</v>
      </c>
      <c r="D291" t="s">
        <v>223</v>
      </c>
    </row>
    <row r="292" spans="1:4" x14ac:dyDescent="0.25">
      <c r="B292" t="s">
        <v>7</v>
      </c>
      <c r="C292">
        <v>1</v>
      </c>
      <c r="D292" t="s">
        <v>223</v>
      </c>
    </row>
    <row r="293" spans="1:4" x14ac:dyDescent="0.25">
      <c r="B293" t="s">
        <v>94</v>
      </c>
      <c r="C293">
        <v>3</v>
      </c>
      <c r="D293" t="s">
        <v>223</v>
      </c>
    </row>
    <row r="294" spans="1:4" x14ac:dyDescent="0.25">
      <c r="A294" t="s">
        <v>94</v>
      </c>
      <c r="B294" t="s">
        <v>7</v>
      </c>
      <c r="C294">
        <v>2</v>
      </c>
      <c r="D294" t="s">
        <v>223</v>
      </c>
    </row>
    <row r="295" spans="1:4" x14ac:dyDescent="0.25">
      <c r="A295" t="s">
        <v>138</v>
      </c>
      <c r="B295" t="s">
        <v>7</v>
      </c>
      <c r="C295">
        <v>2</v>
      </c>
      <c r="D295" t="s">
        <v>223</v>
      </c>
    </row>
    <row r="296" spans="1:4" x14ac:dyDescent="0.25">
      <c r="A296" t="s">
        <v>139</v>
      </c>
      <c r="B296" t="s">
        <v>30</v>
      </c>
      <c r="C296">
        <v>2</v>
      </c>
      <c r="D296" t="s">
        <v>225</v>
      </c>
    </row>
    <row r="297" spans="1:4" x14ac:dyDescent="0.25">
      <c r="A297" t="s">
        <v>177</v>
      </c>
      <c r="B297" t="s">
        <v>63</v>
      </c>
      <c r="C297">
        <v>1</v>
      </c>
      <c r="D297" t="s">
        <v>224</v>
      </c>
    </row>
    <row r="298" spans="1:4" x14ac:dyDescent="0.25">
      <c r="B298" t="s">
        <v>75</v>
      </c>
      <c r="C298">
        <v>2</v>
      </c>
      <c r="D298" t="s">
        <v>224</v>
      </c>
    </row>
    <row r="299" spans="1:4" x14ac:dyDescent="0.25">
      <c r="A299" t="s">
        <v>99</v>
      </c>
      <c r="B299" t="s">
        <v>99</v>
      </c>
      <c r="C299">
        <v>4</v>
      </c>
      <c r="D299" t="s">
        <v>223</v>
      </c>
    </row>
    <row r="300" spans="1:4" x14ac:dyDescent="0.25">
      <c r="A300" t="s">
        <v>124</v>
      </c>
      <c r="B300" t="s">
        <v>124</v>
      </c>
      <c r="C300">
        <v>5</v>
      </c>
      <c r="D300" t="s">
        <v>223</v>
      </c>
    </row>
    <row r="301" spans="1:4" x14ac:dyDescent="0.25">
      <c r="A301" t="s">
        <v>128</v>
      </c>
      <c r="B301" t="s">
        <v>140</v>
      </c>
      <c r="C301">
        <v>1</v>
      </c>
      <c r="D301" t="s">
        <v>224</v>
      </c>
    </row>
    <row r="302" spans="1:4" x14ac:dyDescent="0.25">
      <c r="A302" t="s">
        <v>110</v>
      </c>
      <c r="B302" t="s">
        <v>94</v>
      </c>
      <c r="C302">
        <v>2</v>
      </c>
      <c r="D302" t="s">
        <v>223</v>
      </c>
    </row>
    <row r="358" spans="10:11" x14ac:dyDescent="0.25">
      <c r="J358" t="s">
        <v>189</v>
      </c>
      <c r="K358" t="s">
        <v>188</v>
      </c>
    </row>
    <row r="373" spans="10:10" x14ac:dyDescent="0.25">
      <c r="J373" t="s">
        <v>188</v>
      </c>
    </row>
    <row r="411" spans="10:13" x14ac:dyDescent="0.25">
      <c r="J411" t="s">
        <v>189</v>
      </c>
      <c r="K411" t="s">
        <v>188</v>
      </c>
      <c r="L411" t="s">
        <v>194</v>
      </c>
      <c r="M411" t="s">
        <v>328</v>
      </c>
    </row>
    <row r="435" spans="10:11" x14ac:dyDescent="0.25">
      <c r="J435" t="s">
        <v>189</v>
      </c>
      <c r="K435" t="s">
        <v>188</v>
      </c>
    </row>
    <row r="450" spans="10:11" x14ac:dyDescent="0.25">
      <c r="J450" t="s">
        <v>189</v>
      </c>
      <c r="K450" t="s">
        <v>188</v>
      </c>
    </row>
    <row r="458" spans="10:11" x14ac:dyDescent="0.25">
      <c r="J458" t="s">
        <v>189</v>
      </c>
      <c r="K458" t="s">
        <v>188</v>
      </c>
    </row>
    <row r="474" spans="10:10" x14ac:dyDescent="0.25">
      <c r="J474" t="s">
        <v>188</v>
      </c>
    </row>
  </sheetData>
  <autoFilter ref="A1:E212" xr:uid="{CB67F281-FA93-4540-958F-41D35556D589}"/>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D70F-7EFC-47AE-938D-8184BA8E04DE}">
  <dimension ref="A1:T345"/>
  <sheetViews>
    <sheetView topLeftCell="A2" workbookViewId="0">
      <selection activeCell="A2" sqref="A1:XFD1048576"/>
    </sheetView>
  </sheetViews>
  <sheetFormatPr defaultRowHeight="15" x14ac:dyDescent="0.25"/>
  <cols>
    <col min="1" max="1" width="5.7109375" bestFit="1" customWidth="1"/>
    <col min="2" max="2" width="16.28515625" bestFit="1" customWidth="1"/>
    <col min="3" max="3" width="30.7109375" bestFit="1" customWidth="1"/>
    <col min="4" max="4" width="74.42578125" bestFit="1" customWidth="1"/>
    <col min="5" max="5" width="174.140625" bestFit="1" customWidth="1"/>
    <col min="6" max="6" width="30.140625" bestFit="1" customWidth="1"/>
    <col min="7" max="7" width="40.85546875" bestFit="1" customWidth="1"/>
    <col min="8" max="8" width="66.7109375" bestFit="1" customWidth="1"/>
    <col min="9" max="9" width="77" bestFit="1" customWidth="1"/>
    <col min="10" max="10" width="255.7109375" bestFit="1" customWidth="1"/>
    <col min="11" max="11" width="58.140625" bestFit="1" customWidth="1"/>
    <col min="12" max="12" width="84.85546875" bestFit="1" customWidth="1"/>
    <col min="13" max="13" width="47.28515625" bestFit="1" customWidth="1"/>
    <col min="14" max="14" width="87.28515625" bestFit="1" customWidth="1"/>
    <col min="15" max="15" width="61.85546875" bestFit="1" customWidth="1"/>
    <col min="16" max="16" width="115.42578125" bestFit="1" customWidth="1"/>
    <col min="17" max="17" width="110.85546875" bestFit="1" customWidth="1"/>
    <col min="18" max="18" width="70.5703125" bestFit="1" customWidth="1"/>
    <col min="19" max="19" width="97.28515625" bestFit="1" customWidth="1"/>
    <col min="20" max="20" width="61" bestFit="1" customWidth="1"/>
  </cols>
  <sheetData>
    <row r="1" spans="1:20" s="22" customFormat="1" x14ac:dyDescent="0.25">
      <c r="A1" s="1" t="s">
        <v>166</v>
      </c>
      <c r="B1" s="22" t="s">
        <v>0</v>
      </c>
      <c r="C1" s="22" t="s">
        <v>45</v>
      </c>
      <c r="D1" s="22" t="s">
        <v>228</v>
      </c>
      <c r="E1" s="22" t="s">
        <v>47</v>
      </c>
      <c r="F1" s="22" t="s">
        <v>48</v>
      </c>
      <c r="G1" s="22" t="s">
        <v>49</v>
      </c>
      <c r="H1" s="22" t="s">
        <v>50</v>
      </c>
      <c r="I1" s="22" t="s">
        <v>51</v>
      </c>
      <c r="J1" s="22" t="s">
        <v>52</v>
      </c>
      <c r="K1" s="22" t="s">
        <v>53</v>
      </c>
      <c r="L1" s="22" t="s">
        <v>54</v>
      </c>
      <c r="M1" s="22" t="s">
        <v>55</v>
      </c>
      <c r="N1" s="22" t="s">
        <v>56</v>
      </c>
      <c r="O1" s="22" t="s">
        <v>1</v>
      </c>
      <c r="P1" s="22" t="s">
        <v>57</v>
      </c>
      <c r="Q1" s="22" t="s">
        <v>58</v>
      </c>
      <c r="R1" s="22" t="s">
        <v>59</v>
      </c>
      <c r="S1" s="22" t="s">
        <v>60</v>
      </c>
      <c r="T1" s="22" t="s">
        <v>61</v>
      </c>
    </row>
    <row r="2" spans="1:20" x14ac:dyDescent="0.25">
      <c r="A2" s="3">
        <v>1</v>
      </c>
      <c r="B2" t="s">
        <v>11</v>
      </c>
      <c r="C2" t="s">
        <v>62</v>
      </c>
      <c r="D2" s="4" t="s">
        <v>14</v>
      </c>
      <c r="E2" t="s">
        <v>63</v>
      </c>
      <c r="F2" t="s">
        <v>64</v>
      </c>
      <c r="G2" t="s">
        <v>2</v>
      </c>
      <c r="H2" t="s">
        <v>3</v>
      </c>
      <c r="I2" t="s">
        <v>65</v>
      </c>
      <c r="J2" t="s">
        <v>66</v>
      </c>
      <c r="K2" t="s">
        <v>4</v>
      </c>
      <c r="L2" t="s">
        <v>67</v>
      </c>
      <c r="M2" t="s">
        <v>5</v>
      </c>
      <c r="N2" t="s">
        <v>80</v>
      </c>
      <c r="O2" t="s">
        <v>92</v>
      </c>
      <c r="P2" t="s">
        <v>69</v>
      </c>
      <c r="Q2" t="s">
        <v>70</v>
      </c>
      <c r="R2" t="s">
        <v>6</v>
      </c>
      <c r="S2" t="s">
        <v>6</v>
      </c>
      <c r="T2" t="s">
        <v>135</v>
      </c>
    </row>
    <row r="3" spans="1:20" x14ac:dyDescent="0.25">
      <c r="A3" s="3">
        <v>2</v>
      </c>
      <c r="B3" t="s">
        <v>26</v>
      </c>
      <c r="C3" t="s">
        <v>62</v>
      </c>
      <c r="D3" s="4" t="s">
        <v>65</v>
      </c>
      <c r="E3" t="s">
        <v>7</v>
      </c>
      <c r="F3" t="s">
        <v>6</v>
      </c>
      <c r="G3" t="s">
        <v>2</v>
      </c>
      <c r="H3" t="s">
        <v>8</v>
      </c>
      <c r="I3" t="s">
        <v>9</v>
      </c>
      <c r="J3" t="s">
        <v>71</v>
      </c>
      <c r="K3" t="s">
        <v>6</v>
      </c>
      <c r="L3" t="s">
        <v>67</v>
      </c>
      <c r="M3" t="s">
        <v>10</v>
      </c>
      <c r="N3" t="s">
        <v>72</v>
      </c>
      <c r="O3" t="s">
        <v>68</v>
      </c>
      <c r="P3" t="s">
        <v>69</v>
      </c>
      <c r="Q3" t="s">
        <v>70</v>
      </c>
      <c r="R3" t="s">
        <v>6</v>
      </c>
      <c r="S3" t="s">
        <v>6</v>
      </c>
      <c r="T3" t="s">
        <v>135</v>
      </c>
    </row>
    <row r="4" spans="1:20" x14ac:dyDescent="0.25">
      <c r="A4" s="3">
        <v>3</v>
      </c>
      <c r="B4" t="s">
        <v>26</v>
      </c>
      <c r="C4" t="s">
        <v>62</v>
      </c>
      <c r="D4" s="4" t="s">
        <v>14</v>
      </c>
      <c r="E4" t="s">
        <v>73</v>
      </c>
      <c r="F4" t="s">
        <v>64</v>
      </c>
      <c r="G4" t="s">
        <v>2</v>
      </c>
      <c r="H4" t="s">
        <v>3</v>
      </c>
      <c r="I4" t="s">
        <v>65</v>
      </c>
      <c r="J4" t="s">
        <v>66</v>
      </c>
      <c r="K4" t="s">
        <v>4</v>
      </c>
      <c r="L4" t="s">
        <v>67</v>
      </c>
      <c r="M4" t="s">
        <v>5</v>
      </c>
      <c r="N4" t="s">
        <v>80</v>
      </c>
      <c r="O4" t="s">
        <v>86</v>
      </c>
      <c r="P4" t="s">
        <v>69</v>
      </c>
      <c r="Q4" t="s">
        <v>70</v>
      </c>
      <c r="R4" t="s">
        <v>6</v>
      </c>
      <c r="S4" t="s">
        <v>6</v>
      </c>
      <c r="T4" t="s">
        <v>160</v>
      </c>
    </row>
    <row r="5" spans="1:20" x14ac:dyDescent="0.25">
      <c r="A5" s="3">
        <v>4</v>
      </c>
      <c r="B5" t="s">
        <v>12</v>
      </c>
      <c r="C5" t="s">
        <v>74</v>
      </c>
      <c r="D5" s="4" t="s">
        <v>18</v>
      </c>
      <c r="E5" t="s">
        <v>75</v>
      </c>
      <c r="F5" t="s">
        <v>64</v>
      </c>
      <c r="G5" t="s">
        <v>2</v>
      </c>
      <c r="H5" t="s">
        <v>8</v>
      </c>
      <c r="I5" t="s">
        <v>9</v>
      </c>
      <c r="J5" t="s">
        <v>76</v>
      </c>
      <c r="K5" t="s">
        <v>4</v>
      </c>
      <c r="L5" t="s">
        <v>67</v>
      </c>
      <c r="M5" t="s">
        <v>5</v>
      </c>
      <c r="N5" t="s">
        <v>77</v>
      </c>
      <c r="O5" t="s">
        <v>95</v>
      </c>
      <c r="P5" t="s">
        <v>69</v>
      </c>
      <c r="Q5" t="s">
        <v>70</v>
      </c>
      <c r="R5" t="s">
        <v>6</v>
      </c>
      <c r="S5" t="s">
        <v>6</v>
      </c>
      <c r="T5" t="s">
        <v>137</v>
      </c>
    </row>
    <row r="6" spans="1:20" x14ac:dyDescent="0.25">
      <c r="A6" s="3">
        <v>5</v>
      </c>
      <c r="B6" t="s">
        <v>13</v>
      </c>
      <c r="C6" t="s">
        <v>78</v>
      </c>
      <c r="D6" s="4" t="s">
        <v>14</v>
      </c>
      <c r="E6" t="s">
        <v>14</v>
      </c>
      <c r="F6" t="s">
        <v>64</v>
      </c>
      <c r="G6" t="s">
        <v>79</v>
      </c>
      <c r="H6" t="s">
        <v>15</v>
      </c>
      <c r="I6" t="s">
        <v>75</v>
      </c>
      <c r="J6" t="s">
        <v>66</v>
      </c>
      <c r="K6" t="s">
        <v>6</v>
      </c>
      <c r="L6" t="s">
        <v>67</v>
      </c>
      <c r="M6" t="s">
        <v>5</v>
      </c>
      <c r="N6" t="s">
        <v>80</v>
      </c>
      <c r="O6" t="s">
        <v>86</v>
      </c>
      <c r="P6" t="s">
        <v>256</v>
      </c>
      <c r="Q6" t="s">
        <v>82</v>
      </c>
      <c r="R6" t="s">
        <v>6</v>
      </c>
      <c r="S6" t="s">
        <v>83</v>
      </c>
      <c r="T6" t="s">
        <v>160</v>
      </c>
    </row>
    <row r="7" spans="1:20" x14ac:dyDescent="0.25">
      <c r="A7" s="3">
        <v>6</v>
      </c>
      <c r="B7" t="s">
        <v>17</v>
      </c>
      <c r="C7" t="s">
        <v>84</v>
      </c>
      <c r="D7" s="4" t="s">
        <v>65</v>
      </c>
      <c r="E7" t="s">
        <v>18</v>
      </c>
      <c r="F7" t="s">
        <v>85</v>
      </c>
      <c r="G7" t="s">
        <v>2</v>
      </c>
      <c r="H7" t="s">
        <v>19</v>
      </c>
      <c r="I7" t="s">
        <v>9</v>
      </c>
      <c r="J7" t="s">
        <v>20</v>
      </c>
      <c r="K7" t="s">
        <v>6</v>
      </c>
      <c r="L7" t="s">
        <v>67</v>
      </c>
      <c r="M7" t="s">
        <v>5</v>
      </c>
      <c r="N7" t="s">
        <v>77</v>
      </c>
      <c r="O7" t="s">
        <v>68</v>
      </c>
      <c r="P7" t="s">
        <v>69</v>
      </c>
      <c r="Q7" t="s">
        <v>70</v>
      </c>
      <c r="R7" t="s">
        <v>6</v>
      </c>
      <c r="S7" t="s">
        <v>6</v>
      </c>
      <c r="T7" t="s">
        <v>160</v>
      </c>
    </row>
    <row r="8" spans="1:20" x14ac:dyDescent="0.25">
      <c r="A8" s="3">
        <v>7</v>
      </c>
      <c r="B8" t="s">
        <v>11</v>
      </c>
      <c r="C8" t="s">
        <v>87</v>
      </c>
      <c r="D8" s="4" t="s">
        <v>63</v>
      </c>
      <c r="E8" t="s">
        <v>73</v>
      </c>
      <c r="F8" t="s">
        <v>85</v>
      </c>
      <c r="G8" t="s">
        <v>2</v>
      </c>
      <c r="H8" t="s">
        <v>3</v>
      </c>
      <c r="I8" t="s">
        <v>88</v>
      </c>
      <c r="J8" t="s">
        <v>89</v>
      </c>
      <c r="K8" t="s">
        <v>6</v>
      </c>
      <c r="L8" t="s">
        <v>67</v>
      </c>
      <c r="M8" t="s">
        <v>5</v>
      </c>
      <c r="N8" t="s">
        <v>72</v>
      </c>
      <c r="O8" t="s">
        <v>68</v>
      </c>
      <c r="P8" t="s">
        <v>69</v>
      </c>
      <c r="Q8" t="s">
        <v>70</v>
      </c>
      <c r="R8" t="s">
        <v>6</v>
      </c>
      <c r="S8" t="s">
        <v>6</v>
      </c>
      <c r="T8" t="s">
        <v>135</v>
      </c>
    </row>
    <row r="9" spans="1:20" x14ac:dyDescent="0.25">
      <c r="A9" s="3">
        <v>8</v>
      </c>
      <c r="B9" t="s">
        <v>12</v>
      </c>
      <c r="C9" t="s">
        <v>84</v>
      </c>
      <c r="D9" s="4" t="s">
        <v>14</v>
      </c>
      <c r="E9" t="s">
        <v>14</v>
      </c>
      <c r="F9" t="s">
        <v>6</v>
      </c>
      <c r="G9" t="s">
        <v>21</v>
      </c>
      <c r="H9" t="s">
        <v>19</v>
      </c>
      <c r="I9" t="s">
        <v>9</v>
      </c>
      <c r="J9" t="s">
        <v>89</v>
      </c>
      <c r="K9" t="s">
        <v>6</v>
      </c>
      <c r="L9" t="s">
        <v>67</v>
      </c>
      <c r="M9" t="s">
        <v>5</v>
      </c>
      <c r="N9" t="s">
        <v>90</v>
      </c>
      <c r="O9" t="s">
        <v>86</v>
      </c>
      <c r="P9" t="s">
        <v>256</v>
      </c>
      <c r="Q9" t="s">
        <v>82</v>
      </c>
      <c r="R9" t="s">
        <v>6</v>
      </c>
      <c r="S9" t="s">
        <v>6</v>
      </c>
      <c r="T9" t="s">
        <v>137</v>
      </c>
    </row>
    <row r="10" spans="1:20" x14ac:dyDescent="0.25">
      <c r="A10" s="3">
        <v>9</v>
      </c>
      <c r="B10" t="s">
        <v>17</v>
      </c>
      <c r="C10" t="s">
        <v>84</v>
      </c>
      <c r="D10" s="4" t="s">
        <v>18</v>
      </c>
      <c r="E10" t="s">
        <v>91</v>
      </c>
      <c r="F10" t="s">
        <v>6</v>
      </c>
      <c r="G10" t="s">
        <v>2</v>
      </c>
      <c r="H10" t="s">
        <v>22</v>
      </c>
      <c r="I10" t="s">
        <v>65</v>
      </c>
      <c r="J10" t="s">
        <v>20</v>
      </c>
      <c r="K10" t="s">
        <v>6</v>
      </c>
      <c r="L10" t="s">
        <v>23</v>
      </c>
      <c r="M10" t="s">
        <v>5</v>
      </c>
      <c r="N10" t="s">
        <v>77</v>
      </c>
      <c r="O10" t="s">
        <v>92</v>
      </c>
      <c r="P10" t="s">
        <v>93</v>
      </c>
      <c r="Q10" t="s">
        <v>70</v>
      </c>
      <c r="R10" t="s">
        <v>6</v>
      </c>
      <c r="S10" t="s">
        <v>6</v>
      </c>
      <c r="T10" t="s">
        <v>160</v>
      </c>
    </row>
    <row r="11" spans="1:20" x14ac:dyDescent="0.25">
      <c r="A11" s="3">
        <v>10</v>
      </c>
      <c r="B11" t="s">
        <v>11</v>
      </c>
      <c r="C11" t="s">
        <v>78</v>
      </c>
      <c r="D11" s="4" t="s">
        <v>14</v>
      </c>
      <c r="E11" t="s">
        <v>94</v>
      </c>
      <c r="F11" t="s">
        <v>6</v>
      </c>
      <c r="G11" t="s">
        <v>2</v>
      </c>
      <c r="H11" t="s">
        <v>24</v>
      </c>
      <c r="I11" t="s">
        <v>75</v>
      </c>
      <c r="J11" t="s">
        <v>66</v>
      </c>
      <c r="K11" t="s">
        <v>6</v>
      </c>
      <c r="L11" t="s">
        <v>67</v>
      </c>
      <c r="M11" t="s">
        <v>25</v>
      </c>
      <c r="N11" t="s">
        <v>80</v>
      </c>
      <c r="O11" t="s">
        <v>92</v>
      </c>
      <c r="P11" t="s">
        <v>93</v>
      </c>
      <c r="Q11" t="s">
        <v>70</v>
      </c>
      <c r="R11" t="s">
        <v>6</v>
      </c>
      <c r="S11" t="s">
        <v>6</v>
      </c>
      <c r="T11" t="s">
        <v>161</v>
      </c>
    </row>
    <row r="12" spans="1:20" x14ac:dyDescent="0.25">
      <c r="A12" s="3">
        <v>11</v>
      </c>
      <c r="B12" t="s">
        <v>11</v>
      </c>
      <c r="C12" t="s">
        <v>74</v>
      </c>
      <c r="D12" s="4" t="s">
        <v>63</v>
      </c>
      <c r="E12" t="s">
        <v>94</v>
      </c>
      <c r="F12" t="s">
        <v>85</v>
      </c>
      <c r="G12" t="s">
        <v>2</v>
      </c>
      <c r="H12" t="s">
        <v>8</v>
      </c>
      <c r="I12" t="s">
        <v>9</v>
      </c>
      <c r="J12" t="s">
        <v>96</v>
      </c>
      <c r="K12" t="s">
        <v>6</v>
      </c>
      <c r="L12" t="s">
        <v>67</v>
      </c>
      <c r="M12" t="s">
        <v>5</v>
      </c>
      <c r="N12" t="s">
        <v>77</v>
      </c>
      <c r="O12" t="s">
        <v>68</v>
      </c>
      <c r="P12" t="s">
        <v>69</v>
      </c>
      <c r="Q12" t="s">
        <v>70</v>
      </c>
      <c r="R12" t="s">
        <v>6</v>
      </c>
      <c r="S12" t="s">
        <v>6</v>
      </c>
      <c r="T12" t="s">
        <v>135</v>
      </c>
    </row>
    <row r="13" spans="1:20" x14ac:dyDescent="0.25">
      <c r="A13" s="3">
        <v>12</v>
      </c>
      <c r="B13" t="s">
        <v>26</v>
      </c>
      <c r="C13" t="s">
        <v>74</v>
      </c>
      <c r="D13" s="4" t="s">
        <v>63</v>
      </c>
      <c r="E13" t="s">
        <v>75</v>
      </c>
      <c r="F13" t="s">
        <v>64</v>
      </c>
      <c r="G13" t="s">
        <v>2</v>
      </c>
      <c r="H13" t="s">
        <v>27</v>
      </c>
      <c r="I13" t="s">
        <v>97</v>
      </c>
      <c r="J13" t="s">
        <v>98</v>
      </c>
      <c r="K13" t="s">
        <v>6</v>
      </c>
      <c r="L13" t="s">
        <v>23</v>
      </c>
      <c r="M13" t="s">
        <v>5</v>
      </c>
      <c r="N13" t="s">
        <v>77</v>
      </c>
      <c r="O13" t="s">
        <v>68</v>
      </c>
      <c r="P13" t="s">
        <v>69</v>
      </c>
      <c r="Q13" t="s">
        <v>70</v>
      </c>
      <c r="R13" t="s">
        <v>6</v>
      </c>
      <c r="S13" t="s">
        <v>6</v>
      </c>
      <c r="T13" t="s">
        <v>137</v>
      </c>
    </row>
    <row r="14" spans="1:20" x14ac:dyDescent="0.25">
      <c r="A14" s="3">
        <v>13</v>
      </c>
      <c r="B14" t="s">
        <v>11</v>
      </c>
      <c r="C14" t="s">
        <v>62</v>
      </c>
      <c r="D14" s="4" t="s">
        <v>97</v>
      </c>
      <c r="E14" t="s">
        <v>99</v>
      </c>
      <c r="F14" t="s">
        <v>64</v>
      </c>
      <c r="G14" t="s">
        <v>2</v>
      </c>
      <c r="H14" t="s">
        <v>28</v>
      </c>
      <c r="I14" t="s">
        <v>9</v>
      </c>
      <c r="J14" t="s">
        <v>98</v>
      </c>
      <c r="K14" t="s">
        <v>6</v>
      </c>
      <c r="L14" t="s">
        <v>23</v>
      </c>
      <c r="M14" t="s">
        <v>5</v>
      </c>
      <c r="N14" t="s">
        <v>90</v>
      </c>
      <c r="O14" t="s">
        <v>68</v>
      </c>
      <c r="P14" t="s">
        <v>93</v>
      </c>
      <c r="Q14" t="s">
        <v>70</v>
      </c>
      <c r="R14" t="s">
        <v>6</v>
      </c>
      <c r="S14" t="s">
        <v>6</v>
      </c>
      <c r="T14" t="s">
        <v>160</v>
      </c>
    </row>
    <row r="15" spans="1:20" x14ac:dyDescent="0.25">
      <c r="A15" s="3">
        <v>14</v>
      </c>
      <c r="B15" t="s">
        <v>26</v>
      </c>
      <c r="C15" t="s">
        <v>62</v>
      </c>
      <c r="D15" s="4" t="s">
        <v>14</v>
      </c>
      <c r="E15" t="s">
        <v>91</v>
      </c>
      <c r="F15" t="s">
        <v>6</v>
      </c>
      <c r="G15" t="s">
        <v>2</v>
      </c>
      <c r="H15" t="s">
        <v>19</v>
      </c>
      <c r="I15" t="s">
        <v>97</v>
      </c>
      <c r="J15" t="s">
        <v>100</v>
      </c>
      <c r="K15" t="s">
        <v>6</v>
      </c>
      <c r="L15" t="s">
        <v>29</v>
      </c>
      <c r="M15" t="s">
        <v>25</v>
      </c>
      <c r="N15" t="s">
        <v>77</v>
      </c>
      <c r="O15" t="s">
        <v>92</v>
      </c>
      <c r="P15" t="s">
        <v>256</v>
      </c>
      <c r="Q15" t="s">
        <v>70</v>
      </c>
      <c r="R15" t="s">
        <v>6</v>
      </c>
      <c r="S15" t="s">
        <v>6</v>
      </c>
      <c r="T15" t="s">
        <v>137</v>
      </c>
    </row>
    <row r="16" spans="1:20" x14ac:dyDescent="0.25">
      <c r="A16" s="3">
        <v>15</v>
      </c>
      <c r="B16" t="s">
        <v>12</v>
      </c>
      <c r="C16" t="s">
        <v>62</v>
      </c>
      <c r="D16" s="4" t="s">
        <v>18</v>
      </c>
      <c r="E16" t="s">
        <v>30</v>
      </c>
      <c r="F16" t="s">
        <v>6</v>
      </c>
      <c r="G16" t="s">
        <v>2</v>
      </c>
      <c r="H16" t="s">
        <v>19</v>
      </c>
      <c r="I16" t="s">
        <v>9</v>
      </c>
      <c r="J16" t="s">
        <v>76</v>
      </c>
      <c r="K16" t="s">
        <v>6</v>
      </c>
      <c r="L16" t="s">
        <v>23</v>
      </c>
      <c r="M16" t="s">
        <v>5</v>
      </c>
      <c r="N16" t="s">
        <v>72</v>
      </c>
      <c r="O16" t="s">
        <v>92</v>
      </c>
      <c r="P16" t="s">
        <v>93</v>
      </c>
      <c r="Q16" t="s">
        <v>70</v>
      </c>
      <c r="R16" t="s">
        <v>6</v>
      </c>
      <c r="S16" t="s">
        <v>6</v>
      </c>
      <c r="T16" t="s">
        <v>161</v>
      </c>
    </row>
    <row r="17" spans="1:20" x14ac:dyDescent="0.25">
      <c r="A17" s="3">
        <v>16</v>
      </c>
      <c r="B17" t="s">
        <v>11</v>
      </c>
      <c r="C17" t="s">
        <v>84</v>
      </c>
      <c r="D17" s="4" t="s">
        <v>14</v>
      </c>
      <c r="E17" t="s">
        <v>94</v>
      </c>
      <c r="F17" t="s">
        <v>6</v>
      </c>
      <c r="G17" t="s">
        <v>2</v>
      </c>
      <c r="H17" t="s">
        <v>3</v>
      </c>
      <c r="I17" t="s">
        <v>65</v>
      </c>
      <c r="J17" t="s">
        <v>101</v>
      </c>
      <c r="K17" t="s">
        <v>6</v>
      </c>
      <c r="L17" t="s">
        <v>23</v>
      </c>
      <c r="M17" t="s">
        <v>5</v>
      </c>
      <c r="N17" t="s">
        <v>80</v>
      </c>
      <c r="O17" t="s">
        <v>92</v>
      </c>
      <c r="P17" t="s">
        <v>102</v>
      </c>
      <c r="Q17" t="s">
        <v>82</v>
      </c>
      <c r="R17" t="s">
        <v>6</v>
      </c>
      <c r="S17" t="s">
        <v>6</v>
      </c>
      <c r="T17" t="s">
        <v>160</v>
      </c>
    </row>
    <row r="18" spans="1:20" x14ac:dyDescent="0.25">
      <c r="A18" s="3">
        <v>17</v>
      </c>
      <c r="B18" t="s">
        <v>11</v>
      </c>
      <c r="C18" t="s">
        <v>62</v>
      </c>
      <c r="D18" s="4" t="s">
        <v>14</v>
      </c>
      <c r="E18" t="s">
        <v>31</v>
      </c>
      <c r="F18" t="s">
        <v>64</v>
      </c>
      <c r="G18" t="s">
        <v>2</v>
      </c>
      <c r="H18" t="s">
        <v>32</v>
      </c>
      <c r="I18" t="s">
        <v>65</v>
      </c>
      <c r="J18" t="s">
        <v>20</v>
      </c>
      <c r="K18" t="s">
        <v>4</v>
      </c>
      <c r="L18" t="s">
        <v>23</v>
      </c>
      <c r="M18" t="s">
        <v>5</v>
      </c>
      <c r="N18" t="s">
        <v>80</v>
      </c>
      <c r="O18" t="s">
        <v>86</v>
      </c>
      <c r="P18" t="s">
        <v>256</v>
      </c>
      <c r="Q18" t="s">
        <v>70</v>
      </c>
      <c r="R18" t="s">
        <v>6</v>
      </c>
      <c r="S18" t="s">
        <v>6</v>
      </c>
      <c r="T18" t="s">
        <v>137</v>
      </c>
    </row>
    <row r="19" spans="1:20" x14ac:dyDescent="0.25">
      <c r="A19" s="3">
        <v>18</v>
      </c>
      <c r="B19" t="s">
        <v>11</v>
      </c>
      <c r="C19" t="s">
        <v>84</v>
      </c>
      <c r="D19" s="4" t="s">
        <v>14</v>
      </c>
      <c r="E19" t="s">
        <v>7</v>
      </c>
      <c r="F19" t="s">
        <v>6</v>
      </c>
      <c r="G19" t="s">
        <v>2</v>
      </c>
      <c r="H19" t="s">
        <v>3</v>
      </c>
      <c r="I19" t="s">
        <v>9</v>
      </c>
      <c r="J19" t="s">
        <v>71</v>
      </c>
      <c r="K19" t="s">
        <v>6</v>
      </c>
      <c r="L19" t="s">
        <v>23</v>
      </c>
      <c r="M19" t="s">
        <v>10</v>
      </c>
      <c r="N19" t="s">
        <v>77</v>
      </c>
      <c r="O19" t="s">
        <v>95</v>
      </c>
      <c r="P19" t="s">
        <v>93</v>
      </c>
      <c r="Q19" t="s">
        <v>33</v>
      </c>
      <c r="R19" t="s">
        <v>6</v>
      </c>
      <c r="S19" t="s">
        <v>6</v>
      </c>
      <c r="T19" t="s">
        <v>160</v>
      </c>
    </row>
    <row r="20" spans="1:20" x14ac:dyDescent="0.25">
      <c r="A20" s="3">
        <v>19</v>
      </c>
      <c r="B20" t="s">
        <v>13</v>
      </c>
      <c r="C20" t="s">
        <v>104</v>
      </c>
      <c r="D20" s="4" t="s">
        <v>14</v>
      </c>
      <c r="E20" t="s">
        <v>7</v>
      </c>
      <c r="F20" t="s">
        <v>64</v>
      </c>
      <c r="G20" t="s">
        <v>79</v>
      </c>
      <c r="H20" t="s">
        <v>24</v>
      </c>
      <c r="I20" t="s">
        <v>75</v>
      </c>
      <c r="J20" t="s">
        <v>105</v>
      </c>
      <c r="K20" t="s">
        <v>6</v>
      </c>
      <c r="L20" t="s">
        <v>23</v>
      </c>
      <c r="M20" t="s">
        <v>5</v>
      </c>
      <c r="N20" t="s">
        <v>77</v>
      </c>
      <c r="O20" t="s">
        <v>86</v>
      </c>
      <c r="P20" t="s">
        <v>256</v>
      </c>
      <c r="Q20" t="s">
        <v>33</v>
      </c>
      <c r="R20" t="s">
        <v>6</v>
      </c>
      <c r="S20" t="s">
        <v>6</v>
      </c>
      <c r="T20" t="s">
        <v>135</v>
      </c>
    </row>
    <row r="21" spans="1:20" x14ac:dyDescent="0.25">
      <c r="A21" s="3">
        <v>20</v>
      </c>
      <c r="B21" t="s">
        <v>26</v>
      </c>
      <c r="C21" t="s">
        <v>87</v>
      </c>
      <c r="D21" s="4" t="s">
        <v>63</v>
      </c>
      <c r="E21" t="s">
        <v>30</v>
      </c>
      <c r="F21" t="s">
        <v>6</v>
      </c>
      <c r="G21" t="s">
        <v>2</v>
      </c>
      <c r="H21" t="s">
        <v>8</v>
      </c>
      <c r="I21" t="s">
        <v>9</v>
      </c>
      <c r="J21" t="s">
        <v>106</v>
      </c>
      <c r="K21" t="s">
        <v>6</v>
      </c>
      <c r="L21" t="s">
        <v>67</v>
      </c>
      <c r="M21" t="s">
        <v>10</v>
      </c>
      <c r="N21" t="s">
        <v>77</v>
      </c>
      <c r="O21" t="s">
        <v>68</v>
      </c>
      <c r="P21" t="s">
        <v>107</v>
      </c>
      <c r="Q21" t="s">
        <v>33</v>
      </c>
      <c r="R21" t="s">
        <v>6</v>
      </c>
      <c r="S21" t="s">
        <v>6</v>
      </c>
      <c r="T21" t="s">
        <v>160</v>
      </c>
    </row>
    <row r="22" spans="1:20" x14ac:dyDescent="0.25">
      <c r="A22" s="3">
        <v>21</v>
      </c>
      <c r="B22" t="s">
        <v>11</v>
      </c>
      <c r="C22" t="s">
        <v>84</v>
      </c>
      <c r="D22" s="4" t="s">
        <v>18</v>
      </c>
      <c r="E22" t="s">
        <v>7</v>
      </c>
      <c r="F22" t="s">
        <v>85</v>
      </c>
      <c r="G22" t="s">
        <v>2</v>
      </c>
      <c r="H22" t="s">
        <v>3</v>
      </c>
      <c r="I22" t="s">
        <v>65</v>
      </c>
      <c r="J22" t="s">
        <v>108</v>
      </c>
      <c r="K22" t="s">
        <v>6</v>
      </c>
      <c r="L22" t="s">
        <v>67</v>
      </c>
      <c r="M22" t="s">
        <v>5</v>
      </c>
      <c r="N22" t="s">
        <v>72</v>
      </c>
      <c r="O22" t="s">
        <v>92</v>
      </c>
      <c r="P22" t="s">
        <v>93</v>
      </c>
      <c r="Q22" t="s">
        <v>70</v>
      </c>
      <c r="R22" t="s">
        <v>6</v>
      </c>
      <c r="S22" t="s">
        <v>6</v>
      </c>
      <c r="T22" t="s">
        <v>160</v>
      </c>
    </row>
    <row r="23" spans="1:20" x14ac:dyDescent="0.25">
      <c r="A23" s="3">
        <v>22</v>
      </c>
      <c r="B23" t="s">
        <v>11</v>
      </c>
      <c r="C23" t="s">
        <v>84</v>
      </c>
      <c r="D23" s="4" t="s">
        <v>14</v>
      </c>
      <c r="E23" t="s">
        <v>109</v>
      </c>
      <c r="F23" t="s">
        <v>64</v>
      </c>
      <c r="G23" t="s">
        <v>2</v>
      </c>
      <c r="H23" t="s">
        <v>8</v>
      </c>
      <c r="I23" t="s">
        <v>110</v>
      </c>
      <c r="J23" t="s">
        <v>20</v>
      </c>
      <c r="K23" t="s">
        <v>6</v>
      </c>
      <c r="L23" t="s">
        <v>67</v>
      </c>
      <c r="M23" t="s">
        <v>5</v>
      </c>
      <c r="N23" t="s">
        <v>90</v>
      </c>
      <c r="O23" t="s">
        <v>92</v>
      </c>
      <c r="P23" t="s">
        <v>93</v>
      </c>
      <c r="Q23" t="s">
        <v>70</v>
      </c>
      <c r="R23" t="s">
        <v>83</v>
      </c>
      <c r="S23" t="s">
        <v>83</v>
      </c>
      <c r="T23" t="s">
        <v>135</v>
      </c>
    </row>
    <row r="24" spans="1:20" x14ac:dyDescent="0.25">
      <c r="A24" s="3">
        <v>23</v>
      </c>
      <c r="B24" t="s">
        <v>13</v>
      </c>
      <c r="C24" t="s">
        <v>104</v>
      </c>
      <c r="D24" s="4" t="s">
        <v>14</v>
      </c>
      <c r="E24" t="s">
        <v>14</v>
      </c>
      <c r="F24" t="s">
        <v>64</v>
      </c>
      <c r="G24" t="s">
        <v>79</v>
      </c>
      <c r="H24" t="s">
        <v>234</v>
      </c>
      <c r="I24" t="s">
        <v>75</v>
      </c>
      <c r="J24" t="s">
        <v>111</v>
      </c>
      <c r="K24" t="s">
        <v>6</v>
      </c>
      <c r="L24" t="s">
        <v>23</v>
      </c>
      <c r="M24" t="s">
        <v>5</v>
      </c>
      <c r="N24" t="s">
        <v>77</v>
      </c>
      <c r="O24" t="s">
        <v>86</v>
      </c>
      <c r="P24" t="s">
        <v>93</v>
      </c>
      <c r="Q24" t="s">
        <v>33</v>
      </c>
      <c r="R24" t="s">
        <v>6</v>
      </c>
      <c r="S24" t="s">
        <v>6</v>
      </c>
      <c r="T24" t="s">
        <v>162</v>
      </c>
    </row>
    <row r="25" spans="1:20" x14ac:dyDescent="0.25">
      <c r="A25" s="3">
        <v>24</v>
      </c>
      <c r="B25" t="s">
        <v>17</v>
      </c>
      <c r="C25" t="s">
        <v>84</v>
      </c>
      <c r="D25" s="4" t="s">
        <v>18</v>
      </c>
      <c r="E25" t="s">
        <v>30</v>
      </c>
      <c r="F25" t="s">
        <v>6</v>
      </c>
      <c r="G25" t="s">
        <v>2</v>
      </c>
      <c r="H25" t="s">
        <v>19</v>
      </c>
      <c r="I25" t="s">
        <v>9</v>
      </c>
      <c r="J25" t="s">
        <v>76</v>
      </c>
      <c r="K25" t="s">
        <v>6</v>
      </c>
      <c r="L25" t="s">
        <v>23</v>
      </c>
      <c r="M25" t="s">
        <v>5</v>
      </c>
      <c r="N25" t="s">
        <v>77</v>
      </c>
      <c r="O25" t="s">
        <v>92</v>
      </c>
      <c r="P25" t="s">
        <v>256</v>
      </c>
      <c r="Q25" t="s">
        <v>70</v>
      </c>
      <c r="R25" t="s">
        <v>6</v>
      </c>
      <c r="S25" t="s">
        <v>6</v>
      </c>
      <c r="T25" t="s">
        <v>137</v>
      </c>
    </row>
    <row r="26" spans="1:20" x14ac:dyDescent="0.25">
      <c r="A26" s="3">
        <v>25</v>
      </c>
      <c r="B26" t="s">
        <v>11</v>
      </c>
      <c r="C26" t="s">
        <v>104</v>
      </c>
      <c r="D26" s="4" t="s">
        <v>14</v>
      </c>
      <c r="E26" t="s">
        <v>7</v>
      </c>
      <c r="F26" t="s">
        <v>6</v>
      </c>
      <c r="G26" t="s">
        <v>2</v>
      </c>
      <c r="H26" t="s">
        <v>22</v>
      </c>
      <c r="I26" t="s">
        <v>65</v>
      </c>
      <c r="J26" t="s">
        <v>100</v>
      </c>
      <c r="K26" t="s">
        <v>6</v>
      </c>
      <c r="L26" t="s">
        <v>23</v>
      </c>
      <c r="M26" t="s">
        <v>5</v>
      </c>
      <c r="N26" t="s">
        <v>80</v>
      </c>
      <c r="O26" t="s">
        <v>86</v>
      </c>
      <c r="P26" t="s">
        <v>93</v>
      </c>
      <c r="Q26" t="s">
        <v>33</v>
      </c>
      <c r="R26" t="s">
        <v>6</v>
      </c>
      <c r="S26" t="s">
        <v>6</v>
      </c>
      <c r="T26" t="s">
        <v>161</v>
      </c>
    </row>
    <row r="27" spans="1:20" x14ac:dyDescent="0.25">
      <c r="A27" s="3">
        <v>26</v>
      </c>
      <c r="B27" t="s">
        <v>11</v>
      </c>
      <c r="C27" t="s">
        <v>104</v>
      </c>
      <c r="D27" s="4" t="s">
        <v>14</v>
      </c>
      <c r="E27" t="s">
        <v>94</v>
      </c>
      <c r="F27" t="s">
        <v>85</v>
      </c>
      <c r="G27" t="s">
        <v>2</v>
      </c>
      <c r="H27" t="s">
        <v>22</v>
      </c>
      <c r="I27" t="s">
        <v>65</v>
      </c>
      <c r="J27" t="s">
        <v>76</v>
      </c>
      <c r="K27" t="s">
        <v>6</v>
      </c>
      <c r="L27" t="s">
        <v>23</v>
      </c>
      <c r="M27" t="s">
        <v>5</v>
      </c>
      <c r="N27" t="s">
        <v>80</v>
      </c>
      <c r="O27" t="s">
        <v>86</v>
      </c>
      <c r="P27" t="s">
        <v>93</v>
      </c>
      <c r="Q27" t="s">
        <v>33</v>
      </c>
      <c r="R27" t="s">
        <v>6</v>
      </c>
      <c r="S27" t="s">
        <v>6</v>
      </c>
      <c r="T27" t="s">
        <v>162</v>
      </c>
    </row>
    <row r="28" spans="1:20" x14ac:dyDescent="0.25">
      <c r="A28" s="3">
        <v>27</v>
      </c>
      <c r="B28" t="s">
        <v>13</v>
      </c>
      <c r="C28" t="s">
        <v>104</v>
      </c>
      <c r="D28" s="4" t="s">
        <v>14</v>
      </c>
      <c r="E28" t="s">
        <v>7</v>
      </c>
      <c r="F28" t="s">
        <v>6</v>
      </c>
      <c r="G28" t="s">
        <v>2</v>
      </c>
      <c r="H28" t="s">
        <v>28</v>
      </c>
      <c r="I28" t="s">
        <v>9</v>
      </c>
      <c r="J28" t="s">
        <v>112</v>
      </c>
      <c r="K28" t="s">
        <v>6</v>
      </c>
      <c r="L28" t="s">
        <v>23</v>
      </c>
      <c r="M28" t="s">
        <v>5</v>
      </c>
      <c r="N28" t="s">
        <v>77</v>
      </c>
      <c r="O28" t="s">
        <v>95</v>
      </c>
      <c r="P28" t="s">
        <v>93</v>
      </c>
      <c r="Q28" t="s">
        <v>33</v>
      </c>
      <c r="R28" t="s">
        <v>6</v>
      </c>
      <c r="S28" t="s">
        <v>113</v>
      </c>
      <c r="T28" t="s">
        <v>162</v>
      </c>
    </row>
    <row r="29" spans="1:20" x14ac:dyDescent="0.25">
      <c r="A29" s="3">
        <v>28</v>
      </c>
      <c r="B29" t="s">
        <v>13</v>
      </c>
      <c r="C29" t="s">
        <v>104</v>
      </c>
      <c r="D29" s="4" t="s">
        <v>18</v>
      </c>
      <c r="E29" t="s">
        <v>7</v>
      </c>
      <c r="F29" t="s">
        <v>6</v>
      </c>
      <c r="G29" t="s">
        <v>2</v>
      </c>
      <c r="H29" t="s">
        <v>32</v>
      </c>
      <c r="I29" t="s">
        <v>63</v>
      </c>
      <c r="J29" t="s">
        <v>108</v>
      </c>
      <c r="K29" t="s">
        <v>6</v>
      </c>
      <c r="L29" t="s">
        <v>67</v>
      </c>
      <c r="M29" t="s">
        <v>5</v>
      </c>
      <c r="N29" t="s">
        <v>90</v>
      </c>
      <c r="O29" t="s">
        <v>95</v>
      </c>
      <c r="P29" t="s">
        <v>256</v>
      </c>
      <c r="Q29" t="s">
        <v>33</v>
      </c>
      <c r="R29" t="s">
        <v>6</v>
      </c>
      <c r="S29" t="s">
        <v>6</v>
      </c>
      <c r="T29" t="s">
        <v>137</v>
      </c>
    </row>
    <row r="30" spans="1:20" x14ac:dyDescent="0.25">
      <c r="A30" s="3">
        <v>29</v>
      </c>
      <c r="B30" t="s">
        <v>26</v>
      </c>
      <c r="C30" t="s">
        <v>62</v>
      </c>
      <c r="D30" s="4" t="s">
        <v>65</v>
      </c>
      <c r="E30" t="s">
        <v>250</v>
      </c>
      <c r="F30" t="s">
        <v>85</v>
      </c>
      <c r="G30" t="s">
        <v>2</v>
      </c>
      <c r="H30" t="s">
        <v>27</v>
      </c>
      <c r="I30" t="s">
        <v>9</v>
      </c>
      <c r="J30" t="s">
        <v>76</v>
      </c>
      <c r="K30" t="s">
        <v>6</v>
      </c>
      <c r="L30" t="s">
        <v>67</v>
      </c>
      <c r="M30" t="s">
        <v>5</v>
      </c>
      <c r="N30" t="s">
        <v>77</v>
      </c>
      <c r="O30" t="s">
        <v>68</v>
      </c>
      <c r="P30" t="s">
        <v>107</v>
      </c>
      <c r="Q30" t="s">
        <v>70</v>
      </c>
      <c r="R30" t="s">
        <v>6</v>
      </c>
      <c r="S30" t="s">
        <v>6</v>
      </c>
      <c r="T30" t="s">
        <v>161</v>
      </c>
    </row>
    <row r="31" spans="1:20" x14ac:dyDescent="0.25">
      <c r="A31" s="3">
        <v>30</v>
      </c>
      <c r="B31" t="s">
        <v>11</v>
      </c>
      <c r="C31" t="s">
        <v>104</v>
      </c>
      <c r="D31" s="4" t="s">
        <v>65</v>
      </c>
      <c r="E31" t="s">
        <v>75</v>
      </c>
      <c r="F31" t="s">
        <v>6</v>
      </c>
      <c r="G31" t="s">
        <v>2</v>
      </c>
      <c r="H31" t="s">
        <v>28</v>
      </c>
      <c r="I31" t="s">
        <v>63</v>
      </c>
      <c r="J31" t="s">
        <v>34</v>
      </c>
      <c r="K31" t="s">
        <v>6</v>
      </c>
      <c r="L31" t="s">
        <v>67</v>
      </c>
      <c r="M31" t="s">
        <v>5</v>
      </c>
      <c r="N31" t="s">
        <v>77</v>
      </c>
      <c r="O31" t="s">
        <v>68</v>
      </c>
      <c r="P31" t="s">
        <v>102</v>
      </c>
      <c r="Q31" t="s">
        <v>70</v>
      </c>
      <c r="R31" t="s">
        <v>6</v>
      </c>
      <c r="S31" t="s">
        <v>6</v>
      </c>
      <c r="T31" t="s">
        <v>162</v>
      </c>
    </row>
    <row r="32" spans="1:20" x14ac:dyDescent="0.25">
      <c r="A32" s="3">
        <v>31</v>
      </c>
      <c r="B32" t="s">
        <v>11</v>
      </c>
      <c r="C32" t="s">
        <v>84</v>
      </c>
      <c r="D32" s="4" t="s">
        <v>14</v>
      </c>
      <c r="E32" t="s">
        <v>116</v>
      </c>
      <c r="F32" t="s">
        <v>85</v>
      </c>
      <c r="G32" t="s">
        <v>2</v>
      </c>
      <c r="H32" t="s">
        <v>3</v>
      </c>
      <c r="I32" t="s">
        <v>75</v>
      </c>
      <c r="J32" t="s">
        <v>71</v>
      </c>
      <c r="K32" t="s">
        <v>6</v>
      </c>
      <c r="L32" t="s">
        <v>67</v>
      </c>
      <c r="M32" t="s">
        <v>5</v>
      </c>
      <c r="N32" t="s">
        <v>80</v>
      </c>
      <c r="O32" t="s">
        <v>95</v>
      </c>
      <c r="P32" t="s">
        <v>93</v>
      </c>
      <c r="Q32" t="s">
        <v>70</v>
      </c>
      <c r="R32" t="s">
        <v>6</v>
      </c>
      <c r="S32" t="s">
        <v>83</v>
      </c>
      <c r="T32" t="s">
        <v>137</v>
      </c>
    </row>
    <row r="33" spans="1:20" x14ac:dyDescent="0.25">
      <c r="A33" s="3">
        <v>32</v>
      </c>
      <c r="B33" t="s">
        <v>11</v>
      </c>
      <c r="C33" t="s">
        <v>104</v>
      </c>
      <c r="D33" s="4" t="s">
        <v>14</v>
      </c>
      <c r="E33" t="s">
        <v>91</v>
      </c>
      <c r="F33" t="s">
        <v>64</v>
      </c>
      <c r="G33" t="s">
        <v>2</v>
      </c>
      <c r="H33" t="s">
        <v>35</v>
      </c>
      <c r="I33" t="s">
        <v>75</v>
      </c>
      <c r="J33" t="s">
        <v>117</v>
      </c>
      <c r="K33" t="s">
        <v>6</v>
      </c>
      <c r="L33" t="s">
        <v>67</v>
      </c>
      <c r="M33" t="s">
        <v>10</v>
      </c>
      <c r="N33" t="s">
        <v>72</v>
      </c>
      <c r="O33" t="s">
        <v>92</v>
      </c>
      <c r="P33" t="s">
        <v>69</v>
      </c>
      <c r="Q33" t="s">
        <v>70</v>
      </c>
      <c r="R33" t="s">
        <v>6</v>
      </c>
      <c r="S33" t="s">
        <v>6</v>
      </c>
      <c r="T33" t="s">
        <v>135</v>
      </c>
    </row>
    <row r="34" spans="1:20" x14ac:dyDescent="0.25">
      <c r="A34" s="3">
        <v>33</v>
      </c>
      <c r="B34" t="s">
        <v>11</v>
      </c>
      <c r="C34" t="s">
        <v>78</v>
      </c>
      <c r="D34" s="4" t="s">
        <v>14</v>
      </c>
      <c r="E34" t="s">
        <v>7</v>
      </c>
      <c r="F34" t="s">
        <v>85</v>
      </c>
      <c r="G34" t="s">
        <v>2</v>
      </c>
      <c r="H34" t="s">
        <v>28</v>
      </c>
      <c r="I34" t="s">
        <v>9</v>
      </c>
      <c r="J34" t="s">
        <v>71</v>
      </c>
      <c r="K34" t="s">
        <v>6</v>
      </c>
      <c r="L34" t="s">
        <v>23</v>
      </c>
      <c r="M34" t="s">
        <v>5</v>
      </c>
      <c r="N34" t="s">
        <v>90</v>
      </c>
      <c r="O34" t="s">
        <v>86</v>
      </c>
      <c r="P34" t="s">
        <v>107</v>
      </c>
      <c r="Q34" t="s">
        <v>70</v>
      </c>
      <c r="R34" t="s">
        <v>6</v>
      </c>
      <c r="S34" t="s">
        <v>6</v>
      </c>
      <c r="T34" t="s">
        <v>135</v>
      </c>
    </row>
    <row r="35" spans="1:20" x14ac:dyDescent="0.25">
      <c r="A35" s="3">
        <v>34</v>
      </c>
      <c r="B35" t="s">
        <v>11</v>
      </c>
      <c r="C35" t="s">
        <v>62</v>
      </c>
      <c r="D35" s="4" t="s">
        <v>14</v>
      </c>
      <c r="E35" t="s">
        <v>7</v>
      </c>
      <c r="F35" t="s">
        <v>85</v>
      </c>
      <c r="G35" t="s">
        <v>2</v>
      </c>
      <c r="H35" t="s">
        <v>22</v>
      </c>
      <c r="I35" t="s">
        <v>9</v>
      </c>
      <c r="J35" t="s">
        <v>76</v>
      </c>
      <c r="K35" t="s">
        <v>6</v>
      </c>
      <c r="L35" t="s">
        <v>67</v>
      </c>
      <c r="M35" t="s">
        <v>5</v>
      </c>
      <c r="N35" t="s">
        <v>90</v>
      </c>
      <c r="O35" t="s">
        <v>95</v>
      </c>
      <c r="P35" t="s">
        <v>256</v>
      </c>
      <c r="Q35" t="s">
        <v>70</v>
      </c>
      <c r="R35" t="s">
        <v>6</v>
      </c>
      <c r="S35" t="s">
        <v>6</v>
      </c>
      <c r="T35" t="s">
        <v>135</v>
      </c>
    </row>
    <row r="36" spans="1:20" x14ac:dyDescent="0.25">
      <c r="A36" s="3">
        <v>35</v>
      </c>
      <c r="B36" t="s">
        <v>26</v>
      </c>
      <c r="C36" t="s">
        <v>74</v>
      </c>
      <c r="D36" s="4" t="s">
        <v>14</v>
      </c>
      <c r="E36" t="s">
        <v>91</v>
      </c>
      <c r="F36" t="s">
        <v>64</v>
      </c>
      <c r="G36" t="s">
        <v>2</v>
      </c>
      <c r="H36" t="s">
        <v>28</v>
      </c>
      <c r="I36" t="s">
        <v>9</v>
      </c>
      <c r="J36" t="s">
        <v>71</v>
      </c>
      <c r="K36" t="s">
        <v>6</v>
      </c>
      <c r="L36" t="s">
        <v>67</v>
      </c>
      <c r="M36" t="s">
        <v>5</v>
      </c>
      <c r="N36" t="s">
        <v>77</v>
      </c>
      <c r="O36" t="s">
        <v>92</v>
      </c>
      <c r="P36" t="s">
        <v>107</v>
      </c>
      <c r="Q36" t="s">
        <v>70</v>
      </c>
      <c r="R36" t="s">
        <v>6</v>
      </c>
      <c r="S36" t="s">
        <v>6</v>
      </c>
      <c r="T36" t="s">
        <v>137</v>
      </c>
    </row>
    <row r="37" spans="1:20" x14ac:dyDescent="0.25">
      <c r="A37" s="3">
        <v>36</v>
      </c>
      <c r="B37" t="s">
        <v>17</v>
      </c>
      <c r="C37" t="s">
        <v>74</v>
      </c>
      <c r="D37" s="4" t="s">
        <v>14</v>
      </c>
      <c r="E37" t="s">
        <v>63</v>
      </c>
      <c r="F37" t="s">
        <v>6</v>
      </c>
      <c r="G37" t="s">
        <v>2</v>
      </c>
      <c r="H37" t="s">
        <v>28</v>
      </c>
      <c r="I37" t="s">
        <v>97</v>
      </c>
      <c r="J37" t="s">
        <v>89</v>
      </c>
      <c r="K37" t="s">
        <v>6</v>
      </c>
      <c r="L37" t="s">
        <v>118</v>
      </c>
      <c r="M37" t="s">
        <v>5</v>
      </c>
      <c r="N37" t="s">
        <v>80</v>
      </c>
      <c r="O37" t="s">
        <v>86</v>
      </c>
      <c r="P37" t="s">
        <v>102</v>
      </c>
      <c r="Q37" t="s">
        <v>70</v>
      </c>
      <c r="R37" t="s">
        <v>6</v>
      </c>
      <c r="S37" t="s">
        <v>6</v>
      </c>
      <c r="T37" t="s">
        <v>135</v>
      </c>
    </row>
    <row r="38" spans="1:20" x14ac:dyDescent="0.25">
      <c r="A38" s="3">
        <v>37</v>
      </c>
      <c r="B38" t="s">
        <v>11</v>
      </c>
      <c r="C38" t="s">
        <v>84</v>
      </c>
      <c r="D38" s="4" t="s">
        <v>63</v>
      </c>
      <c r="E38" t="s">
        <v>7</v>
      </c>
      <c r="F38" t="s">
        <v>6</v>
      </c>
      <c r="G38" t="s">
        <v>2</v>
      </c>
      <c r="H38" t="s">
        <v>3</v>
      </c>
      <c r="I38" t="s">
        <v>9</v>
      </c>
      <c r="J38" t="s">
        <v>96</v>
      </c>
      <c r="K38" t="s">
        <v>6</v>
      </c>
      <c r="L38" t="s">
        <v>23</v>
      </c>
      <c r="M38" t="s">
        <v>10</v>
      </c>
      <c r="N38" t="s">
        <v>90</v>
      </c>
      <c r="O38" t="s">
        <v>68</v>
      </c>
      <c r="P38" t="s">
        <v>69</v>
      </c>
      <c r="Q38" t="s">
        <v>70</v>
      </c>
      <c r="R38" t="s">
        <v>6</v>
      </c>
      <c r="S38" t="s">
        <v>6</v>
      </c>
      <c r="T38" t="s">
        <v>137</v>
      </c>
    </row>
    <row r="39" spans="1:20" x14ac:dyDescent="0.25">
      <c r="A39" s="3">
        <v>38</v>
      </c>
      <c r="B39" t="s">
        <v>11</v>
      </c>
      <c r="C39" t="s">
        <v>87</v>
      </c>
      <c r="D39" s="4" t="s">
        <v>63</v>
      </c>
      <c r="E39" t="s">
        <v>7</v>
      </c>
      <c r="F39" t="s">
        <v>64</v>
      </c>
      <c r="G39" t="s">
        <v>2</v>
      </c>
      <c r="H39" t="s">
        <v>8</v>
      </c>
      <c r="I39" t="s">
        <v>9</v>
      </c>
      <c r="J39" t="s">
        <v>71</v>
      </c>
      <c r="K39" t="s">
        <v>6</v>
      </c>
      <c r="L39" t="s">
        <v>23</v>
      </c>
      <c r="M39" t="s">
        <v>5</v>
      </c>
      <c r="N39" t="s">
        <v>77</v>
      </c>
      <c r="O39" t="s">
        <v>68</v>
      </c>
      <c r="P39" t="s">
        <v>69</v>
      </c>
      <c r="Q39" t="s">
        <v>70</v>
      </c>
      <c r="R39" t="s">
        <v>6</v>
      </c>
      <c r="S39" t="s">
        <v>6</v>
      </c>
      <c r="T39" t="s">
        <v>135</v>
      </c>
    </row>
    <row r="40" spans="1:20" x14ac:dyDescent="0.25">
      <c r="A40" s="3">
        <v>39</v>
      </c>
      <c r="B40" t="s">
        <v>11</v>
      </c>
      <c r="C40" t="s">
        <v>84</v>
      </c>
      <c r="D40" s="4" t="s">
        <v>63</v>
      </c>
      <c r="E40" t="s">
        <v>63</v>
      </c>
      <c r="F40" t="s">
        <v>85</v>
      </c>
      <c r="G40" t="s">
        <v>2</v>
      </c>
      <c r="H40" t="s">
        <v>3</v>
      </c>
      <c r="I40" t="s">
        <v>88</v>
      </c>
      <c r="J40" t="s">
        <v>112</v>
      </c>
      <c r="K40" t="s">
        <v>6</v>
      </c>
      <c r="L40" t="s">
        <v>23</v>
      </c>
      <c r="M40" t="s">
        <v>10</v>
      </c>
      <c r="N40" t="s">
        <v>90</v>
      </c>
      <c r="O40" t="s">
        <v>68</v>
      </c>
      <c r="P40" t="s">
        <v>69</v>
      </c>
      <c r="Q40" t="s">
        <v>70</v>
      </c>
      <c r="R40" t="s">
        <v>6</v>
      </c>
      <c r="S40" t="s">
        <v>6</v>
      </c>
      <c r="T40" t="s">
        <v>137</v>
      </c>
    </row>
    <row r="41" spans="1:20" x14ac:dyDescent="0.25">
      <c r="A41" s="3">
        <v>40</v>
      </c>
      <c r="B41" t="s">
        <v>11</v>
      </c>
      <c r="C41" t="s">
        <v>104</v>
      </c>
      <c r="D41" s="4" t="s">
        <v>18</v>
      </c>
      <c r="E41" t="s">
        <v>73</v>
      </c>
      <c r="F41" t="s">
        <v>85</v>
      </c>
      <c r="G41" t="s">
        <v>2</v>
      </c>
      <c r="H41" t="s">
        <v>28</v>
      </c>
      <c r="I41" t="s">
        <v>119</v>
      </c>
      <c r="J41" t="s">
        <v>120</v>
      </c>
      <c r="K41" t="s">
        <v>6</v>
      </c>
      <c r="L41" t="s">
        <v>67</v>
      </c>
      <c r="M41" t="s">
        <v>5</v>
      </c>
      <c r="N41" t="s">
        <v>90</v>
      </c>
      <c r="O41" t="s">
        <v>92</v>
      </c>
      <c r="P41" t="s">
        <v>93</v>
      </c>
      <c r="Q41" t="s">
        <v>70</v>
      </c>
      <c r="R41" t="s">
        <v>6</v>
      </c>
      <c r="S41" t="s">
        <v>6</v>
      </c>
      <c r="T41" t="s">
        <v>161</v>
      </c>
    </row>
    <row r="42" spans="1:20" x14ac:dyDescent="0.25">
      <c r="A42" s="3">
        <v>41</v>
      </c>
      <c r="B42" t="s">
        <v>11</v>
      </c>
      <c r="C42" t="s">
        <v>74</v>
      </c>
      <c r="D42" s="4" t="s">
        <v>14</v>
      </c>
      <c r="E42" t="s">
        <v>121</v>
      </c>
      <c r="F42" t="s">
        <v>85</v>
      </c>
      <c r="G42" t="s">
        <v>2</v>
      </c>
      <c r="H42" t="s">
        <v>3</v>
      </c>
      <c r="I42" t="s">
        <v>65</v>
      </c>
      <c r="J42" t="s">
        <v>71</v>
      </c>
      <c r="K42" t="s">
        <v>6</v>
      </c>
      <c r="L42" t="s">
        <v>67</v>
      </c>
      <c r="M42" t="s">
        <v>5</v>
      </c>
      <c r="N42" t="s">
        <v>80</v>
      </c>
      <c r="O42" t="s">
        <v>86</v>
      </c>
      <c r="P42" t="s">
        <v>256</v>
      </c>
      <c r="Q42" t="s">
        <v>70</v>
      </c>
      <c r="R42" t="s">
        <v>6</v>
      </c>
      <c r="S42" t="s">
        <v>6</v>
      </c>
      <c r="T42" t="s">
        <v>162</v>
      </c>
    </row>
    <row r="43" spans="1:20" x14ac:dyDescent="0.25">
      <c r="A43" s="3">
        <v>42</v>
      </c>
      <c r="B43" t="s">
        <v>11</v>
      </c>
      <c r="C43" t="s">
        <v>84</v>
      </c>
      <c r="D43" s="4" t="s">
        <v>14</v>
      </c>
      <c r="E43" t="s">
        <v>122</v>
      </c>
      <c r="F43" t="s">
        <v>64</v>
      </c>
      <c r="G43" t="s">
        <v>2</v>
      </c>
      <c r="H43" t="s">
        <v>3</v>
      </c>
      <c r="I43" t="s">
        <v>9</v>
      </c>
      <c r="J43" t="s">
        <v>71</v>
      </c>
      <c r="K43" t="s">
        <v>6</v>
      </c>
      <c r="L43" t="s">
        <v>23</v>
      </c>
      <c r="M43" t="s">
        <v>5</v>
      </c>
      <c r="N43" t="s">
        <v>90</v>
      </c>
      <c r="O43" t="s">
        <v>95</v>
      </c>
      <c r="P43" t="s">
        <v>107</v>
      </c>
      <c r="Q43" t="s">
        <v>70</v>
      </c>
      <c r="R43" t="s">
        <v>6</v>
      </c>
      <c r="S43" t="s">
        <v>6</v>
      </c>
      <c r="T43" t="s">
        <v>135</v>
      </c>
    </row>
    <row r="44" spans="1:20" x14ac:dyDescent="0.25">
      <c r="A44" s="3">
        <v>43</v>
      </c>
      <c r="B44" t="s">
        <v>11</v>
      </c>
      <c r="C44" t="s">
        <v>104</v>
      </c>
      <c r="D44" s="4" t="s">
        <v>14</v>
      </c>
      <c r="E44" t="s">
        <v>7</v>
      </c>
      <c r="F44" t="s">
        <v>6</v>
      </c>
      <c r="G44" t="s">
        <v>2</v>
      </c>
      <c r="H44" t="s">
        <v>28</v>
      </c>
      <c r="I44" t="s">
        <v>65</v>
      </c>
      <c r="J44" t="s">
        <v>20</v>
      </c>
      <c r="K44" t="s">
        <v>6</v>
      </c>
      <c r="L44" t="s">
        <v>67</v>
      </c>
      <c r="M44" t="s">
        <v>5</v>
      </c>
      <c r="N44" t="s">
        <v>80</v>
      </c>
      <c r="O44" t="s">
        <v>92</v>
      </c>
      <c r="P44" t="s">
        <v>256</v>
      </c>
      <c r="Q44" t="s">
        <v>70</v>
      </c>
      <c r="R44" t="s">
        <v>83</v>
      </c>
      <c r="S44" t="s">
        <v>6</v>
      </c>
      <c r="T44" t="s">
        <v>135</v>
      </c>
    </row>
    <row r="45" spans="1:20" x14ac:dyDescent="0.25">
      <c r="A45" s="3">
        <v>44</v>
      </c>
      <c r="B45" t="s">
        <v>11</v>
      </c>
      <c r="C45" t="s">
        <v>84</v>
      </c>
      <c r="D45" s="4" t="s">
        <v>14</v>
      </c>
      <c r="E45" t="s">
        <v>122</v>
      </c>
      <c r="F45" t="s">
        <v>64</v>
      </c>
      <c r="G45" t="s">
        <v>2</v>
      </c>
      <c r="H45" t="s">
        <v>8</v>
      </c>
      <c r="I45" t="s">
        <v>65</v>
      </c>
      <c r="J45" t="s">
        <v>96</v>
      </c>
      <c r="K45" t="s">
        <v>6</v>
      </c>
      <c r="L45" t="s">
        <v>67</v>
      </c>
      <c r="M45" t="s">
        <v>10</v>
      </c>
      <c r="N45" t="s">
        <v>90</v>
      </c>
      <c r="O45" t="s">
        <v>92</v>
      </c>
      <c r="P45" t="s">
        <v>69</v>
      </c>
      <c r="Q45" t="s">
        <v>33</v>
      </c>
      <c r="R45" t="s">
        <v>6</v>
      </c>
      <c r="S45" t="s">
        <v>6</v>
      </c>
      <c r="T45" t="s">
        <v>162</v>
      </c>
    </row>
    <row r="46" spans="1:20" x14ac:dyDescent="0.25">
      <c r="A46" s="3">
        <v>45</v>
      </c>
      <c r="B46" t="s">
        <v>11</v>
      </c>
      <c r="C46" t="s">
        <v>62</v>
      </c>
      <c r="D46" s="4" t="s">
        <v>63</v>
      </c>
      <c r="E46" t="s">
        <v>109</v>
      </c>
      <c r="F46" t="s">
        <v>64</v>
      </c>
      <c r="G46" t="s">
        <v>2</v>
      </c>
      <c r="H46" t="s">
        <v>36</v>
      </c>
      <c r="I46" t="s">
        <v>65</v>
      </c>
      <c r="J46" t="s">
        <v>71</v>
      </c>
      <c r="K46" t="s">
        <v>6</v>
      </c>
      <c r="L46" t="s">
        <v>23</v>
      </c>
      <c r="M46" t="s">
        <v>10</v>
      </c>
      <c r="N46" t="s">
        <v>77</v>
      </c>
      <c r="O46" t="s">
        <v>68</v>
      </c>
      <c r="P46" t="s">
        <v>107</v>
      </c>
      <c r="Q46" t="s">
        <v>70</v>
      </c>
      <c r="R46" t="s">
        <v>6</v>
      </c>
      <c r="S46" t="s">
        <v>6</v>
      </c>
      <c r="T46" t="s">
        <v>135</v>
      </c>
    </row>
    <row r="47" spans="1:20" x14ac:dyDescent="0.25">
      <c r="A47" s="3">
        <v>46</v>
      </c>
      <c r="B47" t="s">
        <v>11</v>
      </c>
      <c r="C47" t="s">
        <v>62</v>
      </c>
      <c r="D47" s="4" t="s">
        <v>18</v>
      </c>
      <c r="E47" t="s">
        <v>251</v>
      </c>
      <c r="F47" t="s">
        <v>6</v>
      </c>
      <c r="G47" t="s">
        <v>2</v>
      </c>
      <c r="H47" t="s">
        <v>28</v>
      </c>
      <c r="I47" t="s">
        <v>63</v>
      </c>
      <c r="J47" t="s">
        <v>96</v>
      </c>
      <c r="K47" t="s">
        <v>6</v>
      </c>
      <c r="L47" t="s">
        <v>23</v>
      </c>
      <c r="M47" t="s">
        <v>5</v>
      </c>
      <c r="N47" t="s">
        <v>90</v>
      </c>
      <c r="O47" t="s">
        <v>92</v>
      </c>
      <c r="P47" t="s">
        <v>93</v>
      </c>
      <c r="Q47" t="s">
        <v>70</v>
      </c>
      <c r="R47" t="s">
        <v>6</v>
      </c>
      <c r="S47" t="s">
        <v>6</v>
      </c>
      <c r="T47" t="s">
        <v>137</v>
      </c>
    </row>
    <row r="48" spans="1:20" x14ac:dyDescent="0.25">
      <c r="A48" s="3">
        <v>47</v>
      </c>
      <c r="B48" t="s">
        <v>11</v>
      </c>
      <c r="C48" t="s">
        <v>84</v>
      </c>
      <c r="D48" s="4" t="s">
        <v>63</v>
      </c>
      <c r="E48" t="s">
        <v>91</v>
      </c>
      <c r="F48" t="s">
        <v>6</v>
      </c>
      <c r="G48" t="s">
        <v>2</v>
      </c>
      <c r="H48" t="s">
        <v>8</v>
      </c>
      <c r="I48" t="s">
        <v>9</v>
      </c>
      <c r="J48" t="s">
        <v>71</v>
      </c>
      <c r="K48" t="s">
        <v>6</v>
      </c>
      <c r="L48" t="s">
        <v>23</v>
      </c>
      <c r="M48" t="s">
        <v>5</v>
      </c>
      <c r="N48" t="s">
        <v>90</v>
      </c>
      <c r="O48" t="s">
        <v>68</v>
      </c>
      <c r="P48" t="s">
        <v>257</v>
      </c>
      <c r="Q48" t="s">
        <v>82</v>
      </c>
      <c r="R48" t="s">
        <v>6</v>
      </c>
      <c r="S48" t="s">
        <v>6</v>
      </c>
      <c r="T48" t="s">
        <v>161</v>
      </c>
    </row>
    <row r="49" spans="1:20" x14ac:dyDescent="0.25">
      <c r="A49" s="3">
        <v>48</v>
      </c>
      <c r="B49" t="s">
        <v>11</v>
      </c>
      <c r="C49" t="s">
        <v>104</v>
      </c>
      <c r="D49" s="4" t="s">
        <v>14</v>
      </c>
      <c r="E49" t="s">
        <v>121</v>
      </c>
      <c r="F49" t="s">
        <v>85</v>
      </c>
      <c r="G49" t="s">
        <v>2</v>
      </c>
      <c r="H49" t="s">
        <v>22</v>
      </c>
      <c r="I49" t="s">
        <v>124</v>
      </c>
      <c r="J49" t="s">
        <v>125</v>
      </c>
      <c r="K49" t="s">
        <v>6</v>
      </c>
      <c r="L49" t="s">
        <v>23</v>
      </c>
      <c r="M49" t="s">
        <v>5</v>
      </c>
      <c r="N49" t="s">
        <v>72</v>
      </c>
      <c r="O49" t="s">
        <v>92</v>
      </c>
      <c r="P49" t="s">
        <v>69</v>
      </c>
      <c r="Q49" t="s">
        <v>70</v>
      </c>
      <c r="R49" t="s">
        <v>6</v>
      </c>
      <c r="S49" t="s">
        <v>6</v>
      </c>
      <c r="T49" t="s">
        <v>135</v>
      </c>
    </row>
    <row r="50" spans="1:20" x14ac:dyDescent="0.25">
      <c r="A50" s="3">
        <v>49</v>
      </c>
      <c r="B50" t="s">
        <v>11</v>
      </c>
      <c r="C50" t="s">
        <v>78</v>
      </c>
      <c r="D50" s="4" t="s">
        <v>18</v>
      </c>
      <c r="E50" t="s">
        <v>91</v>
      </c>
      <c r="F50" t="s">
        <v>85</v>
      </c>
      <c r="G50" t="s">
        <v>2</v>
      </c>
      <c r="H50" t="s">
        <v>32</v>
      </c>
      <c r="I50" t="s">
        <v>65</v>
      </c>
      <c r="J50" t="s">
        <v>126</v>
      </c>
      <c r="K50" t="s">
        <v>6</v>
      </c>
      <c r="L50" t="s">
        <v>67</v>
      </c>
      <c r="M50" t="s">
        <v>5</v>
      </c>
      <c r="N50" t="s">
        <v>72</v>
      </c>
      <c r="O50" t="s">
        <v>92</v>
      </c>
      <c r="P50" t="s">
        <v>93</v>
      </c>
      <c r="Q50" t="s">
        <v>70</v>
      </c>
      <c r="R50" t="s">
        <v>6</v>
      </c>
      <c r="S50" t="s">
        <v>6</v>
      </c>
      <c r="T50" t="s">
        <v>160</v>
      </c>
    </row>
    <row r="51" spans="1:20" x14ac:dyDescent="0.25">
      <c r="A51" s="3">
        <v>50</v>
      </c>
      <c r="B51" t="s">
        <v>26</v>
      </c>
      <c r="C51" t="s">
        <v>84</v>
      </c>
      <c r="D51" s="4" t="s">
        <v>18</v>
      </c>
      <c r="E51" t="s">
        <v>121</v>
      </c>
      <c r="F51" t="s">
        <v>6</v>
      </c>
      <c r="G51" t="s">
        <v>2</v>
      </c>
      <c r="H51" t="s">
        <v>28</v>
      </c>
      <c r="I51" t="s">
        <v>128</v>
      </c>
      <c r="J51" t="s">
        <v>66</v>
      </c>
      <c r="K51" t="s">
        <v>6</v>
      </c>
      <c r="L51" t="s">
        <v>23</v>
      </c>
      <c r="M51" t="s">
        <v>5</v>
      </c>
      <c r="N51" t="s">
        <v>72</v>
      </c>
      <c r="O51" t="s">
        <v>92</v>
      </c>
      <c r="P51" t="s">
        <v>93</v>
      </c>
      <c r="Q51" t="s">
        <v>33</v>
      </c>
      <c r="R51" t="s">
        <v>6</v>
      </c>
      <c r="S51" t="s">
        <v>6</v>
      </c>
      <c r="T51" t="s">
        <v>162</v>
      </c>
    </row>
    <row r="52" spans="1:20" x14ac:dyDescent="0.25">
      <c r="A52" s="3">
        <v>51</v>
      </c>
      <c r="B52" t="s">
        <v>11</v>
      </c>
      <c r="C52" t="s">
        <v>62</v>
      </c>
      <c r="D52" s="4" t="s">
        <v>18</v>
      </c>
      <c r="E52" t="s">
        <v>94</v>
      </c>
      <c r="F52" t="s">
        <v>6</v>
      </c>
      <c r="G52" t="s">
        <v>2</v>
      </c>
      <c r="H52" t="s">
        <v>8</v>
      </c>
      <c r="I52" t="s">
        <v>65</v>
      </c>
      <c r="J52" t="s">
        <v>129</v>
      </c>
      <c r="K52" t="s">
        <v>6</v>
      </c>
      <c r="L52" t="s">
        <v>67</v>
      </c>
      <c r="M52" t="s">
        <v>25</v>
      </c>
      <c r="N52" t="s">
        <v>72</v>
      </c>
      <c r="O52" t="s">
        <v>92</v>
      </c>
      <c r="P52" t="s">
        <v>256</v>
      </c>
      <c r="Q52" t="s">
        <v>70</v>
      </c>
      <c r="R52" t="s">
        <v>6</v>
      </c>
      <c r="S52" t="s">
        <v>83</v>
      </c>
      <c r="T52" t="s">
        <v>160</v>
      </c>
    </row>
    <row r="53" spans="1:20" x14ac:dyDescent="0.25">
      <c r="A53" s="3">
        <v>52</v>
      </c>
      <c r="B53" t="s">
        <v>11</v>
      </c>
      <c r="C53" t="s">
        <v>78</v>
      </c>
      <c r="D53" s="4" t="s">
        <v>63</v>
      </c>
      <c r="E53" t="s">
        <v>94</v>
      </c>
      <c r="F53" t="s">
        <v>64</v>
      </c>
      <c r="G53" t="s">
        <v>2</v>
      </c>
      <c r="H53" t="s">
        <v>38</v>
      </c>
      <c r="I53" t="s">
        <v>9</v>
      </c>
      <c r="J53" t="s">
        <v>130</v>
      </c>
      <c r="K53" t="s">
        <v>6</v>
      </c>
      <c r="L53" t="s">
        <v>67</v>
      </c>
      <c r="M53" t="s">
        <v>10</v>
      </c>
      <c r="N53" t="s">
        <v>90</v>
      </c>
      <c r="O53" t="s">
        <v>68</v>
      </c>
      <c r="P53" t="s">
        <v>257</v>
      </c>
      <c r="Q53" t="s">
        <v>70</v>
      </c>
      <c r="R53" t="s">
        <v>83</v>
      </c>
      <c r="S53" t="s">
        <v>83</v>
      </c>
      <c r="T53" t="s">
        <v>135</v>
      </c>
    </row>
    <row r="54" spans="1:20" x14ac:dyDescent="0.25">
      <c r="A54" s="3">
        <v>53</v>
      </c>
      <c r="B54" t="s">
        <v>11</v>
      </c>
      <c r="C54" t="s">
        <v>84</v>
      </c>
      <c r="D54" s="4" t="s">
        <v>18</v>
      </c>
      <c r="E54" t="s">
        <v>30</v>
      </c>
      <c r="F54" t="s">
        <v>6</v>
      </c>
      <c r="G54" t="s">
        <v>2</v>
      </c>
      <c r="H54" t="s">
        <v>28</v>
      </c>
      <c r="I54" t="s">
        <v>9</v>
      </c>
      <c r="J54" t="s">
        <v>71</v>
      </c>
      <c r="K54" t="s">
        <v>6</v>
      </c>
      <c r="L54" t="s">
        <v>118</v>
      </c>
      <c r="M54" t="s">
        <v>5</v>
      </c>
      <c r="N54" t="s">
        <v>90</v>
      </c>
      <c r="O54" t="s">
        <v>86</v>
      </c>
      <c r="P54" t="s">
        <v>256</v>
      </c>
      <c r="Q54" t="s">
        <v>70</v>
      </c>
      <c r="R54" t="s">
        <v>6</v>
      </c>
      <c r="S54" t="s">
        <v>6</v>
      </c>
      <c r="T54" t="s">
        <v>137</v>
      </c>
    </row>
    <row r="55" spans="1:20" x14ac:dyDescent="0.25">
      <c r="A55" s="3">
        <v>54</v>
      </c>
      <c r="B55" t="s">
        <v>11</v>
      </c>
      <c r="C55" t="s">
        <v>84</v>
      </c>
      <c r="D55" s="4" t="s">
        <v>63</v>
      </c>
      <c r="E55" t="s">
        <v>109</v>
      </c>
      <c r="F55" t="s">
        <v>64</v>
      </c>
      <c r="G55" t="s">
        <v>2</v>
      </c>
      <c r="H55" t="s">
        <v>3</v>
      </c>
      <c r="I55" t="s">
        <v>65</v>
      </c>
      <c r="J55" t="s">
        <v>131</v>
      </c>
      <c r="K55" t="s">
        <v>6</v>
      </c>
      <c r="L55" t="s">
        <v>23</v>
      </c>
      <c r="M55" t="s">
        <v>5</v>
      </c>
      <c r="N55" t="s">
        <v>77</v>
      </c>
      <c r="O55" t="s">
        <v>68</v>
      </c>
      <c r="P55" t="s">
        <v>93</v>
      </c>
      <c r="Q55" t="s">
        <v>33</v>
      </c>
      <c r="R55" t="s">
        <v>6</v>
      </c>
      <c r="S55" t="s">
        <v>6</v>
      </c>
      <c r="T55" t="s">
        <v>161</v>
      </c>
    </row>
    <row r="56" spans="1:20" x14ac:dyDescent="0.25">
      <c r="A56" s="3">
        <v>55</v>
      </c>
      <c r="B56" t="s">
        <v>26</v>
      </c>
      <c r="C56" t="s">
        <v>74</v>
      </c>
      <c r="D56" s="4" t="s">
        <v>63</v>
      </c>
      <c r="E56" t="s">
        <v>94</v>
      </c>
      <c r="F56" t="s">
        <v>85</v>
      </c>
      <c r="G56" t="s">
        <v>2</v>
      </c>
      <c r="H56" t="s">
        <v>8</v>
      </c>
      <c r="I56" t="s">
        <v>9</v>
      </c>
      <c r="J56" t="s">
        <v>71</v>
      </c>
      <c r="K56" t="s">
        <v>6</v>
      </c>
      <c r="L56" t="s">
        <v>23</v>
      </c>
      <c r="M56" t="s">
        <v>10</v>
      </c>
      <c r="N56" t="s">
        <v>77</v>
      </c>
      <c r="O56" t="s">
        <v>68</v>
      </c>
      <c r="P56" t="s">
        <v>107</v>
      </c>
      <c r="Q56" t="s">
        <v>70</v>
      </c>
      <c r="R56" t="s">
        <v>6</v>
      </c>
      <c r="S56" t="s">
        <v>6</v>
      </c>
      <c r="T56" t="s">
        <v>135</v>
      </c>
    </row>
    <row r="57" spans="1:20" x14ac:dyDescent="0.25">
      <c r="A57" s="3">
        <v>56</v>
      </c>
      <c r="B57" t="s">
        <v>26</v>
      </c>
      <c r="C57" t="s">
        <v>62</v>
      </c>
      <c r="D57" s="4" t="s">
        <v>14</v>
      </c>
      <c r="E57" t="s">
        <v>30</v>
      </c>
      <c r="F57" t="s">
        <v>64</v>
      </c>
      <c r="G57" t="s">
        <v>2</v>
      </c>
      <c r="H57" t="s">
        <v>19</v>
      </c>
      <c r="I57" t="s">
        <v>99</v>
      </c>
      <c r="J57" t="s">
        <v>132</v>
      </c>
      <c r="K57" t="s">
        <v>6</v>
      </c>
      <c r="L57" t="s">
        <v>67</v>
      </c>
      <c r="M57" t="s">
        <v>5</v>
      </c>
      <c r="N57" t="s">
        <v>77</v>
      </c>
      <c r="O57" t="s">
        <v>92</v>
      </c>
      <c r="P57" t="s">
        <v>93</v>
      </c>
      <c r="Q57" t="s">
        <v>70</v>
      </c>
      <c r="R57" t="s">
        <v>6</v>
      </c>
      <c r="S57" t="s">
        <v>6</v>
      </c>
      <c r="T57" t="s">
        <v>137</v>
      </c>
    </row>
    <row r="58" spans="1:20" x14ac:dyDescent="0.25">
      <c r="A58" s="3">
        <v>57</v>
      </c>
      <c r="B58" t="s">
        <v>13</v>
      </c>
      <c r="C58" t="s">
        <v>104</v>
      </c>
      <c r="D58" s="4" t="s">
        <v>18</v>
      </c>
      <c r="E58" t="s">
        <v>103</v>
      </c>
      <c r="F58" t="s">
        <v>85</v>
      </c>
      <c r="G58" t="s">
        <v>79</v>
      </c>
      <c r="H58" t="s">
        <v>234</v>
      </c>
      <c r="I58" t="s">
        <v>9</v>
      </c>
      <c r="J58" t="s">
        <v>76</v>
      </c>
      <c r="K58" t="s">
        <v>6</v>
      </c>
      <c r="L58" t="s">
        <v>67</v>
      </c>
      <c r="M58" t="s">
        <v>10</v>
      </c>
      <c r="N58" t="s">
        <v>77</v>
      </c>
      <c r="O58" t="s">
        <v>95</v>
      </c>
      <c r="P58" t="s">
        <v>69</v>
      </c>
      <c r="Q58" t="s">
        <v>70</v>
      </c>
      <c r="R58" t="s">
        <v>6</v>
      </c>
      <c r="S58" t="s">
        <v>6</v>
      </c>
      <c r="T58" t="s">
        <v>137</v>
      </c>
    </row>
    <row r="59" spans="1:20" x14ac:dyDescent="0.25">
      <c r="A59" s="3">
        <v>58</v>
      </c>
      <c r="B59" t="s">
        <v>26</v>
      </c>
      <c r="C59" t="s">
        <v>74</v>
      </c>
      <c r="D59" s="4" t="s">
        <v>192</v>
      </c>
      <c r="E59" t="s">
        <v>252</v>
      </c>
      <c r="F59" t="s">
        <v>85</v>
      </c>
      <c r="G59" t="s">
        <v>2</v>
      </c>
      <c r="H59" t="s">
        <v>28</v>
      </c>
      <c r="I59" t="s">
        <v>9</v>
      </c>
      <c r="J59" t="s">
        <v>71</v>
      </c>
      <c r="K59" t="s">
        <v>6</v>
      </c>
      <c r="L59" t="s">
        <v>29</v>
      </c>
      <c r="M59" t="s">
        <v>5</v>
      </c>
      <c r="N59" t="s">
        <v>90</v>
      </c>
      <c r="O59" t="s">
        <v>92</v>
      </c>
      <c r="P59" t="s">
        <v>107</v>
      </c>
      <c r="Q59" t="s">
        <v>70</v>
      </c>
      <c r="R59" t="s">
        <v>6</v>
      </c>
      <c r="S59" t="s">
        <v>6</v>
      </c>
      <c r="T59" t="s">
        <v>135</v>
      </c>
    </row>
    <row r="60" spans="1:20" x14ac:dyDescent="0.25">
      <c r="A60" s="3">
        <v>59</v>
      </c>
      <c r="B60" t="s">
        <v>13</v>
      </c>
      <c r="C60" t="s">
        <v>104</v>
      </c>
      <c r="D60" s="4" t="s">
        <v>18</v>
      </c>
      <c r="E60" t="s">
        <v>18</v>
      </c>
      <c r="F60" t="s">
        <v>85</v>
      </c>
      <c r="G60" t="s">
        <v>2</v>
      </c>
      <c r="H60" t="s">
        <v>28</v>
      </c>
      <c r="I60" t="s">
        <v>65</v>
      </c>
      <c r="J60" t="s">
        <v>98</v>
      </c>
      <c r="K60" t="s">
        <v>6</v>
      </c>
      <c r="L60" t="s">
        <v>67</v>
      </c>
      <c r="M60" t="s">
        <v>5</v>
      </c>
      <c r="N60" t="s">
        <v>72</v>
      </c>
      <c r="O60" t="s">
        <v>92</v>
      </c>
      <c r="P60" t="s">
        <v>93</v>
      </c>
      <c r="Q60" t="s">
        <v>33</v>
      </c>
      <c r="R60" t="s">
        <v>83</v>
      </c>
      <c r="S60" t="s">
        <v>83</v>
      </c>
      <c r="T60" t="s">
        <v>135</v>
      </c>
    </row>
    <row r="61" spans="1:20" x14ac:dyDescent="0.25">
      <c r="A61" s="3">
        <v>60</v>
      </c>
      <c r="B61" t="s">
        <v>26</v>
      </c>
      <c r="C61" t="s">
        <v>87</v>
      </c>
      <c r="D61" s="4" t="s">
        <v>88</v>
      </c>
      <c r="E61" t="s">
        <v>30</v>
      </c>
      <c r="F61" t="s">
        <v>6</v>
      </c>
      <c r="G61" t="s">
        <v>2</v>
      </c>
      <c r="H61" t="s">
        <v>8</v>
      </c>
      <c r="I61" t="s">
        <v>9</v>
      </c>
      <c r="J61" t="s">
        <v>71</v>
      </c>
      <c r="K61" t="s">
        <v>6</v>
      </c>
      <c r="L61" t="s">
        <v>23</v>
      </c>
      <c r="M61" t="s">
        <v>5</v>
      </c>
      <c r="N61" t="s">
        <v>90</v>
      </c>
      <c r="O61" t="s">
        <v>68</v>
      </c>
      <c r="P61" t="s">
        <v>69</v>
      </c>
      <c r="Q61" t="s">
        <v>70</v>
      </c>
      <c r="R61" t="s">
        <v>6</v>
      </c>
      <c r="S61" t="s">
        <v>83</v>
      </c>
      <c r="T61" t="s">
        <v>135</v>
      </c>
    </row>
    <row r="62" spans="1:20" x14ac:dyDescent="0.25">
      <c r="A62" s="3">
        <v>61</v>
      </c>
      <c r="B62" t="s">
        <v>11</v>
      </c>
      <c r="C62" t="s">
        <v>84</v>
      </c>
      <c r="D62" s="4" t="s">
        <v>63</v>
      </c>
      <c r="E62" t="s">
        <v>253</v>
      </c>
      <c r="F62" t="s">
        <v>64</v>
      </c>
      <c r="G62" t="s">
        <v>2</v>
      </c>
      <c r="H62" t="s">
        <v>8</v>
      </c>
      <c r="I62" t="s">
        <v>9</v>
      </c>
      <c r="J62" t="s">
        <v>71</v>
      </c>
      <c r="K62" t="s">
        <v>6</v>
      </c>
      <c r="L62" t="s">
        <v>67</v>
      </c>
      <c r="M62" t="s">
        <v>10</v>
      </c>
      <c r="N62" t="s">
        <v>72</v>
      </c>
      <c r="O62" t="s">
        <v>68</v>
      </c>
      <c r="P62" t="s">
        <v>257</v>
      </c>
      <c r="Q62" t="s">
        <v>70</v>
      </c>
      <c r="R62" t="s">
        <v>6</v>
      </c>
      <c r="S62" t="s">
        <v>6</v>
      </c>
      <c r="T62" t="s">
        <v>135</v>
      </c>
    </row>
    <row r="63" spans="1:20" x14ac:dyDescent="0.25">
      <c r="A63" s="3">
        <v>62</v>
      </c>
      <c r="B63" t="s">
        <v>11</v>
      </c>
      <c r="C63" t="s">
        <v>78</v>
      </c>
      <c r="D63" s="4" t="s">
        <v>18</v>
      </c>
      <c r="E63" t="s">
        <v>7</v>
      </c>
      <c r="F63" t="s">
        <v>6</v>
      </c>
      <c r="G63" t="s">
        <v>2</v>
      </c>
      <c r="H63" t="s">
        <v>8</v>
      </c>
      <c r="I63" t="s">
        <v>9</v>
      </c>
      <c r="J63" t="s">
        <v>112</v>
      </c>
      <c r="K63" t="s">
        <v>6</v>
      </c>
      <c r="L63" t="s">
        <v>29</v>
      </c>
      <c r="M63" t="s">
        <v>5</v>
      </c>
      <c r="N63" t="s">
        <v>77</v>
      </c>
      <c r="O63" t="s">
        <v>95</v>
      </c>
      <c r="P63" t="s">
        <v>69</v>
      </c>
      <c r="Q63" t="s">
        <v>70</v>
      </c>
      <c r="R63" t="s">
        <v>83</v>
      </c>
      <c r="S63" t="s">
        <v>6</v>
      </c>
      <c r="T63" t="s">
        <v>137</v>
      </c>
    </row>
    <row r="64" spans="1:20" x14ac:dyDescent="0.25">
      <c r="A64" s="3">
        <v>63</v>
      </c>
      <c r="B64" t="s">
        <v>26</v>
      </c>
      <c r="C64" t="s">
        <v>84</v>
      </c>
      <c r="D64" s="4" t="s">
        <v>124</v>
      </c>
      <c r="E64" t="s">
        <v>94</v>
      </c>
      <c r="F64" t="s">
        <v>85</v>
      </c>
      <c r="G64" t="s">
        <v>2</v>
      </c>
      <c r="H64" t="s">
        <v>28</v>
      </c>
      <c r="I64" t="s">
        <v>88</v>
      </c>
      <c r="J64" t="s">
        <v>71</v>
      </c>
      <c r="K64" t="s">
        <v>6</v>
      </c>
      <c r="L64" t="s">
        <v>29</v>
      </c>
      <c r="M64" t="s">
        <v>10</v>
      </c>
      <c r="N64" t="s">
        <v>90</v>
      </c>
      <c r="O64" t="s">
        <v>92</v>
      </c>
      <c r="P64" t="s">
        <v>257</v>
      </c>
      <c r="Q64" t="s">
        <v>33</v>
      </c>
      <c r="R64" t="s">
        <v>6</v>
      </c>
      <c r="S64" t="s">
        <v>6</v>
      </c>
      <c r="T64" t="s">
        <v>135</v>
      </c>
    </row>
    <row r="65" spans="1:20" x14ac:dyDescent="0.25">
      <c r="A65" s="3">
        <v>64</v>
      </c>
      <c r="B65" t="s">
        <v>26</v>
      </c>
      <c r="C65" t="s">
        <v>87</v>
      </c>
      <c r="D65" s="4" t="s">
        <v>63</v>
      </c>
      <c r="E65" t="s">
        <v>138</v>
      </c>
      <c r="F65" t="s">
        <v>6</v>
      </c>
      <c r="G65" t="s">
        <v>2</v>
      </c>
      <c r="H65" t="s">
        <v>8</v>
      </c>
      <c r="I65" t="s">
        <v>65</v>
      </c>
      <c r="J65" t="s">
        <v>39</v>
      </c>
      <c r="K65" t="s">
        <v>6</v>
      </c>
      <c r="L65" t="s">
        <v>23</v>
      </c>
      <c r="M65" t="s">
        <v>10</v>
      </c>
      <c r="N65" t="s">
        <v>77</v>
      </c>
      <c r="O65" t="s">
        <v>68</v>
      </c>
      <c r="P65" t="s">
        <v>257</v>
      </c>
      <c r="Q65" t="s">
        <v>70</v>
      </c>
      <c r="R65" t="s">
        <v>6</v>
      </c>
      <c r="S65" t="s">
        <v>6</v>
      </c>
      <c r="T65" t="s">
        <v>135</v>
      </c>
    </row>
    <row r="66" spans="1:20" x14ac:dyDescent="0.25">
      <c r="A66" s="3">
        <v>65</v>
      </c>
      <c r="B66" t="s">
        <v>11</v>
      </c>
      <c r="C66" t="s">
        <v>84</v>
      </c>
      <c r="D66" s="4" t="s">
        <v>18</v>
      </c>
      <c r="E66" t="s">
        <v>30</v>
      </c>
      <c r="F66" t="s">
        <v>6</v>
      </c>
      <c r="G66" t="s">
        <v>2</v>
      </c>
      <c r="H66" t="s">
        <v>8</v>
      </c>
      <c r="I66" t="s">
        <v>88</v>
      </c>
      <c r="J66" t="s">
        <v>149</v>
      </c>
      <c r="K66" t="s">
        <v>6</v>
      </c>
      <c r="L66" t="s">
        <v>23</v>
      </c>
      <c r="M66" t="s">
        <v>5</v>
      </c>
      <c r="N66" t="s">
        <v>80</v>
      </c>
      <c r="O66" t="s">
        <v>95</v>
      </c>
      <c r="P66" t="s">
        <v>256</v>
      </c>
      <c r="Q66" t="s">
        <v>70</v>
      </c>
      <c r="R66" t="s">
        <v>6</v>
      </c>
      <c r="S66" t="s">
        <v>6</v>
      </c>
      <c r="T66" t="s">
        <v>135</v>
      </c>
    </row>
    <row r="67" spans="1:20" x14ac:dyDescent="0.25">
      <c r="A67" s="3">
        <v>66</v>
      </c>
      <c r="B67" t="s">
        <v>13</v>
      </c>
      <c r="C67" t="s">
        <v>104</v>
      </c>
      <c r="D67" s="4" t="s">
        <v>65</v>
      </c>
      <c r="E67" t="s">
        <v>248</v>
      </c>
      <c r="F67" t="s">
        <v>64</v>
      </c>
      <c r="G67" t="s">
        <v>2</v>
      </c>
      <c r="H67" t="s">
        <v>24</v>
      </c>
      <c r="I67" t="s">
        <v>9</v>
      </c>
      <c r="J67" t="s">
        <v>71</v>
      </c>
      <c r="K67" t="s">
        <v>6</v>
      </c>
      <c r="L67" t="s">
        <v>67</v>
      </c>
      <c r="M67" t="s">
        <v>10</v>
      </c>
      <c r="N67" t="s">
        <v>72</v>
      </c>
      <c r="O67" t="s">
        <v>68</v>
      </c>
      <c r="P67" t="s">
        <v>102</v>
      </c>
      <c r="Q67" t="s">
        <v>70</v>
      </c>
      <c r="R67" t="s">
        <v>113</v>
      </c>
      <c r="S67" t="s">
        <v>6</v>
      </c>
      <c r="T67" t="s">
        <v>141</v>
      </c>
    </row>
    <row r="68" spans="1:20" x14ac:dyDescent="0.25">
      <c r="A68" s="3">
        <v>67</v>
      </c>
      <c r="B68" t="s">
        <v>12</v>
      </c>
      <c r="C68" t="s">
        <v>62</v>
      </c>
      <c r="D68" s="4" t="s">
        <v>18</v>
      </c>
      <c r="E68" t="s">
        <v>122</v>
      </c>
      <c r="F68" t="s">
        <v>6</v>
      </c>
      <c r="G68" t="s">
        <v>2</v>
      </c>
      <c r="H68" t="s">
        <v>19</v>
      </c>
      <c r="I68" t="s">
        <v>9</v>
      </c>
      <c r="J68" t="s">
        <v>71</v>
      </c>
      <c r="K68" t="s">
        <v>6</v>
      </c>
      <c r="L68" t="s">
        <v>23</v>
      </c>
      <c r="M68" t="s">
        <v>5</v>
      </c>
      <c r="N68" t="s">
        <v>77</v>
      </c>
      <c r="O68" t="s">
        <v>95</v>
      </c>
      <c r="P68" t="s">
        <v>102</v>
      </c>
      <c r="Q68" t="s">
        <v>70</v>
      </c>
      <c r="R68" t="s">
        <v>6</v>
      </c>
      <c r="S68" t="s">
        <v>6</v>
      </c>
      <c r="T68" t="s">
        <v>135</v>
      </c>
    </row>
    <row r="69" spans="1:20" x14ac:dyDescent="0.25">
      <c r="A69" s="3">
        <v>68</v>
      </c>
      <c r="B69" t="s">
        <v>26</v>
      </c>
      <c r="C69" t="s">
        <v>74</v>
      </c>
      <c r="D69" s="4" t="s">
        <v>14</v>
      </c>
      <c r="E69" t="s">
        <v>7</v>
      </c>
      <c r="F69" t="s">
        <v>64</v>
      </c>
      <c r="G69" t="s">
        <v>2</v>
      </c>
      <c r="H69" t="s">
        <v>8</v>
      </c>
      <c r="I69" t="s">
        <v>63</v>
      </c>
      <c r="J69" t="s">
        <v>112</v>
      </c>
      <c r="K69" t="s">
        <v>6</v>
      </c>
      <c r="L69" t="s">
        <v>23</v>
      </c>
      <c r="M69" t="s">
        <v>5</v>
      </c>
      <c r="N69" t="s">
        <v>90</v>
      </c>
      <c r="O69" t="s">
        <v>92</v>
      </c>
      <c r="P69" t="s">
        <v>107</v>
      </c>
      <c r="Q69" t="s">
        <v>70</v>
      </c>
      <c r="R69" t="s">
        <v>6</v>
      </c>
      <c r="S69" t="s">
        <v>6</v>
      </c>
      <c r="T69" t="s">
        <v>135</v>
      </c>
    </row>
    <row r="70" spans="1:20" x14ac:dyDescent="0.25">
      <c r="A70" s="3">
        <v>69</v>
      </c>
      <c r="B70" t="s">
        <v>13</v>
      </c>
      <c r="C70" t="s">
        <v>104</v>
      </c>
      <c r="D70" s="4" t="s">
        <v>124</v>
      </c>
      <c r="E70" t="s">
        <v>248</v>
      </c>
      <c r="F70" t="s">
        <v>6</v>
      </c>
      <c r="G70" t="s">
        <v>2</v>
      </c>
      <c r="H70" t="s">
        <v>15</v>
      </c>
      <c r="I70" t="s">
        <v>143</v>
      </c>
      <c r="J70" t="s">
        <v>129</v>
      </c>
      <c r="K70" t="s">
        <v>6</v>
      </c>
      <c r="L70" t="s">
        <v>67</v>
      </c>
      <c r="M70" t="s">
        <v>5</v>
      </c>
      <c r="N70" t="s">
        <v>77</v>
      </c>
      <c r="O70" t="s">
        <v>95</v>
      </c>
      <c r="P70" t="s">
        <v>257</v>
      </c>
      <c r="Q70" t="s">
        <v>33</v>
      </c>
      <c r="R70" t="s">
        <v>83</v>
      </c>
      <c r="S70" t="s">
        <v>6</v>
      </c>
      <c r="T70" t="s">
        <v>40</v>
      </c>
    </row>
    <row r="71" spans="1:20" x14ac:dyDescent="0.25">
      <c r="A71" s="3">
        <v>70</v>
      </c>
      <c r="B71" t="s">
        <v>12</v>
      </c>
      <c r="C71" t="s">
        <v>62</v>
      </c>
      <c r="D71" s="4" t="s">
        <v>18</v>
      </c>
      <c r="E71" t="s">
        <v>127</v>
      </c>
      <c r="F71" t="s">
        <v>6</v>
      </c>
      <c r="G71" t="s">
        <v>2</v>
      </c>
      <c r="H71" t="s">
        <v>28</v>
      </c>
      <c r="I71" t="s">
        <v>9</v>
      </c>
      <c r="J71" t="s">
        <v>71</v>
      </c>
      <c r="K71" t="s">
        <v>6</v>
      </c>
      <c r="L71" t="s">
        <v>23</v>
      </c>
      <c r="M71" t="s">
        <v>5</v>
      </c>
      <c r="N71" t="s">
        <v>77</v>
      </c>
      <c r="O71" t="s">
        <v>92</v>
      </c>
      <c r="P71" t="s">
        <v>107</v>
      </c>
      <c r="Q71" t="s">
        <v>33</v>
      </c>
      <c r="R71" t="s">
        <v>6</v>
      </c>
      <c r="S71" t="s">
        <v>6</v>
      </c>
      <c r="T71" t="s">
        <v>135</v>
      </c>
    </row>
    <row r="72" spans="1:20" x14ac:dyDescent="0.25">
      <c r="A72" s="3">
        <v>71</v>
      </c>
      <c r="B72" t="s">
        <v>26</v>
      </c>
      <c r="C72" t="s">
        <v>78</v>
      </c>
      <c r="D72" s="4" t="s">
        <v>63</v>
      </c>
      <c r="E72" t="s">
        <v>7</v>
      </c>
      <c r="F72" t="s">
        <v>6</v>
      </c>
      <c r="G72" t="s">
        <v>2</v>
      </c>
      <c r="H72" t="s">
        <v>8</v>
      </c>
      <c r="I72" t="s">
        <v>9</v>
      </c>
      <c r="J72" t="s">
        <v>71</v>
      </c>
      <c r="K72" t="s">
        <v>6</v>
      </c>
      <c r="L72" t="s">
        <v>67</v>
      </c>
      <c r="M72" t="s">
        <v>5</v>
      </c>
      <c r="N72" t="s">
        <v>77</v>
      </c>
      <c r="O72" t="s">
        <v>68</v>
      </c>
      <c r="P72" t="s">
        <v>107</v>
      </c>
      <c r="Q72" t="s">
        <v>70</v>
      </c>
      <c r="R72" t="s">
        <v>6</v>
      </c>
      <c r="S72" t="s">
        <v>6</v>
      </c>
      <c r="T72" t="s">
        <v>135</v>
      </c>
    </row>
    <row r="73" spans="1:20" x14ac:dyDescent="0.25">
      <c r="A73" s="3">
        <v>72</v>
      </c>
      <c r="B73" t="s">
        <v>26</v>
      </c>
      <c r="C73" t="s">
        <v>87</v>
      </c>
      <c r="D73" s="4" t="s">
        <v>63</v>
      </c>
      <c r="E73" t="s">
        <v>7</v>
      </c>
      <c r="F73" t="s">
        <v>6</v>
      </c>
      <c r="G73" t="s">
        <v>2</v>
      </c>
      <c r="H73" t="s">
        <v>27</v>
      </c>
      <c r="I73" t="s">
        <v>88</v>
      </c>
      <c r="J73" t="s">
        <v>20</v>
      </c>
      <c r="K73" t="s">
        <v>6</v>
      </c>
      <c r="L73" t="s">
        <v>23</v>
      </c>
      <c r="M73" t="s">
        <v>10</v>
      </c>
      <c r="N73" t="s">
        <v>77</v>
      </c>
      <c r="O73" t="s">
        <v>68</v>
      </c>
      <c r="P73" t="s">
        <v>257</v>
      </c>
      <c r="Q73" t="s">
        <v>33</v>
      </c>
      <c r="R73" t="s">
        <v>6</v>
      </c>
      <c r="S73" t="s">
        <v>6</v>
      </c>
      <c r="T73" t="s">
        <v>41</v>
      </c>
    </row>
    <row r="74" spans="1:20" x14ac:dyDescent="0.25">
      <c r="A74" s="3">
        <v>73</v>
      </c>
      <c r="B74" t="s">
        <v>17</v>
      </c>
      <c r="C74" t="s">
        <v>84</v>
      </c>
      <c r="D74" s="4" t="s">
        <v>18</v>
      </c>
      <c r="E74" t="s">
        <v>94</v>
      </c>
      <c r="F74" t="s">
        <v>6</v>
      </c>
      <c r="G74" t="s">
        <v>2</v>
      </c>
      <c r="H74" t="s">
        <v>28</v>
      </c>
      <c r="I74" t="s">
        <v>88</v>
      </c>
      <c r="J74" t="s">
        <v>98</v>
      </c>
      <c r="K74" t="s">
        <v>6</v>
      </c>
      <c r="L74" t="s">
        <v>23</v>
      </c>
      <c r="M74" t="s">
        <v>5</v>
      </c>
      <c r="N74" t="s">
        <v>72</v>
      </c>
      <c r="O74" t="s">
        <v>92</v>
      </c>
      <c r="P74" t="s">
        <v>93</v>
      </c>
      <c r="Q74" t="s">
        <v>70</v>
      </c>
      <c r="R74" t="s">
        <v>6</v>
      </c>
      <c r="S74" t="s">
        <v>6</v>
      </c>
      <c r="T74" t="s">
        <v>144</v>
      </c>
    </row>
    <row r="75" spans="1:20" x14ac:dyDescent="0.25">
      <c r="A75" s="3">
        <v>74</v>
      </c>
      <c r="B75" t="s">
        <v>12</v>
      </c>
      <c r="C75" t="s">
        <v>74</v>
      </c>
      <c r="D75" s="4" t="s">
        <v>63</v>
      </c>
      <c r="E75" t="s">
        <v>30</v>
      </c>
      <c r="F75" t="s">
        <v>6</v>
      </c>
      <c r="G75" t="s">
        <v>2</v>
      </c>
      <c r="H75" t="s">
        <v>38</v>
      </c>
      <c r="I75" t="s">
        <v>9</v>
      </c>
      <c r="J75" t="s">
        <v>71</v>
      </c>
      <c r="K75" t="s">
        <v>6</v>
      </c>
      <c r="L75" t="s">
        <v>23</v>
      </c>
      <c r="M75" t="s">
        <v>10</v>
      </c>
      <c r="N75" t="s">
        <v>90</v>
      </c>
      <c r="O75" t="s">
        <v>68</v>
      </c>
      <c r="P75" t="s">
        <v>69</v>
      </c>
      <c r="Q75" t="s">
        <v>70</v>
      </c>
      <c r="R75" t="s">
        <v>6</v>
      </c>
      <c r="S75" t="s">
        <v>6</v>
      </c>
      <c r="T75" t="s">
        <v>135</v>
      </c>
    </row>
    <row r="76" spans="1:20" x14ac:dyDescent="0.25">
      <c r="A76" s="3">
        <v>75</v>
      </c>
      <c r="B76" t="s">
        <v>26</v>
      </c>
      <c r="C76" t="s">
        <v>78</v>
      </c>
      <c r="D76" s="4" t="s">
        <v>18</v>
      </c>
      <c r="E76" t="s">
        <v>7</v>
      </c>
      <c r="F76" t="s">
        <v>6</v>
      </c>
      <c r="G76" t="s">
        <v>2</v>
      </c>
      <c r="H76" t="s">
        <v>32</v>
      </c>
      <c r="I76" t="s">
        <v>65</v>
      </c>
      <c r="J76" t="s">
        <v>71</v>
      </c>
      <c r="K76" t="s">
        <v>6</v>
      </c>
      <c r="L76" t="s">
        <v>23</v>
      </c>
      <c r="M76" t="s">
        <v>5</v>
      </c>
      <c r="N76" t="s">
        <v>77</v>
      </c>
      <c r="O76" t="s">
        <v>95</v>
      </c>
      <c r="P76" t="s">
        <v>107</v>
      </c>
      <c r="Q76" t="s">
        <v>70</v>
      </c>
      <c r="R76" t="s">
        <v>6</v>
      </c>
      <c r="S76" t="s">
        <v>6</v>
      </c>
      <c r="T76" t="s">
        <v>145</v>
      </c>
    </row>
    <row r="77" spans="1:20" x14ac:dyDescent="0.25">
      <c r="A77" s="3">
        <v>76</v>
      </c>
      <c r="B77" t="s">
        <v>26</v>
      </c>
      <c r="C77" t="s">
        <v>84</v>
      </c>
      <c r="D77" s="4" t="s">
        <v>18</v>
      </c>
      <c r="E77" t="s">
        <v>252</v>
      </c>
      <c r="F77" t="s">
        <v>6</v>
      </c>
      <c r="G77" t="s">
        <v>2</v>
      </c>
      <c r="H77" t="s">
        <v>3</v>
      </c>
      <c r="I77" t="s">
        <v>9</v>
      </c>
      <c r="J77" t="s">
        <v>71</v>
      </c>
      <c r="K77" t="s">
        <v>6</v>
      </c>
      <c r="L77" t="s">
        <v>29</v>
      </c>
      <c r="M77" t="s">
        <v>5</v>
      </c>
      <c r="N77" t="s">
        <v>77</v>
      </c>
      <c r="O77" t="s">
        <v>92</v>
      </c>
      <c r="P77" t="s">
        <v>257</v>
      </c>
      <c r="Q77" t="s">
        <v>70</v>
      </c>
      <c r="R77" t="s">
        <v>6</v>
      </c>
      <c r="S77" t="s">
        <v>6</v>
      </c>
      <c r="T77" t="s">
        <v>135</v>
      </c>
    </row>
    <row r="78" spans="1:20" x14ac:dyDescent="0.25">
      <c r="A78" s="3">
        <v>77</v>
      </c>
      <c r="B78" t="s">
        <v>12</v>
      </c>
      <c r="C78" t="s">
        <v>84</v>
      </c>
      <c r="D78" s="4" t="s">
        <v>18</v>
      </c>
      <c r="E78" t="s">
        <v>14</v>
      </c>
      <c r="F78" t="s">
        <v>6</v>
      </c>
      <c r="G78" t="s">
        <v>2</v>
      </c>
      <c r="H78" t="s">
        <v>22</v>
      </c>
      <c r="I78" t="s">
        <v>65</v>
      </c>
      <c r="J78" t="s">
        <v>120</v>
      </c>
      <c r="K78" t="s">
        <v>6</v>
      </c>
      <c r="L78" t="s">
        <v>23</v>
      </c>
      <c r="M78" t="s">
        <v>5</v>
      </c>
      <c r="N78" t="s">
        <v>90</v>
      </c>
      <c r="O78" t="s">
        <v>92</v>
      </c>
      <c r="P78" t="s">
        <v>93</v>
      </c>
      <c r="Q78" t="s">
        <v>33</v>
      </c>
      <c r="R78" t="s">
        <v>6</v>
      </c>
      <c r="S78" t="s">
        <v>83</v>
      </c>
      <c r="T78" t="s">
        <v>135</v>
      </c>
    </row>
    <row r="79" spans="1:20" x14ac:dyDescent="0.25">
      <c r="A79" s="3">
        <v>78</v>
      </c>
      <c r="B79" t="s">
        <v>13</v>
      </c>
      <c r="C79" t="s">
        <v>104</v>
      </c>
      <c r="D79" s="4" t="s">
        <v>63</v>
      </c>
      <c r="E79" t="s">
        <v>7</v>
      </c>
      <c r="F79" t="s">
        <v>64</v>
      </c>
      <c r="G79" t="s">
        <v>2</v>
      </c>
      <c r="H79" t="s">
        <v>24</v>
      </c>
      <c r="I79" t="s">
        <v>65</v>
      </c>
      <c r="J79" t="s">
        <v>89</v>
      </c>
      <c r="K79" t="s">
        <v>6</v>
      </c>
      <c r="L79" t="s">
        <v>67</v>
      </c>
      <c r="M79" t="s">
        <v>5</v>
      </c>
      <c r="N79" t="s">
        <v>72</v>
      </c>
      <c r="O79" t="s">
        <v>68</v>
      </c>
      <c r="P79" t="s">
        <v>257</v>
      </c>
      <c r="Q79" t="s">
        <v>70</v>
      </c>
      <c r="R79" t="s">
        <v>6</v>
      </c>
      <c r="S79" t="s">
        <v>6</v>
      </c>
      <c r="T79" t="s">
        <v>42</v>
      </c>
    </row>
    <row r="80" spans="1:20" x14ac:dyDescent="0.25">
      <c r="A80" s="3">
        <v>79</v>
      </c>
      <c r="B80" t="s">
        <v>26</v>
      </c>
      <c r="C80" t="s">
        <v>78</v>
      </c>
      <c r="D80" s="4" t="s">
        <v>65</v>
      </c>
      <c r="E80" t="s">
        <v>30</v>
      </c>
      <c r="F80" t="s">
        <v>85</v>
      </c>
      <c r="G80" t="s">
        <v>2</v>
      </c>
      <c r="H80" t="s">
        <v>8</v>
      </c>
      <c r="I80" t="s">
        <v>63</v>
      </c>
      <c r="J80" t="s">
        <v>20</v>
      </c>
      <c r="K80" t="s">
        <v>6</v>
      </c>
      <c r="L80" t="s">
        <v>29</v>
      </c>
      <c r="M80" t="s">
        <v>5</v>
      </c>
      <c r="N80" t="s">
        <v>80</v>
      </c>
      <c r="O80" t="s">
        <v>68</v>
      </c>
      <c r="P80" t="s">
        <v>257</v>
      </c>
      <c r="Q80" t="s">
        <v>70</v>
      </c>
      <c r="R80" t="s">
        <v>6</v>
      </c>
      <c r="S80" t="s">
        <v>6</v>
      </c>
      <c r="T80" t="s">
        <v>160</v>
      </c>
    </row>
    <row r="81" spans="1:20" x14ac:dyDescent="0.25">
      <c r="A81" s="3">
        <v>80</v>
      </c>
      <c r="B81" t="s">
        <v>12</v>
      </c>
      <c r="C81" t="s">
        <v>62</v>
      </c>
      <c r="D81" s="4" t="s">
        <v>18</v>
      </c>
      <c r="E81" t="s">
        <v>7</v>
      </c>
      <c r="F81" t="s">
        <v>6</v>
      </c>
      <c r="G81" t="s">
        <v>2</v>
      </c>
      <c r="H81" t="s">
        <v>28</v>
      </c>
      <c r="I81" t="s">
        <v>9</v>
      </c>
      <c r="J81" t="s">
        <v>98</v>
      </c>
      <c r="K81" t="s">
        <v>6</v>
      </c>
      <c r="L81" t="s">
        <v>23</v>
      </c>
      <c r="M81" t="s">
        <v>25</v>
      </c>
      <c r="N81" t="s">
        <v>90</v>
      </c>
      <c r="O81" t="s">
        <v>92</v>
      </c>
      <c r="P81" t="s">
        <v>93</v>
      </c>
      <c r="Q81" t="s">
        <v>70</v>
      </c>
      <c r="R81" t="s">
        <v>6</v>
      </c>
      <c r="S81" t="s">
        <v>6</v>
      </c>
      <c r="T81" t="s">
        <v>135</v>
      </c>
    </row>
    <row r="82" spans="1:20" x14ac:dyDescent="0.25">
      <c r="A82" s="3">
        <v>81</v>
      </c>
      <c r="B82" t="s">
        <v>26</v>
      </c>
      <c r="C82" t="s">
        <v>74</v>
      </c>
      <c r="D82" s="4" t="s">
        <v>63</v>
      </c>
      <c r="E82" t="s">
        <v>109</v>
      </c>
      <c r="F82" t="s">
        <v>64</v>
      </c>
      <c r="G82" t="s">
        <v>2</v>
      </c>
      <c r="H82" t="s">
        <v>28</v>
      </c>
      <c r="I82" t="s">
        <v>9</v>
      </c>
      <c r="J82" t="s">
        <v>71</v>
      </c>
      <c r="K82" t="s">
        <v>6</v>
      </c>
      <c r="L82" t="s">
        <v>67</v>
      </c>
      <c r="M82" t="s">
        <v>10</v>
      </c>
      <c r="N82" t="s">
        <v>77</v>
      </c>
      <c r="O82" t="s">
        <v>68</v>
      </c>
      <c r="P82" t="s">
        <v>257</v>
      </c>
      <c r="Q82" t="s">
        <v>70</v>
      </c>
      <c r="R82" t="s">
        <v>6</v>
      </c>
      <c r="S82" t="s">
        <v>6</v>
      </c>
      <c r="T82" t="s">
        <v>162</v>
      </c>
    </row>
    <row r="83" spans="1:20" x14ac:dyDescent="0.25">
      <c r="A83" s="3">
        <v>82</v>
      </c>
      <c r="B83" t="s">
        <v>11</v>
      </c>
      <c r="C83" t="s">
        <v>84</v>
      </c>
      <c r="D83" s="4" t="s">
        <v>63</v>
      </c>
      <c r="E83" t="s">
        <v>109</v>
      </c>
      <c r="F83" t="s">
        <v>85</v>
      </c>
      <c r="G83" t="s">
        <v>2</v>
      </c>
      <c r="H83" t="s">
        <v>3</v>
      </c>
      <c r="I83" t="s">
        <v>9</v>
      </c>
      <c r="J83" t="s">
        <v>149</v>
      </c>
      <c r="K83" t="s">
        <v>6</v>
      </c>
      <c r="L83" t="s">
        <v>23</v>
      </c>
      <c r="M83" t="s">
        <v>5</v>
      </c>
      <c r="N83" t="s">
        <v>77</v>
      </c>
      <c r="O83" t="s">
        <v>68</v>
      </c>
      <c r="P83" t="s">
        <v>107</v>
      </c>
      <c r="Q83" t="s">
        <v>70</v>
      </c>
      <c r="R83" t="s">
        <v>6</v>
      </c>
      <c r="S83" t="s">
        <v>6</v>
      </c>
      <c r="T83" t="s">
        <v>135</v>
      </c>
    </row>
    <row r="84" spans="1:20" x14ac:dyDescent="0.25">
      <c r="A84" s="3">
        <v>83</v>
      </c>
      <c r="B84" t="s">
        <v>26</v>
      </c>
      <c r="C84" t="s">
        <v>84</v>
      </c>
      <c r="D84" s="4" t="s">
        <v>65</v>
      </c>
      <c r="E84" t="s">
        <v>142</v>
      </c>
      <c r="F84" t="s">
        <v>85</v>
      </c>
      <c r="G84" t="s">
        <v>2</v>
      </c>
      <c r="H84" t="s">
        <v>8</v>
      </c>
      <c r="I84" t="s">
        <v>9</v>
      </c>
      <c r="J84" t="s">
        <v>126</v>
      </c>
      <c r="K84" t="s">
        <v>6</v>
      </c>
      <c r="L84" t="s">
        <v>23</v>
      </c>
      <c r="M84" t="s">
        <v>5</v>
      </c>
      <c r="N84" t="s">
        <v>77</v>
      </c>
      <c r="O84" t="s">
        <v>68</v>
      </c>
      <c r="P84" t="s">
        <v>257</v>
      </c>
      <c r="Q84" t="s">
        <v>70</v>
      </c>
      <c r="R84" t="s">
        <v>6</v>
      </c>
      <c r="S84" t="s">
        <v>6</v>
      </c>
      <c r="T84" t="s">
        <v>135</v>
      </c>
    </row>
    <row r="85" spans="1:20" x14ac:dyDescent="0.25">
      <c r="A85" s="3">
        <v>84</v>
      </c>
      <c r="B85" t="s">
        <v>26</v>
      </c>
      <c r="C85" t="s">
        <v>74</v>
      </c>
      <c r="D85" s="4" t="s">
        <v>14</v>
      </c>
      <c r="E85" t="s">
        <v>7</v>
      </c>
      <c r="F85" t="s">
        <v>6</v>
      </c>
      <c r="G85" t="s">
        <v>2</v>
      </c>
      <c r="H85" t="s">
        <v>8</v>
      </c>
      <c r="I85" t="s">
        <v>9</v>
      </c>
      <c r="J85" t="s">
        <v>100</v>
      </c>
      <c r="K85" t="s">
        <v>6</v>
      </c>
      <c r="L85" t="s">
        <v>23</v>
      </c>
      <c r="M85" t="s">
        <v>5</v>
      </c>
      <c r="N85" t="s">
        <v>72</v>
      </c>
      <c r="O85" t="s">
        <v>95</v>
      </c>
      <c r="P85" t="s">
        <v>107</v>
      </c>
      <c r="Q85" t="s">
        <v>70</v>
      </c>
      <c r="R85" t="s">
        <v>6</v>
      </c>
      <c r="S85" t="s">
        <v>6</v>
      </c>
      <c r="T85" t="s">
        <v>137</v>
      </c>
    </row>
    <row r="86" spans="1:20" x14ac:dyDescent="0.25">
      <c r="A86" s="3">
        <v>85</v>
      </c>
      <c r="B86" t="s">
        <v>26</v>
      </c>
      <c r="C86" t="s">
        <v>74</v>
      </c>
      <c r="D86" s="4" t="s">
        <v>65</v>
      </c>
      <c r="E86" t="s">
        <v>103</v>
      </c>
      <c r="F86" t="s">
        <v>85</v>
      </c>
      <c r="G86" t="s">
        <v>2</v>
      </c>
      <c r="H86" t="s">
        <v>8</v>
      </c>
      <c r="I86" t="s">
        <v>9</v>
      </c>
      <c r="J86" t="s">
        <v>76</v>
      </c>
      <c r="K86" t="s">
        <v>6</v>
      </c>
      <c r="L86" t="s">
        <v>67</v>
      </c>
      <c r="M86" t="s">
        <v>5</v>
      </c>
      <c r="N86" t="s">
        <v>90</v>
      </c>
      <c r="O86" t="s">
        <v>68</v>
      </c>
      <c r="P86" t="s">
        <v>69</v>
      </c>
      <c r="Q86" t="s">
        <v>70</v>
      </c>
      <c r="R86" t="s">
        <v>6</v>
      </c>
      <c r="S86" t="s">
        <v>6</v>
      </c>
      <c r="T86" t="s">
        <v>137</v>
      </c>
    </row>
    <row r="87" spans="1:20" x14ac:dyDescent="0.25">
      <c r="A87" s="3">
        <v>86</v>
      </c>
      <c r="B87" t="s">
        <v>12</v>
      </c>
      <c r="C87" t="s">
        <v>62</v>
      </c>
      <c r="D87" s="4" t="s">
        <v>124</v>
      </c>
      <c r="E87" t="s">
        <v>124</v>
      </c>
      <c r="F87" t="s">
        <v>6</v>
      </c>
      <c r="G87" t="s">
        <v>2</v>
      </c>
      <c r="H87" t="s">
        <v>27</v>
      </c>
      <c r="I87" t="s">
        <v>9</v>
      </c>
      <c r="J87" t="s">
        <v>130</v>
      </c>
      <c r="K87" t="s">
        <v>6</v>
      </c>
      <c r="L87" t="s">
        <v>67</v>
      </c>
      <c r="M87" t="s">
        <v>5</v>
      </c>
      <c r="N87" t="s">
        <v>77</v>
      </c>
      <c r="O87" t="s">
        <v>68</v>
      </c>
      <c r="P87" t="s">
        <v>257</v>
      </c>
      <c r="Q87" t="s">
        <v>33</v>
      </c>
      <c r="R87" t="s">
        <v>6</v>
      </c>
      <c r="S87" t="s">
        <v>6</v>
      </c>
      <c r="T87" t="s">
        <v>135</v>
      </c>
    </row>
    <row r="88" spans="1:20" x14ac:dyDescent="0.25">
      <c r="A88" s="3">
        <v>87</v>
      </c>
      <c r="B88" t="s">
        <v>26</v>
      </c>
      <c r="C88" t="s">
        <v>87</v>
      </c>
      <c r="D88" s="4" t="s">
        <v>63</v>
      </c>
      <c r="E88" t="s">
        <v>150</v>
      </c>
      <c r="F88" t="s">
        <v>64</v>
      </c>
      <c r="G88" t="s">
        <v>2</v>
      </c>
      <c r="H88" t="s">
        <v>8</v>
      </c>
      <c r="I88" t="s">
        <v>9</v>
      </c>
      <c r="J88" t="s">
        <v>151</v>
      </c>
      <c r="K88" t="s">
        <v>6</v>
      </c>
      <c r="L88" t="s">
        <v>29</v>
      </c>
      <c r="M88" t="s">
        <v>5</v>
      </c>
      <c r="N88" t="s">
        <v>90</v>
      </c>
      <c r="O88" t="s">
        <v>68</v>
      </c>
      <c r="P88" t="s">
        <v>257</v>
      </c>
      <c r="Q88" t="s">
        <v>70</v>
      </c>
      <c r="R88" t="s">
        <v>83</v>
      </c>
      <c r="S88" t="s">
        <v>113</v>
      </c>
      <c r="T88" t="s">
        <v>135</v>
      </c>
    </row>
    <row r="89" spans="1:20" x14ac:dyDescent="0.25">
      <c r="A89" s="3">
        <v>88</v>
      </c>
      <c r="B89" t="s">
        <v>12</v>
      </c>
      <c r="C89" t="s">
        <v>62</v>
      </c>
      <c r="D89" s="4" t="s">
        <v>18</v>
      </c>
      <c r="E89" t="s">
        <v>18</v>
      </c>
      <c r="F89" t="s">
        <v>6</v>
      </c>
      <c r="G89" t="s">
        <v>2</v>
      </c>
      <c r="H89" t="s">
        <v>19</v>
      </c>
      <c r="I89" t="s">
        <v>65</v>
      </c>
      <c r="J89" t="s">
        <v>98</v>
      </c>
      <c r="K89" t="s">
        <v>6</v>
      </c>
      <c r="L89" t="s">
        <v>29</v>
      </c>
      <c r="M89" t="s">
        <v>25</v>
      </c>
      <c r="N89" t="s">
        <v>77</v>
      </c>
      <c r="O89" t="s">
        <v>86</v>
      </c>
      <c r="P89" t="s">
        <v>107</v>
      </c>
      <c r="Q89" t="s">
        <v>33</v>
      </c>
      <c r="R89" t="s">
        <v>6</v>
      </c>
      <c r="S89" t="s">
        <v>6</v>
      </c>
      <c r="T89" t="s">
        <v>137</v>
      </c>
    </row>
    <row r="90" spans="1:20" x14ac:dyDescent="0.25">
      <c r="A90" s="3">
        <v>89</v>
      </c>
      <c r="B90" t="s">
        <v>12</v>
      </c>
      <c r="C90" t="s">
        <v>84</v>
      </c>
      <c r="D90" s="4" t="s">
        <v>18</v>
      </c>
      <c r="E90" t="s">
        <v>65</v>
      </c>
      <c r="F90" t="s">
        <v>6</v>
      </c>
      <c r="G90" t="s">
        <v>2</v>
      </c>
      <c r="H90" t="s">
        <v>28</v>
      </c>
      <c r="I90" t="s">
        <v>65</v>
      </c>
      <c r="J90" t="s">
        <v>20</v>
      </c>
      <c r="K90" t="s">
        <v>6</v>
      </c>
      <c r="L90" t="s">
        <v>67</v>
      </c>
      <c r="M90" t="s">
        <v>5</v>
      </c>
      <c r="N90" t="s">
        <v>77</v>
      </c>
      <c r="O90" t="s">
        <v>92</v>
      </c>
      <c r="P90" t="s">
        <v>107</v>
      </c>
      <c r="Q90" t="s">
        <v>33</v>
      </c>
      <c r="R90" t="s">
        <v>6</v>
      </c>
      <c r="S90" t="s">
        <v>6</v>
      </c>
      <c r="T90" t="s">
        <v>137</v>
      </c>
    </row>
    <row r="91" spans="1:20" x14ac:dyDescent="0.25">
      <c r="A91" s="3">
        <v>90</v>
      </c>
      <c r="B91" t="s">
        <v>11</v>
      </c>
      <c r="C91" t="s">
        <v>87</v>
      </c>
      <c r="D91" s="4" t="s">
        <v>14</v>
      </c>
      <c r="E91" t="s">
        <v>153</v>
      </c>
      <c r="F91" t="s">
        <v>6</v>
      </c>
      <c r="G91" t="s">
        <v>2</v>
      </c>
      <c r="H91" t="s">
        <v>35</v>
      </c>
      <c r="I91" t="s">
        <v>154</v>
      </c>
      <c r="J91" t="s">
        <v>108</v>
      </c>
      <c r="K91" t="s">
        <v>6</v>
      </c>
      <c r="L91" t="s">
        <v>29</v>
      </c>
      <c r="M91" t="s">
        <v>10</v>
      </c>
      <c r="N91" t="s">
        <v>90</v>
      </c>
      <c r="O91" t="s">
        <v>95</v>
      </c>
      <c r="P91" t="s">
        <v>107</v>
      </c>
      <c r="Q91" t="s">
        <v>33</v>
      </c>
      <c r="R91" t="s">
        <v>6</v>
      </c>
      <c r="S91" t="s">
        <v>6</v>
      </c>
      <c r="T91" t="s">
        <v>135</v>
      </c>
    </row>
    <row r="92" spans="1:20" x14ac:dyDescent="0.25">
      <c r="A92" s="3">
        <v>91</v>
      </c>
      <c r="B92" t="s">
        <v>11</v>
      </c>
      <c r="C92" t="s">
        <v>84</v>
      </c>
      <c r="D92" s="4" t="s">
        <v>18</v>
      </c>
      <c r="E92" t="s">
        <v>94</v>
      </c>
      <c r="F92" t="s">
        <v>6</v>
      </c>
      <c r="G92" t="s">
        <v>2</v>
      </c>
      <c r="H92" t="s">
        <v>8</v>
      </c>
      <c r="I92" t="s">
        <v>9</v>
      </c>
      <c r="J92" t="s">
        <v>98</v>
      </c>
      <c r="K92" t="s">
        <v>6</v>
      </c>
      <c r="L92" t="s">
        <v>23</v>
      </c>
      <c r="M92" t="s">
        <v>5</v>
      </c>
      <c r="N92" t="s">
        <v>90</v>
      </c>
      <c r="O92" t="s">
        <v>95</v>
      </c>
      <c r="P92" t="s">
        <v>69</v>
      </c>
      <c r="Q92" t="s">
        <v>70</v>
      </c>
      <c r="R92" t="s">
        <v>6</v>
      </c>
      <c r="S92" t="s">
        <v>6</v>
      </c>
      <c r="T92" t="s">
        <v>135</v>
      </c>
    </row>
    <row r="93" spans="1:20" x14ac:dyDescent="0.25">
      <c r="A93" s="3">
        <v>92</v>
      </c>
      <c r="B93" t="s">
        <v>26</v>
      </c>
      <c r="C93" t="s">
        <v>87</v>
      </c>
      <c r="D93" s="4" t="s">
        <v>88</v>
      </c>
      <c r="E93" t="s">
        <v>155</v>
      </c>
      <c r="F93" t="s">
        <v>6</v>
      </c>
      <c r="G93" t="s">
        <v>2</v>
      </c>
      <c r="H93" t="s">
        <v>35</v>
      </c>
      <c r="I93" t="s">
        <v>9</v>
      </c>
      <c r="J93" t="s">
        <v>101</v>
      </c>
      <c r="K93" t="s">
        <v>6</v>
      </c>
      <c r="L93" t="s">
        <v>29</v>
      </c>
      <c r="M93" t="s">
        <v>5</v>
      </c>
      <c r="N93" t="s">
        <v>77</v>
      </c>
      <c r="O93" t="s">
        <v>68</v>
      </c>
      <c r="P93" t="s">
        <v>257</v>
      </c>
      <c r="Q93" t="s">
        <v>33</v>
      </c>
      <c r="R93" t="s">
        <v>83</v>
      </c>
      <c r="S93" t="s">
        <v>83</v>
      </c>
      <c r="T93" t="s">
        <v>162</v>
      </c>
    </row>
    <row r="94" spans="1:20" x14ac:dyDescent="0.25">
      <c r="A94" s="3">
        <v>93</v>
      </c>
      <c r="B94" t="s">
        <v>11</v>
      </c>
      <c r="C94" t="s">
        <v>87</v>
      </c>
      <c r="D94" s="4" t="s">
        <v>63</v>
      </c>
      <c r="E94" t="s">
        <v>7</v>
      </c>
      <c r="F94" t="s">
        <v>6</v>
      </c>
      <c r="G94" t="s">
        <v>2</v>
      </c>
      <c r="H94" t="s">
        <v>3</v>
      </c>
      <c r="I94" t="s">
        <v>9</v>
      </c>
      <c r="J94" t="s">
        <v>126</v>
      </c>
      <c r="K94" t="s">
        <v>6</v>
      </c>
      <c r="L94" t="s">
        <v>23</v>
      </c>
      <c r="M94" t="s">
        <v>10</v>
      </c>
      <c r="N94" t="s">
        <v>77</v>
      </c>
      <c r="O94" t="s">
        <v>68</v>
      </c>
      <c r="P94" t="s">
        <v>69</v>
      </c>
      <c r="Q94" t="s">
        <v>70</v>
      </c>
      <c r="R94" t="s">
        <v>6</v>
      </c>
      <c r="S94" t="s">
        <v>6</v>
      </c>
      <c r="T94" t="s">
        <v>135</v>
      </c>
    </row>
    <row r="95" spans="1:20" x14ac:dyDescent="0.25">
      <c r="A95" s="3">
        <v>94</v>
      </c>
      <c r="B95" t="s">
        <v>26</v>
      </c>
      <c r="C95" t="s">
        <v>84</v>
      </c>
      <c r="D95" s="4" t="s">
        <v>18</v>
      </c>
      <c r="E95" t="s">
        <v>7</v>
      </c>
      <c r="F95" t="s">
        <v>6</v>
      </c>
      <c r="G95" t="s">
        <v>2</v>
      </c>
      <c r="H95" t="s">
        <v>28</v>
      </c>
      <c r="I95" t="s">
        <v>255</v>
      </c>
      <c r="J95" t="s">
        <v>43</v>
      </c>
      <c r="K95" t="s">
        <v>6</v>
      </c>
      <c r="L95" t="s">
        <v>67</v>
      </c>
      <c r="M95" t="s">
        <v>25</v>
      </c>
      <c r="N95" t="s">
        <v>80</v>
      </c>
      <c r="O95" t="s">
        <v>95</v>
      </c>
      <c r="P95" t="s">
        <v>93</v>
      </c>
      <c r="Q95" t="s">
        <v>33</v>
      </c>
      <c r="R95" t="s">
        <v>6</v>
      </c>
      <c r="S95" t="s">
        <v>6</v>
      </c>
      <c r="T95" t="s">
        <v>135</v>
      </c>
    </row>
    <row r="96" spans="1:20" x14ac:dyDescent="0.25">
      <c r="A96" s="3">
        <v>95</v>
      </c>
      <c r="B96" t="s">
        <v>26</v>
      </c>
      <c r="C96" t="s">
        <v>62</v>
      </c>
      <c r="D96" s="4" t="s">
        <v>14</v>
      </c>
      <c r="E96" t="s">
        <v>148</v>
      </c>
      <c r="F96" t="s">
        <v>85</v>
      </c>
      <c r="G96" t="s">
        <v>2</v>
      </c>
      <c r="H96" t="s">
        <v>27</v>
      </c>
      <c r="I96" t="s">
        <v>9</v>
      </c>
      <c r="J96" t="s">
        <v>44</v>
      </c>
      <c r="K96" t="s">
        <v>6</v>
      </c>
      <c r="L96" t="s">
        <v>29</v>
      </c>
      <c r="M96" t="s">
        <v>25</v>
      </c>
      <c r="N96" t="s">
        <v>77</v>
      </c>
      <c r="O96" t="s">
        <v>95</v>
      </c>
      <c r="P96" t="s">
        <v>69</v>
      </c>
      <c r="Q96" t="s">
        <v>70</v>
      </c>
      <c r="R96" t="s">
        <v>6</v>
      </c>
      <c r="S96" t="s">
        <v>6</v>
      </c>
      <c r="T96" t="s">
        <v>135</v>
      </c>
    </row>
    <row r="97" spans="1:20" x14ac:dyDescent="0.25">
      <c r="A97" s="3">
        <v>96</v>
      </c>
      <c r="B97" t="s">
        <v>26</v>
      </c>
      <c r="C97" t="s">
        <v>84</v>
      </c>
      <c r="D97" s="4" t="s">
        <v>88</v>
      </c>
      <c r="E97" t="s">
        <v>157</v>
      </c>
      <c r="F97" t="s">
        <v>85</v>
      </c>
      <c r="G97" t="s">
        <v>2</v>
      </c>
      <c r="H97" t="s">
        <v>8</v>
      </c>
      <c r="I97" t="s">
        <v>65</v>
      </c>
      <c r="J97" t="s">
        <v>100</v>
      </c>
      <c r="K97" t="s">
        <v>6</v>
      </c>
      <c r="L97" t="s">
        <v>67</v>
      </c>
      <c r="M97" t="s">
        <v>5</v>
      </c>
      <c r="N97" t="s">
        <v>72</v>
      </c>
      <c r="O97" t="s">
        <v>68</v>
      </c>
      <c r="P97" t="s">
        <v>257</v>
      </c>
      <c r="Q97" t="s">
        <v>70</v>
      </c>
      <c r="R97" t="s">
        <v>6</v>
      </c>
      <c r="S97" t="s">
        <v>6</v>
      </c>
      <c r="T97" t="s">
        <v>135</v>
      </c>
    </row>
    <row r="98" spans="1:20" x14ac:dyDescent="0.25">
      <c r="A98" s="3">
        <v>97</v>
      </c>
      <c r="B98" t="s">
        <v>13</v>
      </c>
      <c r="C98" t="s">
        <v>104</v>
      </c>
      <c r="D98" s="4" t="s">
        <v>18</v>
      </c>
      <c r="E98" t="s">
        <v>18</v>
      </c>
      <c r="F98" t="s">
        <v>85</v>
      </c>
      <c r="G98" t="s">
        <v>79</v>
      </c>
      <c r="H98" t="s">
        <v>28</v>
      </c>
      <c r="I98" t="s">
        <v>9</v>
      </c>
      <c r="J98" t="s">
        <v>158</v>
      </c>
      <c r="K98" t="s">
        <v>6</v>
      </c>
      <c r="L98" t="s">
        <v>23</v>
      </c>
      <c r="M98" t="s">
        <v>25</v>
      </c>
      <c r="N98" t="s">
        <v>77</v>
      </c>
      <c r="O98" t="s">
        <v>95</v>
      </c>
      <c r="P98" t="s">
        <v>256</v>
      </c>
      <c r="Q98" t="s">
        <v>70</v>
      </c>
      <c r="R98" t="s">
        <v>6</v>
      </c>
      <c r="S98" t="s">
        <v>6</v>
      </c>
      <c r="T98" t="s">
        <v>161</v>
      </c>
    </row>
    <row r="99" spans="1:20" x14ac:dyDescent="0.25">
      <c r="A99" s="3">
        <v>98</v>
      </c>
      <c r="B99" t="s">
        <v>26</v>
      </c>
      <c r="C99" t="s">
        <v>87</v>
      </c>
      <c r="D99" s="4" t="s">
        <v>14</v>
      </c>
      <c r="E99" t="s">
        <v>7</v>
      </c>
      <c r="F99" t="s">
        <v>85</v>
      </c>
      <c r="G99" t="s">
        <v>2</v>
      </c>
      <c r="H99" t="s">
        <v>3</v>
      </c>
      <c r="I99" t="s">
        <v>65</v>
      </c>
      <c r="J99" t="s">
        <v>71</v>
      </c>
      <c r="K99" t="s">
        <v>6</v>
      </c>
      <c r="L99" t="s">
        <v>23</v>
      </c>
      <c r="M99" t="s">
        <v>10</v>
      </c>
      <c r="N99" t="s">
        <v>72</v>
      </c>
      <c r="O99" t="s">
        <v>95</v>
      </c>
      <c r="P99" t="s">
        <v>93</v>
      </c>
      <c r="Q99" t="s">
        <v>70</v>
      </c>
      <c r="R99" t="s">
        <v>6</v>
      </c>
      <c r="S99" t="s">
        <v>6</v>
      </c>
      <c r="T99" t="s">
        <v>135</v>
      </c>
    </row>
    <row r="100" spans="1:20" x14ac:dyDescent="0.25">
      <c r="A100" s="3">
        <v>99</v>
      </c>
      <c r="B100" t="s">
        <v>26</v>
      </c>
      <c r="C100" t="s">
        <v>84</v>
      </c>
      <c r="D100" s="4" t="s">
        <v>192</v>
      </c>
      <c r="E100" t="s">
        <v>254</v>
      </c>
      <c r="F100" t="s">
        <v>6</v>
      </c>
      <c r="G100" t="s">
        <v>2</v>
      </c>
      <c r="H100" t="s">
        <v>8</v>
      </c>
      <c r="I100" t="s">
        <v>9</v>
      </c>
      <c r="J100" t="s">
        <v>71</v>
      </c>
      <c r="K100" t="s">
        <v>6</v>
      </c>
      <c r="L100" t="s">
        <v>67</v>
      </c>
      <c r="M100" t="s">
        <v>5</v>
      </c>
      <c r="N100" t="s">
        <v>77</v>
      </c>
      <c r="O100" t="s">
        <v>95</v>
      </c>
      <c r="P100" t="s">
        <v>69</v>
      </c>
      <c r="Q100" t="s">
        <v>33</v>
      </c>
      <c r="R100" t="s">
        <v>6</v>
      </c>
      <c r="S100" t="s">
        <v>6</v>
      </c>
      <c r="T100" t="s">
        <v>160</v>
      </c>
    </row>
    <row r="101" spans="1:20" x14ac:dyDescent="0.25">
      <c r="A101" s="3">
        <v>100</v>
      </c>
      <c r="B101" t="s">
        <v>26</v>
      </c>
      <c r="C101" t="s">
        <v>62</v>
      </c>
      <c r="D101" s="4" t="s">
        <v>18</v>
      </c>
      <c r="E101" t="s">
        <v>63</v>
      </c>
      <c r="F101" t="s">
        <v>64</v>
      </c>
      <c r="G101" t="s">
        <v>2</v>
      </c>
      <c r="H101" t="s">
        <v>3</v>
      </c>
      <c r="I101" t="s">
        <v>65</v>
      </c>
      <c r="J101" t="s">
        <v>66</v>
      </c>
      <c r="K101" t="s">
        <v>4</v>
      </c>
      <c r="L101" t="s">
        <v>67</v>
      </c>
      <c r="M101" t="s">
        <v>5</v>
      </c>
      <c r="N101" t="s">
        <v>80</v>
      </c>
      <c r="O101" t="s">
        <v>86</v>
      </c>
      <c r="P101" t="s">
        <v>69</v>
      </c>
      <c r="Q101" t="s">
        <v>70</v>
      </c>
      <c r="R101" t="s">
        <v>6</v>
      </c>
      <c r="S101" t="s">
        <v>6</v>
      </c>
      <c r="T101" t="s">
        <v>135</v>
      </c>
    </row>
    <row r="102" spans="1:20" x14ac:dyDescent="0.25">
      <c r="A102" s="3">
        <v>101</v>
      </c>
      <c r="B102" t="s">
        <v>26</v>
      </c>
      <c r="C102" t="s">
        <v>62</v>
      </c>
      <c r="D102" s="4" t="s">
        <v>65</v>
      </c>
      <c r="E102" t="s">
        <v>63</v>
      </c>
      <c r="F102" t="s">
        <v>64</v>
      </c>
      <c r="G102" t="s">
        <v>2</v>
      </c>
      <c r="H102" t="s">
        <v>8</v>
      </c>
      <c r="I102" t="s">
        <v>9</v>
      </c>
      <c r="J102" t="s">
        <v>71</v>
      </c>
      <c r="K102" t="s">
        <v>6</v>
      </c>
      <c r="L102" t="s">
        <v>67</v>
      </c>
      <c r="M102" t="s">
        <v>10</v>
      </c>
      <c r="N102" t="s">
        <v>72</v>
      </c>
      <c r="O102" t="s">
        <v>68</v>
      </c>
      <c r="P102" t="s">
        <v>69</v>
      </c>
      <c r="Q102" t="s">
        <v>70</v>
      </c>
      <c r="R102" t="s">
        <v>6</v>
      </c>
      <c r="S102" t="s">
        <v>6</v>
      </c>
      <c r="T102" t="s">
        <v>135</v>
      </c>
    </row>
    <row r="103" spans="1:20" x14ac:dyDescent="0.25">
      <c r="A103" s="3">
        <v>102</v>
      </c>
      <c r="B103" t="s">
        <v>26</v>
      </c>
      <c r="C103" t="s">
        <v>62</v>
      </c>
      <c r="D103" s="4" t="s">
        <v>14</v>
      </c>
      <c r="E103" t="s">
        <v>91</v>
      </c>
      <c r="F103" t="s">
        <v>6</v>
      </c>
      <c r="G103" t="s">
        <v>2</v>
      </c>
      <c r="H103" t="s">
        <v>19</v>
      </c>
      <c r="I103" t="s">
        <v>97</v>
      </c>
      <c r="J103" t="s">
        <v>100</v>
      </c>
      <c r="K103" t="s">
        <v>6</v>
      </c>
      <c r="L103" t="s">
        <v>29</v>
      </c>
      <c r="M103" t="s">
        <v>25</v>
      </c>
      <c r="N103" t="s">
        <v>77</v>
      </c>
      <c r="O103" t="s">
        <v>92</v>
      </c>
      <c r="P103" t="s">
        <v>256</v>
      </c>
      <c r="Q103" t="s">
        <v>70</v>
      </c>
      <c r="R103" t="s">
        <v>6</v>
      </c>
      <c r="S103" t="s">
        <v>6</v>
      </c>
      <c r="T103" t="s">
        <v>137</v>
      </c>
    </row>
    <row r="104" spans="1:20" x14ac:dyDescent="0.25">
      <c r="A104" s="3">
        <v>103</v>
      </c>
      <c r="B104" t="s">
        <v>26</v>
      </c>
      <c r="C104" t="s">
        <v>87</v>
      </c>
      <c r="D104" s="4" t="s">
        <v>63</v>
      </c>
      <c r="E104" t="s">
        <v>30</v>
      </c>
      <c r="F104" t="s">
        <v>6</v>
      </c>
      <c r="G104" t="s">
        <v>2</v>
      </c>
      <c r="H104" t="s">
        <v>8</v>
      </c>
      <c r="I104" t="s">
        <v>9</v>
      </c>
      <c r="J104" t="s">
        <v>106</v>
      </c>
      <c r="K104" t="s">
        <v>6</v>
      </c>
      <c r="L104" t="s">
        <v>67</v>
      </c>
      <c r="M104" t="s">
        <v>5</v>
      </c>
      <c r="N104" t="s">
        <v>77</v>
      </c>
      <c r="O104" t="s">
        <v>68</v>
      </c>
      <c r="P104" t="s">
        <v>107</v>
      </c>
      <c r="Q104" t="s">
        <v>33</v>
      </c>
      <c r="R104" t="s">
        <v>6</v>
      </c>
      <c r="S104" t="s">
        <v>6</v>
      </c>
      <c r="T104" t="s">
        <v>160</v>
      </c>
    </row>
    <row r="105" spans="1:20" x14ac:dyDescent="0.25">
      <c r="A105" s="3">
        <v>104</v>
      </c>
      <c r="B105" t="s">
        <v>26</v>
      </c>
      <c r="C105" t="s">
        <v>62</v>
      </c>
      <c r="D105" s="4" t="s">
        <v>65</v>
      </c>
      <c r="E105" t="s">
        <v>250</v>
      </c>
      <c r="F105" t="s">
        <v>85</v>
      </c>
      <c r="G105" t="s">
        <v>2</v>
      </c>
      <c r="H105" t="s">
        <v>27</v>
      </c>
      <c r="I105" t="s">
        <v>9</v>
      </c>
      <c r="J105" t="s">
        <v>76</v>
      </c>
      <c r="K105" t="s">
        <v>6</v>
      </c>
      <c r="L105" t="s">
        <v>67</v>
      </c>
      <c r="M105" t="s">
        <v>5</v>
      </c>
      <c r="N105" t="s">
        <v>77</v>
      </c>
      <c r="O105" t="s">
        <v>68</v>
      </c>
      <c r="P105" t="s">
        <v>69</v>
      </c>
      <c r="Q105" t="s">
        <v>70</v>
      </c>
      <c r="R105" t="s">
        <v>6</v>
      </c>
      <c r="S105" t="s">
        <v>6</v>
      </c>
      <c r="T105" t="s">
        <v>161</v>
      </c>
    </row>
    <row r="106" spans="1:20" x14ac:dyDescent="0.25">
      <c r="A106" s="3">
        <v>105</v>
      </c>
      <c r="B106" t="s">
        <v>26</v>
      </c>
      <c r="C106" t="s">
        <v>74</v>
      </c>
      <c r="D106" s="4" t="s">
        <v>14</v>
      </c>
      <c r="E106" t="s">
        <v>91</v>
      </c>
      <c r="F106" t="s">
        <v>64</v>
      </c>
      <c r="G106" t="s">
        <v>2</v>
      </c>
      <c r="H106" t="s">
        <v>28</v>
      </c>
      <c r="I106" t="s">
        <v>9</v>
      </c>
      <c r="J106" t="s">
        <v>71</v>
      </c>
      <c r="K106" t="s">
        <v>6</v>
      </c>
      <c r="L106" t="s">
        <v>67</v>
      </c>
      <c r="M106" t="s">
        <v>5</v>
      </c>
      <c r="N106" t="s">
        <v>77</v>
      </c>
      <c r="O106" t="s">
        <v>86</v>
      </c>
      <c r="P106" t="s">
        <v>107</v>
      </c>
      <c r="Q106" t="s">
        <v>70</v>
      </c>
      <c r="R106" t="s">
        <v>6</v>
      </c>
      <c r="S106" t="s">
        <v>6</v>
      </c>
      <c r="T106" t="s">
        <v>137</v>
      </c>
    </row>
    <row r="107" spans="1:20" x14ac:dyDescent="0.25">
      <c r="A107" s="3">
        <v>106</v>
      </c>
      <c r="B107" t="s">
        <v>26</v>
      </c>
      <c r="C107" t="s">
        <v>84</v>
      </c>
      <c r="D107" s="4" t="s">
        <v>18</v>
      </c>
      <c r="E107" t="s">
        <v>121</v>
      </c>
      <c r="F107" t="s">
        <v>6</v>
      </c>
      <c r="G107" t="s">
        <v>2</v>
      </c>
      <c r="H107" t="s">
        <v>28</v>
      </c>
      <c r="I107" t="s">
        <v>128</v>
      </c>
      <c r="J107" t="s">
        <v>66</v>
      </c>
      <c r="K107" t="s">
        <v>6</v>
      </c>
      <c r="L107" t="s">
        <v>23</v>
      </c>
      <c r="M107" t="s">
        <v>5</v>
      </c>
      <c r="N107" t="s">
        <v>72</v>
      </c>
      <c r="O107" t="s">
        <v>92</v>
      </c>
      <c r="P107" t="s">
        <v>93</v>
      </c>
      <c r="Q107" t="s">
        <v>33</v>
      </c>
      <c r="R107" t="s">
        <v>6</v>
      </c>
      <c r="S107" t="s">
        <v>6</v>
      </c>
      <c r="T107" t="s">
        <v>162</v>
      </c>
    </row>
    <row r="108" spans="1:20" x14ac:dyDescent="0.25">
      <c r="A108" s="3">
        <v>107</v>
      </c>
      <c r="B108" t="s">
        <v>26</v>
      </c>
      <c r="C108" t="s">
        <v>78</v>
      </c>
      <c r="D108" s="4" t="s">
        <v>65</v>
      </c>
      <c r="E108" t="s">
        <v>30</v>
      </c>
      <c r="F108" t="s">
        <v>85</v>
      </c>
      <c r="G108" t="s">
        <v>2</v>
      </c>
      <c r="H108" t="s">
        <v>8</v>
      </c>
      <c r="I108" t="s">
        <v>63</v>
      </c>
      <c r="J108" t="s">
        <v>20</v>
      </c>
      <c r="K108" t="s">
        <v>6</v>
      </c>
      <c r="L108" t="s">
        <v>29</v>
      </c>
      <c r="M108" t="s">
        <v>5</v>
      </c>
      <c r="N108" t="s">
        <v>80</v>
      </c>
      <c r="O108" t="s">
        <v>68</v>
      </c>
      <c r="P108" t="s">
        <v>257</v>
      </c>
      <c r="Q108" t="s">
        <v>70</v>
      </c>
      <c r="R108" t="s">
        <v>6</v>
      </c>
      <c r="S108" t="s">
        <v>6</v>
      </c>
      <c r="T108" t="s">
        <v>160</v>
      </c>
    </row>
    <row r="109" spans="1:20" x14ac:dyDescent="0.25">
      <c r="A109" s="3">
        <v>108</v>
      </c>
      <c r="B109" t="s">
        <v>26</v>
      </c>
      <c r="C109" t="s">
        <v>84</v>
      </c>
      <c r="D109" s="4" t="s">
        <v>65</v>
      </c>
      <c r="E109" t="s">
        <v>142</v>
      </c>
      <c r="F109" t="s">
        <v>85</v>
      </c>
      <c r="G109" t="s">
        <v>2</v>
      </c>
      <c r="H109" t="s">
        <v>8</v>
      </c>
      <c r="I109" t="s">
        <v>9</v>
      </c>
      <c r="J109" t="s">
        <v>126</v>
      </c>
      <c r="K109" t="s">
        <v>6</v>
      </c>
      <c r="L109" t="s">
        <v>23</v>
      </c>
      <c r="M109" t="s">
        <v>10</v>
      </c>
      <c r="N109" t="s">
        <v>77</v>
      </c>
      <c r="O109" t="s">
        <v>68</v>
      </c>
      <c r="P109" t="s">
        <v>257</v>
      </c>
      <c r="Q109" t="s">
        <v>70</v>
      </c>
      <c r="R109" t="s">
        <v>6</v>
      </c>
      <c r="S109" t="s">
        <v>6</v>
      </c>
      <c r="T109" t="s">
        <v>135</v>
      </c>
    </row>
    <row r="110" spans="1:20" x14ac:dyDescent="0.25">
      <c r="A110" s="3">
        <v>109</v>
      </c>
      <c r="B110" t="s">
        <v>12</v>
      </c>
      <c r="C110" t="s">
        <v>84</v>
      </c>
      <c r="D110" s="4" t="s">
        <v>18</v>
      </c>
      <c r="E110" t="s">
        <v>14</v>
      </c>
      <c r="F110" t="s">
        <v>6</v>
      </c>
      <c r="G110" t="s">
        <v>2</v>
      </c>
      <c r="H110" t="s">
        <v>22</v>
      </c>
      <c r="I110" t="s">
        <v>65</v>
      </c>
      <c r="J110" t="s">
        <v>120</v>
      </c>
      <c r="K110" t="s">
        <v>6</v>
      </c>
      <c r="L110" t="s">
        <v>23</v>
      </c>
      <c r="M110" t="s">
        <v>5</v>
      </c>
      <c r="N110" t="s">
        <v>90</v>
      </c>
      <c r="O110" t="s">
        <v>92</v>
      </c>
      <c r="P110" t="s">
        <v>93</v>
      </c>
      <c r="Q110" t="s">
        <v>33</v>
      </c>
      <c r="R110" t="s">
        <v>6</v>
      </c>
      <c r="S110" t="s">
        <v>83</v>
      </c>
      <c r="T110" t="s">
        <v>135</v>
      </c>
    </row>
    <row r="111" spans="1:20" x14ac:dyDescent="0.25">
      <c r="A111" s="3">
        <v>110</v>
      </c>
      <c r="B111" t="s">
        <v>12</v>
      </c>
      <c r="C111" t="s">
        <v>62</v>
      </c>
      <c r="D111" s="4" t="s">
        <v>18</v>
      </c>
      <c r="E111" t="s">
        <v>7</v>
      </c>
      <c r="F111" t="s">
        <v>6</v>
      </c>
      <c r="G111" t="s">
        <v>2</v>
      </c>
      <c r="H111" t="s">
        <v>28</v>
      </c>
      <c r="I111" t="s">
        <v>9</v>
      </c>
      <c r="J111" t="s">
        <v>98</v>
      </c>
      <c r="K111" t="s">
        <v>6</v>
      </c>
      <c r="L111" t="s">
        <v>23</v>
      </c>
      <c r="M111" t="s">
        <v>25</v>
      </c>
      <c r="N111" t="s">
        <v>90</v>
      </c>
      <c r="O111" t="s">
        <v>92</v>
      </c>
      <c r="P111" t="s">
        <v>93</v>
      </c>
      <c r="Q111" t="s">
        <v>70</v>
      </c>
      <c r="R111" t="s">
        <v>6</v>
      </c>
      <c r="S111" t="s">
        <v>6</v>
      </c>
      <c r="T111" t="s">
        <v>135</v>
      </c>
    </row>
    <row r="112" spans="1:20" x14ac:dyDescent="0.25">
      <c r="A112" s="3">
        <v>111</v>
      </c>
      <c r="B112" t="s">
        <v>12</v>
      </c>
      <c r="C112" t="s">
        <v>62</v>
      </c>
      <c r="D112" s="4" t="s">
        <v>124</v>
      </c>
      <c r="E112" t="s">
        <v>124</v>
      </c>
      <c r="F112" t="s">
        <v>6</v>
      </c>
      <c r="G112" t="s">
        <v>2</v>
      </c>
      <c r="H112" t="s">
        <v>27</v>
      </c>
      <c r="I112" t="s">
        <v>9</v>
      </c>
      <c r="J112" t="s">
        <v>130</v>
      </c>
      <c r="K112" t="s">
        <v>6</v>
      </c>
      <c r="L112" t="s">
        <v>67</v>
      </c>
      <c r="M112" t="s">
        <v>5</v>
      </c>
      <c r="N112" t="s">
        <v>77</v>
      </c>
      <c r="O112" t="s">
        <v>68</v>
      </c>
      <c r="P112" t="s">
        <v>257</v>
      </c>
      <c r="Q112" t="s">
        <v>33</v>
      </c>
      <c r="R112" t="s">
        <v>6</v>
      </c>
      <c r="S112" t="s">
        <v>6</v>
      </c>
      <c r="T112" t="s">
        <v>135</v>
      </c>
    </row>
    <row r="113" spans="1:20" x14ac:dyDescent="0.25">
      <c r="A113" s="3">
        <v>112</v>
      </c>
      <c r="B113" t="s">
        <v>13</v>
      </c>
      <c r="C113" t="s">
        <v>78</v>
      </c>
      <c r="D113" s="4" t="s">
        <v>14</v>
      </c>
      <c r="E113" t="s">
        <v>14</v>
      </c>
      <c r="F113" t="s">
        <v>64</v>
      </c>
      <c r="G113" t="s">
        <v>79</v>
      </c>
      <c r="H113" t="s">
        <v>15</v>
      </c>
      <c r="I113" t="s">
        <v>75</v>
      </c>
      <c r="J113" t="s">
        <v>66</v>
      </c>
      <c r="K113" t="s">
        <v>6</v>
      </c>
      <c r="L113" t="s">
        <v>67</v>
      </c>
      <c r="M113" t="s">
        <v>5</v>
      </c>
      <c r="N113" t="s">
        <v>80</v>
      </c>
      <c r="O113" t="s">
        <v>92</v>
      </c>
      <c r="P113" t="s">
        <v>256</v>
      </c>
      <c r="Q113" t="s">
        <v>82</v>
      </c>
      <c r="R113" t="s">
        <v>6</v>
      </c>
      <c r="S113" t="s">
        <v>83</v>
      </c>
      <c r="T113" t="s">
        <v>160</v>
      </c>
    </row>
    <row r="114" spans="1:20" x14ac:dyDescent="0.25">
      <c r="A114" s="3">
        <v>113</v>
      </c>
      <c r="B114" t="s">
        <v>13</v>
      </c>
      <c r="C114" t="s">
        <v>78</v>
      </c>
      <c r="D114" s="4" t="s">
        <v>18</v>
      </c>
      <c r="E114" t="s">
        <v>14</v>
      </c>
      <c r="F114" t="s">
        <v>64</v>
      </c>
      <c r="G114" t="s">
        <v>79</v>
      </c>
      <c r="H114" t="s">
        <v>234</v>
      </c>
      <c r="I114" t="s">
        <v>75</v>
      </c>
      <c r="J114" t="s">
        <v>66</v>
      </c>
      <c r="K114" t="s">
        <v>6</v>
      </c>
      <c r="L114" t="s">
        <v>67</v>
      </c>
      <c r="M114" t="s">
        <v>5</v>
      </c>
      <c r="N114" t="s">
        <v>80</v>
      </c>
      <c r="O114" t="s">
        <v>81</v>
      </c>
      <c r="P114" t="s">
        <v>256</v>
      </c>
      <c r="Q114" t="s">
        <v>82</v>
      </c>
      <c r="R114" t="s">
        <v>6</v>
      </c>
      <c r="S114" t="s">
        <v>83</v>
      </c>
      <c r="T114" t="s">
        <v>160</v>
      </c>
    </row>
    <row r="115" spans="1:20" x14ac:dyDescent="0.25">
      <c r="A115" s="3">
        <v>114</v>
      </c>
      <c r="B115" t="s">
        <v>13</v>
      </c>
      <c r="C115" t="s">
        <v>78</v>
      </c>
      <c r="D115" s="4" t="s">
        <v>18</v>
      </c>
      <c r="E115" t="s">
        <v>14</v>
      </c>
      <c r="F115" t="s">
        <v>64</v>
      </c>
      <c r="G115" t="s">
        <v>79</v>
      </c>
      <c r="H115" t="s">
        <v>24</v>
      </c>
      <c r="I115" t="s">
        <v>75</v>
      </c>
      <c r="J115" t="s">
        <v>66</v>
      </c>
      <c r="K115" t="s">
        <v>6</v>
      </c>
      <c r="L115" t="s">
        <v>67</v>
      </c>
      <c r="M115" t="s">
        <v>5</v>
      </c>
      <c r="N115" t="s">
        <v>80</v>
      </c>
      <c r="O115" t="s">
        <v>81</v>
      </c>
      <c r="P115" t="s">
        <v>256</v>
      </c>
      <c r="Q115" t="s">
        <v>82</v>
      </c>
      <c r="R115" t="s">
        <v>6</v>
      </c>
      <c r="S115" t="s">
        <v>83</v>
      </c>
      <c r="T115" t="s">
        <v>160</v>
      </c>
    </row>
    <row r="116" spans="1:20" x14ac:dyDescent="0.25">
      <c r="A116" s="3">
        <v>115</v>
      </c>
      <c r="B116" t="s">
        <v>13</v>
      </c>
      <c r="C116" t="s">
        <v>78</v>
      </c>
      <c r="D116" s="4" t="s">
        <v>14</v>
      </c>
      <c r="E116" t="s">
        <v>14</v>
      </c>
      <c r="F116" t="s">
        <v>64</v>
      </c>
      <c r="G116" t="s">
        <v>79</v>
      </c>
      <c r="H116" t="s">
        <v>234</v>
      </c>
      <c r="I116" t="s">
        <v>75</v>
      </c>
      <c r="J116" t="s">
        <v>66</v>
      </c>
      <c r="K116" t="s">
        <v>6</v>
      </c>
      <c r="L116" t="s">
        <v>67</v>
      </c>
      <c r="M116" t="s">
        <v>5</v>
      </c>
      <c r="N116" t="s">
        <v>80</v>
      </c>
      <c r="O116" t="s">
        <v>92</v>
      </c>
      <c r="P116" t="s">
        <v>256</v>
      </c>
      <c r="Q116" t="s">
        <v>82</v>
      </c>
      <c r="R116" t="s">
        <v>6</v>
      </c>
      <c r="S116" t="s">
        <v>83</v>
      </c>
      <c r="T116" t="s">
        <v>160</v>
      </c>
    </row>
    <row r="117" spans="1:20" x14ac:dyDescent="0.25">
      <c r="A117" s="3">
        <v>116</v>
      </c>
      <c r="B117" t="s">
        <v>13</v>
      </c>
      <c r="C117" t="s">
        <v>104</v>
      </c>
      <c r="D117" s="4" t="s">
        <v>18</v>
      </c>
      <c r="E117" t="s">
        <v>7</v>
      </c>
      <c r="F117" t="s">
        <v>64</v>
      </c>
      <c r="G117" t="s">
        <v>79</v>
      </c>
      <c r="H117" t="s">
        <v>24</v>
      </c>
      <c r="I117" t="s">
        <v>75</v>
      </c>
      <c r="J117" t="s">
        <v>105</v>
      </c>
      <c r="K117" t="s">
        <v>6</v>
      </c>
      <c r="L117" t="s">
        <v>23</v>
      </c>
      <c r="M117" t="s">
        <v>5</v>
      </c>
      <c r="N117" t="s">
        <v>77</v>
      </c>
      <c r="O117" t="s">
        <v>95</v>
      </c>
      <c r="P117" t="s">
        <v>256</v>
      </c>
      <c r="Q117" t="s">
        <v>33</v>
      </c>
      <c r="R117" t="s">
        <v>6</v>
      </c>
      <c r="S117" t="s">
        <v>6</v>
      </c>
      <c r="T117" t="s">
        <v>135</v>
      </c>
    </row>
    <row r="118" spans="1:20" x14ac:dyDescent="0.25">
      <c r="A118" s="3">
        <v>117</v>
      </c>
      <c r="B118" t="s">
        <v>11</v>
      </c>
      <c r="C118" t="s">
        <v>78</v>
      </c>
      <c r="D118" s="4" t="s">
        <v>14</v>
      </c>
      <c r="E118" t="s">
        <v>94</v>
      </c>
      <c r="F118" t="s">
        <v>6</v>
      </c>
      <c r="G118" t="s">
        <v>2</v>
      </c>
      <c r="H118" t="s">
        <v>24</v>
      </c>
      <c r="I118" t="s">
        <v>75</v>
      </c>
      <c r="J118" t="s">
        <v>66</v>
      </c>
      <c r="K118" t="s">
        <v>6</v>
      </c>
      <c r="L118" t="s">
        <v>67</v>
      </c>
      <c r="M118" t="s">
        <v>25</v>
      </c>
      <c r="N118" t="s">
        <v>80</v>
      </c>
      <c r="O118" t="s">
        <v>86</v>
      </c>
      <c r="P118" t="s">
        <v>93</v>
      </c>
      <c r="Q118" t="s">
        <v>70</v>
      </c>
      <c r="R118" t="s">
        <v>6</v>
      </c>
      <c r="S118" t="s">
        <v>6</v>
      </c>
      <c r="T118" t="s">
        <v>161</v>
      </c>
    </row>
    <row r="119" spans="1:20" x14ac:dyDescent="0.25">
      <c r="A119" s="3">
        <v>118</v>
      </c>
      <c r="B119" t="s">
        <v>26</v>
      </c>
      <c r="C119" t="s">
        <v>74</v>
      </c>
      <c r="D119" s="4" t="s">
        <v>63</v>
      </c>
      <c r="E119" t="s">
        <v>94</v>
      </c>
      <c r="F119" t="s">
        <v>85</v>
      </c>
      <c r="G119" t="s">
        <v>2</v>
      </c>
      <c r="H119" t="s">
        <v>8</v>
      </c>
      <c r="I119" t="s">
        <v>9</v>
      </c>
      <c r="J119" t="s">
        <v>96</v>
      </c>
      <c r="K119" t="s">
        <v>6</v>
      </c>
      <c r="L119" t="s">
        <v>67</v>
      </c>
      <c r="M119" t="s">
        <v>25</v>
      </c>
      <c r="N119" t="s">
        <v>77</v>
      </c>
      <c r="O119" t="s">
        <v>68</v>
      </c>
      <c r="P119" t="s">
        <v>69</v>
      </c>
      <c r="Q119" t="s">
        <v>70</v>
      </c>
      <c r="R119" t="s">
        <v>6</v>
      </c>
      <c r="S119" t="s">
        <v>6</v>
      </c>
      <c r="T119" t="s">
        <v>135</v>
      </c>
    </row>
    <row r="120" spans="1:20" x14ac:dyDescent="0.25">
      <c r="A120" s="3">
        <v>119</v>
      </c>
      <c r="B120" t="s">
        <v>26</v>
      </c>
      <c r="C120" t="s">
        <v>62</v>
      </c>
      <c r="D120" s="4" t="s">
        <v>97</v>
      </c>
      <c r="E120" t="s">
        <v>99</v>
      </c>
      <c r="F120" t="s">
        <v>64</v>
      </c>
      <c r="G120" t="s">
        <v>2</v>
      </c>
      <c r="H120" t="s">
        <v>28</v>
      </c>
      <c r="I120" t="s">
        <v>9</v>
      </c>
      <c r="J120" t="s">
        <v>98</v>
      </c>
      <c r="K120" t="s">
        <v>6</v>
      </c>
      <c r="L120" t="s">
        <v>23</v>
      </c>
      <c r="M120" t="s">
        <v>5</v>
      </c>
      <c r="N120" t="s">
        <v>77</v>
      </c>
      <c r="O120" t="s">
        <v>68</v>
      </c>
      <c r="P120" t="s">
        <v>93</v>
      </c>
      <c r="Q120" t="s">
        <v>70</v>
      </c>
      <c r="R120" t="s">
        <v>6</v>
      </c>
      <c r="S120" t="s">
        <v>6</v>
      </c>
      <c r="T120" t="s">
        <v>160</v>
      </c>
    </row>
    <row r="121" spans="1:20" x14ac:dyDescent="0.25">
      <c r="A121" s="3">
        <v>120</v>
      </c>
      <c r="B121" t="s">
        <v>26</v>
      </c>
      <c r="C121" t="s">
        <v>62</v>
      </c>
      <c r="D121" s="4" t="s">
        <v>14</v>
      </c>
      <c r="E121" t="s">
        <v>7</v>
      </c>
      <c r="F121" t="s">
        <v>85</v>
      </c>
      <c r="G121" t="s">
        <v>2</v>
      </c>
      <c r="H121" t="s">
        <v>22</v>
      </c>
      <c r="I121" t="s">
        <v>9</v>
      </c>
      <c r="J121" t="s">
        <v>76</v>
      </c>
      <c r="K121" t="s">
        <v>6</v>
      </c>
      <c r="L121" t="s">
        <v>67</v>
      </c>
      <c r="M121" t="s">
        <v>5</v>
      </c>
      <c r="N121" t="s">
        <v>77</v>
      </c>
      <c r="O121" t="s">
        <v>86</v>
      </c>
      <c r="P121" t="s">
        <v>256</v>
      </c>
      <c r="Q121" t="s">
        <v>70</v>
      </c>
      <c r="R121" t="s">
        <v>6</v>
      </c>
      <c r="S121" t="s">
        <v>6</v>
      </c>
      <c r="T121" t="s">
        <v>135</v>
      </c>
    </row>
    <row r="122" spans="1:20" x14ac:dyDescent="0.25">
      <c r="A122" s="3">
        <v>121</v>
      </c>
      <c r="B122" t="s">
        <v>11</v>
      </c>
      <c r="C122" t="s">
        <v>84</v>
      </c>
      <c r="D122" s="4" t="s">
        <v>63</v>
      </c>
      <c r="E122" t="s">
        <v>7</v>
      </c>
      <c r="F122" t="s">
        <v>6</v>
      </c>
      <c r="G122" t="s">
        <v>2</v>
      </c>
      <c r="H122" t="s">
        <v>3</v>
      </c>
      <c r="I122" t="s">
        <v>9</v>
      </c>
      <c r="J122" t="s">
        <v>71</v>
      </c>
      <c r="K122" t="s">
        <v>6</v>
      </c>
      <c r="L122" t="s">
        <v>23</v>
      </c>
      <c r="M122" t="s">
        <v>10</v>
      </c>
      <c r="N122" t="s">
        <v>90</v>
      </c>
      <c r="O122" t="s">
        <v>68</v>
      </c>
      <c r="P122" t="s">
        <v>69</v>
      </c>
      <c r="Q122" t="s">
        <v>70</v>
      </c>
      <c r="R122" t="s">
        <v>6</v>
      </c>
      <c r="S122" t="s">
        <v>6</v>
      </c>
      <c r="T122" t="s">
        <v>137</v>
      </c>
    </row>
    <row r="123" spans="1:20" x14ac:dyDescent="0.25">
      <c r="A123" s="3">
        <v>122</v>
      </c>
      <c r="B123" t="s">
        <v>11</v>
      </c>
      <c r="C123" t="s">
        <v>87</v>
      </c>
      <c r="D123" s="4" t="s">
        <v>63</v>
      </c>
      <c r="E123" t="s">
        <v>7</v>
      </c>
      <c r="F123" t="s">
        <v>64</v>
      </c>
      <c r="G123" t="s">
        <v>2</v>
      </c>
      <c r="H123" t="s">
        <v>8</v>
      </c>
      <c r="I123" t="s">
        <v>9</v>
      </c>
      <c r="J123" t="s">
        <v>96</v>
      </c>
      <c r="K123" t="s">
        <v>6</v>
      </c>
      <c r="L123" t="s">
        <v>23</v>
      </c>
      <c r="M123" t="s">
        <v>5</v>
      </c>
      <c r="N123" t="s">
        <v>77</v>
      </c>
      <c r="O123" t="s">
        <v>68</v>
      </c>
      <c r="P123" t="s">
        <v>69</v>
      </c>
      <c r="Q123" t="s">
        <v>70</v>
      </c>
      <c r="R123" t="s">
        <v>6</v>
      </c>
      <c r="S123" t="s">
        <v>6</v>
      </c>
      <c r="T123" t="s">
        <v>135</v>
      </c>
    </row>
    <row r="124" spans="1:20" x14ac:dyDescent="0.25">
      <c r="A124" s="3">
        <v>123</v>
      </c>
      <c r="B124" t="s">
        <v>26</v>
      </c>
      <c r="C124" t="s">
        <v>62</v>
      </c>
      <c r="D124" s="4" t="s">
        <v>18</v>
      </c>
      <c r="E124" t="s">
        <v>251</v>
      </c>
      <c r="F124" t="s">
        <v>6</v>
      </c>
      <c r="G124" t="s">
        <v>2</v>
      </c>
      <c r="H124" t="s">
        <v>28</v>
      </c>
      <c r="I124" t="s">
        <v>63</v>
      </c>
      <c r="J124" t="s">
        <v>71</v>
      </c>
      <c r="K124" t="s">
        <v>6</v>
      </c>
      <c r="L124" t="s">
        <v>23</v>
      </c>
      <c r="M124" t="s">
        <v>5</v>
      </c>
      <c r="N124" t="s">
        <v>90</v>
      </c>
      <c r="O124" t="s">
        <v>92</v>
      </c>
      <c r="P124" t="s">
        <v>93</v>
      </c>
      <c r="Q124" t="s">
        <v>70</v>
      </c>
      <c r="R124" t="s">
        <v>6</v>
      </c>
      <c r="S124" t="s">
        <v>6</v>
      </c>
      <c r="T124" t="s">
        <v>137</v>
      </c>
    </row>
    <row r="125" spans="1:20" x14ac:dyDescent="0.25">
      <c r="A125" s="3">
        <v>124</v>
      </c>
      <c r="B125" t="s">
        <v>11</v>
      </c>
      <c r="C125" t="s">
        <v>84</v>
      </c>
      <c r="D125" s="4" t="s">
        <v>63</v>
      </c>
      <c r="E125" t="s">
        <v>91</v>
      </c>
      <c r="F125" t="s">
        <v>6</v>
      </c>
      <c r="G125" t="s">
        <v>2</v>
      </c>
      <c r="H125" t="s">
        <v>8</v>
      </c>
      <c r="I125" t="s">
        <v>9</v>
      </c>
      <c r="J125" t="s">
        <v>149</v>
      </c>
      <c r="K125" t="s">
        <v>6</v>
      </c>
      <c r="L125" t="s">
        <v>23</v>
      </c>
      <c r="M125" t="s">
        <v>5</v>
      </c>
      <c r="N125" t="s">
        <v>90</v>
      </c>
      <c r="O125" t="s">
        <v>68</v>
      </c>
      <c r="P125" t="s">
        <v>257</v>
      </c>
      <c r="Q125" t="s">
        <v>82</v>
      </c>
      <c r="R125" t="s">
        <v>6</v>
      </c>
      <c r="S125" t="s">
        <v>6</v>
      </c>
      <c r="T125" t="s">
        <v>161</v>
      </c>
    </row>
    <row r="126" spans="1:20" x14ac:dyDescent="0.25">
      <c r="A126" s="3">
        <v>125</v>
      </c>
      <c r="B126" t="s">
        <v>11</v>
      </c>
      <c r="C126" t="s">
        <v>87</v>
      </c>
      <c r="D126" s="4" t="s">
        <v>63</v>
      </c>
      <c r="E126" t="s">
        <v>73</v>
      </c>
      <c r="F126" t="s">
        <v>85</v>
      </c>
      <c r="G126" t="s">
        <v>2</v>
      </c>
      <c r="H126" t="s">
        <v>3</v>
      </c>
      <c r="I126" t="s">
        <v>88</v>
      </c>
      <c r="J126" t="s">
        <v>89</v>
      </c>
      <c r="K126" t="s">
        <v>6</v>
      </c>
      <c r="L126" t="s">
        <v>67</v>
      </c>
      <c r="M126" t="s">
        <v>5</v>
      </c>
      <c r="N126" t="s">
        <v>72</v>
      </c>
      <c r="O126" t="s">
        <v>68</v>
      </c>
      <c r="P126" t="s">
        <v>69</v>
      </c>
      <c r="Q126" t="s">
        <v>70</v>
      </c>
      <c r="R126" t="s">
        <v>6</v>
      </c>
      <c r="S126" t="s">
        <v>6</v>
      </c>
      <c r="T126" t="s">
        <v>135</v>
      </c>
    </row>
    <row r="127" spans="1:20" x14ac:dyDescent="0.25">
      <c r="A127" s="3">
        <v>126</v>
      </c>
      <c r="B127" t="s">
        <v>12</v>
      </c>
      <c r="C127" t="s">
        <v>84</v>
      </c>
      <c r="D127" s="4" t="s">
        <v>14</v>
      </c>
      <c r="E127" t="s">
        <v>14</v>
      </c>
      <c r="F127" t="s">
        <v>6</v>
      </c>
      <c r="G127" t="s">
        <v>21</v>
      </c>
      <c r="H127" t="s">
        <v>19</v>
      </c>
      <c r="I127" t="s">
        <v>9</v>
      </c>
      <c r="J127" t="s">
        <v>89</v>
      </c>
      <c r="K127" t="s">
        <v>6</v>
      </c>
      <c r="L127" t="s">
        <v>67</v>
      </c>
      <c r="M127" t="s">
        <v>5</v>
      </c>
      <c r="N127" t="s">
        <v>90</v>
      </c>
      <c r="O127" t="s">
        <v>86</v>
      </c>
      <c r="P127" t="s">
        <v>256</v>
      </c>
      <c r="Q127" t="s">
        <v>82</v>
      </c>
      <c r="R127" t="s">
        <v>6</v>
      </c>
      <c r="S127" t="s">
        <v>6</v>
      </c>
      <c r="T127" t="s">
        <v>137</v>
      </c>
    </row>
    <row r="128" spans="1:20" x14ac:dyDescent="0.25">
      <c r="A128" s="3">
        <v>127</v>
      </c>
      <c r="B128" t="s">
        <v>11</v>
      </c>
      <c r="C128" t="s">
        <v>84</v>
      </c>
      <c r="D128" s="4" t="s">
        <v>14</v>
      </c>
      <c r="E128" t="s">
        <v>109</v>
      </c>
      <c r="F128" t="s">
        <v>64</v>
      </c>
      <c r="G128" t="s">
        <v>2</v>
      </c>
      <c r="H128" t="s">
        <v>32</v>
      </c>
      <c r="I128" t="s">
        <v>110</v>
      </c>
      <c r="J128" t="s">
        <v>20</v>
      </c>
      <c r="K128" t="s">
        <v>6</v>
      </c>
      <c r="L128" t="s">
        <v>67</v>
      </c>
      <c r="M128" t="s">
        <v>5</v>
      </c>
      <c r="N128" t="s">
        <v>80</v>
      </c>
      <c r="O128" t="s">
        <v>86</v>
      </c>
      <c r="P128" t="s">
        <v>93</v>
      </c>
      <c r="Q128" t="s">
        <v>70</v>
      </c>
      <c r="R128" t="s">
        <v>83</v>
      </c>
      <c r="S128" t="s">
        <v>83</v>
      </c>
      <c r="T128" t="s">
        <v>135</v>
      </c>
    </row>
    <row r="129" spans="1:20" x14ac:dyDescent="0.25">
      <c r="A129" s="3">
        <v>128</v>
      </c>
      <c r="B129" t="s">
        <v>13</v>
      </c>
      <c r="C129" t="s">
        <v>104</v>
      </c>
      <c r="D129" s="4" t="s">
        <v>14</v>
      </c>
      <c r="E129" t="s">
        <v>14</v>
      </c>
      <c r="F129" t="s">
        <v>64</v>
      </c>
      <c r="G129" t="s">
        <v>79</v>
      </c>
      <c r="H129" t="s">
        <v>24</v>
      </c>
      <c r="I129" t="s">
        <v>75</v>
      </c>
      <c r="J129" t="s">
        <v>111</v>
      </c>
      <c r="K129" t="s">
        <v>6</v>
      </c>
      <c r="L129" t="s">
        <v>23</v>
      </c>
      <c r="M129" t="s">
        <v>5</v>
      </c>
      <c r="N129" t="s">
        <v>77</v>
      </c>
      <c r="O129" t="s">
        <v>86</v>
      </c>
      <c r="P129" t="s">
        <v>93</v>
      </c>
      <c r="Q129" t="s">
        <v>33</v>
      </c>
      <c r="R129" t="s">
        <v>6</v>
      </c>
      <c r="S129" t="s">
        <v>6</v>
      </c>
      <c r="T129" t="s">
        <v>162</v>
      </c>
    </row>
    <row r="130" spans="1:20" x14ac:dyDescent="0.25">
      <c r="A130" s="3">
        <v>129</v>
      </c>
      <c r="B130" t="s">
        <v>17</v>
      </c>
      <c r="C130" t="s">
        <v>84</v>
      </c>
      <c r="D130" s="4" t="s">
        <v>18</v>
      </c>
      <c r="E130" t="s">
        <v>30</v>
      </c>
      <c r="F130" t="s">
        <v>6</v>
      </c>
      <c r="G130" t="s">
        <v>2</v>
      </c>
      <c r="H130" t="s">
        <v>19</v>
      </c>
      <c r="I130" t="s">
        <v>9</v>
      </c>
      <c r="J130" t="s">
        <v>76</v>
      </c>
      <c r="K130" t="s">
        <v>6</v>
      </c>
      <c r="L130" t="s">
        <v>23</v>
      </c>
      <c r="M130" t="s">
        <v>5</v>
      </c>
      <c r="N130" t="s">
        <v>77</v>
      </c>
      <c r="O130" t="s">
        <v>92</v>
      </c>
      <c r="P130" t="s">
        <v>256</v>
      </c>
      <c r="Q130" t="s">
        <v>70</v>
      </c>
      <c r="R130" t="s">
        <v>6</v>
      </c>
      <c r="S130" t="s">
        <v>6</v>
      </c>
      <c r="T130" t="s">
        <v>137</v>
      </c>
    </row>
    <row r="131" spans="1:20" x14ac:dyDescent="0.25">
      <c r="A131" s="3">
        <v>130</v>
      </c>
      <c r="B131" t="s">
        <v>11</v>
      </c>
      <c r="C131" t="s">
        <v>104</v>
      </c>
      <c r="D131" s="4" t="s">
        <v>14</v>
      </c>
      <c r="E131" t="s">
        <v>7</v>
      </c>
      <c r="F131" t="s">
        <v>6</v>
      </c>
      <c r="G131" t="s">
        <v>2</v>
      </c>
      <c r="H131" t="s">
        <v>22</v>
      </c>
      <c r="I131" t="s">
        <v>65</v>
      </c>
      <c r="J131" t="s">
        <v>100</v>
      </c>
      <c r="K131" t="s">
        <v>6</v>
      </c>
      <c r="L131" t="s">
        <v>23</v>
      </c>
      <c r="M131" t="s">
        <v>25</v>
      </c>
      <c r="N131" t="s">
        <v>80</v>
      </c>
      <c r="O131" t="s">
        <v>92</v>
      </c>
      <c r="P131" t="s">
        <v>93</v>
      </c>
      <c r="Q131" t="s">
        <v>33</v>
      </c>
      <c r="R131" t="s">
        <v>6</v>
      </c>
      <c r="S131" t="s">
        <v>6</v>
      </c>
      <c r="T131" t="s">
        <v>161</v>
      </c>
    </row>
    <row r="132" spans="1:20" x14ac:dyDescent="0.25">
      <c r="A132" s="3">
        <v>131</v>
      </c>
      <c r="B132" t="s">
        <v>11</v>
      </c>
      <c r="C132" t="s">
        <v>104</v>
      </c>
      <c r="D132" s="4" t="s">
        <v>14</v>
      </c>
      <c r="E132" t="s">
        <v>94</v>
      </c>
      <c r="F132" t="s">
        <v>85</v>
      </c>
      <c r="G132" t="s">
        <v>2</v>
      </c>
      <c r="H132" t="s">
        <v>22</v>
      </c>
      <c r="I132" t="s">
        <v>65</v>
      </c>
      <c r="J132" t="s">
        <v>76</v>
      </c>
      <c r="K132" t="s">
        <v>6</v>
      </c>
      <c r="L132" t="s">
        <v>23</v>
      </c>
      <c r="M132" t="s">
        <v>5</v>
      </c>
      <c r="N132" t="s">
        <v>80</v>
      </c>
      <c r="O132" t="s">
        <v>86</v>
      </c>
      <c r="P132" t="s">
        <v>93</v>
      </c>
      <c r="Q132" t="s">
        <v>33</v>
      </c>
      <c r="R132" t="s">
        <v>6</v>
      </c>
      <c r="S132" t="s">
        <v>6</v>
      </c>
      <c r="T132" t="s">
        <v>162</v>
      </c>
    </row>
    <row r="133" spans="1:20" x14ac:dyDescent="0.25">
      <c r="A133" s="3">
        <v>132</v>
      </c>
      <c r="B133" t="s">
        <v>13</v>
      </c>
      <c r="C133" t="s">
        <v>104</v>
      </c>
      <c r="D133" s="4" t="s">
        <v>14</v>
      </c>
      <c r="E133" t="s">
        <v>7</v>
      </c>
      <c r="F133" t="s">
        <v>6</v>
      </c>
      <c r="G133" t="s">
        <v>2</v>
      </c>
      <c r="H133" t="s">
        <v>28</v>
      </c>
      <c r="I133" t="s">
        <v>9</v>
      </c>
      <c r="J133" t="s">
        <v>112</v>
      </c>
      <c r="K133" t="s">
        <v>6</v>
      </c>
      <c r="L133" t="s">
        <v>23</v>
      </c>
      <c r="M133" t="s">
        <v>5</v>
      </c>
      <c r="N133" t="s">
        <v>77</v>
      </c>
      <c r="O133" t="s">
        <v>95</v>
      </c>
      <c r="P133" t="s">
        <v>93</v>
      </c>
      <c r="Q133" t="s">
        <v>33</v>
      </c>
      <c r="R133" t="s">
        <v>6</v>
      </c>
      <c r="S133" t="s">
        <v>113</v>
      </c>
      <c r="T133" t="s">
        <v>162</v>
      </c>
    </row>
    <row r="134" spans="1:20" x14ac:dyDescent="0.25">
      <c r="A134" s="3">
        <v>133</v>
      </c>
      <c r="B134" t="s">
        <v>26</v>
      </c>
      <c r="C134" t="s">
        <v>62</v>
      </c>
      <c r="D134" s="4" t="s">
        <v>18</v>
      </c>
      <c r="E134" t="s">
        <v>94</v>
      </c>
      <c r="F134" t="s">
        <v>6</v>
      </c>
      <c r="G134" t="s">
        <v>2</v>
      </c>
      <c r="H134" t="s">
        <v>19</v>
      </c>
      <c r="I134" t="s">
        <v>65</v>
      </c>
      <c r="J134" t="s">
        <v>129</v>
      </c>
      <c r="K134" t="s">
        <v>6</v>
      </c>
      <c r="L134" t="s">
        <v>29</v>
      </c>
      <c r="M134" t="s">
        <v>25</v>
      </c>
      <c r="N134" t="s">
        <v>72</v>
      </c>
      <c r="O134" t="s">
        <v>92</v>
      </c>
      <c r="P134" t="s">
        <v>256</v>
      </c>
      <c r="Q134" t="s">
        <v>70</v>
      </c>
      <c r="R134" t="s">
        <v>6</v>
      </c>
      <c r="S134" t="s">
        <v>83</v>
      </c>
      <c r="T134" t="s">
        <v>160</v>
      </c>
    </row>
    <row r="135" spans="1:20" x14ac:dyDescent="0.25">
      <c r="A135" s="3">
        <v>134</v>
      </c>
      <c r="B135" t="s">
        <v>11</v>
      </c>
      <c r="C135" t="s">
        <v>78</v>
      </c>
      <c r="D135" s="4" t="s">
        <v>63</v>
      </c>
      <c r="E135" t="s">
        <v>94</v>
      </c>
      <c r="F135" t="s">
        <v>64</v>
      </c>
      <c r="G135" t="s">
        <v>2</v>
      </c>
      <c r="H135" t="s">
        <v>38</v>
      </c>
      <c r="I135" t="s">
        <v>9</v>
      </c>
      <c r="J135" t="s">
        <v>130</v>
      </c>
      <c r="K135" t="s">
        <v>6</v>
      </c>
      <c r="L135" t="s">
        <v>67</v>
      </c>
      <c r="M135" t="s">
        <v>10</v>
      </c>
      <c r="N135" t="s">
        <v>90</v>
      </c>
      <c r="O135" t="s">
        <v>68</v>
      </c>
      <c r="P135" t="s">
        <v>257</v>
      </c>
      <c r="Q135" t="s">
        <v>70</v>
      </c>
      <c r="R135" t="s">
        <v>83</v>
      </c>
      <c r="S135" t="s">
        <v>83</v>
      </c>
      <c r="T135" t="s">
        <v>135</v>
      </c>
    </row>
    <row r="136" spans="1:20" x14ac:dyDescent="0.25">
      <c r="A136" s="3">
        <v>135</v>
      </c>
      <c r="B136" t="s">
        <v>11</v>
      </c>
      <c r="C136" t="s">
        <v>84</v>
      </c>
      <c r="D136" s="4" t="s">
        <v>18</v>
      </c>
      <c r="E136" t="s">
        <v>30</v>
      </c>
      <c r="F136" t="s">
        <v>6</v>
      </c>
      <c r="G136" t="s">
        <v>2</v>
      </c>
      <c r="H136" t="s">
        <v>28</v>
      </c>
      <c r="I136" t="s">
        <v>9</v>
      </c>
      <c r="J136" t="s">
        <v>71</v>
      </c>
      <c r="K136" t="s">
        <v>6</v>
      </c>
      <c r="L136" t="s">
        <v>118</v>
      </c>
      <c r="M136" t="s">
        <v>5</v>
      </c>
      <c r="N136" t="s">
        <v>90</v>
      </c>
      <c r="O136" t="s">
        <v>86</v>
      </c>
      <c r="P136" t="s">
        <v>256</v>
      </c>
      <c r="Q136" t="s">
        <v>70</v>
      </c>
      <c r="R136" t="s">
        <v>6</v>
      </c>
      <c r="S136" t="s">
        <v>6</v>
      </c>
      <c r="T136" t="s">
        <v>137</v>
      </c>
    </row>
    <row r="137" spans="1:20" x14ac:dyDescent="0.25">
      <c r="A137" s="3">
        <v>136</v>
      </c>
      <c r="B137" t="s">
        <v>11</v>
      </c>
      <c r="C137" t="s">
        <v>84</v>
      </c>
      <c r="D137" s="4" t="s">
        <v>63</v>
      </c>
      <c r="E137" t="s">
        <v>7</v>
      </c>
      <c r="F137" t="s">
        <v>6</v>
      </c>
      <c r="G137" t="s">
        <v>2</v>
      </c>
      <c r="H137" t="s">
        <v>3</v>
      </c>
      <c r="I137" t="s">
        <v>9</v>
      </c>
      <c r="J137" t="s">
        <v>149</v>
      </c>
      <c r="K137" t="s">
        <v>6</v>
      </c>
      <c r="L137" t="s">
        <v>23</v>
      </c>
      <c r="M137" t="s">
        <v>10</v>
      </c>
      <c r="N137" t="s">
        <v>90</v>
      </c>
      <c r="O137" t="s">
        <v>68</v>
      </c>
      <c r="P137" t="s">
        <v>69</v>
      </c>
      <c r="Q137" t="s">
        <v>70</v>
      </c>
      <c r="R137" t="s">
        <v>6</v>
      </c>
      <c r="S137" t="s">
        <v>6</v>
      </c>
      <c r="T137" t="s">
        <v>137</v>
      </c>
    </row>
    <row r="138" spans="1:20" x14ac:dyDescent="0.25">
      <c r="A138" s="3">
        <v>137</v>
      </c>
      <c r="B138" t="s">
        <v>11</v>
      </c>
      <c r="C138" t="s">
        <v>87</v>
      </c>
      <c r="D138" s="4" t="s">
        <v>63</v>
      </c>
      <c r="E138" t="s">
        <v>7</v>
      </c>
      <c r="F138" t="s">
        <v>64</v>
      </c>
      <c r="G138" t="s">
        <v>2</v>
      </c>
      <c r="H138" t="s">
        <v>8</v>
      </c>
      <c r="I138" t="s">
        <v>9</v>
      </c>
      <c r="J138" t="s">
        <v>71</v>
      </c>
      <c r="K138" t="s">
        <v>6</v>
      </c>
      <c r="L138" t="s">
        <v>23</v>
      </c>
      <c r="M138" t="s">
        <v>5</v>
      </c>
      <c r="N138" t="s">
        <v>77</v>
      </c>
      <c r="O138" t="s">
        <v>68</v>
      </c>
      <c r="P138" t="s">
        <v>69</v>
      </c>
      <c r="Q138" t="s">
        <v>70</v>
      </c>
      <c r="R138" t="s">
        <v>6</v>
      </c>
      <c r="S138" t="s">
        <v>6</v>
      </c>
      <c r="T138" t="s">
        <v>135</v>
      </c>
    </row>
    <row r="139" spans="1:20" x14ac:dyDescent="0.25">
      <c r="A139" s="3">
        <v>138</v>
      </c>
      <c r="B139" t="s">
        <v>26</v>
      </c>
      <c r="C139" t="s">
        <v>62</v>
      </c>
      <c r="D139" s="4" t="s">
        <v>18</v>
      </c>
      <c r="E139" t="s">
        <v>251</v>
      </c>
      <c r="F139" t="s">
        <v>6</v>
      </c>
      <c r="G139" t="s">
        <v>2</v>
      </c>
      <c r="H139" t="s">
        <v>28</v>
      </c>
      <c r="I139" t="s">
        <v>63</v>
      </c>
      <c r="J139" t="s">
        <v>71</v>
      </c>
      <c r="K139" t="s">
        <v>6</v>
      </c>
      <c r="L139" t="s">
        <v>23</v>
      </c>
      <c r="M139" t="s">
        <v>5</v>
      </c>
      <c r="N139" t="s">
        <v>90</v>
      </c>
      <c r="O139" t="s">
        <v>92</v>
      </c>
      <c r="P139" t="s">
        <v>93</v>
      </c>
      <c r="Q139" t="s">
        <v>70</v>
      </c>
      <c r="R139" t="s">
        <v>6</v>
      </c>
      <c r="S139" t="s">
        <v>6</v>
      </c>
      <c r="T139" t="s">
        <v>137</v>
      </c>
    </row>
    <row r="140" spans="1:20" x14ac:dyDescent="0.25">
      <c r="A140" s="3">
        <v>139</v>
      </c>
      <c r="B140" t="s">
        <v>11</v>
      </c>
      <c r="C140" t="s">
        <v>84</v>
      </c>
      <c r="D140" s="4" t="s">
        <v>63</v>
      </c>
      <c r="E140" t="s">
        <v>91</v>
      </c>
      <c r="F140" t="s">
        <v>6</v>
      </c>
      <c r="G140" t="s">
        <v>2</v>
      </c>
      <c r="H140" t="s">
        <v>8</v>
      </c>
      <c r="I140" t="s">
        <v>9</v>
      </c>
      <c r="J140" t="s">
        <v>71</v>
      </c>
      <c r="K140" t="s">
        <v>6</v>
      </c>
      <c r="L140" t="s">
        <v>23</v>
      </c>
      <c r="M140" t="s">
        <v>5</v>
      </c>
      <c r="N140" t="s">
        <v>90</v>
      </c>
      <c r="O140" t="s">
        <v>68</v>
      </c>
      <c r="P140" t="s">
        <v>257</v>
      </c>
      <c r="Q140" t="s">
        <v>82</v>
      </c>
      <c r="R140" t="s">
        <v>6</v>
      </c>
      <c r="S140" t="s">
        <v>6</v>
      </c>
      <c r="T140" t="s">
        <v>161</v>
      </c>
    </row>
    <row r="141" spans="1:20" x14ac:dyDescent="0.25">
      <c r="A141" s="3">
        <v>140</v>
      </c>
      <c r="B141" t="s">
        <v>11</v>
      </c>
      <c r="C141" t="s">
        <v>87</v>
      </c>
      <c r="D141" s="4" t="s">
        <v>63</v>
      </c>
      <c r="E141" t="s">
        <v>7</v>
      </c>
      <c r="F141" t="s">
        <v>6</v>
      </c>
      <c r="G141" t="s">
        <v>2</v>
      </c>
      <c r="H141" t="s">
        <v>3</v>
      </c>
      <c r="I141" t="s">
        <v>9</v>
      </c>
      <c r="J141" t="s">
        <v>126</v>
      </c>
      <c r="K141" t="s">
        <v>6</v>
      </c>
      <c r="L141" t="s">
        <v>23</v>
      </c>
      <c r="M141" t="s">
        <v>10</v>
      </c>
      <c r="N141" t="s">
        <v>77</v>
      </c>
      <c r="O141" t="s">
        <v>68</v>
      </c>
      <c r="P141" t="s">
        <v>69</v>
      </c>
      <c r="Q141" t="s">
        <v>70</v>
      </c>
      <c r="R141" t="s">
        <v>6</v>
      </c>
      <c r="S141" t="s">
        <v>6</v>
      </c>
      <c r="T141" t="s">
        <v>135</v>
      </c>
    </row>
    <row r="142" spans="1:20" x14ac:dyDescent="0.25">
      <c r="A142" s="3">
        <v>141</v>
      </c>
      <c r="B142" t="s">
        <v>26</v>
      </c>
      <c r="C142" t="s">
        <v>84</v>
      </c>
      <c r="D142" s="4" t="s">
        <v>18</v>
      </c>
      <c r="E142" t="s">
        <v>7</v>
      </c>
      <c r="F142" t="s">
        <v>6</v>
      </c>
      <c r="G142" t="s">
        <v>2</v>
      </c>
      <c r="H142" t="s">
        <v>28</v>
      </c>
      <c r="I142" t="s">
        <v>255</v>
      </c>
      <c r="J142" t="s">
        <v>112</v>
      </c>
      <c r="K142" t="s">
        <v>6</v>
      </c>
      <c r="L142" t="s">
        <v>67</v>
      </c>
      <c r="M142" t="s">
        <v>25</v>
      </c>
      <c r="N142" t="s">
        <v>80</v>
      </c>
      <c r="O142" t="s">
        <v>95</v>
      </c>
      <c r="P142" t="s">
        <v>93</v>
      </c>
      <c r="Q142" t="s">
        <v>33</v>
      </c>
      <c r="R142" t="s">
        <v>6</v>
      </c>
      <c r="S142" t="s">
        <v>6</v>
      </c>
      <c r="T142" t="s">
        <v>135</v>
      </c>
    </row>
    <row r="143" spans="1:20" x14ac:dyDescent="0.25">
      <c r="A143" s="3">
        <v>142</v>
      </c>
      <c r="B143" t="s">
        <v>26</v>
      </c>
      <c r="C143" t="s">
        <v>62</v>
      </c>
      <c r="D143" s="4" t="s">
        <v>14</v>
      </c>
      <c r="E143" t="s">
        <v>148</v>
      </c>
      <c r="F143" t="s">
        <v>85</v>
      </c>
      <c r="G143" t="s">
        <v>2</v>
      </c>
      <c r="H143" t="s">
        <v>27</v>
      </c>
      <c r="I143" t="s">
        <v>9</v>
      </c>
      <c r="J143" t="s">
        <v>44</v>
      </c>
      <c r="K143" t="s">
        <v>6</v>
      </c>
      <c r="L143" t="s">
        <v>29</v>
      </c>
      <c r="M143" t="s">
        <v>25</v>
      </c>
      <c r="N143" t="s">
        <v>77</v>
      </c>
      <c r="O143" t="s">
        <v>95</v>
      </c>
      <c r="P143" t="s">
        <v>69</v>
      </c>
      <c r="Q143" t="s">
        <v>70</v>
      </c>
      <c r="R143" t="s">
        <v>6</v>
      </c>
      <c r="S143" t="s">
        <v>6</v>
      </c>
      <c r="T143" t="s">
        <v>135</v>
      </c>
    </row>
    <row r="144" spans="1:20" x14ac:dyDescent="0.25">
      <c r="A144" s="3">
        <v>143</v>
      </c>
      <c r="B144" t="s">
        <v>11</v>
      </c>
      <c r="C144" t="s">
        <v>62</v>
      </c>
      <c r="D144" s="4" t="s">
        <v>14</v>
      </c>
      <c r="E144" t="s">
        <v>73</v>
      </c>
      <c r="F144" t="s">
        <v>64</v>
      </c>
      <c r="G144" t="s">
        <v>2</v>
      </c>
      <c r="H144" t="s">
        <v>8</v>
      </c>
      <c r="I144" t="s">
        <v>65</v>
      </c>
      <c r="J144" t="s">
        <v>66</v>
      </c>
      <c r="K144" t="s">
        <v>4</v>
      </c>
      <c r="L144" t="s">
        <v>67</v>
      </c>
      <c r="M144" t="s">
        <v>5</v>
      </c>
      <c r="N144" t="s">
        <v>80</v>
      </c>
      <c r="O144" t="s">
        <v>92</v>
      </c>
      <c r="P144" t="s">
        <v>69</v>
      </c>
      <c r="Q144" t="s">
        <v>70</v>
      </c>
      <c r="R144" t="s">
        <v>6</v>
      </c>
      <c r="S144" t="s">
        <v>6</v>
      </c>
      <c r="T144" t="s">
        <v>160</v>
      </c>
    </row>
    <row r="145" spans="1:20" x14ac:dyDescent="0.25">
      <c r="A145" s="3">
        <v>144</v>
      </c>
      <c r="B145" t="s">
        <v>12</v>
      </c>
      <c r="C145" t="s">
        <v>74</v>
      </c>
      <c r="D145" s="4" t="s">
        <v>18</v>
      </c>
      <c r="E145" t="s">
        <v>75</v>
      </c>
      <c r="F145" t="s">
        <v>64</v>
      </c>
      <c r="G145" t="s">
        <v>2</v>
      </c>
      <c r="H145" t="s">
        <v>38</v>
      </c>
      <c r="I145" t="s">
        <v>9</v>
      </c>
      <c r="J145" t="s">
        <v>76</v>
      </c>
      <c r="K145" t="s">
        <v>4</v>
      </c>
      <c r="L145" t="s">
        <v>67</v>
      </c>
      <c r="M145" t="s">
        <v>5</v>
      </c>
      <c r="N145" t="s">
        <v>77</v>
      </c>
      <c r="O145" t="s">
        <v>152</v>
      </c>
      <c r="P145" t="s">
        <v>69</v>
      </c>
      <c r="Q145" t="s">
        <v>70</v>
      </c>
      <c r="R145" t="s">
        <v>6</v>
      </c>
      <c r="S145" t="s">
        <v>6</v>
      </c>
      <c r="T145" t="s">
        <v>137</v>
      </c>
    </row>
    <row r="146" spans="1:20" x14ac:dyDescent="0.25">
      <c r="A146" s="3">
        <v>145</v>
      </c>
      <c r="B146" t="s">
        <v>11</v>
      </c>
      <c r="C146" t="s">
        <v>87</v>
      </c>
      <c r="D146" s="4" t="s">
        <v>63</v>
      </c>
      <c r="E146" t="s">
        <v>7</v>
      </c>
      <c r="F146" t="s">
        <v>64</v>
      </c>
      <c r="G146" t="s">
        <v>2</v>
      </c>
      <c r="H146" t="s">
        <v>3</v>
      </c>
      <c r="I146" t="s">
        <v>9</v>
      </c>
      <c r="J146" t="s">
        <v>149</v>
      </c>
      <c r="K146" t="s">
        <v>6</v>
      </c>
      <c r="L146" t="s">
        <v>23</v>
      </c>
      <c r="M146" t="s">
        <v>5</v>
      </c>
      <c r="N146" t="s">
        <v>77</v>
      </c>
      <c r="O146" t="s">
        <v>68</v>
      </c>
      <c r="P146" t="s">
        <v>69</v>
      </c>
      <c r="Q146" t="s">
        <v>70</v>
      </c>
      <c r="R146" t="s">
        <v>6</v>
      </c>
      <c r="S146" t="s">
        <v>6</v>
      </c>
      <c r="T146" t="s">
        <v>135</v>
      </c>
    </row>
    <row r="147" spans="1:20" x14ac:dyDescent="0.25">
      <c r="A147" s="3">
        <v>146</v>
      </c>
      <c r="B147" t="s">
        <v>11</v>
      </c>
      <c r="C147" t="s">
        <v>62</v>
      </c>
      <c r="D147" s="4" t="s">
        <v>18</v>
      </c>
      <c r="E147" t="s">
        <v>251</v>
      </c>
      <c r="F147" t="s">
        <v>6</v>
      </c>
      <c r="G147" t="s">
        <v>2</v>
      </c>
      <c r="H147" t="s">
        <v>8</v>
      </c>
      <c r="I147" t="s">
        <v>63</v>
      </c>
      <c r="J147" t="s">
        <v>71</v>
      </c>
      <c r="K147" t="s">
        <v>6</v>
      </c>
      <c r="L147" t="s">
        <v>23</v>
      </c>
      <c r="M147" t="s">
        <v>5</v>
      </c>
      <c r="N147" t="s">
        <v>90</v>
      </c>
      <c r="O147" t="s">
        <v>92</v>
      </c>
      <c r="P147" t="s">
        <v>93</v>
      </c>
      <c r="Q147" t="s">
        <v>70</v>
      </c>
      <c r="R147" t="s">
        <v>6</v>
      </c>
      <c r="S147" t="s">
        <v>6</v>
      </c>
      <c r="T147" t="s">
        <v>137</v>
      </c>
    </row>
    <row r="148" spans="1:20" x14ac:dyDescent="0.25">
      <c r="A148" s="3">
        <v>147</v>
      </c>
      <c r="B148" t="s">
        <v>11</v>
      </c>
      <c r="C148" t="s">
        <v>84</v>
      </c>
      <c r="D148" s="4" t="s">
        <v>63</v>
      </c>
      <c r="E148" t="s">
        <v>109</v>
      </c>
      <c r="F148" t="s">
        <v>85</v>
      </c>
      <c r="G148" t="s">
        <v>2</v>
      </c>
      <c r="H148" t="s">
        <v>3</v>
      </c>
      <c r="I148" t="s">
        <v>9</v>
      </c>
      <c r="J148" t="s">
        <v>149</v>
      </c>
      <c r="K148" t="s">
        <v>6</v>
      </c>
      <c r="L148" t="s">
        <v>23</v>
      </c>
      <c r="M148" t="s">
        <v>5</v>
      </c>
      <c r="N148" t="s">
        <v>77</v>
      </c>
      <c r="O148" t="s">
        <v>68</v>
      </c>
      <c r="P148" t="s">
        <v>107</v>
      </c>
      <c r="Q148" t="s">
        <v>70</v>
      </c>
      <c r="R148" t="s">
        <v>6</v>
      </c>
      <c r="S148" t="s">
        <v>6</v>
      </c>
      <c r="T148" t="s">
        <v>135</v>
      </c>
    </row>
    <row r="149" spans="1:20" x14ac:dyDescent="0.25">
      <c r="A149" s="3">
        <v>148</v>
      </c>
      <c r="B149" t="s">
        <v>26</v>
      </c>
      <c r="C149" t="s">
        <v>84</v>
      </c>
      <c r="D149" s="4" t="s">
        <v>65</v>
      </c>
      <c r="E149" t="s">
        <v>142</v>
      </c>
      <c r="F149" t="s">
        <v>85</v>
      </c>
      <c r="G149" t="s">
        <v>2</v>
      </c>
      <c r="H149" t="s">
        <v>8</v>
      </c>
      <c r="I149" t="s">
        <v>9</v>
      </c>
      <c r="J149" t="s">
        <v>126</v>
      </c>
      <c r="K149" t="s">
        <v>6</v>
      </c>
      <c r="L149" t="s">
        <v>23</v>
      </c>
      <c r="M149" t="s">
        <v>10</v>
      </c>
      <c r="N149" t="s">
        <v>77</v>
      </c>
      <c r="O149" t="s">
        <v>68</v>
      </c>
      <c r="P149" t="s">
        <v>257</v>
      </c>
      <c r="Q149" t="s">
        <v>70</v>
      </c>
      <c r="R149" t="s">
        <v>6</v>
      </c>
      <c r="S149" t="s">
        <v>6</v>
      </c>
      <c r="T149" t="s">
        <v>135</v>
      </c>
    </row>
    <row r="150" spans="1:20" x14ac:dyDescent="0.25">
      <c r="A150" s="3">
        <v>149</v>
      </c>
      <c r="B150" t="s">
        <v>26</v>
      </c>
      <c r="C150" t="s">
        <v>74</v>
      </c>
      <c r="D150" s="4" t="s">
        <v>14</v>
      </c>
      <c r="E150" t="s">
        <v>7</v>
      </c>
      <c r="F150" t="s">
        <v>6</v>
      </c>
      <c r="G150" t="s">
        <v>2</v>
      </c>
      <c r="H150" t="s">
        <v>8</v>
      </c>
      <c r="I150" t="s">
        <v>9</v>
      </c>
      <c r="J150" t="s">
        <v>100</v>
      </c>
      <c r="K150" t="s">
        <v>6</v>
      </c>
      <c r="L150" t="s">
        <v>23</v>
      </c>
      <c r="M150" t="s">
        <v>5</v>
      </c>
      <c r="N150" t="s">
        <v>72</v>
      </c>
      <c r="O150" t="s">
        <v>95</v>
      </c>
      <c r="P150" t="s">
        <v>107</v>
      </c>
      <c r="Q150" t="s">
        <v>70</v>
      </c>
      <c r="R150" t="s">
        <v>6</v>
      </c>
      <c r="S150" t="s">
        <v>6</v>
      </c>
      <c r="T150" t="s">
        <v>137</v>
      </c>
    </row>
    <row r="151" spans="1:20" x14ac:dyDescent="0.25">
      <c r="A151" s="3">
        <v>150</v>
      </c>
      <c r="B151" t="s">
        <v>26</v>
      </c>
      <c r="C151" t="s">
        <v>74</v>
      </c>
      <c r="D151" s="4" t="s">
        <v>65</v>
      </c>
      <c r="E151" t="s">
        <v>103</v>
      </c>
      <c r="F151" t="s">
        <v>85</v>
      </c>
      <c r="G151" t="s">
        <v>2</v>
      </c>
      <c r="H151" t="s">
        <v>8</v>
      </c>
      <c r="I151" t="s">
        <v>9</v>
      </c>
      <c r="J151" t="s">
        <v>76</v>
      </c>
      <c r="K151" t="s">
        <v>6</v>
      </c>
      <c r="L151" t="s">
        <v>67</v>
      </c>
      <c r="M151" t="s">
        <v>5</v>
      </c>
      <c r="N151" t="s">
        <v>90</v>
      </c>
      <c r="O151" t="s">
        <v>68</v>
      </c>
      <c r="P151" t="s">
        <v>69</v>
      </c>
      <c r="Q151" t="s">
        <v>70</v>
      </c>
      <c r="R151" t="s">
        <v>6</v>
      </c>
      <c r="S151" t="s">
        <v>6</v>
      </c>
      <c r="T151" t="s">
        <v>137</v>
      </c>
    </row>
    <row r="152" spans="1:20" x14ac:dyDescent="0.25">
      <c r="A152" s="3">
        <v>151</v>
      </c>
      <c r="B152" t="s">
        <v>12</v>
      </c>
      <c r="C152" t="s">
        <v>62</v>
      </c>
      <c r="D152" s="4" t="s">
        <v>124</v>
      </c>
      <c r="E152" t="s">
        <v>124</v>
      </c>
      <c r="F152" t="s">
        <v>6</v>
      </c>
      <c r="G152" t="s">
        <v>2</v>
      </c>
      <c r="H152" t="s">
        <v>27</v>
      </c>
      <c r="I152" t="s">
        <v>9</v>
      </c>
      <c r="J152" t="s">
        <v>130</v>
      </c>
      <c r="K152" t="s">
        <v>6</v>
      </c>
      <c r="L152" t="s">
        <v>67</v>
      </c>
      <c r="M152" t="s">
        <v>5</v>
      </c>
      <c r="N152" t="s">
        <v>77</v>
      </c>
      <c r="O152" t="s">
        <v>68</v>
      </c>
      <c r="P152" t="s">
        <v>257</v>
      </c>
      <c r="Q152" t="s">
        <v>33</v>
      </c>
      <c r="R152" t="s">
        <v>6</v>
      </c>
      <c r="S152" t="s">
        <v>6</v>
      </c>
      <c r="T152" t="s">
        <v>135</v>
      </c>
    </row>
    <row r="153" spans="1:20" x14ac:dyDescent="0.25">
      <c r="A153" s="3">
        <v>152</v>
      </c>
      <c r="B153" t="s">
        <v>26</v>
      </c>
      <c r="C153" t="s">
        <v>62</v>
      </c>
      <c r="D153" s="4" t="s">
        <v>14</v>
      </c>
      <c r="E153" t="s">
        <v>91</v>
      </c>
      <c r="F153" t="s">
        <v>6</v>
      </c>
      <c r="G153" t="s">
        <v>2</v>
      </c>
      <c r="H153" t="s">
        <v>19</v>
      </c>
      <c r="I153" t="s">
        <v>97</v>
      </c>
      <c r="J153" t="s">
        <v>100</v>
      </c>
      <c r="K153" t="s">
        <v>6</v>
      </c>
      <c r="L153" t="s">
        <v>29</v>
      </c>
      <c r="M153" t="s">
        <v>25</v>
      </c>
      <c r="N153" t="s">
        <v>77</v>
      </c>
      <c r="O153" t="s">
        <v>92</v>
      </c>
      <c r="P153" t="s">
        <v>256</v>
      </c>
      <c r="Q153" t="s">
        <v>70</v>
      </c>
      <c r="R153" t="s">
        <v>6</v>
      </c>
      <c r="S153" t="s">
        <v>6</v>
      </c>
      <c r="T153" t="s">
        <v>137</v>
      </c>
    </row>
    <row r="154" spans="1:20" x14ac:dyDescent="0.25">
      <c r="A154" s="3">
        <v>153</v>
      </c>
      <c r="B154" t="s">
        <v>12</v>
      </c>
      <c r="C154" t="s">
        <v>62</v>
      </c>
      <c r="D154" s="4" t="s">
        <v>18</v>
      </c>
      <c r="E154" t="s">
        <v>30</v>
      </c>
      <c r="F154" t="s">
        <v>6</v>
      </c>
      <c r="G154" t="s">
        <v>2</v>
      </c>
      <c r="H154" t="s">
        <v>19</v>
      </c>
      <c r="I154" t="s">
        <v>9</v>
      </c>
      <c r="J154" t="s">
        <v>76</v>
      </c>
      <c r="K154" t="s">
        <v>6</v>
      </c>
      <c r="L154" t="s">
        <v>23</v>
      </c>
      <c r="M154" t="s">
        <v>5</v>
      </c>
      <c r="N154" t="s">
        <v>77</v>
      </c>
      <c r="O154" t="s">
        <v>92</v>
      </c>
      <c r="P154" t="s">
        <v>93</v>
      </c>
      <c r="Q154" t="s">
        <v>70</v>
      </c>
      <c r="R154" t="s">
        <v>6</v>
      </c>
      <c r="S154" t="s">
        <v>6</v>
      </c>
      <c r="T154" t="s">
        <v>161</v>
      </c>
    </row>
    <row r="155" spans="1:20" x14ac:dyDescent="0.25">
      <c r="A155" s="3">
        <v>154</v>
      </c>
      <c r="B155" t="s">
        <v>11</v>
      </c>
      <c r="C155" t="s">
        <v>84</v>
      </c>
      <c r="D155" s="4" t="s">
        <v>14</v>
      </c>
      <c r="E155" t="s">
        <v>94</v>
      </c>
      <c r="F155" t="s">
        <v>6</v>
      </c>
      <c r="G155" t="s">
        <v>2</v>
      </c>
      <c r="H155" t="s">
        <v>28</v>
      </c>
      <c r="I155" t="s">
        <v>65</v>
      </c>
      <c r="J155" t="s">
        <v>101</v>
      </c>
      <c r="K155" t="s">
        <v>6</v>
      </c>
      <c r="L155" t="s">
        <v>23</v>
      </c>
      <c r="M155" t="s">
        <v>5</v>
      </c>
      <c r="N155" t="s">
        <v>80</v>
      </c>
      <c r="O155" t="s">
        <v>92</v>
      </c>
      <c r="P155" t="s">
        <v>102</v>
      </c>
      <c r="Q155" t="s">
        <v>82</v>
      </c>
      <c r="R155" t="s">
        <v>6</v>
      </c>
      <c r="S155" t="s">
        <v>6</v>
      </c>
      <c r="T155" t="s">
        <v>135</v>
      </c>
    </row>
    <row r="156" spans="1:20" x14ac:dyDescent="0.25">
      <c r="A156" s="3">
        <v>155</v>
      </c>
      <c r="B156" t="s">
        <v>11</v>
      </c>
      <c r="C156" t="s">
        <v>84</v>
      </c>
      <c r="D156" s="4" t="s">
        <v>63</v>
      </c>
      <c r="E156" t="s">
        <v>7</v>
      </c>
      <c r="F156" t="s">
        <v>6</v>
      </c>
      <c r="G156" t="s">
        <v>2</v>
      </c>
      <c r="H156" t="s">
        <v>3</v>
      </c>
      <c r="I156" t="s">
        <v>9</v>
      </c>
      <c r="J156" t="s">
        <v>96</v>
      </c>
      <c r="K156" t="s">
        <v>6</v>
      </c>
      <c r="L156" t="s">
        <v>23</v>
      </c>
      <c r="M156" t="s">
        <v>10</v>
      </c>
      <c r="N156" t="s">
        <v>90</v>
      </c>
      <c r="O156" t="s">
        <v>68</v>
      </c>
      <c r="P156" t="s">
        <v>69</v>
      </c>
      <c r="Q156" t="s">
        <v>70</v>
      </c>
      <c r="R156" t="s">
        <v>6</v>
      </c>
      <c r="S156" t="s">
        <v>6</v>
      </c>
      <c r="T156" t="s">
        <v>137</v>
      </c>
    </row>
    <row r="157" spans="1:20" x14ac:dyDescent="0.25">
      <c r="A157" s="3">
        <v>156</v>
      </c>
      <c r="B157" t="s">
        <v>11</v>
      </c>
      <c r="C157" t="s">
        <v>87</v>
      </c>
      <c r="D157" s="4" t="s">
        <v>63</v>
      </c>
      <c r="E157" t="s">
        <v>7</v>
      </c>
      <c r="F157" t="s">
        <v>64</v>
      </c>
      <c r="G157" t="s">
        <v>2</v>
      </c>
      <c r="H157" t="s">
        <v>8</v>
      </c>
      <c r="I157" t="s">
        <v>9</v>
      </c>
      <c r="J157" t="s">
        <v>71</v>
      </c>
      <c r="K157" t="s">
        <v>6</v>
      </c>
      <c r="L157" t="s">
        <v>23</v>
      </c>
      <c r="M157" t="s">
        <v>5</v>
      </c>
      <c r="N157" t="s">
        <v>77</v>
      </c>
      <c r="O157" t="s">
        <v>68</v>
      </c>
      <c r="P157" t="s">
        <v>69</v>
      </c>
      <c r="Q157" t="s">
        <v>70</v>
      </c>
      <c r="R157" t="s">
        <v>6</v>
      </c>
      <c r="S157" t="s">
        <v>6</v>
      </c>
      <c r="T157" t="s">
        <v>135</v>
      </c>
    </row>
    <row r="158" spans="1:20" x14ac:dyDescent="0.25">
      <c r="A158" s="3">
        <v>157</v>
      </c>
      <c r="B158" t="s">
        <v>11</v>
      </c>
      <c r="C158" t="s">
        <v>84</v>
      </c>
      <c r="D158" s="4" t="s">
        <v>63</v>
      </c>
      <c r="E158" t="s">
        <v>63</v>
      </c>
      <c r="F158" t="s">
        <v>85</v>
      </c>
      <c r="G158" t="s">
        <v>2</v>
      </c>
      <c r="H158" t="s">
        <v>35</v>
      </c>
      <c r="I158" t="s">
        <v>88</v>
      </c>
      <c r="J158" t="s">
        <v>112</v>
      </c>
      <c r="K158" t="s">
        <v>6</v>
      </c>
      <c r="L158" t="s">
        <v>23</v>
      </c>
      <c r="M158" t="s">
        <v>10</v>
      </c>
      <c r="N158" t="s">
        <v>90</v>
      </c>
      <c r="O158" t="s">
        <v>68</v>
      </c>
      <c r="P158" t="s">
        <v>69</v>
      </c>
      <c r="Q158" t="s">
        <v>70</v>
      </c>
      <c r="R158" t="s">
        <v>6</v>
      </c>
      <c r="S158" t="s">
        <v>6</v>
      </c>
      <c r="T158" t="s">
        <v>137</v>
      </c>
    </row>
    <row r="159" spans="1:20" x14ac:dyDescent="0.25">
      <c r="A159" s="3">
        <v>158</v>
      </c>
      <c r="B159" t="s">
        <v>26</v>
      </c>
      <c r="C159" t="s">
        <v>74</v>
      </c>
      <c r="D159" s="4" t="s">
        <v>14</v>
      </c>
      <c r="E159" t="s">
        <v>7</v>
      </c>
      <c r="F159" t="s">
        <v>6</v>
      </c>
      <c r="G159" t="s">
        <v>2</v>
      </c>
      <c r="H159" t="s">
        <v>8</v>
      </c>
      <c r="I159" t="s">
        <v>9</v>
      </c>
      <c r="J159" t="s">
        <v>100</v>
      </c>
      <c r="K159" t="s">
        <v>6</v>
      </c>
      <c r="L159" t="s">
        <v>23</v>
      </c>
      <c r="M159" t="s">
        <v>5</v>
      </c>
      <c r="N159" t="s">
        <v>72</v>
      </c>
      <c r="O159" t="s">
        <v>95</v>
      </c>
      <c r="P159" t="s">
        <v>107</v>
      </c>
      <c r="Q159" t="s">
        <v>70</v>
      </c>
      <c r="R159" t="s">
        <v>6</v>
      </c>
      <c r="S159" t="s">
        <v>6</v>
      </c>
      <c r="T159" t="s">
        <v>137</v>
      </c>
    </row>
    <row r="160" spans="1:20" x14ac:dyDescent="0.25">
      <c r="A160" s="3">
        <v>159</v>
      </c>
      <c r="B160" t="s">
        <v>26</v>
      </c>
      <c r="C160" t="s">
        <v>74</v>
      </c>
      <c r="D160" s="4" t="s">
        <v>65</v>
      </c>
      <c r="E160" t="s">
        <v>103</v>
      </c>
      <c r="F160" t="s">
        <v>85</v>
      </c>
      <c r="G160" t="s">
        <v>2</v>
      </c>
      <c r="H160" t="s">
        <v>8</v>
      </c>
      <c r="I160" t="s">
        <v>9</v>
      </c>
      <c r="J160" t="s">
        <v>76</v>
      </c>
      <c r="K160" t="s">
        <v>6</v>
      </c>
      <c r="L160" t="s">
        <v>67</v>
      </c>
      <c r="M160" t="s">
        <v>5</v>
      </c>
      <c r="N160" t="s">
        <v>90</v>
      </c>
      <c r="O160" t="s">
        <v>68</v>
      </c>
      <c r="P160" t="s">
        <v>69</v>
      </c>
      <c r="Q160" t="s">
        <v>70</v>
      </c>
      <c r="R160" t="s">
        <v>6</v>
      </c>
      <c r="S160" t="s">
        <v>6</v>
      </c>
      <c r="T160" t="s">
        <v>137</v>
      </c>
    </row>
    <row r="161" spans="1:20" x14ac:dyDescent="0.25">
      <c r="A161" s="3">
        <v>160</v>
      </c>
      <c r="B161" t="s">
        <v>12</v>
      </c>
      <c r="C161" t="s">
        <v>62</v>
      </c>
      <c r="D161" s="4" t="s">
        <v>124</v>
      </c>
      <c r="E161" t="s">
        <v>124</v>
      </c>
      <c r="F161" t="s">
        <v>6</v>
      </c>
      <c r="G161" t="s">
        <v>2</v>
      </c>
      <c r="H161" t="s">
        <v>27</v>
      </c>
      <c r="I161" t="s">
        <v>9</v>
      </c>
      <c r="J161" t="s">
        <v>130</v>
      </c>
      <c r="K161" t="s">
        <v>6</v>
      </c>
      <c r="L161" t="s">
        <v>67</v>
      </c>
      <c r="M161" t="s">
        <v>5</v>
      </c>
      <c r="N161" t="s">
        <v>77</v>
      </c>
      <c r="O161" t="s">
        <v>68</v>
      </c>
      <c r="P161" t="s">
        <v>257</v>
      </c>
      <c r="Q161" t="s">
        <v>33</v>
      </c>
      <c r="R161" t="s">
        <v>6</v>
      </c>
      <c r="S161" t="s">
        <v>6</v>
      </c>
      <c r="T161" t="s">
        <v>135</v>
      </c>
    </row>
    <row r="162" spans="1:20" x14ac:dyDescent="0.25">
      <c r="A162" s="3">
        <v>161</v>
      </c>
      <c r="B162" t="s">
        <v>26</v>
      </c>
      <c r="C162" t="s">
        <v>87</v>
      </c>
      <c r="D162" s="4" t="s">
        <v>63</v>
      </c>
      <c r="E162" t="s">
        <v>150</v>
      </c>
      <c r="F162" t="s">
        <v>64</v>
      </c>
      <c r="G162" t="s">
        <v>2</v>
      </c>
      <c r="H162" t="s">
        <v>8</v>
      </c>
      <c r="I162" t="s">
        <v>9</v>
      </c>
      <c r="J162" t="s">
        <v>151</v>
      </c>
      <c r="K162" t="s">
        <v>6</v>
      </c>
      <c r="L162" t="s">
        <v>29</v>
      </c>
      <c r="M162" t="s">
        <v>10</v>
      </c>
      <c r="N162" t="s">
        <v>90</v>
      </c>
      <c r="O162" t="s">
        <v>68</v>
      </c>
      <c r="P162" t="s">
        <v>257</v>
      </c>
      <c r="Q162" t="s">
        <v>70</v>
      </c>
      <c r="R162" t="s">
        <v>83</v>
      </c>
      <c r="S162" t="s">
        <v>113</v>
      </c>
      <c r="T162" t="s">
        <v>135</v>
      </c>
    </row>
    <row r="163" spans="1:20" x14ac:dyDescent="0.25">
      <c r="A163" s="3">
        <v>162</v>
      </c>
      <c r="B163" t="s">
        <v>11</v>
      </c>
      <c r="C163" t="s">
        <v>84</v>
      </c>
      <c r="D163" s="4" t="s">
        <v>63</v>
      </c>
      <c r="E163" t="s">
        <v>253</v>
      </c>
      <c r="F163" t="s">
        <v>64</v>
      </c>
      <c r="G163" t="s">
        <v>2</v>
      </c>
      <c r="H163" t="s">
        <v>8</v>
      </c>
      <c r="I163" t="s">
        <v>9</v>
      </c>
      <c r="J163" t="s">
        <v>96</v>
      </c>
      <c r="K163" t="s">
        <v>6</v>
      </c>
      <c r="L163" t="s">
        <v>67</v>
      </c>
      <c r="M163" t="s">
        <v>10</v>
      </c>
      <c r="N163" t="s">
        <v>77</v>
      </c>
      <c r="O163" t="s">
        <v>68</v>
      </c>
      <c r="P163" t="s">
        <v>257</v>
      </c>
      <c r="Q163" t="s">
        <v>70</v>
      </c>
      <c r="R163" t="s">
        <v>6</v>
      </c>
      <c r="S163" t="s">
        <v>6</v>
      </c>
      <c r="T163" t="s">
        <v>135</v>
      </c>
    </row>
    <row r="164" spans="1:20" x14ac:dyDescent="0.25">
      <c r="A164" s="3">
        <v>163</v>
      </c>
      <c r="B164" t="s">
        <v>11</v>
      </c>
      <c r="C164" t="s">
        <v>78</v>
      </c>
      <c r="D164" s="4" t="s">
        <v>18</v>
      </c>
      <c r="E164" t="s">
        <v>7</v>
      </c>
      <c r="F164" t="s">
        <v>6</v>
      </c>
      <c r="G164" t="s">
        <v>2</v>
      </c>
      <c r="H164" t="s">
        <v>8</v>
      </c>
      <c r="I164" t="s">
        <v>9</v>
      </c>
      <c r="J164" t="s">
        <v>112</v>
      </c>
      <c r="K164" t="s">
        <v>6</v>
      </c>
      <c r="L164" t="s">
        <v>29</v>
      </c>
      <c r="M164" t="s">
        <v>5</v>
      </c>
      <c r="N164" t="s">
        <v>72</v>
      </c>
      <c r="O164" t="s">
        <v>95</v>
      </c>
      <c r="P164" t="s">
        <v>69</v>
      </c>
      <c r="Q164" t="s">
        <v>70</v>
      </c>
      <c r="R164" t="s">
        <v>83</v>
      </c>
      <c r="S164" t="s">
        <v>6</v>
      </c>
      <c r="T164" t="s">
        <v>137</v>
      </c>
    </row>
    <row r="165" spans="1:20" x14ac:dyDescent="0.25">
      <c r="A165" s="3">
        <v>164</v>
      </c>
      <c r="B165" t="s">
        <v>26</v>
      </c>
      <c r="C165" t="s">
        <v>84</v>
      </c>
      <c r="D165" s="4" t="s">
        <v>124</v>
      </c>
      <c r="E165" t="s">
        <v>94</v>
      </c>
      <c r="F165" t="s">
        <v>85</v>
      </c>
      <c r="G165" t="s">
        <v>2</v>
      </c>
      <c r="H165" t="s">
        <v>28</v>
      </c>
      <c r="I165" t="s">
        <v>88</v>
      </c>
      <c r="J165" t="s">
        <v>71</v>
      </c>
      <c r="K165" t="s">
        <v>6</v>
      </c>
      <c r="L165" t="s">
        <v>29</v>
      </c>
      <c r="M165" t="s">
        <v>5</v>
      </c>
      <c r="N165" t="s">
        <v>90</v>
      </c>
      <c r="O165" t="s">
        <v>92</v>
      </c>
      <c r="P165" t="s">
        <v>257</v>
      </c>
      <c r="Q165" t="s">
        <v>33</v>
      </c>
      <c r="R165" t="s">
        <v>6</v>
      </c>
      <c r="S165" t="s">
        <v>6</v>
      </c>
      <c r="T165" t="s">
        <v>135</v>
      </c>
    </row>
    <row r="166" spans="1:20" x14ac:dyDescent="0.25">
      <c r="A166" s="3">
        <v>165</v>
      </c>
      <c r="B166" t="s">
        <v>26</v>
      </c>
      <c r="C166" t="s">
        <v>87</v>
      </c>
      <c r="D166" s="4" t="s">
        <v>63</v>
      </c>
      <c r="E166" t="s">
        <v>138</v>
      </c>
      <c r="F166" t="s">
        <v>6</v>
      </c>
      <c r="G166" t="s">
        <v>2</v>
      </c>
      <c r="H166" t="s">
        <v>8</v>
      </c>
      <c r="I166" t="s">
        <v>65</v>
      </c>
      <c r="J166" t="s">
        <v>39</v>
      </c>
      <c r="K166" t="s">
        <v>6</v>
      </c>
      <c r="L166" t="s">
        <v>29</v>
      </c>
      <c r="M166" t="s">
        <v>5</v>
      </c>
      <c r="N166" t="s">
        <v>77</v>
      </c>
      <c r="O166" t="s">
        <v>68</v>
      </c>
      <c r="P166" t="s">
        <v>257</v>
      </c>
      <c r="Q166" t="s">
        <v>70</v>
      </c>
      <c r="R166" t="s">
        <v>6</v>
      </c>
      <c r="S166" t="s">
        <v>6</v>
      </c>
      <c r="T166" t="s">
        <v>135</v>
      </c>
    </row>
    <row r="167" spans="1:20" x14ac:dyDescent="0.25">
      <c r="A167" s="3">
        <v>166</v>
      </c>
      <c r="B167" t="s">
        <v>11</v>
      </c>
      <c r="C167" t="s">
        <v>84</v>
      </c>
      <c r="D167" s="4" t="s">
        <v>18</v>
      </c>
      <c r="E167" t="s">
        <v>30</v>
      </c>
      <c r="F167" t="s">
        <v>6</v>
      </c>
      <c r="G167" t="s">
        <v>2</v>
      </c>
      <c r="H167" t="s">
        <v>3</v>
      </c>
      <c r="I167" t="s">
        <v>88</v>
      </c>
      <c r="J167" t="s">
        <v>96</v>
      </c>
      <c r="K167" t="s">
        <v>6</v>
      </c>
      <c r="L167" t="s">
        <v>23</v>
      </c>
      <c r="M167" t="s">
        <v>5</v>
      </c>
      <c r="N167" t="s">
        <v>80</v>
      </c>
      <c r="O167" t="s">
        <v>92</v>
      </c>
      <c r="P167" t="s">
        <v>256</v>
      </c>
      <c r="Q167" t="s">
        <v>70</v>
      </c>
      <c r="R167" t="s">
        <v>6</v>
      </c>
      <c r="S167" t="s">
        <v>6</v>
      </c>
      <c r="T167" t="s">
        <v>135</v>
      </c>
    </row>
    <row r="168" spans="1:20" x14ac:dyDescent="0.25">
      <c r="A168" s="3">
        <v>167</v>
      </c>
      <c r="B168" t="s">
        <v>13</v>
      </c>
      <c r="C168" t="s">
        <v>104</v>
      </c>
      <c r="D168" s="4" t="s">
        <v>65</v>
      </c>
      <c r="E168" t="s">
        <v>248</v>
      </c>
      <c r="F168" t="s">
        <v>64</v>
      </c>
      <c r="G168" t="s">
        <v>2</v>
      </c>
      <c r="H168" t="s">
        <v>15</v>
      </c>
      <c r="I168" t="s">
        <v>9</v>
      </c>
      <c r="J168" t="s">
        <v>71</v>
      </c>
      <c r="K168" t="s">
        <v>6</v>
      </c>
      <c r="L168" t="s">
        <v>67</v>
      </c>
      <c r="M168" t="s">
        <v>10</v>
      </c>
      <c r="N168" t="s">
        <v>77</v>
      </c>
      <c r="O168" t="s">
        <v>68</v>
      </c>
      <c r="P168" t="s">
        <v>102</v>
      </c>
      <c r="Q168" t="s">
        <v>70</v>
      </c>
      <c r="R168" t="s">
        <v>113</v>
      </c>
      <c r="S168" t="s">
        <v>6</v>
      </c>
      <c r="T168" t="s">
        <v>141</v>
      </c>
    </row>
    <row r="169" spans="1:20" x14ac:dyDescent="0.25">
      <c r="A169" s="3">
        <v>168</v>
      </c>
      <c r="B169" t="s">
        <v>12</v>
      </c>
      <c r="C169" t="s">
        <v>62</v>
      </c>
      <c r="D169" s="4" t="s">
        <v>18</v>
      </c>
      <c r="E169" t="s">
        <v>122</v>
      </c>
      <c r="F169" t="s">
        <v>6</v>
      </c>
      <c r="G169" t="s">
        <v>2</v>
      </c>
      <c r="H169" t="s">
        <v>19</v>
      </c>
      <c r="I169" t="s">
        <v>9</v>
      </c>
      <c r="J169" t="s">
        <v>71</v>
      </c>
      <c r="K169" t="s">
        <v>6</v>
      </c>
      <c r="L169" t="s">
        <v>23</v>
      </c>
      <c r="M169" t="s">
        <v>5</v>
      </c>
      <c r="N169" t="s">
        <v>77</v>
      </c>
      <c r="O169" t="s">
        <v>95</v>
      </c>
      <c r="P169" t="s">
        <v>102</v>
      </c>
      <c r="Q169" t="s">
        <v>70</v>
      </c>
      <c r="R169" t="s">
        <v>6</v>
      </c>
      <c r="S169" t="s">
        <v>6</v>
      </c>
      <c r="T169" t="s">
        <v>135</v>
      </c>
    </row>
    <row r="170" spans="1:20" x14ac:dyDescent="0.25">
      <c r="A170" s="3">
        <v>169</v>
      </c>
      <c r="B170" t="s">
        <v>26</v>
      </c>
      <c r="C170" t="s">
        <v>74</v>
      </c>
      <c r="D170" s="4" t="s">
        <v>14</v>
      </c>
      <c r="E170" t="s">
        <v>7</v>
      </c>
      <c r="F170" t="s">
        <v>64</v>
      </c>
      <c r="G170" t="s">
        <v>2</v>
      </c>
      <c r="H170" t="s">
        <v>8</v>
      </c>
      <c r="I170" t="s">
        <v>63</v>
      </c>
      <c r="J170" t="s">
        <v>112</v>
      </c>
      <c r="K170" t="s">
        <v>6</v>
      </c>
      <c r="L170" t="s">
        <v>23</v>
      </c>
      <c r="M170" t="s">
        <v>10</v>
      </c>
      <c r="N170" t="s">
        <v>90</v>
      </c>
      <c r="O170" t="s">
        <v>152</v>
      </c>
      <c r="P170" t="s">
        <v>107</v>
      </c>
      <c r="Q170" t="s">
        <v>70</v>
      </c>
      <c r="R170" t="s">
        <v>6</v>
      </c>
      <c r="S170" t="s">
        <v>6</v>
      </c>
      <c r="T170" t="s">
        <v>135</v>
      </c>
    </row>
    <row r="171" spans="1:20" x14ac:dyDescent="0.25">
      <c r="A171" s="3">
        <v>170</v>
      </c>
      <c r="B171" t="s">
        <v>17</v>
      </c>
      <c r="C171" t="s">
        <v>74</v>
      </c>
      <c r="D171" s="4" t="s">
        <v>14</v>
      </c>
      <c r="E171" t="s">
        <v>63</v>
      </c>
      <c r="F171" t="s">
        <v>6</v>
      </c>
      <c r="G171" t="s">
        <v>2</v>
      </c>
      <c r="H171" t="s">
        <v>28</v>
      </c>
      <c r="I171" t="s">
        <v>97</v>
      </c>
      <c r="J171" t="s">
        <v>89</v>
      </c>
      <c r="K171" t="s">
        <v>6</v>
      </c>
      <c r="L171" t="s">
        <v>118</v>
      </c>
      <c r="M171" t="s">
        <v>5</v>
      </c>
      <c r="N171" t="s">
        <v>80</v>
      </c>
      <c r="O171" t="s">
        <v>86</v>
      </c>
      <c r="P171" t="s">
        <v>102</v>
      </c>
      <c r="Q171" t="s">
        <v>70</v>
      </c>
      <c r="R171" t="s">
        <v>6</v>
      </c>
      <c r="S171" t="s">
        <v>6</v>
      </c>
      <c r="T171" t="s">
        <v>135</v>
      </c>
    </row>
    <row r="172" spans="1:20" x14ac:dyDescent="0.25">
      <c r="A172" s="3">
        <v>171</v>
      </c>
      <c r="B172" t="s">
        <v>11</v>
      </c>
      <c r="C172" t="s">
        <v>84</v>
      </c>
      <c r="D172" s="4" t="s">
        <v>63</v>
      </c>
      <c r="E172" t="s">
        <v>7</v>
      </c>
      <c r="F172" t="s">
        <v>6</v>
      </c>
      <c r="G172" t="s">
        <v>2</v>
      </c>
      <c r="H172" t="s">
        <v>3</v>
      </c>
      <c r="I172" t="s">
        <v>9</v>
      </c>
      <c r="J172" t="s">
        <v>71</v>
      </c>
      <c r="K172" t="s">
        <v>6</v>
      </c>
      <c r="L172" t="s">
        <v>23</v>
      </c>
      <c r="M172" t="s">
        <v>10</v>
      </c>
      <c r="N172" t="s">
        <v>90</v>
      </c>
      <c r="O172" t="s">
        <v>68</v>
      </c>
      <c r="P172" t="s">
        <v>69</v>
      </c>
      <c r="Q172" t="s">
        <v>70</v>
      </c>
      <c r="R172" t="s">
        <v>6</v>
      </c>
      <c r="S172" t="s">
        <v>6</v>
      </c>
      <c r="T172" t="s">
        <v>137</v>
      </c>
    </row>
    <row r="173" spans="1:20" x14ac:dyDescent="0.25">
      <c r="A173" s="3">
        <v>172</v>
      </c>
      <c r="B173" t="s">
        <v>11</v>
      </c>
      <c r="C173" t="s">
        <v>87</v>
      </c>
      <c r="D173" s="4" t="s">
        <v>63</v>
      </c>
      <c r="E173" t="s">
        <v>7</v>
      </c>
      <c r="F173" t="s">
        <v>64</v>
      </c>
      <c r="G173" t="s">
        <v>2</v>
      </c>
      <c r="H173" t="s">
        <v>8</v>
      </c>
      <c r="I173" t="s">
        <v>9</v>
      </c>
      <c r="J173" t="s">
        <v>71</v>
      </c>
      <c r="K173" t="s">
        <v>6</v>
      </c>
      <c r="L173" t="s">
        <v>23</v>
      </c>
      <c r="M173" t="s">
        <v>5</v>
      </c>
      <c r="N173" t="s">
        <v>77</v>
      </c>
      <c r="O173" t="s">
        <v>68</v>
      </c>
      <c r="P173" t="s">
        <v>69</v>
      </c>
      <c r="Q173" t="s">
        <v>70</v>
      </c>
      <c r="R173" t="s">
        <v>6</v>
      </c>
      <c r="S173" t="s">
        <v>6</v>
      </c>
      <c r="T173" t="s">
        <v>135</v>
      </c>
    </row>
    <row r="174" spans="1:20" x14ac:dyDescent="0.25">
      <c r="A174" s="3">
        <v>173</v>
      </c>
      <c r="B174" t="s">
        <v>11</v>
      </c>
      <c r="C174" t="s">
        <v>84</v>
      </c>
      <c r="D174" s="4" t="s">
        <v>63</v>
      </c>
      <c r="E174" t="s">
        <v>63</v>
      </c>
      <c r="F174" t="s">
        <v>85</v>
      </c>
      <c r="G174" t="s">
        <v>2</v>
      </c>
      <c r="H174" t="s">
        <v>35</v>
      </c>
      <c r="I174" t="s">
        <v>88</v>
      </c>
      <c r="J174" t="s">
        <v>112</v>
      </c>
      <c r="K174" t="s">
        <v>6</v>
      </c>
      <c r="L174" t="s">
        <v>23</v>
      </c>
      <c r="M174" t="s">
        <v>10</v>
      </c>
      <c r="N174" t="s">
        <v>90</v>
      </c>
      <c r="O174" t="s">
        <v>68</v>
      </c>
      <c r="P174" t="s">
        <v>69</v>
      </c>
      <c r="Q174" t="s">
        <v>70</v>
      </c>
      <c r="R174" t="s">
        <v>6</v>
      </c>
      <c r="S174" t="s">
        <v>6</v>
      </c>
      <c r="T174" t="s">
        <v>137</v>
      </c>
    </row>
    <row r="175" spans="1:20" x14ac:dyDescent="0.25">
      <c r="A175" s="3">
        <v>174</v>
      </c>
      <c r="B175" t="s">
        <v>11</v>
      </c>
      <c r="C175" t="s">
        <v>104</v>
      </c>
      <c r="D175" s="4" t="s">
        <v>18</v>
      </c>
      <c r="E175" t="s">
        <v>73</v>
      </c>
      <c r="F175" t="s">
        <v>85</v>
      </c>
      <c r="G175" t="s">
        <v>2</v>
      </c>
      <c r="H175" t="s">
        <v>28</v>
      </c>
      <c r="I175" t="s">
        <v>119</v>
      </c>
      <c r="J175" t="s">
        <v>120</v>
      </c>
      <c r="K175" t="s">
        <v>6</v>
      </c>
      <c r="L175" t="s">
        <v>67</v>
      </c>
      <c r="M175" t="s">
        <v>5</v>
      </c>
      <c r="N175" t="s">
        <v>90</v>
      </c>
      <c r="O175" t="s">
        <v>92</v>
      </c>
      <c r="P175" t="s">
        <v>93</v>
      </c>
      <c r="Q175" t="s">
        <v>70</v>
      </c>
      <c r="R175" t="s">
        <v>6</v>
      </c>
      <c r="S175" t="s">
        <v>6</v>
      </c>
      <c r="T175" t="s">
        <v>161</v>
      </c>
    </row>
    <row r="176" spans="1:20" x14ac:dyDescent="0.25">
      <c r="A176" s="3">
        <v>175</v>
      </c>
      <c r="B176" t="s">
        <v>11</v>
      </c>
      <c r="C176" t="s">
        <v>74</v>
      </c>
      <c r="D176" s="4" t="s">
        <v>14</v>
      </c>
      <c r="E176" t="s">
        <v>121</v>
      </c>
      <c r="F176" t="s">
        <v>85</v>
      </c>
      <c r="G176" t="s">
        <v>2</v>
      </c>
      <c r="H176" t="s">
        <v>3</v>
      </c>
      <c r="I176" t="s">
        <v>65</v>
      </c>
      <c r="J176" t="s">
        <v>71</v>
      </c>
      <c r="K176" t="s">
        <v>6</v>
      </c>
      <c r="L176" t="s">
        <v>67</v>
      </c>
      <c r="M176" t="s">
        <v>25</v>
      </c>
      <c r="N176" t="s">
        <v>80</v>
      </c>
      <c r="O176" t="s">
        <v>86</v>
      </c>
      <c r="P176" t="s">
        <v>256</v>
      </c>
      <c r="Q176" t="s">
        <v>70</v>
      </c>
      <c r="R176" t="s">
        <v>6</v>
      </c>
      <c r="S176" t="s">
        <v>6</v>
      </c>
      <c r="T176" t="s">
        <v>162</v>
      </c>
    </row>
    <row r="177" spans="1:20" x14ac:dyDescent="0.25">
      <c r="A177" s="3">
        <v>176</v>
      </c>
      <c r="B177" t="s">
        <v>11</v>
      </c>
      <c r="C177" t="s">
        <v>84</v>
      </c>
      <c r="D177" s="4" t="s">
        <v>14</v>
      </c>
      <c r="E177" t="s">
        <v>122</v>
      </c>
      <c r="F177" t="s">
        <v>64</v>
      </c>
      <c r="G177" t="s">
        <v>2</v>
      </c>
      <c r="H177" t="s">
        <v>28</v>
      </c>
      <c r="I177" t="s">
        <v>9</v>
      </c>
      <c r="J177" t="s">
        <v>71</v>
      </c>
      <c r="K177" t="s">
        <v>6</v>
      </c>
      <c r="L177" t="s">
        <v>23</v>
      </c>
      <c r="M177" t="s">
        <v>5</v>
      </c>
      <c r="N177" t="s">
        <v>90</v>
      </c>
      <c r="O177" t="s">
        <v>95</v>
      </c>
      <c r="P177" t="s">
        <v>107</v>
      </c>
      <c r="Q177" t="s">
        <v>70</v>
      </c>
      <c r="R177" t="s">
        <v>6</v>
      </c>
      <c r="S177" t="s">
        <v>6</v>
      </c>
      <c r="T177" t="s">
        <v>135</v>
      </c>
    </row>
    <row r="178" spans="1:20" x14ac:dyDescent="0.25">
      <c r="A178" s="3">
        <v>177</v>
      </c>
      <c r="B178" t="s">
        <v>11</v>
      </c>
      <c r="C178" t="s">
        <v>104</v>
      </c>
      <c r="D178" s="4" t="s">
        <v>14</v>
      </c>
      <c r="E178" t="s">
        <v>7</v>
      </c>
      <c r="F178" t="s">
        <v>6</v>
      </c>
      <c r="G178" t="s">
        <v>2</v>
      </c>
      <c r="H178" t="s">
        <v>28</v>
      </c>
      <c r="I178" t="s">
        <v>65</v>
      </c>
      <c r="J178" t="s">
        <v>20</v>
      </c>
      <c r="K178" t="s">
        <v>6</v>
      </c>
      <c r="L178" t="s">
        <v>67</v>
      </c>
      <c r="M178" t="s">
        <v>5</v>
      </c>
      <c r="N178" t="s">
        <v>80</v>
      </c>
      <c r="O178" t="s">
        <v>92</v>
      </c>
      <c r="P178" t="s">
        <v>256</v>
      </c>
      <c r="Q178" t="s">
        <v>70</v>
      </c>
      <c r="R178" t="s">
        <v>83</v>
      </c>
      <c r="S178" t="s">
        <v>6</v>
      </c>
      <c r="T178" t="s">
        <v>135</v>
      </c>
    </row>
    <row r="179" spans="1:20" x14ac:dyDescent="0.25">
      <c r="A179" s="3">
        <v>178</v>
      </c>
      <c r="B179" t="s">
        <v>11</v>
      </c>
      <c r="C179" t="s">
        <v>84</v>
      </c>
      <c r="D179" s="4" t="s">
        <v>14</v>
      </c>
      <c r="E179" t="s">
        <v>122</v>
      </c>
      <c r="F179" t="s">
        <v>64</v>
      </c>
      <c r="G179" t="s">
        <v>2</v>
      </c>
      <c r="H179" t="s">
        <v>8</v>
      </c>
      <c r="I179" t="s">
        <v>65</v>
      </c>
      <c r="J179" t="s">
        <v>108</v>
      </c>
      <c r="K179" t="s">
        <v>6</v>
      </c>
      <c r="L179" t="s">
        <v>67</v>
      </c>
      <c r="M179" t="s">
        <v>5</v>
      </c>
      <c r="N179" t="s">
        <v>90</v>
      </c>
      <c r="O179" t="s">
        <v>92</v>
      </c>
      <c r="P179" t="s">
        <v>69</v>
      </c>
      <c r="Q179" t="s">
        <v>33</v>
      </c>
      <c r="R179" t="s">
        <v>6</v>
      </c>
      <c r="S179" t="s">
        <v>6</v>
      </c>
      <c r="T179" t="s">
        <v>162</v>
      </c>
    </row>
    <row r="180" spans="1:20" x14ac:dyDescent="0.25">
      <c r="A180" s="3">
        <v>179</v>
      </c>
      <c r="B180" t="s">
        <v>12</v>
      </c>
      <c r="C180" t="s">
        <v>84</v>
      </c>
      <c r="D180" s="4" t="s">
        <v>14</v>
      </c>
      <c r="E180" t="s">
        <v>14</v>
      </c>
      <c r="F180" t="s">
        <v>6</v>
      </c>
      <c r="G180" t="s">
        <v>21</v>
      </c>
      <c r="H180" t="s">
        <v>19</v>
      </c>
      <c r="I180" t="s">
        <v>9</v>
      </c>
      <c r="J180" t="s">
        <v>89</v>
      </c>
      <c r="K180" t="s">
        <v>6</v>
      </c>
      <c r="L180" t="s">
        <v>67</v>
      </c>
      <c r="M180" t="s">
        <v>5</v>
      </c>
      <c r="N180" t="s">
        <v>90</v>
      </c>
      <c r="O180" t="s">
        <v>86</v>
      </c>
      <c r="P180" t="s">
        <v>256</v>
      </c>
      <c r="Q180" t="s">
        <v>82</v>
      </c>
      <c r="R180" t="s">
        <v>6</v>
      </c>
      <c r="S180" t="s">
        <v>6</v>
      </c>
      <c r="T180" t="s">
        <v>137</v>
      </c>
    </row>
    <row r="181" spans="1:20" x14ac:dyDescent="0.25">
      <c r="A181" s="3">
        <v>180</v>
      </c>
      <c r="B181" t="s">
        <v>17</v>
      </c>
      <c r="C181" t="s">
        <v>84</v>
      </c>
      <c r="D181" s="4" t="s">
        <v>18</v>
      </c>
      <c r="E181" t="s">
        <v>91</v>
      </c>
      <c r="F181" t="s">
        <v>6</v>
      </c>
      <c r="G181" t="s">
        <v>2</v>
      </c>
      <c r="H181" t="s">
        <v>22</v>
      </c>
      <c r="I181" t="s">
        <v>65</v>
      </c>
      <c r="J181" t="s">
        <v>20</v>
      </c>
      <c r="K181" t="s">
        <v>6</v>
      </c>
      <c r="L181" t="s">
        <v>23</v>
      </c>
      <c r="M181" t="s">
        <v>5</v>
      </c>
      <c r="N181" t="s">
        <v>77</v>
      </c>
      <c r="O181" t="s">
        <v>92</v>
      </c>
      <c r="P181" t="s">
        <v>93</v>
      </c>
      <c r="Q181" t="s">
        <v>70</v>
      </c>
      <c r="R181" t="s">
        <v>6</v>
      </c>
      <c r="S181" t="s">
        <v>6</v>
      </c>
      <c r="T181" t="s">
        <v>160</v>
      </c>
    </row>
    <row r="182" spans="1:20" x14ac:dyDescent="0.25">
      <c r="A182" s="3">
        <v>181</v>
      </c>
      <c r="B182" t="s">
        <v>11</v>
      </c>
      <c r="C182" t="s">
        <v>78</v>
      </c>
      <c r="D182" s="4" t="s">
        <v>14</v>
      </c>
      <c r="E182" t="s">
        <v>94</v>
      </c>
      <c r="F182" t="s">
        <v>6</v>
      </c>
      <c r="G182" t="s">
        <v>2</v>
      </c>
      <c r="H182" t="s">
        <v>24</v>
      </c>
      <c r="I182" t="s">
        <v>75</v>
      </c>
      <c r="J182" t="s">
        <v>66</v>
      </c>
      <c r="K182" t="s">
        <v>6</v>
      </c>
      <c r="L182" t="s">
        <v>67</v>
      </c>
      <c r="M182" t="s">
        <v>5</v>
      </c>
      <c r="N182" t="s">
        <v>80</v>
      </c>
      <c r="O182" t="s">
        <v>92</v>
      </c>
      <c r="P182" t="s">
        <v>93</v>
      </c>
      <c r="Q182" t="s">
        <v>70</v>
      </c>
      <c r="R182" t="s">
        <v>6</v>
      </c>
      <c r="S182" t="s">
        <v>6</v>
      </c>
      <c r="T182" t="s">
        <v>161</v>
      </c>
    </row>
    <row r="183" spans="1:20" x14ac:dyDescent="0.25">
      <c r="A183" s="3">
        <v>182</v>
      </c>
      <c r="B183" t="s">
        <v>11</v>
      </c>
      <c r="C183" t="s">
        <v>74</v>
      </c>
      <c r="D183" s="4" t="s">
        <v>63</v>
      </c>
      <c r="E183" t="s">
        <v>94</v>
      </c>
      <c r="F183" t="s">
        <v>85</v>
      </c>
      <c r="G183" t="s">
        <v>2</v>
      </c>
      <c r="H183" t="s">
        <v>3</v>
      </c>
      <c r="I183" t="s">
        <v>9</v>
      </c>
      <c r="J183" t="s">
        <v>96</v>
      </c>
      <c r="K183" t="s">
        <v>6</v>
      </c>
      <c r="L183" t="s">
        <v>67</v>
      </c>
      <c r="M183" t="s">
        <v>25</v>
      </c>
      <c r="N183" t="s">
        <v>77</v>
      </c>
      <c r="O183" t="s">
        <v>68</v>
      </c>
      <c r="P183" t="s">
        <v>69</v>
      </c>
      <c r="Q183" t="s">
        <v>70</v>
      </c>
      <c r="R183" t="s">
        <v>6</v>
      </c>
      <c r="S183" t="s">
        <v>6</v>
      </c>
      <c r="T183" t="s">
        <v>135</v>
      </c>
    </row>
    <row r="184" spans="1:20" x14ac:dyDescent="0.25">
      <c r="A184" s="3">
        <v>183</v>
      </c>
      <c r="B184" t="s">
        <v>26</v>
      </c>
      <c r="C184" t="s">
        <v>74</v>
      </c>
      <c r="D184" s="4" t="s">
        <v>63</v>
      </c>
      <c r="E184" t="s">
        <v>75</v>
      </c>
      <c r="F184" t="s">
        <v>64</v>
      </c>
      <c r="G184" t="s">
        <v>2</v>
      </c>
      <c r="H184" t="s">
        <v>27</v>
      </c>
      <c r="I184" t="s">
        <v>97</v>
      </c>
      <c r="J184" t="s">
        <v>98</v>
      </c>
      <c r="K184" t="s">
        <v>6</v>
      </c>
      <c r="L184" t="s">
        <v>23</v>
      </c>
      <c r="M184" t="s">
        <v>5</v>
      </c>
      <c r="N184" t="s">
        <v>77</v>
      </c>
      <c r="O184" t="s">
        <v>68</v>
      </c>
      <c r="P184" t="s">
        <v>69</v>
      </c>
      <c r="Q184" t="s">
        <v>70</v>
      </c>
      <c r="R184" t="s">
        <v>6</v>
      </c>
      <c r="S184" t="s">
        <v>6</v>
      </c>
      <c r="T184" t="s">
        <v>137</v>
      </c>
    </row>
    <row r="185" spans="1:20" x14ac:dyDescent="0.25">
      <c r="A185" s="3">
        <v>184</v>
      </c>
      <c r="B185" t="s">
        <v>11</v>
      </c>
      <c r="C185" t="s">
        <v>62</v>
      </c>
      <c r="D185" s="4" t="s">
        <v>97</v>
      </c>
      <c r="E185" t="s">
        <v>99</v>
      </c>
      <c r="F185" t="s">
        <v>64</v>
      </c>
      <c r="G185" t="s">
        <v>2</v>
      </c>
      <c r="H185" t="s">
        <v>28</v>
      </c>
      <c r="I185" t="s">
        <v>9</v>
      </c>
      <c r="J185" t="s">
        <v>98</v>
      </c>
      <c r="K185" t="s">
        <v>6</v>
      </c>
      <c r="L185" t="s">
        <v>23</v>
      </c>
      <c r="M185" t="s">
        <v>5</v>
      </c>
      <c r="N185" t="s">
        <v>90</v>
      </c>
      <c r="O185" t="s">
        <v>68</v>
      </c>
      <c r="P185" t="s">
        <v>93</v>
      </c>
      <c r="Q185" t="s">
        <v>70</v>
      </c>
      <c r="R185" t="s">
        <v>6</v>
      </c>
      <c r="S185" t="s">
        <v>6</v>
      </c>
      <c r="T185" t="s">
        <v>160</v>
      </c>
    </row>
    <row r="186" spans="1:20" x14ac:dyDescent="0.25">
      <c r="A186" s="3">
        <v>185</v>
      </c>
      <c r="B186" t="s">
        <v>26</v>
      </c>
      <c r="C186" t="s">
        <v>62</v>
      </c>
      <c r="D186" s="4" t="s">
        <v>14</v>
      </c>
      <c r="E186" t="s">
        <v>91</v>
      </c>
      <c r="F186" t="s">
        <v>6</v>
      </c>
      <c r="G186" t="s">
        <v>2</v>
      </c>
      <c r="H186" t="s">
        <v>19</v>
      </c>
      <c r="I186" t="s">
        <v>97</v>
      </c>
      <c r="J186" t="s">
        <v>100</v>
      </c>
      <c r="K186" t="s">
        <v>6</v>
      </c>
      <c r="L186" t="s">
        <v>67</v>
      </c>
      <c r="M186" t="s">
        <v>25</v>
      </c>
      <c r="N186" t="s">
        <v>77</v>
      </c>
      <c r="O186" t="s">
        <v>92</v>
      </c>
      <c r="P186" t="s">
        <v>256</v>
      </c>
      <c r="Q186" t="s">
        <v>70</v>
      </c>
      <c r="R186" t="s">
        <v>6</v>
      </c>
      <c r="S186" t="s">
        <v>6</v>
      </c>
      <c r="T186" t="s">
        <v>137</v>
      </c>
    </row>
    <row r="187" spans="1:20" x14ac:dyDescent="0.25">
      <c r="A187" s="3">
        <v>186</v>
      </c>
      <c r="B187" t="s">
        <v>12</v>
      </c>
      <c r="C187" t="s">
        <v>62</v>
      </c>
      <c r="D187" s="4" t="s">
        <v>18</v>
      </c>
      <c r="E187" t="s">
        <v>30</v>
      </c>
      <c r="F187" t="s">
        <v>6</v>
      </c>
      <c r="G187" t="s">
        <v>2</v>
      </c>
      <c r="H187" t="s">
        <v>19</v>
      </c>
      <c r="I187" t="s">
        <v>9</v>
      </c>
      <c r="J187" t="s">
        <v>76</v>
      </c>
      <c r="K187" t="s">
        <v>6</v>
      </c>
      <c r="L187" t="s">
        <v>23</v>
      </c>
      <c r="M187" t="s">
        <v>5</v>
      </c>
      <c r="N187" t="s">
        <v>72</v>
      </c>
      <c r="O187" t="s">
        <v>92</v>
      </c>
      <c r="P187" t="s">
        <v>93</v>
      </c>
      <c r="Q187" t="s">
        <v>70</v>
      </c>
      <c r="R187" t="s">
        <v>6</v>
      </c>
      <c r="S187" t="s">
        <v>6</v>
      </c>
      <c r="T187" t="s">
        <v>161</v>
      </c>
    </row>
    <row r="188" spans="1:20" x14ac:dyDescent="0.25">
      <c r="A188" s="3">
        <v>187</v>
      </c>
      <c r="B188" t="s">
        <v>11</v>
      </c>
      <c r="C188" t="s">
        <v>84</v>
      </c>
      <c r="D188" s="4" t="s">
        <v>14</v>
      </c>
      <c r="E188" t="s">
        <v>94</v>
      </c>
      <c r="F188" t="s">
        <v>6</v>
      </c>
      <c r="G188" t="s">
        <v>2</v>
      </c>
      <c r="H188" t="s">
        <v>28</v>
      </c>
      <c r="I188" t="s">
        <v>65</v>
      </c>
      <c r="J188" t="s">
        <v>101</v>
      </c>
      <c r="K188" t="s">
        <v>6</v>
      </c>
      <c r="L188" t="s">
        <v>23</v>
      </c>
      <c r="M188" t="s">
        <v>5</v>
      </c>
      <c r="N188" t="s">
        <v>80</v>
      </c>
      <c r="O188" t="s">
        <v>92</v>
      </c>
      <c r="P188" t="s">
        <v>102</v>
      </c>
      <c r="Q188" t="s">
        <v>82</v>
      </c>
      <c r="R188" t="s">
        <v>6</v>
      </c>
      <c r="S188" t="s">
        <v>6</v>
      </c>
      <c r="T188" t="s">
        <v>160</v>
      </c>
    </row>
    <row r="189" spans="1:20" x14ac:dyDescent="0.25">
      <c r="A189" s="3">
        <v>188</v>
      </c>
      <c r="B189" t="s">
        <v>26</v>
      </c>
      <c r="C189" t="s">
        <v>62</v>
      </c>
      <c r="D189" s="4" t="s">
        <v>14</v>
      </c>
      <c r="E189" t="s">
        <v>31</v>
      </c>
      <c r="F189" t="s">
        <v>64</v>
      </c>
      <c r="G189" t="s">
        <v>2</v>
      </c>
      <c r="H189" t="s">
        <v>32</v>
      </c>
      <c r="I189" t="s">
        <v>65</v>
      </c>
      <c r="J189" t="s">
        <v>20</v>
      </c>
      <c r="K189" t="s">
        <v>4</v>
      </c>
      <c r="L189" t="s">
        <v>23</v>
      </c>
      <c r="M189" t="s">
        <v>5</v>
      </c>
      <c r="N189" t="s">
        <v>77</v>
      </c>
      <c r="O189" t="s">
        <v>86</v>
      </c>
      <c r="P189" t="s">
        <v>256</v>
      </c>
      <c r="Q189" t="s">
        <v>70</v>
      </c>
      <c r="R189" t="s">
        <v>6</v>
      </c>
      <c r="S189" t="s">
        <v>6</v>
      </c>
      <c r="T189" t="s">
        <v>137</v>
      </c>
    </row>
    <row r="190" spans="1:20" x14ac:dyDescent="0.25">
      <c r="A190" s="3">
        <v>189</v>
      </c>
      <c r="B190" t="s">
        <v>11</v>
      </c>
      <c r="C190" t="s">
        <v>84</v>
      </c>
      <c r="D190" s="4" t="s">
        <v>14</v>
      </c>
      <c r="E190" t="s">
        <v>7</v>
      </c>
      <c r="F190" t="s">
        <v>6</v>
      </c>
      <c r="G190" t="s">
        <v>2</v>
      </c>
      <c r="H190" t="s">
        <v>22</v>
      </c>
      <c r="I190" t="s">
        <v>9</v>
      </c>
      <c r="J190" t="s">
        <v>71</v>
      </c>
      <c r="K190" t="s">
        <v>6</v>
      </c>
      <c r="L190" t="s">
        <v>23</v>
      </c>
      <c r="M190" t="s">
        <v>5</v>
      </c>
      <c r="N190" t="s">
        <v>77</v>
      </c>
      <c r="O190" t="s">
        <v>95</v>
      </c>
      <c r="P190" t="s">
        <v>93</v>
      </c>
      <c r="Q190" t="s">
        <v>33</v>
      </c>
      <c r="R190" t="s">
        <v>6</v>
      </c>
      <c r="S190" t="s">
        <v>6</v>
      </c>
      <c r="T190" t="s">
        <v>160</v>
      </c>
    </row>
    <row r="191" spans="1:20" x14ac:dyDescent="0.25">
      <c r="A191" s="3">
        <v>190</v>
      </c>
      <c r="B191" t="s">
        <v>11</v>
      </c>
      <c r="C191" t="s">
        <v>62</v>
      </c>
      <c r="D191" s="4" t="s">
        <v>65</v>
      </c>
      <c r="E191" t="s">
        <v>7</v>
      </c>
      <c r="F191" t="s">
        <v>6</v>
      </c>
      <c r="G191" t="s">
        <v>2</v>
      </c>
      <c r="H191" t="s">
        <v>8</v>
      </c>
      <c r="I191" t="s">
        <v>9</v>
      </c>
      <c r="J191" t="s">
        <v>71</v>
      </c>
      <c r="K191" t="s">
        <v>6</v>
      </c>
      <c r="L191" t="s">
        <v>67</v>
      </c>
      <c r="M191" t="s">
        <v>10</v>
      </c>
      <c r="N191" t="s">
        <v>72</v>
      </c>
      <c r="O191" t="s">
        <v>68</v>
      </c>
      <c r="P191" t="s">
        <v>69</v>
      </c>
      <c r="Q191" t="s">
        <v>70</v>
      </c>
      <c r="R191" t="s">
        <v>6</v>
      </c>
      <c r="S191" t="s">
        <v>6</v>
      </c>
      <c r="T191" t="s">
        <v>135</v>
      </c>
    </row>
    <row r="192" spans="1:20" x14ac:dyDescent="0.25">
      <c r="A192" s="3">
        <v>191</v>
      </c>
      <c r="B192" t="s">
        <v>11</v>
      </c>
      <c r="C192" t="s">
        <v>62</v>
      </c>
      <c r="D192" s="4" t="s">
        <v>14</v>
      </c>
      <c r="E192" t="s">
        <v>73</v>
      </c>
      <c r="F192" t="s">
        <v>64</v>
      </c>
      <c r="G192" t="s">
        <v>2</v>
      </c>
      <c r="H192" t="s">
        <v>3</v>
      </c>
      <c r="I192" t="s">
        <v>65</v>
      </c>
      <c r="J192" t="s">
        <v>66</v>
      </c>
      <c r="K192" t="s">
        <v>4</v>
      </c>
      <c r="L192" t="s">
        <v>67</v>
      </c>
      <c r="M192" t="s">
        <v>5</v>
      </c>
      <c r="N192" t="s">
        <v>80</v>
      </c>
      <c r="O192" t="s">
        <v>92</v>
      </c>
      <c r="P192" t="s">
        <v>69</v>
      </c>
      <c r="Q192" t="s">
        <v>70</v>
      </c>
      <c r="R192" t="s">
        <v>6</v>
      </c>
      <c r="S192" t="s">
        <v>6</v>
      </c>
      <c r="T192" t="s">
        <v>160</v>
      </c>
    </row>
    <row r="193" spans="1:20" x14ac:dyDescent="0.25">
      <c r="A193" s="3">
        <v>192</v>
      </c>
      <c r="B193" t="s">
        <v>12</v>
      </c>
      <c r="C193" t="s">
        <v>74</v>
      </c>
      <c r="D193" s="4" t="s">
        <v>14</v>
      </c>
      <c r="E193" t="s">
        <v>75</v>
      </c>
      <c r="F193" t="s">
        <v>64</v>
      </c>
      <c r="G193" t="s">
        <v>2</v>
      </c>
      <c r="H193" t="s">
        <v>38</v>
      </c>
      <c r="I193" t="s">
        <v>9</v>
      </c>
      <c r="J193" t="s">
        <v>76</v>
      </c>
      <c r="K193" t="s">
        <v>4</v>
      </c>
      <c r="L193" t="s">
        <v>67</v>
      </c>
      <c r="M193" t="s">
        <v>5</v>
      </c>
      <c r="N193" t="s">
        <v>77</v>
      </c>
      <c r="O193" t="s">
        <v>92</v>
      </c>
      <c r="P193" t="s">
        <v>69</v>
      </c>
      <c r="Q193" t="s">
        <v>70</v>
      </c>
      <c r="R193" t="s">
        <v>6</v>
      </c>
      <c r="S193" t="s">
        <v>6</v>
      </c>
      <c r="T193" t="s">
        <v>137</v>
      </c>
    </row>
    <row r="194" spans="1:20" x14ac:dyDescent="0.25">
      <c r="A194" s="3">
        <v>193</v>
      </c>
      <c r="B194" t="s">
        <v>17</v>
      </c>
      <c r="C194" t="s">
        <v>84</v>
      </c>
      <c r="D194" s="4" t="s">
        <v>18</v>
      </c>
      <c r="E194" t="s">
        <v>30</v>
      </c>
      <c r="F194" t="s">
        <v>6</v>
      </c>
      <c r="G194" t="s">
        <v>2</v>
      </c>
      <c r="H194" t="s">
        <v>19</v>
      </c>
      <c r="I194" t="s">
        <v>9</v>
      </c>
      <c r="J194" t="s">
        <v>76</v>
      </c>
      <c r="K194" t="s">
        <v>6</v>
      </c>
      <c r="L194" t="s">
        <v>23</v>
      </c>
      <c r="M194" t="s">
        <v>5</v>
      </c>
      <c r="N194" t="s">
        <v>77</v>
      </c>
      <c r="O194" t="s">
        <v>92</v>
      </c>
      <c r="P194" t="s">
        <v>256</v>
      </c>
      <c r="Q194" t="s">
        <v>70</v>
      </c>
      <c r="R194" t="s">
        <v>6</v>
      </c>
      <c r="S194" t="s">
        <v>6</v>
      </c>
      <c r="T194" t="s">
        <v>137</v>
      </c>
    </row>
    <row r="195" spans="1:20" x14ac:dyDescent="0.25">
      <c r="A195" s="3">
        <v>194</v>
      </c>
      <c r="B195" t="s">
        <v>11</v>
      </c>
      <c r="C195" t="s">
        <v>104</v>
      </c>
      <c r="D195" s="4" t="s">
        <v>14</v>
      </c>
      <c r="E195" t="s">
        <v>7</v>
      </c>
      <c r="F195" t="s">
        <v>6</v>
      </c>
      <c r="G195" t="s">
        <v>2</v>
      </c>
      <c r="H195" t="s">
        <v>22</v>
      </c>
      <c r="I195" t="s">
        <v>65</v>
      </c>
      <c r="J195" t="s">
        <v>100</v>
      </c>
      <c r="K195" t="s">
        <v>6</v>
      </c>
      <c r="L195" t="s">
        <v>23</v>
      </c>
      <c r="M195" t="s">
        <v>5</v>
      </c>
      <c r="N195" t="s">
        <v>80</v>
      </c>
      <c r="O195" t="s">
        <v>92</v>
      </c>
      <c r="P195" t="s">
        <v>93</v>
      </c>
      <c r="Q195" t="s">
        <v>33</v>
      </c>
      <c r="R195" t="s">
        <v>6</v>
      </c>
      <c r="S195" t="s">
        <v>6</v>
      </c>
      <c r="T195" t="s">
        <v>161</v>
      </c>
    </row>
    <row r="196" spans="1:20" x14ac:dyDescent="0.25">
      <c r="A196" s="3">
        <v>195</v>
      </c>
      <c r="B196" t="s">
        <v>11</v>
      </c>
      <c r="C196" t="s">
        <v>104</v>
      </c>
      <c r="D196" s="4" t="s">
        <v>14</v>
      </c>
      <c r="E196" t="s">
        <v>94</v>
      </c>
      <c r="F196" t="s">
        <v>85</v>
      </c>
      <c r="G196" t="s">
        <v>2</v>
      </c>
      <c r="H196" t="s">
        <v>22</v>
      </c>
      <c r="I196" t="s">
        <v>65</v>
      </c>
      <c r="J196" t="s">
        <v>76</v>
      </c>
      <c r="K196" t="s">
        <v>6</v>
      </c>
      <c r="L196" t="s">
        <v>23</v>
      </c>
      <c r="M196" t="s">
        <v>5</v>
      </c>
      <c r="N196" t="s">
        <v>80</v>
      </c>
      <c r="O196" t="s">
        <v>86</v>
      </c>
      <c r="P196" t="s">
        <v>93</v>
      </c>
      <c r="Q196" t="s">
        <v>33</v>
      </c>
      <c r="R196" t="s">
        <v>6</v>
      </c>
      <c r="S196" t="s">
        <v>6</v>
      </c>
      <c r="T196" t="s">
        <v>162</v>
      </c>
    </row>
    <row r="197" spans="1:20" x14ac:dyDescent="0.25">
      <c r="A197" s="3">
        <v>196</v>
      </c>
      <c r="B197" t="s">
        <v>13</v>
      </c>
      <c r="C197" t="s">
        <v>104</v>
      </c>
      <c r="D197" s="4" t="s">
        <v>14</v>
      </c>
      <c r="E197" t="s">
        <v>7</v>
      </c>
      <c r="F197" t="s">
        <v>6</v>
      </c>
      <c r="G197" t="s">
        <v>2</v>
      </c>
      <c r="H197" t="s">
        <v>28</v>
      </c>
      <c r="I197" t="s">
        <v>9</v>
      </c>
      <c r="J197" t="s">
        <v>112</v>
      </c>
      <c r="K197" t="s">
        <v>6</v>
      </c>
      <c r="L197" t="s">
        <v>23</v>
      </c>
      <c r="M197" t="s">
        <v>5</v>
      </c>
      <c r="N197" t="s">
        <v>77</v>
      </c>
      <c r="O197" t="s">
        <v>95</v>
      </c>
      <c r="P197" t="s">
        <v>93</v>
      </c>
      <c r="Q197" t="s">
        <v>33</v>
      </c>
      <c r="R197" t="s">
        <v>6</v>
      </c>
      <c r="S197" t="s">
        <v>113</v>
      </c>
      <c r="T197" t="s">
        <v>162</v>
      </c>
    </row>
    <row r="198" spans="1:20" x14ac:dyDescent="0.25">
      <c r="A198" s="3">
        <v>197</v>
      </c>
      <c r="B198" t="s">
        <v>11</v>
      </c>
      <c r="C198" t="s">
        <v>62</v>
      </c>
      <c r="D198" s="4" t="s">
        <v>18</v>
      </c>
      <c r="E198" t="s">
        <v>94</v>
      </c>
      <c r="F198" t="s">
        <v>6</v>
      </c>
      <c r="G198" t="s">
        <v>2</v>
      </c>
      <c r="H198" t="s">
        <v>8</v>
      </c>
      <c r="I198" t="s">
        <v>65</v>
      </c>
      <c r="J198" t="s">
        <v>129</v>
      </c>
      <c r="K198" t="s">
        <v>6</v>
      </c>
      <c r="L198" t="s">
        <v>29</v>
      </c>
      <c r="M198" t="s">
        <v>25</v>
      </c>
      <c r="N198" t="s">
        <v>72</v>
      </c>
      <c r="O198" t="s">
        <v>92</v>
      </c>
      <c r="P198" t="s">
        <v>256</v>
      </c>
      <c r="Q198" t="s">
        <v>70</v>
      </c>
      <c r="R198" t="s">
        <v>6</v>
      </c>
      <c r="S198" t="s">
        <v>83</v>
      </c>
      <c r="T198" t="s">
        <v>160</v>
      </c>
    </row>
    <row r="199" spans="1:20" x14ac:dyDescent="0.25">
      <c r="A199" s="3">
        <v>198</v>
      </c>
      <c r="B199" t="s">
        <v>11</v>
      </c>
      <c r="C199" t="s">
        <v>78</v>
      </c>
      <c r="D199" s="4" t="s">
        <v>63</v>
      </c>
      <c r="E199" t="s">
        <v>94</v>
      </c>
      <c r="F199" t="s">
        <v>64</v>
      </c>
      <c r="G199" t="s">
        <v>2</v>
      </c>
      <c r="H199" t="s">
        <v>38</v>
      </c>
      <c r="I199" t="s">
        <v>9</v>
      </c>
      <c r="J199" t="s">
        <v>130</v>
      </c>
      <c r="K199" t="s">
        <v>6</v>
      </c>
      <c r="L199" t="s">
        <v>67</v>
      </c>
      <c r="M199" t="s">
        <v>10</v>
      </c>
      <c r="N199" t="s">
        <v>90</v>
      </c>
      <c r="O199" t="s">
        <v>68</v>
      </c>
      <c r="P199" t="s">
        <v>257</v>
      </c>
      <c r="Q199" t="s">
        <v>70</v>
      </c>
      <c r="R199" t="s">
        <v>83</v>
      </c>
      <c r="S199" t="s">
        <v>83</v>
      </c>
      <c r="T199" t="s">
        <v>135</v>
      </c>
    </row>
    <row r="200" spans="1:20" x14ac:dyDescent="0.25">
      <c r="A200" s="3">
        <v>199</v>
      </c>
      <c r="B200" t="s">
        <v>11</v>
      </c>
      <c r="C200" t="s">
        <v>84</v>
      </c>
      <c r="D200" s="4" t="s">
        <v>18</v>
      </c>
      <c r="E200" t="s">
        <v>30</v>
      </c>
      <c r="F200" t="s">
        <v>6</v>
      </c>
      <c r="G200" t="s">
        <v>2</v>
      </c>
      <c r="H200" t="s">
        <v>3</v>
      </c>
      <c r="I200" t="s">
        <v>9</v>
      </c>
      <c r="J200" t="s">
        <v>71</v>
      </c>
      <c r="K200" t="s">
        <v>6</v>
      </c>
      <c r="L200" t="s">
        <v>118</v>
      </c>
      <c r="M200" t="s">
        <v>5</v>
      </c>
      <c r="N200" t="s">
        <v>90</v>
      </c>
      <c r="O200" t="s">
        <v>86</v>
      </c>
      <c r="P200" t="s">
        <v>256</v>
      </c>
      <c r="Q200" t="s">
        <v>70</v>
      </c>
      <c r="R200" t="s">
        <v>6</v>
      </c>
      <c r="S200" t="s">
        <v>6</v>
      </c>
      <c r="T200" t="s">
        <v>137</v>
      </c>
    </row>
    <row r="201" spans="1:20" x14ac:dyDescent="0.25">
      <c r="A201" s="3">
        <v>200</v>
      </c>
      <c r="B201" t="s">
        <v>26</v>
      </c>
      <c r="C201" t="s">
        <v>84</v>
      </c>
      <c r="D201" s="4" t="s">
        <v>18</v>
      </c>
      <c r="E201" t="s">
        <v>121</v>
      </c>
      <c r="F201" t="s">
        <v>6</v>
      </c>
      <c r="G201" t="s">
        <v>2</v>
      </c>
      <c r="H201" t="s">
        <v>28</v>
      </c>
      <c r="I201" t="s">
        <v>128</v>
      </c>
      <c r="J201" t="s">
        <v>66</v>
      </c>
      <c r="K201" t="s">
        <v>6</v>
      </c>
      <c r="L201" t="s">
        <v>23</v>
      </c>
      <c r="M201" t="s">
        <v>5</v>
      </c>
      <c r="N201" t="s">
        <v>72</v>
      </c>
      <c r="O201" t="s">
        <v>92</v>
      </c>
      <c r="P201" t="s">
        <v>93</v>
      </c>
      <c r="Q201" t="s">
        <v>33</v>
      </c>
      <c r="R201" t="s">
        <v>6</v>
      </c>
      <c r="S201" t="s">
        <v>6</v>
      </c>
      <c r="T201" t="s">
        <v>162</v>
      </c>
    </row>
    <row r="202" spans="1:20" x14ac:dyDescent="0.25">
      <c r="A202" s="3">
        <v>201</v>
      </c>
      <c r="B202" t="s">
        <v>26</v>
      </c>
      <c r="C202" t="s">
        <v>78</v>
      </c>
      <c r="D202" s="4" t="s">
        <v>65</v>
      </c>
      <c r="E202" t="s">
        <v>30</v>
      </c>
      <c r="F202" t="s">
        <v>85</v>
      </c>
      <c r="G202" t="s">
        <v>2</v>
      </c>
      <c r="H202" t="s">
        <v>8</v>
      </c>
      <c r="I202" t="s">
        <v>63</v>
      </c>
      <c r="J202" t="s">
        <v>20</v>
      </c>
      <c r="K202" t="s">
        <v>6</v>
      </c>
      <c r="L202" t="s">
        <v>29</v>
      </c>
      <c r="M202" t="s">
        <v>10</v>
      </c>
      <c r="N202" t="s">
        <v>80</v>
      </c>
      <c r="O202" t="s">
        <v>68</v>
      </c>
      <c r="P202" t="s">
        <v>257</v>
      </c>
      <c r="Q202" t="s">
        <v>70</v>
      </c>
      <c r="R202" t="s">
        <v>6</v>
      </c>
      <c r="S202" t="s">
        <v>6</v>
      </c>
      <c r="T202" t="s">
        <v>160</v>
      </c>
    </row>
    <row r="203" spans="1:20" x14ac:dyDescent="0.25">
      <c r="A203" s="3">
        <v>202</v>
      </c>
      <c r="B203" t="s">
        <v>26</v>
      </c>
      <c r="C203" t="s">
        <v>84</v>
      </c>
      <c r="D203" s="4" t="s">
        <v>65</v>
      </c>
      <c r="E203" t="s">
        <v>142</v>
      </c>
      <c r="F203" t="s">
        <v>85</v>
      </c>
      <c r="G203" t="s">
        <v>2</v>
      </c>
      <c r="H203" t="s">
        <v>8</v>
      </c>
      <c r="I203" t="s">
        <v>9</v>
      </c>
      <c r="J203" t="s">
        <v>126</v>
      </c>
      <c r="K203" t="s">
        <v>6</v>
      </c>
      <c r="L203" t="s">
        <v>23</v>
      </c>
      <c r="M203" t="s">
        <v>5</v>
      </c>
      <c r="N203" t="s">
        <v>77</v>
      </c>
      <c r="O203" t="s">
        <v>68</v>
      </c>
      <c r="P203" t="s">
        <v>257</v>
      </c>
      <c r="Q203" t="s">
        <v>70</v>
      </c>
      <c r="R203" t="s">
        <v>6</v>
      </c>
      <c r="S203" t="s">
        <v>6</v>
      </c>
      <c r="T203" t="s">
        <v>135</v>
      </c>
    </row>
    <row r="204" spans="1:20" x14ac:dyDescent="0.25">
      <c r="A204" s="3">
        <v>203</v>
      </c>
      <c r="B204" t="s">
        <v>12</v>
      </c>
      <c r="C204" t="s">
        <v>84</v>
      </c>
      <c r="D204" s="4" t="s">
        <v>18</v>
      </c>
      <c r="E204" t="s">
        <v>14</v>
      </c>
      <c r="F204" t="s">
        <v>6</v>
      </c>
      <c r="G204" t="s">
        <v>2</v>
      </c>
      <c r="H204" t="s">
        <v>22</v>
      </c>
      <c r="I204" t="s">
        <v>65</v>
      </c>
      <c r="J204" t="s">
        <v>120</v>
      </c>
      <c r="K204" t="s">
        <v>6</v>
      </c>
      <c r="L204" t="s">
        <v>23</v>
      </c>
      <c r="M204" t="s">
        <v>5</v>
      </c>
      <c r="N204" t="s">
        <v>90</v>
      </c>
      <c r="O204" t="s">
        <v>92</v>
      </c>
      <c r="P204" t="s">
        <v>93</v>
      </c>
      <c r="Q204" t="s">
        <v>33</v>
      </c>
      <c r="R204" t="s">
        <v>6</v>
      </c>
      <c r="S204" t="s">
        <v>83</v>
      </c>
      <c r="T204" t="s">
        <v>135</v>
      </c>
    </row>
    <row r="205" spans="1:20" x14ac:dyDescent="0.25">
      <c r="A205" s="3">
        <v>204</v>
      </c>
      <c r="B205" t="s">
        <v>12</v>
      </c>
      <c r="C205" t="s">
        <v>62</v>
      </c>
      <c r="D205" s="4" t="s">
        <v>18</v>
      </c>
      <c r="E205" t="s">
        <v>7</v>
      </c>
      <c r="F205" t="s">
        <v>6</v>
      </c>
      <c r="G205" t="s">
        <v>2</v>
      </c>
      <c r="H205" t="s">
        <v>28</v>
      </c>
      <c r="I205" t="s">
        <v>9</v>
      </c>
      <c r="J205" t="s">
        <v>98</v>
      </c>
      <c r="K205" t="s">
        <v>6</v>
      </c>
      <c r="L205" t="s">
        <v>23</v>
      </c>
      <c r="M205" t="s">
        <v>25</v>
      </c>
      <c r="N205" t="s">
        <v>90</v>
      </c>
      <c r="O205" t="s">
        <v>92</v>
      </c>
      <c r="P205" t="s">
        <v>93</v>
      </c>
      <c r="Q205" t="s">
        <v>70</v>
      </c>
      <c r="R205" t="s">
        <v>6</v>
      </c>
      <c r="S205" t="s">
        <v>6</v>
      </c>
      <c r="T205" t="s">
        <v>135</v>
      </c>
    </row>
    <row r="206" spans="1:20" x14ac:dyDescent="0.25">
      <c r="A206" s="3">
        <v>205</v>
      </c>
      <c r="B206" t="s">
        <v>12</v>
      </c>
      <c r="C206" t="s">
        <v>62</v>
      </c>
      <c r="D206" s="4" t="s">
        <v>124</v>
      </c>
      <c r="E206" t="s">
        <v>124</v>
      </c>
      <c r="F206" t="s">
        <v>6</v>
      </c>
      <c r="G206" t="s">
        <v>2</v>
      </c>
      <c r="H206" t="s">
        <v>27</v>
      </c>
      <c r="I206" t="s">
        <v>9</v>
      </c>
      <c r="J206" t="s">
        <v>130</v>
      </c>
      <c r="K206" t="s">
        <v>6</v>
      </c>
      <c r="L206" t="s">
        <v>67</v>
      </c>
      <c r="M206" t="s">
        <v>5</v>
      </c>
      <c r="N206" t="s">
        <v>77</v>
      </c>
      <c r="O206" t="s">
        <v>68</v>
      </c>
      <c r="P206" t="s">
        <v>257</v>
      </c>
      <c r="Q206" t="s">
        <v>33</v>
      </c>
      <c r="R206" t="s">
        <v>6</v>
      </c>
      <c r="S206" t="s">
        <v>6</v>
      </c>
      <c r="T206" t="s">
        <v>135</v>
      </c>
    </row>
    <row r="207" spans="1:20" x14ac:dyDescent="0.25">
      <c r="A207" s="3">
        <v>206</v>
      </c>
      <c r="B207" t="s">
        <v>13</v>
      </c>
      <c r="C207" t="s">
        <v>78</v>
      </c>
      <c r="D207" s="4" t="s">
        <v>14</v>
      </c>
      <c r="E207" t="s">
        <v>14</v>
      </c>
      <c r="F207" t="s">
        <v>64</v>
      </c>
      <c r="G207" t="s">
        <v>79</v>
      </c>
      <c r="H207" t="s">
        <v>15</v>
      </c>
      <c r="I207" t="s">
        <v>75</v>
      </c>
      <c r="J207" t="s">
        <v>66</v>
      </c>
      <c r="K207" t="s">
        <v>6</v>
      </c>
      <c r="L207" t="s">
        <v>67</v>
      </c>
      <c r="M207" t="s">
        <v>5</v>
      </c>
      <c r="N207" t="s">
        <v>80</v>
      </c>
      <c r="O207" t="s">
        <v>92</v>
      </c>
      <c r="P207" t="s">
        <v>256</v>
      </c>
      <c r="Q207" t="s">
        <v>82</v>
      </c>
      <c r="R207" t="s">
        <v>6</v>
      </c>
      <c r="S207" t="s">
        <v>83</v>
      </c>
      <c r="T207" t="s">
        <v>160</v>
      </c>
    </row>
    <row r="208" spans="1:20" x14ac:dyDescent="0.25">
      <c r="A208" s="3">
        <v>207</v>
      </c>
      <c r="B208" t="s">
        <v>13</v>
      </c>
      <c r="C208" t="s">
        <v>104</v>
      </c>
      <c r="D208" s="4" t="s">
        <v>14</v>
      </c>
      <c r="E208" t="s">
        <v>7</v>
      </c>
      <c r="F208" t="s">
        <v>64</v>
      </c>
      <c r="G208" t="s">
        <v>79</v>
      </c>
      <c r="H208" t="s">
        <v>24</v>
      </c>
      <c r="I208" t="s">
        <v>75</v>
      </c>
      <c r="J208" t="s">
        <v>105</v>
      </c>
      <c r="K208" t="s">
        <v>6</v>
      </c>
      <c r="L208" t="s">
        <v>23</v>
      </c>
      <c r="M208" t="s">
        <v>5</v>
      </c>
      <c r="N208" t="s">
        <v>77</v>
      </c>
      <c r="O208" t="s">
        <v>86</v>
      </c>
      <c r="P208" t="s">
        <v>256</v>
      </c>
      <c r="Q208" t="s">
        <v>33</v>
      </c>
      <c r="R208" t="s">
        <v>6</v>
      </c>
      <c r="S208" t="s">
        <v>6</v>
      </c>
      <c r="T208" t="s">
        <v>135</v>
      </c>
    </row>
    <row r="209" spans="1:20" x14ac:dyDescent="0.25">
      <c r="A209" s="3">
        <v>208</v>
      </c>
      <c r="B209" t="s">
        <v>11</v>
      </c>
      <c r="C209" t="s">
        <v>78</v>
      </c>
      <c r="D209" s="4" t="s">
        <v>14</v>
      </c>
      <c r="E209" t="s">
        <v>94</v>
      </c>
      <c r="F209" t="s">
        <v>6</v>
      </c>
      <c r="G209" t="s">
        <v>2</v>
      </c>
      <c r="H209" t="s">
        <v>24</v>
      </c>
      <c r="I209" t="s">
        <v>75</v>
      </c>
      <c r="J209" t="s">
        <v>66</v>
      </c>
      <c r="K209" t="s">
        <v>6</v>
      </c>
      <c r="L209" t="s">
        <v>67</v>
      </c>
      <c r="M209" t="s">
        <v>25</v>
      </c>
      <c r="N209" t="s">
        <v>80</v>
      </c>
      <c r="O209" t="s">
        <v>86</v>
      </c>
      <c r="P209" t="s">
        <v>93</v>
      </c>
      <c r="Q209" t="s">
        <v>70</v>
      </c>
      <c r="R209" t="s">
        <v>6</v>
      </c>
      <c r="S209" t="s">
        <v>6</v>
      </c>
      <c r="T209" t="s">
        <v>161</v>
      </c>
    </row>
    <row r="210" spans="1:20" x14ac:dyDescent="0.25">
      <c r="A210" s="3">
        <v>209</v>
      </c>
      <c r="B210" t="s">
        <v>26</v>
      </c>
      <c r="C210" t="s">
        <v>74</v>
      </c>
      <c r="D210" s="4" t="s">
        <v>63</v>
      </c>
      <c r="E210" t="s">
        <v>94</v>
      </c>
      <c r="F210" t="s">
        <v>85</v>
      </c>
      <c r="G210" t="s">
        <v>2</v>
      </c>
      <c r="H210" t="s">
        <v>8</v>
      </c>
      <c r="I210" t="s">
        <v>9</v>
      </c>
      <c r="J210" t="s">
        <v>96</v>
      </c>
      <c r="K210" t="s">
        <v>6</v>
      </c>
      <c r="L210" t="s">
        <v>67</v>
      </c>
      <c r="M210" t="s">
        <v>25</v>
      </c>
      <c r="N210" t="s">
        <v>77</v>
      </c>
      <c r="O210" t="s">
        <v>68</v>
      </c>
      <c r="P210" t="s">
        <v>69</v>
      </c>
      <c r="Q210" t="s">
        <v>70</v>
      </c>
      <c r="R210" t="s">
        <v>6</v>
      </c>
      <c r="S210" t="s">
        <v>6</v>
      </c>
      <c r="T210" t="s">
        <v>135</v>
      </c>
    </row>
    <row r="211" spans="1:20" x14ac:dyDescent="0.25">
      <c r="A211" s="3">
        <v>210</v>
      </c>
      <c r="B211" t="s">
        <v>11</v>
      </c>
      <c r="C211" t="s">
        <v>62</v>
      </c>
      <c r="D211" s="4" t="s">
        <v>97</v>
      </c>
      <c r="E211" t="s">
        <v>99</v>
      </c>
      <c r="F211" t="s">
        <v>64</v>
      </c>
      <c r="G211" t="s">
        <v>2</v>
      </c>
      <c r="H211" t="s">
        <v>28</v>
      </c>
      <c r="I211" t="s">
        <v>9</v>
      </c>
      <c r="J211" t="s">
        <v>98</v>
      </c>
      <c r="K211" t="s">
        <v>6</v>
      </c>
      <c r="L211" t="s">
        <v>23</v>
      </c>
      <c r="M211" t="s">
        <v>5</v>
      </c>
      <c r="N211" t="s">
        <v>90</v>
      </c>
      <c r="O211" t="s">
        <v>68</v>
      </c>
      <c r="P211" t="s">
        <v>93</v>
      </c>
      <c r="Q211" t="s">
        <v>70</v>
      </c>
      <c r="R211" t="s">
        <v>6</v>
      </c>
      <c r="S211" t="s">
        <v>6</v>
      </c>
      <c r="T211" t="s">
        <v>160</v>
      </c>
    </row>
    <row r="212" spans="1:20" x14ac:dyDescent="0.25">
      <c r="A212" s="3">
        <v>211</v>
      </c>
      <c r="B212" t="s">
        <v>13</v>
      </c>
      <c r="C212" t="s">
        <v>78</v>
      </c>
      <c r="D212" s="4" t="s">
        <v>18</v>
      </c>
      <c r="E212" t="s">
        <v>14</v>
      </c>
      <c r="F212" t="s">
        <v>64</v>
      </c>
      <c r="G212" t="s">
        <v>79</v>
      </c>
      <c r="H212" t="s">
        <v>15</v>
      </c>
      <c r="I212" t="s">
        <v>75</v>
      </c>
      <c r="J212" t="s">
        <v>66</v>
      </c>
      <c r="K212" t="s">
        <v>6</v>
      </c>
      <c r="L212" t="s">
        <v>67</v>
      </c>
      <c r="M212" t="s">
        <v>5</v>
      </c>
      <c r="N212" t="s">
        <v>80</v>
      </c>
      <c r="O212" t="s">
        <v>81</v>
      </c>
      <c r="P212" t="s">
        <v>256</v>
      </c>
      <c r="Q212" t="s">
        <v>82</v>
      </c>
      <c r="R212" t="s">
        <v>6</v>
      </c>
      <c r="S212" t="s">
        <v>83</v>
      </c>
      <c r="T212" t="s">
        <v>160</v>
      </c>
    </row>
    <row r="213" spans="1:20" x14ac:dyDescent="0.25">
      <c r="A213" s="3">
        <v>7</v>
      </c>
      <c r="D213" s="4" t="s">
        <v>65</v>
      </c>
    </row>
    <row r="214" spans="1:20" x14ac:dyDescent="0.25">
      <c r="A214" s="3">
        <v>12</v>
      </c>
      <c r="D214" s="4" t="s">
        <v>65</v>
      </c>
    </row>
    <row r="215" spans="1:20" x14ac:dyDescent="0.25">
      <c r="A215" s="3">
        <v>13</v>
      </c>
      <c r="D215" s="4" t="s">
        <v>63</v>
      </c>
    </row>
    <row r="216" spans="1:20" x14ac:dyDescent="0.25">
      <c r="A216" s="3">
        <v>18</v>
      </c>
      <c r="D216" s="4" t="s">
        <v>65</v>
      </c>
    </row>
    <row r="217" spans="1:20" x14ac:dyDescent="0.25">
      <c r="A217" s="3">
        <v>21</v>
      </c>
      <c r="D217" s="4" t="s">
        <v>14</v>
      </c>
    </row>
    <row r="218" spans="1:20" x14ac:dyDescent="0.25">
      <c r="A218" s="3">
        <v>27</v>
      </c>
      <c r="D218" s="4" t="s">
        <v>65</v>
      </c>
    </row>
    <row r="219" spans="1:20" x14ac:dyDescent="0.25">
      <c r="A219" s="3">
        <v>28</v>
      </c>
      <c r="D219" s="4" t="s">
        <v>14</v>
      </c>
    </row>
    <row r="220" spans="1:20" x14ac:dyDescent="0.25">
      <c r="A220" s="3">
        <v>31</v>
      </c>
      <c r="D220" s="4" t="s">
        <v>97</v>
      </c>
    </row>
    <row r="221" spans="1:20" x14ac:dyDescent="0.25">
      <c r="A221" s="3">
        <v>34</v>
      </c>
      <c r="D221" s="4" t="s">
        <v>63</v>
      </c>
    </row>
    <row r="222" spans="1:20" x14ac:dyDescent="0.25">
      <c r="A222" s="3">
        <v>37</v>
      </c>
      <c r="D222" s="4" t="s">
        <v>65</v>
      </c>
    </row>
    <row r="223" spans="1:20" x14ac:dyDescent="0.25">
      <c r="A223" s="3">
        <v>40</v>
      </c>
      <c r="D223" s="4" t="s">
        <v>14</v>
      </c>
    </row>
    <row r="224" spans="1:20" x14ac:dyDescent="0.25">
      <c r="A224" s="3">
        <v>42</v>
      </c>
      <c r="D224" s="4" t="s">
        <v>63</v>
      </c>
    </row>
    <row r="225" spans="1:4" x14ac:dyDescent="0.25">
      <c r="A225" s="3">
        <v>44</v>
      </c>
      <c r="D225" s="4" t="s">
        <v>63</v>
      </c>
    </row>
    <row r="226" spans="1:4" x14ac:dyDescent="0.25">
      <c r="A226" s="3">
        <v>46</v>
      </c>
      <c r="D226" s="4" t="s">
        <v>14</v>
      </c>
    </row>
    <row r="227" spans="1:4" x14ac:dyDescent="0.25">
      <c r="A227" s="3">
        <v>48</v>
      </c>
      <c r="D227" s="4" t="s">
        <v>63</v>
      </c>
    </row>
    <row r="228" spans="1:4" x14ac:dyDescent="0.25">
      <c r="A228" s="3">
        <v>49</v>
      </c>
      <c r="D228" s="4" t="s">
        <v>14</v>
      </c>
    </row>
    <row r="229" spans="1:4" x14ac:dyDescent="0.25">
      <c r="A229" s="3">
        <v>50</v>
      </c>
      <c r="D229" s="4" t="s">
        <v>63</v>
      </c>
    </row>
    <row r="230" spans="1:4" x14ac:dyDescent="0.25">
      <c r="A230" s="3">
        <v>51</v>
      </c>
      <c r="D230" s="4" t="s">
        <v>14</v>
      </c>
    </row>
    <row r="231" spans="1:4" x14ac:dyDescent="0.25">
      <c r="A231" s="3">
        <v>52</v>
      </c>
      <c r="D231" s="4" t="s">
        <v>65</v>
      </c>
    </row>
    <row r="232" spans="1:4" x14ac:dyDescent="0.25">
      <c r="A232" s="3">
        <v>57</v>
      </c>
      <c r="D232" s="4" t="s">
        <v>14</v>
      </c>
    </row>
    <row r="233" spans="1:4" x14ac:dyDescent="0.25">
      <c r="A233" s="3">
        <v>58</v>
      </c>
      <c r="D233" s="4" t="s">
        <v>14</v>
      </c>
    </row>
    <row r="234" spans="1:4" x14ac:dyDescent="0.25">
      <c r="A234" s="3">
        <v>59</v>
      </c>
      <c r="D234" s="4" t="s">
        <v>63</v>
      </c>
    </row>
    <row r="235" spans="1:4" x14ac:dyDescent="0.25">
      <c r="A235" s="3">
        <v>61</v>
      </c>
      <c r="D235" s="4" t="s">
        <v>65</v>
      </c>
    </row>
    <row r="236" spans="1:4" x14ac:dyDescent="0.25">
      <c r="A236" s="3">
        <v>62</v>
      </c>
      <c r="D236" s="4" t="s">
        <v>14</v>
      </c>
    </row>
    <row r="237" spans="1:4" x14ac:dyDescent="0.25">
      <c r="A237" s="3">
        <v>63</v>
      </c>
      <c r="D237" s="4" t="s">
        <v>63</v>
      </c>
    </row>
    <row r="238" spans="1:4" x14ac:dyDescent="0.25">
      <c r="A238" s="3">
        <v>65</v>
      </c>
      <c r="D238" s="4" t="s">
        <v>124</v>
      </c>
    </row>
    <row r="239" spans="1:4" x14ac:dyDescent="0.25">
      <c r="A239" s="3">
        <v>67</v>
      </c>
      <c r="D239" s="4" t="s">
        <v>63</v>
      </c>
    </row>
    <row r="240" spans="1:4" x14ac:dyDescent="0.25">
      <c r="A240" s="3">
        <v>68</v>
      </c>
      <c r="D240" s="4" t="s">
        <v>88</v>
      </c>
    </row>
    <row r="241" spans="1:4" x14ac:dyDescent="0.25">
      <c r="A241" s="3">
        <v>69</v>
      </c>
      <c r="D241" s="4" t="s">
        <v>65</v>
      </c>
    </row>
    <row r="242" spans="1:4" x14ac:dyDescent="0.25">
      <c r="A242" s="3">
        <v>70</v>
      </c>
      <c r="D242" s="4" t="s">
        <v>63</v>
      </c>
    </row>
    <row r="243" spans="1:4" x14ac:dyDescent="0.25">
      <c r="A243" s="3">
        <v>73</v>
      </c>
      <c r="D243" s="4" t="s">
        <v>14</v>
      </c>
    </row>
    <row r="244" spans="1:4" x14ac:dyDescent="0.25">
      <c r="A244" s="3">
        <v>74</v>
      </c>
      <c r="D244" s="4" t="s">
        <v>65</v>
      </c>
    </row>
    <row r="245" spans="1:4" x14ac:dyDescent="0.25">
      <c r="A245" s="3">
        <v>75</v>
      </c>
      <c r="D245" s="4" t="s">
        <v>14</v>
      </c>
    </row>
    <row r="246" spans="1:4" x14ac:dyDescent="0.25">
      <c r="A246" s="3">
        <v>76</v>
      </c>
      <c r="D246" s="4" t="s">
        <v>192</v>
      </c>
    </row>
    <row r="247" spans="1:4" x14ac:dyDescent="0.25">
      <c r="A247" s="3">
        <v>77</v>
      </c>
      <c r="D247" s="4" t="s">
        <v>14</v>
      </c>
    </row>
    <row r="248" spans="1:4" x14ac:dyDescent="0.25">
      <c r="A248" s="3">
        <v>79</v>
      </c>
      <c r="D248" s="4" t="s">
        <v>88</v>
      </c>
    </row>
    <row r="249" spans="1:4" x14ac:dyDescent="0.25">
      <c r="A249" s="3">
        <v>80</v>
      </c>
      <c r="D249" s="4" t="s">
        <v>63</v>
      </c>
    </row>
    <row r="250" spans="1:4" x14ac:dyDescent="0.25">
      <c r="A250" s="3">
        <v>81</v>
      </c>
      <c r="D250" s="4" t="s">
        <v>65</v>
      </c>
    </row>
    <row r="251" spans="1:4" x14ac:dyDescent="0.25">
      <c r="A251" s="3">
        <v>83</v>
      </c>
      <c r="D251" s="4" t="s">
        <v>88</v>
      </c>
    </row>
    <row r="252" spans="1:4" x14ac:dyDescent="0.25">
      <c r="A252" s="3">
        <v>84</v>
      </c>
      <c r="D252" s="4" t="s">
        <v>63</v>
      </c>
    </row>
    <row r="253" spans="1:4" x14ac:dyDescent="0.25">
      <c r="A253" s="3">
        <v>87</v>
      </c>
      <c r="D253" s="4" t="s">
        <v>65</v>
      </c>
    </row>
    <row r="254" spans="1:4" x14ac:dyDescent="0.25">
      <c r="A254" s="3">
        <v>90</v>
      </c>
      <c r="D254" s="4" t="s">
        <v>88</v>
      </c>
    </row>
    <row r="255" spans="1:4" x14ac:dyDescent="0.25">
      <c r="A255" s="3">
        <v>91</v>
      </c>
      <c r="D255" s="4" t="s">
        <v>192</v>
      </c>
    </row>
    <row r="256" spans="1:4" x14ac:dyDescent="0.25">
      <c r="A256" s="3">
        <v>94</v>
      </c>
      <c r="D256" s="4" t="s">
        <v>14</v>
      </c>
    </row>
    <row r="257" spans="1:4" x14ac:dyDescent="0.25">
      <c r="A257" s="3">
        <v>95</v>
      </c>
      <c r="D257" s="4" t="s">
        <v>63</v>
      </c>
    </row>
    <row r="258" spans="1:4" x14ac:dyDescent="0.25">
      <c r="A258" s="3">
        <v>97</v>
      </c>
      <c r="D258" s="4" t="s">
        <v>14</v>
      </c>
    </row>
    <row r="259" spans="1:4" x14ac:dyDescent="0.25">
      <c r="A259" s="3">
        <v>98</v>
      </c>
      <c r="D259" s="4" t="s">
        <v>88</v>
      </c>
    </row>
    <row r="260" spans="1:4" x14ac:dyDescent="0.25">
      <c r="A260" s="3">
        <v>99</v>
      </c>
      <c r="D260" s="4" t="s">
        <v>14</v>
      </c>
    </row>
    <row r="261" spans="1:4" x14ac:dyDescent="0.25">
      <c r="A261" s="3">
        <v>106</v>
      </c>
      <c r="D261" s="4" t="s">
        <v>63</v>
      </c>
    </row>
    <row r="262" spans="1:4" x14ac:dyDescent="0.25">
      <c r="A262" s="3">
        <v>107</v>
      </c>
      <c r="D262" s="4" t="s">
        <v>88</v>
      </c>
    </row>
    <row r="263" spans="1:4" x14ac:dyDescent="0.25">
      <c r="A263" s="3">
        <v>108</v>
      </c>
      <c r="D263" s="4" t="s">
        <v>88</v>
      </c>
    </row>
    <row r="264" spans="1:4" x14ac:dyDescent="0.25">
      <c r="A264" s="3">
        <v>109</v>
      </c>
      <c r="D264" s="4" t="s">
        <v>14</v>
      </c>
    </row>
    <row r="265" spans="1:4" x14ac:dyDescent="0.25">
      <c r="A265" s="3">
        <v>110</v>
      </c>
      <c r="D265" s="4" t="s">
        <v>63</v>
      </c>
    </row>
    <row r="266" spans="1:4" x14ac:dyDescent="0.25">
      <c r="A266" s="3">
        <v>113</v>
      </c>
      <c r="D266" s="4" t="s">
        <v>14</v>
      </c>
    </row>
    <row r="267" spans="1:4" x14ac:dyDescent="0.25">
      <c r="A267" s="3">
        <v>114</v>
      </c>
      <c r="D267" s="4" t="s">
        <v>14</v>
      </c>
    </row>
    <row r="268" spans="1:4" x14ac:dyDescent="0.25">
      <c r="A268" s="3">
        <v>116</v>
      </c>
      <c r="D268" s="4" t="s">
        <v>14</v>
      </c>
    </row>
    <row r="269" spans="1:4" x14ac:dyDescent="0.25">
      <c r="A269" s="3">
        <v>119</v>
      </c>
      <c r="D269" s="4" t="s">
        <v>63</v>
      </c>
    </row>
    <row r="270" spans="1:4" x14ac:dyDescent="0.25">
      <c r="A270" s="3">
        <v>121</v>
      </c>
      <c r="D270" s="4" t="s">
        <v>65</v>
      </c>
    </row>
    <row r="271" spans="1:4" x14ac:dyDescent="0.25">
      <c r="A271" s="3">
        <v>123</v>
      </c>
      <c r="D271" s="4" t="s">
        <v>14</v>
      </c>
    </row>
    <row r="272" spans="1:4" x14ac:dyDescent="0.25">
      <c r="A272" s="3">
        <v>125</v>
      </c>
      <c r="D272" s="4" t="s">
        <v>65</v>
      </c>
    </row>
    <row r="273" spans="1:4" x14ac:dyDescent="0.25">
      <c r="A273" s="3">
        <v>132</v>
      </c>
      <c r="D273" s="4" t="s">
        <v>65</v>
      </c>
    </row>
    <row r="274" spans="1:4" x14ac:dyDescent="0.25">
      <c r="A274" s="3">
        <v>133</v>
      </c>
      <c r="D274" s="4" t="s">
        <v>14</v>
      </c>
    </row>
    <row r="275" spans="1:4" x14ac:dyDescent="0.25">
      <c r="A275" s="3">
        <v>134</v>
      </c>
      <c r="D275" s="4" t="s">
        <v>65</v>
      </c>
    </row>
    <row r="276" spans="1:4" x14ac:dyDescent="0.25">
      <c r="A276" s="3">
        <v>136</v>
      </c>
      <c r="D276" s="4" t="s">
        <v>65</v>
      </c>
    </row>
    <row r="277" spans="1:4" x14ac:dyDescent="0.25">
      <c r="A277" s="3">
        <v>138</v>
      </c>
      <c r="D277" s="4" t="s">
        <v>14</v>
      </c>
    </row>
    <row r="278" spans="1:4" x14ac:dyDescent="0.25">
      <c r="A278" s="3">
        <v>141</v>
      </c>
      <c r="D278" s="4" t="s">
        <v>14</v>
      </c>
    </row>
    <row r="279" spans="1:4" x14ac:dyDescent="0.25">
      <c r="A279" s="3">
        <v>142</v>
      </c>
      <c r="D279" s="4" t="s">
        <v>63</v>
      </c>
    </row>
    <row r="280" spans="1:4" x14ac:dyDescent="0.25">
      <c r="A280" s="3">
        <v>146</v>
      </c>
      <c r="D280" s="4" t="s">
        <v>14</v>
      </c>
    </row>
    <row r="281" spans="1:4" x14ac:dyDescent="0.25">
      <c r="A281" s="3">
        <v>148</v>
      </c>
      <c r="D281" s="4" t="s">
        <v>88</v>
      </c>
    </row>
    <row r="282" spans="1:4" x14ac:dyDescent="0.25">
      <c r="A282" s="3">
        <v>149</v>
      </c>
      <c r="D282" s="4" t="s">
        <v>63</v>
      </c>
    </row>
    <row r="283" spans="1:4" x14ac:dyDescent="0.25">
      <c r="A283" s="3">
        <v>155</v>
      </c>
      <c r="D283" s="4" t="s">
        <v>65</v>
      </c>
    </row>
    <row r="284" spans="1:4" x14ac:dyDescent="0.25">
      <c r="A284" s="3">
        <v>158</v>
      </c>
      <c r="D284" s="4" t="s">
        <v>63</v>
      </c>
    </row>
    <row r="285" spans="1:4" x14ac:dyDescent="0.25">
      <c r="A285" s="3">
        <v>161</v>
      </c>
      <c r="D285" s="4" t="s">
        <v>65</v>
      </c>
    </row>
    <row r="286" spans="1:4" x14ac:dyDescent="0.25">
      <c r="A286" s="3">
        <v>162</v>
      </c>
      <c r="D286" s="4" t="s">
        <v>65</v>
      </c>
    </row>
    <row r="287" spans="1:4" x14ac:dyDescent="0.25">
      <c r="A287" s="3">
        <v>163</v>
      </c>
      <c r="D287" s="4" t="s">
        <v>14</v>
      </c>
    </row>
    <row r="288" spans="1:4" x14ac:dyDescent="0.25">
      <c r="A288" s="3">
        <v>164</v>
      </c>
      <c r="D288" s="4" t="s">
        <v>63</v>
      </c>
    </row>
    <row r="289" spans="1:4" x14ac:dyDescent="0.25">
      <c r="A289" s="3">
        <v>166</v>
      </c>
      <c r="D289" s="4" t="s">
        <v>124</v>
      </c>
    </row>
    <row r="290" spans="1:4" x14ac:dyDescent="0.25">
      <c r="A290" s="3">
        <v>168</v>
      </c>
      <c r="D290" s="4" t="s">
        <v>63</v>
      </c>
    </row>
    <row r="291" spans="1:4" x14ac:dyDescent="0.25">
      <c r="A291" s="3">
        <v>169</v>
      </c>
      <c r="D291" s="4" t="s">
        <v>88</v>
      </c>
    </row>
    <row r="292" spans="1:4" x14ac:dyDescent="0.25">
      <c r="A292" s="3">
        <v>171</v>
      </c>
      <c r="D292" s="4" t="s">
        <v>65</v>
      </c>
    </row>
    <row r="293" spans="1:4" x14ac:dyDescent="0.25">
      <c r="A293" s="3">
        <v>174</v>
      </c>
      <c r="D293" s="4" t="s">
        <v>14</v>
      </c>
    </row>
    <row r="294" spans="1:4" x14ac:dyDescent="0.25">
      <c r="A294" s="3">
        <v>176</v>
      </c>
      <c r="D294" s="4" t="s">
        <v>63</v>
      </c>
    </row>
    <row r="295" spans="1:4" x14ac:dyDescent="0.25">
      <c r="A295" s="3">
        <v>178</v>
      </c>
      <c r="D295" s="4" t="s">
        <v>63</v>
      </c>
    </row>
    <row r="296" spans="1:4" x14ac:dyDescent="0.25">
      <c r="A296" s="3">
        <v>183</v>
      </c>
      <c r="D296" s="4" t="s">
        <v>65</v>
      </c>
    </row>
    <row r="297" spans="1:4" x14ac:dyDescent="0.25">
      <c r="A297" s="3">
        <v>184</v>
      </c>
      <c r="D297" s="4" t="s">
        <v>63</v>
      </c>
    </row>
    <row r="298" spans="1:4" x14ac:dyDescent="0.25">
      <c r="A298" s="3">
        <v>189</v>
      </c>
      <c r="D298" s="4" t="s">
        <v>65</v>
      </c>
    </row>
    <row r="299" spans="1:4" x14ac:dyDescent="0.25">
      <c r="A299" s="3">
        <v>196</v>
      </c>
      <c r="D299" s="4" t="s">
        <v>65</v>
      </c>
    </row>
    <row r="300" spans="1:4" x14ac:dyDescent="0.25">
      <c r="A300" s="3">
        <v>197</v>
      </c>
      <c r="D300" s="4" t="s">
        <v>14</v>
      </c>
    </row>
    <row r="301" spans="1:4" x14ac:dyDescent="0.25">
      <c r="A301" s="3">
        <v>198</v>
      </c>
      <c r="D301" s="4" t="s">
        <v>65</v>
      </c>
    </row>
    <row r="302" spans="1:4" x14ac:dyDescent="0.25">
      <c r="A302" s="3">
        <v>200</v>
      </c>
      <c r="D302" s="4" t="s">
        <v>63</v>
      </c>
    </row>
    <row r="303" spans="1:4" x14ac:dyDescent="0.25">
      <c r="A303" s="3">
        <v>201</v>
      </c>
      <c r="D303" s="4" t="s">
        <v>88</v>
      </c>
    </row>
    <row r="304" spans="1:4" x14ac:dyDescent="0.25">
      <c r="A304" s="3">
        <v>202</v>
      </c>
      <c r="D304" s="4" t="s">
        <v>88</v>
      </c>
    </row>
    <row r="305" spans="1:4" x14ac:dyDescent="0.25">
      <c r="A305" s="3">
        <v>203</v>
      </c>
      <c r="D305" s="4" t="s">
        <v>14</v>
      </c>
    </row>
    <row r="306" spans="1:4" x14ac:dyDescent="0.25">
      <c r="A306" s="3">
        <v>204</v>
      </c>
      <c r="D306" s="4" t="s">
        <v>63</v>
      </c>
    </row>
    <row r="307" spans="1:4" x14ac:dyDescent="0.25">
      <c r="A307" s="3">
        <v>210</v>
      </c>
      <c r="D307" s="4" t="s">
        <v>63</v>
      </c>
    </row>
    <row r="308" spans="1:4" x14ac:dyDescent="0.25">
      <c r="A308" s="3">
        <v>211</v>
      </c>
      <c r="D308" s="4" t="s">
        <v>14</v>
      </c>
    </row>
    <row r="309" spans="1:4" x14ac:dyDescent="0.25">
      <c r="A309" s="3">
        <v>22</v>
      </c>
      <c r="D309" s="4" t="s">
        <v>65</v>
      </c>
    </row>
    <row r="310" spans="1:4" x14ac:dyDescent="0.25">
      <c r="A310" s="3">
        <v>34</v>
      </c>
      <c r="D310" s="4" t="s">
        <v>65</v>
      </c>
    </row>
    <row r="311" spans="1:4" x14ac:dyDescent="0.25">
      <c r="A311" s="3">
        <v>42</v>
      </c>
      <c r="D311" s="4" t="s">
        <v>65</v>
      </c>
    </row>
    <row r="312" spans="1:4" x14ac:dyDescent="0.25">
      <c r="A312" s="3">
        <v>46</v>
      </c>
      <c r="D312" s="4" t="s">
        <v>65</v>
      </c>
    </row>
    <row r="313" spans="1:4" x14ac:dyDescent="0.25">
      <c r="A313" s="3">
        <v>48</v>
      </c>
      <c r="D313" s="4" t="s">
        <v>65</v>
      </c>
    </row>
    <row r="314" spans="1:4" x14ac:dyDescent="0.25">
      <c r="A314" s="3">
        <v>51</v>
      </c>
      <c r="D314" s="4" t="s">
        <v>63</v>
      </c>
    </row>
    <row r="315" spans="1:4" x14ac:dyDescent="0.25">
      <c r="A315" s="3">
        <v>58</v>
      </c>
      <c r="D315" s="4" t="s">
        <v>63</v>
      </c>
    </row>
    <row r="316" spans="1:4" x14ac:dyDescent="0.25">
      <c r="A316" s="3">
        <v>62</v>
      </c>
      <c r="D316" s="4" t="s">
        <v>63</v>
      </c>
    </row>
    <row r="317" spans="1:4" x14ac:dyDescent="0.25">
      <c r="A317" s="3">
        <v>75</v>
      </c>
      <c r="D317" s="4" t="s">
        <v>63</v>
      </c>
    </row>
    <row r="318" spans="1:4" x14ac:dyDescent="0.25">
      <c r="A318" s="3">
        <v>76</v>
      </c>
      <c r="D318" s="4" t="s">
        <v>63</v>
      </c>
    </row>
    <row r="319" spans="1:4" x14ac:dyDescent="0.25">
      <c r="A319" s="3">
        <v>77</v>
      </c>
      <c r="D319" s="4" t="s">
        <v>63</v>
      </c>
    </row>
    <row r="320" spans="1:4" x14ac:dyDescent="0.25">
      <c r="A320" s="3">
        <v>84</v>
      </c>
      <c r="D320" s="4" t="s">
        <v>65</v>
      </c>
    </row>
    <row r="321" spans="1:4" x14ac:dyDescent="0.25">
      <c r="A321" s="3">
        <v>91</v>
      </c>
      <c r="D321" s="4" t="s">
        <v>14</v>
      </c>
    </row>
    <row r="322" spans="1:4" x14ac:dyDescent="0.25">
      <c r="A322" s="3">
        <v>94</v>
      </c>
      <c r="D322" s="4" t="s">
        <v>63</v>
      </c>
    </row>
    <row r="323" spans="1:4" x14ac:dyDescent="0.25">
      <c r="A323" s="3">
        <v>95</v>
      </c>
      <c r="D323" s="4" t="s">
        <v>65</v>
      </c>
    </row>
    <row r="324" spans="1:4" x14ac:dyDescent="0.25">
      <c r="A324" s="3">
        <v>99</v>
      </c>
      <c r="D324" s="4" t="s">
        <v>65</v>
      </c>
    </row>
    <row r="325" spans="1:4" x14ac:dyDescent="0.25">
      <c r="A325" s="3">
        <v>109</v>
      </c>
      <c r="D325" s="4" t="s">
        <v>63</v>
      </c>
    </row>
    <row r="326" spans="1:4" x14ac:dyDescent="0.25">
      <c r="A326" s="3">
        <v>123</v>
      </c>
      <c r="D326" s="4" t="s">
        <v>65</v>
      </c>
    </row>
    <row r="327" spans="1:4" x14ac:dyDescent="0.25">
      <c r="A327" s="3">
        <v>133</v>
      </c>
      <c r="D327" s="4" t="s">
        <v>63</v>
      </c>
    </row>
    <row r="328" spans="1:4" x14ac:dyDescent="0.25">
      <c r="A328" s="3">
        <v>138</v>
      </c>
      <c r="D328" s="4" t="s">
        <v>65</v>
      </c>
    </row>
    <row r="329" spans="1:4" x14ac:dyDescent="0.25">
      <c r="A329" s="3">
        <v>141</v>
      </c>
      <c r="D329" s="4" t="s">
        <v>63</v>
      </c>
    </row>
    <row r="330" spans="1:4" x14ac:dyDescent="0.25">
      <c r="A330" s="3">
        <v>142</v>
      </c>
      <c r="D330" s="4" t="s">
        <v>65</v>
      </c>
    </row>
    <row r="331" spans="1:4" x14ac:dyDescent="0.25">
      <c r="A331" s="3">
        <v>146</v>
      </c>
      <c r="D331" s="4" t="s">
        <v>65</v>
      </c>
    </row>
    <row r="332" spans="1:4" x14ac:dyDescent="0.25">
      <c r="A332" s="3">
        <v>149</v>
      </c>
      <c r="D332" s="4" t="s">
        <v>65</v>
      </c>
    </row>
    <row r="333" spans="1:4" x14ac:dyDescent="0.25">
      <c r="A333" s="3">
        <v>158</v>
      </c>
      <c r="D333" s="4" t="s">
        <v>65</v>
      </c>
    </row>
    <row r="334" spans="1:4" x14ac:dyDescent="0.25">
      <c r="A334" s="3">
        <v>163</v>
      </c>
      <c r="D334" s="4" t="s">
        <v>63</v>
      </c>
    </row>
    <row r="335" spans="1:4" x14ac:dyDescent="0.25">
      <c r="A335" s="3">
        <v>176</v>
      </c>
      <c r="D335" s="4" t="s">
        <v>65</v>
      </c>
    </row>
    <row r="336" spans="1:4" x14ac:dyDescent="0.25">
      <c r="A336" s="3">
        <v>197</v>
      </c>
      <c r="D336" s="4" t="s">
        <v>63</v>
      </c>
    </row>
    <row r="337" spans="1:4" x14ac:dyDescent="0.25">
      <c r="A337" s="3">
        <v>203</v>
      </c>
      <c r="D337" s="4" t="s">
        <v>63</v>
      </c>
    </row>
    <row r="338" spans="1:4" x14ac:dyDescent="0.25">
      <c r="A338" s="3">
        <v>58</v>
      </c>
      <c r="D338" s="4" t="s">
        <v>65</v>
      </c>
    </row>
    <row r="339" spans="1:4" x14ac:dyDescent="0.25">
      <c r="A339" s="3">
        <v>62</v>
      </c>
      <c r="D339" s="4" t="s">
        <v>65</v>
      </c>
    </row>
    <row r="340" spans="1:4" x14ac:dyDescent="0.25">
      <c r="A340" s="3">
        <v>76</v>
      </c>
      <c r="D340" s="4" t="s">
        <v>65</v>
      </c>
    </row>
    <row r="341" spans="1:4" x14ac:dyDescent="0.25">
      <c r="A341" s="3">
        <v>91</v>
      </c>
      <c r="D341" s="4" t="s">
        <v>63</v>
      </c>
    </row>
    <row r="342" spans="1:4" x14ac:dyDescent="0.25">
      <c r="A342" s="3">
        <v>94</v>
      </c>
      <c r="D342" s="4" t="s">
        <v>88</v>
      </c>
    </row>
    <row r="343" spans="1:4" x14ac:dyDescent="0.25">
      <c r="A343" s="3">
        <v>141</v>
      </c>
      <c r="D343" s="4" t="s">
        <v>88</v>
      </c>
    </row>
    <row r="344" spans="1:4" x14ac:dyDescent="0.25">
      <c r="A344" s="3">
        <v>163</v>
      </c>
      <c r="D344" s="4" t="s">
        <v>65</v>
      </c>
    </row>
    <row r="345" spans="1:4" x14ac:dyDescent="0.25">
      <c r="A345" s="3">
        <v>163</v>
      </c>
      <c r="D345" s="4" t="s">
        <v>65</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F209-44DA-4D83-9280-80A9EF39B7DC}">
  <sheetPr>
    <tabColor theme="1"/>
  </sheetPr>
  <dimension ref="A1:T213"/>
  <sheetViews>
    <sheetView topLeftCell="R177" workbookViewId="0">
      <selection activeCell="S203" sqref="S203"/>
    </sheetView>
  </sheetViews>
  <sheetFormatPr defaultRowHeight="15" x14ac:dyDescent="0.25"/>
  <cols>
    <col min="1" max="1" width="15.28515625" bestFit="1" customWidth="1"/>
    <col min="2" max="2" width="16" bestFit="1" customWidth="1"/>
    <col min="3" max="3" width="30.140625" bestFit="1" customWidth="1"/>
    <col min="4" max="4" width="90" bestFit="1" customWidth="1"/>
    <col min="5" max="5" width="176.42578125" bestFit="1" customWidth="1"/>
    <col min="6" max="6" width="32.42578125" bestFit="1" customWidth="1"/>
    <col min="7" max="7" width="40.5703125" bestFit="1" customWidth="1"/>
    <col min="8" max="8" width="66.28515625" bestFit="1" customWidth="1"/>
    <col min="9" max="9" width="77.5703125" bestFit="1" customWidth="1"/>
    <col min="10" max="10" width="91.42578125" customWidth="1"/>
    <col min="11" max="11" width="57.42578125" bestFit="1" customWidth="1"/>
    <col min="12" max="12" width="83.7109375" bestFit="1" customWidth="1"/>
    <col min="13" max="13" width="46.28515625" bestFit="1" customWidth="1"/>
    <col min="14" max="14" width="88" bestFit="1" customWidth="1"/>
    <col min="15" max="15" width="60.5703125" bestFit="1" customWidth="1"/>
    <col min="16" max="16" width="114.42578125" bestFit="1" customWidth="1"/>
    <col min="17" max="17" width="111.42578125" bestFit="1" customWidth="1"/>
    <col min="18" max="18" width="68.85546875" bestFit="1" customWidth="1"/>
    <col min="19" max="19" width="95.140625" bestFit="1" customWidth="1"/>
    <col min="20" max="20" width="60" bestFit="1" customWidth="1"/>
  </cols>
  <sheetData>
    <row r="1" spans="1:20" x14ac:dyDescent="0.25">
      <c r="B1">
        <v>1</v>
      </c>
      <c r="C1">
        <v>2</v>
      </c>
      <c r="D1">
        <v>3</v>
      </c>
      <c r="E1">
        <v>4</v>
      </c>
      <c r="F1">
        <v>5</v>
      </c>
      <c r="G1">
        <v>6</v>
      </c>
      <c r="H1">
        <v>7</v>
      </c>
      <c r="I1">
        <v>8</v>
      </c>
      <c r="J1">
        <v>9</v>
      </c>
      <c r="K1">
        <v>10</v>
      </c>
      <c r="L1">
        <v>11</v>
      </c>
      <c r="M1">
        <v>12</v>
      </c>
      <c r="N1">
        <v>13</v>
      </c>
      <c r="O1">
        <v>14</v>
      </c>
      <c r="P1">
        <v>15</v>
      </c>
      <c r="Q1">
        <v>16</v>
      </c>
      <c r="R1">
        <v>17</v>
      </c>
      <c r="S1">
        <v>18</v>
      </c>
      <c r="T1">
        <v>19</v>
      </c>
    </row>
    <row r="2" spans="1:20" s="22" customFormat="1" x14ac:dyDescent="0.25">
      <c r="A2" s="22" t="s">
        <v>166</v>
      </c>
      <c r="B2" s="22" t="s">
        <v>0</v>
      </c>
      <c r="C2" s="22" t="s">
        <v>45</v>
      </c>
      <c r="D2" s="22" t="s">
        <v>46</v>
      </c>
      <c r="E2" s="22" t="s">
        <v>47</v>
      </c>
      <c r="F2" s="22" t="s">
        <v>48</v>
      </c>
      <c r="G2" s="22" t="s">
        <v>49</v>
      </c>
      <c r="H2" s="22" t="s">
        <v>50</v>
      </c>
      <c r="I2" s="22" t="s">
        <v>51</v>
      </c>
      <c r="J2" s="22" t="s">
        <v>52</v>
      </c>
      <c r="K2" s="22" t="s">
        <v>53</v>
      </c>
      <c r="L2" s="22" t="s">
        <v>54</v>
      </c>
      <c r="M2" s="22" t="s">
        <v>55</v>
      </c>
      <c r="N2" s="22" t="s">
        <v>56</v>
      </c>
      <c r="O2" s="22" t="s">
        <v>1</v>
      </c>
      <c r="P2" s="22" t="s">
        <v>57</v>
      </c>
      <c r="Q2" s="22" t="s">
        <v>58</v>
      </c>
      <c r="R2" s="22" t="s">
        <v>59</v>
      </c>
      <c r="S2" s="22" t="s">
        <v>60</v>
      </c>
      <c r="T2" s="22" t="s">
        <v>61</v>
      </c>
    </row>
    <row r="3" spans="1:20" x14ac:dyDescent="0.25">
      <c r="A3" s="3">
        <v>1</v>
      </c>
      <c r="B3" t="s">
        <v>11</v>
      </c>
      <c r="C3" t="s">
        <v>62</v>
      </c>
      <c r="D3" t="s">
        <v>14</v>
      </c>
      <c r="E3" t="s">
        <v>63</v>
      </c>
      <c r="F3" t="s">
        <v>64</v>
      </c>
      <c r="G3" t="s">
        <v>2</v>
      </c>
      <c r="H3" t="s">
        <v>3</v>
      </c>
      <c r="I3" t="s">
        <v>65</v>
      </c>
      <c r="J3" t="s">
        <v>66</v>
      </c>
      <c r="K3" t="s">
        <v>4</v>
      </c>
      <c r="L3" t="s">
        <v>67</v>
      </c>
      <c r="M3" t="s">
        <v>5</v>
      </c>
      <c r="N3" t="s">
        <v>80</v>
      </c>
      <c r="O3" t="s">
        <v>92</v>
      </c>
      <c r="P3" t="s">
        <v>69</v>
      </c>
      <c r="Q3" t="s">
        <v>70</v>
      </c>
      <c r="R3" t="s">
        <v>6</v>
      </c>
      <c r="S3" t="s">
        <v>6</v>
      </c>
      <c r="T3" t="s">
        <v>135</v>
      </c>
    </row>
    <row r="4" spans="1:20" x14ac:dyDescent="0.25">
      <c r="A4" s="3">
        <v>2</v>
      </c>
      <c r="B4" t="s">
        <v>26</v>
      </c>
      <c r="C4" t="s">
        <v>62</v>
      </c>
      <c r="D4" t="s">
        <v>65</v>
      </c>
      <c r="E4" t="s">
        <v>7</v>
      </c>
      <c r="F4" t="s">
        <v>6</v>
      </c>
      <c r="G4" t="s">
        <v>2</v>
      </c>
      <c r="H4" t="s">
        <v>8</v>
      </c>
      <c r="I4" t="s">
        <v>9</v>
      </c>
      <c r="J4" t="s">
        <v>71</v>
      </c>
      <c r="K4" t="s">
        <v>6</v>
      </c>
      <c r="L4" t="s">
        <v>67</v>
      </c>
      <c r="M4" t="s">
        <v>10</v>
      </c>
      <c r="N4" t="s">
        <v>72</v>
      </c>
      <c r="O4" t="s">
        <v>68</v>
      </c>
      <c r="P4" t="s">
        <v>69</v>
      </c>
      <c r="Q4" t="s">
        <v>70</v>
      </c>
      <c r="R4" t="s">
        <v>6</v>
      </c>
      <c r="S4" t="s">
        <v>6</v>
      </c>
      <c r="T4" t="s">
        <v>135</v>
      </c>
    </row>
    <row r="5" spans="1:20" x14ac:dyDescent="0.25">
      <c r="A5" s="3">
        <v>3</v>
      </c>
      <c r="B5" t="s">
        <v>26</v>
      </c>
      <c r="C5" t="s">
        <v>62</v>
      </c>
      <c r="D5" t="s">
        <v>14</v>
      </c>
      <c r="E5" t="s">
        <v>73</v>
      </c>
      <c r="F5" t="s">
        <v>64</v>
      </c>
      <c r="G5" t="s">
        <v>2</v>
      </c>
      <c r="H5" t="s">
        <v>3</v>
      </c>
      <c r="I5" t="s">
        <v>65</v>
      </c>
      <c r="J5" t="s">
        <v>66</v>
      </c>
      <c r="K5" t="s">
        <v>4</v>
      </c>
      <c r="L5" t="s">
        <v>67</v>
      </c>
      <c r="M5" t="s">
        <v>5</v>
      </c>
      <c r="N5" t="s">
        <v>80</v>
      </c>
      <c r="O5" t="s">
        <v>86</v>
      </c>
      <c r="P5" t="s">
        <v>69</v>
      </c>
      <c r="Q5" t="s">
        <v>70</v>
      </c>
      <c r="R5" t="s">
        <v>6</v>
      </c>
      <c r="S5" t="s">
        <v>6</v>
      </c>
      <c r="T5" t="s">
        <v>160</v>
      </c>
    </row>
    <row r="6" spans="1:20" x14ac:dyDescent="0.25">
      <c r="A6" s="3">
        <v>4</v>
      </c>
      <c r="B6" t="s">
        <v>12</v>
      </c>
      <c r="C6" t="s">
        <v>74</v>
      </c>
      <c r="D6" t="s">
        <v>18</v>
      </c>
      <c r="E6" t="s">
        <v>75</v>
      </c>
      <c r="F6" t="s">
        <v>64</v>
      </c>
      <c r="G6" t="s">
        <v>2</v>
      </c>
      <c r="H6" t="s">
        <v>8</v>
      </c>
      <c r="I6" t="s">
        <v>9</v>
      </c>
      <c r="J6" t="s">
        <v>76</v>
      </c>
      <c r="K6" t="s">
        <v>4</v>
      </c>
      <c r="L6" t="s">
        <v>67</v>
      </c>
      <c r="M6" t="s">
        <v>5</v>
      </c>
      <c r="N6" t="s">
        <v>77</v>
      </c>
      <c r="O6" t="s">
        <v>95</v>
      </c>
      <c r="P6" t="s">
        <v>69</v>
      </c>
      <c r="Q6" t="s">
        <v>70</v>
      </c>
      <c r="R6" t="s">
        <v>6</v>
      </c>
      <c r="S6" t="s">
        <v>6</v>
      </c>
      <c r="T6" t="s">
        <v>137</v>
      </c>
    </row>
    <row r="7" spans="1:20" x14ac:dyDescent="0.25">
      <c r="A7" s="3">
        <v>5</v>
      </c>
      <c r="B7" t="s">
        <v>13</v>
      </c>
      <c r="C7" t="s">
        <v>78</v>
      </c>
      <c r="D7" t="s">
        <v>14</v>
      </c>
      <c r="E7" t="s">
        <v>14</v>
      </c>
      <c r="F7" t="s">
        <v>64</v>
      </c>
      <c r="G7" t="s">
        <v>79</v>
      </c>
      <c r="H7" t="s">
        <v>15</v>
      </c>
      <c r="I7" t="s">
        <v>75</v>
      </c>
      <c r="J7" t="s">
        <v>66</v>
      </c>
      <c r="K7" t="s">
        <v>6</v>
      </c>
      <c r="L7" t="s">
        <v>67</v>
      </c>
      <c r="M7" t="s">
        <v>5</v>
      </c>
      <c r="N7" t="s">
        <v>80</v>
      </c>
      <c r="O7" t="s">
        <v>86</v>
      </c>
      <c r="P7" t="s">
        <v>256</v>
      </c>
      <c r="Q7" t="s">
        <v>82</v>
      </c>
      <c r="R7" t="s">
        <v>6</v>
      </c>
      <c r="S7" t="s">
        <v>83</v>
      </c>
      <c r="T7" t="s">
        <v>160</v>
      </c>
    </row>
    <row r="8" spans="1:20" x14ac:dyDescent="0.25">
      <c r="A8" s="3">
        <v>6</v>
      </c>
      <c r="B8" t="s">
        <v>17</v>
      </c>
      <c r="C8" t="s">
        <v>84</v>
      </c>
      <c r="D8" t="s">
        <v>65</v>
      </c>
      <c r="E8" t="s">
        <v>18</v>
      </c>
      <c r="F8" t="s">
        <v>85</v>
      </c>
      <c r="G8" t="s">
        <v>2</v>
      </c>
      <c r="H8" t="s">
        <v>19</v>
      </c>
      <c r="I8" t="s">
        <v>9</v>
      </c>
      <c r="J8" t="s">
        <v>20</v>
      </c>
      <c r="K8" t="s">
        <v>6</v>
      </c>
      <c r="L8" t="s">
        <v>67</v>
      </c>
      <c r="M8" t="s">
        <v>5</v>
      </c>
      <c r="N8" t="s">
        <v>77</v>
      </c>
      <c r="O8" t="s">
        <v>68</v>
      </c>
      <c r="P8" t="s">
        <v>69</v>
      </c>
      <c r="Q8" t="s">
        <v>70</v>
      </c>
      <c r="R8" t="s">
        <v>6</v>
      </c>
      <c r="S8" t="s">
        <v>6</v>
      </c>
      <c r="T8" t="s">
        <v>160</v>
      </c>
    </row>
    <row r="9" spans="1:20" x14ac:dyDescent="0.25">
      <c r="A9" s="3">
        <v>7</v>
      </c>
      <c r="B9" t="s">
        <v>11</v>
      </c>
      <c r="C9" t="s">
        <v>87</v>
      </c>
      <c r="D9" t="s">
        <v>75</v>
      </c>
      <c r="E9" t="s">
        <v>73</v>
      </c>
      <c r="F9" t="s">
        <v>85</v>
      </c>
      <c r="G9" t="s">
        <v>2</v>
      </c>
      <c r="H9" t="s">
        <v>3</v>
      </c>
      <c r="I9" t="s">
        <v>88</v>
      </c>
      <c r="J9" t="s">
        <v>89</v>
      </c>
      <c r="K9" t="s">
        <v>6</v>
      </c>
      <c r="L9" t="s">
        <v>67</v>
      </c>
      <c r="M9" t="s">
        <v>5</v>
      </c>
      <c r="N9" t="s">
        <v>72</v>
      </c>
      <c r="O9" t="s">
        <v>68</v>
      </c>
      <c r="P9" t="s">
        <v>69</v>
      </c>
      <c r="Q9" t="s">
        <v>70</v>
      </c>
      <c r="R9" t="s">
        <v>6</v>
      </c>
      <c r="S9" t="s">
        <v>6</v>
      </c>
      <c r="T9" t="s">
        <v>135</v>
      </c>
    </row>
    <row r="10" spans="1:20" x14ac:dyDescent="0.25">
      <c r="A10" s="3">
        <v>8</v>
      </c>
      <c r="B10" t="s">
        <v>12</v>
      </c>
      <c r="C10" t="s">
        <v>84</v>
      </c>
      <c r="D10" t="s">
        <v>14</v>
      </c>
      <c r="E10" t="s">
        <v>14</v>
      </c>
      <c r="F10" t="s">
        <v>6</v>
      </c>
      <c r="G10" t="s">
        <v>21</v>
      </c>
      <c r="H10" t="s">
        <v>19</v>
      </c>
      <c r="I10" t="s">
        <v>9</v>
      </c>
      <c r="J10" t="s">
        <v>89</v>
      </c>
      <c r="K10" t="s">
        <v>6</v>
      </c>
      <c r="L10" t="s">
        <v>67</v>
      </c>
      <c r="M10" t="s">
        <v>5</v>
      </c>
      <c r="N10" t="s">
        <v>90</v>
      </c>
      <c r="O10" t="s">
        <v>86</v>
      </c>
      <c r="P10" t="s">
        <v>256</v>
      </c>
      <c r="Q10" t="s">
        <v>82</v>
      </c>
      <c r="R10" t="s">
        <v>6</v>
      </c>
      <c r="S10" t="s">
        <v>6</v>
      </c>
      <c r="T10" t="s">
        <v>137</v>
      </c>
    </row>
    <row r="11" spans="1:20" x14ac:dyDescent="0.25">
      <c r="A11" s="3">
        <v>9</v>
      </c>
      <c r="B11" t="s">
        <v>17</v>
      </c>
      <c r="C11" t="s">
        <v>84</v>
      </c>
      <c r="D11" t="s">
        <v>18</v>
      </c>
      <c r="E11" t="s">
        <v>91</v>
      </c>
      <c r="F11" t="s">
        <v>6</v>
      </c>
      <c r="G11" t="s">
        <v>2</v>
      </c>
      <c r="H11" t="s">
        <v>22</v>
      </c>
      <c r="I11" t="s">
        <v>65</v>
      </c>
      <c r="J11" t="s">
        <v>20</v>
      </c>
      <c r="K11" t="s">
        <v>6</v>
      </c>
      <c r="L11" t="s">
        <v>23</v>
      </c>
      <c r="M11" t="s">
        <v>5</v>
      </c>
      <c r="N11" t="s">
        <v>77</v>
      </c>
      <c r="O11" t="s">
        <v>92</v>
      </c>
      <c r="P11" t="s">
        <v>93</v>
      </c>
      <c r="Q11" t="s">
        <v>70</v>
      </c>
      <c r="R11" t="s">
        <v>6</v>
      </c>
      <c r="S11" t="s">
        <v>6</v>
      </c>
      <c r="T11" t="s">
        <v>160</v>
      </c>
    </row>
    <row r="12" spans="1:20" x14ac:dyDescent="0.25">
      <c r="A12" s="3">
        <v>10</v>
      </c>
      <c r="B12" t="s">
        <v>11</v>
      </c>
      <c r="C12" t="s">
        <v>78</v>
      </c>
      <c r="D12" t="s">
        <v>14</v>
      </c>
      <c r="E12" t="s">
        <v>94</v>
      </c>
      <c r="F12" t="s">
        <v>6</v>
      </c>
      <c r="G12" t="s">
        <v>2</v>
      </c>
      <c r="H12" t="s">
        <v>24</v>
      </c>
      <c r="I12" t="s">
        <v>75</v>
      </c>
      <c r="J12" t="s">
        <v>66</v>
      </c>
      <c r="K12" t="s">
        <v>6</v>
      </c>
      <c r="L12" t="s">
        <v>67</v>
      </c>
      <c r="M12" t="s">
        <v>25</v>
      </c>
      <c r="N12" t="s">
        <v>80</v>
      </c>
      <c r="O12" t="s">
        <v>92</v>
      </c>
      <c r="P12" t="s">
        <v>93</v>
      </c>
      <c r="Q12" t="s">
        <v>70</v>
      </c>
      <c r="R12" t="s">
        <v>6</v>
      </c>
      <c r="S12" t="s">
        <v>6</v>
      </c>
      <c r="T12" t="s">
        <v>161</v>
      </c>
    </row>
    <row r="13" spans="1:20" x14ac:dyDescent="0.25">
      <c r="A13" s="3">
        <v>11</v>
      </c>
      <c r="B13" t="s">
        <v>11</v>
      </c>
      <c r="C13" t="s">
        <v>74</v>
      </c>
      <c r="D13" t="s">
        <v>63</v>
      </c>
      <c r="E13" t="s">
        <v>94</v>
      </c>
      <c r="F13" t="s">
        <v>85</v>
      </c>
      <c r="G13" t="s">
        <v>2</v>
      </c>
      <c r="H13" t="s">
        <v>8</v>
      </c>
      <c r="I13" t="s">
        <v>9</v>
      </c>
      <c r="J13" t="s">
        <v>96</v>
      </c>
      <c r="K13" t="s">
        <v>6</v>
      </c>
      <c r="L13" t="s">
        <v>67</v>
      </c>
      <c r="M13" t="s">
        <v>5</v>
      </c>
      <c r="N13" t="s">
        <v>77</v>
      </c>
      <c r="O13" t="s">
        <v>68</v>
      </c>
      <c r="P13" t="s">
        <v>69</v>
      </c>
      <c r="Q13" t="s">
        <v>70</v>
      </c>
      <c r="R13" t="s">
        <v>6</v>
      </c>
      <c r="S13" t="s">
        <v>6</v>
      </c>
      <c r="T13" t="s">
        <v>135</v>
      </c>
    </row>
    <row r="14" spans="1:20" x14ac:dyDescent="0.25">
      <c r="A14" s="3">
        <v>12</v>
      </c>
      <c r="B14" t="s">
        <v>26</v>
      </c>
      <c r="C14" t="s">
        <v>74</v>
      </c>
      <c r="D14" t="s">
        <v>75</v>
      </c>
      <c r="E14" t="s">
        <v>75</v>
      </c>
      <c r="F14" t="s">
        <v>64</v>
      </c>
      <c r="G14" t="s">
        <v>2</v>
      </c>
      <c r="H14" t="s">
        <v>27</v>
      </c>
      <c r="I14" t="s">
        <v>97</v>
      </c>
      <c r="J14" t="s">
        <v>98</v>
      </c>
      <c r="K14" t="s">
        <v>6</v>
      </c>
      <c r="L14" t="s">
        <v>23</v>
      </c>
      <c r="M14" t="s">
        <v>5</v>
      </c>
      <c r="N14" t="s">
        <v>77</v>
      </c>
      <c r="O14" t="s">
        <v>68</v>
      </c>
      <c r="P14" t="s">
        <v>69</v>
      </c>
      <c r="Q14" t="s">
        <v>70</v>
      </c>
      <c r="R14" t="s">
        <v>6</v>
      </c>
      <c r="S14" t="s">
        <v>6</v>
      </c>
      <c r="T14" t="s">
        <v>137</v>
      </c>
    </row>
    <row r="15" spans="1:20" x14ac:dyDescent="0.25">
      <c r="A15" s="3">
        <v>13</v>
      </c>
      <c r="B15" t="s">
        <v>11</v>
      </c>
      <c r="C15" t="s">
        <v>62</v>
      </c>
      <c r="D15" t="s">
        <v>99</v>
      </c>
      <c r="E15" t="s">
        <v>99</v>
      </c>
      <c r="F15" t="s">
        <v>64</v>
      </c>
      <c r="G15" t="s">
        <v>2</v>
      </c>
      <c r="H15" t="s">
        <v>28</v>
      </c>
      <c r="I15" t="s">
        <v>9</v>
      </c>
      <c r="J15" t="s">
        <v>98</v>
      </c>
      <c r="K15" t="s">
        <v>6</v>
      </c>
      <c r="L15" t="s">
        <v>23</v>
      </c>
      <c r="M15" t="s">
        <v>5</v>
      </c>
      <c r="N15" t="s">
        <v>90</v>
      </c>
      <c r="O15" t="s">
        <v>68</v>
      </c>
      <c r="P15" t="s">
        <v>93</v>
      </c>
      <c r="Q15" t="s">
        <v>70</v>
      </c>
      <c r="R15" t="s">
        <v>6</v>
      </c>
      <c r="S15" t="s">
        <v>6</v>
      </c>
      <c r="T15" t="s">
        <v>160</v>
      </c>
    </row>
    <row r="16" spans="1:20" x14ac:dyDescent="0.25">
      <c r="A16" s="3">
        <v>14</v>
      </c>
      <c r="B16" t="s">
        <v>26</v>
      </c>
      <c r="C16" t="s">
        <v>62</v>
      </c>
      <c r="D16" t="s">
        <v>14</v>
      </c>
      <c r="E16" t="s">
        <v>91</v>
      </c>
      <c r="F16" t="s">
        <v>6</v>
      </c>
      <c r="G16" t="s">
        <v>2</v>
      </c>
      <c r="H16" t="s">
        <v>19</v>
      </c>
      <c r="I16" t="s">
        <v>97</v>
      </c>
      <c r="J16" t="s">
        <v>100</v>
      </c>
      <c r="K16" t="s">
        <v>6</v>
      </c>
      <c r="L16" t="s">
        <v>29</v>
      </c>
      <c r="M16" t="s">
        <v>25</v>
      </c>
      <c r="N16" t="s">
        <v>77</v>
      </c>
      <c r="O16" t="s">
        <v>92</v>
      </c>
      <c r="P16" t="s">
        <v>256</v>
      </c>
      <c r="Q16" t="s">
        <v>70</v>
      </c>
      <c r="R16" t="s">
        <v>6</v>
      </c>
      <c r="S16" t="s">
        <v>6</v>
      </c>
      <c r="T16" t="s">
        <v>137</v>
      </c>
    </row>
    <row r="17" spans="1:20" x14ac:dyDescent="0.25">
      <c r="A17" s="3">
        <v>15</v>
      </c>
      <c r="B17" t="s">
        <v>12</v>
      </c>
      <c r="C17" t="s">
        <v>62</v>
      </c>
      <c r="D17" t="s">
        <v>18</v>
      </c>
      <c r="E17" t="s">
        <v>30</v>
      </c>
      <c r="F17" t="s">
        <v>6</v>
      </c>
      <c r="G17" t="s">
        <v>2</v>
      </c>
      <c r="H17" t="s">
        <v>19</v>
      </c>
      <c r="I17" t="s">
        <v>9</v>
      </c>
      <c r="J17" t="s">
        <v>76</v>
      </c>
      <c r="K17" t="s">
        <v>6</v>
      </c>
      <c r="L17" t="s">
        <v>23</v>
      </c>
      <c r="M17" t="s">
        <v>5</v>
      </c>
      <c r="N17" t="s">
        <v>72</v>
      </c>
      <c r="O17" t="s">
        <v>92</v>
      </c>
      <c r="P17" t="s">
        <v>93</v>
      </c>
      <c r="Q17" t="s">
        <v>70</v>
      </c>
      <c r="R17" t="s">
        <v>6</v>
      </c>
      <c r="S17" t="s">
        <v>6</v>
      </c>
      <c r="T17" t="s">
        <v>161</v>
      </c>
    </row>
    <row r="18" spans="1:20" x14ac:dyDescent="0.25">
      <c r="A18" s="3">
        <v>16</v>
      </c>
      <c r="B18" t="s">
        <v>11</v>
      </c>
      <c r="C18" t="s">
        <v>84</v>
      </c>
      <c r="D18" t="s">
        <v>14</v>
      </c>
      <c r="E18" t="s">
        <v>94</v>
      </c>
      <c r="F18" t="s">
        <v>6</v>
      </c>
      <c r="G18" t="s">
        <v>2</v>
      </c>
      <c r="H18" t="s">
        <v>3</v>
      </c>
      <c r="I18" t="s">
        <v>65</v>
      </c>
      <c r="J18" t="s">
        <v>101</v>
      </c>
      <c r="K18" t="s">
        <v>6</v>
      </c>
      <c r="L18" t="s">
        <v>23</v>
      </c>
      <c r="M18" t="s">
        <v>5</v>
      </c>
      <c r="N18" t="s">
        <v>80</v>
      </c>
      <c r="O18" t="s">
        <v>92</v>
      </c>
      <c r="P18" t="s">
        <v>102</v>
      </c>
      <c r="Q18" t="s">
        <v>82</v>
      </c>
      <c r="R18" t="s">
        <v>6</v>
      </c>
      <c r="S18" t="s">
        <v>6</v>
      </c>
      <c r="T18" t="s">
        <v>160</v>
      </c>
    </row>
    <row r="19" spans="1:20" x14ac:dyDescent="0.25">
      <c r="A19" s="3">
        <v>17</v>
      </c>
      <c r="B19" t="s">
        <v>11</v>
      </c>
      <c r="C19" t="s">
        <v>62</v>
      </c>
      <c r="D19" t="s">
        <v>14</v>
      </c>
      <c r="E19" t="s">
        <v>31</v>
      </c>
      <c r="F19" t="s">
        <v>64</v>
      </c>
      <c r="G19" t="s">
        <v>2</v>
      </c>
      <c r="H19" t="s">
        <v>32</v>
      </c>
      <c r="I19" t="s">
        <v>65</v>
      </c>
      <c r="J19" t="s">
        <v>20</v>
      </c>
      <c r="K19" t="s">
        <v>4</v>
      </c>
      <c r="L19" t="s">
        <v>23</v>
      </c>
      <c r="M19" t="s">
        <v>5</v>
      </c>
      <c r="N19" t="s">
        <v>80</v>
      </c>
      <c r="O19" t="s">
        <v>86</v>
      </c>
      <c r="P19" t="s">
        <v>256</v>
      </c>
      <c r="Q19" t="s">
        <v>70</v>
      </c>
      <c r="R19" t="s">
        <v>6</v>
      </c>
      <c r="S19" t="s">
        <v>6</v>
      </c>
      <c r="T19" t="s">
        <v>137</v>
      </c>
    </row>
    <row r="20" spans="1:20" x14ac:dyDescent="0.25">
      <c r="A20" s="3">
        <v>18</v>
      </c>
      <c r="B20" t="s">
        <v>11</v>
      </c>
      <c r="C20" t="s">
        <v>84</v>
      </c>
      <c r="D20" t="s">
        <v>103</v>
      </c>
      <c r="E20" t="s">
        <v>7</v>
      </c>
      <c r="F20" t="s">
        <v>6</v>
      </c>
      <c r="G20" t="s">
        <v>2</v>
      </c>
      <c r="H20" t="s">
        <v>3</v>
      </c>
      <c r="I20" t="s">
        <v>9</v>
      </c>
      <c r="J20" t="s">
        <v>71</v>
      </c>
      <c r="K20" t="s">
        <v>6</v>
      </c>
      <c r="L20" t="s">
        <v>23</v>
      </c>
      <c r="M20" t="s">
        <v>10</v>
      </c>
      <c r="N20" t="s">
        <v>77</v>
      </c>
      <c r="O20" t="s">
        <v>95</v>
      </c>
      <c r="P20" t="s">
        <v>93</v>
      </c>
      <c r="Q20" t="s">
        <v>33</v>
      </c>
      <c r="R20" t="s">
        <v>6</v>
      </c>
      <c r="S20" t="s">
        <v>6</v>
      </c>
      <c r="T20" t="s">
        <v>160</v>
      </c>
    </row>
    <row r="21" spans="1:20" x14ac:dyDescent="0.25">
      <c r="A21" s="3">
        <v>19</v>
      </c>
      <c r="B21" t="s">
        <v>13</v>
      </c>
      <c r="C21" t="s">
        <v>104</v>
      </c>
      <c r="D21" t="s">
        <v>14</v>
      </c>
      <c r="E21" t="s">
        <v>7</v>
      </c>
      <c r="F21" t="s">
        <v>64</v>
      </c>
      <c r="G21" t="s">
        <v>79</v>
      </c>
      <c r="H21" t="s">
        <v>24</v>
      </c>
      <c r="I21" t="s">
        <v>75</v>
      </c>
      <c r="J21" t="s">
        <v>105</v>
      </c>
      <c r="K21" t="s">
        <v>6</v>
      </c>
      <c r="L21" t="s">
        <v>23</v>
      </c>
      <c r="M21" t="s">
        <v>5</v>
      </c>
      <c r="N21" t="s">
        <v>77</v>
      </c>
      <c r="O21" t="s">
        <v>86</v>
      </c>
      <c r="P21" t="s">
        <v>256</v>
      </c>
      <c r="Q21" t="s">
        <v>33</v>
      </c>
      <c r="R21" t="s">
        <v>6</v>
      </c>
      <c r="S21" t="s">
        <v>6</v>
      </c>
      <c r="T21" t="s">
        <v>135</v>
      </c>
    </row>
    <row r="22" spans="1:20" x14ac:dyDescent="0.25">
      <c r="A22" s="3">
        <v>20</v>
      </c>
      <c r="B22" t="s">
        <v>26</v>
      </c>
      <c r="C22" t="s">
        <v>87</v>
      </c>
      <c r="D22" t="s">
        <v>63</v>
      </c>
      <c r="E22" t="s">
        <v>30</v>
      </c>
      <c r="F22" t="s">
        <v>6</v>
      </c>
      <c r="G22" t="s">
        <v>2</v>
      </c>
      <c r="H22" t="s">
        <v>8</v>
      </c>
      <c r="I22" t="s">
        <v>9</v>
      </c>
      <c r="J22" t="s">
        <v>106</v>
      </c>
      <c r="K22" t="s">
        <v>6</v>
      </c>
      <c r="L22" t="s">
        <v>67</v>
      </c>
      <c r="M22" t="s">
        <v>10</v>
      </c>
      <c r="N22" t="s">
        <v>77</v>
      </c>
      <c r="O22" t="s">
        <v>68</v>
      </c>
      <c r="P22" t="s">
        <v>107</v>
      </c>
      <c r="Q22" t="s">
        <v>33</v>
      </c>
      <c r="R22" t="s">
        <v>6</v>
      </c>
      <c r="S22" t="s">
        <v>6</v>
      </c>
      <c r="T22" t="s">
        <v>160</v>
      </c>
    </row>
    <row r="23" spans="1:20" x14ac:dyDescent="0.25">
      <c r="A23" s="3">
        <v>21</v>
      </c>
      <c r="B23" t="s">
        <v>11</v>
      </c>
      <c r="C23" t="s">
        <v>84</v>
      </c>
      <c r="D23" t="s">
        <v>7</v>
      </c>
      <c r="E23" t="s">
        <v>7</v>
      </c>
      <c r="F23" t="s">
        <v>85</v>
      </c>
      <c r="G23" t="s">
        <v>2</v>
      </c>
      <c r="H23" t="s">
        <v>3</v>
      </c>
      <c r="I23" t="s">
        <v>65</v>
      </c>
      <c r="J23" t="s">
        <v>108</v>
      </c>
      <c r="K23" t="s">
        <v>6</v>
      </c>
      <c r="L23" t="s">
        <v>67</v>
      </c>
      <c r="M23" t="s">
        <v>5</v>
      </c>
      <c r="N23" t="s">
        <v>72</v>
      </c>
      <c r="O23" t="s">
        <v>92</v>
      </c>
      <c r="P23" t="s">
        <v>93</v>
      </c>
      <c r="Q23" t="s">
        <v>70</v>
      </c>
      <c r="R23" t="s">
        <v>6</v>
      </c>
      <c r="S23" t="s">
        <v>6</v>
      </c>
      <c r="T23" t="s">
        <v>160</v>
      </c>
    </row>
    <row r="24" spans="1:20" x14ac:dyDescent="0.25">
      <c r="A24" s="3">
        <v>22</v>
      </c>
      <c r="B24" t="s">
        <v>11</v>
      </c>
      <c r="C24" t="s">
        <v>84</v>
      </c>
      <c r="D24" t="s">
        <v>170</v>
      </c>
      <c r="E24" t="s">
        <v>109</v>
      </c>
      <c r="F24" t="s">
        <v>64</v>
      </c>
      <c r="G24" t="s">
        <v>2</v>
      </c>
      <c r="H24" t="s">
        <v>8</v>
      </c>
      <c r="I24" t="s">
        <v>110</v>
      </c>
      <c r="J24" t="s">
        <v>20</v>
      </c>
      <c r="K24" t="s">
        <v>6</v>
      </c>
      <c r="L24" t="s">
        <v>67</v>
      </c>
      <c r="M24" t="s">
        <v>5</v>
      </c>
      <c r="N24" t="s">
        <v>90</v>
      </c>
      <c r="O24" t="s">
        <v>92</v>
      </c>
      <c r="P24" t="s">
        <v>93</v>
      </c>
      <c r="Q24" t="s">
        <v>70</v>
      </c>
      <c r="R24" t="s">
        <v>83</v>
      </c>
      <c r="S24" t="s">
        <v>83</v>
      </c>
      <c r="T24" t="s">
        <v>135</v>
      </c>
    </row>
    <row r="25" spans="1:20" x14ac:dyDescent="0.25">
      <c r="A25" s="3">
        <v>23</v>
      </c>
      <c r="B25" t="s">
        <v>13</v>
      </c>
      <c r="C25" t="s">
        <v>104</v>
      </c>
      <c r="D25" t="s">
        <v>14</v>
      </c>
      <c r="E25" t="s">
        <v>14</v>
      </c>
      <c r="F25" t="s">
        <v>64</v>
      </c>
      <c r="G25" t="s">
        <v>79</v>
      </c>
      <c r="H25" t="s">
        <v>234</v>
      </c>
      <c r="I25" t="s">
        <v>75</v>
      </c>
      <c r="J25" t="s">
        <v>111</v>
      </c>
      <c r="K25" t="s">
        <v>6</v>
      </c>
      <c r="L25" t="s">
        <v>23</v>
      </c>
      <c r="M25" t="s">
        <v>5</v>
      </c>
      <c r="N25" t="s">
        <v>77</v>
      </c>
      <c r="O25" t="s">
        <v>86</v>
      </c>
      <c r="P25" t="s">
        <v>93</v>
      </c>
      <c r="Q25" t="s">
        <v>33</v>
      </c>
      <c r="R25" t="s">
        <v>6</v>
      </c>
      <c r="S25" t="s">
        <v>6</v>
      </c>
      <c r="T25" t="s">
        <v>162</v>
      </c>
    </row>
    <row r="26" spans="1:20" x14ac:dyDescent="0.25">
      <c r="A26" s="3">
        <v>24</v>
      </c>
      <c r="B26" t="s">
        <v>17</v>
      </c>
      <c r="C26" t="s">
        <v>84</v>
      </c>
      <c r="D26" t="s">
        <v>18</v>
      </c>
      <c r="E26" t="s">
        <v>30</v>
      </c>
      <c r="F26" t="s">
        <v>6</v>
      </c>
      <c r="G26" t="s">
        <v>2</v>
      </c>
      <c r="H26" t="s">
        <v>19</v>
      </c>
      <c r="I26" t="s">
        <v>9</v>
      </c>
      <c r="J26" t="s">
        <v>76</v>
      </c>
      <c r="K26" t="s">
        <v>6</v>
      </c>
      <c r="L26" t="s">
        <v>23</v>
      </c>
      <c r="M26" t="s">
        <v>5</v>
      </c>
      <c r="N26" t="s">
        <v>77</v>
      </c>
      <c r="O26" t="s">
        <v>92</v>
      </c>
      <c r="P26" t="s">
        <v>256</v>
      </c>
      <c r="Q26" t="s">
        <v>70</v>
      </c>
      <c r="R26" t="s">
        <v>6</v>
      </c>
      <c r="S26" t="s">
        <v>6</v>
      </c>
      <c r="T26" t="s">
        <v>137</v>
      </c>
    </row>
    <row r="27" spans="1:20" x14ac:dyDescent="0.25">
      <c r="A27" s="3">
        <v>25</v>
      </c>
      <c r="B27" t="s">
        <v>11</v>
      </c>
      <c r="C27" t="s">
        <v>104</v>
      </c>
      <c r="D27" t="s">
        <v>14</v>
      </c>
      <c r="E27" t="s">
        <v>7</v>
      </c>
      <c r="F27" t="s">
        <v>6</v>
      </c>
      <c r="G27" t="s">
        <v>2</v>
      </c>
      <c r="H27" t="s">
        <v>22</v>
      </c>
      <c r="I27" t="s">
        <v>65</v>
      </c>
      <c r="J27" t="s">
        <v>100</v>
      </c>
      <c r="K27" t="s">
        <v>6</v>
      </c>
      <c r="L27" t="s">
        <v>23</v>
      </c>
      <c r="M27" t="s">
        <v>5</v>
      </c>
      <c r="N27" t="s">
        <v>80</v>
      </c>
      <c r="O27" t="s">
        <v>86</v>
      </c>
      <c r="P27" t="s">
        <v>93</v>
      </c>
      <c r="Q27" t="s">
        <v>33</v>
      </c>
      <c r="R27" t="s">
        <v>6</v>
      </c>
      <c r="S27" t="s">
        <v>6</v>
      </c>
      <c r="T27" t="s">
        <v>161</v>
      </c>
    </row>
    <row r="28" spans="1:20" x14ac:dyDescent="0.25">
      <c r="A28" s="3">
        <v>26</v>
      </c>
      <c r="B28" t="s">
        <v>11</v>
      </c>
      <c r="C28" t="s">
        <v>104</v>
      </c>
      <c r="D28" t="s">
        <v>14</v>
      </c>
      <c r="E28" t="s">
        <v>94</v>
      </c>
      <c r="F28" t="s">
        <v>85</v>
      </c>
      <c r="G28" t="s">
        <v>2</v>
      </c>
      <c r="H28" t="s">
        <v>22</v>
      </c>
      <c r="I28" t="s">
        <v>65</v>
      </c>
      <c r="J28" t="s">
        <v>76</v>
      </c>
      <c r="K28" t="s">
        <v>6</v>
      </c>
      <c r="L28" t="s">
        <v>23</v>
      </c>
      <c r="M28" t="s">
        <v>5</v>
      </c>
      <c r="N28" t="s">
        <v>80</v>
      </c>
      <c r="O28" t="s">
        <v>86</v>
      </c>
      <c r="P28" t="s">
        <v>93</v>
      </c>
      <c r="Q28" t="s">
        <v>33</v>
      </c>
      <c r="R28" t="s">
        <v>6</v>
      </c>
      <c r="S28" t="s">
        <v>6</v>
      </c>
      <c r="T28" t="s">
        <v>162</v>
      </c>
    </row>
    <row r="29" spans="1:20" x14ac:dyDescent="0.25">
      <c r="A29" s="3">
        <v>27</v>
      </c>
      <c r="B29" t="s">
        <v>13</v>
      </c>
      <c r="C29" t="s">
        <v>104</v>
      </c>
      <c r="D29" t="s">
        <v>103</v>
      </c>
      <c r="E29" t="s">
        <v>7</v>
      </c>
      <c r="F29" t="s">
        <v>6</v>
      </c>
      <c r="G29" t="s">
        <v>2</v>
      </c>
      <c r="H29" t="s">
        <v>28</v>
      </c>
      <c r="I29" t="s">
        <v>9</v>
      </c>
      <c r="J29" t="s">
        <v>112</v>
      </c>
      <c r="K29" t="s">
        <v>6</v>
      </c>
      <c r="L29" t="s">
        <v>23</v>
      </c>
      <c r="M29" t="s">
        <v>5</v>
      </c>
      <c r="N29" t="s">
        <v>77</v>
      </c>
      <c r="O29" t="s">
        <v>95</v>
      </c>
      <c r="P29" t="s">
        <v>93</v>
      </c>
      <c r="Q29" t="s">
        <v>33</v>
      </c>
      <c r="R29" t="s">
        <v>6</v>
      </c>
      <c r="S29" t="s">
        <v>113</v>
      </c>
      <c r="T29" t="s">
        <v>162</v>
      </c>
    </row>
    <row r="30" spans="1:20" x14ac:dyDescent="0.25">
      <c r="A30" s="3">
        <v>28</v>
      </c>
      <c r="B30" t="s">
        <v>13</v>
      </c>
      <c r="C30" t="s">
        <v>104</v>
      </c>
      <c r="D30" t="s">
        <v>7</v>
      </c>
      <c r="E30" t="s">
        <v>7</v>
      </c>
      <c r="F30" t="s">
        <v>6</v>
      </c>
      <c r="G30" t="s">
        <v>2</v>
      </c>
      <c r="H30" t="s">
        <v>32</v>
      </c>
      <c r="I30" t="s">
        <v>63</v>
      </c>
      <c r="J30" t="s">
        <v>108</v>
      </c>
      <c r="K30" t="s">
        <v>6</v>
      </c>
      <c r="L30" t="s">
        <v>67</v>
      </c>
      <c r="M30" t="s">
        <v>5</v>
      </c>
      <c r="N30" t="s">
        <v>90</v>
      </c>
      <c r="O30" t="s">
        <v>95</v>
      </c>
      <c r="P30" t="s">
        <v>256</v>
      </c>
      <c r="Q30" t="s">
        <v>33</v>
      </c>
      <c r="R30" t="s">
        <v>6</v>
      </c>
      <c r="S30" t="s">
        <v>6</v>
      </c>
      <c r="T30" t="s">
        <v>137</v>
      </c>
    </row>
    <row r="31" spans="1:20" x14ac:dyDescent="0.25">
      <c r="A31" s="3">
        <v>29</v>
      </c>
      <c r="B31" t="s">
        <v>26</v>
      </c>
      <c r="C31" t="s">
        <v>62</v>
      </c>
      <c r="D31" t="s">
        <v>65</v>
      </c>
      <c r="E31" t="s">
        <v>250</v>
      </c>
      <c r="F31" t="s">
        <v>85</v>
      </c>
      <c r="G31" t="s">
        <v>2</v>
      </c>
      <c r="H31" t="s">
        <v>27</v>
      </c>
      <c r="I31" t="s">
        <v>9</v>
      </c>
      <c r="J31" t="s">
        <v>76</v>
      </c>
      <c r="K31" t="s">
        <v>6</v>
      </c>
      <c r="L31" t="s">
        <v>67</v>
      </c>
      <c r="M31" t="s">
        <v>5</v>
      </c>
      <c r="N31" t="s">
        <v>77</v>
      </c>
      <c r="O31" t="s">
        <v>68</v>
      </c>
      <c r="P31" t="s">
        <v>107</v>
      </c>
      <c r="Q31" t="s">
        <v>70</v>
      </c>
      <c r="R31" t="s">
        <v>6</v>
      </c>
      <c r="S31" t="s">
        <v>6</v>
      </c>
      <c r="T31" t="s">
        <v>161</v>
      </c>
    </row>
    <row r="32" spans="1:20" x14ac:dyDescent="0.25">
      <c r="A32" s="3">
        <v>30</v>
      </c>
      <c r="B32" t="s">
        <v>11</v>
      </c>
      <c r="C32" t="s">
        <v>104</v>
      </c>
      <c r="D32" t="s">
        <v>65</v>
      </c>
      <c r="E32" t="s">
        <v>75</v>
      </c>
      <c r="F32" t="s">
        <v>6</v>
      </c>
      <c r="G32" t="s">
        <v>2</v>
      </c>
      <c r="H32" t="s">
        <v>28</v>
      </c>
      <c r="I32" t="s">
        <v>63</v>
      </c>
      <c r="J32" t="s">
        <v>34</v>
      </c>
      <c r="K32" t="s">
        <v>6</v>
      </c>
      <c r="L32" t="s">
        <v>67</v>
      </c>
      <c r="M32" t="s">
        <v>5</v>
      </c>
      <c r="N32" t="s">
        <v>77</v>
      </c>
      <c r="O32" t="s">
        <v>68</v>
      </c>
      <c r="P32" t="s">
        <v>102</v>
      </c>
      <c r="Q32" t="s">
        <v>70</v>
      </c>
      <c r="R32" t="s">
        <v>6</v>
      </c>
      <c r="S32" t="s">
        <v>6</v>
      </c>
      <c r="T32" t="s">
        <v>162</v>
      </c>
    </row>
    <row r="33" spans="1:20" x14ac:dyDescent="0.25">
      <c r="A33" s="3">
        <v>31</v>
      </c>
      <c r="B33" t="s">
        <v>11</v>
      </c>
      <c r="C33" t="s">
        <v>84</v>
      </c>
      <c r="D33" t="s">
        <v>115</v>
      </c>
      <c r="E33" t="s">
        <v>116</v>
      </c>
      <c r="F33" t="s">
        <v>85</v>
      </c>
      <c r="G33" t="s">
        <v>2</v>
      </c>
      <c r="H33" t="s">
        <v>3</v>
      </c>
      <c r="I33" t="s">
        <v>75</v>
      </c>
      <c r="J33" t="s">
        <v>71</v>
      </c>
      <c r="K33" t="s">
        <v>6</v>
      </c>
      <c r="L33" t="s">
        <v>67</v>
      </c>
      <c r="M33" t="s">
        <v>5</v>
      </c>
      <c r="N33" t="s">
        <v>80</v>
      </c>
      <c r="O33" t="s">
        <v>95</v>
      </c>
      <c r="P33" t="s">
        <v>93</v>
      </c>
      <c r="Q33" t="s">
        <v>70</v>
      </c>
      <c r="R33" t="s">
        <v>6</v>
      </c>
      <c r="S33" t="s">
        <v>83</v>
      </c>
      <c r="T33" t="s">
        <v>137</v>
      </c>
    </row>
    <row r="34" spans="1:20" x14ac:dyDescent="0.25">
      <c r="A34" s="3">
        <v>32</v>
      </c>
      <c r="B34" t="s">
        <v>11</v>
      </c>
      <c r="C34" t="s">
        <v>104</v>
      </c>
      <c r="D34" t="s">
        <v>14</v>
      </c>
      <c r="E34" t="s">
        <v>91</v>
      </c>
      <c r="F34" t="s">
        <v>64</v>
      </c>
      <c r="G34" t="s">
        <v>2</v>
      </c>
      <c r="H34" t="s">
        <v>35</v>
      </c>
      <c r="I34" t="s">
        <v>75</v>
      </c>
      <c r="J34" t="s">
        <v>117</v>
      </c>
      <c r="K34" t="s">
        <v>6</v>
      </c>
      <c r="L34" t="s">
        <v>67</v>
      </c>
      <c r="M34" t="s">
        <v>10</v>
      </c>
      <c r="N34" t="s">
        <v>72</v>
      </c>
      <c r="O34" t="s">
        <v>92</v>
      </c>
      <c r="P34" t="s">
        <v>69</v>
      </c>
      <c r="Q34" t="s">
        <v>70</v>
      </c>
      <c r="R34" t="s">
        <v>6</v>
      </c>
      <c r="S34" t="s">
        <v>6</v>
      </c>
      <c r="T34" t="s">
        <v>135</v>
      </c>
    </row>
    <row r="35" spans="1:20" x14ac:dyDescent="0.25">
      <c r="A35" s="3">
        <v>33</v>
      </c>
      <c r="B35" t="s">
        <v>11</v>
      </c>
      <c r="C35" t="s">
        <v>78</v>
      </c>
      <c r="D35" t="s">
        <v>14</v>
      </c>
      <c r="E35" t="s">
        <v>7</v>
      </c>
      <c r="F35" t="s">
        <v>85</v>
      </c>
      <c r="G35" t="s">
        <v>2</v>
      </c>
      <c r="H35" t="s">
        <v>28</v>
      </c>
      <c r="I35" t="s">
        <v>9</v>
      </c>
      <c r="J35" t="s">
        <v>71</v>
      </c>
      <c r="K35" t="s">
        <v>6</v>
      </c>
      <c r="L35" t="s">
        <v>23</v>
      </c>
      <c r="M35" t="s">
        <v>5</v>
      </c>
      <c r="N35" t="s">
        <v>90</v>
      </c>
      <c r="O35" t="s">
        <v>86</v>
      </c>
      <c r="P35" t="s">
        <v>107</v>
      </c>
      <c r="Q35" t="s">
        <v>70</v>
      </c>
      <c r="R35" t="s">
        <v>6</v>
      </c>
      <c r="S35" t="s">
        <v>6</v>
      </c>
      <c r="T35" t="s">
        <v>135</v>
      </c>
    </row>
    <row r="36" spans="1:20" x14ac:dyDescent="0.25">
      <c r="A36" s="3">
        <v>34</v>
      </c>
      <c r="B36" t="s">
        <v>11</v>
      </c>
      <c r="C36" t="s">
        <v>62</v>
      </c>
      <c r="D36" t="s">
        <v>122</v>
      </c>
      <c r="E36" t="s">
        <v>7</v>
      </c>
      <c r="F36" t="s">
        <v>85</v>
      </c>
      <c r="G36" t="s">
        <v>2</v>
      </c>
      <c r="H36" t="s">
        <v>22</v>
      </c>
      <c r="I36" t="s">
        <v>9</v>
      </c>
      <c r="J36" t="s">
        <v>76</v>
      </c>
      <c r="K36" t="s">
        <v>6</v>
      </c>
      <c r="L36" t="s">
        <v>67</v>
      </c>
      <c r="M36" t="s">
        <v>5</v>
      </c>
      <c r="N36" t="s">
        <v>90</v>
      </c>
      <c r="O36" t="s">
        <v>95</v>
      </c>
      <c r="P36" t="s">
        <v>256</v>
      </c>
      <c r="Q36" t="s">
        <v>70</v>
      </c>
      <c r="R36" t="s">
        <v>6</v>
      </c>
      <c r="S36" t="s">
        <v>6</v>
      </c>
      <c r="T36" t="s">
        <v>135</v>
      </c>
    </row>
    <row r="37" spans="1:20" x14ac:dyDescent="0.25">
      <c r="A37" s="3">
        <v>35</v>
      </c>
      <c r="B37" t="s">
        <v>26</v>
      </c>
      <c r="C37" t="s">
        <v>74</v>
      </c>
      <c r="D37" t="s">
        <v>14</v>
      </c>
      <c r="E37" t="s">
        <v>91</v>
      </c>
      <c r="F37" t="s">
        <v>64</v>
      </c>
      <c r="G37" t="s">
        <v>2</v>
      </c>
      <c r="H37" t="s">
        <v>28</v>
      </c>
      <c r="I37" t="s">
        <v>9</v>
      </c>
      <c r="J37" t="s">
        <v>71</v>
      </c>
      <c r="K37" t="s">
        <v>6</v>
      </c>
      <c r="L37" t="s">
        <v>67</v>
      </c>
      <c r="M37" t="s">
        <v>5</v>
      </c>
      <c r="N37" t="s">
        <v>77</v>
      </c>
      <c r="O37" t="s">
        <v>92</v>
      </c>
      <c r="P37" t="s">
        <v>107</v>
      </c>
      <c r="Q37" t="s">
        <v>70</v>
      </c>
      <c r="R37" t="s">
        <v>6</v>
      </c>
      <c r="S37" t="s">
        <v>6</v>
      </c>
      <c r="T37" t="s">
        <v>137</v>
      </c>
    </row>
    <row r="38" spans="1:20" x14ac:dyDescent="0.25">
      <c r="A38" s="3">
        <v>36</v>
      </c>
      <c r="B38" t="s">
        <v>17</v>
      </c>
      <c r="C38" t="s">
        <v>74</v>
      </c>
      <c r="D38" t="s">
        <v>14</v>
      </c>
      <c r="E38" t="s">
        <v>63</v>
      </c>
      <c r="F38" t="s">
        <v>6</v>
      </c>
      <c r="G38" t="s">
        <v>2</v>
      </c>
      <c r="H38" t="s">
        <v>28</v>
      </c>
      <c r="I38" t="s">
        <v>97</v>
      </c>
      <c r="J38" t="s">
        <v>89</v>
      </c>
      <c r="K38" t="s">
        <v>6</v>
      </c>
      <c r="L38" t="s">
        <v>118</v>
      </c>
      <c r="M38" t="s">
        <v>5</v>
      </c>
      <c r="N38" t="s">
        <v>80</v>
      </c>
      <c r="O38" t="s">
        <v>86</v>
      </c>
      <c r="P38" t="s">
        <v>102</v>
      </c>
      <c r="Q38" t="s">
        <v>70</v>
      </c>
      <c r="R38" t="s">
        <v>6</v>
      </c>
      <c r="S38" t="s">
        <v>6</v>
      </c>
      <c r="T38" t="s">
        <v>135</v>
      </c>
    </row>
    <row r="39" spans="1:20" x14ac:dyDescent="0.25">
      <c r="A39" s="3">
        <v>37</v>
      </c>
      <c r="B39" t="s">
        <v>11</v>
      </c>
      <c r="C39" t="s">
        <v>84</v>
      </c>
      <c r="D39" t="s">
        <v>75</v>
      </c>
      <c r="E39" t="s">
        <v>7</v>
      </c>
      <c r="F39" t="s">
        <v>6</v>
      </c>
      <c r="G39" t="s">
        <v>2</v>
      </c>
      <c r="H39" t="s">
        <v>3</v>
      </c>
      <c r="I39" t="s">
        <v>9</v>
      </c>
      <c r="J39" t="s">
        <v>96</v>
      </c>
      <c r="K39" t="s">
        <v>6</v>
      </c>
      <c r="L39" t="s">
        <v>23</v>
      </c>
      <c r="M39" t="s">
        <v>10</v>
      </c>
      <c r="N39" t="s">
        <v>90</v>
      </c>
      <c r="O39" t="s">
        <v>68</v>
      </c>
      <c r="P39" t="s">
        <v>69</v>
      </c>
      <c r="Q39" t="s">
        <v>70</v>
      </c>
      <c r="R39" t="s">
        <v>6</v>
      </c>
      <c r="S39" t="s">
        <v>6</v>
      </c>
      <c r="T39" t="s">
        <v>137</v>
      </c>
    </row>
    <row r="40" spans="1:20" x14ac:dyDescent="0.25">
      <c r="A40" s="3">
        <v>38</v>
      </c>
      <c r="B40" t="s">
        <v>11</v>
      </c>
      <c r="C40" t="s">
        <v>87</v>
      </c>
      <c r="D40" t="s">
        <v>63</v>
      </c>
      <c r="E40" t="s">
        <v>7</v>
      </c>
      <c r="F40" t="s">
        <v>64</v>
      </c>
      <c r="G40" t="s">
        <v>2</v>
      </c>
      <c r="H40" t="s">
        <v>8</v>
      </c>
      <c r="I40" t="s">
        <v>9</v>
      </c>
      <c r="J40" t="s">
        <v>71</v>
      </c>
      <c r="K40" t="s">
        <v>6</v>
      </c>
      <c r="L40" t="s">
        <v>23</v>
      </c>
      <c r="M40" t="s">
        <v>5</v>
      </c>
      <c r="N40" t="s">
        <v>77</v>
      </c>
      <c r="O40" t="s">
        <v>68</v>
      </c>
      <c r="P40" t="s">
        <v>69</v>
      </c>
      <c r="Q40" t="s">
        <v>70</v>
      </c>
      <c r="R40" t="s">
        <v>6</v>
      </c>
      <c r="S40" t="s">
        <v>6</v>
      </c>
      <c r="T40" t="s">
        <v>135</v>
      </c>
    </row>
    <row r="41" spans="1:20" x14ac:dyDescent="0.25">
      <c r="A41" s="3">
        <v>39</v>
      </c>
      <c r="B41" t="s">
        <v>11</v>
      </c>
      <c r="C41" t="s">
        <v>84</v>
      </c>
      <c r="D41" t="s">
        <v>63</v>
      </c>
      <c r="E41" t="s">
        <v>63</v>
      </c>
      <c r="F41" t="s">
        <v>85</v>
      </c>
      <c r="G41" t="s">
        <v>2</v>
      </c>
      <c r="H41" t="s">
        <v>3</v>
      </c>
      <c r="I41" t="s">
        <v>88</v>
      </c>
      <c r="J41" t="s">
        <v>112</v>
      </c>
      <c r="K41" t="s">
        <v>6</v>
      </c>
      <c r="L41" t="s">
        <v>23</v>
      </c>
      <c r="M41" t="s">
        <v>10</v>
      </c>
      <c r="N41" t="s">
        <v>90</v>
      </c>
      <c r="O41" t="s">
        <v>68</v>
      </c>
      <c r="P41" t="s">
        <v>69</v>
      </c>
      <c r="Q41" t="s">
        <v>70</v>
      </c>
      <c r="R41" t="s">
        <v>6</v>
      </c>
      <c r="S41" t="s">
        <v>6</v>
      </c>
      <c r="T41" t="s">
        <v>137</v>
      </c>
    </row>
    <row r="42" spans="1:20" x14ac:dyDescent="0.25">
      <c r="A42" s="3">
        <v>40</v>
      </c>
      <c r="B42" t="s">
        <v>11</v>
      </c>
      <c r="C42" t="s">
        <v>104</v>
      </c>
      <c r="D42" t="s">
        <v>7</v>
      </c>
      <c r="E42" t="s">
        <v>73</v>
      </c>
      <c r="F42" t="s">
        <v>85</v>
      </c>
      <c r="G42" t="s">
        <v>2</v>
      </c>
      <c r="H42" t="s">
        <v>28</v>
      </c>
      <c r="I42" t="s">
        <v>119</v>
      </c>
      <c r="J42" t="s">
        <v>120</v>
      </c>
      <c r="K42" t="s">
        <v>6</v>
      </c>
      <c r="L42" t="s">
        <v>67</v>
      </c>
      <c r="M42" t="s">
        <v>5</v>
      </c>
      <c r="N42" t="s">
        <v>90</v>
      </c>
      <c r="O42" t="s">
        <v>92</v>
      </c>
      <c r="P42" t="s">
        <v>93</v>
      </c>
      <c r="Q42" t="s">
        <v>70</v>
      </c>
      <c r="R42" t="s">
        <v>6</v>
      </c>
      <c r="S42" t="s">
        <v>6</v>
      </c>
      <c r="T42" t="s">
        <v>161</v>
      </c>
    </row>
    <row r="43" spans="1:20" x14ac:dyDescent="0.25">
      <c r="A43" s="3">
        <v>41</v>
      </c>
      <c r="B43" t="s">
        <v>11</v>
      </c>
      <c r="C43" t="s">
        <v>74</v>
      </c>
      <c r="D43" t="s">
        <v>14</v>
      </c>
      <c r="E43" t="s">
        <v>121</v>
      </c>
      <c r="F43" t="s">
        <v>85</v>
      </c>
      <c r="G43" t="s">
        <v>2</v>
      </c>
      <c r="H43" t="s">
        <v>3</v>
      </c>
      <c r="I43" t="s">
        <v>65</v>
      </c>
      <c r="J43" t="s">
        <v>71</v>
      </c>
      <c r="K43" t="s">
        <v>6</v>
      </c>
      <c r="L43" t="s">
        <v>67</v>
      </c>
      <c r="M43" t="s">
        <v>5</v>
      </c>
      <c r="N43" t="s">
        <v>80</v>
      </c>
      <c r="O43" t="s">
        <v>86</v>
      </c>
      <c r="P43" t="s">
        <v>256</v>
      </c>
      <c r="Q43" t="s">
        <v>70</v>
      </c>
      <c r="R43" t="s">
        <v>6</v>
      </c>
      <c r="S43" t="s">
        <v>6</v>
      </c>
      <c r="T43" t="s">
        <v>162</v>
      </c>
    </row>
    <row r="44" spans="1:20" x14ac:dyDescent="0.25">
      <c r="A44" s="3">
        <v>42</v>
      </c>
      <c r="B44" t="s">
        <v>11</v>
      </c>
      <c r="C44" t="s">
        <v>84</v>
      </c>
      <c r="D44" t="s">
        <v>122</v>
      </c>
      <c r="E44" t="s">
        <v>122</v>
      </c>
      <c r="F44" t="s">
        <v>64</v>
      </c>
      <c r="G44" t="s">
        <v>2</v>
      </c>
      <c r="H44" t="s">
        <v>3</v>
      </c>
      <c r="I44" t="s">
        <v>9</v>
      </c>
      <c r="J44" t="s">
        <v>71</v>
      </c>
      <c r="K44" t="s">
        <v>6</v>
      </c>
      <c r="L44" t="s">
        <v>23</v>
      </c>
      <c r="M44" t="s">
        <v>5</v>
      </c>
      <c r="N44" t="s">
        <v>90</v>
      </c>
      <c r="O44" t="s">
        <v>95</v>
      </c>
      <c r="P44" t="s">
        <v>107</v>
      </c>
      <c r="Q44" t="s">
        <v>70</v>
      </c>
      <c r="R44" t="s">
        <v>6</v>
      </c>
      <c r="S44" t="s">
        <v>6</v>
      </c>
      <c r="T44" t="s">
        <v>135</v>
      </c>
    </row>
    <row r="45" spans="1:20" x14ac:dyDescent="0.25">
      <c r="A45" s="3">
        <v>43</v>
      </c>
      <c r="B45" t="s">
        <v>11</v>
      </c>
      <c r="C45" t="s">
        <v>104</v>
      </c>
      <c r="D45" t="s">
        <v>14</v>
      </c>
      <c r="E45" t="s">
        <v>7</v>
      </c>
      <c r="F45" t="s">
        <v>6</v>
      </c>
      <c r="G45" t="s">
        <v>2</v>
      </c>
      <c r="H45" t="s">
        <v>28</v>
      </c>
      <c r="I45" t="s">
        <v>65</v>
      </c>
      <c r="J45" t="s">
        <v>20</v>
      </c>
      <c r="K45" t="s">
        <v>6</v>
      </c>
      <c r="L45" t="s">
        <v>67</v>
      </c>
      <c r="M45" t="s">
        <v>5</v>
      </c>
      <c r="N45" t="s">
        <v>80</v>
      </c>
      <c r="O45" t="s">
        <v>92</v>
      </c>
      <c r="P45" t="s">
        <v>256</v>
      </c>
      <c r="Q45" t="s">
        <v>70</v>
      </c>
      <c r="R45" t="s">
        <v>83</v>
      </c>
      <c r="S45" t="s">
        <v>6</v>
      </c>
      <c r="T45" t="s">
        <v>135</v>
      </c>
    </row>
    <row r="46" spans="1:20" x14ac:dyDescent="0.25">
      <c r="A46" s="3">
        <v>44</v>
      </c>
      <c r="B46" t="s">
        <v>11</v>
      </c>
      <c r="C46" t="s">
        <v>84</v>
      </c>
      <c r="D46" t="s">
        <v>73</v>
      </c>
      <c r="E46" t="s">
        <v>122</v>
      </c>
      <c r="F46" t="s">
        <v>64</v>
      </c>
      <c r="G46" t="s">
        <v>2</v>
      </c>
      <c r="H46" t="s">
        <v>8</v>
      </c>
      <c r="I46" t="s">
        <v>65</v>
      </c>
      <c r="J46" t="s">
        <v>96</v>
      </c>
      <c r="K46" t="s">
        <v>6</v>
      </c>
      <c r="L46" t="s">
        <v>67</v>
      </c>
      <c r="M46" t="s">
        <v>10</v>
      </c>
      <c r="N46" t="s">
        <v>90</v>
      </c>
      <c r="O46" t="s">
        <v>92</v>
      </c>
      <c r="P46" t="s">
        <v>69</v>
      </c>
      <c r="Q46" t="s">
        <v>33</v>
      </c>
      <c r="R46" t="s">
        <v>6</v>
      </c>
      <c r="S46" t="s">
        <v>6</v>
      </c>
      <c r="T46" t="s">
        <v>162</v>
      </c>
    </row>
    <row r="47" spans="1:20" x14ac:dyDescent="0.25">
      <c r="A47" s="3">
        <v>45</v>
      </c>
      <c r="B47" t="s">
        <v>11</v>
      </c>
      <c r="C47" t="s">
        <v>62</v>
      </c>
      <c r="D47" t="s">
        <v>63</v>
      </c>
      <c r="E47" t="s">
        <v>109</v>
      </c>
      <c r="F47" t="s">
        <v>64</v>
      </c>
      <c r="G47" t="s">
        <v>2</v>
      </c>
      <c r="H47" t="s">
        <v>36</v>
      </c>
      <c r="I47" t="s">
        <v>65</v>
      </c>
      <c r="J47" t="s">
        <v>71</v>
      </c>
      <c r="K47" t="s">
        <v>6</v>
      </c>
      <c r="L47" t="s">
        <v>23</v>
      </c>
      <c r="M47" t="s">
        <v>10</v>
      </c>
      <c r="N47" t="s">
        <v>77</v>
      </c>
      <c r="O47" t="s">
        <v>68</v>
      </c>
      <c r="P47" t="s">
        <v>107</v>
      </c>
      <c r="Q47" t="s">
        <v>70</v>
      </c>
      <c r="R47" t="s">
        <v>6</v>
      </c>
      <c r="S47" t="s">
        <v>6</v>
      </c>
      <c r="T47" t="s">
        <v>135</v>
      </c>
    </row>
    <row r="48" spans="1:20" x14ac:dyDescent="0.25">
      <c r="A48" s="3">
        <v>46</v>
      </c>
      <c r="B48" t="s">
        <v>11</v>
      </c>
      <c r="C48" t="s">
        <v>62</v>
      </c>
      <c r="D48" t="s">
        <v>91</v>
      </c>
      <c r="E48" t="s">
        <v>251</v>
      </c>
      <c r="F48" t="s">
        <v>6</v>
      </c>
      <c r="G48" t="s">
        <v>2</v>
      </c>
      <c r="H48" t="s">
        <v>28</v>
      </c>
      <c r="I48" t="s">
        <v>63</v>
      </c>
      <c r="J48" t="s">
        <v>96</v>
      </c>
      <c r="K48" t="s">
        <v>6</v>
      </c>
      <c r="L48" t="s">
        <v>23</v>
      </c>
      <c r="M48" t="s">
        <v>5</v>
      </c>
      <c r="N48" t="s">
        <v>90</v>
      </c>
      <c r="O48" t="s">
        <v>92</v>
      </c>
      <c r="P48" t="s">
        <v>93</v>
      </c>
      <c r="Q48" t="s">
        <v>70</v>
      </c>
      <c r="R48" t="s">
        <v>6</v>
      </c>
      <c r="S48" t="s">
        <v>6</v>
      </c>
      <c r="T48" t="s">
        <v>137</v>
      </c>
    </row>
    <row r="49" spans="1:20" x14ac:dyDescent="0.25">
      <c r="A49" s="3">
        <v>47</v>
      </c>
      <c r="B49" t="s">
        <v>11</v>
      </c>
      <c r="C49" t="s">
        <v>84</v>
      </c>
      <c r="D49" t="s">
        <v>63</v>
      </c>
      <c r="E49" t="s">
        <v>91</v>
      </c>
      <c r="F49" t="s">
        <v>6</v>
      </c>
      <c r="G49" t="s">
        <v>2</v>
      </c>
      <c r="H49" t="s">
        <v>8</v>
      </c>
      <c r="I49" t="s">
        <v>9</v>
      </c>
      <c r="J49" t="s">
        <v>71</v>
      </c>
      <c r="K49" t="s">
        <v>6</v>
      </c>
      <c r="L49" t="s">
        <v>23</v>
      </c>
      <c r="M49" t="s">
        <v>5</v>
      </c>
      <c r="N49" t="s">
        <v>90</v>
      </c>
      <c r="O49" t="s">
        <v>68</v>
      </c>
      <c r="P49" t="s">
        <v>257</v>
      </c>
      <c r="Q49" t="s">
        <v>82</v>
      </c>
      <c r="R49" t="s">
        <v>6</v>
      </c>
      <c r="S49" t="s">
        <v>6</v>
      </c>
      <c r="T49" t="s">
        <v>161</v>
      </c>
    </row>
    <row r="50" spans="1:20" x14ac:dyDescent="0.25">
      <c r="A50" s="3">
        <v>48</v>
      </c>
      <c r="B50" t="s">
        <v>11</v>
      </c>
      <c r="C50" t="s">
        <v>104</v>
      </c>
      <c r="D50" t="s">
        <v>122</v>
      </c>
      <c r="E50" t="s">
        <v>121</v>
      </c>
      <c r="F50" t="s">
        <v>85</v>
      </c>
      <c r="G50" t="s">
        <v>2</v>
      </c>
      <c r="H50" t="s">
        <v>22</v>
      </c>
      <c r="I50" t="s">
        <v>124</v>
      </c>
      <c r="J50" t="s">
        <v>125</v>
      </c>
      <c r="K50" t="s">
        <v>6</v>
      </c>
      <c r="L50" t="s">
        <v>23</v>
      </c>
      <c r="M50" t="s">
        <v>5</v>
      </c>
      <c r="N50" t="s">
        <v>72</v>
      </c>
      <c r="O50" t="s">
        <v>92</v>
      </c>
      <c r="P50" t="s">
        <v>69</v>
      </c>
      <c r="Q50" t="s">
        <v>70</v>
      </c>
      <c r="R50" t="s">
        <v>6</v>
      </c>
      <c r="S50" t="s">
        <v>6</v>
      </c>
      <c r="T50" t="s">
        <v>135</v>
      </c>
    </row>
    <row r="51" spans="1:20" x14ac:dyDescent="0.25">
      <c r="A51" s="3">
        <v>49</v>
      </c>
      <c r="B51" t="s">
        <v>11</v>
      </c>
      <c r="C51" t="s">
        <v>78</v>
      </c>
      <c r="D51" t="s">
        <v>7</v>
      </c>
      <c r="E51" t="s">
        <v>91</v>
      </c>
      <c r="F51" t="s">
        <v>85</v>
      </c>
      <c r="G51" t="s">
        <v>2</v>
      </c>
      <c r="H51" t="s">
        <v>32</v>
      </c>
      <c r="I51" t="s">
        <v>65</v>
      </c>
      <c r="J51" t="s">
        <v>126</v>
      </c>
      <c r="K51" t="s">
        <v>6</v>
      </c>
      <c r="L51" t="s">
        <v>67</v>
      </c>
      <c r="M51" t="s">
        <v>5</v>
      </c>
      <c r="N51" t="s">
        <v>72</v>
      </c>
      <c r="O51" t="s">
        <v>92</v>
      </c>
      <c r="P51" t="s">
        <v>93</v>
      </c>
      <c r="Q51" t="s">
        <v>70</v>
      </c>
      <c r="R51" t="s">
        <v>6</v>
      </c>
      <c r="S51" t="s">
        <v>6</v>
      </c>
      <c r="T51" t="s">
        <v>160</v>
      </c>
    </row>
    <row r="52" spans="1:20" x14ac:dyDescent="0.25">
      <c r="A52" s="3">
        <v>50</v>
      </c>
      <c r="B52" t="s">
        <v>26</v>
      </c>
      <c r="C52" t="s">
        <v>84</v>
      </c>
      <c r="D52" t="s">
        <v>127</v>
      </c>
      <c r="E52" t="s">
        <v>121</v>
      </c>
      <c r="F52" t="s">
        <v>6</v>
      </c>
      <c r="G52" t="s">
        <v>2</v>
      </c>
      <c r="H52" t="s">
        <v>28</v>
      </c>
      <c r="I52" t="s">
        <v>128</v>
      </c>
      <c r="J52" t="s">
        <v>66</v>
      </c>
      <c r="K52" t="s">
        <v>6</v>
      </c>
      <c r="L52" t="s">
        <v>23</v>
      </c>
      <c r="M52" t="s">
        <v>5</v>
      </c>
      <c r="N52" t="s">
        <v>72</v>
      </c>
      <c r="O52" t="s">
        <v>92</v>
      </c>
      <c r="P52" t="s">
        <v>93</v>
      </c>
      <c r="Q52" t="s">
        <v>33</v>
      </c>
      <c r="R52" t="s">
        <v>6</v>
      </c>
      <c r="S52" t="s">
        <v>6</v>
      </c>
      <c r="T52" t="s">
        <v>162</v>
      </c>
    </row>
    <row r="53" spans="1:20" x14ac:dyDescent="0.25">
      <c r="A53" s="3">
        <v>51</v>
      </c>
      <c r="B53" t="s">
        <v>11</v>
      </c>
      <c r="C53" t="s">
        <v>62</v>
      </c>
      <c r="D53" t="s">
        <v>109</v>
      </c>
      <c r="E53" t="s">
        <v>94</v>
      </c>
      <c r="F53" t="s">
        <v>6</v>
      </c>
      <c r="G53" t="s">
        <v>2</v>
      </c>
      <c r="H53" t="s">
        <v>8</v>
      </c>
      <c r="I53" t="s">
        <v>65</v>
      </c>
      <c r="J53" t="s">
        <v>129</v>
      </c>
      <c r="K53" t="s">
        <v>6</v>
      </c>
      <c r="L53" t="s">
        <v>67</v>
      </c>
      <c r="M53" t="s">
        <v>25</v>
      </c>
      <c r="N53" t="s">
        <v>72</v>
      </c>
      <c r="O53" t="s">
        <v>92</v>
      </c>
      <c r="P53" t="s">
        <v>256</v>
      </c>
      <c r="Q53" t="s">
        <v>70</v>
      </c>
      <c r="R53" t="s">
        <v>6</v>
      </c>
      <c r="S53" t="s">
        <v>83</v>
      </c>
      <c r="T53" t="s">
        <v>160</v>
      </c>
    </row>
    <row r="54" spans="1:20" x14ac:dyDescent="0.25">
      <c r="A54" s="3">
        <v>52</v>
      </c>
      <c r="B54" t="s">
        <v>11</v>
      </c>
      <c r="C54" t="s">
        <v>78</v>
      </c>
      <c r="D54" t="s">
        <v>75</v>
      </c>
      <c r="E54" t="s">
        <v>94</v>
      </c>
      <c r="F54" t="s">
        <v>64</v>
      </c>
      <c r="G54" t="s">
        <v>2</v>
      </c>
      <c r="H54" t="s">
        <v>38</v>
      </c>
      <c r="I54" t="s">
        <v>9</v>
      </c>
      <c r="J54" t="s">
        <v>130</v>
      </c>
      <c r="K54" t="s">
        <v>6</v>
      </c>
      <c r="L54" t="s">
        <v>67</v>
      </c>
      <c r="M54" t="s">
        <v>10</v>
      </c>
      <c r="N54" t="s">
        <v>90</v>
      </c>
      <c r="O54" t="s">
        <v>68</v>
      </c>
      <c r="P54" t="s">
        <v>257</v>
      </c>
      <c r="Q54" t="s">
        <v>70</v>
      </c>
      <c r="R54" t="s">
        <v>83</v>
      </c>
      <c r="S54" t="s">
        <v>83</v>
      </c>
      <c r="T54" t="s">
        <v>135</v>
      </c>
    </row>
    <row r="55" spans="1:20" x14ac:dyDescent="0.25">
      <c r="A55" s="3">
        <v>53</v>
      </c>
      <c r="B55" t="s">
        <v>11</v>
      </c>
      <c r="C55" t="s">
        <v>84</v>
      </c>
      <c r="D55" t="s">
        <v>18</v>
      </c>
      <c r="E55" t="s">
        <v>30</v>
      </c>
      <c r="F55" t="s">
        <v>6</v>
      </c>
      <c r="G55" t="s">
        <v>2</v>
      </c>
      <c r="H55" t="s">
        <v>28</v>
      </c>
      <c r="I55" t="s">
        <v>9</v>
      </c>
      <c r="J55" t="s">
        <v>71</v>
      </c>
      <c r="K55" t="s">
        <v>6</v>
      </c>
      <c r="L55" t="s">
        <v>118</v>
      </c>
      <c r="M55" t="s">
        <v>5</v>
      </c>
      <c r="N55" t="s">
        <v>90</v>
      </c>
      <c r="O55" t="s">
        <v>86</v>
      </c>
      <c r="P55" t="s">
        <v>256</v>
      </c>
      <c r="Q55" t="s">
        <v>70</v>
      </c>
      <c r="R55" t="s">
        <v>6</v>
      </c>
      <c r="S55" t="s">
        <v>6</v>
      </c>
      <c r="T55" t="s">
        <v>137</v>
      </c>
    </row>
    <row r="56" spans="1:20" x14ac:dyDescent="0.25">
      <c r="A56" s="3">
        <v>54</v>
      </c>
      <c r="B56" t="s">
        <v>11</v>
      </c>
      <c r="C56" t="s">
        <v>84</v>
      </c>
      <c r="D56" t="s">
        <v>63</v>
      </c>
      <c r="E56" t="s">
        <v>109</v>
      </c>
      <c r="F56" t="s">
        <v>64</v>
      </c>
      <c r="G56" t="s">
        <v>2</v>
      </c>
      <c r="H56" t="s">
        <v>3</v>
      </c>
      <c r="I56" t="s">
        <v>65</v>
      </c>
      <c r="J56" t="s">
        <v>131</v>
      </c>
      <c r="K56" t="s">
        <v>6</v>
      </c>
      <c r="L56" t="s">
        <v>23</v>
      </c>
      <c r="M56" t="s">
        <v>5</v>
      </c>
      <c r="N56" t="s">
        <v>77</v>
      </c>
      <c r="O56" t="s">
        <v>68</v>
      </c>
      <c r="P56" t="s">
        <v>93</v>
      </c>
      <c r="Q56" t="s">
        <v>33</v>
      </c>
      <c r="R56" t="s">
        <v>6</v>
      </c>
      <c r="S56" t="s">
        <v>6</v>
      </c>
      <c r="T56" t="s">
        <v>161</v>
      </c>
    </row>
    <row r="57" spans="1:20" x14ac:dyDescent="0.25">
      <c r="A57" s="3">
        <v>55</v>
      </c>
      <c r="B57" t="s">
        <v>26</v>
      </c>
      <c r="C57" t="s">
        <v>74</v>
      </c>
      <c r="D57" t="s">
        <v>63</v>
      </c>
      <c r="E57" t="s">
        <v>94</v>
      </c>
      <c r="F57" t="s">
        <v>85</v>
      </c>
      <c r="G57" t="s">
        <v>2</v>
      </c>
      <c r="H57" t="s">
        <v>8</v>
      </c>
      <c r="I57" t="s">
        <v>9</v>
      </c>
      <c r="J57" t="s">
        <v>71</v>
      </c>
      <c r="K57" t="s">
        <v>6</v>
      </c>
      <c r="L57" t="s">
        <v>23</v>
      </c>
      <c r="M57" t="s">
        <v>10</v>
      </c>
      <c r="N57" t="s">
        <v>77</v>
      </c>
      <c r="O57" t="s">
        <v>68</v>
      </c>
      <c r="P57" t="s">
        <v>107</v>
      </c>
      <c r="Q57" t="s">
        <v>70</v>
      </c>
      <c r="R57" t="s">
        <v>6</v>
      </c>
      <c r="S57" t="s">
        <v>6</v>
      </c>
      <c r="T57" t="s">
        <v>135</v>
      </c>
    </row>
    <row r="58" spans="1:20" x14ac:dyDescent="0.25">
      <c r="A58" s="3">
        <v>56</v>
      </c>
      <c r="B58" t="s">
        <v>26</v>
      </c>
      <c r="C58" t="s">
        <v>62</v>
      </c>
      <c r="D58" t="s">
        <v>14</v>
      </c>
      <c r="E58" t="s">
        <v>30</v>
      </c>
      <c r="F58" t="s">
        <v>64</v>
      </c>
      <c r="G58" t="s">
        <v>2</v>
      </c>
      <c r="H58" t="s">
        <v>19</v>
      </c>
      <c r="I58" t="s">
        <v>99</v>
      </c>
      <c r="J58" t="s">
        <v>132</v>
      </c>
      <c r="K58" t="s">
        <v>6</v>
      </c>
      <c r="L58" t="s">
        <v>67</v>
      </c>
      <c r="M58" t="s">
        <v>5</v>
      </c>
      <c r="N58" t="s">
        <v>77</v>
      </c>
      <c r="O58" t="s">
        <v>92</v>
      </c>
      <c r="P58" t="s">
        <v>93</v>
      </c>
      <c r="Q58" t="s">
        <v>70</v>
      </c>
      <c r="R58" t="s">
        <v>6</v>
      </c>
      <c r="S58" t="s">
        <v>6</v>
      </c>
      <c r="T58" t="s">
        <v>137</v>
      </c>
    </row>
    <row r="59" spans="1:20" x14ac:dyDescent="0.25">
      <c r="A59" s="3">
        <v>57</v>
      </c>
      <c r="B59" t="s">
        <v>13</v>
      </c>
      <c r="C59" t="s">
        <v>104</v>
      </c>
      <c r="D59" t="s">
        <v>7</v>
      </c>
      <c r="E59" t="s">
        <v>103</v>
      </c>
      <c r="F59" t="s">
        <v>85</v>
      </c>
      <c r="G59" t="s">
        <v>79</v>
      </c>
      <c r="H59" t="s">
        <v>234</v>
      </c>
      <c r="I59" t="s">
        <v>9</v>
      </c>
      <c r="J59" t="s">
        <v>76</v>
      </c>
      <c r="K59" t="s">
        <v>6</v>
      </c>
      <c r="L59" t="s">
        <v>67</v>
      </c>
      <c r="M59" t="s">
        <v>10</v>
      </c>
      <c r="N59" t="s">
        <v>77</v>
      </c>
      <c r="O59" t="s">
        <v>95</v>
      </c>
      <c r="P59" t="s">
        <v>69</v>
      </c>
      <c r="Q59" t="s">
        <v>70</v>
      </c>
      <c r="R59" t="s">
        <v>6</v>
      </c>
      <c r="S59" t="s">
        <v>6</v>
      </c>
      <c r="T59" t="s">
        <v>137</v>
      </c>
    </row>
    <row r="60" spans="1:20" x14ac:dyDescent="0.25">
      <c r="A60" s="3">
        <v>58</v>
      </c>
      <c r="B60" t="s">
        <v>26</v>
      </c>
      <c r="C60" t="s">
        <v>74</v>
      </c>
      <c r="D60" t="s">
        <v>246</v>
      </c>
      <c r="E60" t="s">
        <v>252</v>
      </c>
      <c r="F60" t="s">
        <v>85</v>
      </c>
      <c r="G60" t="s">
        <v>2</v>
      </c>
      <c r="H60" t="s">
        <v>28</v>
      </c>
      <c r="I60" t="s">
        <v>9</v>
      </c>
      <c r="J60" t="s">
        <v>71</v>
      </c>
      <c r="K60" t="s">
        <v>6</v>
      </c>
      <c r="L60" t="s">
        <v>29</v>
      </c>
      <c r="M60" t="s">
        <v>5</v>
      </c>
      <c r="N60" t="s">
        <v>90</v>
      </c>
      <c r="O60" t="s">
        <v>92</v>
      </c>
      <c r="P60" t="s">
        <v>107</v>
      </c>
      <c r="Q60" t="s">
        <v>70</v>
      </c>
      <c r="R60" t="s">
        <v>6</v>
      </c>
      <c r="S60" t="s">
        <v>6</v>
      </c>
      <c r="T60" t="s">
        <v>135</v>
      </c>
    </row>
    <row r="61" spans="1:20" x14ac:dyDescent="0.25">
      <c r="A61" s="3">
        <v>59</v>
      </c>
      <c r="B61" t="s">
        <v>13</v>
      </c>
      <c r="C61" t="s">
        <v>104</v>
      </c>
      <c r="D61" t="s">
        <v>127</v>
      </c>
      <c r="E61" t="s">
        <v>18</v>
      </c>
      <c r="F61" t="s">
        <v>85</v>
      </c>
      <c r="G61" t="s">
        <v>2</v>
      </c>
      <c r="H61" t="s">
        <v>28</v>
      </c>
      <c r="I61" t="s">
        <v>65</v>
      </c>
      <c r="J61" t="s">
        <v>98</v>
      </c>
      <c r="K61" t="s">
        <v>6</v>
      </c>
      <c r="L61" t="s">
        <v>67</v>
      </c>
      <c r="M61" t="s">
        <v>5</v>
      </c>
      <c r="N61" t="s">
        <v>72</v>
      </c>
      <c r="O61" t="s">
        <v>92</v>
      </c>
      <c r="P61" t="s">
        <v>93</v>
      </c>
      <c r="Q61" t="s">
        <v>33</v>
      </c>
      <c r="R61" t="s">
        <v>83</v>
      </c>
      <c r="S61" t="s">
        <v>83</v>
      </c>
      <c r="T61" t="s">
        <v>135</v>
      </c>
    </row>
    <row r="62" spans="1:20" x14ac:dyDescent="0.25">
      <c r="A62" s="3">
        <v>60</v>
      </c>
      <c r="B62" t="s">
        <v>26</v>
      </c>
      <c r="C62" t="s">
        <v>87</v>
      </c>
      <c r="D62" t="s">
        <v>88</v>
      </c>
      <c r="E62" t="s">
        <v>30</v>
      </c>
      <c r="F62" t="s">
        <v>6</v>
      </c>
      <c r="G62" t="s">
        <v>2</v>
      </c>
      <c r="H62" t="s">
        <v>8</v>
      </c>
      <c r="I62" t="s">
        <v>9</v>
      </c>
      <c r="J62" t="s">
        <v>71</v>
      </c>
      <c r="K62" t="s">
        <v>6</v>
      </c>
      <c r="L62" t="s">
        <v>23</v>
      </c>
      <c r="M62" t="s">
        <v>5</v>
      </c>
      <c r="N62" t="s">
        <v>90</v>
      </c>
      <c r="O62" t="s">
        <v>68</v>
      </c>
      <c r="P62" t="s">
        <v>69</v>
      </c>
      <c r="Q62" t="s">
        <v>70</v>
      </c>
      <c r="R62" t="s">
        <v>6</v>
      </c>
      <c r="S62" t="s">
        <v>83</v>
      </c>
      <c r="T62" t="s">
        <v>135</v>
      </c>
    </row>
    <row r="63" spans="1:20" x14ac:dyDescent="0.25">
      <c r="A63" s="3">
        <v>61</v>
      </c>
      <c r="B63" t="s">
        <v>11</v>
      </c>
      <c r="C63" t="s">
        <v>84</v>
      </c>
      <c r="D63" t="s">
        <v>75</v>
      </c>
      <c r="E63" t="s">
        <v>253</v>
      </c>
      <c r="F63" t="s">
        <v>64</v>
      </c>
      <c r="G63" t="s">
        <v>2</v>
      </c>
      <c r="H63" t="s">
        <v>8</v>
      </c>
      <c r="I63" t="s">
        <v>9</v>
      </c>
      <c r="J63" t="s">
        <v>71</v>
      </c>
      <c r="K63" t="s">
        <v>6</v>
      </c>
      <c r="L63" t="s">
        <v>67</v>
      </c>
      <c r="M63" t="s">
        <v>10</v>
      </c>
      <c r="N63" t="s">
        <v>72</v>
      </c>
      <c r="O63" t="s">
        <v>68</v>
      </c>
      <c r="P63" t="s">
        <v>257</v>
      </c>
      <c r="Q63" t="s">
        <v>70</v>
      </c>
      <c r="R63" t="s">
        <v>6</v>
      </c>
      <c r="S63" t="s">
        <v>6</v>
      </c>
      <c r="T63" t="s">
        <v>135</v>
      </c>
    </row>
    <row r="64" spans="1:20" x14ac:dyDescent="0.25">
      <c r="A64" s="3">
        <v>62</v>
      </c>
      <c r="B64" t="s">
        <v>11</v>
      </c>
      <c r="C64" t="s">
        <v>78</v>
      </c>
      <c r="D64" t="s">
        <v>94</v>
      </c>
      <c r="E64" t="s">
        <v>7</v>
      </c>
      <c r="F64" t="s">
        <v>6</v>
      </c>
      <c r="G64" t="s">
        <v>2</v>
      </c>
      <c r="H64" t="s">
        <v>8</v>
      </c>
      <c r="I64" t="s">
        <v>9</v>
      </c>
      <c r="J64" t="s">
        <v>112</v>
      </c>
      <c r="K64" t="s">
        <v>6</v>
      </c>
      <c r="L64" t="s">
        <v>29</v>
      </c>
      <c r="M64" t="s">
        <v>5</v>
      </c>
      <c r="N64" t="s">
        <v>77</v>
      </c>
      <c r="O64" t="s">
        <v>95</v>
      </c>
      <c r="P64" t="s">
        <v>69</v>
      </c>
      <c r="Q64" t="s">
        <v>70</v>
      </c>
      <c r="R64" t="s">
        <v>83</v>
      </c>
      <c r="S64" t="s">
        <v>6</v>
      </c>
      <c r="T64" t="s">
        <v>137</v>
      </c>
    </row>
    <row r="65" spans="1:20" x14ac:dyDescent="0.25">
      <c r="A65" s="3">
        <v>63</v>
      </c>
      <c r="B65" t="s">
        <v>26</v>
      </c>
      <c r="C65" t="s">
        <v>84</v>
      </c>
      <c r="D65" t="s">
        <v>110</v>
      </c>
      <c r="E65" t="s">
        <v>94</v>
      </c>
      <c r="F65" t="s">
        <v>85</v>
      </c>
      <c r="G65" t="s">
        <v>2</v>
      </c>
      <c r="H65" t="s">
        <v>28</v>
      </c>
      <c r="I65" t="s">
        <v>88</v>
      </c>
      <c r="J65" t="s">
        <v>71</v>
      </c>
      <c r="K65" t="s">
        <v>6</v>
      </c>
      <c r="L65" t="s">
        <v>29</v>
      </c>
      <c r="M65" t="s">
        <v>10</v>
      </c>
      <c r="N65" t="s">
        <v>90</v>
      </c>
      <c r="O65" t="s">
        <v>92</v>
      </c>
      <c r="P65" t="s">
        <v>257</v>
      </c>
      <c r="Q65" t="s">
        <v>33</v>
      </c>
      <c r="R65" t="s">
        <v>6</v>
      </c>
      <c r="S65" t="s">
        <v>6</v>
      </c>
      <c r="T65" t="s">
        <v>135</v>
      </c>
    </row>
    <row r="66" spans="1:20" x14ac:dyDescent="0.25">
      <c r="A66" s="3">
        <v>64</v>
      </c>
      <c r="B66" t="s">
        <v>26</v>
      </c>
      <c r="C66" t="s">
        <v>87</v>
      </c>
      <c r="D66" t="s">
        <v>63</v>
      </c>
      <c r="E66" t="s">
        <v>138</v>
      </c>
      <c r="F66" t="s">
        <v>6</v>
      </c>
      <c r="G66" t="s">
        <v>2</v>
      </c>
      <c r="H66" t="s">
        <v>8</v>
      </c>
      <c r="I66" t="s">
        <v>65</v>
      </c>
      <c r="J66" t="s">
        <v>39</v>
      </c>
      <c r="K66" t="s">
        <v>6</v>
      </c>
      <c r="L66" t="s">
        <v>23</v>
      </c>
      <c r="M66" t="s">
        <v>10</v>
      </c>
      <c r="N66" t="s">
        <v>77</v>
      </c>
      <c r="O66" t="s">
        <v>68</v>
      </c>
      <c r="P66" t="s">
        <v>257</v>
      </c>
      <c r="Q66" t="s">
        <v>70</v>
      </c>
      <c r="R66" t="s">
        <v>6</v>
      </c>
      <c r="S66" t="s">
        <v>6</v>
      </c>
      <c r="T66" t="s">
        <v>135</v>
      </c>
    </row>
    <row r="67" spans="1:20" x14ac:dyDescent="0.25">
      <c r="A67" s="3">
        <v>65</v>
      </c>
      <c r="B67" t="s">
        <v>11</v>
      </c>
      <c r="C67" t="s">
        <v>84</v>
      </c>
      <c r="D67" t="s">
        <v>139</v>
      </c>
      <c r="E67" t="s">
        <v>30</v>
      </c>
      <c r="F67" t="s">
        <v>6</v>
      </c>
      <c r="G67" t="s">
        <v>2</v>
      </c>
      <c r="H67" t="s">
        <v>8</v>
      </c>
      <c r="I67" t="s">
        <v>88</v>
      </c>
      <c r="J67" t="s">
        <v>149</v>
      </c>
      <c r="K67" t="s">
        <v>6</v>
      </c>
      <c r="L67" t="s">
        <v>23</v>
      </c>
      <c r="M67" t="s">
        <v>5</v>
      </c>
      <c r="N67" t="s">
        <v>80</v>
      </c>
      <c r="O67" t="s">
        <v>95</v>
      </c>
      <c r="P67" t="s">
        <v>256</v>
      </c>
      <c r="Q67" t="s">
        <v>70</v>
      </c>
      <c r="R67" t="s">
        <v>6</v>
      </c>
      <c r="S67" t="s">
        <v>6</v>
      </c>
      <c r="T67" t="s">
        <v>135</v>
      </c>
    </row>
    <row r="68" spans="1:20" x14ac:dyDescent="0.25">
      <c r="A68" s="3">
        <v>66</v>
      </c>
      <c r="B68" t="s">
        <v>13</v>
      </c>
      <c r="C68" t="s">
        <v>104</v>
      </c>
      <c r="D68" t="s">
        <v>65</v>
      </c>
      <c r="E68" t="s">
        <v>248</v>
      </c>
      <c r="F68" t="s">
        <v>64</v>
      </c>
      <c r="G68" t="s">
        <v>2</v>
      </c>
      <c r="H68" t="s">
        <v>24</v>
      </c>
      <c r="I68" t="s">
        <v>9</v>
      </c>
      <c r="J68" t="s">
        <v>71</v>
      </c>
      <c r="K68" t="s">
        <v>6</v>
      </c>
      <c r="L68" t="s">
        <v>67</v>
      </c>
      <c r="M68" t="s">
        <v>10</v>
      </c>
      <c r="N68" t="s">
        <v>72</v>
      </c>
      <c r="O68" t="s">
        <v>68</v>
      </c>
      <c r="P68" t="s">
        <v>102</v>
      </c>
      <c r="Q68" t="s">
        <v>70</v>
      </c>
      <c r="R68" t="s">
        <v>113</v>
      </c>
      <c r="S68" t="s">
        <v>6</v>
      </c>
      <c r="T68" t="s">
        <v>141</v>
      </c>
    </row>
    <row r="69" spans="1:20" x14ac:dyDescent="0.25">
      <c r="A69" s="3">
        <v>67</v>
      </c>
      <c r="B69" t="s">
        <v>12</v>
      </c>
      <c r="C69" t="s">
        <v>62</v>
      </c>
      <c r="D69" t="s">
        <v>127</v>
      </c>
      <c r="E69" t="s">
        <v>122</v>
      </c>
      <c r="F69" t="s">
        <v>6</v>
      </c>
      <c r="G69" t="s">
        <v>2</v>
      </c>
      <c r="H69" t="s">
        <v>19</v>
      </c>
      <c r="I69" t="s">
        <v>9</v>
      </c>
      <c r="J69" t="s">
        <v>71</v>
      </c>
      <c r="K69" t="s">
        <v>6</v>
      </c>
      <c r="L69" t="s">
        <v>23</v>
      </c>
      <c r="M69" t="s">
        <v>5</v>
      </c>
      <c r="N69" t="s">
        <v>77</v>
      </c>
      <c r="O69" t="s">
        <v>95</v>
      </c>
      <c r="P69" t="s">
        <v>102</v>
      </c>
      <c r="Q69" t="s">
        <v>70</v>
      </c>
      <c r="R69" t="s">
        <v>6</v>
      </c>
      <c r="S69" t="s">
        <v>6</v>
      </c>
      <c r="T69" t="s">
        <v>135</v>
      </c>
    </row>
    <row r="70" spans="1:20" x14ac:dyDescent="0.25">
      <c r="A70" s="3">
        <v>68</v>
      </c>
      <c r="B70" t="s">
        <v>26</v>
      </c>
      <c r="C70" t="s">
        <v>74</v>
      </c>
      <c r="D70" t="s">
        <v>142</v>
      </c>
      <c r="E70" t="s">
        <v>7</v>
      </c>
      <c r="F70" t="s">
        <v>64</v>
      </c>
      <c r="G70" t="s">
        <v>2</v>
      </c>
      <c r="H70" t="s">
        <v>8</v>
      </c>
      <c r="I70" t="s">
        <v>63</v>
      </c>
      <c r="J70" t="s">
        <v>112</v>
      </c>
      <c r="K70" t="s">
        <v>6</v>
      </c>
      <c r="L70" t="s">
        <v>23</v>
      </c>
      <c r="M70" t="s">
        <v>5</v>
      </c>
      <c r="N70" t="s">
        <v>90</v>
      </c>
      <c r="O70" t="s">
        <v>92</v>
      </c>
      <c r="P70" t="s">
        <v>107</v>
      </c>
      <c r="Q70" t="s">
        <v>70</v>
      </c>
      <c r="R70" t="s">
        <v>6</v>
      </c>
      <c r="S70" t="s">
        <v>6</v>
      </c>
      <c r="T70" t="s">
        <v>135</v>
      </c>
    </row>
    <row r="71" spans="1:20" x14ac:dyDescent="0.25">
      <c r="A71" s="3">
        <v>69</v>
      </c>
      <c r="B71" t="s">
        <v>13</v>
      </c>
      <c r="C71" t="s">
        <v>104</v>
      </c>
      <c r="D71" t="s">
        <v>128</v>
      </c>
      <c r="E71" t="s">
        <v>248</v>
      </c>
      <c r="F71" t="s">
        <v>6</v>
      </c>
      <c r="G71" t="s">
        <v>2</v>
      </c>
      <c r="H71" t="s">
        <v>15</v>
      </c>
      <c r="I71" t="s">
        <v>143</v>
      </c>
      <c r="J71" t="s">
        <v>129</v>
      </c>
      <c r="K71" t="s">
        <v>6</v>
      </c>
      <c r="L71" t="s">
        <v>67</v>
      </c>
      <c r="M71" t="s">
        <v>5</v>
      </c>
      <c r="N71" t="s">
        <v>77</v>
      </c>
      <c r="O71" t="s">
        <v>95</v>
      </c>
      <c r="P71" t="s">
        <v>257</v>
      </c>
      <c r="Q71" t="s">
        <v>33</v>
      </c>
      <c r="R71" t="s">
        <v>83</v>
      </c>
      <c r="S71" t="s">
        <v>6</v>
      </c>
      <c r="T71" t="s">
        <v>40</v>
      </c>
    </row>
    <row r="72" spans="1:20" x14ac:dyDescent="0.25">
      <c r="A72" s="3">
        <v>70</v>
      </c>
      <c r="B72" t="s">
        <v>12</v>
      </c>
      <c r="C72" t="s">
        <v>62</v>
      </c>
      <c r="D72" t="s">
        <v>127</v>
      </c>
      <c r="E72" t="s">
        <v>127</v>
      </c>
      <c r="F72" t="s">
        <v>6</v>
      </c>
      <c r="G72" t="s">
        <v>2</v>
      </c>
      <c r="H72" t="s">
        <v>28</v>
      </c>
      <c r="I72" t="s">
        <v>9</v>
      </c>
      <c r="J72" t="s">
        <v>71</v>
      </c>
      <c r="K72" t="s">
        <v>6</v>
      </c>
      <c r="L72" t="s">
        <v>23</v>
      </c>
      <c r="M72" t="s">
        <v>5</v>
      </c>
      <c r="N72" t="s">
        <v>77</v>
      </c>
      <c r="O72" t="s">
        <v>92</v>
      </c>
      <c r="P72" t="s">
        <v>107</v>
      </c>
      <c r="Q72" t="s">
        <v>33</v>
      </c>
      <c r="R72" t="s">
        <v>6</v>
      </c>
      <c r="S72" t="s">
        <v>6</v>
      </c>
      <c r="T72" t="s">
        <v>135</v>
      </c>
    </row>
    <row r="73" spans="1:20" x14ac:dyDescent="0.25">
      <c r="A73" s="3">
        <v>71</v>
      </c>
      <c r="B73" t="s">
        <v>26</v>
      </c>
      <c r="C73" t="s">
        <v>78</v>
      </c>
      <c r="D73" t="s">
        <v>63</v>
      </c>
      <c r="E73" t="s">
        <v>7</v>
      </c>
      <c r="F73" t="s">
        <v>6</v>
      </c>
      <c r="G73" t="s">
        <v>2</v>
      </c>
      <c r="H73" t="s">
        <v>8</v>
      </c>
      <c r="I73" t="s">
        <v>9</v>
      </c>
      <c r="J73" t="s">
        <v>71</v>
      </c>
      <c r="K73" t="s">
        <v>6</v>
      </c>
      <c r="L73" t="s">
        <v>67</v>
      </c>
      <c r="M73" t="s">
        <v>5</v>
      </c>
      <c r="N73" t="s">
        <v>77</v>
      </c>
      <c r="O73" t="s">
        <v>68</v>
      </c>
      <c r="P73" t="s">
        <v>107</v>
      </c>
      <c r="Q73" t="s">
        <v>70</v>
      </c>
      <c r="R73" t="s">
        <v>6</v>
      </c>
      <c r="S73" t="s">
        <v>6</v>
      </c>
      <c r="T73" t="s">
        <v>135</v>
      </c>
    </row>
    <row r="74" spans="1:20" x14ac:dyDescent="0.25">
      <c r="A74" s="3">
        <v>72</v>
      </c>
      <c r="B74" t="s">
        <v>26</v>
      </c>
      <c r="C74" t="s">
        <v>87</v>
      </c>
      <c r="D74" t="s">
        <v>63</v>
      </c>
      <c r="E74" t="s">
        <v>7</v>
      </c>
      <c r="F74" t="s">
        <v>6</v>
      </c>
      <c r="G74" t="s">
        <v>2</v>
      </c>
      <c r="H74" t="s">
        <v>27</v>
      </c>
      <c r="I74" t="s">
        <v>88</v>
      </c>
      <c r="J74" t="s">
        <v>20</v>
      </c>
      <c r="K74" t="s">
        <v>6</v>
      </c>
      <c r="L74" t="s">
        <v>23</v>
      </c>
      <c r="M74" t="s">
        <v>10</v>
      </c>
      <c r="N74" t="s">
        <v>77</v>
      </c>
      <c r="O74" t="s">
        <v>68</v>
      </c>
      <c r="P74" t="s">
        <v>257</v>
      </c>
      <c r="Q74" t="s">
        <v>33</v>
      </c>
      <c r="R74" t="s">
        <v>6</v>
      </c>
      <c r="S74" t="s">
        <v>6</v>
      </c>
      <c r="T74" t="s">
        <v>41</v>
      </c>
    </row>
    <row r="75" spans="1:20" x14ac:dyDescent="0.25">
      <c r="A75" s="3">
        <v>73</v>
      </c>
      <c r="B75" t="s">
        <v>17</v>
      </c>
      <c r="C75" t="s">
        <v>84</v>
      </c>
      <c r="D75" t="s">
        <v>7</v>
      </c>
      <c r="E75" t="s">
        <v>94</v>
      </c>
      <c r="F75" t="s">
        <v>6</v>
      </c>
      <c r="G75" t="s">
        <v>2</v>
      </c>
      <c r="H75" t="s">
        <v>28</v>
      </c>
      <c r="I75" t="s">
        <v>88</v>
      </c>
      <c r="J75" t="s">
        <v>98</v>
      </c>
      <c r="K75" t="s">
        <v>6</v>
      </c>
      <c r="L75" t="s">
        <v>23</v>
      </c>
      <c r="M75" t="s">
        <v>5</v>
      </c>
      <c r="N75" t="s">
        <v>72</v>
      </c>
      <c r="O75" t="s">
        <v>92</v>
      </c>
      <c r="P75" t="s">
        <v>93</v>
      </c>
      <c r="Q75" t="s">
        <v>70</v>
      </c>
      <c r="R75" t="s">
        <v>6</v>
      </c>
      <c r="S75" t="s">
        <v>6</v>
      </c>
      <c r="T75" t="s">
        <v>144</v>
      </c>
    </row>
    <row r="76" spans="1:20" x14ac:dyDescent="0.25">
      <c r="A76" s="3">
        <v>74</v>
      </c>
      <c r="B76" t="s">
        <v>12</v>
      </c>
      <c r="C76" t="s">
        <v>74</v>
      </c>
      <c r="D76" t="s">
        <v>75</v>
      </c>
      <c r="E76" t="s">
        <v>30</v>
      </c>
      <c r="F76" t="s">
        <v>6</v>
      </c>
      <c r="G76" t="s">
        <v>2</v>
      </c>
      <c r="H76" t="s">
        <v>38</v>
      </c>
      <c r="I76" t="s">
        <v>9</v>
      </c>
      <c r="J76" t="s">
        <v>71</v>
      </c>
      <c r="K76" t="s">
        <v>6</v>
      </c>
      <c r="L76" t="s">
        <v>23</v>
      </c>
      <c r="M76" t="s">
        <v>10</v>
      </c>
      <c r="N76" t="s">
        <v>90</v>
      </c>
      <c r="O76" t="s">
        <v>68</v>
      </c>
      <c r="P76" t="s">
        <v>69</v>
      </c>
      <c r="Q76" t="s">
        <v>70</v>
      </c>
      <c r="R76" t="s">
        <v>6</v>
      </c>
      <c r="S76" t="s">
        <v>6</v>
      </c>
      <c r="T76" t="s">
        <v>135</v>
      </c>
    </row>
    <row r="77" spans="1:20" x14ac:dyDescent="0.25">
      <c r="A77" s="3">
        <v>75</v>
      </c>
      <c r="B77" t="s">
        <v>26</v>
      </c>
      <c r="C77" t="s">
        <v>78</v>
      </c>
      <c r="D77" t="s">
        <v>109</v>
      </c>
      <c r="E77" t="s">
        <v>7</v>
      </c>
      <c r="F77" t="s">
        <v>6</v>
      </c>
      <c r="G77" t="s">
        <v>2</v>
      </c>
      <c r="H77" t="s">
        <v>32</v>
      </c>
      <c r="I77" t="s">
        <v>65</v>
      </c>
      <c r="J77" t="s">
        <v>71</v>
      </c>
      <c r="K77" t="s">
        <v>6</v>
      </c>
      <c r="L77" t="s">
        <v>23</v>
      </c>
      <c r="M77" t="s">
        <v>5</v>
      </c>
      <c r="N77" t="s">
        <v>77</v>
      </c>
      <c r="O77" t="s">
        <v>95</v>
      </c>
      <c r="P77" t="s">
        <v>107</v>
      </c>
      <c r="Q77" t="s">
        <v>70</v>
      </c>
      <c r="R77" t="s">
        <v>6</v>
      </c>
      <c r="S77" t="s">
        <v>6</v>
      </c>
      <c r="T77" t="s">
        <v>145</v>
      </c>
    </row>
    <row r="78" spans="1:20" x14ac:dyDescent="0.25">
      <c r="A78" s="3">
        <v>76</v>
      </c>
      <c r="B78" t="s">
        <v>26</v>
      </c>
      <c r="C78" t="s">
        <v>84</v>
      </c>
      <c r="D78" t="s">
        <v>247</v>
      </c>
      <c r="E78" t="s">
        <v>252</v>
      </c>
      <c r="F78" t="s">
        <v>6</v>
      </c>
      <c r="G78" t="s">
        <v>2</v>
      </c>
      <c r="H78" t="s">
        <v>3</v>
      </c>
      <c r="I78" t="s">
        <v>9</v>
      </c>
      <c r="J78" t="s">
        <v>71</v>
      </c>
      <c r="K78" t="s">
        <v>6</v>
      </c>
      <c r="L78" t="s">
        <v>29</v>
      </c>
      <c r="M78" t="s">
        <v>5</v>
      </c>
      <c r="N78" t="s">
        <v>77</v>
      </c>
      <c r="O78" t="s">
        <v>92</v>
      </c>
      <c r="P78" t="s">
        <v>257</v>
      </c>
      <c r="Q78" t="s">
        <v>70</v>
      </c>
      <c r="R78" t="s">
        <v>6</v>
      </c>
      <c r="S78" t="s">
        <v>6</v>
      </c>
      <c r="T78" t="s">
        <v>135</v>
      </c>
    </row>
    <row r="79" spans="1:20" x14ac:dyDescent="0.25">
      <c r="A79" s="3">
        <v>77</v>
      </c>
      <c r="B79" t="s">
        <v>12</v>
      </c>
      <c r="C79" t="s">
        <v>84</v>
      </c>
      <c r="D79" t="s">
        <v>109</v>
      </c>
      <c r="E79" t="s">
        <v>14</v>
      </c>
      <c r="F79" t="s">
        <v>6</v>
      </c>
      <c r="G79" t="s">
        <v>2</v>
      </c>
      <c r="H79" t="s">
        <v>22</v>
      </c>
      <c r="I79" t="s">
        <v>65</v>
      </c>
      <c r="J79" t="s">
        <v>120</v>
      </c>
      <c r="K79" t="s">
        <v>6</v>
      </c>
      <c r="L79" t="s">
        <v>23</v>
      </c>
      <c r="M79" t="s">
        <v>5</v>
      </c>
      <c r="N79" t="s">
        <v>90</v>
      </c>
      <c r="O79" t="s">
        <v>92</v>
      </c>
      <c r="P79" t="s">
        <v>93</v>
      </c>
      <c r="Q79" t="s">
        <v>33</v>
      </c>
      <c r="R79" t="s">
        <v>6</v>
      </c>
      <c r="S79" t="s">
        <v>83</v>
      </c>
      <c r="T79" t="s">
        <v>135</v>
      </c>
    </row>
    <row r="80" spans="1:20" x14ac:dyDescent="0.25">
      <c r="A80" s="3">
        <v>78</v>
      </c>
      <c r="B80" t="s">
        <v>13</v>
      </c>
      <c r="C80" t="s">
        <v>104</v>
      </c>
      <c r="D80" t="s">
        <v>63</v>
      </c>
      <c r="E80" t="s">
        <v>7</v>
      </c>
      <c r="F80" t="s">
        <v>64</v>
      </c>
      <c r="G80" t="s">
        <v>2</v>
      </c>
      <c r="H80" t="s">
        <v>24</v>
      </c>
      <c r="I80" t="s">
        <v>65</v>
      </c>
      <c r="J80" t="s">
        <v>89</v>
      </c>
      <c r="K80" t="s">
        <v>6</v>
      </c>
      <c r="L80" t="s">
        <v>67</v>
      </c>
      <c r="M80" t="s">
        <v>5</v>
      </c>
      <c r="N80" t="s">
        <v>72</v>
      </c>
      <c r="O80" t="s">
        <v>68</v>
      </c>
      <c r="P80" t="s">
        <v>257</v>
      </c>
      <c r="Q80" t="s">
        <v>70</v>
      </c>
      <c r="R80" t="s">
        <v>6</v>
      </c>
      <c r="S80" t="s">
        <v>6</v>
      </c>
      <c r="T80" t="s">
        <v>42</v>
      </c>
    </row>
    <row r="81" spans="1:20" x14ac:dyDescent="0.25">
      <c r="A81" s="3">
        <v>79</v>
      </c>
      <c r="B81" t="s">
        <v>26</v>
      </c>
      <c r="C81" t="s">
        <v>78</v>
      </c>
      <c r="D81" t="s">
        <v>147</v>
      </c>
      <c r="E81" t="s">
        <v>30</v>
      </c>
      <c r="F81" t="s">
        <v>85</v>
      </c>
      <c r="G81" t="s">
        <v>2</v>
      </c>
      <c r="H81" t="s">
        <v>8</v>
      </c>
      <c r="I81" t="s">
        <v>63</v>
      </c>
      <c r="J81" t="s">
        <v>20</v>
      </c>
      <c r="K81" t="s">
        <v>6</v>
      </c>
      <c r="L81" t="s">
        <v>29</v>
      </c>
      <c r="M81" t="s">
        <v>5</v>
      </c>
      <c r="N81" t="s">
        <v>80</v>
      </c>
      <c r="O81" t="s">
        <v>68</v>
      </c>
      <c r="P81" t="s">
        <v>257</v>
      </c>
      <c r="Q81" t="s">
        <v>70</v>
      </c>
      <c r="R81" t="s">
        <v>6</v>
      </c>
      <c r="S81" t="s">
        <v>6</v>
      </c>
      <c r="T81" t="s">
        <v>160</v>
      </c>
    </row>
    <row r="82" spans="1:20" x14ac:dyDescent="0.25">
      <c r="A82" s="3">
        <v>80</v>
      </c>
      <c r="B82" t="s">
        <v>12</v>
      </c>
      <c r="C82" t="s">
        <v>62</v>
      </c>
      <c r="D82" t="s">
        <v>127</v>
      </c>
      <c r="E82" t="s">
        <v>7</v>
      </c>
      <c r="F82" t="s">
        <v>6</v>
      </c>
      <c r="G82" t="s">
        <v>2</v>
      </c>
      <c r="H82" t="s">
        <v>28</v>
      </c>
      <c r="I82" t="s">
        <v>9</v>
      </c>
      <c r="J82" t="s">
        <v>98</v>
      </c>
      <c r="K82" t="s">
        <v>6</v>
      </c>
      <c r="L82" t="s">
        <v>23</v>
      </c>
      <c r="M82" t="s">
        <v>25</v>
      </c>
      <c r="N82" t="s">
        <v>90</v>
      </c>
      <c r="O82" t="s">
        <v>92</v>
      </c>
      <c r="P82" t="s">
        <v>93</v>
      </c>
      <c r="Q82" t="s">
        <v>70</v>
      </c>
      <c r="R82" t="s">
        <v>6</v>
      </c>
      <c r="S82" t="s">
        <v>6</v>
      </c>
      <c r="T82" t="s">
        <v>135</v>
      </c>
    </row>
    <row r="83" spans="1:20" x14ac:dyDescent="0.25">
      <c r="A83" s="3">
        <v>81</v>
      </c>
      <c r="B83" t="s">
        <v>26</v>
      </c>
      <c r="C83" t="s">
        <v>74</v>
      </c>
      <c r="D83" t="s">
        <v>75</v>
      </c>
      <c r="E83" t="s">
        <v>109</v>
      </c>
      <c r="F83" t="s">
        <v>64</v>
      </c>
      <c r="G83" t="s">
        <v>2</v>
      </c>
      <c r="H83" t="s">
        <v>28</v>
      </c>
      <c r="I83" t="s">
        <v>9</v>
      </c>
      <c r="J83" t="s">
        <v>71</v>
      </c>
      <c r="K83" t="s">
        <v>6</v>
      </c>
      <c r="L83" t="s">
        <v>67</v>
      </c>
      <c r="M83" t="s">
        <v>10</v>
      </c>
      <c r="N83" t="s">
        <v>77</v>
      </c>
      <c r="O83" t="s">
        <v>68</v>
      </c>
      <c r="P83" t="s">
        <v>257</v>
      </c>
      <c r="Q83" t="s">
        <v>70</v>
      </c>
      <c r="R83" t="s">
        <v>6</v>
      </c>
      <c r="S83" t="s">
        <v>6</v>
      </c>
      <c r="T83" t="s">
        <v>162</v>
      </c>
    </row>
    <row r="84" spans="1:20" x14ac:dyDescent="0.25">
      <c r="A84" s="3">
        <v>82</v>
      </c>
      <c r="B84" t="s">
        <v>11</v>
      </c>
      <c r="C84" t="s">
        <v>84</v>
      </c>
      <c r="D84" t="s">
        <v>63</v>
      </c>
      <c r="E84" t="s">
        <v>109</v>
      </c>
      <c r="F84" t="s">
        <v>85</v>
      </c>
      <c r="G84" t="s">
        <v>2</v>
      </c>
      <c r="H84" t="s">
        <v>3</v>
      </c>
      <c r="I84" t="s">
        <v>9</v>
      </c>
      <c r="J84" t="s">
        <v>149</v>
      </c>
      <c r="K84" t="s">
        <v>6</v>
      </c>
      <c r="L84" t="s">
        <v>23</v>
      </c>
      <c r="M84" t="s">
        <v>5</v>
      </c>
      <c r="N84" t="s">
        <v>77</v>
      </c>
      <c r="O84" t="s">
        <v>68</v>
      </c>
      <c r="P84" t="s">
        <v>107</v>
      </c>
      <c r="Q84" t="s">
        <v>70</v>
      </c>
      <c r="R84" t="s">
        <v>6</v>
      </c>
      <c r="S84" t="s">
        <v>6</v>
      </c>
      <c r="T84" t="s">
        <v>135</v>
      </c>
    </row>
    <row r="85" spans="1:20" x14ac:dyDescent="0.25">
      <c r="A85" s="3">
        <v>83</v>
      </c>
      <c r="B85" t="s">
        <v>26</v>
      </c>
      <c r="C85" t="s">
        <v>84</v>
      </c>
      <c r="D85" t="s">
        <v>147</v>
      </c>
      <c r="E85" t="s">
        <v>142</v>
      </c>
      <c r="F85" t="s">
        <v>85</v>
      </c>
      <c r="G85" t="s">
        <v>2</v>
      </c>
      <c r="H85" t="s">
        <v>8</v>
      </c>
      <c r="I85" t="s">
        <v>9</v>
      </c>
      <c r="J85" t="s">
        <v>126</v>
      </c>
      <c r="K85" t="s">
        <v>6</v>
      </c>
      <c r="L85" t="s">
        <v>23</v>
      </c>
      <c r="M85" t="s">
        <v>5</v>
      </c>
      <c r="N85" t="s">
        <v>77</v>
      </c>
      <c r="O85" t="s">
        <v>68</v>
      </c>
      <c r="P85" t="s">
        <v>257</v>
      </c>
      <c r="Q85" t="s">
        <v>70</v>
      </c>
      <c r="R85" t="s">
        <v>6</v>
      </c>
      <c r="S85" t="s">
        <v>6</v>
      </c>
      <c r="T85" t="s">
        <v>135</v>
      </c>
    </row>
    <row r="86" spans="1:20" x14ac:dyDescent="0.25">
      <c r="A86" s="3">
        <v>84</v>
      </c>
      <c r="B86" t="s">
        <v>26</v>
      </c>
      <c r="C86" t="s">
        <v>74</v>
      </c>
      <c r="D86" t="s">
        <v>122</v>
      </c>
      <c r="E86" t="s">
        <v>7</v>
      </c>
      <c r="F86" t="s">
        <v>6</v>
      </c>
      <c r="G86" t="s">
        <v>2</v>
      </c>
      <c r="H86" t="s">
        <v>8</v>
      </c>
      <c r="I86" t="s">
        <v>9</v>
      </c>
      <c r="J86" t="s">
        <v>100</v>
      </c>
      <c r="K86" t="s">
        <v>6</v>
      </c>
      <c r="L86" t="s">
        <v>23</v>
      </c>
      <c r="M86" t="s">
        <v>5</v>
      </c>
      <c r="N86" t="s">
        <v>72</v>
      </c>
      <c r="O86" t="s">
        <v>95</v>
      </c>
      <c r="P86" t="s">
        <v>107</v>
      </c>
      <c r="Q86" t="s">
        <v>70</v>
      </c>
      <c r="R86" t="s">
        <v>6</v>
      </c>
      <c r="S86" t="s">
        <v>6</v>
      </c>
      <c r="T86" t="s">
        <v>137</v>
      </c>
    </row>
    <row r="87" spans="1:20" x14ac:dyDescent="0.25">
      <c r="A87" s="3">
        <v>85</v>
      </c>
      <c r="B87" t="s">
        <v>26</v>
      </c>
      <c r="C87" t="s">
        <v>74</v>
      </c>
      <c r="D87" t="s">
        <v>65</v>
      </c>
      <c r="E87" t="s">
        <v>103</v>
      </c>
      <c r="F87" t="s">
        <v>85</v>
      </c>
      <c r="G87" t="s">
        <v>2</v>
      </c>
      <c r="H87" t="s">
        <v>8</v>
      </c>
      <c r="I87" t="s">
        <v>9</v>
      </c>
      <c r="J87" t="s">
        <v>76</v>
      </c>
      <c r="K87" t="s">
        <v>6</v>
      </c>
      <c r="L87" t="s">
        <v>67</v>
      </c>
      <c r="M87" t="s">
        <v>5</v>
      </c>
      <c r="N87" t="s">
        <v>90</v>
      </c>
      <c r="O87" t="s">
        <v>68</v>
      </c>
      <c r="P87" t="s">
        <v>69</v>
      </c>
      <c r="Q87" t="s">
        <v>70</v>
      </c>
      <c r="R87" t="s">
        <v>6</v>
      </c>
      <c r="S87" t="s">
        <v>6</v>
      </c>
      <c r="T87" t="s">
        <v>137</v>
      </c>
    </row>
    <row r="88" spans="1:20" x14ac:dyDescent="0.25">
      <c r="A88" s="3">
        <v>86</v>
      </c>
      <c r="B88" t="s">
        <v>12</v>
      </c>
      <c r="C88" t="s">
        <v>62</v>
      </c>
      <c r="D88" t="s">
        <v>124</v>
      </c>
      <c r="E88" t="s">
        <v>124</v>
      </c>
      <c r="F88" t="s">
        <v>6</v>
      </c>
      <c r="G88" t="s">
        <v>2</v>
      </c>
      <c r="H88" t="s">
        <v>27</v>
      </c>
      <c r="I88" t="s">
        <v>9</v>
      </c>
      <c r="J88" t="s">
        <v>130</v>
      </c>
      <c r="K88" t="s">
        <v>6</v>
      </c>
      <c r="L88" t="s">
        <v>67</v>
      </c>
      <c r="M88" t="s">
        <v>5</v>
      </c>
      <c r="N88" t="s">
        <v>77</v>
      </c>
      <c r="O88" t="s">
        <v>68</v>
      </c>
      <c r="P88" t="s">
        <v>257</v>
      </c>
      <c r="Q88" t="s">
        <v>33</v>
      </c>
      <c r="R88" t="s">
        <v>6</v>
      </c>
      <c r="S88" t="s">
        <v>6</v>
      </c>
      <c r="T88" t="s">
        <v>135</v>
      </c>
    </row>
    <row r="89" spans="1:20" x14ac:dyDescent="0.25">
      <c r="A89" s="3">
        <v>87</v>
      </c>
      <c r="B89" t="s">
        <v>26</v>
      </c>
      <c r="C89" t="s">
        <v>87</v>
      </c>
      <c r="D89" t="s">
        <v>75</v>
      </c>
      <c r="E89" t="s">
        <v>150</v>
      </c>
      <c r="F89" t="s">
        <v>64</v>
      </c>
      <c r="G89" t="s">
        <v>2</v>
      </c>
      <c r="H89" t="s">
        <v>8</v>
      </c>
      <c r="I89" t="s">
        <v>9</v>
      </c>
      <c r="J89" t="s">
        <v>151</v>
      </c>
      <c r="K89" t="s">
        <v>6</v>
      </c>
      <c r="L89" t="s">
        <v>29</v>
      </c>
      <c r="M89" t="s">
        <v>5</v>
      </c>
      <c r="N89" t="s">
        <v>90</v>
      </c>
      <c r="O89" t="s">
        <v>68</v>
      </c>
      <c r="P89" t="s">
        <v>257</v>
      </c>
      <c r="Q89" t="s">
        <v>70</v>
      </c>
      <c r="R89" t="s">
        <v>83</v>
      </c>
      <c r="S89" t="s">
        <v>113</v>
      </c>
      <c r="T89" t="s">
        <v>135</v>
      </c>
    </row>
    <row r="90" spans="1:20" x14ac:dyDescent="0.25">
      <c r="A90" s="3">
        <v>88</v>
      </c>
      <c r="B90" t="s">
        <v>12</v>
      </c>
      <c r="C90" t="s">
        <v>62</v>
      </c>
      <c r="D90" t="s">
        <v>18</v>
      </c>
      <c r="E90" t="s">
        <v>18</v>
      </c>
      <c r="F90" t="s">
        <v>6</v>
      </c>
      <c r="G90" t="s">
        <v>2</v>
      </c>
      <c r="H90" t="s">
        <v>19</v>
      </c>
      <c r="I90" t="s">
        <v>65</v>
      </c>
      <c r="J90" t="s">
        <v>98</v>
      </c>
      <c r="K90" t="s">
        <v>6</v>
      </c>
      <c r="L90" t="s">
        <v>29</v>
      </c>
      <c r="M90" t="s">
        <v>25</v>
      </c>
      <c r="N90" t="s">
        <v>77</v>
      </c>
      <c r="O90" t="s">
        <v>86</v>
      </c>
      <c r="P90" t="s">
        <v>107</v>
      </c>
      <c r="Q90" t="s">
        <v>33</v>
      </c>
      <c r="R90" t="s">
        <v>6</v>
      </c>
      <c r="S90" t="s">
        <v>6</v>
      </c>
      <c r="T90" t="s">
        <v>137</v>
      </c>
    </row>
    <row r="91" spans="1:20" x14ac:dyDescent="0.25">
      <c r="A91" s="3">
        <v>89</v>
      </c>
      <c r="B91" t="s">
        <v>12</v>
      </c>
      <c r="C91" t="s">
        <v>84</v>
      </c>
      <c r="D91" t="s">
        <v>18</v>
      </c>
      <c r="E91" t="s">
        <v>65</v>
      </c>
      <c r="F91" t="s">
        <v>6</v>
      </c>
      <c r="G91" t="s">
        <v>2</v>
      </c>
      <c r="H91" t="s">
        <v>28</v>
      </c>
      <c r="I91" t="s">
        <v>65</v>
      </c>
      <c r="J91" t="s">
        <v>20</v>
      </c>
      <c r="K91" t="s">
        <v>6</v>
      </c>
      <c r="L91" t="s">
        <v>67</v>
      </c>
      <c r="M91" t="s">
        <v>5</v>
      </c>
      <c r="N91" t="s">
        <v>77</v>
      </c>
      <c r="O91" t="s">
        <v>92</v>
      </c>
      <c r="P91" t="s">
        <v>107</v>
      </c>
      <c r="Q91" t="s">
        <v>33</v>
      </c>
      <c r="R91" t="s">
        <v>6</v>
      </c>
      <c r="S91" t="s">
        <v>6</v>
      </c>
      <c r="T91" t="s">
        <v>137</v>
      </c>
    </row>
    <row r="92" spans="1:20" x14ac:dyDescent="0.25">
      <c r="A92" s="3">
        <v>90</v>
      </c>
      <c r="B92" t="s">
        <v>11</v>
      </c>
      <c r="C92" t="s">
        <v>87</v>
      </c>
      <c r="D92" t="s">
        <v>142</v>
      </c>
      <c r="E92" t="s">
        <v>153</v>
      </c>
      <c r="F92" t="s">
        <v>6</v>
      </c>
      <c r="G92" t="s">
        <v>2</v>
      </c>
      <c r="H92" t="s">
        <v>35</v>
      </c>
      <c r="I92" t="s">
        <v>154</v>
      </c>
      <c r="J92" t="s">
        <v>108</v>
      </c>
      <c r="K92" t="s">
        <v>6</v>
      </c>
      <c r="L92" t="s">
        <v>29</v>
      </c>
      <c r="M92" t="s">
        <v>10</v>
      </c>
      <c r="N92" t="s">
        <v>90</v>
      </c>
      <c r="O92" t="s">
        <v>95</v>
      </c>
      <c r="P92" t="s">
        <v>107</v>
      </c>
      <c r="Q92" t="s">
        <v>33</v>
      </c>
      <c r="R92" t="s">
        <v>6</v>
      </c>
      <c r="S92" t="s">
        <v>6</v>
      </c>
      <c r="T92" t="s">
        <v>135</v>
      </c>
    </row>
    <row r="93" spans="1:20" x14ac:dyDescent="0.25">
      <c r="A93" s="3">
        <v>91</v>
      </c>
      <c r="B93" t="s">
        <v>11</v>
      </c>
      <c r="C93" t="s">
        <v>84</v>
      </c>
      <c r="D93" t="s">
        <v>248</v>
      </c>
      <c r="E93" t="s">
        <v>94</v>
      </c>
      <c r="F93" t="s">
        <v>6</v>
      </c>
      <c r="G93" t="s">
        <v>2</v>
      </c>
      <c r="H93" t="s">
        <v>8</v>
      </c>
      <c r="I93" t="s">
        <v>9</v>
      </c>
      <c r="J93" t="s">
        <v>98</v>
      </c>
      <c r="K93" t="s">
        <v>6</v>
      </c>
      <c r="L93" t="s">
        <v>23</v>
      </c>
      <c r="M93" t="s">
        <v>5</v>
      </c>
      <c r="N93" t="s">
        <v>90</v>
      </c>
      <c r="O93" t="s">
        <v>95</v>
      </c>
      <c r="P93" t="s">
        <v>69</v>
      </c>
      <c r="Q93" t="s">
        <v>70</v>
      </c>
      <c r="R93" t="s">
        <v>6</v>
      </c>
      <c r="S93" t="s">
        <v>6</v>
      </c>
      <c r="T93" t="s">
        <v>135</v>
      </c>
    </row>
    <row r="94" spans="1:20" x14ac:dyDescent="0.25">
      <c r="A94" s="3">
        <v>92</v>
      </c>
      <c r="B94" t="s">
        <v>26</v>
      </c>
      <c r="C94" t="s">
        <v>87</v>
      </c>
      <c r="D94" t="s">
        <v>88</v>
      </c>
      <c r="E94" t="s">
        <v>155</v>
      </c>
      <c r="F94" t="s">
        <v>6</v>
      </c>
      <c r="G94" t="s">
        <v>2</v>
      </c>
      <c r="H94" t="s">
        <v>35</v>
      </c>
      <c r="I94" t="s">
        <v>9</v>
      </c>
      <c r="J94" t="s">
        <v>101</v>
      </c>
      <c r="K94" t="s">
        <v>6</v>
      </c>
      <c r="L94" t="s">
        <v>29</v>
      </c>
      <c r="M94" t="s">
        <v>5</v>
      </c>
      <c r="N94" t="s">
        <v>77</v>
      </c>
      <c r="O94" t="s">
        <v>68</v>
      </c>
      <c r="P94" t="s">
        <v>257</v>
      </c>
      <c r="Q94" t="s">
        <v>33</v>
      </c>
      <c r="R94" t="s">
        <v>83</v>
      </c>
      <c r="S94" t="s">
        <v>83</v>
      </c>
      <c r="T94" t="s">
        <v>162</v>
      </c>
    </row>
    <row r="95" spans="1:20" x14ac:dyDescent="0.25">
      <c r="A95" s="3">
        <v>93</v>
      </c>
      <c r="B95" t="s">
        <v>11</v>
      </c>
      <c r="C95" t="s">
        <v>87</v>
      </c>
      <c r="D95" t="s">
        <v>63</v>
      </c>
      <c r="E95" t="s">
        <v>7</v>
      </c>
      <c r="F95" t="s">
        <v>6</v>
      </c>
      <c r="G95" t="s">
        <v>2</v>
      </c>
      <c r="H95" t="s">
        <v>3</v>
      </c>
      <c r="I95" t="s">
        <v>9</v>
      </c>
      <c r="J95" t="s">
        <v>126</v>
      </c>
      <c r="K95" t="s">
        <v>6</v>
      </c>
      <c r="L95" t="s">
        <v>23</v>
      </c>
      <c r="M95" t="s">
        <v>10</v>
      </c>
      <c r="N95" t="s">
        <v>77</v>
      </c>
      <c r="O95" t="s">
        <v>68</v>
      </c>
      <c r="P95" t="s">
        <v>69</v>
      </c>
      <c r="Q95" t="s">
        <v>70</v>
      </c>
      <c r="R95" t="s">
        <v>6</v>
      </c>
      <c r="S95" t="s">
        <v>6</v>
      </c>
      <c r="T95" t="s">
        <v>135</v>
      </c>
    </row>
    <row r="96" spans="1:20" x14ac:dyDescent="0.25">
      <c r="A96" s="3">
        <v>94</v>
      </c>
      <c r="B96" t="s">
        <v>26</v>
      </c>
      <c r="C96" t="s">
        <v>84</v>
      </c>
      <c r="D96" t="s">
        <v>138</v>
      </c>
      <c r="E96" t="s">
        <v>7</v>
      </c>
      <c r="F96" t="s">
        <v>6</v>
      </c>
      <c r="G96" t="s">
        <v>2</v>
      </c>
      <c r="H96" t="s">
        <v>28</v>
      </c>
      <c r="I96" t="s">
        <v>255</v>
      </c>
      <c r="J96" t="s">
        <v>43</v>
      </c>
      <c r="K96" t="s">
        <v>6</v>
      </c>
      <c r="L96" t="s">
        <v>67</v>
      </c>
      <c r="M96" t="s">
        <v>25</v>
      </c>
      <c r="N96" t="s">
        <v>80</v>
      </c>
      <c r="O96" t="s">
        <v>95</v>
      </c>
      <c r="P96" t="s">
        <v>93</v>
      </c>
      <c r="Q96" t="s">
        <v>33</v>
      </c>
      <c r="R96" t="s">
        <v>6</v>
      </c>
      <c r="S96" t="s">
        <v>6</v>
      </c>
      <c r="T96" t="s">
        <v>135</v>
      </c>
    </row>
    <row r="97" spans="1:20" x14ac:dyDescent="0.25">
      <c r="A97" s="3">
        <v>95</v>
      </c>
      <c r="B97" t="s">
        <v>26</v>
      </c>
      <c r="C97" t="s">
        <v>62</v>
      </c>
      <c r="D97" t="s">
        <v>122</v>
      </c>
      <c r="E97" t="s">
        <v>148</v>
      </c>
      <c r="F97" t="s">
        <v>85</v>
      </c>
      <c r="G97" t="s">
        <v>2</v>
      </c>
      <c r="H97" t="s">
        <v>27</v>
      </c>
      <c r="I97" t="s">
        <v>9</v>
      </c>
      <c r="J97" t="s">
        <v>44</v>
      </c>
      <c r="K97" t="s">
        <v>6</v>
      </c>
      <c r="L97" t="s">
        <v>29</v>
      </c>
      <c r="M97" t="s">
        <v>25</v>
      </c>
      <c r="N97" t="s">
        <v>77</v>
      </c>
      <c r="O97" t="s">
        <v>95</v>
      </c>
      <c r="P97" t="s">
        <v>69</v>
      </c>
      <c r="Q97" t="s">
        <v>70</v>
      </c>
      <c r="R97" t="s">
        <v>6</v>
      </c>
      <c r="S97" t="s">
        <v>6</v>
      </c>
      <c r="T97" t="s">
        <v>135</v>
      </c>
    </row>
    <row r="98" spans="1:20" x14ac:dyDescent="0.25">
      <c r="A98" s="3">
        <v>96</v>
      </c>
      <c r="B98" t="s">
        <v>26</v>
      </c>
      <c r="C98" t="s">
        <v>84</v>
      </c>
      <c r="D98" t="s">
        <v>88</v>
      </c>
      <c r="E98" t="s">
        <v>157</v>
      </c>
      <c r="F98" t="s">
        <v>85</v>
      </c>
      <c r="G98" t="s">
        <v>2</v>
      </c>
      <c r="H98" t="s">
        <v>8</v>
      </c>
      <c r="I98" t="s">
        <v>65</v>
      </c>
      <c r="J98" t="s">
        <v>100</v>
      </c>
      <c r="K98" t="s">
        <v>6</v>
      </c>
      <c r="L98" t="s">
        <v>67</v>
      </c>
      <c r="M98" t="s">
        <v>5</v>
      </c>
      <c r="N98" t="s">
        <v>72</v>
      </c>
      <c r="O98" t="s">
        <v>68</v>
      </c>
      <c r="P98" t="s">
        <v>257</v>
      </c>
      <c r="Q98" t="s">
        <v>70</v>
      </c>
      <c r="R98" t="s">
        <v>6</v>
      </c>
      <c r="S98" t="s">
        <v>6</v>
      </c>
      <c r="T98" t="s">
        <v>135</v>
      </c>
    </row>
    <row r="99" spans="1:20" x14ac:dyDescent="0.25">
      <c r="A99" s="3">
        <v>97</v>
      </c>
      <c r="B99" t="s">
        <v>13</v>
      </c>
      <c r="C99" t="s">
        <v>104</v>
      </c>
      <c r="D99" t="s">
        <v>7</v>
      </c>
      <c r="E99" t="s">
        <v>18</v>
      </c>
      <c r="F99" t="s">
        <v>85</v>
      </c>
      <c r="G99" t="s">
        <v>79</v>
      </c>
      <c r="H99" t="s">
        <v>28</v>
      </c>
      <c r="I99" t="s">
        <v>9</v>
      </c>
      <c r="J99" t="s">
        <v>158</v>
      </c>
      <c r="K99" t="s">
        <v>6</v>
      </c>
      <c r="L99" t="s">
        <v>23</v>
      </c>
      <c r="M99" t="s">
        <v>25</v>
      </c>
      <c r="N99" t="s">
        <v>77</v>
      </c>
      <c r="O99" t="s">
        <v>95</v>
      </c>
      <c r="P99" t="s">
        <v>256</v>
      </c>
      <c r="Q99" t="s">
        <v>70</v>
      </c>
      <c r="R99" t="s">
        <v>6</v>
      </c>
      <c r="S99" t="s">
        <v>6</v>
      </c>
      <c r="T99" t="s">
        <v>161</v>
      </c>
    </row>
    <row r="100" spans="1:20" x14ac:dyDescent="0.25">
      <c r="A100" s="3">
        <v>98</v>
      </c>
      <c r="B100" t="s">
        <v>26</v>
      </c>
      <c r="C100" t="s">
        <v>87</v>
      </c>
      <c r="D100" t="s">
        <v>142</v>
      </c>
      <c r="E100" t="s">
        <v>7</v>
      </c>
      <c r="F100" t="s">
        <v>85</v>
      </c>
      <c r="G100" t="s">
        <v>2</v>
      </c>
      <c r="H100" t="s">
        <v>3</v>
      </c>
      <c r="I100" t="s">
        <v>65</v>
      </c>
      <c r="J100" t="s">
        <v>71</v>
      </c>
      <c r="K100" t="s">
        <v>6</v>
      </c>
      <c r="L100" t="s">
        <v>23</v>
      </c>
      <c r="M100" t="s">
        <v>10</v>
      </c>
      <c r="N100" t="s">
        <v>72</v>
      </c>
      <c r="O100" t="s">
        <v>95</v>
      </c>
      <c r="P100" t="s">
        <v>93</v>
      </c>
      <c r="Q100" t="s">
        <v>70</v>
      </c>
      <c r="R100" t="s">
        <v>6</v>
      </c>
      <c r="S100" t="s">
        <v>6</v>
      </c>
      <c r="T100" t="s">
        <v>135</v>
      </c>
    </row>
    <row r="101" spans="1:20" x14ac:dyDescent="0.25">
      <c r="A101" s="3">
        <v>99</v>
      </c>
      <c r="B101" t="s">
        <v>26</v>
      </c>
      <c r="C101" t="s">
        <v>84</v>
      </c>
      <c r="D101" t="s">
        <v>249</v>
      </c>
      <c r="E101" t="s">
        <v>254</v>
      </c>
      <c r="F101" t="s">
        <v>6</v>
      </c>
      <c r="G101" t="s">
        <v>2</v>
      </c>
      <c r="H101" t="s">
        <v>8</v>
      </c>
      <c r="I101" t="s">
        <v>9</v>
      </c>
      <c r="J101" t="s">
        <v>71</v>
      </c>
      <c r="K101" t="s">
        <v>6</v>
      </c>
      <c r="L101" t="s">
        <v>67</v>
      </c>
      <c r="M101" t="s">
        <v>5</v>
      </c>
      <c r="N101" t="s">
        <v>77</v>
      </c>
      <c r="O101" t="s">
        <v>95</v>
      </c>
      <c r="P101" t="s">
        <v>69</v>
      </c>
      <c r="Q101" t="s">
        <v>33</v>
      </c>
      <c r="R101" t="s">
        <v>6</v>
      </c>
      <c r="S101" t="s">
        <v>6</v>
      </c>
      <c r="T101" t="s">
        <v>160</v>
      </c>
    </row>
    <row r="102" spans="1:20" x14ac:dyDescent="0.25">
      <c r="A102" s="3">
        <v>100</v>
      </c>
      <c r="B102" t="s">
        <v>26</v>
      </c>
      <c r="C102" t="s">
        <v>62</v>
      </c>
      <c r="D102" t="s">
        <v>18</v>
      </c>
      <c r="E102" t="s">
        <v>63</v>
      </c>
      <c r="F102" t="s">
        <v>64</v>
      </c>
      <c r="G102" t="s">
        <v>2</v>
      </c>
      <c r="H102" t="s">
        <v>3</v>
      </c>
      <c r="I102" t="s">
        <v>65</v>
      </c>
      <c r="J102" t="s">
        <v>66</v>
      </c>
      <c r="K102" t="s">
        <v>4</v>
      </c>
      <c r="L102" t="s">
        <v>67</v>
      </c>
      <c r="M102" t="s">
        <v>5</v>
      </c>
      <c r="N102" t="s">
        <v>80</v>
      </c>
      <c r="O102" t="s">
        <v>86</v>
      </c>
      <c r="P102" t="s">
        <v>69</v>
      </c>
      <c r="Q102" t="s">
        <v>70</v>
      </c>
      <c r="R102" t="s">
        <v>6</v>
      </c>
      <c r="S102" t="s">
        <v>6</v>
      </c>
      <c r="T102" t="s">
        <v>135</v>
      </c>
    </row>
    <row r="103" spans="1:20" x14ac:dyDescent="0.25">
      <c r="A103" s="3">
        <v>101</v>
      </c>
      <c r="B103" t="s">
        <v>26</v>
      </c>
      <c r="C103" t="s">
        <v>62</v>
      </c>
      <c r="D103" t="s">
        <v>65</v>
      </c>
      <c r="E103" t="s">
        <v>63</v>
      </c>
      <c r="F103" t="s">
        <v>64</v>
      </c>
      <c r="G103" t="s">
        <v>2</v>
      </c>
      <c r="H103" t="s">
        <v>8</v>
      </c>
      <c r="I103" t="s">
        <v>9</v>
      </c>
      <c r="J103" t="s">
        <v>71</v>
      </c>
      <c r="K103" t="s">
        <v>6</v>
      </c>
      <c r="L103" t="s">
        <v>67</v>
      </c>
      <c r="M103" t="s">
        <v>10</v>
      </c>
      <c r="N103" t="s">
        <v>72</v>
      </c>
      <c r="O103" t="s">
        <v>68</v>
      </c>
      <c r="P103" t="s">
        <v>69</v>
      </c>
      <c r="Q103" t="s">
        <v>70</v>
      </c>
      <c r="R103" t="s">
        <v>6</v>
      </c>
      <c r="S103" t="s">
        <v>6</v>
      </c>
      <c r="T103" t="s">
        <v>135</v>
      </c>
    </row>
    <row r="104" spans="1:20" x14ac:dyDescent="0.25">
      <c r="A104" s="3">
        <v>102</v>
      </c>
      <c r="B104" t="s">
        <v>26</v>
      </c>
      <c r="C104" t="s">
        <v>62</v>
      </c>
      <c r="D104" t="s">
        <v>14</v>
      </c>
      <c r="E104" t="s">
        <v>91</v>
      </c>
      <c r="F104" t="s">
        <v>6</v>
      </c>
      <c r="G104" t="s">
        <v>2</v>
      </c>
      <c r="H104" t="s">
        <v>19</v>
      </c>
      <c r="I104" t="s">
        <v>97</v>
      </c>
      <c r="J104" t="s">
        <v>100</v>
      </c>
      <c r="K104" t="s">
        <v>6</v>
      </c>
      <c r="L104" t="s">
        <v>29</v>
      </c>
      <c r="M104" t="s">
        <v>25</v>
      </c>
      <c r="N104" t="s">
        <v>77</v>
      </c>
      <c r="O104" t="s">
        <v>92</v>
      </c>
      <c r="P104" t="s">
        <v>256</v>
      </c>
      <c r="Q104" t="s">
        <v>70</v>
      </c>
      <c r="R104" t="s">
        <v>6</v>
      </c>
      <c r="S104" t="s">
        <v>6</v>
      </c>
      <c r="T104" t="s">
        <v>137</v>
      </c>
    </row>
    <row r="105" spans="1:20" x14ac:dyDescent="0.25">
      <c r="A105" s="3">
        <v>103</v>
      </c>
      <c r="B105" t="s">
        <v>26</v>
      </c>
      <c r="C105" t="s">
        <v>87</v>
      </c>
      <c r="D105" t="s">
        <v>63</v>
      </c>
      <c r="E105" t="s">
        <v>30</v>
      </c>
      <c r="F105" t="s">
        <v>6</v>
      </c>
      <c r="G105" t="s">
        <v>2</v>
      </c>
      <c r="H105" t="s">
        <v>8</v>
      </c>
      <c r="I105" t="s">
        <v>9</v>
      </c>
      <c r="J105" t="s">
        <v>106</v>
      </c>
      <c r="K105" t="s">
        <v>6</v>
      </c>
      <c r="L105" t="s">
        <v>67</v>
      </c>
      <c r="M105" t="s">
        <v>5</v>
      </c>
      <c r="N105" t="s">
        <v>77</v>
      </c>
      <c r="O105" t="s">
        <v>68</v>
      </c>
      <c r="P105" t="s">
        <v>107</v>
      </c>
      <c r="Q105" t="s">
        <v>33</v>
      </c>
      <c r="R105" t="s">
        <v>6</v>
      </c>
      <c r="S105" t="s">
        <v>6</v>
      </c>
      <c r="T105" t="s">
        <v>160</v>
      </c>
    </row>
    <row r="106" spans="1:20" x14ac:dyDescent="0.25">
      <c r="A106" s="3">
        <v>104</v>
      </c>
      <c r="B106" t="s">
        <v>26</v>
      </c>
      <c r="C106" t="s">
        <v>62</v>
      </c>
      <c r="D106" t="s">
        <v>65</v>
      </c>
      <c r="E106" t="s">
        <v>250</v>
      </c>
      <c r="F106" t="s">
        <v>85</v>
      </c>
      <c r="G106" t="s">
        <v>2</v>
      </c>
      <c r="H106" t="s">
        <v>27</v>
      </c>
      <c r="I106" t="s">
        <v>9</v>
      </c>
      <c r="J106" t="s">
        <v>76</v>
      </c>
      <c r="K106" t="s">
        <v>6</v>
      </c>
      <c r="L106" t="s">
        <v>67</v>
      </c>
      <c r="M106" t="s">
        <v>5</v>
      </c>
      <c r="N106" t="s">
        <v>77</v>
      </c>
      <c r="O106" t="s">
        <v>68</v>
      </c>
      <c r="P106" t="s">
        <v>69</v>
      </c>
      <c r="Q106" t="s">
        <v>70</v>
      </c>
      <c r="R106" t="s">
        <v>6</v>
      </c>
      <c r="S106" t="s">
        <v>6</v>
      </c>
      <c r="T106" t="s">
        <v>161</v>
      </c>
    </row>
    <row r="107" spans="1:20" x14ac:dyDescent="0.25">
      <c r="A107" s="3">
        <v>105</v>
      </c>
      <c r="B107" t="s">
        <v>26</v>
      </c>
      <c r="C107" t="s">
        <v>74</v>
      </c>
      <c r="D107" t="s">
        <v>14</v>
      </c>
      <c r="E107" t="s">
        <v>91</v>
      </c>
      <c r="F107" t="s">
        <v>64</v>
      </c>
      <c r="G107" t="s">
        <v>2</v>
      </c>
      <c r="H107" t="s">
        <v>28</v>
      </c>
      <c r="I107" t="s">
        <v>9</v>
      </c>
      <c r="J107" t="s">
        <v>71</v>
      </c>
      <c r="K107" t="s">
        <v>6</v>
      </c>
      <c r="L107" t="s">
        <v>67</v>
      </c>
      <c r="M107" t="s">
        <v>5</v>
      </c>
      <c r="N107" t="s">
        <v>77</v>
      </c>
      <c r="O107" t="s">
        <v>86</v>
      </c>
      <c r="P107" t="s">
        <v>107</v>
      </c>
      <c r="Q107" t="s">
        <v>70</v>
      </c>
      <c r="R107" t="s">
        <v>6</v>
      </c>
      <c r="S107" t="s">
        <v>6</v>
      </c>
      <c r="T107" t="s">
        <v>137</v>
      </c>
    </row>
    <row r="108" spans="1:20" x14ac:dyDescent="0.25">
      <c r="A108" s="3">
        <v>106</v>
      </c>
      <c r="B108" t="s">
        <v>26</v>
      </c>
      <c r="C108" t="s">
        <v>84</v>
      </c>
      <c r="D108" t="s">
        <v>127</v>
      </c>
      <c r="E108" t="s">
        <v>121</v>
      </c>
      <c r="F108" t="s">
        <v>6</v>
      </c>
      <c r="G108" t="s">
        <v>2</v>
      </c>
      <c r="H108" t="s">
        <v>28</v>
      </c>
      <c r="I108" t="s">
        <v>128</v>
      </c>
      <c r="J108" t="s">
        <v>66</v>
      </c>
      <c r="K108" t="s">
        <v>6</v>
      </c>
      <c r="L108" t="s">
        <v>23</v>
      </c>
      <c r="M108" t="s">
        <v>5</v>
      </c>
      <c r="N108" t="s">
        <v>72</v>
      </c>
      <c r="O108" t="s">
        <v>92</v>
      </c>
      <c r="P108" t="s">
        <v>93</v>
      </c>
      <c r="Q108" t="s">
        <v>33</v>
      </c>
      <c r="R108" t="s">
        <v>6</v>
      </c>
      <c r="S108" t="s">
        <v>6</v>
      </c>
      <c r="T108" t="s">
        <v>162</v>
      </c>
    </row>
    <row r="109" spans="1:20" x14ac:dyDescent="0.25">
      <c r="A109" s="3">
        <v>107</v>
      </c>
      <c r="B109" t="s">
        <v>26</v>
      </c>
      <c r="C109" t="s">
        <v>78</v>
      </c>
      <c r="D109" t="s">
        <v>147</v>
      </c>
      <c r="E109" t="s">
        <v>30</v>
      </c>
      <c r="F109" t="s">
        <v>85</v>
      </c>
      <c r="G109" t="s">
        <v>2</v>
      </c>
      <c r="H109" t="s">
        <v>8</v>
      </c>
      <c r="I109" t="s">
        <v>63</v>
      </c>
      <c r="J109" t="s">
        <v>20</v>
      </c>
      <c r="K109" t="s">
        <v>6</v>
      </c>
      <c r="L109" t="s">
        <v>29</v>
      </c>
      <c r="M109" t="s">
        <v>5</v>
      </c>
      <c r="N109" t="s">
        <v>80</v>
      </c>
      <c r="O109" t="s">
        <v>68</v>
      </c>
      <c r="P109" t="s">
        <v>257</v>
      </c>
      <c r="Q109" t="s">
        <v>70</v>
      </c>
      <c r="R109" t="s">
        <v>6</v>
      </c>
      <c r="S109" t="s">
        <v>6</v>
      </c>
      <c r="T109" t="s">
        <v>160</v>
      </c>
    </row>
    <row r="110" spans="1:20" x14ac:dyDescent="0.25">
      <c r="A110" s="3">
        <v>108</v>
      </c>
      <c r="B110" t="s">
        <v>26</v>
      </c>
      <c r="C110" t="s">
        <v>84</v>
      </c>
      <c r="D110" t="s">
        <v>147</v>
      </c>
      <c r="E110" t="s">
        <v>142</v>
      </c>
      <c r="F110" t="s">
        <v>85</v>
      </c>
      <c r="G110" t="s">
        <v>2</v>
      </c>
      <c r="H110" t="s">
        <v>8</v>
      </c>
      <c r="I110" t="s">
        <v>9</v>
      </c>
      <c r="J110" t="s">
        <v>126</v>
      </c>
      <c r="K110" t="s">
        <v>6</v>
      </c>
      <c r="L110" t="s">
        <v>23</v>
      </c>
      <c r="M110" t="s">
        <v>10</v>
      </c>
      <c r="N110" t="s">
        <v>77</v>
      </c>
      <c r="O110" t="s">
        <v>68</v>
      </c>
      <c r="P110" t="s">
        <v>257</v>
      </c>
      <c r="Q110" t="s">
        <v>70</v>
      </c>
      <c r="R110" t="s">
        <v>6</v>
      </c>
      <c r="S110" t="s">
        <v>6</v>
      </c>
      <c r="T110" t="s">
        <v>135</v>
      </c>
    </row>
    <row r="111" spans="1:20" x14ac:dyDescent="0.25">
      <c r="A111" s="3">
        <v>109</v>
      </c>
      <c r="B111" t="s">
        <v>12</v>
      </c>
      <c r="C111" t="s">
        <v>84</v>
      </c>
      <c r="D111" t="s">
        <v>109</v>
      </c>
      <c r="E111" t="s">
        <v>14</v>
      </c>
      <c r="F111" t="s">
        <v>6</v>
      </c>
      <c r="G111" t="s">
        <v>2</v>
      </c>
      <c r="H111" t="s">
        <v>22</v>
      </c>
      <c r="I111" t="s">
        <v>65</v>
      </c>
      <c r="J111" t="s">
        <v>120</v>
      </c>
      <c r="K111" t="s">
        <v>6</v>
      </c>
      <c r="L111" t="s">
        <v>23</v>
      </c>
      <c r="M111" t="s">
        <v>5</v>
      </c>
      <c r="N111" t="s">
        <v>90</v>
      </c>
      <c r="O111" t="s">
        <v>92</v>
      </c>
      <c r="P111" t="s">
        <v>93</v>
      </c>
      <c r="Q111" t="s">
        <v>33</v>
      </c>
      <c r="R111" t="s">
        <v>6</v>
      </c>
      <c r="S111" t="s">
        <v>83</v>
      </c>
      <c r="T111" t="s">
        <v>135</v>
      </c>
    </row>
    <row r="112" spans="1:20" x14ac:dyDescent="0.25">
      <c r="A112" s="3">
        <v>110</v>
      </c>
      <c r="B112" t="s">
        <v>12</v>
      </c>
      <c r="C112" t="s">
        <v>62</v>
      </c>
      <c r="D112" t="s">
        <v>127</v>
      </c>
      <c r="E112" t="s">
        <v>7</v>
      </c>
      <c r="F112" t="s">
        <v>6</v>
      </c>
      <c r="G112" t="s">
        <v>2</v>
      </c>
      <c r="H112" t="s">
        <v>28</v>
      </c>
      <c r="I112" t="s">
        <v>9</v>
      </c>
      <c r="J112" t="s">
        <v>98</v>
      </c>
      <c r="K112" t="s">
        <v>6</v>
      </c>
      <c r="L112" t="s">
        <v>23</v>
      </c>
      <c r="M112" t="s">
        <v>25</v>
      </c>
      <c r="N112" t="s">
        <v>90</v>
      </c>
      <c r="O112" t="s">
        <v>92</v>
      </c>
      <c r="P112" t="s">
        <v>93</v>
      </c>
      <c r="Q112" t="s">
        <v>70</v>
      </c>
      <c r="R112" t="s">
        <v>6</v>
      </c>
      <c r="S112" t="s">
        <v>6</v>
      </c>
      <c r="T112" t="s">
        <v>135</v>
      </c>
    </row>
    <row r="113" spans="1:20" x14ac:dyDescent="0.25">
      <c r="A113" s="3">
        <v>111</v>
      </c>
      <c r="B113" t="s">
        <v>12</v>
      </c>
      <c r="C113" t="s">
        <v>62</v>
      </c>
      <c r="D113" t="s">
        <v>124</v>
      </c>
      <c r="E113" t="s">
        <v>124</v>
      </c>
      <c r="F113" t="s">
        <v>6</v>
      </c>
      <c r="G113" t="s">
        <v>2</v>
      </c>
      <c r="H113" t="s">
        <v>27</v>
      </c>
      <c r="I113" t="s">
        <v>9</v>
      </c>
      <c r="J113" t="s">
        <v>130</v>
      </c>
      <c r="K113" t="s">
        <v>6</v>
      </c>
      <c r="L113" t="s">
        <v>67</v>
      </c>
      <c r="M113" t="s">
        <v>5</v>
      </c>
      <c r="N113" t="s">
        <v>77</v>
      </c>
      <c r="O113" t="s">
        <v>68</v>
      </c>
      <c r="P113" t="s">
        <v>257</v>
      </c>
      <c r="Q113" t="s">
        <v>33</v>
      </c>
      <c r="R113" t="s">
        <v>6</v>
      </c>
      <c r="S113" t="s">
        <v>6</v>
      </c>
      <c r="T113" t="s">
        <v>135</v>
      </c>
    </row>
    <row r="114" spans="1:20" x14ac:dyDescent="0.25">
      <c r="A114" s="3">
        <v>112</v>
      </c>
      <c r="B114" t="s">
        <v>13</v>
      </c>
      <c r="C114" t="s">
        <v>78</v>
      </c>
      <c r="D114" t="s">
        <v>14</v>
      </c>
      <c r="E114" t="s">
        <v>14</v>
      </c>
      <c r="F114" t="s">
        <v>64</v>
      </c>
      <c r="G114" t="s">
        <v>79</v>
      </c>
      <c r="H114" t="s">
        <v>15</v>
      </c>
      <c r="I114" t="s">
        <v>75</v>
      </c>
      <c r="J114" t="s">
        <v>66</v>
      </c>
      <c r="K114" t="s">
        <v>6</v>
      </c>
      <c r="L114" t="s">
        <v>67</v>
      </c>
      <c r="M114" t="s">
        <v>5</v>
      </c>
      <c r="N114" t="s">
        <v>80</v>
      </c>
      <c r="O114" t="s">
        <v>92</v>
      </c>
      <c r="P114" t="s">
        <v>256</v>
      </c>
      <c r="Q114" t="s">
        <v>82</v>
      </c>
      <c r="R114" t="s">
        <v>6</v>
      </c>
      <c r="S114" t="s">
        <v>83</v>
      </c>
      <c r="T114" t="s">
        <v>160</v>
      </c>
    </row>
    <row r="115" spans="1:20" x14ac:dyDescent="0.25">
      <c r="A115" s="3">
        <v>113</v>
      </c>
      <c r="B115" t="s">
        <v>13</v>
      </c>
      <c r="C115" t="s">
        <v>78</v>
      </c>
      <c r="D115" t="s">
        <v>7</v>
      </c>
      <c r="E115" t="s">
        <v>14</v>
      </c>
      <c r="F115" t="s">
        <v>64</v>
      </c>
      <c r="G115" t="s">
        <v>79</v>
      </c>
      <c r="H115" t="s">
        <v>234</v>
      </c>
      <c r="I115" t="s">
        <v>75</v>
      </c>
      <c r="J115" t="s">
        <v>66</v>
      </c>
      <c r="K115" t="s">
        <v>6</v>
      </c>
      <c r="L115" t="s">
        <v>67</v>
      </c>
      <c r="M115" t="s">
        <v>5</v>
      </c>
      <c r="N115" t="s">
        <v>80</v>
      </c>
      <c r="O115" t="s">
        <v>81</v>
      </c>
      <c r="P115" t="s">
        <v>256</v>
      </c>
      <c r="Q115" t="s">
        <v>82</v>
      </c>
      <c r="R115" t="s">
        <v>6</v>
      </c>
      <c r="S115" t="s">
        <v>83</v>
      </c>
      <c r="T115" t="s">
        <v>160</v>
      </c>
    </row>
    <row r="116" spans="1:20" x14ac:dyDescent="0.25">
      <c r="A116" s="3">
        <v>114</v>
      </c>
      <c r="B116" t="s">
        <v>13</v>
      </c>
      <c r="C116" t="s">
        <v>78</v>
      </c>
      <c r="D116" t="s">
        <v>7</v>
      </c>
      <c r="E116" t="s">
        <v>14</v>
      </c>
      <c r="F116" t="s">
        <v>64</v>
      </c>
      <c r="G116" t="s">
        <v>79</v>
      </c>
      <c r="H116" t="s">
        <v>24</v>
      </c>
      <c r="I116" t="s">
        <v>75</v>
      </c>
      <c r="J116" t="s">
        <v>66</v>
      </c>
      <c r="K116" t="s">
        <v>6</v>
      </c>
      <c r="L116" t="s">
        <v>67</v>
      </c>
      <c r="M116" t="s">
        <v>5</v>
      </c>
      <c r="N116" t="s">
        <v>80</v>
      </c>
      <c r="O116" t="s">
        <v>81</v>
      </c>
      <c r="P116" t="s">
        <v>256</v>
      </c>
      <c r="Q116" t="s">
        <v>82</v>
      </c>
      <c r="R116" t="s">
        <v>6</v>
      </c>
      <c r="S116" t="s">
        <v>83</v>
      </c>
      <c r="T116" t="s">
        <v>160</v>
      </c>
    </row>
    <row r="117" spans="1:20" x14ac:dyDescent="0.25">
      <c r="A117" s="3">
        <v>115</v>
      </c>
      <c r="B117" t="s">
        <v>13</v>
      </c>
      <c r="C117" t="s">
        <v>78</v>
      </c>
      <c r="D117" t="s">
        <v>14</v>
      </c>
      <c r="E117" t="s">
        <v>14</v>
      </c>
      <c r="F117" t="s">
        <v>64</v>
      </c>
      <c r="G117" t="s">
        <v>79</v>
      </c>
      <c r="H117" t="s">
        <v>234</v>
      </c>
      <c r="I117" t="s">
        <v>75</v>
      </c>
      <c r="J117" t="s">
        <v>66</v>
      </c>
      <c r="K117" t="s">
        <v>6</v>
      </c>
      <c r="L117" t="s">
        <v>67</v>
      </c>
      <c r="M117" t="s">
        <v>5</v>
      </c>
      <c r="N117" t="s">
        <v>80</v>
      </c>
      <c r="O117" t="s">
        <v>92</v>
      </c>
      <c r="P117" t="s">
        <v>256</v>
      </c>
      <c r="Q117" t="s">
        <v>82</v>
      </c>
      <c r="R117" t="s">
        <v>6</v>
      </c>
      <c r="S117" t="s">
        <v>83</v>
      </c>
      <c r="T117" t="s">
        <v>160</v>
      </c>
    </row>
    <row r="118" spans="1:20" x14ac:dyDescent="0.25">
      <c r="A118" s="3">
        <v>116</v>
      </c>
      <c r="B118" t="s">
        <v>13</v>
      </c>
      <c r="C118" t="s">
        <v>104</v>
      </c>
      <c r="D118" t="s">
        <v>7</v>
      </c>
      <c r="E118" t="s">
        <v>7</v>
      </c>
      <c r="F118" t="s">
        <v>64</v>
      </c>
      <c r="G118" t="s">
        <v>79</v>
      </c>
      <c r="H118" t="s">
        <v>24</v>
      </c>
      <c r="I118" t="s">
        <v>75</v>
      </c>
      <c r="J118" t="s">
        <v>105</v>
      </c>
      <c r="K118" t="s">
        <v>6</v>
      </c>
      <c r="L118" t="s">
        <v>23</v>
      </c>
      <c r="M118" t="s">
        <v>5</v>
      </c>
      <c r="N118" t="s">
        <v>77</v>
      </c>
      <c r="O118" t="s">
        <v>95</v>
      </c>
      <c r="P118" t="s">
        <v>256</v>
      </c>
      <c r="Q118" t="s">
        <v>33</v>
      </c>
      <c r="R118" t="s">
        <v>6</v>
      </c>
      <c r="S118" t="s">
        <v>6</v>
      </c>
      <c r="T118" t="s">
        <v>135</v>
      </c>
    </row>
    <row r="119" spans="1:20" x14ac:dyDescent="0.25">
      <c r="A119" s="3">
        <v>117</v>
      </c>
      <c r="B119" t="s">
        <v>11</v>
      </c>
      <c r="C119" t="s">
        <v>78</v>
      </c>
      <c r="D119" t="s">
        <v>14</v>
      </c>
      <c r="E119" t="s">
        <v>94</v>
      </c>
      <c r="F119" t="s">
        <v>6</v>
      </c>
      <c r="G119" t="s">
        <v>2</v>
      </c>
      <c r="H119" t="s">
        <v>24</v>
      </c>
      <c r="I119" t="s">
        <v>75</v>
      </c>
      <c r="J119" t="s">
        <v>66</v>
      </c>
      <c r="K119" t="s">
        <v>6</v>
      </c>
      <c r="L119" t="s">
        <v>67</v>
      </c>
      <c r="M119" t="s">
        <v>25</v>
      </c>
      <c r="N119" t="s">
        <v>80</v>
      </c>
      <c r="O119" t="s">
        <v>86</v>
      </c>
      <c r="P119" t="s">
        <v>93</v>
      </c>
      <c r="Q119" t="s">
        <v>70</v>
      </c>
      <c r="R119" t="s">
        <v>6</v>
      </c>
      <c r="S119" t="s">
        <v>6</v>
      </c>
      <c r="T119" t="s">
        <v>161</v>
      </c>
    </row>
    <row r="120" spans="1:20" x14ac:dyDescent="0.25">
      <c r="A120" s="3">
        <v>118</v>
      </c>
      <c r="B120" t="s">
        <v>26</v>
      </c>
      <c r="C120" t="s">
        <v>74</v>
      </c>
      <c r="D120" t="s">
        <v>63</v>
      </c>
      <c r="E120" t="s">
        <v>94</v>
      </c>
      <c r="F120" t="s">
        <v>85</v>
      </c>
      <c r="G120" t="s">
        <v>2</v>
      </c>
      <c r="H120" t="s">
        <v>8</v>
      </c>
      <c r="I120" t="s">
        <v>9</v>
      </c>
      <c r="J120" t="s">
        <v>96</v>
      </c>
      <c r="K120" t="s">
        <v>6</v>
      </c>
      <c r="L120" t="s">
        <v>67</v>
      </c>
      <c r="M120" t="s">
        <v>25</v>
      </c>
      <c r="N120" t="s">
        <v>77</v>
      </c>
      <c r="O120" t="s">
        <v>68</v>
      </c>
      <c r="P120" t="s">
        <v>69</v>
      </c>
      <c r="Q120" t="s">
        <v>70</v>
      </c>
      <c r="R120" t="s">
        <v>6</v>
      </c>
      <c r="S120" t="s">
        <v>6</v>
      </c>
      <c r="T120" t="s">
        <v>135</v>
      </c>
    </row>
    <row r="121" spans="1:20" x14ac:dyDescent="0.25">
      <c r="A121" s="3">
        <v>119</v>
      </c>
      <c r="B121" t="s">
        <v>26</v>
      </c>
      <c r="C121" t="s">
        <v>62</v>
      </c>
      <c r="D121" t="s">
        <v>99</v>
      </c>
      <c r="E121" t="s">
        <v>99</v>
      </c>
      <c r="F121" t="s">
        <v>64</v>
      </c>
      <c r="G121" t="s">
        <v>2</v>
      </c>
      <c r="H121" t="s">
        <v>28</v>
      </c>
      <c r="I121" t="s">
        <v>9</v>
      </c>
      <c r="J121" t="s">
        <v>98</v>
      </c>
      <c r="K121" t="s">
        <v>6</v>
      </c>
      <c r="L121" t="s">
        <v>23</v>
      </c>
      <c r="M121" t="s">
        <v>5</v>
      </c>
      <c r="N121" t="s">
        <v>77</v>
      </c>
      <c r="O121" t="s">
        <v>68</v>
      </c>
      <c r="P121" t="s">
        <v>93</v>
      </c>
      <c r="Q121" t="s">
        <v>70</v>
      </c>
      <c r="R121" t="s">
        <v>6</v>
      </c>
      <c r="S121" t="s">
        <v>6</v>
      </c>
      <c r="T121" t="s">
        <v>160</v>
      </c>
    </row>
    <row r="122" spans="1:20" x14ac:dyDescent="0.25">
      <c r="A122" s="3">
        <v>120</v>
      </c>
      <c r="B122" t="s">
        <v>26</v>
      </c>
      <c r="C122" t="s">
        <v>62</v>
      </c>
      <c r="D122" t="s">
        <v>14</v>
      </c>
      <c r="E122" t="s">
        <v>7</v>
      </c>
      <c r="F122" t="s">
        <v>85</v>
      </c>
      <c r="G122" t="s">
        <v>2</v>
      </c>
      <c r="H122" t="s">
        <v>22</v>
      </c>
      <c r="I122" t="s">
        <v>9</v>
      </c>
      <c r="J122" t="s">
        <v>76</v>
      </c>
      <c r="K122" t="s">
        <v>6</v>
      </c>
      <c r="L122" t="s">
        <v>67</v>
      </c>
      <c r="M122" t="s">
        <v>5</v>
      </c>
      <c r="N122" t="s">
        <v>77</v>
      </c>
      <c r="O122" t="s">
        <v>86</v>
      </c>
      <c r="P122" t="s">
        <v>256</v>
      </c>
      <c r="Q122" t="s">
        <v>70</v>
      </c>
      <c r="R122" t="s">
        <v>6</v>
      </c>
      <c r="S122" t="s">
        <v>6</v>
      </c>
      <c r="T122" t="s">
        <v>135</v>
      </c>
    </row>
    <row r="123" spans="1:20" x14ac:dyDescent="0.25">
      <c r="A123" s="3">
        <v>121</v>
      </c>
      <c r="B123" t="s">
        <v>11</v>
      </c>
      <c r="C123" t="s">
        <v>84</v>
      </c>
      <c r="D123" t="s">
        <v>75</v>
      </c>
      <c r="E123" t="s">
        <v>7</v>
      </c>
      <c r="F123" t="s">
        <v>6</v>
      </c>
      <c r="G123" t="s">
        <v>2</v>
      </c>
      <c r="H123" t="s">
        <v>3</v>
      </c>
      <c r="I123" t="s">
        <v>9</v>
      </c>
      <c r="J123" t="s">
        <v>71</v>
      </c>
      <c r="K123" t="s">
        <v>6</v>
      </c>
      <c r="L123" t="s">
        <v>23</v>
      </c>
      <c r="M123" t="s">
        <v>10</v>
      </c>
      <c r="N123" t="s">
        <v>90</v>
      </c>
      <c r="O123" t="s">
        <v>68</v>
      </c>
      <c r="P123" t="s">
        <v>69</v>
      </c>
      <c r="Q123" t="s">
        <v>70</v>
      </c>
      <c r="R123" t="s">
        <v>6</v>
      </c>
      <c r="S123" t="s">
        <v>6</v>
      </c>
      <c r="T123" t="s">
        <v>137</v>
      </c>
    </row>
    <row r="124" spans="1:20" x14ac:dyDescent="0.25">
      <c r="A124" s="3">
        <v>122</v>
      </c>
      <c r="B124" t="s">
        <v>11</v>
      </c>
      <c r="C124" t="s">
        <v>87</v>
      </c>
      <c r="D124" t="s">
        <v>63</v>
      </c>
      <c r="E124" t="s">
        <v>7</v>
      </c>
      <c r="F124" t="s">
        <v>64</v>
      </c>
      <c r="G124" t="s">
        <v>2</v>
      </c>
      <c r="H124" t="s">
        <v>8</v>
      </c>
      <c r="I124" t="s">
        <v>9</v>
      </c>
      <c r="J124" t="s">
        <v>96</v>
      </c>
      <c r="K124" t="s">
        <v>6</v>
      </c>
      <c r="L124" t="s">
        <v>23</v>
      </c>
      <c r="M124" t="s">
        <v>5</v>
      </c>
      <c r="N124" t="s">
        <v>77</v>
      </c>
      <c r="O124" t="s">
        <v>68</v>
      </c>
      <c r="P124" t="s">
        <v>69</v>
      </c>
      <c r="Q124" t="s">
        <v>70</v>
      </c>
      <c r="R124" t="s">
        <v>6</v>
      </c>
      <c r="S124" t="s">
        <v>6</v>
      </c>
      <c r="T124" t="s">
        <v>135</v>
      </c>
    </row>
    <row r="125" spans="1:20" x14ac:dyDescent="0.25">
      <c r="A125" s="3">
        <v>123</v>
      </c>
      <c r="B125" t="s">
        <v>26</v>
      </c>
      <c r="C125" t="s">
        <v>62</v>
      </c>
      <c r="D125" t="s">
        <v>91</v>
      </c>
      <c r="E125" t="s">
        <v>251</v>
      </c>
      <c r="F125" t="s">
        <v>6</v>
      </c>
      <c r="G125" t="s">
        <v>2</v>
      </c>
      <c r="H125" t="s">
        <v>28</v>
      </c>
      <c r="I125" t="s">
        <v>63</v>
      </c>
      <c r="J125" t="s">
        <v>71</v>
      </c>
      <c r="K125" t="s">
        <v>6</v>
      </c>
      <c r="L125" t="s">
        <v>23</v>
      </c>
      <c r="M125" t="s">
        <v>5</v>
      </c>
      <c r="N125" t="s">
        <v>90</v>
      </c>
      <c r="O125" t="s">
        <v>92</v>
      </c>
      <c r="P125" t="s">
        <v>93</v>
      </c>
      <c r="Q125" t="s">
        <v>70</v>
      </c>
      <c r="R125" t="s">
        <v>6</v>
      </c>
      <c r="S125" t="s">
        <v>6</v>
      </c>
      <c r="T125" t="s">
        <v>137</v>
      </c>
    </row>
    <row r="126" spans="1:20" x14ac:dyDescent="0.25">
      <c r="A126" s="3">
        <v>124</v>
      </c>
      <c r="B126" t="s">
        <v>11</v>
      </c>
      <c r="C126" t="s">
        <v>84</v>
      </c>
      <c r="D126" t="s">
        <v>63</v>
      </c>
      <c r="E126" t="s">
        <v>91</v>
      </c>
      <c r="F126" t="s">
        <v>6</v>
      </c>
      <c r="G126" t="s">
        <v>2</v>
      </c>
      <c r="H126" t="s">
        <v>8</v>
      </c>
      <c r="I126" t="s">
        <v>9</v>
      </c>
      <c r="J126" t="s">
        <v>149</v>
      </c>
      <c r="K126" t="s">
        <v>6</v>
      </c>
      <c r="L126" t="s">
        <v>23</v>
      </c>
      <c r="M126" t="s">
        <v>5</v>
      </c>
      <c r="N126" t="s">
        <v>90</v>
      </c>
      <c r="O126" t="s">
        <v>68</v>
      </c>
      <c r="P126" t="s">
        <v>257</v>
      </c>
      <c r="Q126" t="s">
        <v>82</v>
      </c>
      <c r="R126" t="s">
        <v>6</v>
      </c>
      <c r="S126" t="s">
        <v>6</v>
      </c>
      <c r="T126" t="s">
        <v>161</v>
      </c>
    </row>
    <row r="127" spans="1:20" x14ac:dyDescent="0.25">
      <c r="A127" s="3">
        <v>125</v>
      </c>
      <c r="B127" t="s">
        <v>11</v>
      </c>
      <c r="C127" t="s">
        <v>87</v>
      </c>
      <c r="D127" t="s">
        <v>75</v>
      </c>
      <c r="E127" t="s">
        <v>73</v>
      </c>
      <c r="F127" t="s">
        <v>85</v>
      </c>
      <c r="G127" t="s">
        <v>2</v>
      </c>
      <c r="H127" t="s">
        <v>3</v>
      </c>
      <c r="I127" t="s">
        <v>88</v>
      </c>
      <c r="J127" t="s">
        <v>89</v>
      </c>
      <c r="K127" t="s">
        <v>6</v>
      </c>
      <c r="L127" t="s">
        <v>67</v>
      </c>
      <c r="M127" t="s">
        <v>5</v>
      </c>
      <c r="N127" t="s">
        <v>72</v>
      </c>
      <c r="O127" t="s">
        <v>68</v>
      </c>
      <c r="P127" t="s">
        <v>69</v>
      </c>
      <c r="Q127" t="s">
        <v>70</v>
      </c>
      <c r="R127" t="s">
        <v>6</v>
      </c>
      <c r="S127" t="s">
        <v>6</v>
      </c>
      <c r="T127" t="s">
        <v>135</v>
      </c>
    </row>
    <row r="128" spans="1:20" x14ac:dyDescent="0.25">
      <c r="A128" s="3">
        <v>126</v>
      </c>
      <c r="B128" t="s">
        <v>12</v>
      </c>
      <c r="C128" t="s">
        <v>84</v>
      </c>
      <c r="D128" t="s">
        <v>14</v>
      </c>
      <c r="E128" t="s">
        <v>14</v>
      </c>
      <c r="F128" t="s">
        <v>6</v>
      </c>
      <c r="G128" t="s">
        <v>21</v>
      </c>
      <c r="H128" t="s">
        <v>19</v>
      </c>
      <c r="I128" t="s">
        <v>9</v>
      </c>
      <c r="J128" t="s">
        <v>89</v>
      </c>
      <c r="K128" t="s">
        <v>6</v>
      </c>
      <c r="L128" t="s">
        <v>67</v>
      </c>
      <c r="M128" t="s">
        <v>5</v>
      </c>
      <c r="N128" t="s">
        <v>90</v>
      </c>
      <c r="O128" t="s">
        <v>86</v>
      </c>
      <c r="P128" t="s">
        <v>256</v>
      </c>
      <c r="Q128" t="s">
        <v>82</v>
      </c>
      <c r="R128" t="s">
        <v>6</v>
      </c>
      <c r="S128" t="s">
        <v>6</v>
      </c>
      <c r="T128" t="s">
        <v>137</v>
      </c>
    </row>
    <row r="129" spans="1:20" x14ac:dyDescent="0.25">
      <c r="A129" s="3">
        <v>127</v>
      </c>
      <c r="B129" t="s">
        <v>11</v>
      </c>
      <c r="C129" t="s">
        <v>84</v>
      </c>
      <c r="D129" t="s">
        <v>14</v>
      </c>
      <c r="E129" t="s">
        <v>109</v>
      </c>
      <c r="F129" t="s">
        <v>64</v>
      </c>
      <c r="G129" t="s">
        <v>2</v>
      </c>
      <c r="H129" t="s">
        <v>32</v>
      </c>
      <c r="I129" t="s">
        <v>110</v>
      </c>
      <c r="J129" t="s">
        <v>20</v>
      </c>
      <c r="K129" t="s">
        <v>6</v>
      </c>
      <c r="L129" t="s">
        <v>67</v>
      </c>
      <c r="M129" t="s">
        <v>5</v>
      </c>
      <c r="N129" t="s">
        <v>80</v>
      </c>
      <c r="O129" t="s">
        <v>86</v>
      </c>
      <c r="P129" t="s">
        <v>93</v>
      </c>
      <c r="Q129" t="s">
        <v>70</v>
      </c>
      <c r="R129" t="s">
        <v>83</v>
      </c>
      <c r="S129" t="s">
        <v>83</v>
      </c>
      <c r="T129" t="s">
        <v>135</v>
      </c>
    </row>
    <row r="130" spans="1:20" x14ac:dyDescent="0.25">
      <c r="A130" s="3">
        <v>128</v>
      </c>
      <c r="B130" t="s">
        <v>13</v>
      </c>
      <c r="C130" t="s">
        <v>104</v>
      </c>
      <c r="D130" t="s">
        <v>14</v>
      </c>
      <c r="E130" t="s">
        <v>14</v>
      </c>
      <c r="F130" t="s">
        <v>64</v>
      </c>
      <c r="G130" t="s">
        <v>79</v>
      </c>
      <c r="H130" t="s">
        <v>24</v>
      </c>
      <c r="I130" t="s">
        <v>75</v>
      </c>
      <c r="J130" t="s">
        <v>111</v>
      </c>
      <c r="K130" t="s">
        <v>6</v>
      </c>
      <c r="L130" t="s">
        <v>23</v>
      </c>
      <c r="M130" t="s">
        <v>5</v>
      </c>
      <c r="N130" t="s">
        <v>77</v>
      </c>
      <c r="O130" t="s">
        <v>86</v>
      </c>
      <c r="P130" t="s">
        <v>93</v>
      </c>
      <c r="Q130" t="s">
        <v>33</v>
      </c>
      <c r="R130" t="s">
        <v>6</v>
      </c>
      <c r="S130" t="s">
        <v>6</v>
      </c>
      <c r="T130" t="s">
        <v>162</v>
      </c>
    </row>
    <row r="131" spans="1:20" x14ac:dyDescent="0.25">
      <c r="A131" s="3">
        <v>129</v>
      </c>
      <c r="B131" t="s">
        <v>17</v>
      </c>
      <c r="C131" t="s">
        <v>84</v>
      </c>
      <c r="D131" t="s">
        <v>18</v>
      </c>
      <c r="E131" t="s">
        <v>30</v>
      </c>
      <c r="F131" t="s">
        <v>6</v>
      </c>
      <c r="G131" t="s">
        <v>2</v>
      </c>
      <c r="H131" t="s">
        <v>19</v>
      </c>
      <c r="I131" t="s">
        <v>9</v>
      </c>
      <c r="J131" t="s">
        <v>76</v>
      </c>
      <c r="K131" t="s">
        <v>6</v>
      </c>
      <c r="L131" t="s">
        <v>23</v>
      </c>
      <c r="M131" t="s">
        <v>5</v>
      </c>
      <c r="N131" t="s">
        <v>77</v>
      </c>
      <c r="O131" t="s">
        <v>92</v>
      </c>
      <c r="P131" t="s">
        <v>256</v>
      </c>
      <c r="Q131" t="s">
        <v>70</v>
      </c>
      <c r="R131" t="s">
        <v>6</v>
      </c>
      <c r="S131" t="s">
        <v>6</v>
      </c>
      <c r="T131" t="s">
        <v>137</v>
      </c>
    </row>
    <row r="132" spans="1:20" x14ac:dyDescent="0.25">
      <c r="A132" s="3">
        <v>130</v>
      </c>
      <c r="B132" t="s">
        <v>11</v>
      </c>
      <c r="C132" t="s">
        <v>104</v>
      </c>
      <c r="D132" t="s">
        <v>14</v>
      </c>
      <c r="E132" t="s">
        <v>7</v>
      </c>
      <c r="F132" t="s">
        <v>6</v>
      </c>
      <c r="G132" t="s">
        <v>2</v>
      </c>
      <c r="H132" t="s">
        <v>22</v>
      </c>
      <c r="I132" t="s">
        <v>65</v>
      </c>
      <c r="J132" t="s">
        <v>100</v>
      </c>
      <c r="K132" t="s">
        <v>6</v>
      </c>
      <c r="L132" t="s">
        <v>23</v>
      </c>
      <c r="M132" t="s">
        <v>25</v>
      </c>
      <c r="N132" t="s">
        <v>80</v>
      </c>
      <c r="O132" t="s">
        <v>92</v>
      </c>
      <c r="P132" t="s">
        <v>93</v>
      </c>
      <c r="Q132" t="s">
        <v>33</v>
      </c>
      <c r="R132" t="s">
        <v>6</v>
      </c>
      <c r="S132" t="s">
        <v>6</v>
      </c>
      <c r="T132" t="s">
        <v>161</v>
      </c>
    </row>
    <row r="133" spans="1:20" x14ac:dyDescent="0.25">
      <c r="A133" s="3">
        <v>131</v>
      </c>
      <c r="B133" t="s">
        <v>11</v>
      </c>
      <c r="C133" t="s">
        <v>104</v>
      </c>
      <c r="D133" t="s">
        <v>14</v>
      </c>
      <c r="E133" t="s">
        <v>94</v>
      </c>
      <c r="F133" t="s">
        <v>85</v>
      </c>
      <c r="G133" t="s">
        <v>2</v>
      </c>
      <c r="H133" t="s">
        <v>22</v>
      </c>
      <c r="I133" t="s">
        <v>65</v>
      </c>
      <c r="J133" t="s">
        <v>76</v>
      </c>
      <c r="K133" t="s">
        <v>6</v>
      </c>
      <c r="L133" t="s">
        <v>23</v>
      </c>
      <c r="M133" t="s">
        <v>5</v>
      </c>
      <c r="N133" t="s">
        <v>80</v>
      </c>
      <c r="O133" t="s">
        <v>86</v>
      </c>
      <c r="P133" t="s">
        <v>93</v>
      </c>
      <c r="Q133" t="s">
        <v>33</v>
      </c>
      <c r="R133" t="s">
        <v>6</v>
      </c>
      <c r="S133" t="s">
        <v>6</v>
      </c>
      <c r="T133" t="s">
        <v>162</v>
      </c>
    </row>
    <row r="134" spans="1:20" x14ac:dyDescent="0.25">
      <c r="A134" s="3">
        <v>132</v>
      </c>
      <c r="B134" t="s">
        <v>13</v>
      </c>
      <c r="C134" t="s">
        <v>104</v>
      </c>
      <c r="D134" t="s">
        <v>103</v>
      </c>
      <c r="E134" t="s">
        <v>7</v>
      </c>
      <c r="F134" t="s">
        <v>6</v>
      </c>
      <c r="G134" t="s">
        <v>2</v>
      </c>
      <c r="H134" t="s">
        <v>28</v>
      </c>
      <c r="I134" t="s">
        <v>9</v>
      </c>
      <c r="J134" t="s">
        <v>112</v>
      </c>
      <c r="K134" t="s">
        <v>6</v>
      </c>
      <c r="L134" t="s">
        <v>23</v>
      </c>
      <c r="M134" t="s">
        <v>5</v>
      </c>
      <c r="N134" t="s">
        <v>77</v>
      </c>
      <c r="O134" t="s">
        <v>95</v>
      </c>
      <c r="P134" t="s">
        <v>93</v>
      </c>
      <c r="Q134" t="s">
        <v>33</v>
      </c>
      <c r="R134" t="s">
        <v>6</v>
      </c>
      <c r="S134" t="s">
        <v>113</v>
      </c>
      <c r="T134" t="s">
        <v>162</v>
      </c>
    </row>
    <row r="135" spans="1:20" x14ac:dyDescent="0.25">
      <c r="A135" s="3">
        <v>133</v>
      </c>
      <c r="B135" t="s">
        <v>26</v>
      </c>
      <c r="C135" t="s">
        <v>62</v>
      </c>
      <c r="D135" t="s">
        <v>109</v>
      </c>
      <c r="E135" t="s">
        <v>94</v>
      </c>
      <c r="F135" t="s">
        <v>6</v>
      </c>
      <c r="G135" t="s">
        <v>2</v>
      </c>
      <c r="H135" t="s">
        <v>19</v>
      </c>
      <c r="I135" t="s">
        <v>65</v>
      </c>
      <c r="J135" t="s">
        <v>129</v>
      </c>
      <c r="K135" t="s">
        <v>6</v>
      </c>
      <c r="L135" t="s">
        <v>29</v>
      </c>
      <c r="M135" t="s">
        <v>25</v>
      </c>
      <c r="N135" t="s">
        <v>72</v>
      </c>
      <c r="O135" t="s">
        <v>92</v>
      </c>
      <c r="P135" t="s">
        <v>256</v>
      </c>
      <c r="Q135" t="s">
        <v>70</v>
      </c>
      <c r="R135" t="s">
        <v>6</v>
      </c>
      <c r="S135" t="s">
        <v>83</v>
      </c>
      <c r="T135" t="s">
        <v>160</v>
      </c>
    </row>
    <row r="136" spans="1:20" x14ac:dyDescent="0.25">
      <c r="A136" s="3">
        <v>134</v>
      </c>
      <c r="B136" t="s">
        <v>11</v>
      </c>
      <c r="C136" t="s">
        <v>78</v>
      </c>
      <c r="D136" t="s">
        <v>75</v>
      </c>
      <c r="E136" t="s">
        <v>94</v>
      </c>
      <c r="F136" t="s">
        <v>64</v>
      </c>
      <c r="G136" t="s">
        <v>2</v>
      </c>
      <c r="H136" t="s">
        <v>38</v>
      </c>
      <c r="I136" t="s">
        <v>9</v>
      </c>
      <c r="J136" t="s">
        <v>130</v>
      </c>
      <c r="K136" t="s">
        <v>6</v>
      </c>
      <c r="L136" t="s">
        <v>67</v>
      </c>
      <c r="M136" t="s">
        <v>10</v>
      </c>
      <c r="N136" t="s">
        <v>90</v>
      </c>
      <c r="O136" t="s">
        <v>68</v>
      </c>
      <c r="P136" t="s">
        <v>257</v>
      </c>
      <c r="Q136" t="s">
        <v>70</v>
      </c>
      <c r="R136" t="s">
        <v>83</v>
      </c>
      <c r="S136" t="s">
        <v>83</v>
      </c>
      <c r="T136" t="s">
        <v>135</v>
      </c>
    </row>
    <row r="137" spans="1:20" x14ac:dyDescent="0.25">
      <c r="A137" s="3">
        <v>135</v>
      </c>
      <c r="B137" t="s">
        <v>11</v>
      </c>
      <c r="C137" t="s">
        <v>84</v>
      </c>
      <c r="D137" t="s">
        <v>18</v>
      </c>
      <c r="E137" t="s">
        <v>30</v>
      </c>
      <c r="F137" t="s">
        <v>6</v>
      </c>
      <c r="G137" t="s">
        <v>2</v>
      </c>
      <c r="H137" t="s">
        <v>28</v>
      </c>
      <c r="I137" t="s">
        <v>9</v>
      </c>
      <c r="J137" t="s">
        <v>71</v>
      </c>
      <c r="K137" t="s">
        <v>6</v>
      </c>
      <c r="L137" t="s">
        <v>118</v>
      </c>
      <c r="M137" t="s">
        <v>5</v>
      </c>
      <c r="N137" t="s">
        <v>90</v>
      </c>
      <c r="O137" t="s">
        <v>86</v>
      </c>
      <c r="P137" t="s">
        <v>256</v>
      </c>
      <c r="Q137" t="s">
        <v>70</v>
      </c>
      <c r="R137" t="s">
        <v>6</v>
      </c>
      <c r="S137" t="s">
        <v>6</v>
      </c>
      <c r="T137" t="s">
        <v>137</v>
      </c>
    </row>
    <row r="138" spans="1:20" x14ac:dyDescent="0.25">
      <c r="A138" s="3">
        <v>136</v>
      </c>
      <c r="B138" t="s">
        <v>11</v>
      </c>
      <c r="C138" t="s">
        <v>84</v>
      </c>
      <c r="D138" t="s">
        <v>75</v>
      </c>
      <c r="E138" t="s">
        <v>7</v>
      </c>
      <c r="F138" t="s">
        <v>6</v>
      </c>
      <c r="G138" t="s">
        <v>2</v>
      </c>
      <c r="H138" t="s">
        <v>3</v>
      </c>
      <c r="I138" t="s">
        <v>9</v>
      </c>
      <c r="J138" t="s">
        <v>149</v>
      </c>
      <c r="K138" t="s">
        <v>6</v>
      </c>
      <c r="L138" t="s">
        <v>23</v>
      </c>
      <c r="M138" t="s">
        <v>10</v>
      </c>
      <c r="N138" t="s">
        <v>90</v>
      </c>
      <c r="O138" t="s">
        <v>68</v>
      </c>
      <c r="P138" t="s">
        <v>69</v>
      </c>
      <c r="Q138" t="s">
        <v>70</v>
      </c>
      <c r="R138" t="s">
        <v>6</v>
      </c>
      <c r="S138" t="s">
        <v>6</v>
      </c>
      <c r="T138" t="s">
        <v>137</v>
      </c>
    </row>
    <row r="139" spans="1:20" x14ac:dyDescent="0.25">
      <c r="A139" s="3">
        <v>137</v>
      </c>
      <c r="B139" t="s">
        <v>11</v>
      </c>
      <c r="C139" t="s">
        <v>87</v>
      </c>
      <c r="D139" t="s">
        <v>63</v>
      </c>
      <c r="E139" t="s">
        <v>7</v>
      </c>
      <c r="F139" t="s">
        <v>64</v>
      </c>
      <c r="G139" t="s">
        <v>2</v>
      </c>
      <c r="H139" t="s">
        <v>8</v>
      </c>
      <c r="I139" t="s">
        <v>9</v>
      </c>
      <c r="J139" t="s">
        <v>71</v>
      </c>
      <c r="K139" t="s">
        <v>6</v>
      </c>
      <c r="L139" t="s">
        <v>23</v>
      </c>
      <c r="M139" t="s">
        <v>5</v>
      </c>
      <c r="N139" t="s">
        <v>77</v>
      </c>
      <c r="O139" t="s">
        <v>68</v>
      </c>
      <c r="P139" t="s">
        <v>69</v>
      </c>
      <c r="Q139" t="s">
        <v>70</v>
      </c>
      <c r="R139" t="s">
        <v>6</v>
      </c>
      <c r="S139" t="s">
        <v>6</v>
      </c>
      <c r="T139" t="s">
        <v>135</v>
      </c>
    </row>
    <row r="140" spans="1:20" x14ac:dyDescent="0.25">
      <c r="A140" s="3">
        <v>138</v>
      </c>
      <c r="B140" t="s">
        <v>26</v>
      </c>
      <c r="C140" t="s">
        <v>62</v>
      </c>
      <c r="D140" t="s">
        <v>91</v>
      </c>
      <c r="E140" t="s">
        <v>251</v>
      </c>
      <c r="F140" t="s">
        <v>6</v>
      </c>
      <c r="G140" t="s">
        <v>2</v>
      </c>
      <c r="H140" t="s">
        <v>28</v>
      </c>
      <c r="I140" t="s">
        <v>63</v>
      </c>
      <c r="J140" t="s">
        <v>71</v>
      </c>
      <c r="K140" t="s">
        <v>6</v>
      </c>
      <c r="L140" t="s">
        <v>23</v>
      </c>
      <c r="M140" t="s">
        <v>5</v>
      </c>
      <c r="N140" t="s">
        <v>90</v>
      </c>
      <c r="O140" t="s">
        <v>92</v>
      </c>
      <c r="P140" t="s">
        <v>93</v>
      </c>
      <c r="Q140" t="s">
        <v>70</v>
      </c>
      <c r="R140" t="s">
        <v>6</v>
      </c>
      <c r="S140" t="s">
        <v>6</v>
      </c>
      <c r="T140" t="s">
        <v>137</v>
      </c>
    </row>
    <row r="141" spans="1:20" x14ac:dyDescent="0.25">
      <c r="A141" s="3">
        <v>139</v>
      </c>
      <c r="B141" t="s">
        <v>11</v>
      </c>
      <c r="C141" t="s">
        <v>84</v>
      </c>
      <c r="D141" t="s">
        <v>63</v>
      </c>
      <c r="E141" t="s">
        <v>91</v>
      </c>
      <c r="F141" t="s">
        <v>6</v>
      </c>
      <c r="G141" t="s">
        <v>2</v>
      </c>
      <c r="H141" t="s">
        <v>8</v>
      </c>
      <c r="I141" t="s">
        <v>9</v>
      </c>
      <c r="J141" t="s">
        <v>71</v>
      </c>
      <c r="K141" t="s">
        <v>6</v>
      </c>
      <c r="L141" t="s">
        <v>23</v>
      </c>
      <c r="M141" t="s">
        <v>5</v>
      </c>
      <c r="N141" t="s">
        <v>90</v>
      </c>
      <c r="O141" t="s">
        <v>68</v>
      </c>
      <c r="P141" t="s">
        <v>257</v>
      </c>
      <c r="Q141" t="s">
        <v>82</v>
      </c>
      <c r="R141" t="s">
        <v>6</v>
      </c>
      <c r="S141" t="s">
        <v>6</v>
      </c>
      <c r="T141" t="s">
        <v>161</v>
      </c>
    </row>
    <row r="142" spans="1:20" x14ac:dyDescent="0.25">
      <c r="A142" s="3">
        <v>140</v>
      </c>
      <c r="B142" t="s">
        <v>11</v>
      </c>
      <c r="C142" t="s">
        <v>87</v>
      </c>
      <c r="D142" t="s">
        <v>63</v>
      </c>
      <c r="E142" t="s">
        <v>7</v>
      </c>
      <c r="F142" t="s">
        <v>6</v>
      </c>
      <c r="G142" t="s">
        <v>2</v>
      </c>
      <c r="H142" t="s">
        <v>3</v>
      </c>
      <c r="I142" t="s">
        <v>9</v>
      </c>
      <c r="J142" t="s">
        <v>126</v>
      </c>
      <c r="K142" t="s">
        <v>6</v>
      </c>
      <c r="L142" t="s">
        <v>23</v>
      </c>
      <c r="M142" t="s">
        <v>10</v>
      </c>
      <c r="N142" t="s">
        <v>77</v>
      </c>
      <c r="O142" t="s">
        <v>68</v>
      </c>
      <c r="P142" t="s">
        <v>69</v>
      </c>
      <c r="Q142" t="s">
        <v>70</v>
      </c>
      <c r="R142" t="s">
        <v>6</v>
      </c>
      <c r="S142" t="s">
        <v>6</v>
      </c>
      <c r="T142" t="s">
        <v>135</v>
      </c>
    </row>
    <row r="143" spans="1:20" x14ac:dyDescent="0.25">
      <c r="A143" s="3">
        <v>141</v>
      </c>
      <c r="B143" t="s">
        <v>26</v>
      </c>
      <c r="C143" t="s">
        <v>84</v>
      </c>
      <c r="D143" t="s">
        <v>138</v>
      </c>
      <c r="E143" t="s">
        <v>7</v>
      </c>
      <c r="F143" t="s">
        <v>6</v>
      </c>
      <c r="G143" t="s">
        <v>2</v>
      </c>
      <c r="H143" t="s">
        <v>28</v>
      </c>
      <c r="I143" t="s">
        <v>255</v>
      </c>
      <c r="J143" t="s">
        <v>112</v>
      </c>
      <c r="K143" t="s">
        <v>6</v>
      </c>
      <c r="L143" t="s">
        <v>67</v>
      </c>
      <c r="M143" t="s">
        <v>25</v>
      </c>
      <c r="N143" t="s">
        <v>80</v>
      </c>
      <c r="O143" t="s">
        <v>95</v>
      </c>
      <c r="P143" t="s">
        <v>93</v>
      </c>
      <c r="Q143" t="s">
        <v>33</v>
      </c>
      <c r="R143" t="s">
        <v>6</v>
      </c>
      <c r="S143" t="s">
        <v>6</v>
      </c>
      <c r="T143" t="s">
        <v>135</v>
      </c>
    </row>
    <row r="144" spans="1:20" x14ac:dyDescent="0.25">
      <c r="A144" s="3">
        <v>142</v>
      </c>
      <c r="B144" t="s">
        <v>26</v>
      </c>
      <c r="C144" t="s">
        <v>62</v>
      </c>
      <c r="D144" t="s">
        <v>122</v>
      </c>
      <c r="E144" t="s">
        <v>148</v>
      </c>
      <c r="F144" t="s">
        <v>85</v>
      </c>
      <c r="G144" t="s">
        <v>2</v>
      </c>
      <c r="H144" t="s">
        <v>27</v>
      </c>
      <c r="I144" t="s">
        <v>9</v>
      </c>
      <c r="J144" t="s">
        <v>44</v>
      </c>
      <c r="K144" t="s">
        <v>6</v>
      </c>
      <c r="L144" t="s">
        <v>29</v>
      </c>
      <c r="M144" t="s">
        <v>25</v>
      </c>
      <c r="N144" t="s">
        <v>77</v>
      </c>
      <c r="O144" t="s">
        <v>95</v>
      </c>
      <c r="P144" t="s">
        <v>69</v>
      </c>
      <c r="Q144" t="s">
        <v>70</v>
      </c>
      <c r="R144" t="s">
        <v>6</v>
      </c>
      <c r="S144" t="s">
        <v>6</v>
      </c>
      <c r="T144" t="s">
        <v>135</v>
      </c>
    </row>
    <row r="145" spans="1:20" x14ac:dyDescent="0.25">
      <c r="A145" s="3">
        <v>143</v>
      </c>
      <c r="B145" t="s">
        <v>11</v>
      </c>
      <c r="C145" t="s">
        <v>62</v>
      </c>
      <c r="D145" t="s">
        <v>14</v>
      </c>
      <c r="E145" t="s">
        <v>73</v>
      </c>
      <c r="F145" t="s">
        <v>64</v>
      </c>
      <c r="G145" t="s">
        <v>2</v>
      </c>
      <c r="H145" t="s">
        <v>8</v>
      </c>
      <c r="I145" t="s">
        <v>65</v>
      </c>
      <c r="J145" t="s">
        <v>66</v>
      </c>
      <c r="K145" t="s">
        <v>4</v>
      </c>
      <c r="L145" t="s">
        <v>67</v>
      </c>
      <c r="M145" t="s">
        <v>5</v>
      </c>
      <c r="N145" t="s">
        <v>80</v>
      </c>
      <c r="O145" t="s">
        <v>92</v>
      </c>
      <c r="P145" t="s">
        <v>69</v>
      </c>
      <c r="Q145" t="s">
        <v>70</v>
      </c>
      <c r="R145" t="s">
        <v>6</v>
      </c>
      <c r="S145" t="s">
        <v>6</v>
      </c>
      <c r="T145" t="s">
        <v>160</v>
      </c>
    </row>
    <row r="146" spans="1:20" x14ac:dyDescent="0.25">
      <c r="A146" s="3">
        <v>144</v>
      </c>
      <c r="B146" t="s">
        <v>12</v>
      </c>
      <c r="C146" t="s">
        <v>74</v>
      </c>
      <c r="D146" t="s">
        <v>18</v>
      </c>
      <c r="E146" t="s">
        <v>75</v>
      </c>
      <c r="F146" t="s">
        <v>64</v>
      </c>
      <c r="G146" t="s">
        <v>2</v>
      </c>
      <c r="H146" t="s">
        <v>38</v>
      </c>
      <c r="I146" t="s">
        <v>9</v>
      </c>
      <c r="J146" t="s">
        <v>76</v>
      </c>
      <c r="K146" t="s">
        <v>4</v>
      </c>
      <c r="L146" t="s">
        <v>67</v>
      </c>
      <c r="M146" t="s">
        <v>5</v>
      </c>
      <c r="N146" t="s">
        <v>77</v>
      </c>
      <c r="O146" t="s">
        <v>152</v>
      </c>
      <c r="P146" t="s">
        <v>69</v>
      </c>
      <c r="Q146" t="s">
        <v>70</v>
      </c>
      <c r="R146" t="s">
        <v>6</v>
      </c>
      <c r="S146" t="s">
        <v>6</v>
      </c>
      <c r="T146" t="s">
        <v>137</v>
      </c>
    </row>
    <row r="147" spans="1:20" x14ac:dyDescent="0.25">
      <c r="A147" s="3">
        <v>145</v>
      </c>
      <c r="B147" t="s">
        <v>11</v>
      </c>
      <c r="C147" t="s">
        <v>87</v>
      </c>
      <c r="D147" t="s">
        <v>63</v>
      </c>
      <c r="E147" t="s">
        <v>7</v>
      </c>
      <c r="F147" t="s">
        <v>64</v>
      </c>
      <c r="G147" t="s">
        <v>2</v>
      </c>
      <c r="H147" t="s">
        <v>3</v>
      </c>
      <c r="I147" t="s">
        <v>9</v>
      </c>
      <c r="J147" t="s">
        <v>149</v>
      </c>
      <c r="K147" t="s">
        <v>6</v>
      </c>
      <c r="L147" t="s">
        <v>23</v>
      </c>
      <c r="M147" t="s">
        <v>5</v>
      </c>
      <c r="N147" t="s">
        <v>77</v>
      </c>
      <c r="O147" t="s">
        <v>68</v>
      </c>
      <c r="P147" t="s">
        <v>69</v>
      </c>
      <c r="Q147" t="s">
        <v>70</v>
      </c>
      <c r="R147" t="s">
        <v>6</v>
      </c>
      <c r="S147" t="s">
        <v>6</v>
      </c>
      <c r="T147" t="s">
        <v>135</v>
      </c>
    </row>
    <row r="148" spans="1:20" x14ac:dyDescent="0.25">
      <c r="A148" s="3">
        <v>146</v>
      </c>
      <c r="B148" t="s">
        <v>11</v>
      </c>
      <c r="C148" t="s">
        <v>62</v>
      </c>
      <c r="D148" t="s">
        <v>91</v>
      </c>
      <c r="E148" t="s">
        <v>251</v>
      </c>
      <c r="F148" t="s">
        <v>6</v>
      </c>
      <c r="G148" t="s">
        <v>2</v>
      </c>
      <c r="H148" t="s">
        <v>8</v>
      </c>
      <c r="I148" t="s">
        <v>63</v>
      </c>
      <c r="J148" t="s">
        <v>71</v>
      </c>
      <c r="K148" t="s">
        <v>6</v>
      </c>
      <c r="L148" t="s">
        <v>23</v>
      </c>
      <c r="M148" t="s">
        <v>5</v>
      </c>
      <c r="N148" t="s">
        <v>90</v>
      </c>
      <c r="O148" t="s">
        <v>92</v>
      </c>
      <c r="P148" t="s">
        <v>93</v>
      </c>
      <c r="Q148" t="s">
        <v>70</v>
      </c>
      <c r="R148" t="s">
        <v>6</v>
      </c>
      <c r="S148" t="s">
        <v>6</v>
      </c>
      <c r="T148" t="s">
        <v>137</v>
      </c>
    </row>
    <row r="149" spans="1:20" x14ac:dyDescent="0.25">
      <c r="A149" s="3">
        <v>147</v>
      </c>
      <c r="B149" t="s">
        <v>11</v>
      </c>
      <c r="C149" t="s">
        <v>84</v>
      </c>
      <c r="D149" t="s">
        <v>63</v>
      </c>
      <c r="E149" t="s">
        <v>109</v>
      </c>
      <c r="F149" t="s">
        <v>85</v>
      </c>
      <c r="G149" t="s">
        <v>2</v>
      </c>
      <c r="H149" t="s">
        <v>3</v>
      </c>
      <c r="I149" t="s">
        <v>9</v>
      </c>
      <c r="J149" t="s">
        <v>149</v>
      </c>
      <c r="K149" t="s">
        <v>6</v>
      </c>
      <c r="L149" t="s">
        <v>23</v>
      </c>
      <c r="M149" t="s">
        <v>5</v>
      </c>
      <c r="N149" t="s">
        <v>77</v>
      </c>
      <c r="O149" t="s">
        <v>68</v>
      </c>
      <c r="P149" t="s">
        <v>107</v>
      </c>
      <c r="Q149" t="s">
        <v>70</v>
      </c>
      <c r="R149" t="s">
        <v>6</v>
      </c>
      <c r="S149" t="s">
        <v>6</v>
      </c>
      <c r="T149" t="s">
        <v>135</v>
      </c>
    </row>
    <row r="150" spans="1:20" x14ac:dyDescent="0.25">
      <c r="A150" s="3">
        <v>148</v>
      </c>
      <c r="B150" t="s">
        <v>26</v>
      </c>
      <c r="C150" t="s">
        <v>84</v>
      </c>
      <c r="D150" t="s">
        <v>147</v>
      </c>
      <c r="E150" t="s">
        <v>142</v>
      </c>
      <c r="F150" t="s">
        <v>85</v>
      </c>
      <c r="G150" t="s">
        <v>2</v>
      </c>
      <c r="H150" t="s">
        <v>8</v>
      </c>
      <c r="I150" t="s">
        <v>9</v>
      </c>
      <c r="J150" t="s">
        <v>126</v>
      </c>
      <c r="K150" t="s">
        <v>6</v>
      </c>
      <c r="L150" t="s">
        <v>23</v>
      </c>
      <c r="M150" t="s">
        <v>10</v>
      </c>
      <c r="N150" t="s">
        <v>77</v>
      </c>
      <c r="O150" t="s">
        <v>68</v>
      </c>
      <c r="P150" t="s">
        <v>257</v>
      </c>
      <c r="Q150" t="s">
        <v>70</v>
      </c>
      <c r="R150" t="s">
        <v>6</v>
      </c>
      <c r="S150" t="s">
        <v>6</v>
      </c>
      <c r="T150" t="s">
        <v>135</v>
      </c>
    </row>
    <row r="151" spans="1:20" x14ac:dyDescent="0.25">
      <c r="A151" s="3">
        <v>149</v>
      </c>
      <c r="B151" t="s">
        <v>26</v>
      </c>
      <c r="C151" t="s">
        <v>74</v>
      </c>
      <c r="D151" t="s">
        <v>122</v>
      </c>
      <c r="E151" t="s">
        <v>7</v>
      </c>
      <c r="F151" t="s">
        <v>6</v>
      </c>
      <c r="G151" t="s">
        <v>2</v>
      </c>
      <c r="H151" t="s">
        <v>8</v>
      </c>
      <c r="I151" t="s">
        <v>9</v>
      </c>
      <c r="J151" t="s">
        <v>100</v>
      </c>
      <c r="K151" t="s">
        <v>6</v>
      </c>
      <c r="L151" t="s">
        <v>23</v>
      </c>
      <c r="M151" t="s">
        <v>5</v>
      </c>
      <c r="N151" t="s">
        <v>72</v>
      </c>
      <c r="O151" t="s">
        <v>95</v>
      </c>
      <c r="P151" t="s">
        <v>107</v>
      </c>
      <c r="Q151" t="s">
        <v>70</v>
      </c>
      <c r="R151" t="s">
        <v>6</v>
      </c>
      <c r="S151" t="s">
        <v>6</v>
      </c>
      <c r="T151" t="s">
        <v>137</v>
      </c>
    </row>
    <row r="152" spans="1:20" x14ac:dyDescent="0.25">
      <c r="A152" s="3">
        <v>150</v>
      </c>
      <c r="B152" t="s">
        <v>26</v>
      </c>
      <c r="C152" t="s">
        <v>74</v>
      </c>
      <c r="D152" t="s">
        <v>65</v>
      </c>
      <c r="E152" t="s">
        <v>103</v>
      </c>
      <c r="F152" t="s">
        <v>85</v>
      </c>
      <c r="G152" t="s">
        <v>2</v>
      </c>
      <c r="H152" t="s">
        <v>8</v>
      </c>
      <c r="I152" t="s">
        <v>9</v>
      </c>
      <c r="J152" t="s">
        <v>76</v>
      </c>
      <c r="K152" t="s">
        <v>6</v>
      </c>
      <c r="L152" t="s">
        <v>67</v>
      </c>
      <c r="M152" t="s">
        <v>5</v>
      </c>
      <c r="N152" t="s">
        <v>90</v>
      </c>
      <c r="O152" t="s">
        <v>68</v>
      </c>
      <c r="P152" t="s">
        <v>69</v>
      </c>
      <c r="Q152" t="s">
        <v>70</v>
      </c>
      <c r="R152" t="s">
        <v>6</v>
      </c>
      <c r="S152" t="s">
        <v>6</v>
      </c>
      <c r="T152" t="s">
        <v>137</v>
      </c>
    </row>
    <row r="153" spans="1:20" x14ac:dyDescent="0.25">
      <c r="A153" s="3">
        <v>151</v>
      </c>
      <c r="B153" t="s">
        <v>12</v>
      </c>
      <c r="C153" t="s">
        <v>62</v>
      </c>
      <c r="D153" t="s">
        <v>124</v>
      </c>
      <c r="E153" t="s">
        <v>124</v>
      </c>
      <c r="F153" t="s">
        <v>6</v>
      </c>
      <c r="G153" t="s">
        <v>2</v>
      </c>
      <c r="H153" t="s">
        <v>27</v>
      </c>
      <c r="I153" t="s">
        <v>9</v>
      </c>
      <c r="J153" t="s">
        <v>130</v>
      </c>
      <c r="K153" t="s">
        <v>6</v>
      </c>
      <c r="L153" t="s">
        <v>67</v>
      </c>
      <c r="M153" t="s">
        <v>5</v>
      </c>
      <c r="N153" t="s">
        <v>77</v>
      </c>
      <c r="O153" t="s">
        <v>68</v>
      </c>
      <c r="P153" t="s">
        <v>257</v>
      </c>
      <c r="Q153" t="s">
        <v>33</v>
      </c>
      <c r="R153" t="s">
        <v>6</v>
      </c>
      <c r="S153" t="s">
        <v>6</v>
      </c>
      <c r="T153" t="s">
        <v>135</v>
      </c>
    </row>
    <row r="154" spans="1:20" x14ac:dyDescent="0.25">
      <c r="A154" s="3">
        <v>152</v>
      </c>
      <c r="B154" t="s">
        <v>26</v>
      </c>
      <c r="C154" t="s">
        <v>62</v>
      </c>
      <c r="D154" t="s">
        <v>14</v>
      </c>
      <c r="E154" t="s">
        <v>91</v>
      </c>
      <c r="F154" t="s">
        <v>6</v>
      </c>
      <c r="G154" t="s">
        <v>2</v>
      </c>
      <c r="H154" t="s">
        <v>19</v>
      </c>
      <c r="I154" t="s">
        <v>97</v>
      </c>
      <c r="J154" t="s">
        <v>100</v>
      </c>
      <c r="K154" t="s">
        <v>6</v>
      </c>
      <c r="L154" t="s">
        <v>29</v>
      </c>
      <c r="M154" t="s">
        <v>25</v>
      </c>
      <c r="N154" t="s">
        <v>77</v>
      </c>
      <c r="O154" t="s">
        <v>92</v>
      </c>
      <c r="P154" t="s">
        <v>256</v>
      </c>
      <c r="Q154" t="s">
        <v>70</v>
      </c>
      <c r="R154" t="s">
        <v>6</v>
      </c>
      <c r="S154" t="s">
        <v>6</v>
      </c>
      <c r="T154" t="s">
        <v>137</v>
      </c>
    </row>
    <row r="155" spans="1:20" x14ac:dyDescent="0.25">
      <c r="A155" s="3">
        <v>153</v>
      </c>
      <c r="B155" t="s">
        <v>12</v>
      </c>
      <c r="C155" t="s">
        <v>62</v>
      </c>
      <c r="D155" t="s">
        <v>18</v>
      </c>
      <c r="E155" t="s">
        <v>30</v>
      </c>
      <c r="F155" t="s">
        <v>6</v>
      </c>
      <c r="G155" t="s">
        <v>2</v>
      </c>
      <c r="H155" t="s">
        <v>19</v>
      </c>
      <c r="I155" t="s">
        <v>9</v>
      </c>
      <c r="J155" t="s">
        <v>76</v>
      </c>
      <c r="K155" t="s">
        <v>6</v>
      </c>
      <c r="L155" t="s">
        <v>23</v>
      </c>
      <c r="M155" t="s">
        <v>5</v>
      </c>
      <c r="N155" t="s">
        <v>77</v>
      </c>
      <c r="O155" t="s">
        <v>92</v>
      </c>
      <c r="P155" t="s">
        <v>93</v>
      </c>
      <c r="Q155" t="s">
        <v>70</v>
      </c>
      <c r="R155" t="s">
        <v>6</v>
      </c>
      <c r="S155" t="s">
        <v>6</v>
      </c>
      <c r="T155" t="s">
        <v>161</v>
      </c>
    </row>
    <row r="156" spans="1:20" x14ac:dyDescent="0.25">
      <c r="A156" s="3">
        <v>154</v>
      </c>
      <c r="B156" t="s">
        <v>11</v>
      </c>
      <c r="C156" t="s">
        <v>84</v>
      </c>
      <c r="D156" t="s">
        <v>14</v>
      </c>
      <c r="E156" t="s">
        <v>94</v>
      </c>
      <c r="F156" t="s">
        <v>6</v>
      </c>
      <c r="G156" t="s">
        <v>2</v>
      </c>
      <c r="H156" t="s">
        <v>28</v>
      </c>
      <c r="I156" t="s">
        <v>65</v>
      </c>
      <c r="J156" t="s">
        <v>101</v>
      </c>
      <c r="K156" t="s">
        <v>6</v>
      </c>
      <c r="L156" t="s">
        <v>23</v>
      </c>
      <c r="M156" t="s">
        <v>5</v>
      </c>
      <c r="N156" t="s">
        <v>80</v>
      </c>
      <c r="O156" t="s">
        <v>92</v>
      </c>
      <c r="P156" t="s">
        <v>102</v>
      </c>
      <c r="Q156" t="s">
        <v>82</v>
      </c>
      <c r="R156" t="s">
        <v>6</v>
      </c>
      <c r="S156" t="s">
        <v>6</v>
      </c>
      <c r="T156" t="s">
        <v>135</v>
      </c>
    </row>
    <row r="157" spans="1:20" x14ac:dyDescent="0.25">
      <c r="A157" s="3">
        <v>155</v>
      </c>
      <c r="B157" t="s">
        <v>11</v>
      </c>
      <c r="C157" t="s">
        <v>84</v>
      </c>
      <c r="D157" t="s">
        <v>75</v>
      </c>
      <c r="E157" t="s">
        <v>7</v>
      </c>
      <c r="F157" t="s">
        <v>6</v>
      </c>
      <c r="G157" t="s">
        <v>2</v>
      </c>
      <c r="H157" t="s">
        <v>3</v>
      </c>
      <c r="I157" t="s">
        <v>9</v>
      </c>
      <c r="J157" t="s">
        <v>96</v>
      </c>
      <c r="K157" t="s">
        <v>6</v>
      </c>
      <c r="L157" t="s">
        <v>23</v>
      </c>
      <c r="M157" t="s">
        <v>10</v>
      </c>
      <c r="N157" t="s">
        <v>90</v>
      </c>
      <c r="O157" t="s">
        <v>68</v>
      </c>
      <c r="P157" t="s">
        <v>69</v>
      </c>
      <c r="Q157" t="s">
        <v>70</v>
      </c>
      <c r="R157" t="s">
        <v>6</v>
      </c>
      <c r="S157" t="s">
        <v>6</v>
      </c>
      <c r="T157" t="s">
        <v>137</v>
      </c>
    </row>
    <row r="158" spans="1:20" x14ac:dyDescent="0.25">
      <c r="A158" s="3">
        <v>156</v>
      </c>
      <c r="B158" t="s">
        <v>11</v>
      </c>
      <c r="C158" t="s">
        <v>87</v>
      </c>
      <c r="D158" t="s">
        <v>63</v>
      </c>
      <c r="E158" t="s">
        <v>7</v>
      </c>
      <c r="F158" t="s">
        <v>64</v>
      </c>
      <c r="G158" t="s">
        <v>2</v>
      </c>
      <c r="H158" t="s">
        <v>8</v>
      </c>
      <c r="I158" t="s">
        <v>9</v>
      </c>
      <c r="J158" t="s">
        <v>71</v>
      </c>
      <c r="K158" t="s">
        <v>6</v>
      </c>
      <c r="L158" t="s">
        <v>23</v>
      </c>
      <c r="M158" t="s">
        <v>5</v>
      </c>
      <c r="N158" t="s">
        <v>77</v>
      </c>
      <c r="O158" t="s">
        <v>68</v>
      </c>
      <c r="P158" t="s">
        <v>69</v>
      </c>
      <c r="Q158" t="s">
        <v>70</v>
      </c>
      <c r="R158" t="s">
        <v>6</v>
      </c>
      <c r="S158" t="s">
        <v>6</v>
      </c>
      <c r="T158" t="s">
        <v>135</v>
      </c>
    </row>
    <row r="159" spans="1:20" x14ac:dyDescent="0.25">
      <c r="A159" s="3">
        <v>157</v>
      </c>
      <c r="B159" t="s">
        <v>11</v>
      </c>
      <c r="C159" t="s">
        <v>84</v>
      </c>
      <c r="D159" t="s">
        <v>63</v>
      </c>
      <c r="E159" t="s">
        <v>63</v>
      </c>
      <c r="F159" t="s">
        <v>85</v>
      </c>
      <c r="G159" t="s">
        <v>2</v>
      </c>
      <c r="H159" t="s">
        <v>35</v>
      </c>
      <c r="I159" t="s">
        <v>88</v>
      </c>
      <c r="J159" t="s">
        <v>112</v>
      </c>
      <c r="K159" t="s">
        <v>6</v>
      </c>
      <c r="L159" t="s">
        <v>23</v>
      </c>
      <c r="M159" t="s">
        <v>10</v>
      </c>
      <c r="N159" t="s">
        <v>90</v>
      </c>
      <c r="O159" t="s">
        <v>68</v>
      </c>
      <c r="P159" t="s">
        <v>69</v>
      </c>
      <c r="Q159" t="s">
        <v>70</v>
      </c>
      <c r="R159" t="s">
        <v>6</v>
      </c>
      <c r="S159" t="s">
        <v>6</v>
      </c>
      <c r="T159" t="s">
        <v>137</v>
      </c>
    </row>
    <row r="160" spans="1:20" x14ac:dyDescent="0.25">
      <c r="A160" s="3">
        <v>158</v>
      </c>
      <c r="B160" t="s">
        <v>26</v>
      </c>
      <c r="C160" t="s">
        <v>74</v>
      </c>
      <c r="D160" t="s">
        <v>122</v>
      </c>
      <c r="E160" t="s">
        <v>7</v>
      </c>
      <c r="F160" t="s">
        <v>6</v>
      </c>
      <c r="G160" t="s">
        <v>2</v>
      </c>
      <c r="H160" t="s">
        <v>8</v>
      </c>
      <c r="I160" t="s">
        <v>9</v>
      </c>
      <c r="J160" t="s">
        <v>100</v>
      </c>
      <c r="K160" t="s">
        <v>6</v>
      </c>
      <c r="L160" t="s">
        <v>23</v>
      </c>
      <c r="M160" t="s">
        <v>5</v>
      </c>
      <c r="N160" t="s">
        <v>72</v>
      </c>
      <c r="O160" t="s">
        <v>95</v>
      </c>
      <c r="P160" t="s">
        <v>107</v>
      </c>
      <c r="Q160" t="s">
        <v>70</v>
      </c>
      <c r="R160" t="s">
        <v>6</v>
      </c>
      <c r="S160" t="s">
        <v>6</v>
      </c>
      <c r="T160" t="s">
        <v>137</v>
      </c>
    </row>
    <row r="161" spans="1:20" x14ac:dyDescent="0.25">
      <c r="A161" s="3">
        <v>159</v>
      </c>
      <c r="B161" t="s">
        <v>26</v>
      </c>
      <c r="C161" t="s">
        <v>74</v>
      </c>
      <c r="D161" t="s">
        <v>65</v>
      </c>
      <c r="E161" t="s">
        <v>103</v>
      </c>
      <c r="F161" t="s">
        <v>85</v>
      </c>
      <c r="G161" t="s">
        <v>2</v>
      </c>
      <c r="H161" t="s">
        <v>8</v>
      </c>
      <c r="I161" t="s">
        <v>9</v>
      </c>
      <c r="J161" t="s">
        <v>76</v>
      </c>
      <c r="K161" t="s">
        <v>6</v>
      </c>
      <c r="L161" t="s">
        <v>67</v>
      </c>
      <c r="M161" t="s">
        <v>5</v>
      </c>
      <c r="N161" t="s">
        <v>90</v>
      </c>
      <c r="O161" t="s">
        <v>68</v>
      </c>
      <c r="P161" t="s">
        <v>69</v>
      </c>
      <c r="Q161" t="s">
        <v>70</v>
      </c>
      <c r="R161" t="s">
        <v>6</v>
      </c>
      <c r="S161" t="s">
        <v>6</v>
      </c>
      <c r="T161" t="s">
        <v>137</v>
      </c>
    </row>
    <row r="162" spans="1:20" x14ac:dyDescent="0.25">
      <c r="A162" s="3">
        <v>160</v>
      </c>
      <c r="B162" t="s">
        <v>12</v>
      </c>
      <c r="C162" t="s">
        <v>62</v>
      </c>
      <c r="D162" t="s">
        <v>124</v>
      </c>
      <c r="E162" t="s">
        <v>124</v>
      </c>
      <c r="F162" t="s">
        <v>6</v>
      </c>
      <c r="G162" t="s">
        <v>2</v>
      </c>
      <c r="H162" t="s">
        <v>27</v>
      </c>
      <c r="I162" t="s">
        <v>9</v>
      </c>
      <c r="J162" t="s">
        <v>130</v>
      </c>
      <c r="K162" t="s">
        <v>6</v>
      </c>
      <c r="L162" t="s">
        <v>67</v>
      </c>
      <c r="M162" t="s">
        <v>5</v>
      </c>
      <c r="N162" t="s">
        <v>77</v>
      </c>
      <c r="O162" t="s">
        <v>68</v>
      </c>
      <c r="P162" t="s">
        <v>257</v>
      </c>
      <c r="Q162" t="s">
        <v>33</v>
      </c>
      <c r="R162" t="s">
        <v>6</v>
      </c>
      <c r="S162" t="s">
        <v>6</v>
      </c>
      <c r="T162" t="s">
        <v>135</v>
      </c>
    </row>
    <row r="163" spans="1:20" x14ac:dyDescent="0.25">
      <c r="A163" s="3">
        <v>161</v>
      </c>
      <c r="B163" t="s">
        <v>26</v>
      </c>
      <c r="C163" t="s">
        <v>87</v>
      </c>
      <c r="D163" t="s">
        <v>75</v>
      </c>
      <c r="E163" t="s">
        <v>150</v>
      </c>
      <c r="F163" t="s">
        <v>64</v>
      </c>
      <c r="G163" t="s">
        <v>2</v>
      </c>
      <c r="H163" t="s">
        <v>8</v>
      </c>
      <c r="I163" t="s">
        <v>9</v>
      </c>
      <c r="J163" t="s">
        <v>151</v>
      </c>
      <c r="K163" t="s">
        <v>6</v>
      </c>
      <c r="L163" t="s">
        <v>29</v>
      </c>
      <c r="M163" t="s">
        <v>10</v>
      </c>
      <c r="N163" t="s">
        <v>90</v>
      </c>
      <c r="O163" t="s">
        <v>68</v>
      </c>
      <c r="P163" t="s">
        <v>257</v>
      </c>
      <c r="Q163" t="s">
        <v>70</v>
      </c>
      <c r="R163" t="s">
        <v>83</v>
      </c>
      <c r="S163" t="s">
        <v>113</v>
      </c>
      <c r="T163" t="s">
        <v>135</v>
      </c>
    </row>
    <row r="164" spans="1:20" x14ac:dyDescent="0.25">
      <c r="A164" s="3">
        <v>162</v>
      </c>
      <c r="B164" t="s">
        <v>11</v>
      </c>
      <c r="C164" t="s">
        <v>84</v>
      </c>
      <c r="D164" t="s">
        <v>75</v>
      </c>
      <c r="E164" t="s">
        <v>253</v>
      </c>
      <c r="F164" t="s">
        <v>64</v>
      </c>
      <c r="G164" t="s">
        <v>2</v>
      </c>
      <c r="H164" t="s">
        <v>8</v>
      </c>
      <c r="I164" t="s">
        <v>9</v>
      </c>
      <c r="J164" t="s">
        <v>96</v>
      </c>
      <c r="K164" t="s">
        <v>6</v>
      </c>
      <c r="L164" t="s">
        <v>67</v>
      </c>
      <c r="M164" t="s">
        <v>10</v>
      </c>
      <c r="N164" t="s">
        <v>77</v>
      </c>
      <c r="O164" t="s">
        <v>68</v>
      </c>
      <c r="P164" t="s">
        <v>257</v>
      </c>
      <c r="Q164" t="s">
        <v>70</v>
      </c>
      <c r="R164" t="s">
        <v>6</v>
      </c>
      <c r="S164" t="s">
        <v>6</v>
      </c>
      <c r="T164" t="s">
        <v>135</v>
      </c>
    </row>
    <row r="165" spans="1:20" x14ac:dyDescent="0.25">
      <c r="A165" s="3">
        <v>163</v>
      </c>
      <c r="B165" t="s">
        <v>11</v>
      </c>
      <c r="C165" t="s">
        <v>78</v>
      </c>
      <c r="D165" t="s">
        <v>94</v>
      </c>
      <c r="E165" t="s">
        <v>7</v>
      </c>
      <c r="F165" t="s">
        <v>6</v>
      </c>
      <c r="G165" t="s">
        <v>2</v>
      </c>
      <c r="H165" t="s">
        <v>8</v>
      </c>
      <c r="I165" t="s">
        <v>9</v>
      </c>
      <c r="J165" t="s">
        <v>112</v>
      </c>
      <c r="K165" t="s">
        <v>6</v>
      </c>
      <c r="L165" t="s">
        <v>29</v>
      </c>
      <c r="M165" t="s">
        <v>5</v>
      </c>
      <c r="N165" t="s">
        <v>72</v>
      </c>
      <c r="O165" t="s">
        <v>95</v>
      </c>
      <c r="P165" t="s">
        <v>69</v>
      </c>
      <c r="Q165" t="s">
        <v>70</v>
      </c>
      <c r="R165" t="s">
        <v>83</v>
      </c>
      <c r="S165" t="s">
        <v>6</v>
      </c>
      <c r="T165" t="s">
        <v>137</v>
      </c>
    </row>
    <row r="166" spans="1:20" x14ac:dyDescent="0.25">
      <c r="A166" s="3">
        <v>164</v>
      </c>
      <c r="B166" t="s">
        <v>26</v>
      </c>
      <c r="C166" t="s">
        <v>84</v>
      </c>
      <c r="D166" t="s">
        <v>110</v>
      </c>
      <c r="E166" t="s">
        <v>94</v>
      </c>
      <c r="F166" t="s">
        <v>85</v>
      </c>
      <c r="G166" t="s">
        <v>2</v>
      </c>
      <c r="H166" t="s">
        <v>28</v>
      </c>
      <c r="I166" t="s">
        <v>88</v>
      </c>
      <c r="J166" t="s">
        <v>71</v>
      </c>
      <c r="K166" t="s">
        <v>6</v>
      </c>
      <c r="L166" t="s">
        <v>29</v>
      </c>
      <c r="M166" t="s">
        <v>5</v>
      </c>
      <c r="N166" t="s">
        <v>90</v>
      </c>
      <c r="O166" t="s">
        <v>92</v>
      </c>
      <c r="P166" t="s">
        <v>257</v>
      </c>
      <c r="Q166" t="s">
        <v>33</v>
      </c>
      <c r="R166" t="s">
        <v>6</v>
      </c>
      <c r="S166" t="s">
        <v>6</v>
      </c>
      <c r="T166" t="s">
        <v>135</v>
      </c>
    </row>
    <row r="167" spans="1:20" x14ac:dyDescent="0.25">
      <c r="A167" s="3">
        <v>165</v>
      </c>
      <c r="B167" t="s">
        <v>26</v>
      </c>
      <c r="C167" t="s">
        <v>87</v>
      </c>
      <c r="D167" t="s">
        <v>63</v>
      </c>
      <c r="E167" t="s">
        <v>138</v>
      </c>
      <c r="F167" t="s">
        <v>6</v>
      </c>
      <c r="G167" t="s">
        <v>2</v>
      </c>
      <c r="H167" t="s">
        <v>8</v>
      </c>
      <c r="I167" t="s">
        <v>65</v>
      </c>
      <c r="J167" t="s">
        <v>39</v>
      </c>
      <c r="K167" t="s">
        <v>6</v>
      </c>
      <c r="L167" t="s">
        <v>29</v>
      </c>
      <c r="M167" t="s">
        <v>5</v>
      </c>
      <c r="N167" t="s">
        <v>77</v>
      </c>
      <c r="O167" t="s">
        <v>68</v>
      </c>
      <c r="P167" t="s">
        <v>257</v>
      </c>
      <c r="Q167" t="s">
        <v>70</v>
      </c>
      <c r="R167" t="s">
        <v>6</v>
      </c>
      <c r="S167" t="s">
        <v>6</v>
      </c>
      <c r="T167" t="s">
        <v>135</v>
      </c>
    </row>
    <row r="168" spans="1:20" x14ac:dyDescent="0.25">
      <c r="A168" s="3">
        <v>166</v>
      </c>
      <c r="B168" t="s">
        <v>11</v>
      </c>
      <c r="C168" t="s">
        <v>84</v>
      </c>
      <c r="D168" t="s">
        <v>139</v>
      </c>
      <c r="E168" t="s">
        <v>30</v>
      </c>
      <c r="F168" t="s">
        <v>6</v>
      </c>
      <c r="G168" t="s">
        <v>2</v>
      </c>
      <c r="H168" t="s">
        <v>3</v>
      </c>
      <c r="I168" t="s">
        <v>88</v>
      </c>
      <c r="J168" t="s">
        <v>96</v>
      </c>
      <c r="K168" t="s">
        <v>6</v>
      </c>
      <c r="L168" t="s">
        <v>23</v>
      </c>
      <c r="M168" t="s">
        <v>5</v>
      </c>
      <c r="N168" t="s">
        <v>80</v>
      </c>
      <c r="O168" t="s">
        <v>92</v>
      </c>
      <c r="P168" t="s">
        <v>256</v>
      </c>
      <c r="Q168" t="s">
        <v>70</v>
      </c>
      <c r="R168" t="s">
        <v>6</v>
      </c>
      <c r="S168" t="s">
        <v>6</v>
      </c>
      <c r="T168" t="s">
        <v>135</v>
      </c>
    </row>
    <row r="169" spans="1:20" x14ac:dyDescent="0.25">
      <c r="A169" s="3">
        <v>167</v>
      </c>
      <c r="B169" t="s">
        <v>13</v>
      </c>
      <c r="C169" t="s">
        <v>104</v>
      </c>
      <c r="D169" t="s">
        <v>65</v>
      </c>
      <c r="E169" t="s">
        <v>248</v>
      </c>
      <c r="F169" t="s">
        <v>64</v>
      </c>
      <c r="G169" t="s">
        <v>2</v>
      </c>
      <c r="H169" t="s">
        <v>15</v>
      </c>
      <c r="I169" t="s">
        <v>9</v>
      </c>
      <c r="J169" t="s">
        <v>71</v>
      </c>
      <c r="K169" t="s">
        <v>6</v>
      </c>
      <c r="L169" t="s">
        <v>67</v>
      </c>
      <c r="M169" t="s">
        <v>10</v>
      </c>
      <c r="N169" t="s">
        <v>77</v>
      </c>
      <c r="O169" t="s">
        <v>68</v>
      </c>
      <c r="P169" t="s">
        <v>102</v>
      </c>
      <c r="Q169" t="s">
        <v>70</v>
      </c>
      <c r="R169" t="s">
        <v>113</v>
      </c>
      <c r="S169" t="s">
        <v>6</v>
      </c>
      <c r="T169" t="s">
        <v>141</v>
      </c>
    </row>
    <row r="170" spans="1:20" x14ac:dyDescent="0.25">
      <c r="A170" s="3">
        <v>168</v>
      </c>
      <c r="B170" t="s">
        <v>12</v>
      </c>
      <c r="C170" t="s">
        <v>62</v>
      </c>
      <c r="D170" t="s">
        <v>127</v>
      </c>
      <c r="E170" t="s">
        <v>122</v>
      </c>
      <c r="F170" t="s">
        <v>6</v>
      </c>
      <c r="G170" t="s">
        <v>2</v>
      </c>
      <c r="H170" t="s">
        <v>19</v>
      </c>
      <c r="I170" t="s">
        <v>9</v>
      </c>
      <c r="J170" t="s">
        <v>71</v>
      </c>
      <c r="K170" t="s">
        <v>6</v>
      </c>
      <c r="L170" t="s">
        <v>23</v>
      </c>
      <c r="M170" t="s">
        <v>5</v>
      </c>
      <c r="N170" t="s">
        <v>77</v>
      </c>
      <c r="O170" t="s">
        <v>95</v>
      </c>
      <c r="P170" t="s">
        <v>102</v>
      </c>
      <c r="Q170" t="s">
        <v>70</v>
      </c>
      <c r="R170" t="s">
        <v>6</v>
      </c>
      <c r="S170" t="s">
        <v>6</v>
      </c>
      <c r="T170" t="s">
        <v>135</v>
      </c>
    </row>
    <row r="171" spans="1:20" x14ac:dyDescent="0.25">
      <c r="A171" s="3">
        <v>169</v>
      </c>
      <c r="B171" t="s">
        <v>26</v>
      </c>
      <c r="C171" t="s">
        <v>74</v>
      </c>
      <c r="D171" t="s">
        <v>142</v>
      </c>
      <c r="E171" t="s">
        <v>7</v>
      </c>
      <c r="F171" t="s">
        <v>64</v>
      </c>
      <c r="G171" t="s">
        <v>2</v>
      </c>
      <c r="H171" t="s">
        <v>8</v>
      </c>
      <c r="I171" t="s">
        <v>63</v>
      </c>
      <c r="J171" t="s">
        <v>112</v>
      </c>
      <c r="K171" t="s">
        <v>6</v>
      </c>
      <c r="L171" t="s">
        <v>23</v>
      </c>
      <c r="M171" t="s">
        <v>10</v>
      </c>
      <c r="N171" t="s">
        <v>90</v>
      </c>
      <c r="O171" t="s">
        <v>152</v>
      </c>
      <c r="P171" t="s">
        <v>107</v>
      </c>
      <c r="Q171" t="s">
        <v>70</v>
      </c>
      <c r="R171" t="s">
        <v>6</v>
      </c>
      <c r="S171" t="s">
        <v>6</v>
      </c>
      <c r="T171" t="s">
        <v>135</v>
      </c>
    </row>
    <row r="172" spans="1:20" x14ac:dyDescent="0.25">
      <c r="A172" s="3">
        <v>170</v>
      </c>
      <c r="B172" t="s">
        <v>17</v>
      </c>
      <c r="C172" t="s">
        <v>74</v>
      </c>
      <c r="D172" t="s">
        <v>14</v>
      </c>
      <c r="E172" t="s">
        <v>63</v>
      </c>
      <c r="F172" t="s">
        <v>6</v>
      </c>
      <c r="G172" t="s">
        <v>2</v>
      </c>
      <c r="H172" t="s">
        <v>28</v>
      </c>
      <c r="I172" t="s">
        <v>97</v>
      </c>
      <c r="J172" t="s">
        <v>89</v>
      </c>
      <c r="K172" t="s">
        <v>6</v>
      </c>
      <c r="L172" t="s">
        <v>118</v>
      </c>
      <c r="M172" t="s">
        <v>5</v>
      </c>
      <c r="N172" t="s">
        <v>80</v>
      </c>
      <c r="O172" t="s">
        <v>86</v>
      </c>
      <c r="P172" t="s">
        <v>102</v>
      </c>
      <c r="Q172" t="s">
        <v>70</v>
      </c>
      <c r="R172" t="s">
        <v>6</v>
      </c>
      <c r="S172" t="s">
        <v>6</v>
      </c>
      <c r="T172" t="s">
        <v>135</v>
      </c>
    </row>
    <row r="173" spans="1:20" x14ac:dyDescent="0.25">
      <c r="A173" s="3">
        <v>171</v>
      </c>
      <c r="B173" t="s">
        <v>11</v>
      </c>
      <c r="C173" t="s">
        <v>84</v>
      </c>
      <c r="D173" t="s">
        <v>75</v>
      </c>
      <c r="E173" t="s">
        <v>7</v>
      </c>
      <c r="F173" t="s">
        <v>6</v>
      </c>
      <c r="G173" t="s">
        <v>2</v>
      </c>
      <c r="H173" t="s">
        <v>3</v>
      </c>
      <c r="I173" t="s">
        <v>9</v>
      </c>
      <c r="J173" t="s">
        <v>71</v>
      </c>
      <c r="K173" t="s">
        <v>6</v>
      </c>
      <c r="L173" t="s">
        <v>23</v>
      </c>
      <c r="M173" t="s">
        <v>10</v>
      </c>
      <c r="N173" t="s">
        <v>90</v>
      </c>
      <c r="O173" t="s">
        <v>68</v>
      </c>
      <c r="P173" t="s">
        <v>69</v>
      </c>
      <c r="Q173" t="s">
        <v>70</v>
      </c>
      <c r="R173" t="s">
        <v>6</v>
      </c>
      <c r="S173" t="s">
        <v>6</v>
      </c>
      <c r="T173" t="s">
        <v>137</v>
      </c>
    </row>
    <row r="174" spans="1:20" x14ac:dyDescent="0.25">
      <c r="A174" s="3">
        <v>172</v>
      </c>
      <c r="B174" t="s">
        <v>11</v>
      </c>
      <c r="C174" t="s">
        <v>87</v>
      </c>
      <c r="D174" t="s">
        <v>63</v>
      </c>
      <c r="E174" t="s">
        <v>7</v>
      </c>
      <c r="F174" t="s">
        <v>64</v>
      </c>
      <c r="G174" t="s">
        <v>2</v>
      </c>
      <c r="H174" t="s">
        <v>8</v>
      </c>
      <c r="I174" t="s">
        <v>9</v>
      </c>
      <c r="J174" t="s">
        <v>71</v>
      </c>
      <c r="K174" t="s">
        <v>6</v>
      </c>
      <c r="L174" t="s">
        <v>23</v>
      </c>
      <c r="M174" t="s">
        <v>5</v>
      </c>
      <c r="N174" t="s">
        <v>77</v>
      </c>
      <c r="O174" t="s">
        <v>68</v>
      </c>
      <c r="P174" t="s">
        <v>69</v>
      </c>
      <c r="Q174" t="s">
        <v>70</v>
      </c>
      <c r="R174" t="s">
        <v>6</v>
      </c>
      <c r="S174" t="s">
        <v>6</v>
      </c>
      <c r="T174" t="s">
        <v>135</v>
      </c>
    </row>
    <row r="175" spans="1:20" x14ac:dyDescent="0.25">
      <c r="A175" s="3">
        <v>173</v>
      </c>
      <c r="B175" t="s">
        <v>11</v>
      </c>
      <c r="C175" t="s">
        <v>84</v>
      </c>
      <c r="D175" t="s">
        <v>63</v>
      </c>
      <c r="E175" t="s">
        <v>63</v>
      </c>
      <c r="F175" t="s">
        <v>85</v>
      </c>
      <c r="G175" t="s">
        <v>2</v>
      </c>
      <c r="H175" t="s">
        <v>35</v>
      </c>
      <c r="I175" t="s">
        <v>88</v>
      </c>
      <c r="J175" t="s">
        <v>112</v>
      </c>
      <c r="K175" t="s">
        <v>6</v>
      </c>
      <c r="L175" t="s">
        <v>23</v>
      </c>
      <c r="M175" t="s">
        <v>10</v>
      </c>
      <c r="N175" t="s">
        <v>90</v>
      </c>
      <c r="O175" t="s">
        <v>68</v>
      </c>
      <c r="P175" t="s">
        <v>69</v>
      </c>
      <c r="Q175" t="s">
        <v>70</v>
      </c>
      <c r="R175" t="s">
        <v>6</v>
      </c>
      <c r="S175" t="s">
        <v>6</v>
      </c>
      <c r="T175" t="s">
        <v>137</v>
      </c>
    </row>
    <row r="176" spans="1:20" x14ac:dyDescent="0.25">
      <c r="A176" s="3">
        <v>174</v>
      </c>
      <c r="B176" t="s">
        <v>11</v>
      </c>
      <c r="C176" t="s">
        <v>104</v>
      </c>
      <c r="D176" t="s">
        <v>7</v>
      </c>
      <c r="E176" t="s">
        <v>73</v>
      </c>
      <c r="F176" t="s">
        <v>85</v>
      </c>
      <c r="G176" t="s">
        <v>2</v>
      </c>
      <c r="H176" t="s">
        <v>28</v>
      </c>
      <c r="I176" t="s">
        <v>119</v>
      </c>
      <c r="J176" t="s">
        <v>120</v>
      </c>
      <c r="K176" t="s">
        <v>6</v>
      </c>
      <c r="L176" t="s">
        <v>67</v>
      </c>
      <c r="M176" t="s">
        <v>5</v>
      </c>
      <c r="N176" t="s">
        <v>90</v>
      </c>
      <c r="O176" t="s">
        <v>92</v>
      </c>
      <c r="P176" t="s">
        <v>93</v>
      </c>
      <c r="Q176" t="s">
        <v>70</v>
      </c>
      <c r="R176" t="s">
        <v>6</v>
      </c>
      <c r="S176" t="s">
        <v>6</v>
      </c>
      <c r="T176" t="s">
        <v>161</v>
      </c>
    </row>
    <row r="177" spans="1:20" x14ac:dyDescent="0.25">
      <c r="A177" s="3">
        <v>175</v>
      </c>
      <c r="B177" t="s">
        <v>11</v>
      </c>
      <c r="C177" t="s">
        <v>74</v>
      </c>
      <c r="D177" t="s">
        <v>14</v>
      </c>
      <c r="E177" t="s">
        <v>121</v>
      </c>
      <c r="F177" t="s">
        <v>85</v>
      </c>
      <c r="G177" t="s">
        <v>2</v>
      </c>
      <c r="H177" t="s">
        <v>3</v>
      </c>
      <c r="I177" t="s">
        <v>65</v>
      </c>
      <c r="J177" t="s">
        <v>71</v>
      </c>
      <c r="K177" t="s">
        <v>6</v>
      </c>
      <c r="L177" t="s">
        <v>67</v>
      </c>
      <c r="M177" t="s">
        <v>25</v>
      </c>
      <c r="N177" t="s">
        <v>80</v>
      </c>
      <c r="O177" t="s">
        <v>86</v>
      </c>
      <c r="P177" t="s">
        <v>256</v>
      </c>
      <c r="Q177" t="s">
        <v>70</v>
      </c>
      <c r="R177" t="s">
        <v>6</v>
      </c>
      <c r="S177" t="s">
        <v>6</v>
      </c>
      <c r="T177" t="s">
        <v>162</v>
      </c>
    </row>
    <row r="178" spans="1:20" x14ac:dyDescent="0.25">
      <c r="A178" s="3">
        <v>176</v>
      </c>
      <c r="B178" t="s">
        <v>11</v>
      </c>
      <c r="C178" t="s">
        <v>84</v>
      </c>
      <c r="D178" t="s">
        <v>122</v>
      </c>
      <c r="E178" t="s">
        <v>122</v>
      </c>
      <c r="F178" t="s">
        <v>64</v>
      </c>
      <c r="G178" t="s">
        <v>2</v>
      </c>
      <c r="H178" t="s">
        <v>28</v>
      </c>
      <c r="I178" t="s">
        <v>9</v>
      </c>
      <c r="J178" t="s">
        <v>71</v>
      </c>
      <c r="K178" t="s">
        <v>6</v>
      </c>
      <c r="L178" t="s">
        <v>23</v>
      </c>
      <c r="M178" t="s">
        <v>5</v>
      </c>
      <c r="N178" t="s">
        <v>90</v>
      </c>
      <c r="O178" t="s">
        <v>95</v>
      </c>
      <c r="P178" t="s">
        <v>107</v>
      </c>
      <c r="Q178" t="s">
        <v>70</v>
      </c>
      <c r="R178" t="s">
        <v>6</v>
      </c>
      <c r="S178" t="s">
        <v>6</v>
      </c>
      <c r="T178" t="s">
        <v>135</v>
      </c>
    </row>
    <row r="179" spans="1:20" x14ac:dyDescent="0.25">
      <c r="A179" s="3">
        <v>177</v>
      </c>
      <c r="B179" t="s">
        <v>11</v>
      </c>
      <c r="C179" t="s">
        <v>104</v>
      </c>
      <c r="D179" t="s">
        <v>14</v>
      </c>
      <c r="E179" t="s">
        <v>7</v>
      </c>
      <c r="F179" t="s">
        <v>6</v>
      </c>
      <c r="G179" t="s">
        <v>2</v>
      </c>
      <c r="H179" t="s">
        <v>28</v>
      </c>
      <c r="I179" t="s">
        <v>65</v>
      </c>
      <c r="J179" t="s">
        <v>20</v>
      </c>
      <c r="K179" t="s">
        <v>6</v>
      </c>
      <c r="L179" t="s">
        <v>67</v>
      </c>
      <c r="M179" t="s">
        <v>5</v>
      </c>
      <c r="N179" t="s">
        <v>80</v>
      </c>
      <c r="O179" t="s">
        <v>92</v>
      </c>
      <c r="P179" t="s">
        <v>256</v>
      </c>
      <c r="Q179" t="s">
        <v>70</v>
      </c>
      <c r="R179" t="s">
        <v>83</v>
      </c>
      <c r="S179" t="s">
        <v>6</v>
      </c>
      <c r="T179" t="s">
        <v>135</v>
      </c>
    </row>
    <row r="180" spans="1:20" x14ac:dyDescent="0.25">
      <c r="A180" s="3">
        <v>178</v>
      </c>
      <c r="B180" t="s">
        <v>11</v>
      </c>
      <c r="C180" t="s">
        <v>84</v>
      </c>
      <c r="D180" t="s">
        <v>73</v>
      </c>
      <c r="E180" t="s">
        <v>122</v>
      </c>
      <c r="F180" t="s">
        <v>64</v>
      </c>
      <c r="G180" t="s">
        <v>2</v>
      </c>
      <c r="H180" t="s">
        <v>8</v>
      </c>
      <c r="I180" t="s">
        <v>65</v>
      </c>
      <c r="J180" t="s">
        <v>108</v>
      </c>
      <c r="K180" t="s">
        <v>6</v>
      </c>
      <c r="L180" t="s">
        <v>67</v>
      </c>
      <c r="M180" t="s">
        <v>5</v>
      </c>
      <c r="N180" t="s">
        <v>90</v>
      </c>
      <c r="O180" t="s">
        <v>92</v>
      </c>
      <c r="P180" t="s">
        <v>69</v>
      </c>
      <c r="Q180" t="s">
        <v>33</v>
      </c>
      <c r="R180" t="s">
        <v>6</v>
      </c>
      <c r="S180" t="s">
        <v>6</v>
      </c>
      <c r="T180" t="s">
        <v>162</v>
      </c>
    </row>
    <row r="181" spans="1:20" x14ac:dyDescent="0.25">
      <c r="A181" s="3">
        <v>179</v>
      </c>
      <c r="B181" t="s">
        <v>12</v>
      </c>
      <c r="C181" t="s">
        <v>84</v>
      </c>
      <c r="D181" t="s">
        <v>14</v>
      </c>
      <c r="E181" t="s">
        <v>14</v>
      </c>
      <c r="F181" t="s">
        <v>6</v>
      </c>
      <c r="G181" t="s">
        <v>21</v>
      </c>
      <c r="H181" t="s">
        <v>19</v>
      </c>
      <c r="I181" t="s">
        <v>9</v>
      </c>
      <c r="J181" t="s">
        <v>89</v>
      </c>
      <c r="K181" t="s">
        <v>6</v>
      </c>
      <c r="L181" t="s">
        <v>67</v>
      </c>
      <c r="M181" t="s">
        <v>5</v>
      </c>
      <c r="N181" t="s">
        <v>90</v>
      </c>
      <c r="O181" t="s">
        <v>86</v>
      </c>
      <c r="P181" t="s">
        <v>256</v>
      </c>
      <c r="Q181" t="s">
        <v>82</v>
      </c>
      <c r="R181" t="s">
        <v>6</v>
      </c>
      <c r="S181" t="s">
        <v>6</v>
      </c>
      <c r="T181" t="s">
        <v>137</v>
      </c>
    </row>
    <row r="182" spans="1:20" x14ac:dyDescent="0.25">
      <c r="A182" s="3">
        <v>180</v>
      </c>
      <c r="B182" t="s">
        <v>17</v>
      </c>
      <c r="C182" t="s">
        <v>84</v>
      </c>
      <c r="D182" t="s">
        <v>18</v>
      </c>
      <c r="E182" t="s">
        <v>91</v>
      </c>
      <c r="F182" t="s">
        <v>6</v>
      </c>
      <c r="G182" t="s">
        <v>2</v>
      </c>
      <c r="H182" t="s">
        <v>22</v>
      </c>
      <c r="I182" t="s">
        <v>65</v>
      </c>
      <c r="J182" t="s">
        <v>20</v>
      </c>
      <c r="K182" t="s">
        <v>6</v>
      </c>
      <c r="L182" t="s">
        <v>23</v>
      </c>
      <c r="M182" t="s">
        <v>5</v>
      </c>
      <c r="N182" t="s">
        <v>77</v>
      </c>
      <c r="O182" t="s">
        <v>92</v>
      </c>
      <c r="P182" t="s">
        <v>93</v>
      </c>
      <c r="Q182" t="s">
        <v>70</v>
      </c>
      <c r="R182" t="s">
        <v>6</v>
      </c>
      <c r="S182" t="s">
        <v>6</v>
      </c>
      <c r="T182" t="s">
        <v>160</v>
      </c>
    </row>
    <row r="183" spans="1:20" x14ac:dyDescent="0.25">
      <c r="A183" s="3">
        <v>181</v>
      </c>
      <c r="B183" t="s">
        <v>11</v>
      </c>
      <c r="C183" t="s">
        <v>78</v>
      </c>
      <c r="D183" t="s">
        <v>14</v>
      </c>
      <c r="E183" t="s">
        <v>94</v>
      </c>
      <c r="F183" t="s">
        <v>6</v>
      </c>
      <c r="G183" t="s">
        <v>2</v>
      </c>
      <c r="H183" t="s">
        <v>24</v>
      </c>
      <c r="I183" t="s">
        <v>75</v>
      </c>
      <c r="J183" t="s">
        <v>66</v>
      </c>
      <c r="K183" t="s">
        <v>6</v>
      </c>
      <c r="L183" t="s">
        <v>67</v>
      </c>
      <c r="M183" t="s">
        <v>5</v>
      </c>
      <c r="N183" t="s">
        <v>80</v>
      </c>
      <c r="O183" t="s">
        <v>92</v>
      </c>
      <c r="P183" t="s">
        <v>93</v>
      </c>
      <c r="Q183" t="s">
        <v>70</v>
      </c>
      <c r="R183" t="s">
        <v>6</v>
      </c>
      <c r="S183" t="s">
        <v>6</v>
      </c>
      <c r="T183" t="s">
        <v>161</v>
      </c>
    </row>
    <row r="184" spans="1:20" x14ac:dyDescent="0.25">
      <c r="A184" s="3">
        <v>182</v>
      </c>
      <c r="B184" t="s">
        <v>11</v>
      </c>
      <c r="C184" t="s">
        <v>74</v>
      </c>
      <c r="D184" t="s">
        <v>63</v>
      </c>
      <c r="E184" t="s">
        <v>94</v>
      </c>
      <c r="F184" t="s">
        <v>85</v>
      </c>
      <c r="G184" t="s">
        <v>2</v>
      </c>
      <c r="H184" t="s">
        <v>3</v>
      </c>
      <c r="I184" t="s">
        <v>9</v>
      </c>
      <c r="J184" t="s">
        <v>96</v>
      </c>
      <c r="K184" t="s">
        <v>6</v>
      </c>
      <c r="L184" t="s">
        <v>67</v>
      </c>
      <c r="M184" t="s">
        <v>25</v>
      </c>
      <c r="N184" t="s">
        <v>77</v>
      </c>
      <c r="O184" t="s">
        <v>68</v>
      </c>
      <c r="P184" t="s">
        <v>69</v>
      </c>
      <c r="Q184" t="s">
        <v>70</v>
      </c>
      <c r="R184" t="s">
        <v>6</v>
      </c>
      <c r="S184" t="s">
        <v>6</v>
      </c>
      <c r="T184" t="s">
        <v>135</v>
      </c>
    </row>
    <row r="185" spans="1:20" x14ac:dyDescent="0.25">
      <c r="A185" s="3">
        <v>183</v>
      </c>
      <c r="B185" t="s">
        <v>26</v>
      </c>
      <c r="C185" t="s">
        <v>74</v>
      </c>
      <c r="D185" t="s">
        <v>75</v>
      </c>
      <c r="E185" t="s">
        <v>75</v>
      </c>
      <c r="F185" t="s">
        <v>64</v>
      </c>
      <c r="G185" t="s">
        <v>2</v>
      </c>
      <c r="H185" t="s">
        <v>27</v>
      </c>
      <c r="I185" t="s">
        <v>97</v>
      </c>
      <c r="J185" t="s">
        <v>98</v>
      </c>
      <c r="K185" t="s">
        <v>6</v>
      </c>
      <c r="L185" t="s">
        <v>23</v>
      </c>
      <c r="M185" t="s">
        <v>5</v>
      </c>
      <c r="N185" t="s">
        <v>77</v>
      </c>
      <c r="O185" t="s">
        <v>68</v>
      </c>
      <c r="P185" t="s">
        <v>69</v>
      </c>
      <c r="Q185" t="s">
        <v>70</v>
      </c>
      <c r="R185" t="s">
        <v>6</v>
      </c>
      <c r="S185" t="s">
        <v>6</v>
      </c>
      <c r="T185" t="s">
        <v>137</v>
      </c>
    </row>
    <row r="186" spans="1:20" x14ac:dyDescent="0.25">
      <c r="A186" s="3">
        <v>184</v>
      </c>
      <c r="B186" t="s">
        <v>11</v>
      </c>
      <c r="C186" t="s">
        <v>62</v>
      </c>
      <c r="D186" t="s">
        <v>99</v>
      </c>
      <c r="E186" t="s">
        <v>99</v>
      </c>
      <c r="F186" t="s">
        <v>64</v>
      </c>
      <c r="G186" t="s">
        <v>2</v>
      </c>
      <c r="H186" t="s">
        <v>28</v>
      </c>
      <c r="I186" t="s">
        <v>9</v>
      </c>
      <c r="J186" t="s">
        <v>98</v>
      </c>
      <c r="K186" t="s">
        <v>6</v>
      </c>
      <c r="L186" t="s">
        <v>23</v>
      </c>
      <c r="M186" t="s">
        <v>5</v>
      </c>
      <c r="N186" t="s">
        <v>90</v>
      </c>
      <c r="O186" t="s">
        <v>68</v>
      </c>
      <c r="P186" t="s">
        <v>93</v>
      </c>
      <c r="Q186" t="s">
        <v>70</v>
      </c>
      <c r="R186" t="s">
        <v>6</v>
      </c>
      <c r="S186" t="s">
        <v>6</v>
      </c>
      <c r="T186" t="s">
        <v>160</v>
      </c>
    </row>
    <row r="187" spans="1:20" x14ac:dyDescent="0.25">
      <c r="A187" s="3">
        <v>185</v>
      </c>
      <c r="B187" t="s">
        <v>26</v>
      </c>
      <c r="C187" t="s">
        <v>62</v>
      </c>
      <c r="D187" t="s">
        <v>14</v>
      </c>
      <c r="E187" t="s">
        <v>91</v>
      </c>
      <c r="F187" t="s">
        <v>6</v>
      </c>
      <c r="G187" t="s">
        <v>2</v>
      </c>
      <c r="H187" t="s">
        <v>19</v>
      </c>
      <c r="I187" t="s">
        <v>97</v>
      </c>
      <c r="J187" t="s">
        <v>100</v>
      </c>
      <c r="K187" t="s">
        <v>6</v>
      </c>
      <c r="L187" t="s">
        <v>67</v>
      </c>
      <c r="M187" t="s">
        <v>25</v>
      </c>
      <c r="N187" t="s">
        <v>77</v>
      </c>
      <c r="O187" t="s">
        <v>92</v>
      </c>
      <c r="P187" t="s">
        <v>256</v>
      </c>
      <c r="Q187" t="s">
        <v>70</v>
      </c>
      <c r="R187" t="s">
        <v>6</v>
      </c>
      <c r="S187" t="s">
        <v>6</v>
      </c>
      <c r="T187" t="s">
        <v>137</v>
      </c>
    </row>
    <row r="188" spans="1:20" x14ac:dyDescent="0.25">
      <c r="A188" s="3">
        <v>186</v>
      </c>
      <c r="B188" t="s">
        <v>12</v>
      </c>
      <c r="C188" t="s">
        <v>62</v>
      </c>
      <c r="D188" t="s">
        <v>18</v>
      </c>
      <c r="E188" t="s">
        <v>30</v>
      </c>
      <c r="F188" t="s">
        <v>6</v>
      </c>
      <c r="G188" t="s">
        <v>2</v>
      </c>
      <c r="H188" t="s">
        <v>19</v>
      </c>
      <c r="I188" t="s">
        <v>9</v>
      </c>
      <c r="J188" t="s">
        <v>76</v>
      </c>
      <c r="K188" t="s">
        <v>6</v>
      </c>
      <c r="L188" t="s">
        <v>23</v>
      </c>
      <c r="M188" t="s">
        <v>5</v>
      </c>
      <c r="N188" t="s">
        <v>72</v>
      </c>
      <c r="O188" t="s">
        <v>92</v>
      </c>
      <c r="P188" t="s">
        <v>93</v>
      </c>
      <c r="Q188" t="s">
        <v>70</v>
      </c>
      <c r="R188" t="s">
        <v>6</v>
      </c>
      <c r="S188" t="s">
        <v>6</v>
      </c>
      <c r="T188" t="s">
        <v>161</v>
      </c>
    </row>
    <row r="189" spans="1:20" x14ac:dyDescent="0.25">
      <c r="A189" s="3">
        <v>187</v>
      </c>
      <c r="B189" t="s">
        <v>11</v>
      </c>
      <c r="C189" t="s">
        <v>84</v>
      </c>
      <c r="D189" t="s">
        <v>14</v>
      </c>
      <c r="E189" t="s">
        <v>94</v>
      </c>
      <c r="F189" t="s">
        <v>6</v>
      </c>
      <c r="G189" t="s">
        <v>2</v>
      </c>
      <c r="H189" t="s">
        <v>28</v>
      </c>
      <c r="I189" t="s">
        <v>65</v>
      </c>
      <c r="J189" t="s">
        <v>101</v>
      </c>
      <c r="K189" t="s">
        <v>6</v>
      </c>
      <c r="L189" t="s">
        <v>23</v>
      </c>
      <c r="M189" t="s">
        <v>5</v>
      </c>
      <c r="N189" t="s">
        <v>80</v>
      </c>
      <c r="O189" t="s">
        <v>92</v>
      </c>
      <c r="P189" t="s">
        <v>102</v>
      </c>
      <c r="Q189" t="s">
        <v>82</v>
      </c>
      <c r="R189" t="s">
        <v>6</v>
      </c>
      <c r="S189" t="s">
        <v>6</v>
      </c>
      <c r="T189" t="s">
        <v>160</v>
      </c>
    </row>
    <row r="190" spans="1:20" x14ac:dyDescent="0.25">
      <c r="A190" s="3">
        <v>188</v>
      </c>
      <c r="B190" t="s">
        <v>26</v>
      </c>
      <c r="C190" t="s">
        <v>62</v>
      </c>
      <c r="D190" t="s">
        <v>14</v>
      </c>
      <c r="E190" t="s">
        <v>31</v>
      </c>
      <c r="F190" t="s">
        <v>64</v>
      </c>
      <c r="G190" t="s">
        <v>2</v>
      </c>
      <c r="H190" t="s">
        <v>32</v>
      </c>
      <c r="I190" t="s">
        <v>65</v>
      </c>
      <c r="J190" t="s">
        <v>20</v>
      </c>
      <c r="K190" t="s">
        <v>4</v>
      </c>
      <c r="L190" t="s">
        <v>23</v>
      </c>
      <c r="M190" t="s">
        <v>5</v>
      </c>
      <c r="N190" t="s">
        <v>77</v>
      </c>
      <c r="O190" t="s">
        <v>86</v>
      </c>
      <c r="P190" t="s">
        <v>256</v>
      </c>
      <c r="Q190" t="s">
        <v>70</v>
      </c>
      <c r="R190" t="s">
        <v>6</v>
      </c>
      <c r="S190" t="s">
        <v>6</v>
      </c>
      <c r="T190" t="s">
        <v>137</v>
      </c>
    </row>
    <row r="191" spans="1:20" x14ac:dyDescent="0.25">
      <c r="A191" s="3">
        <v>189</v>
      </c>
      <c r="B191" t="s">
        <v>11</v>
      </c>
      <c r="C191" t="s">
        <v>84</v>
      </c>
      <c r="D191" t="s">
        <v>103</v>
      </c>
      <c r="E191" t="s">
        <v>7</v>
      </c>
      <c r="F191" t="s">
        <v>6</v>
      </c>
      <c r="G191" t="s">
        <v>2</v>
      </c>
      <c r="H191" t="s">
        <v>22</v>
      </c>
      <c r="I191" t="s">
        <v>9</v>
      </c>
      <c r="J191" t="s">
        <v>71</v>
      </c>
      <c r="K191" t="s">
        <v>6</v>
      </c>
      <c r="L191" t="s">
        <v>23</v>
      </c>
      <c r="M191" t="s">
        <v>5</v>
      </c>
      <c r="N191" t="s">
        <v>77</v>
      </c>
      <c r="O191" t="s">
        <v>95</v>
      </c>
      <c r="P191" t="s">
        <v>93</v>
      </c>
      <c r="Q191" t="s">
        <v>33</v>
      </c>
      <c r="R191" t="s">
        <v>6</v>
      </c>
      <c r="S191" t="s">
        <v>6</v>
      </c>
      <c r="T191" t="s">
        <v>160</v>
      </c>
    </row>
    <row r="192" spans="1:20" x14ac:dyDescent="0.25">
      <c r="A192" s="3">
        <v>190</v>
      </c>
      <c r="B192" t="s">
        <v>11</v>
      </c>
      <c r="C192" t="s">
        <v>62</v>
      </c>
      <c r="D192" t="s">
        <v>65</v>
      </c>
      <c r="E192" t="s">
        <v>7</v>
      </c>
      <c r="F192" t="s">
        <v>6</v>
      </c>
      <c r="G192" t="s">
        <v>2</v>
      </c>
      <c r="H192" t="s">
        <v>8</v>
      </c>
      <c r="I192" t="s">
        <v>9</v>
      </c>
      <c r="J192" t="s">
        <v>71</v>
      </c>
      <c r="K192" t="s">
        <v>6</v>
      </c>
      <c r="L192" t="s">
        <v>67</v>
      </c>
      <c r="M192" t="s">
        <v>10</v>
      </c>
      <c r="N192" t="s">
        <v>72</v>
      </c>
      <c r="O192" t="s">
        <v>68</v>
      </c>
      <c r="P192" t="s">
        <v>69</v>
      </c>
      <c r="Q192" t="s">
        <v>70</v>
      </c>
      <c r="R192" t="s">
        <v>6</v>
      </c>
      <c r="S192" t="s">
        <v>6</v>
      </c>
      <c r="T192" t="s">
        <v>135</v>
      </c>
    </row>
    <row r="193" spans="1:20" x14ac:dyDescent="0.25">
      <c r="A193" s="3">
        <v>191</v>
      </c>
      <c r="B193" t="s">
        <v>11</v>
      </c>
      <c r="C193" t="s">
        <v>62</v>
      </c>
      <c r="D193" t="s">
        <v>14</v>
      </c>
      <c r="E193" t="s">
        <v>73</v>
      </c>
      <c r="F193" t="s">
        <v>64</v>
      </c>
      <c r="G193" t="s">
        <v>2</v>
      </c>
      <c r="H193" t="s">
        <v>3</v>
      </c>
      <c r="I193" t="s">
        <v>65</v>
      </c>
      <c r="J193" t="s">
        <v>66</v>
      </c>
      <c r="K193" t="s">
        <v>4</v>
      </c>
      <c r="L193" t="s">
        <v>67</v>
      </c>
      <c r="M193" t="s">
        <v>5</v>
      </c>
      <c r="N193" t="s">
        <v>80</v>
      </c>
      <c r="O193" t="s">
        <v>92</v>
      </c>
      <c r="P193" t="s">
        <v>69</v>
      </c>
      <c r="Q193" t="s">
        <v>70</v>
      </c>
      <c r="R193" t="s">
        <v>6</v>
      </c>
      <c r="S193" t="s">
        <v>6</v>
      </c>
      <c r="T193" t="s">
        <v>160</v>
      </c>
    </row>
    <row r="194" spans="1:20" x14ac:dyDescent="0.25">
      <c r="A194" s="3">
        <v>192</v>
      </c>
      <c r="B194" t="s">
        <v>12</v>
      </c>
      <c r="C194" t="s">
        <v>74</v>
      </c>
      <c r="D194" t="s">
        <v>14</v>
      </c>
      <c r="E194" t="s">
        <v>75</v>
      </c>
      <c r="F194" t="s">
        <v>64</v>
      </c>
      <c r="G194" t="s">
        <v>2</v>
      </c>
      <c r="H194" t="s">
        <v>38</v>
      </c>
      <c r="I194" t="s">
        <v>9</v>
      </c>
      <c r="J194" t="s">
        <v>76</v>
      </c>
      <c r="K194" t="s">
        <v>4</v>
      </c>
      <c r="L194" t="s">
        <v>67</v>
      </c>
      <c r="M194" t="s">
        <v>5</v>
      </c>
      <c r="N194" t="s">
        <v>77</v>
      </c>
      <c r="O194" t="s">
        <v>92</v>
      </c>
      <c r="P194" t="s">
        <v>69</v>
      </c>
      <c r="Q194" t="s">
        <v>70</v>
      </c>
      <c r="R194" t="s">
        <v>6</v>
      </c>
      <c r="S194" t="s">
        <v>6</v>
      </c>
      <c r="T194" t="s">
        <v>137</v>
      </c>
    </row>
    <row r="195" spans="1:20" x14ac:dyDescent="0.25">
      <c r="A195" s="3">
        <v>193</v>
      </c>
      <c r="B195" t="s">
        <v>17</v>
      </c>
      <c r="C195" t="s">
        <v>84</v>
      </c>
      <c r="D195" t="s">
        <v>18</v>
      </c>
      <c r="E195" t="s">
        <v>30</v>
      </c>
      <c r="F195" t="s">
        <v>6</v>
      </c>
      <c r="G195" t="s">
        <v>2</v>
      </c>
      <c r="H195" t="s">
        <v>19</v>
      </c>
      <c r="I195" t="s">
        <v>9</v>
      </c>
      <c r="J195" t="s">
        <v>76</v>
      </c>
      <c r="K195" t="s">
        <v>6</v>
      </c>
      <c r="L195" t="s">
        <v>23</v>
      </c>
      <c r="M195" t="s">
        <v>5</v>
      </c>
      <c r="N195" t="s">
        <v>77</v>
      </c>
      <c r="O195" t="s">
        <v>92</v>
      </c>
      <c r="P195" t="s">
        <v>256</v>
      </c>
      <c r="Q195" t="s">
        <v>70</v>
      </c>
      <c r="R195" t="s">
        <v>6</v>
      </c>
      <c r="S195" t="s">
        <v>6</v>
      </c>
      <c r="T195" t="s">
        <v>137</v>
      </c>
    </row>
    <row r="196" spans="1:20" x14ac:dyDescent="0.25">
      <c r="A196" s="3">
        <v>194</v>
      </c>
      <c r="B196" t="s">
        <v>11</v>
      </c>
      <c r="C196" t="s">
        <v>104</v>
      </c>
      <c r="D196" t="s">
        <v>14</v>
      </c>
      <c r="E196" t="s">
        <v>7</v>
      </c>
      <c r="F196" t="s">
        <v>6</v>
      </c>
      <c r="G196" t="s">
        <v>2</v>
      </c>
      <c r="H196" t="s">
        <v>22</v>
      </c>
      <c r="I196" t="s">
        <v>65</v>
      </c>
      <c r="J196" t="s">
        <v>100</v>
      </c>
      <c r="K196" t="s">
        <v>6</v>
      </c>
      <c r="L196" t="s">
        <v>23</v>
      </c>
      <c r="M196" t="s">
        <v>5</v>
      </c>
      <c r="N196" t="s">
        <v>80</v>
      </c>
      <c r="O196" t="s">
        <v>92</v>
      </c>
      <c r="P196" t="s">
        <v>93</v>
      </c>
      <c r="Q196" t="s">
        <v>33</v>
      </c>
      <c r="R196" t="s">
        <v>6</v>
      </c>
      <c r="S196" t="s">
        <v>6</v>
      </c>
      <c r="T196" t="s">
        <v>161</v>
      </c>
    </row>
    <row r="197" spans="1:20" x14ac:dyDescent="0.25">
      <c r="A197" s="3">
        <v>195</v>
      </c>
      <c r="B197" t="s">
        <v>11</v>
      </c>
      <c r="C197" t="s">
        <v>104</v>
      </c>
      <c r="D197" t="s">
        <v>14</v>
      </c>
      <c r="E197" t="s">
        <v>94</v>
      </c>
      <c r="F197" t="s">
        <v>85</v>
      </c>
      <c r="G197" t="s">
        <v>2</v>
      </c>
      <c r="H197" t="s">
        <v>22</v>
      </c>
      <c r="I197" t="s">
        <v>65</v>
      </c>
      <c r="J197" t="s">
        <v>76</v>
      </c>
      <c r="K197" t="s">
        <v>6</v>
      </c>
      <c r="L197" t="s">
        <v>23</v>
      </c>
      <c r="M197" t="s">
        <v>5</v>
      </c>
      <c r="N197" t="s">
        <v>80</v>
      </c>
      <c r="O197" t="s">
        <v>86</v>
      </c>
      <c r="P197" t="s">
        <v>93</v>
      </c>
      <c r="Q197" t="s">
        <v>33</v>
      </c>
      <c r="R197" t="s">
        <v>6</v>
      </c>
      <c r="S197" t="s">
        <v>6</v>
      </c>
      <c r="T197" t="s">
        <v>162</v>
      </c>
    </row>
    <row r="198" spans="1:20" x14ac:dyDescent="0.25">
      <c r="A198" s="3">
        <v>196</v>
      </c>
      <c r="B198" t="s">
        <v>13</v>
      </c>
      <c r="C198" t="s">
        <v>104</v>
      </c>
      <c r="D198" t="s">
        <v>103</v>
      </c>
      <c r="E198" t="s">
        <v>7</v>
      </c>
      <c r="F198" t="s">
        <v>6</v>
      </c>
      <c r="G198" t="s">
        <v>2</v>
      </c>
      <c r="H198" t="s">
        <v>28</v>
      </c>
      <c r="I198" t="s">
        <v>9</v>
      </c>
      <c r="J198" t="s">
        <v>112</v>
      </c>
      <c r="K198" t="s">
        <v>6</v>
      </c>
      <c r="L198" t="s">
        <v>23</v>
      </c>
      <c r="M198" t="s">
        <v>5</v>
      </c>
      <c r="N198" t="s">
        <v>77</v>
      </c>
      <c r="O198" t="s">
        <v>95</v>
      </c>
      <c r="P198" t="s">
        <v>93</v>
      </c>
      <c r="Q198" t="s">
        <v>33</v>
      </c>
      <c r="R198" t="s">
        <v>6</v>
      </c>
      <c r="S198" t="s">
        <v>113</v>
      </c>
      <c r="T198" t="s">
        <v>162</v>
      </c>
    </row>
    <row r="199" spans="1:20" x14ac:dyDescent="0.25">
      <c r="A199" s="3">
        <v>197</v>
      </c>
      <c r="B199" t="s">
        <v>11</v>
      </c>
      <c r="C199" t="s">
        <v>62</v>
      </c>
      <c r="D199" t="s">
        <v>109</v>
      </c>
      <c r="E199" t="s">
        <v>94</v>
      </c>
      <c r="F199" t="s">
        <v>6</v>
      </c>
      <c r="G199" t="s">
        <v>2</v>
      </c>
      <c r="H199" t="s">
        <v>8</v>
      </c>
      <c r="I199" t="s">
        <v>65</v>
      </c>
      <c r="J199" t="s">
        <v>129</v>
      </c>
      <c r="K199" t="s">
        <v>6</v>
      </c>
      <c r="L199" t="s">
        <v>29</v>
      </c>
      <c r="M199" t="s">
        <v>25</v>
      </c>
      <c r="N199" t="s">
        <v>72</v>
      </c>
      <c r="O199" t="s">
        <v>92</v>
      </c>
      <c r="P199" t="s">
        <v>256</v>
      </c>
      <c r="Q199" t="s">
        <v>70</v>
      </c>
      <c r="R199" t="s">
        <v>6</v>
      </c>
      <c r="S199" t="s">
        <v>83</v>
      </c>
      <c r="T199" t="s">
        <v>160</v>
      </c>
    </row>
    <row r="200" spans="1:20" x14ac:dyDescent="0.25">
      <c r="A200" s="3">
        <v>198</v>
      </c>
      <c r="B200" t="s">
        <v>11</v>
      </c>
      <c r="C200" t="s">
        <v>78</v>
      </c>
      <c r="D200" t="s">
        <v>75</v>
      </c>
      <c r="E200" t="s">
        <v>94</v>
      </c>
      <c r="F200" t="s">
        <v>64</v>
      </c>
      <c r="G200" t="s">
        <v>2</v>
      </c>
      <c r="H200" t="s">
        <v>38</v>
      </c>
      <c r="I200" t="s">
        <v>9</v>
      </c>
      <c r="J200" t="s">
        <v>130</v>
      </c>
      <c r="K200" t="s">
        <v>6</v>
      </c>
      <c r="L200" t="s">
        <v>67</v>
      </c>
      <c r="M200" t="s">
        <v>10</v>
      </c>
      <c r="N200" t="s">
        <v>90</v>
      </c>
      <c r="O200" t="s">
        <v>68</v>
      </c>
      <c r="P200" t="s">
        <v>257</v>
      </c>
      <c r="Q200" t="s">
        <v>70</v>
      </c>
      <c r="R200" t="s">
        <v>83</v>
      </c>
      <c r="S200" t="s">
        <v>83</v>
      </c>
      <c r="T200" t="s">
        <v>135</v>
      </c>
    </row>
    <row r="201" spans="1:20" x14ac:dyDescent="0.25">
      <c r="A201" s="3">
        <v>199</v>
      </c>
      <c r="B201" t="s">
        <v>11</v>
      </c>
      <c r="C201" t="s">
        <v>84</v>
      </c>
      <c r="D201" t="s">
        <v>18</v>
      </c>
      <c r="E201" t="s">
        <v>30</v>
      </c>
      <c r="F201" t="s">
        <v>6</v>
      </c>
      <c r="G201" t="s">
        <v>2</v>
      </c>
      <c r="H201" t="s">
        <v>3</v>
      </c>
      <c r="I201" t="s">
        <v>9</v>
      </c>
      <c r="J201" t="s">
        <v>71</v>
      </c>
      <c r="K201" t="s">
        <v>6</v>
      </c>
      <c r="L201" t="s">
        <v>118</v>
      </c>
      <c r="M201" t="s">
        <v>5</v>
      </c>
      <c r="N201" t="s">
        <v>90</v>
      </c>
      <c r="O201" t="s">
        <v>86</v>
      </c>
      <c r="P201" t="s">
        <v>256</v>
      </c>
      <c r="Q201" t="s">
        <v>70</v>
      </c>
      <c r="R201" t="s">
        <v>6</v>
      </c>
      <c r="S201" t="s">
        <v>6</v>
      </c>
      <c r="T201" t="s">
        <v>137</v>
      </c>
    </row>
    <row r="202" spans="1:20" x14ac:dyDescent="0.25">
      <c r="A202" s="3">
        <v>200</v>
      </c>
      <c r="B202" t="s">
        <v>26</v>
      </c>
      <c r="C202" t="s">
        <v>84</v>
      </c>
      <c r="D202" t="s">
        <v>127</v>
      </c>
      <c r="E202" t="s">
        <v>121</v>
      </c>
      <c r="F202" t="s">
        <v>6</v>
      </c>
      <c r="G202" t="s">
        <v>2</v>
      </c>
      <c r="H202" t="s">
        <v>28</v>
      </c>
      <c r="I202" t="s">
        <v>128</v>
      </c>
      <c r="J202" t="s">
        <v>66</v>
      </c>
      <c r="K202" t="s">
        <v>6</v>
      </c>
      <c r="L202" t="s">
        <v>23</v>
      </c>
      <c r="M202" t="s">
        <v>5</v>
      </c>
      <c r="N202" t="s">
        <v>72</v>
      </c>
      <c r="O202" t="s">
        <v>92</v>
      </c>
      <c r="P202" t="s">
        <v>93</v>
      </c>
      <c r="Q202" t="s">
        <v>33</v>
      </c>
      <c r="R202" t="s">
        <v>6</v>
      </c>
      <c r="S202" t="s">
        <v>6</v>
      </c>
      <c r="T202" t="s">
        <v>162</v>
      </c>
    </row>
    <row r="203" spans="1:20" x14ac:dyDescent="0.25">
      <c r="A203" s="3">
        <v>201</v>
      </c>
      <c r="B203" t="s">
        <v>26</v>
      </c>
      <c r="C203" t="s">
        <v>78</v>
      </c>
      <c r="D203" t="s">
        <v>147</v>
      </c>
      <c r="E203" t="s">
        <v>30</v>
      </c>
      <c r="F203" t="s">
        <v>85</v>
      </c>
      <c r="G203" t="s">
        <v>2</v>
      </c>
      <c r="H203" t="s">
        <v>8</v>
      </c>
      <c r="I203" t="s">
        <v>63</v>
      </c>
      <c r="J203" t="s">
        <v>20</v>
      </c>
      <c r="K203" t="s">
        <v>6</v>
      </c>
      <c r="L203" t="s">
        <v>29</v>
      </c>
      <c r="M203" t="s">
        <v>10</v>
      </c>
      <c r="N203" t="s">
        <v>80</v>
      </c>
      <c r="O203" t="s">
        <v>68</v>
      </c>
      <c r="P203" t="s">
        <v>257</v>
      </c>
      <c r="Q203" t="s">
        <v>70</v>
      </c>
      <c r="R203" t="s">
        <v>6</v>
      </c>
      <c r="S203" t="s">
        <v>6</v>
      </c>
      <c r="T203" t="s">
        <v>160</v>
      </c>
    </row>
    <row r="204" spans="1:20" x14ac:dyDescent="0.25">
      <c r="A204" s="3">
        <v>202</v>
      </c>
      <c r="B204" t="s">
        <v>26</v>
      </c>
      <c r="C204" t="s">
        <v>84</v>
      </c>
      <c r="D204" t="s">
        <v>147</v>
      </c>
      <c r="E204" t="s">
        <v>142</v>
      </c>
      <c r="F204" t="s">
        <v>85</v>
      </c>
      <c r="G204" t="s">
        <v>2</v>
      </c>
      <c r="H204" t="s">
        <v>8</v>
      </c>
      <c r="I204" t="s">
        <v>9</v>
      </c>
      <c r="J204" t="s">
        <v>126</v>
      </c>
      <c r="K204" t="s">
        <v>6</v>
      </c>
      <c r="L204" t="s">
        <v>23</v>
      </c>
      <c r="M204" t="s">
        <v>5</v>
      </c>
      <c r="N204" t="s">
        <v>77</v>
      </c>
      <c r="O204" t="s">
        <v>68</v>
      </c>
      <c r="P204" t="s">
        <v>257</v>
      </c>
      <c r="Q204" t="s">
        <v>70</v>
      </c>
      <c r="R204" t="s">
        <v>6</v>
      </c>
      <c r="S204" t="s">
        <v>6</v>
      </c>
      <c r="T204" t="s">
        <v>135</v>
      </c>
    </row>
    <row r="205" spans="1:20" x14ac:dyDescent="0.25">
      <c r="A205" s="3">
        <v>203</v>
      </c>
      <c r="B205" t="s">
        <v>12</v>
      </c>
      <c r="C205" t="s">
        <v>84</v>
      </c>
      <c r="D205" t="s">
        <v>109</v>
      </c>
      <c r="E205" t="s">
        <v>14</v>
      </c>
      <c r="F205" t="s">
        <v>6</v>
      </c>
      <c r="G205" t="s">
        <v>2</v>
      </c>
      <c r="H205" t="s">
        <v>22</v>
      </c>
      <c r="I205" t="s">
        <v>65</v>
      </c>
      <c r="J205" t="s">
        <v>120</v>
      </c>
      <c r="K205" t="s">
        <v>6</v>
      </c>
      <c r="L205" t="s">
        <v>23</v>
      </c>
      <c r="M205" t="s">
        <v>5</v>
      </c>
      <c r="N205" t="s">
        <v>90</v>
      </c>
      <c r="O205" t="s">
        <v>92</v>
      </c>
      <c r="P205" t="s">
        <v>93</v>
      </c>
      <c r="Q205" t="s">
        <v>33</v>
      </c>
      <c r="R205" t="s">
        <v>6</v>
      </c>
      <c r="S205" t="s">
        <v>83</v>
      </c>
      <c r="T205" t="s">
        <v>135</v>
      </c>
    </row>
    <row r="206" spans="1:20" x14ac:dyDescent="0.25">
      <c r="A206" s="3">
        <v>204</v>
      </c>
      <c r="B206" t="s">
        <v>12</v>
      </c>
      <c r="C206" t="s">
        <v>62</v>
      </c>
      <c r="D206" t="s">
        <v>127</v>
      </c>
      <c r="E206" t="s">
        <v>7</v>
      </c>
      <c r="F206" t="s">
        <v>6</v>
      </c>
      <c r="G206" t="s">
        <v>2</v>
      </c>
      <c r="H206" t="s">
        <v>28</v>
      </c>
      <c r="I206" t="s">
        <v>9</v>
      </c>
      <c r="J206" t="s">
        <v>98</v>
      </c>
      <c r="K206" t="s">
        <v>6</v>
      </c>
      <c r="L206" t="s">
        <v>23</v>
      </c>
      <c r="M206" t="s">
        <v>25</v>
      </c>
      <c r="N206" t="s">
        <v>90</v>
      </c>
      <c r="O206" t="s">
        <v>92</v>
      </c>
      <c r="P206" t="s">
        <v>93</v>
      </c>
      <c r="Q206" t="s">
        <v>70</v>
      </c>
      <c r="R206" t="s">
        <v>6</v>
      </c>
      <c r="S206" t="s">
        <v>6</v>
      </c>
      <c r="T206" t="s">
        <v>135</v>
      </c>
    </row>
    <row r="207" spans="1:20" x14ac:dyDescent="0.25">
      <c r="A207" s="3">
        <v>205</v>
      </c>
      <c r="B207" t="s">
        <v>12</v>
      </c>
      <c r="C207" t="s">
        <v>62</v>
      </c>
      <c r="D207" t="s">
        <v>124</v>
      </c>
      <c r="E207" t="s">
        <v>124</v>
      </c>
      <c r="F207" t="s">
        <v>6</v>
      </c>
      <c r="G207" t="s">
        <v>2</v>
      </c>
      <c r="H207" t="s">
        <v>27</v>
      </c>
      <c r="I207" t="s">
        <v>9</v>
      </c>
      <c r="J207" t="s">
        <v>130</v>
      </c>
      <c r="K207" t="s">
        <v>6</v>
      </c>
      <c r="L207" t="s">
        <v>67</v>
      </c>
      <c r="M207" t="s">
        <v>5</v>
      </c>
      <c r="N207" t="s">
        <v>77</v>
      </c>
      <c r="O207" t="s">
        <v>68</v>
      </c>
      <c r="P207" t="s">
        <v>257</v>
      </c>
      <c r="Q207" t="s">
        <v>33</v>
      </c>
      <c r="R207" t="s">
        <v>6</v>
      </c>
      <c r="S207" t="s">
        <v>6</v>
      </c>
      <c r="T207" t="s">
        <v>135</v>
      </c>
    </row>
    <row r="208" spans="1:20" x14ac:dyDescent="0.25">
      <c r="A208" s="3">
        <v>206</v>
      </c>
      <c r="B208" t="s">
        <v>13</v>
      </c>
      <c r="C208" t="s">
        <v>78</v>
      </c>
      <c r="D208" t="s">
        <v>14</v>
      </c>
      <c r="E208" t="s">
        <v>14</v>
      </c>
      <c r="F208" t="s">
        <v>64</v>
      </c>
      <c r="G208" t="s">
        <v>79</v>
      </c>
      <c r="H208" t="s">
        <v>15</v>
      </c>
      <c r="I208" t="s">
        <v>75</v>
      </c>
      <c r="J208" t="s">
        <v>66</v>
      </c>
      <c r="K208" t="s">
        <v>6</v>
      </c>
      <c r="L208" t="s">
        <v>67</v>
      </c>
      <c r="M208" t="s">
        <v>5</v>
      </c>
      <c r="N208" t="s">
        <v>80</v>
      </c>
      <c r="O208" t="s">
        <v>92</v>
      </c>
      <c r="P208" t="s">
        <v>256</v>
      </c>
      <c r="Q208" t="s">
        <v>82</v>
      </c>
      <c r="R208" t="s">
        <v>6</v>
      </c>
      <c r="S208" t="s">
        <v>83</v>
      </c>
      <c r="T208" t="s">
        <v>160</v>
      </c>
    </row>
    <row r="209" spans="1:20" x14ac:dyDescent="0.25">
      <c r="A209" s="3">
        <v>207</v>
      </c>
      <c r="B209" t="s">
        <v>13</v>
      </c>
      <c r="C209" t="s">
        <v>104</v>
      </c>
      <c r="D209" t="s">
        <v>14</v>
      </c>
      <c r="E209" t="s">
        <v>7</v>
      </c>
      <c r="F209" t="s">
        <v>64</v>
      </c>
      <c r="G209" t="s">
        <v>79</v>
      </c>
      <c r="H209" t="s">
        <v>24</v>
      </c>
      <c r="I209" t="s">
        <v>75</v>
      </c>
      <c r="J209" t="s">
        <v>105</v>
      </c>
      <c r="K209" t="s">
        <v>6</v>
      </c>
      <c r="L209" t="s">
        <v>23</v>
      </c>
      <c r="M209" t="s">
        <v>5</v>
      </c>
      <c r="N209" t="s">
        <v>77</v>
      </c>
      <c r="O209" t="s">
        <v>86</v>
      </c>
      <c r="P209" t="s">
        <v>256</v>
      </c>
      <c r="Q209" t="s">
        <v>33</v>
      </c>
      <c r="R209" t="s">
        <v>6</v>
      </c>
      <c r="S209" t="s">
        <v>6</v>
      </c>
      <c r="T209" t="s">
        <v>135</v>
      </c>
    </row>
    <row r="210" spans="1:20" x14ac:dyDescent="0.25">
      <c r="A210" s="3">
        <v>208</v>
      </c>
      <c r="B210" t="s">
        <v>11</v>
      </c>
      <c r="C210" t="s">
        <v>78</v>
      </c>
      <c r="D210" t="s">
        <v>14</v>
      </c>
      <c r="E210" t="s">
        <v>94</v>
      </c>
      <c r="F210" t="s">
        <v>6</v>
      </c>
      <c r="G210" t="s">
        <v>2</v>
      </c>
      <c r="H210" t="s">
        <v>24</v>
      </c>
      <c r="I210" t="s">
        <v>75</v>
      </c>
      <c r="J210" t="s">
        <v>66</v>
      </c>
      <c r="K210" t="s">
        <v>6</v>
      </c>
      <c r="L210" t="s">
        <v>67</v>
      </c>
      <c r="M210" t="s">
        <v>25</v>
      </c>
      <c r="N210" t="s">
        <v>80</v>
      </c>
      <c r="O210" t="s">
        <v>86</v>
      </c>
      <c r="P210" t="s">
        <v>93</v>
      </c>
      <c r="Q210" t="s">
        <v>70</v>
      </c>
      <c r="R210" t="s">
        <v>6</v>
      </c>
      <c r="S210" t="s">
        <v>6</v>
      </c>
      <c r="T210" t="s">
        <v>161</v>
      </c>
    </row>
    <row r="211" spans="1:20" x14ac:dyDescent="0.25">
      <c r="A211" s="3">
        <v>209</v>
      </c>
      <c r="B211" t="s">
        <v>26</v>
      </c>
      <c r="C211" t="s">
        <v>74</v>
      </c>
      <c r="D211" t="s">
        <v>63</v>
      </c>
      <c r="E211" t="s">
        <v>94</v>
      </c>
      <c r="F211" t="s">
        <v>85</v>
      </c>
      <c r="G211" t="s">
        <v>2</v>
      </c>
      <c r="H211" t="s">
        <v>8</v>
      </c>
      <c r="I211" t="s">
        <v>9</v>
      </c>
      <c r="J211" t="s">
        <v>96</v>
      </c>
      <c r="K211" t="s">
        <v>6</v>
      </c>
      <c r="L211" t="s">
        <v>67</v>
      </c>
      <c r="M211" t="s">
        <v>25</v>
      </c>
      <c r="N211" t="s">
        <v>77</v>
      </c>
      <c r="O211" t="s">
        <v>68</v>
      </c>
      <c r="P211" t="s">
        <v>69</v>
      </c>
      <c r="Q211" t="s">
        <v>70</v>
      </c>
      <c r="R211" t="s">
        <v>6</v>
      </c>
      <c r="S211" t="s">
        <v>6</v>
      </c>
      <c r="T211" t="s">
        <v>135</v>
      </c>
    </row>
    <row r="212" spans="1:20" x14ac:dyDescent="0.25">
      <c r="A212" s="3">
        <v>210</v>
      </c>
      <c r="B212" t="s">
        <v>11</v>
      </c>
      <c r="C212" t="s">
        <v>62</v>
      </c>
      <c r="D212" t="s">
        <v>99</v>
      </c>
      <c r="E212" t="s">
        <v>99</v>
      </c>
      <c r="F212" t="s">
        <v>64</v>
      </c>
      <c r="G212" t="s">
        <v>2</v>
      </c>
      <c r="H212" t="s">
        <v>28</v>
      </c>
      <c r="I212" t="s">
        <v>9</v>
      </c>
      <c r="J212" t="s">
        <v>98</v>
      </c>
      <c r="K212" t="s">
        <v>6</v>
      </c>
      <c r="L212" t="s">
        <v>23</v>
      </c>
      <c r="M212" t="s">
        <v>5</v>
      </c>
      <c r="N212" t="s">
        <v>90</v>
      </c>
      <c r="O212" t="s">
        <v>68</v>
      </c>
      <c r="P212" t="s">
        <v>93</v>
      </c>
      <c r="Q212" t="s">
        <v>70</v>
      </c>
      <c r="R212" t="s">
        <v>6</v>
      </c>
      <c r="S212" t="s">
        <v>6</v>
      </c>
      <c r="T212" t="s">
        <v>160</v>
      </c>
    </row>
    <row r="213" spans="1:20" x14ac:dyDescent="0.25">
      <c r="A213" s="3">
        <v>211</v>
      </c>
      <c r="B213" t="s">
        <v>13</v>
      </c>
      <c r="C213" t="s">
        <v>78</v>
      </c>
      <c r="D213" t="s">
        <v>7</v>
      </c>
      <c r="E213" t="s">
        <v>14</v>
      </c>
      <c r="F213" t="s">
        <v>64</v>
      </c>
      <c r="G213" t="s">
        <v>79</v>
      </c>
      <c r="H213" t="s">
        <v>15</v>
      </c>
      <c r="I213" t="s">
        <v>75</v>
      </c>
      <c r="J213" t="s">
        <v>66</v>
      </c>
      <c r="K213" t="s">
        <v>6</v>
      </c>
      <c r="L213" t="s">
        <v>67</v>
      </c>
      <c r="M213" t="s">
        <v>5</v>
      </c>
      <c r="N213" t="s">
        <v>80</v>
      </c>
      <c r="O213" t="s">
        <v>81</v>
      </c>
      <c r="P213" t="s">
        <v>256</v>
      </c>
      <c r="Q213" t="s">
        <v>82</v>
      </c>
      <c r="R213" t="s">
        <v>6</v>
      </c>
      <c r="S213" t="s">
        <v>83</v>
      </c>
      <c r="T213" t="s">
        <v>160</v>
      </c>
    </row>
  </sheetData>
  <autoFilter ref="A2:T213" xr:uid="{28ECF209-44DA-4D83-9280-80A9EF39B7DC}"/>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6232F-9F18-47A6-90DF-ECA36C8F7B1B}">
  <sheetPr>
    <tabColor theme="1"/>
  </sheetPr>
  <dimension ref="E3:L767"/>
  <sheetViews>
    <sheetView showGridLines="0" zoomScale="70" workbookViewId="0">
      <selection activeCell="H29" sqref="H29"/>
    </sheetView>
  </sheetViews>
  <sheetFormatPr defaultRowHeight="15" x14ac:dyDescent="0.25"/>
  <cols>
    <col min="5" max="5" width="69" bestFit="1" customWidth="1"/>
    <col min="6" max="6" width="50.5703125" bestFit="1" customWidth="1"/>
    <col min="7" max="7" width="22" bestFit="1" customWidth="1"/>
    <col min="8" max="8" width="81.140625" bestFit="1" customWidth="1"/>
    <col min="9" max="9" width="33.42578125" style="4" bestFit="1" customWidth="1"/>
    <col min="10" max="11" width="33.42578125" bestFit="1" customWidth="1"/>
    <col min="12" max="12" width="11.28515625" bestFit="1" customWidth="1"/>
    <col min="13" max="13" width="82" bestFit="1" customWidth="1"/>
  </cols>
  <sheetData>
    <row r="3" spans="5:12" s="7" customFormat="1" x14ac:dyDescent="0.25">
      <c r="E3" s="2" t="s">
        <v>164</v>
      </c>
      <c r="F3" s="6" t="s">
        <v>45</v>
      </c>
      <c r="G3"/>
      <c r="H3"/>
      <c r="I3"/>
      <c r="J3"/>
      <c r="K3"/>
      <c r="L3"/>
    </row>
    <row r="4" spans="5:12" x14ac:dyDescent="0.25">
      <c r="E4" s="6" t="s">
        <v>0</v>
      </c>
      <c r="F4" s="7" t="s">
        <v>78</v>
      </c>
      <c r="G4" t="s">
        <v>87</v>
      </c>
      <c r="H4" t="s">
        <v>84</v>
      </c>
      <c r="I4" t="s">
        <v>62</v>
      </c>
      <c r="J4" t="s">
        <v>74</v>
      </c>
      <c r="K4" t="s">
        <v>104</v>
      </c>
      <c r="L4" t="s">
        <v>163</v>
      </c>
    </row>
    <row r="5" spans="5:12" x14ac:dyDescent="0.25">
      <c r="E5" t="s">
        <v>13</v>
      </c>
      <c r="F5" s="5">
        <v>7</v>
      </c>
      <c r="G5" s="5"/>
      <c r="H5" s="5"/>
      <c r="I5" s="5"/>
      <c r="J5" s="5"/>
      <c r="K5" s="5">
        <v>16</v>
      </c>
      <c r="L5" s="5">
        <v>23</v>
      </c>
    </row>
    <row r="6" spans="5:12" x14ac:dyDescent="0.25">
      <c r="E6" t="s">
        <v>11</v>
      </c>
      <c r="F6" s="5">
        <v>11</v>
      </c>
      <c r="G6" s="5">
        <v>11</v>
      </c>
      <c r="H6" s="5">
        <v>35</v>
      </c>
      <c r="I6" s="5">
        <v>14</v>
      </c>
      <c r="J6" s="5">
        <v>4</v>
      </c>
      <c r="K6" s="5">
        <v>13</v>
      </c>
      <c r="L6" s="5">
        <v>88</v>
      </c>
    </row>
    <row r="7" spans="5:12" x14ac:dyDescent="0.25">
      <c r="E7" s="7" t="s">
        <v>26</v>
      </c>
      <c r="F7" s="23">
        <v>5</v>
      </c>
      <c r="G7" s="5">
        <v>10</v>
      </c>
      <c r="H7" s="5">
        <v>14</v>
      </c>
      <c r="I7" s="5">
        <v>19</v>
      </c>
      <c r="J7" s="5">
        <v>17</v>
      </c>
      <c r="K7" s="5"/>
      <c r="L7" s="5">
        <v>65</v>
      </c>
    </row>
    <row r="8" spans="5:12" x14ac:dyDescent="0.25">
      <c r="E8" t="s">
        <v>12</v>
      </c>
      <c r="F8" s="5"/>
      <c r="G8" s="5"/>
      <c r="H8" s="5">
        <v>7</v>
      </c>
      <c r="I8" s="5">
        <v>15</v>
      </c>
      <c r="J8" s="5">
        <v>4</v>
      </c>
      <c r="K8" s="5"/>
      <c r="L8" s="5">
        <v>26</v>
      </c>
    </row>
    <row r="9" spans="5:12" x14ac:dyDescent="0.25">
      <c r="E9" t="s">
        <v>17</v>
      </c>
      <c r="F9" s="5"/>
      <c r="G9" s="5"/>
      <c r="H9" s="5">
        <v>7</v>
      </c>
      <c r="I9" s="5"/>
      <c r="J9" s="5">
        <v>2</v>
      </c>
      <c r="K9" s="5"/>
      <c r="L9" s="5">
        <v>9</v>
      </c>
    </row>
    <row r="10" spans="5:12" x14ac:dyDescent="0.25">
      <c r="E10" t="s">
        <v>163</v>
      </c>
      <c r="F10" s="5">
        <v>23</v>
      </c>
      <c r="G10" s="5">
        <v>21</v>
      </c>
      <c r="H10" s="5">
        <v>63</v>
      </c>
      <c r="I10" s="5">
        <v>48</v>
      </c>
      <c r="J10" s="5">
        <v>27</v>
      </c>
      <c r="K10" s="5">
        <v>29</v>
      </c>
      <c r="L10" s="5">
        <v>211</v>
      </c>
    </row>
    <row r="12" spans="5:12" s="7" customFormat="1" x14ac:dyDescent="0.25">
      <c r="E12"/>
      <c r="F12"/>
      <c r="G12"/>
      <c r="I12" s="8"/>
    </row>
    <row r="13" spans="5:12" x14ac:dyDescent="0.25">
      <c r="E13" t="s">
        <v>164</v>
      </c>
      <c r="F13" t="s">
        <v>45</v>
      </c>
    </row>
    <row r="14" spans="5:12" x14ac:dyDescent="0.25">
      <c r="E14" t="s">
        <v>0</v>
      </c>
      <c r="F14" t="s">
        <v>78</v>
      </c>
      <c r="G14" t="s">
        <v>87</v>
      </c>
      <c r="H14" t="s">
        <v>84</v>
      </c>
      <c r="I14" s="4" t="s">
        <v>62</v>
      </c>
      <c r="J14" t="s">
        <v>74</v>
      </c>
      <c r="K14" t="s">
        <v>104</v>
      </c>
    </row>
    <row r="15" spans="5:12" x14ac:dyDescent="0.25">
      <c r="E15" t="s">
        <v>13</v>
      </c>
      <c r="F15">
        <v>7</v>
      </c>
      <c r="K15">
        <v>16</v>
      </c>
    </row>
    <row r="16" spans="5:12" x14ac:dyDescent="0.25">
      <c r="E16" t="s">
        <v>11</v>
      </c>
      <c r="F16">
        <v>11</v>
      </c>
      <c r="G16">
        <v>11</v>
      </c>
      <c r="H16">
        <v>35</v>
      </c>
      <c r="I16" s="4">
        <v>14</v>
      </c>
      <c r="J16">
        <v>4</v>
      </c>
      <c r="K16">
        <v>13</v>
      </c>
    </row>
    <row r="17" spans="5:10" x14ac:dyDescent="0.25">
      <c r="E17" t="s">
        <v>26</v>
      </c>
      <c r="F17">
        <v>5</v>
      </c>
      <c r="G17">
        <v>10</v>
      </c>
      <c r="H17">
        <v>14</v>
      </c>
      <c r="I17" s="4">
        <v>19</v>
      </c>
      <c r="J17">
        <v>17</v>
      </c>
    </row>
    <row r="18" spans="5:10" x14ac:dyDescent="0.25">
      <c r="E18" t="s">
        <v>12</v>
      </c>
      <c r="H18">
        <v>7</v>
      </c>
      <c r="I18" s="4">
        <v>15</v>
      </c>
      <c r="J18">
        <v>4</v>
      </c>
    </row>
    <row r="19" spans="5:10" x14ac:dyDescent="0.25">
      <c r="E19" t="s">
        <v>17</v>
      </c>
      <c r="H19">
        <v>7</v>
      </c>
      <c r="J19">
        <v>2</v>
      </c>
    </row>
    <row r="29" spans="5:10" ht="45" x14ac:dyDescent="0.25">
      <c r="E29" s="2" t="s">
        <v>49</v>
      </c>
      <c r="F29" s="2" t="s">
        <v>46</v>
      </c>
      <c r="G29" s="7" t="s">
        <v>171</v>
      </c>
    </row>
    <row r="30" spans="5:10" x14ac:dyDescent="0.25">
      <c r="E30" t="s">
        <v>2</v>
      </c>
      <c r="F30" t="s">
        <v>169</v>
      </c>
      <c r="G30" s="5">
        <v>1</v>
      </c>
    </row>
    <row r="31" spans="5:10" x14ac:dyDescent="0.25">
      <c r="F31" t="s">
        <v>133</v>
      </c>
      <c r="G31" s="5">
        <v>1</v>
      </c>
    </row>
    <row r="32" spans="5:10" x14ac:dyDescent="0.25">
      <c r="F32" t="s">
        <v>65</v>
      </c>
      <c r="G32" s="5">
        <v>12</v>
      </c>
    </row>
    <row r="33" spans="6:7" x14ac:dyDescent="0.25">
      <c r="F33" t="s">
        <v>147</v>
      </c>
      <c r="G33" s="5">
        <v>7</v>
      </c>
    </row>
    <row r="34" spans="6:7" x14ac:dyDescent="0.25">
      <c r="F34" t="s">
        <v>63</v>
      </c>
      <c r="G34" s="5">
        <v>30</v>
      </c>
    </row>
    <row r="35" spans="6:7" x14ac:dyDescent="0.25">
      <c r="F35" t="s">
        <v>75</v>
      </c>
      <c r="G35" s="5">
        <v>18</v>
      </c>
    </row>
    <row r="36" spans="6:7" x14ac:dyDescent="0.25">
      <c r="F36" t="s">
        <v>88</v>
      </c>
      <c r="G36" s="5">
        <v>3</v>
      </c>
    </row>
    <row r="37" spans="6:7" x14ac:dyDescent="0.25">
      <c r="F37" t="s">
        <v>14</v>
      </c>
      <c r="G37" s="5">
        <v>37</v>
      </c>
    </row>
    <row r="38" spans="6:7" x14ac:dyDescent="0.25">
      <c r="F38" t="s">
        <v>170</v>
      </c>
      <c r="G38" s="5">
        <v>1</v>
      </c>
    </row>
    <row r="39" spans="6:7" x14ac:dyDescent="0.25">
      <c r="F39" t="s">
        <v>103</v>
      </c>
      <c r="G39" s="5">
        <v>5</v>
      </c>
    </row>
    <row r="40" spans="6:7" x14ac:dyDescent="0.25">
      <c r="F40" t="s">
        <v>73</v>
      </c>
      <c r="G40" s="5">
        <v>2</v>
      </c>
    </row>
    <row r="41" spans="6:7" x14ac:dyDescent="0.25">
      <c r="F41" t="s">
        <v>122</v>
      </c>
      <c r="G41" s="5">
        <v>9</v>
      </c>
    </row>
    <row r="42" spans="6:7" x14ac:dyDescent="0.25">
      <c r="F42" t="s">
        <v>142</v>
      </c>
      <c r="G42" s="5">
        <v>4</v>
      </c>
    </row>
    <row r="43" spans="6:7" x14ac:dyDescent="0.25">
      <c r="F43" t="s">
        <v>115</v>
      </c>
      <c r="G43" s="5">
        <v>1</v>
      </c>
    </row>
    <row r="44" spans="6:7" x14ac:dyDescent="0.25">
      <c r="F44" t="s">
        <v>18</v>
      </c>
      <c r="G44" s="5">
        <v>13</v>
      </c>
    </row>
    <row r="45" spans="6:7" x14ac:dyDescent="0.25">
      <c r="F45" t="s">
        <v>146</v>
      </c>
      <c r="G45" s="5">
        <v>1</v>
      </c>
    </row>
    <row r="46" spans="6:7" x14ac:dyDescent="0.25">
      <c r="F46" t="s">
        <v>140</v>
      </c>
      <c r="G46" s="5">
        <v>1</v>
      </c>
    </row>
    <row r="47" spans="6:7" x14ac:dyDescent="0.25">
      <c r="F47" t="s">
        <v>127</v>
      </c>
      <c r="G47" s="5">
        <v>10</v>
      </c>
    </row>
    <row r="48" spans="6:7" x14ac:dyDescent="0.25">
      <c r="F48" t="s">
        <v>7</v>
      </c>
      <c r="G48" s="5">
        <v>6</v>
      </c>
    </row>
    <row r="49" spans="5:7" x14ac:dyDescent="0.25">
      <c r="F49" t="s">
        <v>91</v>
      </c>
      <c r="G49" s="5">
        <v>4</v>
      </c>
    </row>
    <row r="50" spans="5:7" x14ac:dyDescent="0.25">
      <c r="F50" t="s">
        <v>109</v>
      </c>
      <c r="G50" s="5">
        <v>7</v>
      </c>
    </row>
    <row r="51" spans="5:7" x14ac:dyDescent="0.25">
      <c r="F51" t="s">
        <v>94</v>
      </c>
      <c r="G51" s="5">
        <v>2</v>
      </c>
    </row>
    <row r="52" spans="5:7" x14ac:dyDescent="0.25">
      <c r="F52" t="s">
        <v>138</v>
      </c>
      <c r="G52" s="5">
        <v>2</v>
      </c>
    </row>
    <row r="53" spans="5:7" x14ac:dyDescent="0.25">
      <c r="F53" t="s">
        <v>139</v>
      </c>
      <c r="G53" s="5">
        <v>2</v>
      </c>
    </row>
    <row r="54" spans="5:7" x14ac:dyDescent="0.25">
      <c r="F54" t="s">
        <v>99</v>
      </c>
      <c r="G54" s="5">
        <v>4</v>
      </c>
    </row>
    <row r="55" spans="5:7" x14ac:dyDescent="0.25">
      <c r="F55" t="s">
        <v>124</v>
      </c>
      <c r="G55" s="5">
        <v>5</v>
      </c>
    </row>
    <row r="56" spans="5:7" x14ac:dyDescent="0.25">
      <c r="F56" t="s">
        <v>128</v>
      </c>
      <c r="G56" s="5">
        <v>1</v>
      </c>
    </row>
    <row r="57" spans="5:7" x14ac:dyDescent="0.25">
      <c r="F57" t="s">
        <v>110</v>
      </c>
      <c r="G57" s="5">
        <v>2</v>
      </c>
    </row>
    <row r="58" spans="5:7" x14ac:dyDescent="0.25">
      <c r="F58" t="s">
        <v>177</v>
      </c>
      <c r="G58" s="5">
        <v>3</v>
      </c>
    </row>
    <row r="59" spans="5:7" x14ac:dyDescent="0.25">
      <c r="E59" t="s">
        <v>79</v>
      </c>
      <c r="F59" t="s">
        <v>14</v>
      </c>
      <c r="G59" s="5">
        <v>8</v>
      </c>
    </row>
    <row r="60" spans="5:7" x14ac:dyDescent="0.25">
      <c r="F60" t="s">
        <v>7</v>
      </c>
      <c r="G60" s="5">
        <v>6</v>
      </c>
    </row>
    <row r="61" spans="5:7" x14ac:dyDescent="0.25">
      <c r="E61" t="s">
        <v>21</v>
      </c>
      <c r="F61" t="s">
        <v>14</v>
      </c>
      <c r="G61" s="5">
        <v>3</v>
      </c>
    </row>
    <row r="62" spans="5:7" x14ac:dyDescent="0.25">
      <c r="E62" t="s">
        <v>165</v>
      </c>
      <c r="F62" t="s">
        <v>165</v>
      </c>
      <c r="G62" s="5"/>
    </row>
    <row r="63" spans="5:7" x14ac:dyDescent="0.25">
      <c r="E63" t="s">
        <v>163</v>
      </c>
      <c r="G63" s="5">
        <v>211</v>
      </c>
    </row>
    <row r="72" spans="5:6" ht="30" x14ac:dyDescent="0.25">
      <c r="E72" s="2" t="s">
        <v>50</v>
      </c>
      <c r="F72" s="7" t="s">
        <v>172</v>
      </c>
    </row>
    <row r="73" spans="5:6" x14ac:dyDescent="0.25">
      <c r="E73" t="s">
        <v>3</v>
      </c>
      <c r="F73" s="5">
        <v>30</v>
      </c>
    </row>
    <row r="74" spans="5:6" x14ac:dyDescent="0.25">
      <c r="E74" t="s">
        <v>35</v>
      </c>
      <c r="F74" s="5">
        <v>5</v>
      </c>
    </row>
    <row r="75" spans="5:6" x14ac:dyDescent="0.25">
      <c r="E75" t="s">
        <v>15</v>
      </c>
      <c r="F75" s="5">
        <v>6</v>
      </c>
    </row>
    <row r="76" spans="5:6" x14ac:dyDescent="0.25">
      <c r="E76" t="s">
        <v>19</v>
      </c>
      <c r="F76" s="5">
        <v>19</v>
      </c>
    </row>
    <row r="77" spans="5:6" x14ac:dyDescent="0.25">
      <c r="E77" t="s">
        <v>8</v>
      </c>
      <c r="F77" s="5">
        <v>54</v>
      </c>
    </row>
    <row r="78" spans="5:6" x14ac:dyDescent="0.25">
      <c r="E78" t="s">
        <v>27</v>
      </c>
      <c r="F78" s="5">
        <v>12</v>
      </c>
    </row>
    <row r="79" spans="5:6" x14ac:dyDescent="0.25">
      <c r="E79" t="s">
        <v>38</v>
      </c>
      <c r="F79" s="5">
        <v>6</v>
      </c>
    </row>
    <row r="80" spans="5:6" x14ac:dyDescent="0.25">
      <c r="E80" t="s">
        <v>28</v>
      </c>
      <c r="F80" s="5">
        <v>42</v>
      </c>
    </row>
    <row r="81" spans="5:6" x14ac:dyDescent="0.25">
      <c r="E81" t="s">
        <v>36</v>
      </c>
      <c r="F81" s="5">
        <v>1</v>
      </c>
    </row>
    <row r="82" spans="5:6" x14ac:dyDescent="0.25">
      <c r="E82" t="s">
        <v>32</v>
      </c>
      <c r="F82" s="5">
        <v>6</v>
      </c>
    </row>
    <row r="83" spans="5:6" x14ac:dyDescent="0.25">
      <c r="E83" t="s">
        <v>24</v>
      </c>
      <c r="F83" s="5">
        <v>11</v>
      </c>
    </row>
    <row r="84" spans="5:6" x14ac:dyDescent="0.25">
      <c r="E84" t="s">
        <v>22</v>
      </c>
      <c r="F84" s="5">
        <v>15</v>
      </c>
    </row>
    <row r="85" spans="5:6" x14ac:dyDescent="0.25">
      <c r="E85" t="s">
        <v>234</v>
      </c>
      <c r="F85" s="5">
        <v>4</v>
      </c>
    </row>
    <row r="86" spans="5:6" x14ac:dyDescent="0.25">
      <c r="E86" t="s">
        <v>163</v>
      </c>
      <c r="F86" s="5">
        <v>211</v>
      </c>
    </row>
    <row r="88" spans="5:6" x14ac:dyDescent="0.25">
      <c r="E88" t="s">
        <v>50</v>
      </c>
      <c r="F88" t="s">
        <v>172</v>
      </c>
    </row>
    <row r="89" spans="5:6" x14ac:dyDescent="0.25">
      <c r="E89" t="s">
        <v>8</v>
      </c>
      <c r="F89">
        <v>54</v>
      </c>
    </row>
    <row r="90" spans="5:6" x14ac:dyDescent="0.25">
      <c r="E90" t="s">
        <v>28</v>
      </c>
      <c r="F90">
        <v>42</v>
      </c>
    </row>
    <row r="91" spans="5:6" x14ac:dyDescent="0.25">
      <c r="E91" t="s">
        <v>3</v>
      </c>
      <c r="F91">
        <v>30</v>
      </c>
    </row>
    <row r="92" spans="5:6" x14ac:dyDescent="0.25">
      <c r="E92" t="s">
        <v>19</v>
      </c>
      <c r="F92">
        <v>19</v>
      </c>
    </row>
    <row r="93" spans="5:6" x14ac:dyDescent="0.25">
      <c r="E93" t="s">
        <v>22</v>
      </c>
      <c r="F93">
        <v>15</v>
      </c>
    </row>
    <row r="94" spans="5:6" x14ac:dyDescent="0.25">
      <c r="E94" t="s">
        <v>27</v>
      </c>
      <c r="F94">
        <v>12</v>
      </c>
    </row>
    <row r="95" spans="5:6" x14ac:dyDescent="0.25">
      <c r="E95" t="s">
        <v>24</v>
      </c>
      <c r="F95">
        <v>11</v>
      </c>
    </row>
    <row r="96" spans="5:6" x14ac:dyDescent="0.25">
      <c r="E96" t="s">
        <v>15</v>
      </c>
      <c r="F96">
        <v>6</v>
      </c>
    </row>
    <row r="97" spans="5:7" x14ac:dyDescent="0.25">
      <c r="E97" t="s">
        <v>38</v>
      </c>
      <c r="F97">
        <v>6</v>
      </c>
    </row>
    <row r="98" spans="5:7" x14ac:dyDescent="0.25">
      <c r="E98" t="s">
        <v>32</v>
      </c>
      <c r="F98">
        <v>6</v>
      </c>
    </row>
    <row r="99" spans="5:7" x14ac:dyDescent="0.25">
      <c r="E99" t="s">
        <v>35</v>
      </c>
      <c r="F99">
        <v>5</v>
      </c>
    </row>
    <row r="100" spans="5:7" x14ac:dyDescent="0.25">
      <c r="E100" t="s">
        <v>234</v>
      </c>
      <c r="F100">
        <v>4</v>
      </c>
    </row>
    <row r="101" spans="5:7" x14ac:dyDescent="0.25">
      <c r="E101" t="s">
        <v>36</v>
      </c>
      <c r="F101">
        <v>1</v>
      </c>
    </row>
    <row r="105" spans="5:7" x14ac:dyDescent="0.25">
      <c r="G105" s="5"/>
    </row>
    <row r="106" spans="5:7" x14ac:dyDescent="0.25">
      <c r="G106" s="5"/>
    </row>
    <row r="107" spans="5:7" x14ac:dyDescent="0.25">
      <c r="G107" s="5"/>
    </row>
    <row r="108" spans="5:7" x14ac:dyDescent="0.25">
      <c r="G108" s="5"/>
    </row>
    <row r="109" spans="5:7" x14ac:dyDescent="0.25">
      <c r="G109" s="5"/>
    </row>
    <row r="110" spans="5:7" x14ac:dyDescent="0.25">
      <c r="G110" s="5"/>
    </row>
    <row r="114" spans="5:7" ht="75" x14ac:dyDescent="0.25">
      <c r="E114" s="2" t="s">
        <v>46</v>
      </c>
      <c r="F114" s="2" t="s">
        <v>51</v>
      </c>
      <c r="G114" s="7" t="s">
        <v>174</v>
      </c>
    </row>
    <row r="115" spans="5:7" x14ac:dyDescent="0.25">
      <c r="E115" t="s">
        <v>169</v>
      </c>
      <c r="F115" t="s">
        <v>9</v>
      </c>
      <c r="G115" s="5">
        <v>1</v>
      </c>
    </row>
    <row r="116" spans="5:7" x14ac:dyDescent="0.25">
      <c r="E116" t="s">
        <v>133</v>
      </c>
      <c r="F116" t="s">
        <v>9</v>
      </c>
      <c r="G116" s="5">
        <v>1</v>
      </c>
    </row>
    <row r="117" spans="5:7" x14ac:dyDescent="0.25">
      <c r="E117" t="s">
        <v>65</v>
      </c>
      <c r="F117" t="s">
        <v>63</v>
      </c>
      <c r="G117" s="5">
        <v>1</v>
      </c>
    </row>
    <row r="118" spans="5:7" x14ac:dyDescent="0.25">
      <c r="F118" t="s">
        <v>9</v>
      </c>
      <c r="G118" s="5">
        <v>11</v>
      </c>
    </row>
    <row r="119" spans="5:7" x14ac:dyDescent="0.25">
      <c r="E119" t="s">
        <v>147</v>
      </c>
      <c r="F119" t="s">
        <v>63</v>
      </c>
      <c r="G119" s="5">
        <v>3</v>
      </c>
    </row>
    <row r="120" spans="5:7" x14ac:dyDescent="0.25">
      <c r="F120" t="s">
        <v>9</v>
      </c>
      <c r="G120" s="5">
        <v>4</v>
      </c>
    </row>
    <row r="121" spans="5:7" x14ac:dyDescent="0.25">
      <c r="E121" t="s">
        <v>63</v>
      </c>
      <c r="F121" t="s">
        <v>65</v>
      </c>
      <c r="G121" s="5">
        <v>5</v>
      </c>
    </row>
    <row r="122" spans="5:7" x14ac:dyDescent="0.25">
      <c r="F122" t="s">
        <v>88</v>
      </c>
      <c r="G122" s="5">
        <v>4</v>
      </c>
    </row>
    <row r="123" spans="5:7" x14ac:dyDescent="0.25">
      <c r="F123" t="s">
        <v>9</v>
      </c>
      <c r="G123" s="5">
        <v>21</v>
      </c>
    </row>
    <row r="124" spans="5:7" x14ac:dyDescent="0.25">
      <c r="E124" t="s">
        <v>75</v>
      </c>
      <c r="F124" t="s">
        <v>88</v>
      </c>
      <c r="G124" s="5">
        <v>2</v>
      </c>
    </row>
    <row r="125" spans="5:7" x14ac:dyDescent="0.25">
      <c r="F125" t="s">
        <v>9</v>
      </c>
      <c r="G125" s="5">
        <v>14</v>
      </c>
    </row>
    <row r="126" spans="5:7" x14ac:dyDescent="0.25">
      <c r="F126" t="s">
        <v>97</v>
      </c>
      <c r="G126" s="5">
        <v>2</v>
      </c>
    </row>
    <row r="127" spans="5:7" x14ac:dyDescent="0.25">
      <c r="E127" t="s">
        <v>88</v>
      </c>
      <c r="F127" t="s">
        <v>65</v>
      </c>
      <c r="G127" s="5">
        <v>1</v>
      </c>
    </row>
    <row r="128" spans="5:7" x14ac:dyDescent="0.25">
      <c r="F128" t="s">
        <v>9</v>
      </c>
      <c r="G128" s="5">
        <v>2</v>
      </c>
    </row>
    <row r="129" spans="5:7" x14ac:dyDescent="0.25">
      <c r="E129" t="s">
        <v>14</v>
      </c>
      <c r="F129" t="s">
        <v>65</v>
      </c>
      <c r="G129" s="5">
        <v>19</v>
      </c>
    </row>
    <row r="130" spans="5:7" x14ac:dyDescent="0.25">
      <c r="F130" t="s">
        <v>75</v>
      </c>
      <c r="G130" s="5">
        <v>13</v>
      </c>
    </row>
    <row r="131" spans="5:7" x14ac:dyDescent="0.25">
      <c r="F131" t="s">
        <v>9</v>
      </c>
      <c r="G131" s="5">
        <v>8</v>
      </c>
    </row>
    <row r="132" spans="5:7" x14ac:dyDescent="0.25">
      <c r="F132" t="s">
        <v>97</v>
      </c>
      <c r="G132" s="5">
        <v>6</v>
      </c>
    </row>
    <row r="133" spans="5:7" x14ac:dyDescent="0.25">
      <c r="F133" t="s">
        <v>99</v>
      </c>
      <c r="G133" s="5">
        <v>1</v>
      </c>
    </row>
    <row r="134" spans="5:7" x14ac:dyDescent="0.25">
      <c r="F134" t="s">
        <v>110</v>
      </c>
      <c r="G134" s="5">
        <v>1</v>
      </c>
    </row>
    <row r="135" spans="5:7" x14ac:dyDescent="0.25">
      <c r="E135" t="s">
        <v>170</v>
      </c>
      <c r="F135" t="s">
        <v>110</v>
      </c>
      <c r="G135" s="5">
        <v>1</v>
      </c>
    </row>
    <row r="136" spans="5:7" x14ac:dyDescent="0.25">
      <c r="E136" t="s">
        <v>103</v>
      </c>
      <c r="F136" t="s">
        <v>9</v>
      </c>
      <c r="G136" s="5">
        <v>5</v>
      </c>
    </row>
    <row r="137" spans="5:7" x14ac:dyDescent="0.25">
      <c r="E137" t="s">
        <v>73</v>
      </c>
      <c r="F137" t="s">
        <v>65</v>
      </c>
      <c r="G137" s="5">
        <v>2</v>
      </c>
    </row>
    <row r="138" spans="5:7" x14ac:dyDescent="0.25">
      <c r="E138" t="s">
        <v>122</v>
      </c>
      <c r="F138" t="s">
        <v>9</v>
      </c>
      <c r="G138" s="5">
        <v>8</v>
      </c>
    </row>
    <row r="139" spans="5:7" x14ac:dyDescent="0.25">
      <c r="F139" t="s">
        <v>124</v>
      </c>
      <c r="G139" s="5">
        <v>1</v>
      </c>
    </row>
    <row r="140" spans="5:7" x14ac:dyDescent="0.25">
      <c r="E140" t="s">
        <v>142</v>
      </c>
      <c r="F140" t="s">
        <v>65</v>
      </c>
      <c r="G140" s="5">
        <v>1</v>
      </c>
    </row>
    <row r="141" spans="5:7" x14ac:dyDescent="0.25">
      <c r="F141" t="s">
        <v>63</v>
      </c>
      <c r="G141" s="5">
        <v>2</v>
      </c>
    </row>
    <row r="142" spans="5:7" x14ac:dyDescent="0.25">
      <c r="F142" t="s">
        <v>154</v>
      </c>
      <c r="G142" s="5">
        <v>1</v>
      </c>
    </row>
    <row r="143" spans="5:7" x14ac:dyDescent="0.25">
      <c r="E143" t="s">
        <v>115</v>
      </c>
      <c r="F143" t="s">
        <v>75</v>
      </c>
      <c r="G143" s="5">
        <v>1</v>
      </c>
    </row>
    <row r="144" spans="5:7" x14ac:dyDescent="0.25">
      <c r="E144" t="s">
        <v>18</v>
      </c>
      <c r="F144" t="s">
        <v>65</v>
      </c>
      <c r="G144" s="5">
        <v>4</v>
      </c>
    </row>
    <row r="145" spans="5:7" x14ac:dyDescent="0.25">
      <c r="F145" t="s">
        <v>9</v>
      </c>
      <c r="G145" s="5">
        <v>9</v>
      </c>
    </row>
    <row r="146" spans="5:7" x14ac:dyDescent="0.25">
      <c r="E146" t="s">
        <v>146</v>
      </c>
      <c r="F146" t="s">
        <v>9</v>
      </c>
      <c r="G146" s="5">
        <v>1</v>
      </c>
    </row>
    <row r="147" spans="5:7" x14ac:dyDescent="0.25">
      <c r="E147" t="s">
        <v>140</v>
      </c>
      <c r="F147" t="s">
        <v>9</v>
      </c>
      <c r="G147" s="5">
        <v>1</v>
      </c>
    </row>
    <row r="148" spans="5:7" x14ac:dyDescent="0.25">
      <c r="E148" t="s">
        <v>127</v>
      </c>
      <c r="F148" t="s">
        <v>65</v>
      </c>
      <c r="G148" s="5">
        <v>1</v>
      </c>
    </row>
    <row r="149" spans="5:7" x14ac:dyDescent="0.25">
      <c r="F149" t="s">
        <v>9</v>
      </c>
      <c r="G149" s="5">
        <v>6</v>
      </c>
    </row>
    <row r="150" spans="5:7" x14ac:dyDescent="0.25">
      <c r="F150" t="s">
        <v>128</v>
      </c>
      <c r="G150" s="5">
        <v>3</v>
      </c>
    </row>
    <row r="151" spans="5:7" x14ac:dyDescent="0.25">
      <c r="E151" t="s">
        <v>7</v>
      </c>
      <c r="F151" t="s">
        <v>65</v>
      </c>
      <c r="G151" s="5">
        <v>2</v>
      </c>
    </row>
    <row r="152" spans="5:7" x14ac:dyDescent="0.25">
      <c r="F152" t="s">
        <v>63</v>
      </c>
      <c r="G152" s="5">
        <v>1</v>
      </c>
    </row>
    <row r="153" spans="5:7" x14ac:dyDescent="0.25">
      <c r="F153" t="s">
        <v>75</v>
      </c>
      <c r="G153" s="5">
        <v>4</v>
      </c>
    </row>
    <row r="154" spans="5:7" x14ac:dyDescent="0.25">
      <c r="F154" t="s">
        <v>88</v>
      </c>
      <c r="G154" s="5">
        <v>1</v>
      </c>
    </row>
    <row r="155" spans="5:7" x14ac:dyDescent="0.25">
      <c r="F155" t="s">
        <v>9</v>
      </c>
      <c r="G155" s="5">
        <v>2</v>
      </c>
    </row>
    <row r="156" spans="5:7" x14ac:dyDescent="0.25">
      <c r="F156" t="s">
        <v>119</v>
      </c>
      <c r="G156" s="5">
        <v>2</v>
      </c>
    </row>
    <row r="157" spans="5:7" x14ac:dyDescent="0.25">
      <c r="E157" t="s">
        <v>91</v>
      </c>
      <c r="F157" t="s">
        <v>63</v>
      </c>
      <c r="G157" s="5">
        <v>4</v>
      </c>
    </row>
    <row r="158" spans="5:7" x14ac:dyDescent="0.25">
      <c r="E158" t="s">
        <v>109</v>
      </c>
      <c r="F158" t="s">
        <v>65</v>
      </c>
      <c r="G158" s="5">
        <v>7</v>
      </c>
    </row>
    <row r="159" spans="5:7" x14ac:dyDescent="0.25">
      <c r="E159" t="s">
        <v>94</v>
      </c>
      <c r="F159" t="s">
        <v>9</v>
      </c>
      <c r="G159" s="5">
        <v>2</v>
      </c>
    </row>
    <row r="160" spans="5:7" x14ac:dyDescent="0.25">
      <c r="E160" t="s">
        <v>138</v>
      </c>
      <c r="F160" t="s">
        <v>156</v>
      </c>
      <c r="G160" s="5">
        <v>2</v>
      </c>
    </row>
    <row r="161" spans="5:7" x14ac:dyDescent="0.25">
      <c r="E161" t="s">
        <v>139</v>
      </c>
      <c r="F161" t="s">
        <v>88</v>
      </c>
      <c r="G161" s="5">
        <v>2</v>
      </c>
    </row>
    <row r="162" spans="5:7" x14ac:dyDescent="0.25">
      <c r="E162" t="s">
        <v>99</v>
      </c>
      <c r="F162" t="s">
        <v>9</v>
      </c>
      <c r="G162" s="5">
        <v>4</v>
      </c>
    </row>
    <row r="163" spans="5:7" x14ac:dyDescent="0.25">
      <c r="E163" t="s">
        <v>124</v>
      </c>
      <c r="F163" t="s">
        <v>9</v>
      </c>
      <c r="G163" s="5">
        <v>5</v>
      </c>
    </row>
    <row r="164" spans="5:7" x14ac:dyDescent="0.25">
      <c r="E164" t="s">
        <v>128</v>
      </c>
      <c r="F164" t="s">
        <v>143</v>
      </c>
      <c r="G164" s="5">
        <v>1</v>
      </c>
    </row>
    <row r="165" spans="5:7" x14ac:dyDescent="0.25">
      <c r="E165" t="s">
        <v>110</v>
      </c>
      <c r="F165" t="s">
        <v>88</v>
      </c>
      <c r="G165" s="5">
        <v>2</v>
      </c>
    </row>
    <row r="166" spans="5:7" x14ac:dyDescent="0.25">
      <c r="E166" t="s">
        <v>165</v>
      </c>
      <c r="F166" t="s">
        <v>165</v>
      </c>
      <c r="G166" s="5"/>
    </row>
    <row r="167" spans="5:7" x14ac:dyDescent="0.25">
      <c r="E167" t="s">
        <v>177</v>
      </c>
      <c r="F167" t="s">
        <v>65</v>
      </c>
      <c r="G167" s="5">
        <v>1</v>
      </c>
    </row>
    <row r="168" spans="5:7" x14ac:dyDescent="0.25">
      <c r="F168" t="s">
        <v>9</v>
      </c>
      <c r="G168" s="5">
        <v>2</v>
      </c>
    </row>
    <row r="169" spans="5:7" x14ac:dyDescent="0.25">
      <c r="E169" t="s">
        <v>163</v>
      </c>
      <c r="G169" s="5">
        <v>211</v>
      </c>
    </row>
    <row r="180" spans="5:7" ht="75" x14ac:dyDescent="0.25">
      <c r="E180" s="6" t="s">
        <v>0</v>
      </c>
      <c r="F180" s="2" t="s">
        <v>52</v>
      </c>
      <c r="G180" s="7" t="s">
        <v>175</v>
      </c>
    </row>
    <row r="181" spans="5:7" x14ac:dyDescent="0.25">
      <c r="E181" t="s">
        <v>13</v>
      </c>
      <c r="F181" t="s">
        <v>112</v>
      </c>
      <c r="G181" s="5">
        <v>3</v>
      </c>
    </row>
    <row r="182" spans="5:7" x14ac:dyDescent="0.25">
      <c r="F182" t="s">
        <v>158</v>
      </c>
      <c r="G182" s="5">
        <v>1</v>
      </c>
    </row>
    <row r="183" spans="5:7" x14ac:dyDescent="0.25">
      <c r="F183" t="s">
        <v>108</v>
      </c>
      <c r="G183" s="5">
        <v>1</v>
      </c>
    </row>
    <row r="184" spans="5:7" x14ac:dyDescent="0.25">
      <c r="F184" t="s">
        <v>89</v>
      </c>
      <c r="G184" s="5">
        <v>1</v>
      </c>
    </row>
    <row r="185" spans="5:7" x14ac:dyDescent="0.25">
      <c r="F185" t="s">
        <v>129</v>
      </c>
      <c r="G185" s="5">
        <v>1</v>
      </c>
    </row>
    <row r="186" spans="5:7" x14ac:dyDescent="0.25">
      <c r="F186" t="s">
        <v>66</v>
      </c>
      <c r="G186" s="5">
        <v>7</v>
      </c>
    </row>
    <row r="187" spans="5:7" x14ac:dyDescent="0.25">
      <c r="F187" t="s">
        <v>111</v>
      </c>
      <c r="G187" s="5">
        <v>2</v>
      </c>
    </row>
    <row r="188" spans="5:7" x14ac:dyDescent="0.25">
      <c r="F188" t="s">
        <v>98</v>
      </c>
      <c r="G188" s="5">
        <v>1</v>
      </c>
    </row>
    <row r="189" spans="5:7" x14ac:dyDescent="0.25">
      <c r="F189" t="s">
        <v>76</v>
      </c>
      <c r="G189" s="5">
        <v>1</v>
      </c>
    </row>
    <row r="190" spans="5:7" x14ac:dyDescent="0.25">
      <c r="F190" t="s">
        <v>105</v>
      </c>
      <c r="G190" s="5">
        <v>3</v>
      </c>
    </row>
    <row r="191" spans="5:7" x14ac:dyDescent="0.25">
      <c r="F191" t="s">
        <v>71</v>
      </c>
      <c r="G191" s="5">
        <v>2</v>
      </c>
    </row>
    <row r="192" spans="5:7" x14ac:dyDescent="0.25">
      <c r="E192" t="s">
        <v>11</v>
      </c>
      <c r="F192" t="s">
        <v>126</v>
      </c>
      <c r="G192" s="5">
        <v>3</v>
      </c>
    </row>
    <row r="193" spans="6:7" x14ac:dyDescent="0.25">
      <c r="F193" t="s">
        <v>112</v>
      </c>
      <c r="G193" s="5">
        <v>5</v>
      </c>
    </row>
    <row r="194" spans="6:7" x14ac:dyDescent="0.25">
      <c r="F194" t="s">
        <v>108</v>
      </c>
      <c r="G194" s="5">
        <v>3</v>
      </c>
    </row>
    <row r="195" spans="6:7" x14ac:dyDescent="0.25">
      <c r="F195" t="s">
        <v>120</v>
      </c>
      <c r="G195" s="5">
        <v>2</v>
      </c>
    </row>
    <row r="196" spans="6:7" x14ac:dyDescent="0.25">
      <c r="F196" t="s">
        <v>89</v>
      </c>
      <c r="G196" s="5">
        <v>2</v>
      </c>
    </row>
    <row r="197" spans="6:7" x14ac:dyDescent="0.25">
      <c r="F197" t="s">
        <v>20</v>
      </c>
      <c r="G197" s="5">
        <v>5</v>
      </c>
    </row>
    <row r="198" spans="6:7" x14ac:dyDescent="0.25">
      <c r="F198" t="s">
        <v>96</v>
      </c>
      <c r="G198" s="5">
        <v>9</v>
      </c>
    </row>
    <row r="199" spans="6:7" x14ac:dyDescent="0.25">
      <c r="F199" t="s">
        <v>130</v>
      </c>
      <c r="G199" s="5">
        <v>3</v>
      </c>
    </row>
    <row r="200" spans="6:7" x14ac:dyDescent="0.25">
      <c r="F200" t="s">
        <v>129</v>
      </c>
      <c r="G200" s="5">
        <v>2</v>
      </c>
    </row>
    <row r="201" spans="6:7" x14ac:dyDescent="0.25">
      <c r="F201" t="s">
        <v>101</v>
      </c>
      <c r="G201" s="5">
        <v>3</v>
      </c>
    </row>
    <row r="202" spans="6:7" x14ac:dyDescent="0.25">
      <c r="F202" t="s">
        <v>66</v>
      </c>
      <c r="G202" s="5">
        <v>7</v>
      </c>
    </row>
    <row r="203" spans="6:7" x14ac:dyDescent="0.25">
      <c r="F203" t="s">
        <v>125</v>
      </c>
      <c r="G203" s="5">
        <v>1</v>
      </c>
    </row>
    <row r="204" spans="6:7" x14ac:dyDescent="0.25">
      <c r="F204" t="s">
        <v>117</v>
      </c>
      <c r="G204" s="5">
        <v>1</v>
      </c>
    </row>
    <row r="205" spans="6:7" x14ac:dyDescent="0.25">
      <c r="F205" t="s">
        <v>131</v>
      </c>
      <c r="G205" s="5">
        <v>1</v>
      </c>
    </row>
    <row r="206" spans="6:7" x14ac:dyDescent="0.25">
      <c r="F206" t="s">
        <v>100</v>
      </c>
      <c r="G206" s="5">
        <v>3</v>
      </c>
    </row>
    <row r="207" spans="6:7" x14ac:dyDescent="0.25">
      <c r="F207" t="s">
        <v>98</v>
      </c>
      <c r="G207" s="5">
        <v>4</v>
      </c>
    </row>
    <row r="208" spans="6:7" x14ac:dyDescent="0.25">
      <c r="F208" t="s">
        <v>149</v>
      </c>
      <c r="G208" s="5">
        <v>6</v>
      </c>
    </row>
    <row r="209" spans="5:7" x14ac:dyDescent="0.25">
      <c r="F209" t="s">
        <v>76</v>
      </c>
      <c r="G209" s="5">
        <v>4</v>
      </c>
    </row>
    <row r="210" spans="5:7" x14ac:dyDescent="0.25">
      <c r="F210" t="s">
        <v>71</v>
      </c>
      <c r="G210" s="5">
        <v>23</v>
      </c>
    </row>
    <row r="211" spans="5:7" x14ac:dyDescent="0.25">
      <c r="F211" t="s">
        <v>34</v>
      </c>
      <c r="G211" s="5">
        <v>1</v>
      </c>
    </row>
    <row r="212" spans="5:7" x14ac:dyDescent="0.25">
      <c r="E212" t="s">
        <v>26</v>
      </c>
      <c r="F212" t="s">
        <v>126</v>
      </c>
      <c r="G212" s="5">
        <v>4</v>
      </c>
    </row>
    <row r="213" spans="5:7" x14ac:dyDescent="0.25">
      <c r="F213" t="s">
        <v>112</v>
      </c>
      <c r="G213" s="5">
        <v>3</v>
      </c>
    </row>
    <row r="214" spans="5:7" x14ac:dyDescent="0.25">
      <c r="F214" t="s">
        <v>151</v>
      </c>
      <c r="G214" s="5">
        <v>2</v>
      </c>
    </row>
    <row r="215" spans="5:7" x14ac:dyDescent="0.25">
      <c r="F215" t="s">
        <v>44</v>
      </c>
      <c r="G215" s="5">
        <v>2</v>
      </c>
    </row>
    <row r="216" spans="5:7" x14ac:dyDescent="0.25">
      <c r="F216" t="s">
        <v>20</v>
      </c>
      <c r="G216" s="5">
        <v>5</v>
      </c>
    </row>
    <row r="217" spans="5:7" x14ac:dyDescent="0.25">
      <c r="F217" t="s">
        <v>96</v>
      </c>
      <c r="G217" s="5">
        <v>2</v>
      </c>
    </row>
    <row r="218" spans="5:7" x14ac:dyDescent="0.25">
      <c r="F218" t="s">
        <v>129</v>
      </c>
      <c r="G218" s="5">
        <v>1</v>
      </c>
    </row>
    <row r="219" spans="5:7" x14ac:dyDescent="0.25">
      <c r="F219" t="s">
        <v>101</v>
      </c>
      <c r="G219" s="5">
        <v>1</v>
      </c>
    </row>
    <row r="220" spans="5:7" x14ac:dyDescent="0.25">
      <c r="F220" t="s">
        <v>66</v>
      </c>
      <c r="G220" s="5">
        <v>5</v>
      </c>
    </row>
    <row r="221" spans="5:7" x14ac:dyDescent="0.25">
      <c r="F221" t="s">
        <v>100</v>
      </c>
      <c r="G221" s="5">
        <v>8</v>
      </c>
    </row>
    <row r="222" spans="5:7" x14ac:dyDescent="0.25">
      <c r="F222" t="s">
        <v>39</v>
      </c>
      <c r="G222" s="5">
        <v>2</v>
      </c>
    </row>
    <row r="223" spans="5:7" x14ac:dyDescent="0.25">
      <c r="F223" t="s">
        <v>98</v>
      </c>
      <c r="G223" s="5">
        <v>3</v>
      </c>
    </row>
    <row r="224" spans="5:7" x14ac:dyDescent="0.25">
      <c r="F224" t="s">
        <v>106</v>
      </c>
      <c r="G224" s="5">
        <v>2</v>
      </c>
    </row>
    <row r="225" spans="5:7" x14ac:dyDescent="0.25">
      <c r="F225" t="s">
        <v>132</v>
      </c>
      <c r="G225" s="5">
        <v>1</v>
      </c>
    </row>
    <row r="226" spans="5:7" x14ac:dyDescent="0.25">
      <c r="F226" t="s">
        <v>76</v>
      </c>
      <c r="G226" s="5">
        <v>6</v>
      </c>
    </row>
    <row r="227" spans="5:7" x14ac:dyDescent="0.25">
      <c r="F227" t="s">
        <v>71</v>
      </c>
      <c r="G227" s="5">
        <v>17</v>
      </c>
    </row>
    <row r="228" spans="5:7" x14ac:dyDescent="0.25">
      <c r="F228" t="s">
        <v>43</v>
      </c>
      <c r="G228" s="5">
        <v>1</v>
      </c>
    </row>
    <row r="229" spans="5:7" x14ac:dyDescent="0.25">
      <c r="E229" t="s">
        <v>12</v>
      </c>
      <c r="F229" t="s">
        <v>120</v>
      </c>
      <c r="G229" s="5">
        <v>3</v>
      </c>
    </row>
    <row r="230" spans="5:7" x14ac:dyDescent="0.25">
      <c r="F230" t="s">
        <v>89</v>
      </c>
      <c r="G230" s="5">
        <v>3</v>
      </c>
    </row>
    <row r="231" spans="5:7" x14ac:dyDescent="0.25">
      <c r="F231" t="s">
        <v>20</v>
      </c>
      <c r="G231" s="5">
        <v>1</v>
      </c>
    </row>
    <row r="232" spans="5:7" x14ac:dyDescent="0.25">
      <c r="F232" t="s">
        <v>130</v>
      </c>
      <c r="G232" s="5">
        <v>5</v>
      </c>
    </row>
    <row r="233" spans="5:7" x14ac:dyDescent="0.25">
      <c r="F233" t="s">
        <v>98</v>
      </c>
      <c r="G233" s="5">
        <v>4</v>
      </c>
    </row>
    <row r="234" spans="5:7" x14ac:dyDescent="0.25">
      <c r="F234" t="s">
        <v>76</v>
      </c>
      <c r="G234" s="5">
        <v>6</v>
      </c>
    </row>
    <row r="235" spans="5:7" x14ac:dyDescent="0.25">
      <c r="F235" t="s">
        <v>71</v>
      </c>
      <c r="G235" s="5">
        <v>4</v>
      </c>
    </row>
    <row r="236" spans="5:7" x14ac:dyDescent="0.25">
      <c r="E236" t="s">
        <v>17</v>
      </c>
      <c r="F236" t="s">
        <v>89</v>
      </c>
      <c r="G236" s="5">
        <v>2</v>
      </c>
    </row>
    <row r="237" spans="5:7" x14ac:dyDescent="0.25">
      <c r="F237" t="s">
        <v>20</v>
      </c>
      <c r="G237" s="5">
        <v>3</v>
      </c>
    </row>
    <row r="238" spans="5:7" x14ac:dyDescent="0.25">
      <c r="F238" t="s">
        <v>98</v>
      </c>
      <c r="G238" s="5">
        <v>1</v>
      </c>
    </row>
    <row r="239" spans="5:7" x14ac:dyDescent="0.25">
      <c r="F239" t="s">
        <v>76</v>
      </c>
      <c r="G239" s="5">
        <v>3</v>
      </c>
    </row>
    <row r="240" spans="5:7" x14ac:dyDescent="0.25">
      <c r="E240" t="s">
        <v>163</v>
      </c>
      <c r="G240" s="5">
        <v>211</v>
      </c>
    </row>
    <row r="266" spans="5:8" x14ac:dyDescent="0.25">
      <c r="E266" s="6" t="s">
        <v>0</v>
      </c>
      <c r="F266" s="6" t="s">
        <v>45</v>
      </c>
      <c r="G266" s="2" t="s">
        <v>53</v>
      </c>
      <c r="H266" s="7" t="s">
        <v>176</v>
      </c>
    </row>
    <row r="267" spans="5:8" x14ac:dyDescent="0.25">
      <c r="E267" t="s">
        <v>13</v>
      </c>
      <c r="F267" t="s">
        <v>78</v>
      </c>
      <c r="G267" t="s">
        <v>6</v>
      </c>
      <c r="H267" s="5">
        <v>7</v>
      </c>
    </row>
    <row r="268" spans="5:8" x14ac:dyDescent="0.25">
      <c r="F268" t="s">
        <v>104</v>
      </c>
      <c r="G268" t="s">
        <v>6</v>
      </c>
      <c r="H268" s="5">
        <v>16</v>
      </c>
    </row>
    <row r="269" spans="5:8" x14ac:dyDescent="0.25">
      <c r="E269" t="s">
        <v>11</v>
      </c>
      <c r="F269" t="s">
        <v>78</v>
      </c>
      <c r="G269" t="s">
        <v>6</v>
      </c>
      <c r="H269" s="5">
        <v>11</v>
      </c>
    </row>
    <row r="270" spans="5:8" x14ac:dyDescent="0.25">
      <c r="F270" t="s">
        <v>87</v>
      </c>
      <c r="G270" t="s">
        <v>6</v>
      </c>
      <c r="H270" s="5">
        <v>11</v>
      </c>
    </row>
    <row r="271" spans="5:8" x14ac:dyDescent="0.25">
      <c r="F271" t="s">
        <v>84</v>
      </c>
      <c r="G271" t="s">
        <v>6</v>
      </c>
      <c r="H271" s="5">
        <v>35</v>
      </c>
    </row>
    <row r="272" spans="5:8" x14ac:dyDescent="0.25">
      <c r="F272" t="s">
        <v>62</v>
      </c>
      <c r="G272" t="s">
        <v>6</v>
      </c>
      <c r="H272" s="5">
        <v>10</v>
      </c>
    </row>
    <row r="273" spans="5:8" x14ac:dyDescent="0.25">
      <c r="G273" t="s">
        <v>4</v>
      </c>
      <c r="H273" s="5">
        <v>4</v>
      </c>
    </row>
    <row r="274" spans="5:8" x14ac:dyDescent="0.25">
      <c r="F274" t="s">
        <v>74</v>
      </c>
      <c r="G274" t="s">
        <v>6</v>
      </c>
      <c r="H274" s="5">
        <v>4</v>
      </c>
    </row>
    <row r="275" spans="5:8" x14ac:dyDescent="0.25">
      <c r="F275" t="s">
        <v>104</v>
      </c>
      <c r="G275" t="s">
        <v>6</v>
      </c>
      <c r="H275" s="5">
        <v>13</v>
      </c>
    </row>
    <row r="276" spans="5:8" x14ac:dyDescent="0.25">
      <c r="E276" s="7" t="s">
        <v>26</v>
      </c>
      <c r="F276" t="s">
        <v>78</v>
      </c>
      <c r="G276" t="s">
        <v>6</v>
      </c>
      <c r="H276" s="5">
        <v>5</v>
      </c>
    </row>
    <row r="277" spans="5:8" x14ac:dyDescent="0.25">
      <c r="E277" s="7"/>
      <c r="F277" t="s">
        <v>87</v>
      </c>
      <c r="G277" t="s">
        <v>6</v>
      </c>
      <c r="H277" s="5">
        <v>10</v>
      </c>
    </row>
    <row r="278" spans="5:8" x14ac:dyDescent="0.25">
      <c r="E278" s="7"/>
      <c r="F278" t="s">
        <v>84</v>
      </c>
      <c r="G278" t="s">
        <v>6</v>
      </c>
      <c r="H278" s="5">
        <v>14</v>
      </c>
    </row>
    <row r="279" spans="5:8" x14ac:dyDescent="0.25">
      <c r="E279" s="7"/>
      <c r="F279" t="s">
        <v>62</v>
      </c>
      <c r="G279" t="s">
        <v>6</v>
      </c>
      <c r="H279" s="5">
        <v>16</v>
      </c>
    </row>
    <row r="280" spans="5:8" x14ac:dyDescent="0.25">
      <c r="E280" s="7"/>
      <c r="G280" t="s">
        <v>4</v>
      </c>
      <c r="H280" s="5">
        <v>3</v>
      </c>
    </row>
    <row r="281" spans="5:8" x14ac:dyDescent="0.25">
      <c r="E281" s="7"/>
      <c r="F281" t="s">
        <v>74</v>
      </c>
      <c r="G281" t="s">
        <v>6</v>
      </c>
      <c r="H281" s="5">
        <v>17</v>
      </c>
    </row>
    <row r="282" spans="5:8" x14ac:dyDescent="0.25">
      <c r="E282" t="s">
        <v>12</v>
      </c>
      <c r="F282" t="s">
        <v>84</v>
      </c>
      <c r="G282" t="s">
        <v>6</v>
      </c>
      <c r="H282" s="5">
        <v>7</v>
      </c>
    </row>
    <row r="283" spans="5:8" x14ac:dyDescent="0.25">
      <c r="F283" t="s">
        <v>62</v>
      </c>
      <c r="G283" t="s">
        <v>6</v>
      </c>
      <c r="H283" s="5">
        <v>15</v>
      </c>
    </row>
    <row r="284" spans="5:8" x14ac:dyDescent="0.25">
      <c r="F284" t="s">
        <v>74</v>
      </c>
      <c r="G284" t="s">
        <v>6</v>
      </c>
      <c r="H284" s="5">
        <v>1</v>
      </c>
    </row>
    <row r="285" spans="5:8" x14ac:dyDescent="0.25">
      <c r="G285" t="s">
        <v>4</v>
      </c>
      <c r="H285" s="5">
        <v>3</v>
      </c>
    </row>
    <row r="286" spans="5:8" x14ac:dyDescent="0.25">
      <c r="E286" t="s">
        <v>17</v>
      </c>
      <c r="F286" t="s">
        <v>84</v>
      </c>
      <c r="G286" t="s">
        <v>6</v>
      </c>
      <c r="H286" s="5">
        <v>7</v>
      </c>
    </row>
    <row r="287" spans="5:8" x14ac:dyDescent="0.25">
      <c r="F287" t="s">
        <v>74</v>
      </c>
      <c r="G287" t="s">
        <v>6</v>
      </c>
      <c r="H287" s="5">
        <v>2</v>
      </c>
    </row>
    <row r="288" spans="5:8" x14ac:dyDescent="0.25">
      <c r="E288" t="s">
        <v>163</v>
      </c>
      <c r="H288" s="5">
        <v>211</v>
      </c>
    </row>
    <row r="300" spans="5:7" ht="60" x14ac:dyDescent="0.25">
      <c r="E300" s="2" t="s">
        <v>46</v>
      </c>
      <c r="F300" s="2" t="s">
        <v>53</v>
      </c>
      <c r="G300" s="7" t="s">
        <v>176</v>
      </c>
    </row>
    <row r="301" spans="5:7" x14ac:dyDescent="0.25">
      <c r="E301" t="s">
        <v>169</v>
      </c>
      <c r="F301" t="s">
        <v>6</v>
      </c>
      <c r="G301" s="5">
        <v>1</v>
      </c>
    </row>
    <row r="302" spans="5:7" x14ac:dyDescent="0.25">
      <c r="E302" t="s">
        <v>133</v>
      </c>
      <c r="F302" t="s">
        <v>6</v>
      </c>
      <c r="G302" s="5">
        <v>1</v>
      </c>
    </row>
    <row r="303" spans="5:7" x14ac:dyDescent="0.25">
      <c r="E303" t="s">
        <v>65</v>
      </c>
      <c r="F303" t="s">
        <v>6</v>
      </c>
      <c r="G303" s="5">
        <v>12</v>
      </c>
    </row>
    <row r="304" spans="5:7" x14ac:dyDescent="0.25">
      <c r="E304" t="s">
        <v>147</v>
      </c>
      <c r="F304" t="s">
        <v>6</v>
      </c>
      <c r="G304" s="5">
        <v>7</v>
      </c>
    </row>
    <row r="305" spans="5:7" x14ac:dyDescent="0.25">
      <c r="E305" t="s">
        <v>63</v>
      </c>
      <c r="F305" t="s">
        <v>6</v>
      </c>
      <c r="G305" s="5">
        <v>30</v>
      </c>
    </row>
    <row r="306" spans="5:7" x14ac:dyDescent="0.25">
      <c r="E306" t="s">
        <v>75</v>
      </c>
      <c r="F306" t="s">
        <v>6</v>
      </c>
      <c r="G306" s="5">
        <v>18</v>
      </c>
    </row>
    <row r="307" spans="5:7" x14ac:dyDescent="0.25">
      <c r="E307" t="s">
        <v>88</v>
      </c>
      <c r="F307" t="s">
        <v>6</v>
      </c>
      <c r="G307" s="5">
        <v>3</v>
      </c>
    </row>
    <row r="308" spans="5:7" x14ac:dyDescent="0.25">
      <c r="E308" t="s">
        <v>14</v>
      </c>
      <c r="F308" t="s">
        <v>6</v>
      </c>
      <c r="G308" s="5">
        <v>41</v>
      </c>
    </row>
    <row r="309" spans="5:7" x14ac:dyDescent="0.25">
      <c r="F309" t="s">
        <v>4</v>
      </c>
      <c r="G309" s="5">
        <v>7</v>
      </c>
    </row>
    <row r="310" spans="5:7" x14ac:dyDescent="0.25">
      <c r="E310" t="s">
        <v>170</v>
      </c>
      <c r="F310" t="s">
        <v>6</v>
      </c>
      <c r="G310" s="5">
        <v>1</v>
      </c>
    </row>
    <row r="311" spans="5:7" x14ac:dyDescent="0.25">
      <c r="E311" t="s">
        <v>103</v>
      </c>
      <c r="F311" t="s">
        <v>6</v>
      </c>
      <c r="G311" s="5">
        <v>5</v>
      </c>
    </row>
    <row r="312" spans="5:7" x14ac:dyDescent="0.25">
      <c r="E312" t="s">
        <v>73</v>
      </c>
      <c r="F312" t="s">
        <v>6</v>
      </c>
      <c r="G312" s="5">
        <v>2</v>
      </c>
    </row>
    <row r="313" spans="5:7" x14ac:dyDescent="0.25">
      <c r="E313" t="s">
        <v>122</v>
      </c>
      <c r="F313" t="s">
        <v>6</v>
      </c>
      <c r="G313" s="5">
        <v>9</v>
      </c>
    </row>
    <row r="314" spans="5:7" x14ac:dyDescent="0.25">
      <c r="E314" t="s">
        <v>142</v>
      </c>
      <c r="F314" t="s">
        <v>6</v>
      </c>
      <c r="G314" s="5">
        <v>4</v>
      </c>
    </row>
    <row r="315" spans="5:7" x14ac:dyDescent="0.25">
      <c r="E315" t="s">
        <v>115</v>
      </c>
      <c r="F315" t="s">
        <v>6</v>
      </c>
      <c r="G315" s="5">
        <v>1</v>
      </c>
    </row>
    <row r="316" spans="5:7" x14ac:dyDescent="0.25">
      <c r="E316" t="s">
        <v>18</v>
      </c>
      <c r="F316" t="s">
        <v>6</v>
      </c>
      <c r="G316" s="5">
        <v>13</v>
      </c>
    </row>
    <row r="317" spans="5:7" x14ac:dyDescent="0.25">
      <c r="E317" t="s">
        <v>146</v>
      </c>
      <c r="F317" t="s">
        <v>6</v>
      </c>
      <c r="G317" s="5">
        <v>1</v>
      </c>
    </row>
    <row r="318" spans="5:7" x14ac:dyDescent="0.25">
      <c r="E318" t="s">
        <v>140</v>
      </c>
      <c r="F318" t="s">
        <v>6</v>
      </c>
      <c r="G318" s="5">
        <v>1</v>
      </c>
    </row>
    <row r="319" spans="5:7" x14ac:dyDescent="0.25">
      <c r="E319" t="s">
        <v>127</v>
      </c>
      <c r="F319" t="s">
        <v>6</v>
      </c>
      <c r="G319" s="5">
        <v>10</v>
      </c>
    </row>
    <row r="320" spans="5:7" x14ac:dyDescent="0.25">
      <c r="E320" t="s">
        <v>7</v>
      </c>
      <c r="F320" t="s">
        <v>6</v>
      </c>
      <c r="G320" s="5">
        <v>12</v>
      </c>
    </row>
    <row r="321" spans="5:7" x14ac:dyDescent="0.25">
      <c r="E321" t="s">
        <v>91</v>
      </c>
      <c r="F321" t="s">
        <v>6</v>
      </c>
      <c r="G321" s="5">
        <v>4</v>
      </c>
    </row>
    <row r="322" spans="5:7" x14ac:dyDescent="0.25">
      <c r="E322" t="s">
        <v>109</v>
      </c>
      <c r="F322" t="s">
        <v>6</v>
      </c>
      <c r="G322" s="5">
        <v>7</v>
      </c>
    </row>
    <row r="323" spans="5:7" x14ac:dyDescent="0.25">
      <c r="E323" t="s">
        <v>94</v>
      </c>
      <c r="F323" t="s">
        <v>6</v>
      </c>
      <c r="G323" s="5">
        <v>2</v>
      </c>
    </row>
    <row r="324" spans="5:7" x14ac:dyDescent="0.25">
      <c r="E324" t="s">
        <v>138</v>
      </c>
      <c r="F324" t="s">
        <v>6</v>
      </c>
      <c r="G324" s="5">
        <v>2</v>
      </c>
    </row>
    <row r="325" spans="5:7" x14ac:dyDescent="0.25">
      <c r="E325" t="s">
        <v>139</v>
      </c>
      <c r="F325" t="s">
        <v>6</v>
      </c>
      <c r="G325" s="5">
        <v>2</v>
      </c>
    </row>
    <row r="326" spans="5:7" x14ac:dyDescent="0.25">
      <c r="E326" t="s">
        <v>99</v>
      </c>
      <c r="F326" t="s">
        <v>6</v>
      </c>
      <c r="G326" s="5">
        <v>4</v>
      </c>
    </row>
    <row r="327" spans="5:7" x14ac:dyDescent="0.25">
      <c r="E327" t="s">
        <v>124</v>
      </c>
      <c r="F327" t="s">
        <v>6</v>
      </c>
      <c r="G327" s="5">
        <v>5</v>
      </c>
    </row>
    <row r="328" spans="5:7" x14ac:dyDescent="0.25">
      <c r="E328" t="s">
        <v>128</v>
      </c>
      <c r="F328" t="s">
        <v>6</v>
      </c>
      <c r="G328" s="5">
        <v>1</v>
      </c>
    </row>
    <row r="329" spans="5:7" x14ac:dyDescent="0.25">
      <c r="E329" t="s">
        <v>110</v>
      </c>
      <c r="F329" t="s">
        <v>6</v>
      </c>
      <c r="G329" s="5">
        <v>2</v>
      </c>
    </row>
    <row r="330" spans="5:7" x14ac:dyDescent="0.25">
      <c r="E330" t="s">
        <v>165</v>
      </c>
      <c r="F330" t="s">
        <v>165</v>
      </c>
      <c r="G330" s="5"/>
    </row>
    <row r="331" spans="5:7" x14ac:dyDescent="0.25">
      <c r="E331" t="s">
        <v>177</v>
      </c>
      <c r="F331" t="s">
        <v>4</v>
      </c>
      <c r="G331" s="5">
        <v>3</v>
      </c>
    </row>
    <row r="332" spans="5:7" x14ac:dyDescent="0.25">
      <c r="E332" t="s">
        <v>163</v>
      </c>
      <c r="G332" s="5">
        <v>211</v>
      </c>
    </row>
    <row r="342" spans="5:8" s="4" customFormat="1" x14ac:dyDescent="0.25"/>
    <row r="344" spans="5:8" x14ac:dyDescent="0.25">
      <c r="E344" s="6" t="s">
        <v>46</v>
      </c>
      <c r="F344" s="2" t="s">
        <v>47</v>
      </c>
      <c r="G344" t="s">
        <v>167</v>
      </c>
      <c r="H344" t="s">
        <v>168</v>
      </c>
    </row>
    <row r="345" spans="5:8" x14ac:dyDescent="0.25">
      <c r="E345" t="s">
        <v>133</v>
      </c>
      <c r="F345" t="s">
        <v>134</v>
      </c>
      <c r="G345" s="5">
        <v>1</v>
      </c>
      <c r="H345" s="5">
        <v>1</v>
      </c>
    </row>
    <row r="346" spans="5:8" x14ac:dyDescent="0.25">
      <c r="E346" t="s">
        <v>65</v>
      </c>
      <c r="F346" t="s">
        <v>63</v>
      </c>
      <c r="G346" s="5">
        <v>1</v>
      </c>
      <c r="H346" s="5">
        <v>1</v>
      </c>
    </row>
    <row r="347" spans="5:8" x14ac:dyDescent="0.25">
      <c r="F347" t="s">
        <v>75</v>
      </c>
      <c r="G347" s="5">
        <v>1</v>
      </c>
      <c r="H347" s="5">
        <v>1</v>
      </c>
    </row>
    <row r="348" spans="5:8" x14ac:dyDescent="0.25">
      <c r="F348" t="s">
        <v>103</v>
      </c>
      <c r="G348" s="5">
        <v>3</v>
      </c>
      <c r="H348" s="5">
        <v>3</v>
      </c>
    </row>
    <row r="349" spans="5:8" x14ac:dyDescent="0.25">
      <c r="F349" t="s">
        <v>18</v>
      </c>
      <c r="G349" s="5">
        <v>1</v>
      </c>
      <c r="H349" s="5">
        <v>1</v>
      </c>
    </row>
    <row r="350" spans="5:8" x14ac:dyDescent="0.25">
      <c r="F350" t="s">
        <v>140</v>
      </c>
      <c r="G350" s="5">
        <v>2</v>
      </c>
      <c r="H350" s="5">
        <v>2</v>
      </c>
    </row>
    <row r="351" spans="5:8" x14ac:dyDescent="0.25">
      <c r="F351" t="s">
        <v>7</v>
      </c>
      <c r="G351" s="5">
        <v>2</v>
      </c>
      <c r="H351" s="5">
        <v>2</v>
      </c>
    </row>
    <row r="352" spans="5:8" x14ac:dyDescent="0.25">
      <c r="F352" t="s">
        <v>114</v>
      </c>
      <c r="G352" s="5">
        <v>2</v>
      </c>
      <c r="H352" s="5">
        <v>2</v>
      </c>
    </row>
    <row r="353" spans="5:8" x14ac:dyDescent="0.25">
      <c r="E353" t="s">
        <v>147</v>
      </c>
      <c r="F353" t="s">
        <v>30</v>
      </c>
      <c r="G353" s="5">
        <v>3</v>
      </c>
      <c r="H353" s="5">
        <v>3</v>
      </c>
    </row>
    <row r="354" spans="5:8" x14ac:dyDescent="0.25">
      <c r="F354" t="s">
        <v>142</v>
      </c>
      <c r="G354" s="5">
        <v>4</v>
      </c>
      <c r="H354" s="5">
        <v>4</v>
      </c>
    </row>
    <row r="355" spans="5:8" x14ac:dyDescent="0.25">
      <c r="E355" t="s">
        <v>63</v>
      </c>
      <c r="F355" t="s">
        <v>63</v>
      </c>
      <c r="G355" s="5">
        <v>3</v>
      </c>
      <c r="H355" s="5">
        <v>3</v>
      </c>
    </row>
    <row r="356" spans="5:8" x14ac:dyDescent="0.25">
      <c r="F356" t="s">
        <v>30</v>
      </c>
      <c r="G356" s="5">
        <v>2</v>
      </c>
      <c r="H356" s="5">
        <v>2</v>
      </c>
    </row>
    <row r="357" spans="5:8" x14ac:dyDescent="0.25">
      <c r="F357" t="s">
        <v>7</v>
      </c>
      <c r="G357" s="5">
        <v>11</v>
      </c>
      <c r="H357" s="5">
        <v>11</v>
      </c>
    </row>
    <row r="358" spans="5:8" x14ac:dyDescent="0.25">
      <c r="F358" t="s">
        <v>91</v>
      </c>
      <c r="G358" s="5">
        <v>3</v>
      </c>
      <c r="H358" s="5">
        <v>3</v>
      </c>
    </row>
    <row r="359" spans="5:8" x14ac:dyDescent="0.25">
      <c r="F359" t="s">
        <v>109</v>
      </c>
      <c r="G359" s="5">
        <v>4</v>
      </c>
      <c r="H359" s="5">
        <v>4</v>
      </c>
    </row>
    <row r="360" spans="5:8" x14ac:dyDescent="0.25">
      <c r="F360" t="s">
        <v>94</v>
      </c>
      <c r="G360" s="5">
        <v>5</v>
      </c>
      <c r="H360" s="5">
        <v>5</v>
      </c>
    </row>
    <row r="361" spans="5:8" x14ac:dyDescent="0.25">
      <c r="F361" t="s">
        <v>138</v>
      </c>
      <c r="G361" s="5">
        <v>2</v>
      </c>
      <c r="H361" s="5">
        <v>2</v>
      </c>
    </row>
    <row r="362" spans="5:8" x14ac:dyDescent="0.25">
      <c r="E362" t="s">
        <v>75</v>
      </c>
      <c r="F362" t="s">
        <v>75</v>
      </c>
      <c r="G362" s="5">
        <v>2</v>
      </c>
      <c r="H362" s="5">
        <v>2</v>
      </c>
    </row>
    <row r="363" spans="5:8" x14ac:dyDescent="0.25">
      <c r="F363" t="s">
        <v>30</v>
      </c>
      <c r="G363" s="5">
        <v>1</v>
      </c>
      <c r="H363" s="5">
        <v>1</v>
      </c>
    </row>
    <row r="364" spans="5:8" x14ac:dyDescent="0.25">
      <c r="F364" t="s">
        <v>73</v>
      </c>
      <c r="G364" s="5">
        <v>2</v>
      </c>
      <c r="H364" s="5">
        <v>2</v>
      </c>
    </row>
    <row r="365" spans="5:8" x14ac:dyDescent="0.25">
      <c r="F365" t="s">
        <v>136</v>
      </c>
      <c r="G365" s="5">
        <v>2</v>
      </c>
      <c r="H365" s="5">
        <v>2</v>
      </c>
    </row>
    <row r="366" spans="5:8" x14ac:dyDescent="0.25">
      <c r="F366" t="s">
        <v>7</v>
      </c>
      <c r="G366" s="5">
        <v>5</v>
      </c>
      <c r="H366" s="5">
        <v>5</v>
      </c>
    </row>
    <row r="367" spans="5:8" x14ac:dyDescent="0.25">
      <c r="F367" t="s">
        <v>109</v>
      </c>
      <c r="G367" s="5">
        <v>1</v>
      </c>
      <c r="H367" s="5">
        <v>1</v>
      </c>
    </row>
    <row r="368" spans="5:8" x14ac:dyDescent="0.25">
      <c r="F368" t="s">
        <v>94</v>
      </c>
      <c r="G368" s="5">
        <v>3</v>
      </c>
      <c r="H368" s="5">
        <v>3</v>
      </c>
    </row>
    <row r="369" spans="5:8" x14ac:dyDescent="0.25">
      <c r="F369" t="s">
        <v>150</v>
      </c>
      <c r="G369" s="5">
        <v>2</v>
      </c>
      <c r="H369" s="5">
        <v>2</v>
      </c>
    </row>
    <row r="370" spans="5:8" x14ac:dyDescent="0.25">
      <c r="E370" t="s">
        <v>88</v>
      </c>
      <c r="F370" t="s">
        <v>30</v>
      </c>
      <c r="G370" s="5">
        <v>1</v>
      </c>
      <c r="H370" s="5">
        <v>1</v>
      </c>
    </row>
    <row r="371" spans="5:8" x14ac:dyDescent="0.25">
      <c r="F371" t="s">
        <v>155</v>
      </c>
      <c r="G371" s="5">
        <v>1</v>
      </c>
      <c r="H371" s="5">
        <v>1</v>
      </c>
    </row>
    <row r="372" spans="5:8" x14ac:dyDescent="0.25">
      <c r="F372" t="s">
        <v>157</v>
      </c>
      <c r="G372" s="5">
        <v>1</v>
      </c>
      <c r="H372" s="5">
        <v>1</v>
      </c>
    </row>
    <row r="373" spans="5:8" x14ac:dyDescent="0.25">
      <c r="E373" t="s">
        <v>14</v>
      </c>
      <c r="F373" t="s">
        <v>63</v>
      </c>
      <c r="G373" s="5">
        <v>3</v>
      </c>
      <c r="H373" s="5">
        <v>3</v>
      </c>
    </row>
    <row r="374" spans="5:8" x14ac:dyDescent="0.25">
      <c r="F374" t="s">
        <v>75</v>
      </c>
      <c r="G374" s="5">
        <v>1</v>
      </c>
      <c r="H374" s="5">
        <v>1</v>
      </c>
    </row>
    <row r="375" spans="5:8" x14ac:dyDescent="0.25">
      <c r="F375" t="s">
        <v>31</v>
      </c>
      <c r="G375" s="5">
        <v>2</v>
      </c>
      <c r="H375" s="5">
        <v>2</v>
      </c>
    </row>
    <row r="376" spans="5:8" x14ac:dyDescent="0.25">
      <c r="F376" t="s">
        <v>30</v>
      </c>
      <c r="G376" s="5">
        <v>1</v>
      </c>
      <c r="H376" s="5">
        <v>1</v>
      </c>
    </row>
    <row r="377" spans="5:8" x14ac:dyDescent="0.25">
      <c r="F377" t="s">
        <v>14</v>
      </c>
      <c r="G377" s="5">
        <v>9</v>
      </c>
      <c r="H377" s="5">
        <v>9</v>
      </c>
    </row>
    <row r="378" spans="5:8" x14ac:dyDescent="0.25">
      <c r="F378" t="s">
        <v>73</v>
      </c>
      <c r="G378" s="5">
        <v>3</v>
      </c>
      <c r="H378" s="5">
        <v>3</v>
      </c>
    </row>
    <row r="379" spans="5:8" x14ac:dyDescent="0.25">
      <c r="F379" t="s">
        <v>121</v>
      </c>
      <c r="G379" s="5">
        <v>2</v>
      </c>
      <c r="H379" s="5">
        <v>2</v>
      </c>
    </row>
    <row r="380" spans="5:8" x14ac:dyDescent="0.25">
      <c r="F380" t="s">
        <v>7</v>
      </c>
      <c r="G380" s="5">
        <v>9</v>
      </c>
      <c r="H380" s="5">
        <v>9</v>
      </c>
    </row>
    <row r="381" spans="5:8" x14ac:dyDescent="0.25">
      <c r="F381" t="s">
        <v>91</v>
      </c>
      <c r="G381" s="5">
        <v>7</v>
      </c>
      <c r="H381" s="5">
        <v>7</v>
      </c>
    </row>
    <row r="382" spans="5:8" x14ac:dyDescent="0.25">
      <c r="F382" t="s">
        <v>109</v>
      </c>
      <c r="G382" s="5">
        <v>1</v>
      </c>
      <c r="H382" s="5">
        <v>1</v>
      </c>
    </row>
    <row r="383" spans="5:8" x14ac:dyDescent="0.25">
      <c r="F383" t="s">
        <v>94</v>
      </c>
      <c r="G383" s="5">
        <v>10</v>
      </c>
      <c r="H383" s="5">
        <v>10</v>
      </c>
    </row>
    <row r="384" spans="5:8" x14ac:dyDescent="0.25">
      <c r="E384" t="s">
        <v>103</v>
      </c>
      <c r="F384" t="s">
        <v>7</v>
      </c>
      <c r="G384" s="5">
        <v>5</v>
      </c>
      <c r="H384" s="5">
        <v>5</v>
      </c>
    </row>
    <row r="385" spans="5:8" x14ac:dyDescent="0.25">
      <c r="E385" t="s">
        <v>73</v>
      </c>
      <c r="F385" t="s">
        <v>122</v>
      </c>
      <c r="G385" s="5">
        <v>2</v>
      </c>
      <c r="H385" s="5">
        <v>2</v>
      </c>
    </row>
    <row r="386" spans="5:8" x14ac:dyDescent="0.25">
      <c r="E386" t="s">
        <v>122</v>
      </c>
      <c r="F386" t="s">
        <v>122</v>
      </c>
      <c r="G386" s="5">
        <v>2</v>
      </c>
      <c r="H386" s="5">
        <v>2</v>
      </c>
    </row>
    <row r="387" spans="5:8" x14ac:dyDescent="0.25">
      <c r="F387" t="s">
        <v>121</v>
      </c>
      <c r="G387" s="5">
        <v>1</v>
      </c>
      <c r="H387" s="5">
        <v>1</v>
      </c>
    </row>
    <row r="388" spans="5:8" x14ac:dyDescent="0.25">
      <c r="F388" t="s">
        <v>7</v>
      </c>
      <c r="G388" s="5">
        <v>4</v>
      </c>
      <c r="H388" s="5">
        <v>4</v>
      </c>
    </row>
    <row r="389" spans="5:8" x14ac:dyDescent="0.25">
      <c r="F389" t="s">
        <v>148</v>
      </c>
      <c r="G389" s="5">
        <v>2</v>
      </c>
      <c r="H389" s="5">
        <v>2</v>
      </c>
    </row>
    <row r="390" spans="5:8" x14ac:dyDescent="0.25">
      <c r="E390" t="s">
        <v>142</v>
      </c>
      <c r="F390" t="s">
        <v>153</v>
      </c>
      <c r="G390" s="5">
        <v>1</v>
      </c>
      <c r="H390" s="5">
        <v>1</v>
      </c>
    </row>
    <row r="391" spans="5:8" x14ac:dyDescent="0.25">
      <c r="F391" t="s">
        <v>7</v>
      </c>
      <c r="G391" s="5">
        <v>3</v>
      </c>
      <c r="H391" s="5">
        <v>3</v>
      </c>
    </row>
    <row r="392" spans="5:8" x14ac:dyDescent="0.25">
      <c r="E392" t="s">
        <v>115</v>
      </c>
      <c r="F392" t="s">
        <v>116</v>
      </c>
      <c r="G392" s="5">
        <v>1</v>
      </c>
      <c r="H392" s="5">
        <v>1</v>
      </c>
    </row>
    <row r="393" spans="5:8" x14ac:dyDescent="0.25">
      <c r="E393" t="s">
        <v>18</v>
      </c>
      <c r="F393" t="s">
        <v>65</v>
      </c>
      <c r="G393" s="5">
        <v>1</v>
      </c>
      <c r="H393" s="5">
        <v>1</v>
      </c>
    </row>
    <row r="394" spans="5:8" x14ac:dyDescent="0.25">
      <c r="F394" t="s">
        <v>30</v>
      </c>
      <c r="G394" s="5">
        <v>9</v>
      </c>
      <c r="H394" s="5">
        <v>9</v>
      </c>
    </row>
    <row r="395" spans="5:8" x14ac:dyDescent="0.25">
      <c r="F395" t="s">
        <v>18</v>
      </c>
      <c r="G395" s="5">
        <v>1</v>
      </c>
      <c r="H395" s="5">
        <v>1</v>
      </c>
    </row>
    <row r="396" spans="5:8" x14ac:dyDescent="0.25">
      <c r="F396" t="s">
        <v>91</v>
      </c>
      <c r="G396" s="5">
        <v>2</v>
      </c>
      <c r="H396" s="5">
        <v>2</v>
      </c>
    </row>
    <row r="397" spans="5:8" x14ac:dyDescent="0.25">
      <c r="E397" t="s">
        <v>146</v>
      </c>
      <c r="F397" t="s">
        <v>134</v>
      </c>
      <c r="G397" s="5">
        <v>1</v>
      </c>
      <c r="H397" s="5">
        <v>1</v>
      </c>
    </row>
    <row r="398" spans="5:8" x14ac:dyDescent="0.25">
      <c r="E398" t="s">
        <v>140</v>
      </c>
      <c r="F398" t="s">
        <v>94</v>
      </c>
      <c r="G398" s="5">
        <v>1</v>
      </c>
      <c r="H398" s="5">
        <v>1</v>
      </c>
    </row>
    <row r="399" spans="5:8" x14ac:dyDescent="0.25">
      <c r="E399" t="s">
        <v>127</v>
      </c>
      <c r="F399" t="s">
        <v>122</v>
      </c>
      <c r="G399" s="5">
        <v>2</v>
      </c>
      <c r="H399" s="5">
        <v>2</v>
      </c>
    </row>
    <row r="400" spans="5:8" x14ac:dyDescent="0.25">
      <c r="F400" t="s">
        <v>18</v>
      </c>
      <c r="G400" s="5">
        <v>1</v>
      </c>
      <c r="H400" s="5">
        <v>1</v>
      </c>
    </row>
    <row r="401" spans="5:8" x14ac:dyDescent="0.25">
      <c r="F401" t="s">
        <v>127</v>
      </c>
      <c r="G401" s="5">
        <v>1</v>
      </c>
      <c r="H401" s="5">
        <v>1</v>
      </c>
    </row>
    <row r="402" spans="5:8" x14ac:dyDescent="0.25">
      <c r="F402" t="s">
        <v>121</v>
      </c>
      <c r="G402" s="5">
        <v>3</v>
      </c>
      <c r="H402" s="5">
        <v>3</v>
      </c>
    </row>
    <row r="403" spans="5:8" x14ac:dyDescent="0.25">
      <c r="F403" t="s">
        <v>7</v>
      </c>
      <c r="G403" s="5">
        <v>3</v>
      </c>
      <c r="H403" s="5">
        <v>3</v>
      </c>
    </row>
    <row r="404" spans="5:8" x14ac:dyDescent="0.25">
      <c r="E404" t="s">
        <v>7</v>
      </c>
      <c r="F404" t="s">
        <v>14</v>
      </c>
      <c r="G404" s="5">
        <v>3</v>
      </c>
      <c r="H404" s="5">
        <v>3</v>
      </c>
    </row>
    <row r="405" spans="5:8" x14ac:dyDescent="0.25">
      <c r="F405" t="s">
        <v>103</v>
      </c>
      <c r="G405" s="5">
        <v>1</v>
      </c>
      <c r="H405" s="5">
        <v>1</v>
      </c>
    </row>
    <row r="406" spans="5:8" x14ac:dyDescent="0.25">
      <c r="F406" t="s">
        <v>73</v>
      </c>
      <c r="G406" s="5">
        <v>2</v>
      </c>
      <c r="H406" s="5">
        <v>2</v>
      </c>
    </row>
    <row r="407" spans="5:8" x14ac:dyDescent="0.25">
      <c r="F407" t="s">
        <v>18</v>
      </c>
      <c r="G407" s="5">
        <v>1</v>
      </c>
      <c r="H407" s="5">
        <v>1</v>
      </c>
    </row>
    <row r="408" spans="5:8" x14ac:dyDescent="0.25">
      <c r="F408" t="s">
        <v>7</v>
      </c>
      <c r="G408" s="5">
        <v>3</v>
      </c>
      <c r="H408" s="5">
        <v>3</v>
      </c>
    </row>
    <row r="409" spans="5:8" x14ac:dyDescent="0.25">
      <c r="F409" t="s">
        <v>91</v>
      </c>
      <c r="G409" s="5">
        <v>1</v>
      </c>
      <c r="H409" s="5">
        <v>1</v>
      </c>
    </row>
    <row r="410" spans="5:8" x14ac:dyDescent="0.25">
      <c r="F410" t="s">
        <v>94</v>
      </c>
      <c r="G410" s="5">
        <v>1</v>
      </c>
      <c r="H410" s="5">
        <v>1</v>
      </c>
    </row>
    <row r="411" spans="5:8" x14ac:dyDescent="0.25">
      <c r="E411" t="s">
        <v>91</v>
      </c>
      <c r="F411" t="s">
        <v>123</v>
      </c>
      <c r="G411" s="5">
        <v>4</v>
      </c>
      <c r="H411" s="5">
        <v>4</v>
      </c>
    </row>
    <row r="412" spans="5:8" x14ac:dyDescent="0.25">
      <c r="E412" t="s">
        <v>109</v>
      </c>
      <c r="F412" t="s">
        <v>14</v>
      </c>
      <c r="G412" s="5">
        <v>3</v>
      </c>
      <c r="H412" s="5">
        <v>3</v>
      </c>
    </row>
    <row r="413" spans="5:8" x14ac:dyDescent="0.25">
      <c r="F413" t="s">
        <v>7</v>
      </c>
      <c r="G413" s="5">
        <v>1</v>
      </c>
      <c r="H413" s="5">
        <v>1</v>
      </c>
    </row>
    <row r="414" spans="5:8" x14ac:dyDescent="0.25">
      <c r="F414" t="s">
        <v>94</v>
      </c>
      <c r="G414" s="5">
        <v>3</v>
      </c>
      <c r="H414" s="5">
        <v>3</v>
      </c>
    </row>
    <row r="415" spans="5:8" x14ac:dyDescent="0.25">
      <c r="E415" t="s">
        <v>94</v>
      </c>
      <c r="F415" t="s">
        <v>7</v>
      </c>
      <c r="G415" s="5">
        <v>2</v>
      </c>
      <c r="H415" s="5">
        <v>2</v>
      </c>
    </row>
    <row r="416" spans="5:8" x14ac:dyDescent="0.25">
      <c r="E416" t="s">
        <v>138</v>
      </c>
      <c r="F416" t="s">
        <v>7</v>
      </c>
      <c r="G416" s="5">
        <v>2</v>
      </c>
      <c r="H416" s="5">
        <v>2</v>
      </c>
    </row>
    <row r="417" spans="5:8" x14ac:dyDescent="0.25">
      <c r="E417" t="s">
        <v>139</v>
      </c>
      <c r="F417" t="s">
        <v>30</v>
      </c>
      <c r="G417" s="5">
        <v>2</v>
      </c>
      <c r="H417" s="5">
        <v>2</v>
      </c>
    </row>
    <row r="418" spans="5:8" x14ac:dyDescent="0.25">
      <c r="E418" t="s">
        <v>99</v>
      </c>
      <c r="F418" t="s">
        <v>99</v>
      </c>
      <c r="G418" s="5">
        <v>4</v>
      </c>
      <c r="H418" s="5">
        <v>4</v>
      </c>
    </row>
    <row r="419" spans="5:8" x14ac:dyDescent="0.25">
      <c r="E419" t="s">
        <v>124</v>
      </c>
      <c r="F419" t="s">
        <v>124</v>
      </c>
      <c r="G419" s="5">
        <v>5</v>
      </c>
      <c r="H419" s="5">
        <v>5</v>
      </c>
    </row>
    <row r="420" spans="5:8" x14ac:dyDescent="0.25">
      <c r="E420" t="s">
        <v>128</v>
      </c>
      <c r="F420" t="s">
        <v>140</v>
      </c>
      <c r="G420" s="5">
        <v>1</v>
      </c>
      <c r="H420" s="5">
        <v>1</v>
      </c>
    </row>
    <row r="421" spans="5:8" x14ac:dyDescent="0.25">
      <c r="E421" t="s">
        <v>110</v>
      </c>
      <c r="F421" t="s">
        <v>94</v>
      </c>
      <c r="G421" s="5">
        <v>2</v>
      </c>
      <c r="H421" s="5">
        <v>2</v>
      </c>
    </row>
    <row r="422" spans="5:8" x14ac:dyDescent="0.25">
      <c r="E422" t="s">
        <v>165</v>
      </c>
      <c r="F422" t="s">
        <v>165</v>
      </c>
      <c r="G422" s="5"/>
      <c r="H422" s="5"/>
    </row>
    <row r="423" spans="5:8" x14ac:dyDescent="0.25">
      <c r="E423" t="s">
        <v>169</v>
      </c>
      <c r="F423" t="s">
        <v>159</v>
      </c>
      <c r="G423" s="5">
        <v>1</v>
      </c>
      <c r="H423" s="5">
        <v>1</v>
      </c>
    </row>
    <row r="424" spans="5:8" x14ac:dyDescent="0.25">
      <c r="E424" t="s">
        <v>170</v>
      </c>
      <c r="F424" t="s">
        <v>109</v>
      </c>
      <c r="G424" s="5">
        <v>1</v>
      </c>
      <c r="H424" s="5">
        <v>1</v>
      </c>
    </row>
    <row r="425" spans="5:8" x14ac:dyDescent="0.25">
      <c r="E425" t="s">
        <v>177</v>
      </c>
      <c r="F425" t="s">
        <v>63</v>
      </c>
      <c r="G425" s="5">
        <v>1</v>
      </c>
      <c r="H425" s="5">
        <v>1</v>
      </c>
    </row>
    <row r="426" spans="5:8" x14ac:dyDescent="0.25">
      <c r="F426" t="s">
        <v>75</v>
      </c>
      <c r="G426" s="5">
        <v>2</v>
      </c>
      <c r="H426" s="5">
        <v>2</v>
      </c>
    </row>
    <row r="427" spans="5:8" x14ac:dyDescent="0.25">
      <c r="E427" t="s">
        <v>163</v>
      </c>
      <c r="G427" s="5">
        <v>211</v>
      </c>
      <c r="H427" s="5">
        <v>211</v>
      </c>
    </row>
    <row r="432" spans="5:8" x14ac:dyDescent="0.25">
      <c r="E432" s="2" t="s">
        <v>48</v>
      </c>
      <c r="F432" s="2" t="s">
        <v>46</v>
      </c>
    </row>
    <row r="433" spans="5:6" x14ac:dyDescent="0.25">
      <c r="E433" t="s">
        <v>6</v>
      </c>
      <c r="F433" t="s">
        <v>169</v>
      </c>
    </row>
    <row r="434" spans="5:6" x14ac:dyDescent="0.25">
      <c r="F434" t="s">
        <v>65</v>
      </c>
    </row>
    <row r="435" spans="5:6" x14ac:dyDescent="0.25">
      <c r="F435" t="s">
        <v>63</v>
      </c>
    </row>
    <row r="436" spans="5:6" x14ac:dyDescent="0.25">
      <c r="F436" t="s">
        <v>75</v>
      </c>
    </row>
    <row r="437" spans="5:6" x14ac:dyDescent="0.25">
      <c r="F437" t="s">
        <v>88</v>
      </c>
    </row>
    <row r="438" spans="5:6" x14ac:dyDescent="0.25">
      <c r="F438" t="s">
        <v>14</v>
      </c>
    </row>
    <row r="439" spans="5:6" x14ac:dyDescent="0.25">
      <c r="F439" t="s">
        <v>103</v>
      </c>
    </row>
    <row r="440" spans="5:6" x14ac:dyDescent="0.25">
      <c r="F440" t="s">
        <v>122</v>
      </c>
    </row>
    <row r="441" spans="5:6" x14ac:dyDescent="0.25">
      <c r="F441" t="s">
        <v>142</v>
      </c>
    </row>
    <row r="442" spans="5:6" x14ac:dyDescent="0.25">
      <c r="F442" t="s">
        <v>18</v>
      </c>
    </row>
    <row r="443" spans="5:6" x14ac:dyDescent="0.25">
      <c r="F443" t="s">
        <v>146</v>
      </c>
    </row>
    <row r="444" spans="5:6" x14ac:dyDescent="0.25">
      <c r="F444" t="s">
        <v>140</v>
      </c>
    </row>
    <row r="445" spans="5:6" x14ac:dyDescent="0.25">
      <c r="F445" t="s">
        <v>127</v>
      </c>
    </row>
    <row r="446" spans="5:6" x14ac:dyDescent="0.25">
      <c r="F446" t="s">
        <v>7</v>
      </c>
    </row>
    <row r="447" spans="5:6" x14ac:dyDescent="0.25">
      <c r="F447" t="s">
        <v>91</v>
      </c>
    </row>
    <row r="448" spans="5:6" x14ac:dyDescent="0.25">
      <c r="F448" t="s">
        <v>109</v>
      </c>
    </row>
    <row r="449" spans="5:6" x14ac:dyDescent="0.25">
      <c r="F449" t="s">
        <v>94</v>
      </c>
    </row>
    <row r="450" spans="5:6" x14ac:dyDescent="0.25">
      <c r="F450" t="s">
        <v>138</v>
      </c>
    </row>
    <row r="451" spans="5:6" x14ac:dyDescent="0.25">
      <c r="F451" t="s">
        <v>139</v>
      </c>
    </row>
    <row r="452" spans="5:6" x14ac:dyDescent="0.25">
      <c r="F452" t="s">
        <v>124</v>
      </c>
    </row>
    <row r="453" spans="5:6" x14ac:dyDescent="0.25">
      <c r="F453" t="s">
        <v>128</v>
      </c>
    </row>
    <row r="454" spans="5:6" x14ac:dyDescent="0.25">
      <c r="E454" t="s">
        <v>64</v>
      </c>
      <c r="F454" t="s">
        <v>65</v>
      </c>
    </row>
    <row r="455" spans="5:6" x14ac:dyDescent="0.25">
      <c r="F455" t="s">
        <v>63</v>
      </c>
    </row>
    <row r="456" spans="5:6" x14ac:dyDescent="0.25">
      <c r="F456" t="s">
        <v>75</v>
      </c>
    </row>
    <row r="457" spans="5:6" x14ac:dyDescent="0.25">
      <c r="F457" t="s">
        <v>14</v>
      </c>
    </row>
    <row r="458" spans="5:6" x14ac:dyDescent="0.25">
      <c r="F458" t="s">
        <v>73</v>
      </c>
    </row>
    <row r="459" spans="5:6" x14ac:dyDescent="0.25">
      <c r="F459" t="s">
        <v>122</v>
      </c>
    </row>
    <row r="460" spans="5:6" x14ac:dyDescent="0.25">
      <c r="F460" t="s">
        <v>142</v>
      </c>
    </row>
    <row r="461" spans="5:6" x14ac:dyDescent="0.25">
      <c r="F461" t="s">
        <v>7</v>
      </c>
    </row>
    <row r="462" spans="5:6" x14ac:dyDescent="0.25">
      <c r="F462" t="s">
        <v>99</v>
      </c>
    </row>
    <row r="463" spans="5:6" x14ac:dyDescent="0.25">
      <c r="F463" t="s">
        <v>170</v>
      </c>
    </row>
    <row r="464" spans="5:6" x14ac:dyDescent="0.25">
      <c r="F464" t="s">
        <v>177</v>
      </c>
    </row>
    <row r="465" spans="5:6" x14ac:dyDescent="0.25">
      <c r="E465" t="s">
        <v>85</v>
      </c>
      <c r="F465" t="s">
        <v>133</v>
      </c>
    </row>
    <row r="466" spans="5:6" x14ac:dyDescent="0.25">
      <c r="F466" t="s">
        <v>65</v>
      </c>
    </row>
    <row r="467" spans="5:6" x14ac:dyDescent="0.25">
      <c r="F467" t="s">
        <v>147</v>
      </c>
    </row>
    <row r="468" spans="5:6" x14ac:dyDescent="0.25">
      <c r="F468" t="s">
        <v>63</v>
      </c>
    </row>
    <row r="469" spans="5:6" x14ac:dyDescent="0.25">
      <c r="F469" t="s">
        <v>75</v>
      </c>
    </row>
    <row r="470" spans="5:6" x14ac:dyDescent="0.25">
      <c r="F470" t="s">
        <v>88</v>
      </c>
    </row>
    <row r="471" spans="5:6" x14ac:dyDescent="0.25">
      <c r="F471" t="s">
        <v>14</v>
      </c>
    </row>
    <row r="472" spans="5:6" x14ac:dyDescent="0.25">
      <c r="F472" t="s">
        <v>122</v>
      </c>
    </row>
    <row r="473" spans="5:6" x14ac:dyDescent="0.25">
      <c r="F473" t="s">
        <v>142</v>
      </c>
    </row>
    <row r="474" spans="5:6" x14ac:dyDescent="0.25">
      <c r="F474" t="s">
        <v>115</v>
      </c>
    </row>
    <row r="475" spans="5:6" x14ac:dyDescent="0.25">
      <c r="F475" t="s">
        <v>127</v>
      </c>
    </row>
    <row r="476" spans="5:6" x14ac:dyDescent="0.25">
      <c r="F476" t="s">
        <v>7</v>
      </c>
    </row>
    <row r="477" spans="5:6" x14ac:dyDescent="0.25">
      <c r="F477" t="s">
        <v>110</v>
      </c>
    </row>
    <row r="478" spans="5:6" x14ac:dyDescent="0.25">
      <c r="E478" t="s">
        <v>163</v>
      </c>
    </row>
    <row r="489" spans="5:6" ht="30" x14ac:dyDescent="0.25">
      <c r="E489" s="2" t="s">
        <v>54</v>
      </c>
      <c r="F489" s="7" t="s">
        <v>178</v>
      </c>
    </row>
    <row r="490" spans="5:6" x14ac:dyDescent="0.25">
      <c r="E490" t="s">
        <v>67</v>
      </c>
      <c r="F490">
        <v>85</v>
      </c>
    </row>
    <row r="491" spans="5:6" x14ac:dyDescent="0.25">
      <c r="E491" t="s">
        <v>118</v>
      </c>
      <c r="F491">
        <v>5</v>
      </c>
    </row>
    <row r="492" spans="5:6" x14ac:dyDescent="0.25">
      <c r="E492" t="s">
        <v>29</v>
      </c>
      <c r="F492">
        <v>22</v>
      </c>
    </row>
    <row r="493" spans="5:6" x14ac:dyDescent="0.25">
      <c r="E493" t="s">
        <v>23</v>
      </c>
      <c r="F493">
        <v>99</v>
      </c>
    </row>
    <row r="494" spans="5:6" x14ac:dyDescent="0.25">
      <c r="E494" t="s">
        <v>163</v>
      </c>
      <c r="F494">
        <v>211</v>
      </c>
    </row>
    <row r="506" spans="5:7" ht="45" x14ac:dyDescent="0.25">
      <c r="E506" s="2" t="s">
        <v>55</v>
      </c>
      <c r="F506" s="2" t="s">
        <v>0</v>
      </c>
      <c r="G506" s="7" t="s">
        <v>179</v>
      </c>
    </row>
    <row r="507" spans="5:7" x14ac:dyDescent="0.25">
      <c r="E507" t="s">
        <v>10</v>
      </c>
      <c r="F507" t="s">
        <v>13</v>
      </c>
      <c r="G507">
        <v>3</v>
      </c>
    </row>
    <row r="508" spans="5:7" x14ac:dyDescent="0.25">
      <c r="F508" t="s">
        <v>11</v>
      </c>
      <c r="G508">
        <v>21</v>
      </c>
    </row>
    <row r="509" spans="5:7" x14ac:dyDescent="0.25">
      <c r="F509" t="s">
        <v>26</v>
      </c>
      <c r="G509">
        <v>14</v>
      </c>
    </row>
    <row r="510" spans="5:7" x14ac:dyDescent="0.25">
      <c r="F510" t="s">
        <v>12</v>
      </c>
      <c r="G510">
        <v>1</v>
      </c>
    </row>
    <row r="511" spans="5:7" x14ac:dyDescent="0.25">
      <c r="E511" t="s">
        <v>5</v>
      </c>
      <c r="F511" t="s">
        <v>13</v>
      </c>
      <c r="G511">
        <v>19</v>
      </c>
    </row>
    <row r="512" spans="5:7" x14ac:dyDescent="0.25">
      <c r="F512" t="s">
        <v>11</v>
      </c>
      <c r="G512">
        <v>59</v>
      </c>
    </row>
    <row r="513" spans="5:7" x14ac:dyDescent="0.25">
      <c r="F513" t="s">
        <v>26</v>
      </c>
      <c r="G513">
        <v>40</v>
      </c>
    </row>
    <row r="514" spans="5:7" x14ac:dyDescent="0.25">
      <c r="F514" t="s">
        <v>12</v>
      </c>
      <c r="G514">
        <v>21</v>
      </c>
    </row>
    <row r="515" spans="5:7" x14ac:dyDescent="0.25">
      <c r="F515" t="s">
        <v>17</v>
      </c>
      <c r="G515">
        <v>9</v>
      </c>
    </row>
    <row r="516" spans="5:7" x14ac:dyDescent="0.25">
      <c r="E516" t="s">
        <v>25</v>
      </c>
      <c r="F516" t="s">
        <v>13</v>
      </c>
      <c r="G516">
        <v>1</v>
      </c>
    </row>
    <row r="517" spans="5:7" x14ac:dyDescent="0.25">
      <c r="F517" t="s">
        <v>11</v>
      </c>
      <c r="G517">
        <v>8</v>
      </c>
    </row>
    <row r="518" spans="5:7" x14ac:dyDescent="0.25">
      <c r="F518" t="s">
        <v>26</v>
      </c>
      <c r="G518">
        <v>11</v>
      </c>
    </row>
    <row r="519" spans="5:7" x14ac:dyDescent="0.25">
      <c r="F519" t="s">
        <v>12</v>
      </c>
      <c r="G519">
        <v>4</v>
      </c>
    </row>
    <row r="520" spans="5:7" x14ac:dyDescent="0.25">
      <c r="E520" t="s">
        <v>163</v>
      </c>
      <c r="G520">
        <v>211</v>
      </c>
    </row>
    <row r="531" spans="5:7" ht="45" x14ac:dyDescent="0.25">
      <c r="E531" s="2" t="s">
        <v>0</v>
      </c>
      <c r="F531" s="2" t="s">
        <v>56</v>
      </c>
      <c r="G531" s="7" t="s">
        <v>180</v>
      </c>
    </row>
    <row r="532" spans="5:7" x14ac:dyDescent="0.25">
      <c r="E532" t="s">
        <v>13</v>
      </c>
      <c r="F532" t="s">
        <v>77</v>
      </c>
      <c r="G532">
        <v>12</v>
      </c>
    </row>
    <row r="533" spans="5:7" x14ac:dyDescent="0.25">
      <c r="F533" t="s">
        <v>80</v>
      </c>
      <c r="G533">
        <v>7</v>
      </c>
    </row>
    <row r="534" spans="5:7" x14ac:dyDescent="0.25">
      <c r="F534" t="s">
        <v>72</v>
      </c>
      <c r="G534">
        <v>3</v>
      </c>
    </row>
    <row r="535" spans="5:7" x14ac:dyDescent="0.25">
      <c r="F535" t="s">
        <v>90</v>
      </c>
      <c r="G535">
        <v>1</v>
      </c>
    </row>
    <row r="536" spans="5:7" x14ac:dyDescent="0.25">
      <c r="E536" t="s">
        <v>11</v>
      </c>
      <c r="F536" t="s">
        <v>77</v>
      </c>
      <c r="G536">
        <v>19</v>
      </c>
    </row>
    <row r="537" spans="5:7" x14ac:dyDescent="0.25">
      <c r="F537" t="s">
        <v>80</v>
      </c>
      <c r="G537">
        <v>25</v>
      </c>
    </row>
    <row r="538" spans="5:7" x14ac:dyDescent="0.25">
      <c r="F538" t="s">
        <v>72</v>
      </c>
      <c r="G538">
        <v>11</v>
      </c>
    </row>
    <row r="539" spans="5:7" x14ac:dyDescent="0.25">
      <c r="F539" t="s">
        <v>90</v>
      </c>
      <c r="G539">
        <v>33</v>
      </c>
    </row>
    <row r="540" spans="5:7" x14ac:dyDescent="0.25">
      <c r="E540" t="s">
        <v>26</v>
      </c>
      <c r="F540" t="s">
        <v>77</v>
      </c>
      <c r="G540">
        <v>34</v>
      </c>
    </row>
    <row r="541" spans="5:7" x14ac:dyDescent="0.25">
      <c r="F541" t="s">
        <v>80</v>
      </c>
      <c r="G541">
        <v>7</v>
      </c>
    </row>
    <row r="542" spans="5:7" x14ac:dyDescent="0.25">
      <c r="F542" t="s">
        <v>72</v>
      </c>
      <c r="G542">
        <v>11</v>
      </c>
    </row>
    <row r="543" spans="5:7" x14ac:dyDescent="0.25">
      <c r="F543" t="s">
        <v>90</v>
      </c>
      <c r="G543">
        <v>13</v>
      </c>
    </row>
    <row r="544" spans="5:7" x14ac:dyDescent="0.25">
      <c r="E544" t="s">
        <v>12</v>
      </c>
      <c r="F544" t="s">
        <v>77</v>
      </c>
      <c r="G544">
        <v>14</v>
      </c>
    </row>
    <row r="545" spans="5:7" x14ac:dyDescent="0.25">
      <c r="F545" t="s">
        <v>72</v>
      </c>
      <c r="G545">
        <v>2</v>
      </c>
    </row>
    <row r="546" spans="5:7" x14ac:dyDescent="0.25">
      <c r="F546" t="s">
        <v>90</v>
      </c>
      <c r="G546">
        <v>10</v>
      </c>
    </row>
    <row r="547" spans="5:7" x14ac:dyDescent="0.25">
      <c r="E547" t="s">
        <v>17</v>
      </c>
      <c r="F547" t="s">
        <v>77</v>
      </c>
      <c r="G547">
        <v>6</v>
      </c>
    </row>
    <row r="548" spans="5:7" x14ac:dyDescent="0.25">
      <c r="F548" t="s">
        <v>80</v>
      </c>
      <c r="G548">
        <v>2</v>
      </c>
    </row>
    <row r="549" spans="5:7" x14ac:dyDescent="0.25">
      <c r="F549" t="s">
        <v>72</v>
      </c>
      <c r="G549">
        <v>1</v>
      </c>
    </row>
    <row r="550" spans="5:7" x14ac:dyDescent="0.25">
      <c r="E550" t="s">
        <v>165</v>
      </c>
      <c r="F550" t="s">
        <v>165</v>
      </c>
    </row>
    <row r="551" spans="5:7" x14ac:dyDescent="0.25">
      <c r="E551" t="s">
        <v>163</v>
      </c>
      <c r="G551">
        <v>211</v>
      </c>
    </row>
    <row r="561" spans="5:7" ht="45" x14ac:dyDescent="0.25">
      <c r="E561" s="2" t="s">
        <v>46</v>
      </c>
      <c r="F561" s="2" t="s">
        <v>1</v>
      </c>
      <c r="G561" s="7" t="s">
        <v>181</v>
      </c>
    </row>
    <row r="562" spans="5:7" x14ac:dyDescent="0.25">
      <c r="E562" t="s">
        <v>169</v>
      </c>
      <c r="F562" t="s">
        <v>95</v>
      </c>
      <c r="G562">
        <v>1</v>
      </c>
    </row>
    <row r="563" spans="5:7" x14ac:dyDescent="0.25">
      <c r="E563" t="s">
        <v>133</v>
      </c>
      <c r="F563" t="s">
        <v>92</v>
      </c>
      <c r="G563">
        <v>1</v>
      </c>
    </row>
    <row r="564" spans="5:7" x14ac:dyDescent="0.25">
      <c r="E564" t="s">
        <v>65</v>
      </c>
      <c r="F564" t="s">
        <v>68</v>
      </c>
      <c r="G564">
        <v>12</v>
      </c>
    </row>
    <row r="565" spans="5:7" x14ac:dyDescent="0.25">
      <c r="E565" t="s">
        <v>147</v>
      </c>
      <c r="F565" t="s">
        <v>68</v>
      </c>
      <c r="G565">
        <v>7</v>
      </c>
    </row>
    <row r="566" spans="5:7" x14ac:dyDescent="0.25">
      <c r="E566" t="s">
        <v>63</v>
      </c>
      <c r="F566" t="s">
        <v>68</v>
      </c>
      <c r="G566">
        <v>30</v>
      </c>
    </row>
    <row r="567" spans="5:7" x14ac:dyDescent="0.25">
      <c r="E567" t="s">
        <v>75</v>
      </c>
      <c r="F567" t="s">
        <v>68</v>
      </c>
      <c r="G567">
        <v>18</v>
      </c>
    </row>
    <row r="568" spans="5:7" x14ac:dyDescent="0.25">
      <c r="E568" t="s">
        <v>88</v>
      </c>
      <c r="F568" t="s">
        <v>68</v>
      </c>
      <c r="G568">
        <v>3</v>
      </c>
    </row>
    <row r="569" spans="5:7" x14ac:dyDescent="0.25">
      <c r="E569" t="s">
        <v>14</v>
      </c>
      <c r="F569" t="s">
        <v>92</v>
      </c>
      <c r="G569">
        <v>23</v>
      </c>
    </row>
    <row r="570" spans="5:7" x14ac:dyDescent="0.25">
      <c r="F570" t="s">
        <v>86</v>
      </c>
      <c r="G570">
        <v>25</v>
      </c>
    </row>
    <row r="571" spans="5:7" x14ac:dyDescent="0.25">
      <c r="E571" t="s">
        <v>170</v>
      </c>
      <c r="F571" t="s">
        <v>92</v>
      </c>
      <c r="G571">
        <v>1</v>
      </c>
    </row>
    <row r="572" spans="5:7" x14ac:dyDescent="0.25">
      <c r="E572" t="s">
        <v>103</v>
      </c>
      <c r="F572" t="s">
        <v>95</v>
      </c>
      <c r="G572">
        <v>5</v>
      </c>
    </row>
    <row r="573" spans="5:7" x14ac:dyDescent="0.25">
      <c r="E573" t="s">
        <v>73</v>
      </c>
      <c r="F573" t="s">
        <v>92</v>
      </c>
      <c r="G573">
        <v>2</v>
      </c>
    </row>
    <row r="574" spans="5:7" x14ac:dyDescent="0.25">
      <c r="E574" t="s">
        <v>122</v>
      </c>
      <c r="F574" t="s">
        <v>92</v>
      </c>
      <c r="G574">
        <v>1</v>
      </c>
    </row>
    <row r="575" spans="5:7" x14ac:dyDescent="0.25">
      <c r="F575" t="s">
        <v>95</v>
      </c>
      <c r="G575">
        <v>8</v>
      </c>
    </row>
    <row r="576" spans="5:7" x14ac:dyDescent="0.25">
      <c r="E576" t="s">
        <v>142</v>
      </c>
      <c r="F576" t="s">
        <v>92</v>
      </c>
      <c r="G576">
        <v>1</v>
      </c>
    </row>
    <row r="577" spans="5:7" x14ac:dyDescent="0.25">
      <c r="F577" t="s">
        <v>95</v>
      </c>
      <c r="G577">
        <v>2</v>
      </c>
    </row>
    <row r="578" spans="5:7" x14ac:dyDescent="0.25">
      <c r="F578" t="s">
        <v>152</v>
      </c>
      <c r="G578">
        <v>1</v>
      </c>
    </row>
    <row r="579" spans="5:7" x14ac:dyDescent="0.25">
      <c r="E579" t="s">
        <v>115</v>
      </c>
      <c r="F579" t="s">
        <v>95</v>
      </c>
      <c r="G579">
        <v>1</v>
      </c>
    </row>
    <row r="580" spans="5:7" x14ac:dyDescent="0.25">
      <c r="E580" t="s">
        <v>18</v>
      </c>
      <c r="F580" t="s">
        <v>92</v>
      </c>
      <c r="G580">
        <v>9</v>
      </c>
    </row>
    <row r="581" spans="5:7" x14ac:dyDescent="0.25">
      <c r="F581" t="s">
        <v>86</v>
      </c>
      <c r="G581">
        <v>4</v>
      </c>
    </row>
    <row r="582" spans="5:7" x14ac:dyDescent="0.25">
      <c r="E582" t="s">
        <v>146</v>
      </c>
      <c r="F582" t="s">
        <v>92</v>
      </c>
      <c r="G582">
        <v>1</v>
      </c>
    </row>
    <row r="583" spans="5:7" x14ac:dyDescent="0.25">
      <c r="E583" t="s">
        <v>140</v>
      </c>
      <c r="F583" t="s">
        <v>95</v>
      </c>
      <c r="G583">
        <v>1</v>
      </c>
    </row>
    <row r="584" spans="5:7" x14ac:dyDescent="0.25">
      <c r="E584" t="s">
        <v>127</v>
      </c>
      <c r="F584" t="s">
        <v>92</v>
      </c>
      <c r="G584">
        <v>8</v>
      </c>
    </row>
    <row r="585" spans="5:7" x14ac:dyDescent="0.25">
      <c r="F585" t="s">
        <v>95</v>
      </c>
      <c r="G585">
        <v>2</v>
      </c>
    </row>
    <row r="586" spans="5:7" x14ac:dyDescent="0.25">
      <c r="E586" t="s">
        <v>7</v>
      </c>
      <c r="F586" t="s">
        <v>81</v>
      </c>
      <c r="G586">
        <v>3</v>
      </c>
    </row>
    <row r="587" spans="5:7" x14ac:dyDescent="0.25">
      <c r="F587" t="s">
        <v>92</v>
      </c>
      <c r="G587">
        <v>5</v>
      </c>
    </row>
    <row r="588" spans="5:7" x14ac:dyDescent="0.25">
      <c r="F588" t="s">
        <v>95</v>
      </c>
      <c r="G588">
        <v>4</v>
      </c>
    </row>
    <row r="589" spans="5:7" x14ac:dyDescent="0.25">
      <c r="E589" t="s">
        <v>91</v>
      </c>
      <c r="F589" t="s">
        <v>92</v>
      </c>
      <c r="G589">
        <v>4</v>
      </c>
    </row>
    <row r="590" spans="5:7" x14ac:dyDescent="0.25">
      <c r="E590" t="s">
        <v>109</v>
      </c>
      <c r="F590" t="s">
        <v>92</v>
      </c>
      <c r="G590">
        <v>6</v>
      </c>
    </row>
    <row r="591" spans="5:7" x14ac:dyDescent="0.25">
      <c r="F591" t="s">
        <v>95</v>
      </c>
      <c r="G591">
        <v>1</v>
      </c>
    </row>
    <row r="592" spans="5:7" x14ac:dyDescent="0.25">
      <c r="E592" t="s">
        <v>94</v>
      </c>
      <c r="F592" t="s">
        <v>95</v>
      </c>
      <c r="G592">
        <v>2</v>
      </c>
    </row>
    <row r="593" spans="5:7" x14ac:dyDescent="0.25">
      <c r="E593" t="s">
        <v>138</v>
      </c>
      <c r="F593" t="s">
        <v>95</v>
      </c>
      <c r="G593">
        <v>2</v>
      </c>
    </row>
    <row r="594" spans="5:7" x14ac:dyDescent="0.25">
      <c r="E594" t="s">
        <v>139</v>
      </c>
      <c r="F594" t="s">
        <v>92</v>
      </c>
      <c r="G594">
        <v>1</v>
      </c>
    </row>
    <row r="595" spans="5:7" x14ac:dyDescent="0.25">
      <c r="F595" t="s">
        <v>95</v>
      </c>
      <c r="G595">
        <v>1</v>
      </c>
    </row>
    <row r="596" spans="5:7" x14ac:dyDescent="0.25">
      <c r="E596" t="s">
        <v>177</v>
      </c>
      <c r="F596" t="s">
        <v>95</v>
      </c>
      <c r="G596">
        <v>1</v>
      </c>
    </row>
    <row r="597" spans="5:7" x14ac:dyDescent="0.25">
      <c r="F597" t="s">
        <v>152</v>
      </c>
      <c r="G597">
        <v>1</v>
      </c>
    </row>
    <row r="598" spans="5:7" x14ac:dyDescent="0.25">
      <c r="F598" t="s">
        <v>86</v>
      </c>
      <c r="G598">
        <v>1</v>
      </c>
    </row>
    <row r="599" spans="5:7" x14ac:dyDescent="0.25">
      <c r="E599" t="s">
        <v>99</v>
      </c>
      <c r="F599" t="s">
        <v>68</v>
      </c>
      <c r="G599">
        <v>4</v>
      </c>
    </row>
    <row r="600" spans="5:7" x14ac:dyDescent="0.25">
      <c r="E600" t="s">
        <v>124</v>
      </c>
      <c r="F600" t="s">
        <v>68</v>
      </c>
      <c r="G600">
        <v>5</v>
      </c>
    </row>
    <row r="601" spans="5:7" x14ac:dyDescent="0.25">
      <c r="E601" t="s">
        <v>128</v>
      </c>
      <c r="F601" t="s">
        <v>95</v>
      </c>
      <c r="G601">
        <v>1</v>
      </c>
    </row>
    <row r="602" spans="5:7" x14ac:dyDescent="0.25">
      <c r="E602" t="s">
        <v>110</v>
      </c>
      <c r="F602" t="s">
        <v>92</v>
      </c>
      <c r="G602">
        <v>2</v>
      </c>
    </row>
    <row r="603" spans="5:7" x14ac:dyDescent="0.25">
      <c r="E603" t="s">
        <v>165</v>
      </c>
      <c r="F603" t="s">
        <v>165</v>
      </c>
    </row>
    <row r="604" spans="5:7" x14ac:dyDescent="0.25">
      <c r="E604" t="s">
        <v>163</v>
      </c>
      <c r="G604">
        <v>211</v>
      </c>
    </row>
    <row r="615" spans="5:7" ht="105" x14ac:dyDescent="0.25">
      <c r="E615" s="2" t="s">
        <v>46</v>
      </c>
      <c r="F615" s="2" t="s">
        <v>57</v>
      </c>
      <c r="G615" s="7" t="s">
        <v>182</v>
      </c>
    </row>
    <row r="616" spans="5:7" x14ac:dyDescent="0.25">
      <c r="E616" t="s">
        <v>169</v>
      </c>
      <c r="F616" t="s">
        <v>69</v>
      </c>
      <c r="G616">
        <v>1</v>
      </c>
    </row>
    <row r="617" spans="5:7" x14ac:dyDescent="0.25">
      <c r="E617" t="s">
        <v>133</v>
      </c>
      <c r="F617" t="s">
        <v>107</v>
      </c>
      <c r="G617">
        <v>1</v>
      </c>
    </row>
    <row r="618" spans="5:7" x14ac:dyDescent="0.25">
      <c r="E618" t="s">
        <v>65</v>
      </c>
      <c r="F618" t="s">
        <v>69</v>
      </c>
      <c r="G618">
        <v>8</v>
      </c>
    </row>
    <row r="619" spans="5:7" x14ac:dyDescent="0.25">
      <c r="F619" t="s">
        <v>107</v>
      </c>
      <c r="G619">
        <v>1</v>
      </c>
    </row>
    <row r="620" spans="5:7" x14ac:dyDescent="0.25">
      <c r="F620" t="s">
        <v>102</v>
      </c>
      <c r="G620">
        <v>3</v>
      </c>
    </row>
    <row r="621" spans="5:7" x14ac:dyDescent="0.25">
      <c r="E621" t="s">
        <v>147</v>
      </c>
      <c r="F621" t="s">
        <v>37</v>
      </c>
      <c r="G621">
        <v>7</v>
      </c>
    </row>
    <row r="622" spans="5:7" x14ac:dyDescent="0.25">
      <c r="E622" t="s">
        <v>63</v>
      </c>
      <c r="F622" t="s">
        <v>69</v>
      </c>
      <c r="G622">
        <v>15</v>
      </c>
    </row>
    <row r="623" spans="5:7" x14ac:dyDescent="0.25">
      <c r="F623" t="s">
        <v>107</v>
      </c>
      <c r="G623">
        <v>7</v>
      </c>
    </row>
    <row r="624" spans="5:7" x14ac:dyDescent="0.25">
      <c r="F624" t="s">
        <v>37</v>
      </c>
      <c r="G624">
        <v>7</v>
      </c>
    </row>
    <row r="625" spans="5:7" x14ac:dyDescent="0.25">
      <c r="F625" t="s">
        <v>93</v>
      </c>
      <c r="G625">
        <v>1</v>
      </c>
    </row>
    <row r="626" spans="5:7" x14ac:dyDescent="0.25">
      <c r="E626" t="s">
        <v>75</v>
      </c>
      <c r="F626" t="s">
        <v>69</v>
      </c>
      <c r="G626">
        <v>10</v>
      </c>
    </row>
    <row r="627" spans="5:7" x14ac:dyDescent="0.25">
      <c r="F627" t="s">
        <v>37</v>
      </c>
      <c r="G627">
        <v>8</v>
      </c>
    </row>
    <row r="628" spans="5:7" x14ac:dyDescent="0.25">
      <c r="E628" t="s">
        <v>88</v>
      </c>
      <c r="F628" t="s">
        <v>69</v>
      </c>
      <c r="G628">
        <v>1</v>
      </c>
    </row>
    <row r="629" spans="5:7" x14ac:dyDescent="0.25">
      <c r="F629" t="s">
        <v>37</v>
      </c>
      <c r="G629">
        <v>2</v>
      </c>
    </row>
    <row r="630" spans="5:7" x14ac:dyDescent="0.25">
      <c r="E630" t="s">
        <v>14</v>
      </c>
      <c r="F630" t="s">
        <v>69</v>
      </c>
      <c r="G630">
        <v>6</v>
      </c>
    </row>
    <row r="631" spans="5:7" x14ac:dyDescent="0.25">
      <c r="F631" t="s">
        <v>107</v>
      </c>
      <c r="G631">
        <v>3</v>
      </c>
    </row>
    <row r="632" spans="5:7" x14ac:dyDescent="0.25">
      <c r="F632" t="s">
        <v>93</v>
      </c>
      <c r="G632">
        <v>14</v>
      </c>
    </row>
    <row r="633" spans="5:7" x14ac:dyDescent="0.25">
      <c r="F633" t="s">
        <v>16</v>
      </c>
      <c r="G633">
        <v>20</v>
      </c>
    </row>
    <row r="634" spans="5:7" x14ac:dyDescent="0.25">
      <c r="F634" t="s">
        <v>102</v>
      </c>
      <c r="G634">
        <v>5</v>
      </c>
    </row>
    <row r="635" spans="5:7" x14ac:dyDescent="0.25">
      <c r="E635" t="s">
        <v>170</v>
      </c>
      <c r="F635" t="s">
        <v>93</v>
      </c>
      <c r="G635">
        <v>1</v>
      </c>
    </row>
    <row r="636" spans="5:7" x14ac:dyDescent="0.25">
      <c r="E636" t="s">
        <v>103</v>
      </c>
      <c r="F636" t="s">
        <v>93</v>
      </c>
      <c r="G636">
        <v>5</v>
      </c>
    </row>
    <row r="637" spans="5:7" x14ac:dyDescent="0.25">
      <c r="E637" t="s">
        <v>73</v>
      </c>
      <c r="F637" t="s">
        <v>69</v>
      </c>
      <c r="G637">
        <v>2</v>
      </c>
    </row>
    <row r="638" spans="5:7" x14ac:dyDescent="0.25">
      <c r="E638" t="s">
        <v>122</v>
      </c>
      <c r="F638" t="s">
        <v>69</v>
      </c>
      <c r="G638">
        <v>3</v>
      </c>
    </row>
    <row r="639" spans="5:7" x14ac:dyDescent="0.25">
      <c r="F639" t="s">
        <v>107</v>
      </c>
      <c r="G639">
        <v>5</v>
      </c>
    </row>
    <row r="640" spans="5:7" x14ac:dyDescent="0.25">
      <c r="F640" t="s">
        <v>16</v>
      </c>
      <c r="G640">
        <v>1</v>
      </c>
    </row>
    <row r="641" spans="5:7" x14ac:dyDescent="0.25">
      <c r="E641" t="s">
        <v>142</v>
      </c>
      <c r="F641" t="s">
        <v>107</v>
      </c>
      <c r="G641">
        <v>3</v>
      </c>
    </row>
    <row r="642" spans="5:7" x14ac:dyDescent="0.25">
      <c r="F642" t="s">
        <v>93</v>
      </c>
      <c r="G642">
        <v>1</v>
      </c>
    </row>
    <row r="643" spans="5:7" x14ac:dyDescent="0.25">
      <c r="E643" t="s">
        <v>115</v>
      </c>
      <c r="F643" t="s">
        <v>93</v>
      </c>
      <c r="G643">
        <v>1</v>
      </c>
    </row>
    <row r="644" spans="5:7" x14ac:dyDescent="0.25">
      <c r="E644" t="s">
        <v>18</v>
      </c>
      <c r="F644" t="s">
        <v>107</v>
      </c>
      <c r="G644">
        <v>2</v>
      </c>
    </row>
    <row r="645" spans="5:7" x14ac:dyDescent="0.25">
      <c r="F645" t="s">
        <v>93</v>
      </c>
      <c r="G645">
        <v>5</v>
      </c>
    </row>
    <row r="646" spans="5:7" x14ac:dyDescent="0.25">
      <c r="F646" t="s">
        <v>16</v>
      </c>
      <c r="G646">
        <v>6</v>
      </c>
    </row>
    <row r="647" spans="5:7" x14ac:dyDescent="0.25">
      <c r="E647" t="s">
        <v>146</v>
      </c>
      <c r="F647" t="s">
        <v>37</v>
      </c>
      <c r="G647">
        <v>1</v>
      </c>
    </row>
    <row r="648" spans="5:7" x14ac:dyDescent="0.25">
      <c r="E648" t="s">
        <v>140</v>
      </c>
      <c r="F648" t="s">
        <v>69</v>
      </c>
      <c r="G648">
        <v>1</v>
      </c>
    </row>
    <row r="649" spans="5:7" x14ac:dyDescent="0.25">
      <c r="E649" t="s">
        <v>127</v>
      </c>
      <c r="F649" t="s">
        <v>107</v>
      </c>
      <c r="G649">
        <v>1</v>
      </c>
    </row>
    <row r="650" spans="5:7" x14ac:dyDescent="0.25">
      <c r="F650" t="s">
        <v>93</v>
      </c>
      <c r="G650">
        <v>7</v>
      </c>
    </row>
    <row r="651" spans="5:7" x14ac:dyDescent="0.25">
      <c r="F651" t="s">
        <v>102</v>
      </c>
      <c r="G651">
        <v>2</v>
      </c>
    </row>
    <row r="652" spans="5:7" x14ac:dyDescent="0.25">
      <c r="E652" t="s">
        <v>7</v>
      </c>
      <c r="F652" t="s">
        <v>69</v>
      </c>
      <c r="G652">
        <v>1</v>
      </c>
    </row>
    <row r="653" spans="5:7" x14ac:dyDescent="0.25">
      <c r="F653" t="s">
        <v>93</v>
      </c>
      <c r="G653">
        <v>5</v>
      </c>
    </row>
    <row r="654" spans="5:7" x14ac:dyDescent="0.25">
      <c r="F654" t="s">
        <v>16</v>
      </c>
      <c r="G654">
        <v>6</v>
      </c>
    </row>
    <row r="655" spans="5:7" x14ac:dyDescent="0.25">
      <c r="E655" t="s">
        <v>91</v>
      </c>
      <c r="F655" t="s">
        <v>93</v>
      </c>
      <c r="G655">
        <v>4</v>
      </c>
    </row>
    <row r="656" spans="5:7" x14ac:dyDescent="0.25">
      <c r="E656" t="s">
        <v>109</v>
      </c>
      <c r="F656" t="s">
        <v>107</v>
      </c>
      <c r="G656">
        <v>1</v>
      </c>
    </row>
    <row r="657" spans="5:7" x14ac:dyDescent="0.25">
      <c r="F657" t="s">
        <v>93</v>
      </c>
      <c r="G657">
        <v>3</v>
      </c>
    </row>
    <row r="658" spans="5:7" x14ac:dyDescent="0.25">
      <c r="F658" t="s">
        <v>16</v>
      </c>
      <c r="G658">
        <v>3</v>
      </c>
    </row>
    <row r="659" spans="5:7" x14ac:dyDescent="0.25">
      <c r="E659" t="s">
        <v>94</v>
      </c>
      <c r="F659" t="s">
        <v>69</v>
      </c>
      <c r="G659">
        <v>2</v>
      </c>
    </row>
    <row r="660" spans="5:7" x14ac:dyDescent="0.25">
      <c r="E660" t="s">
        <v>138</v>
      </c>
      <c r="F660" t="s">
        <v>93</v>
      </c>
      <c r="G660">
        <v>2</v>
      </c>
    </row>
    <row r="661" spans="5:7" x14ac:dyDescent="0.25">
      <c r="E661" t="s">
        <v>139</v>
      </c>
      <c r="F661" t="s">
        <v>16</v>
      </c>
      <c r="G661">
        <v>2</v>
      </c>
    </row>
    <row r="662" spans="5:7" x14ac:dyDescent="0.25">
      <c r="E662" t="s">
        <v>177</v>
      </c>
      <c r="F662" t="s">
        <v>69</v>
      </c>
      <c r="G662">
        <v>3</v>
      </c>
    </row>
    <row r="663" spans="5:7" x14ac:dyDescent="0.25">
      <c r="E663" t="s">
        <v>99</v>
      </c>
      <c r="F663" t="s">
        <v>93</v>
      </c>
      <c r="G663">
        <v>4</v>
      </c>
    </row>
    <row r="664" spans="5:7" x14ac:dyDescent="0.25">
      <c r="E664" t="s">
        <v>124</v>
      </c>
      <c r="F664" t="s">
        <v>37</v>
      </c>
      <c r="G664">
        <v>5</v>
      </c>
    </row>
    <row r="665" spans="5:7" x14ac:dyDescent="0.25">
      <c r="E665" t="s">
        <v>128</v>
      </c>
      <c r="F665" t="s">
        <v>37</v>
      </c>
      <c r="G665">
        <v>1</v>
      </c>
    </row>
    <row r="666" spans="5:7" x14ac:dyDescent="0.25">
      <c r="E666" t="s">
        <v>110</v>
      </c>
      <c r="F666" t="s">
        <v>37</v>
      </c>
      <c r="G666">
        <v>2</v>
      </c>
    </row>
    <row r="667" spans="5:7" x14ac:dyDescent="0.25">
      <c r="E667" t="s">
        <v>165</v>
      </c>
      <c r="F667" t="s">
        <v>165</v>
      </c>
    </row>
    <row r="668" spans="5:7" x14ac:dyDescent="0.25">
      <c r="E668" t="s">
        <v>163</v>
      </c>
      <c r="G668">
        <v>211</v>
      </c>
    </row>
    <row r="676" spans="5:7" ht="45" x14ac:dyDescent="0.25">
      <c r="E676" s="2" t="s">
        <v>58</v>
      </c>
      <c r="F676" s="2" t="s">
        <v>0</v>
      </c>
      <c r="G676" s="7" t="s">
        <v>183</v>
      </c>
    </row>
    <row r="677" spans="5:7" x14ac:dyDescent="0.25">
      <c r="E677" t="s">
        <v>82</v>
      </c>
      <c r="F677" t="s">
        <v>13</v>
      </c>
      <c r="G677">
        <v>7</v>
      </c>
    </row>
    <row r="678" spans="5:7" x14ac:dyDescent="0.25">
      <c r="F678" t="s">
        <v>11</v>
      </c>
      <c r="G678">
        <v>6</v>
      </c>
    </row>
    <row r="679" spans="5:7" x14ac:dyDescent="0.25">
      <c r="F679" t="s">
        <v>12</v>
      </c>
      <c r="G679">
        <v>3</v>
      </c>
    </row>
    <row r="680" spans="5:7" x14ac:dyDescent="0.25">
      <c r="E680" t="s">
        <v>70</v>
      </c>
      <c r="F680" t="s">
        <v>13</v>
      </c>
      <c r="G680">
        <v>5</v>
      </c>
    </row>
    <row r="681" spans="5:7" x14ac:dyDescent="0.25">
      <c r="F681" t="s">
        <v>11</v>
      </c>
      <c r="G681">
        <v>70</v>
      </c>
    </row>
    <row r="682" spans="5:7" x14ac:dyDescent="0.25">
      <c r="F682" t="s">
        <v>26</v>
      </c>
      <c r="G682">
        <v>53</v>
      </c>
    </row>
    <row r="683" spans="5:7" x14ac:dyDescent="0.25">
      <c r="F683" t="s">
        <v>12</v>
      </c>
      <c r="G683">
        <v>12</v>
      </c>
    </row>
    <row r="684" spans="5:7" x14ac:dyDescent="0.25">
      <c r="F684" t="s">
        <v>17</v>
      </c>
      <c r="G684">
        <v>9</v>
      </c>
    </row>
    <row r="685" spans="5:7" x14ac:dyDescent="0.25">
      <c r="E685" t="s">
        <v>33</v>
      </c>
      <c r="F685" t="s">
        <v>13</v>
      </c>
      <c r="G685">
        <v>11</v>
      </c>
    </row>
    <row r="686" spans="5:7" x14ac:dyDescent="0.25">
      <c r="F686" t="s">
        <v>11</v>
      </c>
      <c r="G686">
        <v>12</v>
      </c>
    </row>
    <row r="687" spans="5:7" x14ac:dyDescent="0.25">
      <c r="F687" t="s">
        <v>26</v>
      </c>
      <c r="G687">
        <v>12</v>
      </c>
    </row>
    <row r="688" spans="5:7" x14ac:dyDescent="0.25">
      <c r="F688" t="s">
        <v>12</v>
      </c>
      <c r="G688">
        <v>11</v>
      </c>
    </row>
    <row r="689" spans="5:7" x14ac:dyDescent="0.25">
      <c r="E689" t="s">
        <v>163</v>
      </c>
      <c r="G689">
        <v>211</v>
      </c>
    </row>
    <row r="699" spans="5:7" ht="60" x14ac:dyDescent="0.25">
      <c r="E699" s="2" t="s">
        <v>59</v>
      </c>
      <c r="F699" s="6" t="s">
        <v>45</v>
      </c>
      <c r="G699" s="7" t="s">
        <v>184</v>
      </c>
    </row>
    <row r="700" spans="5:7" x14ac:dyDescent="0.25">
      <c r="E700" t="s">
        <v>6</v>
      </c>
      <c r="F700" t="s">
        <v>78</v>
      </c>
      <c r="G700">
        <v>18</v>
      </c>
    </row>
    <row r="701" spans="5:7" x14ac:dyDescent="0.25">
      <c r="F701" t="s">
        <v>87</v>
      </c>
      <c r="G701">
        <v>18</v>
      </c>
    </row>
    <row r="702" spans="5:7" x14ac:dyDescent="0.25">
      <c r="F702" t="s">
        <v>84</v>
      </c>
      <c r="G702">
        <v>61</v>
      </c>
    </row>
    <row r="703" spans="5:7" x14ac:dyDescent="0.25">
      <c r="F703" t="s">
        <v>62</v>
      </c>
      <c r="G703">
        <v>48</v>
      </c>
    </row>
    <row r="704" spans="5:7" x14ac:dyDescent="0.25">
      <c r="F704" t="s">
        <v>74</v>
      </c>
      <c r="G704">
        <v>27</v>
      </c>
    </row>
    <row r="705" spans="5:8" x14ac:dyDescent="0.25">
      <c r="F705" t="s">
        <v>104</v>
      </c>
      <c r="G705">
        <v>23</v>
      </c>
    </row>
    <row r="706" spans="5:8" x14ac:dyDescent="0.25">
      <c r="E706" t="s">
        <v>113</v>
      </c>
      <c r="F706" t="s">
        <v>104</v>
      </c>
      <c r="G706">
        <v>2</v>
      </c>
    </row>
    <row r="707" spans="5:8" x14ac:dyDescent="0.25">
      <c r="E707" t="s">
        <v>83</v>
      </c>
      <c r="F707" t="s">
        <v>78</v>
      </c>
      <c r="G707">
        <v>5</v>
      </c>
    </row>
    <row r="708" spans="5:8" x14ac:dyDescent="0.25">
      <c r="F708" t="s">
        <v>87</v>
      </c>
      <c r="G708">
        <v>3</v>
      </c>
    </row>
    <row r="709" spans="5:8" x14ac:dyDescent="0.25">
      <c r="F709" t="s">
        <v>84</v>
      </c>
      <c r="G709">
        <v>2</v>
      </c>
    </row>
    <row r="710" spans="5:8" x14ac:dyDescent="0.25">
      <c r="F710" t="s">
        <v>104</v>
      </c>
      <c r="G710">
        <v>4</v>
      </c>
    </row>
    <row r="711" spans="5:8" x14ac:dyDescent="0.25">
      <c r="E711" t="s">
        <v>163</v>
      </c>
      <c r="G711">
        <v>211</v>
      </c>
    </row>
    <row r="719" spans="5:8" ht="30" x14ac:dyDescent="0.25">
      <c r="E719" s="2" t="s">
        <v>60</v>
      </c>
      <c r="F719" s="2" t="s">
        <v>0</v>
      </c>
      <c r="G719" s="6" t="s">
        <v>45</v>
      </c>
      <c r="H719" s="7" t="s">
        <v>185</v>
      </c>
    </row>
    <row r="720" spans="5:8" x14ac:dyDescent="0.25">
      <c r="E720" t="s">
        <v>6</v>
      </c>
      <c r="F720" t="s">
        <v>13</v>
      </c>
      <c r="G720" t="s">
        <v>104</v>
      </c>
      <c r="H720">
        <v>12</v>
      </c>
    </row>
    <row r="721" spans="6:8" x14ac:dyDescent="0.25">
      <c r="F721" t="s">
        <v>11</v>
      </c>
      <c r="G721" t="s">
        <v>78</v>
      </c>
      <c r="H721">
        <v>8</v>
      </c>
    </row>
    <row r="722" spans="6:8" x14ac:dyDescent="0.25">
      <c r="G722" t="s">
        <v>87</v>
      </c>
      <c r="H722">
        <v>11</v>
      </c>
    </row>
    <row r="723" spans="6:8" x14ac:dyDescent="0.25">
      <c r="G723" t="s">
        <v>84</v>
      </c>
      <c r="H723">
        <v>32</v>
      </c>
    </row>
    <row r="724" spans="6:8" x14ac:dyDescent="0.25">
      <c r="G724" t="s">
        <v>62</v>
      </c>
      <c r="H724">
        <v>12</v>
      </c>
    </row>
    <row r="725" spans="6:8" x14ac:dyDescent="0.25">
      <c r="G725" t="s">
        <v>74</v>
      </c>
      <c r="H725">
        <v>4</v>
      </c>
    </row>
    <row r="726" spans="6:8" x14ac:dyDescent="0.25">
      <c r="G726" t="s">
        <v>104</v>
      </c>
      <c r="H726">
        <v>13</v>
      </c>
    </row>
    <row r="727" spans="6:8" x14ac:dyDescent="0.25">
      <c r="F727" t="s">
        <v>26</v>
      </c>
      <c r="G727" t="s">
        <v>78</v>
      </c>
      <c r="H727">
        <v>5</v>
      </c>
    </row>
    <row r="728" spans="6:8" x14ac:dyDescent="0.25">
      <c r="G728" t="s">
        <v>87</v>
      </c>
      <c r="H728">
        <v>6</v>
      </c>
    </row>
    <row r="729" spans="6:8" x14ac:dyDescent="0.25">
      <c r="G729" t="s">
        <v>84</v>
      </c>
      <c r="H729">
        <v>14</v>
      </c>
    </row>
    <row r="730" spans="6:8" x14ac:dyDescent="0.25">
      <c r="G730" t="s">
        <v>62</v>
      </c>
      <c r="H730">
        <v>18</v>
      </c>
    </row>
    <row r="731" spans="6:8" x14ac:dyDescent="0.25">
      <c r="G731" t="s">
        <v>74</v>
      </c>
      <c r="H731">
        <v>17</v>
      </c>
    </row>
    <row r="732" spans="6:8" x14ac:dyDescent="0.25">
      <c r="F732" t="s">
        <v>12</v>
      </c>
      <c r="G732" t="s">
        <v>84</v>
      </c>
      <c r="H732">
        <v>4</v>
      </c>
    </row>
    <row r="733" spans="6:8" x14ac:dyDescent="0.25">
      <c r="G733" t="s">
        <v>62</v>
      </c>
      <c r="H733">
        <v>15</v>
      </c>
    </row>
    <row r="734" spans="6:8" x14ac:dyDescent="0.25">
      <c r="G734" t="s">
        <v>74</v>
      </c>
      <c r="H734">
        <v>4</v>
      </c>
    </row>
    <row r="735" spans="6:8" x14ac:dyDescent="0.25">
      <c r="F735" t="s">
        <v>17</v>
      </c>
      <c r="G735" t="s">
        <v>84</v>
      </c>
      <c r="H735">
        <v>7</v>
      </c>
    </row>
    <row r="736" spans="6:8" x14ac:dyDescent="0.25">
      <c r="G736" t="s">
        <v>74</v>
      </c>
      <c r="H736">
        <v>2</v>
      </c>
    </row>
    <row r="737" spans="5:8" x14ac:dyDescent="0.25">
      <c r="E737" t="s">
        <v>113</v>
      </c>
      <c r="F737" t="s">
        <v>13</v>
      </c>
      <c r="G737" t="s">
        <v>104</v>
      </c>
      <c r="H737">
        <v>3</v>
      </c>
    </row>
    <row r="738" spans="5:8" x14ac:dyDescent="0.25">
      <c r="F738" t="s">
        <v>26</v>
      </c>
      <c r="G738" t="s">
        <v>87</v>
      </c>
      <c r="H738">
        <v>2</v>
      </c>
    </row>
    <row r="739" spans="5:8" x14ac:dyDescent="0.25">
      <c r="E739" t="s">
        <v>83</v>
      </c>
      <c r="F739" t="s">
        <v>13</v>
      </c>
      <c r="G739" t="s">
        <v>78</v>
      </c>
      <c r="H739">
        <v>7</v>
      </c>
    </row>
    <row r="740" spans="5:8" x14ac:dyDescent="0.25">
      <c r="G740" t="s">
        <v>104</v>
      </c>
      <c r="H740">
        <v>1</v>
      </c>
    </row>
    <row r="741" spans="5:8" x14ac:dyDescent="0.25">
      <c r="F741" t="s">
        <v>11</v>
      </c>
      <c r="G741" t="s">
        <v>78</v>
      </c>
      <c r="H741">
        <v>3</v>
      </c>
    </row>
    <row r="742" spans="5:8" x14ac:dyDescent="0.25">
      <c r="G742" t="s">
        <v>84</v>
      </c>
      <c r="H742">
        <v>3</v>
      </c>
    </row>
    <row r="743" spans="5:8" x14ac:dyDescent="0.25">
      <c r="G743" t="s">
        <v>62</v>
      </c>
      <c r="H743">
        <v>2</v>
      </c>
    </row>
    <row r="744" spans="5:8" x14ac:dyDescent="0.25">
      <c r="F744" t="s">
        <v>26</v>
      </c>
      <c r="G744" t="s">
        <v>87</v>
      </c>
      <c r="H744">
        <v>2</v>
      </c>
    </row>
    <row r="745" spans="5:8" x14ac:dyDescent="0.25">
      <c r="G745" t="s">
        <v>62</v>
      </c>
      <c r="H745">
        <v>1</v>
      </c>
    </row>
    <row r="746" spans="5:8" x14ac:dyDescent="0.25">
      <c r="F746" t="s">
        <v>12</v>
      </c>
      <c r="G746" t="s">
        <v>84</v>
      </c>
      <c r="H746">
        <v>3</v>
      </c>
    </row>
    <row r="747" spans="5:8" x14ac:dyDescent="0.25">
      <c r="E747" t="s">
        <v>163</v>
      </c>
      <c r="H747">
        <v>211</v>
      </c>
    </row>
    <row r="754" spans="5:6" ht="30" x14ac:dyDescent="0.25">
      <c r="E754" s="2" t="s">
        <v>61</v>
      </c>
      <c r="F754" s="7" t="s">
        <v>186</v>
      </c>
    </row>
    <row r="755" spans="5:6" x14ac:dyDescent="0.25">
      <c r="E755" t="s">
        <v>135</v>
      </c>
      <c r="F755">
        <v>87</v>
      </c>
    </row>
    <row r="756" spans="5:6" x14ac:dyDescent="0.25">
      <c r="E756" t="s">
        <v>162</v>
      </c>
      <c r="F756">
        <v>18</v>
      </c>
    </row>
    <row r="757" spans="5:6" x14ac:dyDescent="0.25">
      <c r="E757" t="s">
        <v>161</v>
      </c>
      <c r="F757">
        <v>19</v>
      </c>
    </row>
    <row r="758" spans="5:6" x14ac:dyDescent="0.25">
      <c r="E758" t="s">
        <v>144</v>
      </c>
      <c r="F758">
        <v>1</v>
      </c>
    </row>
    <row r="759" spans="5:6" x14ac:dyDescent="0.25">
      <c r="E759" t="s">
        <v>41</v>
      </c>
      <c r="F759">
        <v>1</v>
      </c>
    </row>
    <row r="760" spans="5:6" x14ac:dyDescent="0.25">
      <c r="E760" t="s">
        <v>40</v>
      </c>
      <c r="F760">
        <v>1</v>
      </c>
    </row>
    <row r="761" spans="5:6" x14ac:dyDescent="0.25">
      <c r="E761" t="s">
        <v>145</v>
      </c>
      <c r="F761">
        <v>1</v>
      </c>
    </row>
    <row r="762" spans="5:6" x14ac:dyDescent="0.25">
      <c r="E762" t="s">
        <v>141</v>
      </c>
      <c r="F762">
        <v>2</v>
      </c>
    </row>
    <row r="763" spans="5:6" x14ac:dyDescent="0.25">
      <c r="E763" t="s">
        <v>42</v>
      </c>
      <c r="F763">
        <v>1</v>
      </c>
    </row>
    <row r="764" spans="5:6" x14ac:dyDescent="0.25">
      <c r="E764" t="s">
        <v>160</v>
      </c>
      <c r="F764">
        <v>32</v>
      </c>
    </row>
    <row r="765" spans="5:6" x14ac:dyDescent="0.25">
      <c r="E765" t="s">
        <v>137</v>
      </c>
      <c r="F765">
        <v>48</v>
      </c>
    </row>
    <row r="766" spans="5:6" x14ac:dyDescent="0.25">
      <c r="E766" t="s">
        <v>165</v>
      </c>
    </row>
    <row r="767" spans="5:6" x14ac:dyDescent="0.25">
      <c r="E767" t="s">
        <v>163</v>
      </c>
      <c r="F767">
        <v>211</v>
      </c>
    </row>
  </sheetData>
  <autoFilter ref="E88:F101" xr:uid="{AF66232F-9F18-47A6-90DF-ECA36C8F7B1B}">
    <sortState xmlns:xlrd2="http://schemas.microsoft.com/office/spreadsheetml/2017/richdata2" ref="E89:F101">
      <sortCondition descending="1" ref="F88:F101"/>
    </sortState>
  </autoFilter>
  <pageMargins left="0.7" right="0.7" top="0.75" bottom="0.75" header="0.3" footer="0.3"/>
  <pageSetup paperSize="9" orientation="portrait" r:id="rId19"/>
  <drawing r:id="rId2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C515-6B21-4050-B8A6-5CFB378D9356}">
  <dimension ref="L4:N33"/>
  <sheetViews>
    <sheetView topLeftCell="A2" workbookViewId="0">
      <selection activeCell="P33" sqref="P33"/>
    </sheetView>
  </sheetViews>
  <sheetFormatPr defaultRowHeight="15" x14ac:dyDescent="0.25"/>
  <cols>
    <col min="12" max="12" width="15.5703125" bestFit="1" customWidth="1"/>
    <col min="13" max="13" width="20.7109375" bestFit="1" customWidth="1"/>
    <col min="14" max="14" width="22.7109375" bestFit="1" customWidth="1"/>
  </cols>
  <sheetData>
    <row r="4" spans="12:14" x14ac:dyDescent="0.25">
      <c r="M4" s="59"/>
      <c r="N4" s="59"/>
    </row>
    <row r="5" spans="12:14" x14ac:dyDescent="0.25">
      <c r="L5" t="s">
        <v>284</v>
      </c>
      <c r="M5" t="s">
        <v>312</v>
      </c>
      <c r="N5" t="s">
        <v>313</v>
      </c>
    </row>
    <row r="6" spans="12:14" x14ac:dyDescent="0.25">
      <c r="L6" t="s">
        <v>285</v>
      </c>
      <c r="M6" s="24">
        <v>0.26</v>
      </c>
      <c r="N6" s="24">
        <v>0.26</v>
      </c>
    </row>
    <row r="7" spans="12:14" x14ac:dyDescent="0.25">
      <c r="L7" t="s">
        <v>286</v>
      </c>
      <c r="M7" s="24">
        <v>0.25</v>
      </c>
      <c r="N7" s="24">
        <v>0.25</v>
      </c>
    </row>
    <row r="8" spans="12:14" x14ac:dyDescent="0.25">
      <c r="L8" t="s">
        <v>287</v>
      </c>
      <c r="M8" s="24">
        <v>0.25</v>
      </c>
      <c r="N8" s="24">
        <v>0.25</v>
      </c>
    </row>
    <row r="9" spans="12:14" x14ac:dyDescent="0.25">
      <c r="L9" t="s">
        <v>288</v>
      </c>
      <c r="M9" s="24">
        <v>0.25</v>
      </c>
      <c r="N9" s="24">
        <v>0.25</v>
      </c>
    </row>
    <row r="10" spans="12:14" x14ac:dyDescent="0.25">
      <c r="L10" t="s">
        <v>289</v>
      </c>
      <c r="M10" s="24">
        <v>0.24</v>
      </c>
      <c r="N10" s="24">
        <v>0.24</v>
      </c>
    </row>
    <row r="11" spans="12:14" x14ac:dyDescent="0.25">
      <c r="L11" t="s">
        <v>290</v>
      </c>
      <c r="M11" s="24">
        <v>0.22</v>
      </c>
      <c r="N11" s="24">
        <v>0.22</v>
      </c>
    </row>
    <row r="12" spans="12:14" x14ac:dyDescent="0.25">
      <c r="L12" t="s">
        <v>291</v>
      </c>
      <c r="M12" s="24">
        <v>0.21</v>
      </c>
      <c r="N12" s="24">
        <v>0.21</v>
      </c>
    </row>
    <row r="13" spans="12:14" x14ac:dyDescent="0.25">
      <c r="L13" t="s">
        <v>292</v>
      </c>
      <c r="M13" s="24">
        <v>0.21</v>
      </c>
      <c r="N13" s="24">
        <v>0.21</v>
      </c>
    </row>
    <row r="14" spans="12:14" x14ac:dyDescent="0.25">
      <c r="L14" t="s">
        <v>293</v>
      </c>
      <c r="M14" s="24">
        <v>0.21</v>
      </c>
      <c r="N14" s="24">
        <v>0.21</v>
      </c>
    </row>
    <row r="15" spans="12:14" x14ac:dyDescent="0.25">
      <c r="L15" t="s">
        <v>294</v>
      </c>
      <c r="M15" s="24">
        <v>0.2</v>
      </c>
      <c r="N15" s="24">
        <v>0.2</v>
      </c>
    </row>
    <row r="16" spans="12:14" x14ac:dyDescent="0.25">
      <c r="L16" t="s">
        <v>295</v>
      </c>
      <c r="M16" s="24">
        <v>0.19</v>
      </c>
      <c r="N16" s="24">
        <v>0.19</v>
      </c>
    </row>
    <row r="17" spans="12:14" x14ac:dyDescent="0.25">
      <c r="L17" t="s">
        <v>296</v>
      </c>
      <c r="M17" s="24">
        <v>0.19</v>
      </c>
      <c r="N17" s="24">
        <v>0.19</v>
      </c>
    </row>
    <row r="18" spans="12:14" x14ac:dyDescent="0.25">
      <c r="L18" t="s">
        <v>297</v>
      </c>
      <c r="M18" s="24">
        <v>0.17</v>
      </c>
      <c r="N18" s="24">
        <v>0.17</v>
      </c>
    </row>
    <row r="19" spans="12:14" x14ac:dyDescent="0.25">
      <c r="L19" t="s">
        <v>298</v>
      </c>
      <c r="M19" s="24">
        <v>0.13</v>
      </c>
      <c r="N19" s="24">
        <v>0.24</v>
      </c>
    </row>
    <row r="20" spans="12:14" x14ac:dyDescent="0.25">
      <c r="L20" t="s">
        <v>299</v>
      </c>
      <c r="M20" s="24">
        <v>0.1</v>
      </c>
      <c r="N20" s="24">
        <v>0.21</v>
      </c>
    </row>
    <row r="21" spans="12:14" x14ac:dyDescent="0.25">
      <c r="L21" t="s">
        <v>300</v>
      </c>
      <c r="M21" s="24">
        <v>0.1</v>
      </c>
      <c r="N21" s="24">
        <v>0.2</v>
      </c>
    </row>
    <row r="22" spans="12:14" x14ac:dyDescent="0.25">
      <c r="L22" t="s">
        <v>301</v>
      </c>
      <c r="M22" s="24">
        <v>0.1</v>
      </c>
      <c r="N22" s="24">
        <v>0.2</v>
      </c>
    </row>
    <row r="23" spans="12:14" x14ac:dyDescent="0.25">
      <c r="L23" t="s">
        <v>302</v>
      </c>
      <c r="M23" s="24">
        <v>0.09</v>
      </c>
      <c r="N23" s="24">
        <v>0.22</v>
      </c>
    </row>
    <row r="24" spans="12:14" x14ac:dyDescent="0.25">
      <c r="L24" t="s">
        <v>303</v>
      </c>
      <c r="M24" s="24">
        <v>0.08</v>
      </c>
      <c r="N24" s="24">
        <v>0.2</v>
      </c>
    </row>
    <row r="25" spans="12:14" x14ac:dyDescent="0.25">
      <c r="L25" t="s">
        <v>304</v>
      </c>
      <c r="M25" s="24">
        <v>7.0000000000000007E-2</v>
      </c>
      <c r="N25" s="24">
        <v>0.26</v>
      </c>
    </row>
    <row r="26" spans="12:14" x14ac:dyDescent="0.25">
      <c r="L26" t="s">
        <v>305</v>
      </c>
      <c r="M26" s="24">
        <v>0.06</v>
      </c>
      <c r="N26" s="24">
        <v>0.21</v>
      </c>
    </row>
    <row r="27" spans="12:14" x14ac:dyDescent="0.25">
      <c r="L27" t="s">
        <v>306</v>
      </c>
      <c r="M27" s="24">
        <v>0.06</v>
      </c>
      <c r="N27" s="24">
        <v>0.21</v>
      </c>
    </row>
    <row r="28" spans="12:14" x14ac:dyDescent="0.25">
      <c r="L28" t="s">
        <v>307</v>
      </c>
      <c r="M28" s="24">
        <v>0.06</v>
      </c>
      <c r="N28" s="24">
        <v>0.23</v>
      </c>
    </row>
    <row r="29" spans="12:14" x14ac:dyDescent="0.25">
      <c r="L29" t="s">
        <v>308</v>
      </c>
      <c r="M29" s="24">
        <v>0.06</v>
      </c>
      <c r="N29" s="24">
        <v>0.2</v>
      </c>
    </row>
    <row r="30" spans="12:14" x14ac:dyDescent="0.25">
      <c r="L30" t="s">
        <v>309</v>
      </c>
      <c r="M30" s="24">
        <v>0.05</v>
      </c>
      <c r="N30" s="24">
        <v>0.19</v>
      </c>
    </row>
    <row r="31" spans="12:14" x14ac:dyDescent="0.25">
      <c r="L31" t="s">
        <v>310</v>
      </c>
      <c r="M31" s="24">
        <v>0.05</v>
      </c>
      <c r="N31" s="24">
        <v>0.2</v>
      </c>
    </row>
    <row r="32" spans="12:14" x14ac:dyDescent="0.25">
      <c r="L32" t="s">
        <v>311</v>
      </c>
      <c r="M32" s="24">
        <v>0</v>
      </c>
      <c r="N32" s="24">
        <v>0.23</v>
      </c>
    </row>
    <row r="33" spans="13:14" x14ac:dyDescent="0.25">
      <c r="M33" s="24"/>
      <c r="N33" s="24"/>
    </row>
  </sheetData>
  <mergeCells count="1">
    <mergeCell ref="M4:N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10E0-BF5A-4EED-A3E2-8FCDD139FB2F}">
  <dimension ref="A1:I26"/>
  <sheetViews>
    <sheetView tabSelected="1" workbookViewId="0">
      <selection activeCell="I30" sqref="I30"/>
    </sheetView>
  </sheetViews>
  <sheetFormatPr defaultRowHeight="15" x14ac:dyDescent="0.25"/>
  <cols>
    <col min="1" max="1" width="8.42578125" customWidth="1"/>
    <col min="2" max="2" width="19.28515625" customWidth="1"/>
    <col min="3" max="3" width="12.7109375" customWidth="1"/>
    <col min="4" max="4" width="14.28515625" customWidth="1"/>
    <col min="5" max="5" width="14.140625" bestFit="1" customWidth="1"/>
    <col min="6" max="6" width="15.5703125" bestFit="1" customWidth="1"/>
    <col min="8" max="9" width="19.140625" bestFit="1" customWidth="1"/>
  </cols>
  <sheetData>
    <row r="1" spans="1:9" ht="15.75" thickBot="1" x14ac:dyDescent="0.3"/>
    <row r="2" spans="1:9" s="7" customFormat="1" ht="32.25" customHeight="1" thickBot="1" x14ac:dyDescent="0.3">
      <c r="A2" s="39" t="s">
        <v>319</v>
      </c>
      <c r="B2" s="38" t="s">
        <v>314</v>
      </c>
      <c r="C2" s="38" t="s">
        <v>315</v>
      </c>
      <c r="D2" s="38" t="s">
        <v>316</v>
      </c>
      <c r="E2" s="38" t="s">
        <v>317</v>
      </c>
      <c r="F2" s="40" t="s">
        <v>318</v>
      </c>
      <c r="H2" s="7" t="s">
        <v>323</v>
      </c>
      <c r="I2" s="7" t="s">
        <v>324</v>
      </c>
    </row>
    <row r="3" spans="1:9" ht="37.5" customHeight="1" x14ac:dyDescent="0.25">
      <c r="A3" s="60" t="s">
        <v>320</v>
      </c>
      <c r="B3" s="36" t="s">
        <v>177</v>
      </c>
      <c r="C3" s="20">
        <v>0</v>
      </c>
      <c r="D3" s="33">
        <v>5</v>
      </c>
      <c r="E3" s="20">
        <v>300</v>
      </c>
      <c r="F3" s="28">
        <v>45000</v>
      </c>
      <c r="H3" s="24">
        <f>CORREL(D3:D4,F3:F4)</f>
        <v>1</v>
      </c>
      <c r="I3" t="e">
        <f>CORREL(C3:C4,F3:F4)</f>
        <v>#DIV/0!</v>
      </c>
    </row>
    <row r="4" spans="1:9" ht="37.5" customHeight="1" thickBot="1" x14ac:dyDescent="0.3">
      <c r="A4" s="61"/>
      <c r="B4" s="37" t="s">
        <v>321</v>
      </c>
      <c r="C4" s="29">
        <v>0</v>
      </c>
      <c r="D4" s="34">
        <v>4.5</v>
      </c>
      <c r="E4" s="29">
        <v>300</v>
      </c>
      <c r="F4" s="30">
        <v>40500</v>
      </c>
    </row>
    <row r="5" spans="1:9" ht="37.5" customHeight="1" x14ac:dyDescent="0.25">
      <c r="A5" s="62" t="s">
        <v>322</v>
      </c>
      <c r="B5" s="36" t="s">
        <v>192</v>
      </c>
      <c r="C5" s="20">
        <v>3</v>
      </c>
      <c r="D5" s="33">
        <v>180</v>
      </c>
      <c r="E5" s="20">
        <v>0</v>
      </c>
      <c r="F5" s="28">
        <v>5400</v>
      </c>
      <c r="H5" s="41">
        <f>CORREL(D5:D10,F5:F10)</f>
        <v>-0.49828486888140355</v>
      </c>
      <c r="I5" s="24">
        <f>CORREL(C5:C10,E5:E10)</f>
        <v>-0.61966306962008877</v>
      </c>
    </row>
    <row r="6" spans="1:9" ht="37.5" customHeight="1" x14ac:dyDescent="0.25">
      <c r="A6" s="62"/>
      <c r="B6" s="36" t="s">
        <v>65</v>
      </c>
      <c r="C6" s="20">
        <v>2</v>
      </c>
      <c r="D6" s="33">
        <v>800</v>
      </c>
      <c r="E6" s="20">
        <v>0</v>
      </c>
      <c r="F6" s="28">
        <v>36000</v>
      </c>
    </row>
    <row r="7" spans="1:9" ht="37.5" customHeight="1" x14ac:dyDescent="0.25">
      <c r="A7" s="62"/>
      <c r="B7" s="36" t="s">
        <v>63</v>
      </c>
      <c r="C7" s="20">
        <v>6</v>
      </c>
      <c r="D7" s="33">
        <v>300</v>
      </c>
      <c r="E7" s="20">
        <v>0</v>
      </c>
      <c r="F7" s="28">
        <v>3000</v>
      </c>
    </row>
    <row r="8" spans="1:9" ht="37.5" customHeight="1" x14ac:dyDescent="0.25">
      <c r="A8" s="62"/>
      <c r="B8" s="36" t="s">
        <v>88</v>
      </c>
      <c r="C8" s="20">
        <v>0.25</v>
      </c>
      <c r="D8" s="33">
        <v>200</v>
      </c>
      <c r="E8" s="20">
        <v>4</v>
      </c>
      <c r="F8" s="28">
        <v>72000</v>
      </c>
    </row>
    <row r="9" spans="1:9" ht="37.5" customHeight="1" x14ac:dyDescent="0.25">
      <c r="A9" s="62"/>
      <c r="B9" s="36" t="s">
        <v>97</v>
      </c>
      <c r="C9" s="20">
        <v>0</v>
      </c>
      <c r="D9" s="33">
        <v>15</v>
      </c>
      <c r="E9" s="20">
        <v>300</v>
      </c>
      <c r="F9" s="28">
        <v>135000</v>
      </c>
    </row>
    <row r="10" spans="1:9" ht="37.5" customHeight="1" thickBot="1" x14ac:dyDescent="0.3">
      <c r="A10" s="63"/>
      <c r="B10" s="37" t="s">
        <v>124</v>
      </c>
      <c r="C10" s="29">
        <v>0</v>
      </c>
      <c r="D10" s="35">
        <v>10</v>
      </c>
      <c r="E10" s="29">
        <v>300</v>
      </c>
      <c r="F10" s="30">
        <v>90000</v>
      </c>
    </row>
    <row r="14" spans="1:9" ht="15.75" thickBot="1" x14ac:dyDescent="0.3"/>
    <row r="15" spans="1:9" ht="33" customHeight="1" thickBot="1" x14ac:dyDescent="0.3">
      <c r="A15" s="44" t="s">
        <v>319</v>
      </c>
      <c r="B15" s="38" t="s">
        <v>314</v>
      </c>
      <c r="C15" s="38" t="s">
        <v>325</v>
      </c>
      <c r="D15" s="38" t="s">
        <v>326</v>
      </c>
      <c r="E15" s="40" t="s">
        <v>318</v>
      </c>
    </row>
    <row r="16" spans="1:9" ht="33" customHeight="1" x14ac:dyDescent="0.25">
      <c r="A16" s="72" t="s">
        <v>320</v>
      </c>
      <c r="B16" s="73" t="s">
        <v>177</v>
      </c>
      <c r="C16" s="42">
        <v>170</v>
      </c>
      <c r="D16" s="42">
        <v>2040</v>
      </c>
      <c r="E16" s="31">
        <v>61200</v>
      </c>
    </row>
    <row r="17" spans="1:6" ht="33" customHeight="1" thickBot="1" x14ac:dyDescent="0.3">
      <c r="A17" s="65"/>
      <c r="B17" s="37" t="s">
        <v>321</v>
      </c>
      <c r="C17" s="43">
        <v>150</v>
      </c>
      <c r="D17" s="43">
        <v>1800</v>
      </c>
      <c r="E17" s="32">
        <v>54000</v>
      </c>
    </row>
    <row r="18" spans="1:6" ht="62.25" customHeight="1" thickBot="1" x14ac:dyDescent="0.3">
      <c r="A18" s="74" t="s">
        <v>322</v>
      </c>
      <c r="B18" s="37" t="s">
        <v>124</v>
      </c>
      <c r="C18" s="43">
        <v>200</v>
      </c>
      <c r="D18" s="43">
        <v>2400</v>
      </c>
      <c r="E18" s="32">
        <v>72000</v>
      </c>
    </row>
    <row r="21" spans="1:6" ht="15.75" thickBot="1" x14ac:dyDescent="0.3"/>
    <row r="22" spans="1:6" ht="30.75" customHeight="1" thickBot="1" x14ac:dyDescent="0.3">
      <c r="A22" s="66" t="s">
        <v>319</v>
      </c>
      <c r="B22" s="66" t="s">
        <v>314</v>
      </c>
      <c r="C22" s="69" t="s">
        <v>318</v>
      </c>
      <c r="D22" s="68"/>
      <c r="E22" s="66" t="s">
        <v>336</v>
      </c>
      <c r="F22" s="66" t="s">
        <v>337</v>
      </c>
    </row>
    <row r="23" spans="1:6" ht="45.75" thickBot="1" x14ac:dyDescent="0.3">
      <c r="A23" s="67"/>
      <c r="B23" s="67"/>
      <c r="C23" s="38" t="s">
        <v>334</v>
      </c>
      <c r="D23" s="40" t="s">
        <v>335</v>
      </c>
      <c r="E23" s="67"/>
      <c r="F23" s="67"/>
    </row>
    <row r="24" spans="1:6" ht="32.25" customHeight="1" x14ac:dyDescent="0.25">
      <c r="A24" s="64" t="s">
        <v>320</v>
      </c>
      <c r="B24" s="70" t="s">
        <v>177</v>
      </c>
      <c r="C24" s="76">
        <v>61200</v>
      </c>
      <c r="D24" s="77">
        <f>F3</f>
        <v>45000</v>
      </c>
      <c r="E24" s="82">
        <f>C24-D24</f>
        <v>16200</v>
      </c>
      <c r="F24" s="83">
        <f>E24/C24</f>
        <v>0.26470588235294118</v>
      </c>
    </row>
    <row r="25" spans="1:6" ht="34.5" customHeight="1" thickBot="1" x14ac:dyDescent="0.3">
      <c r="A25" s="65"/>
      <c r="B25" s="71" t="s">
        <v>321</v>
      </c>
      <c r="C25" s="78">
        <v>54000</v>
      </c>
      <c r="D25" s="79">
        <f>F4</f>
        <v>40500</v>
      </c>
      <c r="E25" s="84">
        <f>C25-D25</f>
        <v>13500</v>
      </c>
      <c r="F25" s="85">
        <f>E25/C25</f>
        <v>0.25</v>
      </c>
    </row>
    <row r="26" spans="1:6" ht="58.5" customHeight="1" thickBot="1" x14ac:dyDescent="0.3">
      <c r="A26" s="75" t="s">
        <v>322</v>
      </c>
      <c r="B26" s="71" t="s">
        <v>124</v>
      </c>
      <c r="C26" s="80">
        <v>72000</v>
      </c>
      <c r="D26" s="81">
        <f>F10</f>
        <v>90000</v>
      </c>
      <c r="E26" s="86">
        <f>C26-D26</f>
        <v>-18000</v>
      </c>
      <c r="F26" s="87">
        <f>E26/C26</f>
        <v>-0.25</v>
      </c>
    </row>
  </sheetData>
  <mergeCells count="9">
    <mergeCell ref="F22:F23"/>
    <mergeCell ref="C22:D22"/>
    <mergeCell ref="A22:A23"/>
    <mergeCell ref="B22:B23"/>
    <mergeCell ref="E22:E23"/>
    <mergeCell ref="A3:A4"/>
    <mergeCell ref="A5:A10"/>
    <mergeCell ref="A16:A17"/>
    <mergeCell ref="A24:A25"/>
  </mergeCells>
  <conditionalFormatting sqref="D3:D4">
    <cfRule type="colorScale" priority="7">
      <colorScale>
        <cfvo type="min"/>
        <cfvo type="percentile" val="50"/>
        <cfvo type="max"/>
        <color rgb="FF63BE7B"/>
        <color rgb="FFFFEB84"/>
        <color rgb="FFF8696B"/>
      </colorScale>
    </cfRule>
  </conditionalFormatting>
  <conditionalFormatting sqref="D5:D10">
    <cfRule type="colorScale" priority="8">
      <colorScale>
        <cfvo type="min"/>
        <cfvo type="percentile" val="50"/>
        <cfvo type="max"/>
        <color rgb="FF63BE7B"/>
        <color rgb="FFFFEB84"/>
        <color rgb="FFF8696B"/>
      </colorScale>
    </cfRule>
  </conditionalFormatting>
  <conditionalFormatting sqref="F3:F4">
    <cfRule type="colorScale" priority="6">
      <colorScale>
        <cfvo type="min"/>
        <cfvo type="percentile" val="50"/>
        <cfvo type="max"/>
        <color rgb="FF63BE7B"/>
        <color rgb="FFFFEB84"/>
        <color rgb="FFF8696B"/>
      </colorScale>
    </cfRule>
  </conditionalFormatting>
  <conditionalFormatting sqref="F5:F10">
    <cfRule type="colorScale" priority="5">
      <colorScale>
        <cfvo type="min"/>
        <cfvo type="percentile" val="50"/>
        <cfvo type="max"/>
        <color rgb="FF63BE7B"/>
        <color rgb="FFFFEB84"/>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CA96-122B-4B16-9F6D-3B17C2437339}">
  <dimension ref="A1:P345"/>
  <sheetViews>
    <sheetView topLeftCell="C1" zoomScale="105" workbookViewId="0">
      <selection activeCell="C2" sqref="C2:C345"/>
    </sheetView>
  </sheetViews>
  <sheetFormatPr defaultRowHeight="15" x14ac:dyDescent="0.25"/>
  <cols>
    <col min="1" max="1" width="15.28515625" bestFit="1" customWidth="1"/>
    <col min="2" max="2" width="16" bestFit="1" customWidth="1"/>
    <col min="3" max="3" width="90" style="4" bestFit="1" customWidth="1"/>
    <col min="4" max="4" width="29.42578125" bestFit="1" customWidth="1"/>
    <col min="5" max="6" width="20.5703125" bestFit="1" customWidth="1"/>
    <col min="7" max="7" width="32.42578125" bestFit="1" customWidth="1"/>
    <col min="9" max="9" width="37.85546875" customWidth="1"/>
    <col min="10" max="10" width="29" bestFit="1" customWidth="1"/>
    <col min="11" max="15" width="18.5703125" bestFit="1" customWidth="1"/>
    <col min="16" max="16" width="11.28515625" bestFit="1" customWidth="1"/>
  </cols>
  <sheetData>
    <row r="1" spans="1:14" x14ac:dyDescent="0.25">
      <c r="A1" s="1" t="s">
        <v>166</v>
      </c>
      <c r="B1" s="1" t="s">
        <v>0</v>
      </c>
      <c r="C1" s="22" t="s">
        <v>228</v>
      </c>
      <c r="D1" s="1" t="s">
        <v>229</v>
      </c>
      <c r="E1" s="1" t="s">
        <v>230</v>
      </c>
      <c r="F1" s="1" t="s">
        <v>231</v>
      </c>
      <c r="G1" s="1" t="s">
        <v>48</v>
      </c>
    </row>
    <row r="2" spans="1:14" x14ac:dyDescent="0.25">
      <c r="A2" s="3">
        <v>1</v>
      </c>
      <c r="B2" t="s">
        <v>11</v>
      </c>
      <c r="C2" s="4" t="s">
        <v>14</v>
      </c>
      <c r="G2" t="s">
        <v>64</v>
      </c>
      <c r="J2" s="2" t="s">
        <v>232</v>
      </c>
      <c r="K2" s="2" t="s">
        <v>48</v>
      </c>
    </row>
    <row r="3" spans="1:14" x14ac:dyDescent="0.25">
      <c r="A3" s="3">
        <v>2</v>
      </c>
      <c r="B3" t="s">
        <v>26</v>
      </c>
      <c r="C3" s="4" t="s">
        <v>65</v>
      </c>
      <c r="G3" t="s">
        <v>6</v>
      </c>
      <c r="J3" s="2" t="s">
        <v>228</v>
      </c>
      <c r="K3" t="s">
        <v>6</v>
      </c>
      <c r="L3" t="s">
        <v>64</v>
      </c>
      <c r="M3" t="s">
        <v>85</v>
      </c>
      <c r="N3" t="s">
        <v>163</v>
      </c>
    </row>
    <row r="4" spans="1:14" x14ac:dyDescent="0.25">
      <c r="A4" s="3">
        <v>3</v>
      </c>
      <c r="B4" t="s">
        <v>26</v>
      </c>
      <c r="C4" s="4" t="s">
        <v>14</v>
      </c>
      <c r="G4" t="s">
        <v>64</v>
      </c>
      <c r="J4" t="s">
        <v>192</v>
      </c>
      <c r="K4">
        <v>3</v>
      </c>
      <c r="M4">
        <v>1</v>
      </c>
      <c r="N4">
        <v>4</v>
      </c>
    </row>
    <row r="5" spans="1:14" x14ac:dyDescent="0.25">
      <c r="A5" s="3">
        <v>4</v>
      </c>
      <c r="B5" t="s">
        <v>12</v>
      </c>
      <c r="C5" s="4" t="s">
        <v>177</v>
      </c>
      <c r="G5" t="s">
        <v>64</v>
      </c>
      <c r="J5" t="s">
        <v>65</v>
      </c>
      <c r="K5">
        <v>27</v>
      </c>
      <c r="L5">
        <v>16</v>
      </c>
      <c r="M5">
        <v>20</v>
      </c>
      <c r="N5">
        <v>63</v>
      </c>
    </row>
    <row r="6" spans="1:14" x14ac:dyDescent="0.25">
      <c r="A6" s="3">
        <v>5</v>
      </c>
      <c r="B6" t="s">
        <v>13</v>
      </c>
      <c r="C6" s="4" t="s">
        <v>14</v>
      </c>
      <c r="G6" t="s">
        <v>64</v>
      </c>
      <c r="J6" t="s">
        <v>63</v>
      </c>
      <c r="K6">
        <v>42</v>
      </c>
      <c r="L6">
        <v>27</v>
      </c>
      <c r="M6">
        <v>20</v>
      </c>
      <c r="N6">
        <v>89</v>
      </c>
    </row>
    <row r="7" spans="1:14" x14ac:dyDescent="0.25">
      <c r="A7" s="3">
        <v>6</v>
      </c>
      <c r="B7" t="s">
        <v>17</v>
      </c>
      <c r="C7" s="4" t="s">
        <v>65</v>
      </c>
      <c r="G7" t="s">
        <v>85</v>
      </c>
      <c r="J7" t="s">
        <v>88</v>
      </c>
      <c r="K7">
        <v>5</v>
      </c>
      <c r="L7">
        <v>2</v>
      </c>
      <c r="M7">
        <v>9</v>
      </c>
      <c r="N7">
        <v>16</v>
      </c>
    </row>
    <row r="8" spans="1:14" x14ac:dyDescent="0.25">
      <c r="A8" s="3">
        <v>7</v>
      </c>
      <c r="B8" t="s">
        <v>11</v>
      </c>
      <c r="C8" s="4" t="s">
        <v>63</v>
      </c>
      <c r="D8" t="s">
        <v>188</v>
      </c>
      <c r="G8" t="s">
        <v>85</v>
      </c>
      <c r="J8" s="45" t="s">
        <v>14</v>
      </c>
      <c r="K8" s="45">
        <v>49</v>
      </c>
      <c r="L8" s="45">
        <v>31</v>
      </c>
      <c r="M8" s="45">
        <v>20</v>
      </c>
      <c r="N8" s="45">
        <v>100</v>
      </c>
    </row>
    <row r="9" spans="1:14" x14ac:dyDescent="0.25">
      <c r="A9" s="3">
        <v>8</v>
      </c>
      <c r="B9" t="s">
        <v>12</v>
      </c>
      <c r="C9" s="4" t="s">
        <v>14</v>
      </c>
      <c r="G9" t="s">
        <v>6</v>
      </c>
      <c r="J9" s="45" t="s">
        <v>18</v>
      </c>
      <c r="K9" s="45">
        <v>43</v>
      </c>
      <c r="L9" s="45">
        <v>4</v>
      </c>
      <c r="M9" s="45">
        <v>7</v>
      </c>
      <c r="N9" s="45">
        <v>54</v>
      </c>
    </row>
    <row r="10" spans="1:14" x14ac:dyDescent="0.25">
      <c r="A10" s="3">
        <v>9</v>
      </c>
      <c r="B10" t="s">
        <v>17</v>
      </c>
      <c r="C10" s="4" t="s">
        <v>18</v>
      </c>
      <c r="G10" t="s">
        <v>6</v>
      </c>
      <c r="J10" t="s">
        <v>177</v>
      </c>
      <c r="L10">
        <v>3</v>
      </c>
      <c r="N10">
        <v>3</v>
      </c>
    </row>
    <row r="11" spans="1:14" x14ac:dyDescent="0.25">
      <c r="A11" s="3">
        <v>10</v>
      </c>
      <c r="B11" t="s">
        <v>11</v>
      </c>
      <c r="C11" s="4" t="s">
        <v>14</v>
      </c>
      <c r="G11" t="s">
        <v>6</v>
      </c>
      <c r="J11" t="s">
        <v>97</v>
      </c>
      <c r="L11">
        <v>4</v>
      </c>
      <c r="M11">
        <v>1</v>
      </c>
      <c r="N11">
        <v>5</v>
      </c>
    </row>
    <row r="12" spans="1:14" x14ac:dyDescent="0.25">
      <c r="A12" s="3">
        <v>11</v>
      </c>
      <c r="B12" t="s">
        <v>11</v>
      </c>
      <c r="C12" s="4" t="s">
        <v>63</v>
      </c>
      <c r="G12" t="s">
        <v>85</v>
      </c>
      <c r="J12" t="s">
        <v>124</v>
      </c>
      <c r="K12">
        <v>8</v>
      </c>
      <c r="M12">
        <v>2</v>
      </c>
      <c r="N12">
        <v>10</v>
      </c>
    </row>
    <row r="13" spans="1:14" x14ac:dyDescent="0.25">
      <c r="A13" s="3">
        <v>12</v>
      </c>
      <c r="B13" t="s">
        <v>26</v>
      </c>
      <c r="C13" s="4" t="s">
        <v>63</v>
      </c>
      <c r="D13" t="s">
        <v>188</v>
      </c>
      <c r="G13" t="s">
        <v>64</v>
      </c>
      <c r="J13" t="s">
        <v>163</v>
      </c>
      <c r="K13">
        <v>177</v>
      </c>
      <c r="L13">
        <v>87</v>
      </c>
      <c r="M13">
        <v>80</v>
      </c>
      <c r="N13">
        <v>344</v>
      </c>
    </row>
    <row r="14" spans="1:14" x14ac:dyDescent="0.25">
      <c r="A14" s="3">
        <v>13</v>
      </c>
      <c r="B14" t="s">
        <v>11</v>
      </c>
      <c r="C14" s="4" t="s">
        <v>97</v>
      </c>
      <c r="D14" t="s">
        <v>189</v>
      </c>
      <c r="G14" t="s">
        <v>64</v>
      </c>
    </row>
    <row r="15" spans="1:14" x14ac:dyDescent="0.25">
      <c r="A15" s="3">
        <v>14</v>
      </c>
      <c r="B15" t="s">
        <v>26</v>
      </c>
      <c r="C15" s="4" t="s">
        <v>14</v>
      </c>
      <c r="G15" t="s">
        <v>6</v>
      </c>
    </row>
    <row r="16" spans="1:14" x14ac:dyDescent="0.25">
      <c r="A16" s="3">
        <v>15</v>
      </c>
      <c r="B16" t="s">
        <v>12</v>
      </c>
      <c r="C16" s="4" t="s">
        <v>18</v>
      </c>
      <c r="G16" t="s">
        <v>6</v>
      </c>
    </row>
    <row r="17" spans="1:13" x14ac:dyDescent="0.25">
      <c r="A17" s="3">
        <v>16</v>
      </c>
      <c r="B17" t="s">
        <v>11</v>
      </c>
      <c r="C17" s="4" t="s">
        <v>14</v>
      </c>
      <c r="G17" t="s">
        <v>6</v>
      </c>
    </row>
    <row r="18" spans="1:13" x14ac:dyDescent="0.25">
      <c r="A18" s="3">
        <v>17</v>
      </c>
      <c r="B18" t="s">
        <v>11</v>
      </c>
      <c r="C18" s="4" t="s">
        <v>14</v>
      </c>
      <c r="G18" t="s">
        <v>64</v>
      </c>
    </row>
    <row r="19" spans="1:13" x14ac:dyDescent="0.25">
      <c r="A19" s="3">
        <v>18</v>
      </c>
      <c r="B19" t="s">
        <v>11</v>
      </c>
      <c r="C19" s="4" t="s">
        <v>14</v>
      </c>
      <c r="D19" t="s">
        <v>188</v>
      </c>
      <c r="G19" t="s">
        <v>6</v>
      </c>
    </row>
    <row r="20" spans="1:13" x14ac:dyDescent="0.25">
      <c r="A20" s="3">
        <v>19</v>
      </c>
      <c r="B20" t="s">
        <v>13</v>
      </c>
      <c r="C20" s="4" t="s">
        <v>14</v>
      </c>
      <c r="G20" t="s">
        <v>64</v>
      </c>
    </row>
    <row r="21" spans="1:13" x14ac:dyDescent="0.25">
      <c r="A21" s="3">
        <v>20</v>
      </c>
      <c r="B21" t="s">
        <v>26</v>
      </c>
      <c r="C21" s="4" t="s">
        <v>63</v>
      </c>
      <c r="G21" t="s">
        <v>6</v>
      </c>
    </row>
    <row r="22" spans="1:13" x14ac:dyDescent="0.25">
      <c r="A22" s="3">
        <v>21</v>
      </c>
      <c r="B22" t="s">
        <v>11</v>
      </c>
      <c r="C22" s="4" t="s">
        <v>18</v>
      </c>
      <c r="D22" t="s">
        <v>190</v>
      </c>
      <c r="G22" t="s">
        <v>85</v>
      </c>
    </row>
    <row r="23" spans="1:13" x14ac:dyDescent="0.25">
      <c r="A23" s="3">
        <v>22</v>
      </c>
      <c r="B23" t="s">
        <v>11</v>
      </c>
      <c r="C23" s="4" t="s">
        <v>14</v>
      </c>
      <c r="D23" t="s">
        <v>204</v>
      </c>
      <c r="E23" t="s">
        <v>188</v>
      </c>
      <c r="G23" t="s">
        <v>64</v>
      </c>
    </row>
    <row r="24" spans="1:13" x14ac:dyDescent="0.25">
      <c r="A24" s="3">
        <v>23</v>
      </c>
      <c r="B24" t="s">
        <v>13</v>
      </c>
      <c r="C24" s="4" t="s">
        <v>14</v>
      </c>
      <c r="G24" t="s">
        <v>64</v>
      </c>
      <c r="J24" t="s">
        <v>228</v>
      </c>
      <c r="K24" t="s">
        <v>6</v>
      </c>
      <c r="L24" t="s">
        <v>64</v>
      </c>
      <c r="M24" t="s">
        <v>85</v>
      </c>
    </row>
    <row r="25" spans="1:13" x14ac:dyDescent="0.25">
      <c r="A25" s="3">
        <v>24</v>
      </c>
      <c r="B25" t="s">
        <v>17</v>
      </c>
      <c r="C25" s="4" t="s">
        <v>18</v>
      </c>
      <c r="G25" t="s">
        <v>6</v>
      </c>
      <c r="J25" t="s">
        <v>203</v>
      </c>
      <c r="K25">
        <v>2</v>
      </c>
    </row>
    <row r="26" spans="1:13" x14ac:dyDescent="0.25">
      <c r="A26" s="3">
        <v>25</v>
      </c>
      <c r="B26" t="s">
        <v>11</v>
      </c>
      <c r="C26" s="4" t="s">
        <v>14</v>
      </c>
      <c r="G26" t="s">
        <v>6</v>
      </c>
      <c r="J26" t="s">
        <v>188</v>
      </c>
      <c r="K26">
        <v>24</v>
      </c>
      <c r="L26">
        <v>13</v>
      </c>
      <c r="M26">
        <v>7</v>
      </c>
    </row>
    <row r="27" spans="1:13" x14ac:dyDescent="0.25">
      <c r="A27" s="3">
        <v>26</v>
      </c>
      <c r="B27" t="s">
        <v>11</v>
      </c>
      <c r="C27" s="4" t="s">
        <v>14</v>
      </c>
      <c r="G27" t="s">
        <v>85</v>
      </c>
      <c r="J27" t="s">
        <v>189</v>
      </c>
      <c r="K27">
        <v>25</v>
      </c>
      <c r="L27">
        <v>8</v>
      </c>
      <c r="M27">
        <v>8</v>
      </c>
    </row>
    <row r="28" spans="1:13" x14ac:dyDescent="0.25">
      <c r="A28" s="3">
        <v>27</v>
      </c>
      <c r="B28" t="s">
        <v>13</v>
      </c>
      <c r="C28" s="4" t="s">
        <v>14</v>
      </c>
      <c r="D28" t="s">
        <v>188</v>
      </c>
      <c r="G28" t="s">
        <v>6</v>
      </c>
      <c r="J28" t="s">
        <v>194</v>
      </c>
      <c r="K28">
        <v>3</v>
      </c>
      <c r="L28">
        <v>2</v>
      </c>
      <c r="M28">
        <v>8</v>
      </c>
    </row>
    <row r="29" spans="1:13" x14ac:dyDescent="0.25">
      <c r="A29" s="3">
        <v>28</v>
      </c>
      <c r="B29" t="s">
        <v>13</v>
      </c>
      <c r="C29" s="4" t="s">
        <v>18</v>
      </c>
      <c r="D29" t="s">
        <v>190</v>
      </c>
      <c r="G29" t="s">
        <v>6</v>
      </c>
      <c r="J29" t="s">
        <v>190</v>
      </c>
      <c r="K29">
        <v>19</v>
      </c>
      <c r="L29">
        <v>4</v>
      </c>
      <c r="M29">
        <v>7</v>
      </c>
    </row>
    <row r="30" spans="1:13" x14ac:dyDescent="0.25">
      <c r="A30" s="3">
        <v>29</v>
      </c>
      <c r="B30" t="s">
        <v>26</v>
      </c>
      <c r="C30" s="4" t="s">
        <v>65</v>
      </c>
      <c r="G30" t="s">
        <v>85</v>
      </c>
      <c r="J30" t="s">
        <v>191</v>
      </c>
      <c r="M30">
        <v>1</v>
      </c>
    </row>
    <row r="31" spans="1:13" x14ac:dyDescent="0.25">
      <c r="A31" s="3">
        <v>30</v>
      </c>
      <c r="B31" t="s">
        <v>11</v>
      </c>
      <c r="C31" s="4" t="s">
        <v>65</v>
      </c>
      <c r="G31" t="s">
        <v>6</v>
      </c>
      <c r="J31" t="s">
        <v>193</v>
      </c>
      <c r="K31">
        <v>2</v>
      </c>
    </row>
    <row r="32" spans="1:13" x14ac:dyDescent="0.25">
      <c r="A32" s="3">
        <v>31</v>
      </c>
      <c r="B32" t="s">
        <v>11</v>
      </c>
      <c r="C32" s="4" t="s">
        <v>14</v>
      </c>
      <c r="D32" t="s">
        <v>191</v>
      </c>
      <c r="G32" t="s">
        <v>85</v>
      </c>
      <c r="J32" t="s">
        <v>192</v>
      </c>
      <c r="K32">
        <v>1</v>
      </c>
      <c r="M32">
        <v>1</v>
      </c>
    </row>
    <row r="33" spans="1:14" x14ac:dyDescent="0.25">
      <c r="A33" s="3">
        <v>32</v>
      </c>
      <c r="B33" t="s">
        <v>11</v>
      </c>
      <c r="C33" s="4" t="s">
        <v>14</v>
      </c>
      <c r="G33" t="s">
        <v>64</v>
      </c>
      <c r="J33" t="s">
        <v>65</v>
      </c>
      <c r="K33">
        <v>3</v>
      </c>
      <c r="L33">
        <v>3</v>
      </c>
      <c r="M33">
        <v>13</v>
      </c>
    </row>
    <row r="34" spans="1:14" x14ac:dyDescent="0.25">
      <c r="A34" s="3">
        <v>33</v>
      </c>
      <c r="B34" t="s">
        <v>11</v>
      </c>
      <c r="C34" s="4" t="s">
        <v>14</v>
      </c>
      <c r="G34" t="s">
        <v>85</v>
      </c>
      <c r="J34" t="s">
        <v>63</v>
      </c>
      <c r="K34">
        <v>17</v>
      </c>
      <c r="L34">
        <v>19</v>
      </c>
      <c r="M34">
        <v>12</v>
      </c>
    </row>
    <row r="35" spans="1:14" x14ac:dyDescent="0.25">
      <c r="A35" s="3">
        <v>34</v>
      </c>
      <c r="B35" t="s">
        <v>11</v>
      </c>
      <c r="C35" s="4" t="s">
        <v>14</v>
      </c>
      <c r="D35" t="s">
        <v>189</v>
      </c>
      <c r="E35" t="s">
        <v>188</v>
      </c>
      <c r="G35" t="s">
        <v>85</v>
      </c>
      <c r="J35" t="s">
        <v>88</v>
      </c>
      <c r="K35">
        <v>2</v>
      </c>
      <c r="M35">
        <v>1</v>
      </c>
    </row>
    <row r="36" spans="1:14" x14ac:dyDescent="0.25">
      <c r="A36" s="3">
        <v>35</v>
      </c>
      <c r="B36" t="s">
        <v>26</v>
      </c>
      <c r="C36" s="4" t="s">
        <v>14</v>
      </c>
      <c r="G36" t="s">
        <v>64</v>
      </c>
      <c r="J36" t="s">
        <v>14</v>
      </c>
      <c r="K36">
        <v>30</v>
      </c>
      <c r="L36">
        <v>27</v>
      </c>
      <c r="M36">
        <v>13</v>
      </c>
    </row>
    <row r="37" spans="1:14" x14ac:dyDescent="0.25">
      <c r="A37" s="3">
        <v>36</v>
      </c>
      <c r="B37" t="s">
        <v>17</v>
      </c>
      <c r="C37" s="4" t="s">
        <v>14</v>
      </c>
      <c r="G37" t="s">
        <v>6</v>
      </c>
      <c r="J37" t="s">
        <v>18</v>
      </c>
      <c r="K37">
        <v>43</v>
      </c>
      <c r="L37">
        <v>4</v>
      </c>
      <c r="M37">
        <v>7</v>
      </c>
    </row>
    <row r="38" spans="1:14" x14ac:dyDescent="0.25">
      <c r="A38" s="3">
        <v>37</v>
      </c>
      <c r="B38" t="s">
        <v>11</v>
      </c>
      <c r="C38" s="4" t="s">
        <v>63</v>
      </c>
      <c r="D38" t="s">
        <v>188</v>
      </c>
      <c r="G38" t="s">
        <v>6</v>
      </c>
      <c r="J38" t="s">
        <v>177</v>
      </c>
      <c r="L38">
        <v>3</v>
      </c>
    </row>
    <row r="39" spans="1:14" x14ac:dyDescent="0.25">
      <c r="A39" s="3">
        <v>38</v>
      </c>
      <c r="B39" t="s">
        <v>11</v>
      </c>
      <c r="C39" s="4" t="s">
        <v>63</v>
      </c>
      <c r="G39" t="s">
        <v>64</v>
      </c>
      <c r="J39" t="s">
        <v>97</v>
      </c>
      <c r="L39">
        <v>4</v>
      </c>
    </row>
    <row r="40" spans="1:14" x14ac:dyDescent="0.25">
      <c r="A40" s="3">
        <v>39</v>
      </c>
      <c r="B40" t="s">
        <v>11</v>
      </c>
      <c r="C40" s="4" t="s">
        <v>63</v>
      </c>
      <c r="G40" t="s">
        <v>85</v>
      </c>
      <c r="J40" t="s">
        <v>124</v>
      </c>
      <c r="K40">
        <v>6</v>
      </c>
      <c r="M40">
        <v>2</v>
      </c>
    </row>
    <row r="41" spans="1:14" x14ac:dyDescent="0.25">
      <c r="A41" s="3">
        <v>40</v>
      </c>
      <c r="B41" t="s">
        <v>11</v>
      </c>
      <c r="C41" s="4" t="s">
        <v>18</v>
      </c>
      <c r="D41" t="s">
        <v>190</v>
      </c>
      <c r="G41" t="s">
        <v>85</v>
      </c>
    </row>
    <row r="42" spans="1:14" x14ac:dyDescent="0.25">
      <c r="A42" s="3">
        <v>41</v>
      </c>
      <c r="B42" t="s">
        <v>11</v>
      </c>
      <c r="C42" s="4" t="s">
        <v>14</v>
      </c>
      <c r="G42" t="s">
        <v>85</v>
      </c>
    </row>
    <row r="43" spans="1:14" x14ac:dyDescent="0.25">
      <c r="A43" s="3">
        <v>42</v>
      </c>
      <c r="B43" t="s">
        <v>11</v>
      </c>
      <c r="C43" s="4" t="s">
        <v>14</v>
      </c>
      <c r="D43" t="s">
        <v>189</v>
      </c>
      <c r="E43" t="s">
        <v>188</v>
      </c>
      <c r="G43" t="s">
        <v>64</v>
      </c>
    </row>
    <row r="44" spans="1:14" x14ac:dyDescent="0.25">
      <c r="A44" s="3">
        <v>43</v>
      </c>
      <c r="B44" t="s">
        <v>11</v>
      </c>
      <c r="C44" s="4" t="s">
        <v>14</v>
      </c>
      <c r="G44" t="s">
        <v>6</v>
      </c>
      <c r="J44" s="2" t="s">
        <v>233</v>
      </c>
      <c r="K44" s="2" t="s">
        <v>222</v>
      </c>
    </row>
    <row r="45" spans="1:14" x14ac:dyDescent="0.25">
      <c r="A45" s="3">
        <v>44</v>
      </c>
      <c r="B45" t="s">
        <v>11</v>
      </c>
      <c r="C45" s="4" t="s">
        <v>14</v>
      </c>
      <c r="D45" t="s">
        <v>189</v>
      </c>
      <c r="G45" t="s">
        <v>64</v>
      </c>
      <c r="J45" s="2" t="s">
        <v>202</v>
      </c>
      <c r="K45" t="s">
        <v>6</v>
      </c>
      <c r="L45" t="s">
        <v>64</v>
      </c>
      <c r="M45" t="s">
        <v>85</v>
      </c>
      <c r="N45" t="s">
        <v>163</v>
      </c>
    </row>
    <row r="46" spans="1:14" x14ac:dyDescent="0.25">
      <c r="A46" s="3">
        <v>45</v>
      </c>
      <c r="B46" t="s">
        <v>11</v>
      </c>
      <c r="C46" s="4" t="s">
        <v>63</v>
      </c>
      <c r="G46" t="s">
        <v>64</v>
      </c>
      <c r="J46" s="5" t="s">
        <v>192</v>
      </c>
      <c r="K46">
        <v>3</v>
      </c>
      <c r="M46">
        <v>1</v>
      </c>
      <c r="N46">
        <v>4</v>
      </c>
    </row>
    <row r="47" spans="1:14" x14ac:dyDescent="0.25">
      <c r="A47" s="3">
        <v>46</v>
      </c>
      <c r="B47" t="s">
        <v>11</v>
      </c>
      <c r="C47" s="4" t="s">
        <v>18</v>
      </c>
      <c r="D47" t="s">
        <v>190</v>
      </c>
      <c r="E47" t="s">
        <v>188</v>
      </c>
      <c r="G47" t="s">
        <v>6</v>
      </c>
      <c r="J47" s="5" t="s">
        <v>65</v>
      </c>
      <c r="K47">
        <v>27</v>
      </c>
      <c r="L47">
        <v>16</v>
      </c>
      <c r="M47">
        <v>20</v>
      </c>
      <c r="N47">
        <v>63</v>
      </c>
    </row>
    <row r="48" spans="1:14" x14ac:dyDescent="0.25">
      <c r="A48" s="3">
        <v>47</v>
      </c>
      <c r="B48" t="s">
        <v>11</v>
      </c>
      <c r="C48" s="4" t="s">
        <v>63</v>
      </c>
      <c r="G48" t="s">
        <v>6</v>
      </c>
      <c r="J48" s="5" t="s">
        <v>63</v>
      </c>
      <c r="K48">
        <v>42</v>
      </c>
      <c r="L48">
        <v>27</v>
      </c>
      <c r="M48">
        <v>20</v>
      </c>
      <c r="N48">
        <v>89</v>
      </c>
    </row>
    <row r="49" spans="1:14" x14ac:dyDescent="0.25">
      <c r="A49" s="3">
        <v>48</v>
      </c>
      <c r="B49" t="s">
        <v>11</v>
      </c>
      <c r="C49" s="4" t="s">
        <v>14</v>
      </c>
      <c r="D49" t="s">
        <v>189</v>
      </c>
      <c r="E49" t="s">
        <v>188</v>
      </c>
      <c r="G49" t="s">
        <v>85</v>
      </c>
      <c r="J49" s="5" t="s">
        <v>88</v>
      </c>
      <c r="K49">
        <v>5</v>
      </c>
      <c r="L49">
        <v>2</v>
      </c>
      <c r="M49">
        <v>9</v>
      </c>
      <c r="N49">
        <v>16</v>
      </c>
    </row>
    <row r="50" spans="1:14" x14ac:dyDescent="0.25">
      <c r="A50" s="3">
        <v>49</v>
      </c>
      <c r="B50" t="s">
        <v>11</v>
      </c>
      <c r="C50" s="4" t="s">
        <v>18</v>
      </c>
      <c r="D50" t="s">
        <v>190</v>
      </c>
      <c r="G50" t="s">
        <v>85</v>
      </c>
      <c r="J50" s="5" t="s">
        <v>14</v>
      </c>
      <c r="K50">
        <v>49</v>
      </c>
      <c r="L50">
        <v>31</v>
      </c>
      <c r="M50">
        <v>20</v>
      </c>
      <c r="N50">
        <v>100</v>
      </c>
    </row>
    <row r="51" spans="1:14" x14ac:dyDescent="0.25">
      <c r="A51" s="3">
        <v>50</v>
      </c>
      <c r="B51" t="s">
        <v>26</v>
      </c>
      <c r="C51" s="4" t="s">
        <v>18</v>
      </c>
      <c r="D51" t="s">
        <v>189</v>
      </c>
      <c r="G51" t="s">
        <v>6</v>
      </c>
      <c r="J51" s="5" t="s">
        <v>18</v>
      </c>
      <c r="K51">
        <v>43</v>
      </c>
      <c r="L51">
        <v>4</v>
      </c>
      <c r="M51">
        <v>7</v>
      </c>
      <c r="N51">
        <v>54</v>
      </c>
    </row>
    <row r="52" spans="1:14" x14ac:dyDescent="0.25">
      <c r="A52" s="3">
        <v>51</v>
      </c>
      <c r="B52" t="s">
        <v>11</v>
      </c>
      <c r="C52" s="4" t="s">
        <v>18</v>
      </c>
      <c r="D52" t="s">
        <v>190</v>
      </c>
      <c r="E52" t="s">
        <v>189</v>
      </c>
      <c r="G52" t="s">
        <v>6</v>
      </c>
      <c r="J52" s="5" t="s">
        <v>177</v>
      </c>
      <c r="L52">
        <v>3</v>
      </c>
      <c r="N52">
        <v>3</v>
      </c>
    </row>
    <row r="53" spans="1:14" x14ac:dyDescent="0.25">
      <c r="A53" s="3">
        <v>52</v>
      </c>
      <c r="B53" t="s">
        <v>11</v>
      </c>
      <c r="C53" s="4" t="s">
        <v>63</v>
      </c>
      <c r="D53" t="s">
        <v>188</v>
      </c>
      <c r="G53" t="s">
        <v>64</v>
      </c>
      <c r="J53" s="5" t="s">
        <v>97</v>
      </c>
      <c r="L53">
        <v>4</v>
      </c>
      <c r="M53">
        <v>1</v>
      </c>
      <c r="N53">
        <v>5</v>
      </c>
    </row>
    <row r="54" spans="1:14" x14ac:dyDescent="0.25">
      <c r="A54" s="3">
        <v>53</v>
      </c>
      <c r="B54" t="s">
        <v>11</v>
      </c>
      <c r="C54" s="4" t="s">
        <v>18</v>
      </c>
      <c r="G54" t="s">
        <v>6</v>
      </c>
      <c r="J54" s="5" t="s">
        <v>124</v>
      </c>
      <c r="K54">
        <v>8</v>
      </c>
      <c r="M54">
        <v>2</v>
      </c>
      <c r="N54">
        <v>10</v>
      </c>
    </row>
    <row r="55" spans="1:14" x14ac:dyDescent="0.25">
      <c r="A55" s="3">
        <v>54</v>
      </c>
      <c r="B55" t="s">
        <v>11</v>
      </c>
      <c r="C55" s="4" t="s">
        <v>63</v>
      </c>
      <c r="G55" t="s">
        <v>64</v>
      </c>
      <c r="J55" s="5" t="s">
        <v>163</v>
      </c>
      <c r="K55">
        <v>177</v>
      </c>
      <c r="L55">
        <v>87</v>
      </c>
      <c r="M55">
        <v>80</v>
      </c>
      <c r="N55">
        <v>344</v>
      </c>
    </row>
    <row r="56" spans="1:14" x14ac:dyDescent="0.25">
      <c r="A56" s="3">
        <v>55</v>
      </c>
      <c r="B56" t="s">
        <v>26</v>
      </c>
      <c r="C56" s="4" t="s">
        <v>63</v>
      </c>
      <c r="G56" t="s">
        <v>85</v>
      </c>
    </row>
    <row r="57" spans="1:14" x14ac:dyDescent="0.25">
      <c r="A57" s="3">
        <v>56</v>
      </c>
      <c r="B57" t="s">
        <v>26</v>
      </c>
      <c r="C57" s="4" t="s">
        <v>14</v>
      </c>
      <c r="G57" t="s">
        <v>64</v>
      </c>
    </row>
    <row r="58" spans="1:14" x14ac:dyDescent="0.25">
      <c r="A58" s="3">
        <v>57</v>
      </c>
      <c r="B58" t="s">
        <v>13</v>
      </c>
      <c r="C58" s="4" t="s">
        <v>18</v>
      </c>
      <c r="D58" t="s">
        <v>190</v>
      </c>
      <c r="G58" t="s">
        <v>85</v>
      </c>
    </row>
    <row r="59" spans="1:14" x14ac:dyDescent="0.25">
      <c r="A59" s="3">
        <v>58</v>
      </c>
      <c r="B59" t="s">
        <v>26</v>
      </c>
      <c r="C59" s="4" t="s">
        <v>192</v>
      </c>
      <c r="D59" t="s">
        <v>190</v>
      </c>
      <c r="E59" t="s">
        <v>189</v>
      </c>
      <c r="F59" t="s">
        <v>188</v>
      </c>
      <c r="G59" t="s">
        <v>85</v>
      </c>
      <c r="J59" t="s">
        <v>202</v>
      </c>
      <c r="K59" t="s">
        <v>6</v>
      </c>
      <c r="L59" t="s">
        <v>64</v>
      </c>
      <c r="M59" t="s">
        <v>85</v>
      </c>
    </row>
    <row r="60" spans="1:14" x14ac:dyDescent="0.25">
      <c r="A60" s="3">
        <v>59</v>
      </c>
      <c r="B60" t="s">
        <v>13</v>
      </c>
      <c r="C60" s="4" t="s">
        <v>18</v>
      </c>
      <c r="D60" t="s">
        <v>189</v>
      </c>
      <c r="G60" t="s">
        <v>85</v>
      </c>
      <c r="J60" t="s">
        <v>192</v>
      </c>
      <c r="K60">
        <v>3</v>
      </c>
      <c r="M60">
        <v>1</v>
      </c>
    </row>
    <row r="61" spans="1:14" x14ac:dyDescent="0.25">
      <c r="A61" s="3">
        <v>60</v>
      </c>
      <c r="B61" t="s">
        <v>26</v>
      </c>
      <c r="C61" s="4" t="s">
        <v>88</v>
      </c>
      <c r="G61" t="s">
        <v>6</v>
      </c>
      <c r="J61" t="s">
        <v>65</v>
      </c>
      <c r="K61">
        <v>27</v>
      </c>
      <c r="L61">
        <v>16</v>
      </c>
      <c r="M61">
        <v>20</v>
      </c>
    </row>
    <row r="62" spans="1:14" x14ac:dyDescent="0.25">
      <c r="A62" s="3">
        <v>61</v>
      </c>
      <c r="B62" t="s">
        <v>11</v>
      </c>
      <c r="C62" s="4" t="s">
        <v>63</v>
      </c>
      <c r="D62" t="s">
        <v>188</v>
      </c>
      <c r="G62" t="s">
        <v>64</v>
      </c>
      <c r="J62" t="s">
        <v>63</v>
      </c>
      <c r="K62">
        <v>42</v>
      </c>
      <c r="L62">
        <v>27</v>
      </c>
      <c r="M62">
        <v>20</v>
      </c>
    </row>
    <row r="63" spans="1:14" x14ac:dyDescent="0.25">
      <c r="A63" s="3">
        <v>62</v>
      </c>
      <c r="B63" t="s">
        <v>11</v>
      </c>
      <c r="C63" s="4" t="s">
        <v>18</v>
      </c>
      <c r="D63" t="s">
        <v>190</v>
      </c>
      <c r="E63" t="s">
        <v>189</v>
      </c>
      <c r="F63" t="s">
        <v>188</v>
      </c>
      <c r="G63" t="s">
        <v>6</v>
      </c>
      <c r="J63" t="s">
        <v>88</v>
      </c>
      <c r="K63">
        <v>5</v>
      </c>
      <c r="L63">
        <v>2</v>
      </c>
      <c r="M63">
        <v>9</v>
      </c>
    </row>
    <row r="64" spans="1:14" x14ac:dyDescent="0.25">
      <c r="A64" s="3">
        <v>63</v>
      </c>
      <c r="B64" t="s">
        <v>26</v>
      </c>
      <c r="C64" s="4" t="s">
        <v>124</v>
      </c>
      <c r="D64" t="s">
        <v>189</v>
      </c>
      <c r="G64" t="s">
        <v>85</v>
      </c>
      <c r="J64" t="s">
        <v>14</v>
      </c>
      <c r="K64">
        <v>49</v>
      </c>
      <c r="L64">
        <v>31</v>
      </c>
      <c r="M64">
        <v>20</v>
      </c>
    </row>
    <row r="65" spans="1:13" x14ac:dyDescent="0.25">
      <c r="A65" s="3">
        <v>64</v>
      </c>
      <c r="B65" t="s">
        <v>26</v>
      </c>
      <c r="C65" s="4" t="s">
        <v>63</v>
      </c>
      <c r="G65" t="s">
        <v>6</v>
      </c>
      <c r="J65" t="s">
        <v>18</v>
      </c>
      <c r="K65">
        <v>43</v>
      </c>
      <c r="L65">
        <v>4</v>
      </c>
      <c r="M65">
        <v>7</v>
      </c>
    </row>
    <row r="66" spans="1:13" x14ac:dyDescent="0.25">
      <c r="A66" s="3">
        <v>65</v>
      </c>
      <c r="B66" t="s">
        <v>11</v>
      </c>
      <c r="C66" s="4" t="s">
        <v>18</v>
      </c>
      <c r="D66" t="s">
        <v>193</v>
      </c>
      <c r="G66" t="s">
        <v>6</v>
      </c>
      <c r="J66" t="s">
        <v>177</v>
      </c>
      <c r="L66">
        <v>3</v>
      </c>
    </row>
    <row r="67" spans="1:13" x14ac:dyDescent="0.25">
      <c r="A67" s="3">
        <v>66</v>
      </c>
      <c r="B67" t="s">
        <v>13</v>
      </c>
      <c r="C67" s="4" t="s">
        <v>65</v>
      </c>
      <c r="G67" t="s">
        <v>64</v>
      </c>
      <c r="J67" t="s">
        <v>97</v>
      </c>
      <c r="L67">
        <v>4</v>
      </c>
      <c r="M67">
        <v>1</v>
      </c>
    </row>
    <row r="68" spans="1:13" x14ac:dyDescent="0.25">
      <c r="A68" s="3">
        <v>67</v>
      </c>
      <c r="B68" t="s">
        <v>12</v>
      </c>
      <c r="C68" s="4" t="s">
        <v>18</v>
      </c>
      <c r="D68" t="s">
        <v>189</v>
      </c>
      <c r="G68" t="s">
        <v>6</v>
      </c>
      <c r="J68" t="s">
        <v>124</v>
      </c>
      <c r="K68">
        <v>8</v>
      </c>
      <c r="M68">
        <v>2</v>
      </c>
    </row>
    <row r="69" spans="1:13" x14ac:dyDescent="0.25">
      <c r="A69" s="3">
        <v>68</v>
      </c>
      <c r="B69" t="s">
        <v>26</v>
      </c>
      <c r="C69" s="4" t="s">
        <v>14</v>
      </c>
      <c r="D69" t="s">
        <v>194</v>
      </c>
      <c r="G69" t="s">
        <v>64</v>
      </c>
    </row>
    <row r="70" spans="1:13" x14ac:dyDescent="0.25">
      <c r="A70" s="3">
        <v>69</v>
      </c>
      <c r="B70" t="s">
        <v>13</v>
      </c>
      <c r="C70" s="4" t="s">
        <v>124</v>
      </c>
      <c r="D70" t="s">
        <v>188</v>
      </c>
      <c r="G70" t="s">
        <v>6</v>
      </c>
    </row>
    <row r="71" spans="1:13" x14ac:dyDescent="0.25">
      <c r="A71" s="3">
        <v>70</v>
      </c>
      <c r="B71" t="s">
        <v>12</v>
      </c>
      <c r="C71" s="4" t="s">
        <v>18</v>
      </c>
      <c r="D71" t="s">
        <v>189</v>
      </c>
      <c r="G71" t="s">
        <v>6</v>
      </c>
    </row>
    <row r="72" spans="1:13" x14ac:dyDescent="0.25">
      <c r="A72" s="3">
        <v>71</v>
      </c>
      <c r="B72" t="s">
        <v>26</v>
      </c>
      <c r="C72" s="4" t="s">
        <v>63</v>
      </c>
      <c r="G72" t="s">
        <v>6</v>
      </c>
    </row>
    <row r="73" spans="1:13" x14ac:dyDescent="0.25">
      <c r="A73" s="3">
        <v>72</v>
      </c>
      <c r="B73" t="s">
        <v>26</v>
      </c>
      <c r="C73" s="4" t="s">
        <v>63</v>
      </c>
      <c r="G73" t="s">
        <v>6</v>
      </c>
    </row>
    <row r="74" spans="1:13" x14ac:dyDescent="0.25">
      <c r="A74" s="3">
        <v>73</v>
      </c>
      <c r="B74" t="s">
        <v>17</v>
      </c>
      <c r="C74" s="4" t="s">
        <v>18</v>
      </c>
      <c r="D74" t="s">
        <v>190</v>
      </c>
      <c r="G74" t="s">
        <v>6</v>
      </c>
    </row>
    <row r="75" spans="1:13" x14ac:dyDescent="0.25">
      <c r="A75" s="3">
        <v>74</v>
      </c>
      <c r="B75" t="s">
        <v>12</v>
      </c>
      <c r="C75" s="4" t="s">
        <v>63</v>
      </c>
      <c r="D75" t="s">
        <v>188</v>
      </c>
      <c r="G75" t="s">
        <v>6</v>
      </c>
    </row>
    <row r="76" spans="1:13" x14ac:dyDescent="0.25">
      <c r="A76" s="3">
        <v>75</v>
      </c>
      <c r="B76" t="s">
        <v>26</v>
      </c>
      <c r="C76" s="4" t="s">
        <v>18</v>
      </c>
      <c r="D76" t="s">
        <v>190</v>
      </c>
      <c r="E76" t="s">
        <v>189</v>
      </c>
      <c r="G76" t="s">
        <v>6</v>
      </c>
    </row>
    <row r="77" spans="1:13" x14ac:dyDescent="0.25">
      <c r="A77" s="3">
        <v>76</v>
      </c>
      <c r="B77" t="s">
        <v>26</v>
      </c>
      <c r="C77" s="4" t="s">
        <v>18</v>
      </c>
      <c r="D77" t="s">
        <v>203</v>
      </c>
      <c r="E77" t="s">
        <v>189</v>
      </c>
      <c r="F77" t="s">
        <v>188</v>
      </c>
      <c r="G77" t="s">
        <v>6</v>
      </c>
    </row>
    <row r="78" spans="1:13" x14ac:dyDescent="0.25">
      <c r="A78" s="3">
        <v>77</v>
      </c>
      <c r="B78" t="s">
        <v>12</v>
      </c>
      <c r="C78" s="4" t="s">
        <v>18</v>
      </c>
      <c r="D78" t="s">
        <v>190</v>
      </c>
      <c r="E78" t="s">
        <v>189</v>
      </c>
      <c r="G78" t="s">
        <v>6</v>
      </c>
    </row>
    <row r="79" spans="1:13" x14ac:dyDescent="0.25">
      <c r="A79" s="3">
        <v>78</v>
      </c>
      <c r="B79" t="s">
        <v>13</v>
      </c>
      <c r="C79" s="4" t="s">
        <v>63</v>
      </c>
      <c r="G79" t="s">
        <v>64</v>
      </c>
    </row>
    <row r="80" spans="1:13" x14ac:dyDescent="0.25">
      <c r="A80" s="3">
        <v>79</v>
      </c>
      <c r="B80" t="s">
        <v>26</v>
      </c>
      <c r="C80" s="4" t="s">
        <v>65</v>
      </c>
      <c r="D80" t="s">
        <v>194</v>
      </c>
      <c r="G80" t="s">
        <v>85</v>
      </c>
    </row>
    <row r="81" spans="1:16" x14ac:dyDescent="0.25">
      <c r="A81" s="3">
        <v>80</v>
      </c>
      <c r="B81" t="s">
        <v>12</v>
      </c>
      <c r="C81" s="4" t="s">
        <v>18</v>
      </c>
      <c r="D81" t="s">
        <v>189</v>
      </c>
      <c r="G81" t="s">
        <v>6</v>
      </c>
    </row>
    <row r="82" spans="1:16" x14ac:dyDescent="0.25">
      <c r="A82" s="3">
        <v>81</v>
      </c>
      <c r="B82" t="s">
        <v>26</v>
      </c>
      <c r="C82" s="4" t="s">
        <v>63</v>
      </c>
      <c r="D82" t="s">
        <v>188</v>
      </c>
      <c r="G82" t="s">
        <v>64</v>
      </c>
    </row>
    <row r="83" spans="1:16" x14ac:dyDescent="0.25">
      <c r="A83" s="3">
        <v>82</v>
      </c>
      <c r="B83" t="s">
        <v>11</v>
      </c>
      <c r="C83" s="4" t="s">
        <v>63</v>
      </c>
      <c r="G83" t="s">
        <v>85</v>
      </c>
    </row>
    <row r="84" spans="1:16" x14ac:dyDescent="0.25">
      <c r="A84" s="3">
        <v>83</v>
      </c>
      <c r="B84" t="s">
        <v>26</v>
      </c>
      <c r="C84" s="4" t="s">
        <v>65</v>
      </c>
      <c r="D84" t="s">
        <v>194</v>
      </c>
      <c r="G84" t="s">
        <v>85</v>
      </c>
    </row>
    <row r="85" spans="1:16" x14ac:dyDescent="0.25">
      <c r="A85" s="3">
        <v>84</v>
      </c>
      <c r="B85" t="s">
        <v>26</v>
      </c>
      <c r="C85" s="4" t="s">
        <v>14</v>
      </c>
      <c r="D85" t="s">
        <v>189</v>
      </c>
      <c r="E85" t="s">
        <v>188</v>
      </c>
      <c r="G85" t="s">
        <v>6</v>
      </c>
    </row>
    <row r="86" spans="1:16" x14ac:dyDescent="0.25">
      <c r="A86" s="3">
        <v>85</v>
      </c>
      <c r="B86" t="s">
        <v>26</v>
      </c>
      <c r="C86" s="4" t="s">
        <v>65</v>
      </c>
      <c r="G86" t="s">
        <v>85</v>
      </c>
    </row>
    <row r="87" spans="1:16" x14ac:dyDescent="0.25">
      <c r="A87" s="3">
        <v>86</v>
      </c>
      <c r="B87" t="s">
        <v>12</v>
      </c>
      <c r="C87" s="4" t="s">
        <v>124</v>
      </c>
      <c r="G87" t="s">
        <v>6</v>
      </c>
    </row>
    <row r="88" spans="1:16" x14ac:dyDescent="0.25">
      <c r="A88" s="3">
        <v>87</v>
      </c>
      <c r="B88" t="s">
        <v>26</v>
      </c>
      <c r="C88" s="4" t="s">
        <v>63</v>
      </c>
      <c r="D88" t="s">
        <v>188</v>
      </c>
      <c r="G88" t="s">
        <v>64</v>
      </c>
    </row>
    <row r="89" spans="1:16" x14ac:dyDescent="0.25">
      <c r="A89" s="3">
        <v>88</v>
      </c>
      <c r="B89" t="s">
        <v>12</v>
      </c>
      <c r="C89" s="4" t="s">
        <v>18</v>
      </c>
      <c r="G89" t="s">
        <v>6</v>
      </c>
    </row>
    <row r="90" spans="1:16" x14ac:dyDescent="0.25">
      <c r="A90" s="3">
        <v>89</v>
      </c>
      <c r="B90" t="s">
        <v>12</v>
      </c>
      <c r="C90" s="4" t="s">
        <v>18</v>
      </c>
      <c r="G90" t="s">
        <v>6</v>
      </c>
      <c r="I90" s="2" t="s">
        <v>232</v>
      </c>
      <c r="K90" s="2" t="s">
        <v>0</v>
      </c>
    </row>
    <row r="91" spans="1:16" x14ac:dyDescent="0.25">
      <c r="A91" s="3">
        <v>90</v>
      </c>
      <c r="B91" t="s">
        <v>11</v>
      </c>
      <c r="C91" s="4" t="s">
        <v>14</v>
      </c>
      <c r="D91" t="s">
        <v>194</v>
      </c>
      <c r="G91" t="s">
        <v>6</v>
      </c>
      <c r="I91" s="2" t="s">
        <v>48</v>
      </c>
      <c r="J91" s="2" t="s">
        <v>228</v>
      </c>
      <c r="K91" t="s">
        <v>13</v>
      </c>
      <c r="L91" t="s">
        <v>11</v>
      </c>
      <c r="M91" t="s">
        <v>26</v>
      </c>
      <c r="N91" t="s">
        <v>12</v>
      </c>
      <c r="O91" t="s">
        <v>17</v>
      </c>
      <c r="P91" t="s">
        <v>163</v>
      </c>
    </row>
    <row r="92" spans="1:16" x14ac:dyDescent="0.25">
      <c r="A92" s="3">
        <v>91</v>
      </c>
      <c r="B92" t="s">
        <v>11</v>
      </c>
      <c r="C92" s="4" t="s">
        <v>18</v>
      </c>
      <c r="D92" t="s">
        <v>203</v>
      </c>
      <c r="E92" t="s">
        <v>190</v>
      </c>
      <c r="F92" t="s">
        <v>189</v>
      </c>
      <c r="G92" t="s">
        <v>6</v>
      </c>
      <c r="I92" t="s">
        <v>6</v>
      </c>
      <c r="J92" t="s">
        <v>192</v>
      </c>
      <c r="L92">
        <v>1</v>
      </c>
      <c r="M92">
        <v>2</v>
      </c>
      <c r="P92">
        <v>3</v>
      </c>
    </row>
    <row r="93" spans="1:16" x14ac:dyDescent="0.25">
      <c r="A93" s="3">
        <v>92</v>
      </c>
      <c r="B93" t="s">
        <v>26</v>
      </c>
      <c r="C93" s="4" t="s">
        <v>88</v>
      </c>
      <c r="G93" t="s">
        <v>6</v>
      </c>
      <c r="J93" t="s">
        <v>65</v>
      </c>
      <c r="K93">
        <v>4</v>
      </c>
      <c r="L93">
        <v>14</v>
      </c>
      <c r="M93">
        <v>8</v>
      </c>
      <c r="N93">
        <v>1</v>
      </c>
      <c r="P93">
        <v>27</v>
      </c>
    </row>
    <row r="94" spans="1:16" x14ac:dyDescent="0.25">
      <c r="A94" s="3">
        <v>93</v>
      </c>
      <c r="B94" t="s">
        <v>11</v>
      </c>
      <c r="C94" s="4" t="s">
        <v>63</v>
      </c>
      <c r="G94" t="s">
        <v>6</v>
      </c>
      <c r="J94" t="s">
        <v>63</v>
      </c>
      <c r="L94">
        <v>15</v>
      </c>
      <c r="M94">
        <v>17</v>
      </c>
      <c r="N94">
        <v>10</v>
      </c>
      <c r="P94">
        <v>42</v>
      </c>
    </row>
    <row r="95" spans="1:16" x14ac:dyDescent="0.25">
      <c r="A95" s="3">
        <v>94</v>
      </c>
      <c r="B95" t="s">
        <v>26</v>
      </c>
      <c r="C95" s="4" t="s">
        <v>18</v>
      </c>
      <c r="D95" t="s">
        <v>190</v>
      </c>
      <c r="E95" t="s">
        <v>189</v>
      </c>
      <c r="F95" t="s">
        <v>194</v>
      </c>
      <c r="G95" t="s">
        <v>6</v>
      </c>
      <c r="J95" t="s">
        <v>88</v>
      </c>
      <c r="L95">
        <v>1</v>
      </c>
      <c r="M95">
        <v>4</v>
      </c>
      <c r="P95">
        <v>5</v>
      </c>
    </row>
    <row r="96" spans="1:16" x14ac:dyDescent="0.25">
      <c r="A96" s="3">
        <v>95</v>
      </c>
      <c r="B96" t="s">
        <v>26</v>
      </c>
      <c r="C96" s="4" t="s">
        <v>14</v>
      </c>
      <c r="D96" t="s">
        <v>189</v>
      </c>
      <c r="E96" t="s">
        <v>188</v>
      </c>
      <c r="G96" t="s">
        <v>85</v>
      </c>
      <c r="J96" s="45" t="s">
        <v>14</v>
      </c>
      <c r="K96" s="45">
        <v>4</v>
      </c>
      <c r="L96" s="45">
        <v>22</v>
      </c>
      <c r="M96" s="45">
        <v>14</v>
      </c>
      <c r="N96" s="45">
        <v>6</v>
      </c>
      <c r="O96" s="45">
        <v>3</v>
      </c>
      <c r="P96" s="45">
        <v>49</v>
      </c>
    </row>
    <row r="97" spans="1:16" x14ac:dyDescent="0.25">
      <c r="A97" s="3">
        <v>96</v>
      </c>
      <c r="B97" t="s">
        <v>26</v>
      </c>
      <c r="C97" s="4" t="s">
        <v>88</v>
      </c>
      <c r="G97" t="s">
        <v>85</v>
      </c>
      <c r="J97" s="45" t="s">
        <v>18</v>
      </c>
      <c r="K97" s="45">
        <v>1</v>
      </c>
      <c r="L97" s="45">
        <v>12</v>
      </c>
      <c r="M97" s="45">
        <v>10</v>
      </c>
      <c r="N97" s="45">
        <v>14</v>
      </c>
      <c r="O97" s="45">
        <v>6</v>
      </c>
      <c r="P97" s="45">
        <v>43</v>
      </c>
    </row>
    <row r="98" spans="1:16" x14ac:dyDescent="0.25">
      <c r="A98" s="3">
        <v>97</v>
      </c>
      <c r="B98" t="s">
        <v>13</v>
      </c>
      <c r="C98" s="4" t="s">
        <v>18</v>
      </c>
      <c r="D98" t="s">
        <v>190</v>
      </c>
      <c r="G98" t="s">
        <v>85</v>
      </c>
      <c r="J98" t="s">
        <v>124</v>
      </c>
      <c r="K98">
        <v>1</v>
      </c>
      <c r="L98">
        <v>2</v>
      </c>
      <c r="N98">
        <v>5</v>
      </c>
      <c r="P98">
        <v>8</v>
      </c>
    </row>
    <row r="99" spans="1:16" x14ac:dyDescent="0.25">
      <c r="A99" s="3">
        <v>98</v>
      </c>
      <c r="B99" t="s">
        <v>26</v>
      </c>
      <c r="C99" s="4" t="s">
        <v>14</v>
      </c>
      <c r="D99" t="s">
        <v>194</v>
      </c>
      <c r="G99" t="s">
        <v>85</v>
      </c>
      <c r="I99" t="s">
        <v>64</v>
      </c>
      <c r="J99" t="s">
        <v>65</v>
      </c>
      <c r="K99">
        <v>2</v>
      </c>
      <c r="L99">
        <v>8</v>
      </c>
      <c r="M99">
        <v>6</v>
      </c>
      <c r="P99">
        <v>16</v>
      </c>
    </row>
    <row r="100" spans="1:16" x14ac:dyDescent="0.25">
      <c r="A100" s="3">
        <v>99</v>
      </c>
      <c r="B100" t="s">
        <v>26</v>
      </c>
      <c r="C100" s="4" t="s">
        <v>192</v>
      </c>
      <c r="D100" t="s">
        <v>190</v>
      </c>
      <c r="E100" t="s">
        <v>188</v>
      </c>
      <c r="G100" t="s">
        <v>6</v>
      </c>
      <c r="J100" t="s">
        <v>63</v>
      </c>
      <c r="K100">
        <v>1</v>
      </c>
      <c r="L100">
        <v>20</v>
      </c>
      <c r="M100">
        <v>6</v>
      </c>
      <c r="P100">
        <v>27</v>
      </c>
    </row>
    <row r="101" spans="1:16" x14ac:dyDescent="0.25">
      <c r="A101" s="3">
        <v>100</v>
      </c>
      <c r="B101" t="s">
        <v>26</v>
      </c>
      <c r="C101" s="4" t="s">
        <v>177</v>
      </c>
      <c r="G101" t="s">
        <v>64</v>
      </c>
      <c r="J101" t="s">
        <v>88</v>
      </c>
      <c r="M101">
        <v>2</v>
      </c>
      <c r="P101">
        <v>2</v>
      </c>
    </row>
    <row r="102" spans="1:16" x14ac:dyDescent="0.25">
      <c r="A102" s="3">
        <v>101</v>
      </c>
      <c r="B102" t="s">
        <v>26</v>
      </c>
      <c r="C102" s="4" t="s">
        <v>65</v>
      </c>
      <c r="G102" t="s">
        <v>64</v>
      </c>
      <c r="J102" s="45" t="s">
        <v>14</v>
      </c>
      <c r="K102" s="45">
        <v>12</v>
      </c>
      <c r="L102" s="45">
        <v>11</v>
      </c>
      <c r="M102" s="45">
        <v>7</v>
      </c>
      <c r="N102" s="45">
        <v>1</v>
      </c>
      <c r="O102" s="45"/>
      <c r="P102" s="45">
        <v>31</v>
      </c>
    </row>
    <row r="103" spans="1:16" x14ac:dyDescent="0.25">
      <c r="A103" s="3">
        <v>102</v>
      </c>
      <c r="B103" t="s">
        <v>26</v>
      </c>
      <c r="C103" s="4" t="s">
        <v>14</v>
      </c>
      <c r="G103" t="s">
        <v>6</v>
      </c>
      <c r="J103" s="45" t="s">
        <v>18</v>
      </c>
      <c r="K103" s="45">
        <v>4</v>
      </c>
      <c r="L103" s="45"/>
      <c r="M103" s="45"/>
      <c r="N103" s="45"/>
      <c r="O103" s="45"/>
      <c r="P103" s="45">
        <v>4</v>
      </c>
    </row>
    <row r="104" spans="1:16" x14ac:dyDescent="0.25">
      <c r="A104" s="3">
        <v>103</v>
      </c>
      <c r="B104" t="s">
        <v>26</v>
      </c>
      <c r="C104" s="4" t="s">
        <v>63</v>
      </c>
      <c r="G104" t="s">
        <v>6</v>
      </c>
      <c r="J104" t="s">
        <v>177</v>
      </c>
      <c r="M104">
        <v>1</v>
      </c>
      <c r="N104">
        <v>2</v>
      </c>
      <c r="P104">
        <v>3</v>
      </c>
    </row>
    <row r="105" spans="1:16" x14ac:dyDescent="0.25">
      <c r="A105" s="3">
        <v>104</v>
      </c>
      <c r="B105" t="s">
        <v>26</v>
      </c>
      <c r="C105" s="4" t="s">
        <v>65</v>
      </c>
      <c r="G105" t="s">
        <v>85</v>
      </c>
      <c r="J105" t="s">
        <v>97</v>
      </c>
      <c r="L105">
        <v>3</v>
      </c>
      <c r="M105">
        <v>1</v>
      </c>
      <c r="P105">
        <v>4</v>
      </c>
    </row>
    <row r="106" spans="1:16" x14ac:dyDescent="0.25">
      <c r="A106" s="3">
        <v>105</v>
      </c>
      <c r="B106" t="s">
        <v>26</v>
      </c>
      <c r="C106" s="4" t="s">
        <v>14</v>
      </c>
      <c r="G106" t="s">
        <v>64</v>
      </c>
      <c r="I106" t="s">
        <v>85</v>
      </c>
      <c r="J106" t="s">
        <v>192</v>
      </c>
      <c r="M106">
        <v>1</v>
      </c>
      <c r="P106">
        <v>1</v>
      </c>
    </row>
    <row r="107" spans="1:16" x14ac:dyDescent="0.25">
      <c r="A107" s="3">
        <v>106</v>
      </c>
      <c r="B107" t="s">
        <v>26</v>
      </c>
      <c r="C107" s="4" t="s">
        <v>18</v>
      </c>
      <c r="D107" t="s">
        <v>189</v>
      </c>
      <c r="G107" t="s">
        <v>6</v>
      </c>
      <c r="J107" t="s">
        <v>65</v>
      </c>
      <c r="L107">
        <v>4</v>
      </c>
      <c r="M107">
        <v>15</v>
      </c>
      <c r="O107">
        <v>1</v>
      </c>
      <c r="P107">
        <v>20</v>
      </c>
    </row>
    <row r="108" spans="1:16" x14ac:dyDescent="0.25">
      <c r="A108" s="3">
        <v>107</v>
      </c>
      <c r="B108" t="s">
        <v>26</v>
      </c>
      <c r="C108" s="4" t="s">
        <v>65</v>
      </c>
      <c r="D108" t="s">
        <v>194</v>
      </c>
      <c r="G108" t="s">
        <v>85</v>
      </c>
      <c r="J108" t="s">
        <v>63</v>
      </c>
      <c r="K108">
        <v>1</v>
      </c>
      <c r="L108">
        <v>11</v>
      </c>
      <c r="M108">
        <v>8</v>
      </c>
      <c r="P108">
        <v>20</v>
      </c>
    </row>
    <row r="109" spans="1:16" x14ac:dyDescent="0.25">
      <c r="A109" s="3">
        <v>108</v>
      </c>
      <c r="B109" t="s">
        <v>26</v>
      </c>
      <c r="C109" s="4" t="s">
        <v>65</v>
      </c>
      <c r="D109" t="s">
        <v>194</v>
      </c>
      <c r="G109" t="s">
        <v>85</v>
      </c>
      <c r="J109" t="s">
        <v>88</v>
      </c>
      <c r="M109">
        <v>9</v>
      </c>
      <c r="P109">
        <v>9</v>
      </c>
    </row>
    <row r="110" spans="1:16" x14ac:dyDescent="0.25">
      <c r="A110" s="3">
        <v>109</v>
      </c>
      <c r="B110" t="s">
        <v>12</v>
      </c>
      <c r="C110" s="4" t="s">
        <v>18</v>
      </c>
      <c r="D110" t="s">
        <v>190</v>
      </c>
      <c r="E110" t="s">
        <v>189</v>
      </c>
      <c r="G110" t="s">
        <v>6</v>
      </c>
      <c r="J110" s="45" t="s">
        <v>14</v>
      </c>
      <c r="K110" s="45">
        <v>2</v>
      </c>
      <c r="L110" s="45">
        <v>13</v>
      </c>
      <c r="M110" s="45">
        <v>5</v>
      </c>
      <c r="N110" s="45"/>
      <c r="O110" s="45"/>
      <c r="P110" s="45">
        <v>20</v>
      </c>
    </row>
    <row r="111" spans="1:16" x14ac:dyDescent="0.25">
      <c r="A111" s="3">
        <v>110</v>
      </c>
      <c r="B111" t="s">
        <v>12</v>
      </c>
      <c r="C111" s="4" t="s">
        <v>18</v>
      </c>
      <c r="D111" t="s">
        <v>189</v>
      </c>
      <c r="G111" t="s">
        <v>6</v>
      </c>
      <c r="J111" s="45" t="s">
        <v>18</v>
      </c>
      <c r="K111" s="45">
        <v>3</v>
      </c>
      <c r="L111" s="45">
        <v>4</v>
      </c>
      <c r="M111" s="45"/>
      <c r="N111" s="45"/>
      <c r="O111" s="45"/>
      <c r="P111" s="45">
        <v>7</v>
      </c>
    </row>
    <row r="112" spans="1:16" x14ac:dyDescent="0.25">
      <c r="A112" s="3">
        <v>111</v>
      </c>
      <c r="B112" t="s">
        <v>12</v>
      </c>
      <c r="C112" s="4" t="s">
        <v>124</v>
      </c>
      <c r="G112" t="s">
        <v>6</v>
      </c>
      <c r="J112" t="s">
        <v>97</v>
      </c>
      <c r="L112">
        <v>1</v>
      </c>
      <c r="P112">
        <v>1</v>
      </c>
    </row>
    <row r="113" spans="1:16" x14ac:dyDescent="0.25">
      <c r="A113" s="3">
        <v>112</v>
      </c>
      <c r="B113" t="s">
        <v>13</v>
      </c>
      <c r="C113" s="4" t="s">
        <v>14</v>
      </c>
      <c r="G113" t="s">
        <v>64</v>
      </c>
      <c r="J113" t="s">
        <v>124</v>
      </c>
      <c r="M113">
        <v>2</v>
      </c>
      <c r="P113">
        <v>2</v>
      </c>
    </row>
    <row r="114" spans="1:16" x14ac:dyDescent="0.25">
      <c r="A114" s="3">
        <v>113</v>
      </c>
      <c r="B114" t="s">
        <v>13</v>
      </c>
      <c r="C114" s="4" t="s">
        <v>18</v>
      </c>
      <c r="D114" t="s">
        <v>190</v>
      </c>
      <c r="G114" t="s">
        <v>64</v>
      </c>
      <c r="I114" t="s">
        <v>163</v>
      </c>
      <c r="K114">
        <v>35</v>
      </c>
      <c r="L114">
        <v>142</v>
      </c>
      <c r="M114">
        <v>118</v>
      </c>
      <c r="N114">
        <v>39</v>
      </c>
      <c r="O114">
        <v>10</v>
      </c>
      <c r="P114">
        <v>344</v>
      </c>
    </row>
    <row r="115" spans="1:16" x14ac:dyDescent="0.25">
      <c r="A115" s="3">
        <v>114</v>
      </c>
      <c r="B115" t="s">
        <v>13</v>
      </c>
      <c r="C115" s="4" t="s">
        <v>18</v>
      </c>
      <c r="D115" t="s">
        <v>190</v>
      </c>
      <c r="G115" t="s">
        <v>64</v>
      </c>
    </row>
    <row r="116" spans="1:16" x14ac:dyDescent="0.25">
      <c r="A116" s="3">
        <v>115</v>
      </c>
      <c r="B116" t="s">
        <v>13</v>
      </c>
      <c r="C116" s="4" t="s">
        <v>14</v>
      </c>
      <c r="G116" t="s">
        <v>64</v>
      </c>
    </row>
    <row r="117" spans="1:16" x14ac:dyDescent="0.25">
      <c r="A117" s="3">
        <v>116</v>
      </c>
      <c r="B117" t="s">
        <v>13</v>
      </c>
      <c r="C117" s="4" t="s">
        <v>18</v>
      </c>
      <c r="D117" t="s">
        <v>190</v>
      </c>
      <c r="G117" t="s">
        <v>64</v>
      </c>
    </row>
    <row r="118" spans="1:16" x14ac:dyDescent="0.25">
      <c r="A118" s="3">
        <v>117</v>
      </c>
      <c r="B118" t="s">
        <v>11</v>
      </c>
      <c r="C118" s="4" t="s">
        <v>14</v>
      </c>
      <c r="G118" t="s">
        <v>6</v>
      </c>
    </row>
    <row r="119" spans="1:16" x14ac:dyDescent="0.25">
      <c r="A119" s="3">
        <v>118</v>
      </c>
      <c r="B119" t="s">
        <v>26</v>
      </c>
      <c r="C119" s="4" t="s">
        <v>63</v>
      </c>
      <c r="G119" t="s">
        <v>85</v>
      </c>
    </row>
    <row r="120" spans="1:16" x14ac:dyDescent="0.25">
      <c r="A120" s="3">
        <v>119</v>
      </c>
      <c r="B120" t="s">
        <v>26</v>
      </c>
      <c r="C120" s="4" t="s">
        <v>97</v>
      </c>
      <c r="D120" t="s">
        <v>189</v>
      </c>
      <c r="G120" t="s">
        <v>64</v>
      </c>
    </row>
    <row r="121" spans="1:16" x14ac:dyDescent="0.25">
      <c r="A121" s="3">
        <v>120</v>
      </c>
      <c r="B121" t="s">
        <v>26</v>
      </c>
      <c r="C121" s="4" t="s">
        <v>14</v>
      </c>
      <c r="G121" t="s">
        <v>85</v>
      </c>
    </row>
    <row r="122" spans="1:16" x14ac:dyDescent="0.25">
      <c r="A122" s="3">
        <v>121</v>
      </c>
      <c r="B122" t="s">
        <v>11</v>
      </c>
      <c r="C122" s="4" t="s">
        <v>63</v>
      </c>
      <c r="D122" t="s">
        <v>188</v>
      </c>
      <c r="G122" t="s">
        <v>6</v>
      </c>
    </row>
    <row r="123" spans="1:16" x14ac:dyDescent="0.25">
      <c r="A123" s="3">
        <v>122</v>
      </c>
      <c r="B123" t="s">
        <v>11</v>
      </c>
      <c r="C123" s="4" t="s">
        <v>63</v>
      </c>
      <c r="G123" t="s">
        <v>64</v>
      </c>
    </row>
    <row r="124" spans="1:16" x14ac:dyDescent="0.25">
      <c r="A124" s="3">
        <v>123</v>
      </c>
      <c r="B124" t="s">
        <v>26</v>
      </c>
      <c r="C124" s="4" t="s">
        <v>18</v>
      </c>
      <c r="D124" t="s">
        <v>190</v>
      </c>
      <c r="E124" t="s">
        <v>188</v>
      </c>
      <c r="G124" t="s">
        <v>6</v>
      </c>
    </row>
    <row r="125" spans="1:16" x14ac:dyDescent="0.25">
      <c r="A125" s="3">
        <v>124</v>
      </c>
      <c r="B125" t="s">
        <v>11</v>
      </c>
      <c r="C125" s="4" t="s">
        <v>63</v>
      </c>
      <c r="G125" t="s">
        <v>6</v>
      </c>
    </row>
    <row r="126" spans="1:16" x14ac:dyDescent="0.25">
      <c r="A126" s="3">
        <v>125</v>
      </c>
      <c r="B126" t="s">
        <v>11</v>
      </c>
      <c r="C126" s="4" t="s">
        <v>63</v>
      </c>
      <c r="D126" t="s">
        <v>188</v>
      </c>
      <c r="G126" t="s">
        <v>85</v>
      </c>
    </row>
    <row r="127" spans="1:16" x14ac:dyDescent="0.25">
      <c r="A127" s="3">
        <v>126</v>
      </c>
      <c r="B127" t="s">
        <v>12</v>
      </c>
      <c r="C127" s="4" t="s">
        <v>14</v>
      </c>
      <c r="G127" t="s">
        <v>6</v>
      </c>
    </row>
    <row r="128" spans="1:16" x14ac:dyDescent="0.25">
      <c r="A128" s="3">
        <v>127</v>
      </c>
      <c r="B128" t="s">
        <v>11</v>
      </c>
      <c r="C128" s="4" t="s">
        <v>14</v>
      </c>
      <c r="G128" t="s">
        <v>64</v>
      </c>
    </row>
    <row r="129" spans="1:7" x14ac:dyDescent="0.25">
      <c r="A129" s="3">
        <v>128</v>
      </c>
      <c r="B129" t="s">
        <v>13</v>
      </c>
      <c r="C129" s="4" t="s">
        <v>14</v>
      </c>
      <c r="G129" t="s">
        <v>64</v>
      </c>
    </row>
    <row r="130" spans="1:7" x14ac:dyDescent="0.25">
      <c r="A130" s="3">
        <v>129</v>
      </c>
      <c r="B130" t="s">
        <v>17</v>
      </c>
      <c r="C130" s="4" t="s">
        <v>18</v>
      </c>
      <c r="G130" t="s">
        <v>6</v>
      </c>
    </row>
    <row r="131" spans="1:7" x14ac:dyDescent="0.25">
      <c r="A131" s="3">
        <v>130</v>
      </c>
      <c r="B131" t="s">
        <v>11</v>
      </c>
      <c r="C131" s="4" t="s">
        <v>14</v>
      </c>
      <c r="G131" t="s">
        <v>6</v>
      </c>
    </row>
    <row r="132" spans="1:7" x14ac:dyDescent="0.25">
      <c r="A132" s="3">
        <v>131</v>
      </c>
      <c r="B132" t="s">
        <v>11</v>
      </c>
      <c r="C132" s="4" t="s">
        <v>14</v>
      </c>
      <c r="G132" t="s">
        <v>85</v>
      </c>
    </row>
    <row r="133" spans="1:7" x14ac:dyDescent="0.25">
      <c r="A133" s="3">
        <v>132</v>
      </c>
      <c r="B133" t="s">
        <v>13</v>
      </c>
      <c r="C133" s="4" t="s">
        <v>14</v>
      </c>
      <c r="D133" t="s">
        <v>188</v>
      </c>
      <c r="G133" t="s">
        <v>6</v>
      </c>
    </row>
    <row r="134" spans="1:7" x14ac:dyDescent="0.25">
      <c r="A134" s="3">
        <v>133</v>
      </c>
      <c r="B134" t="s">
        <v>26</v>
      </c>
      <c r="C134" s="4" t="s">
        <v>18</v>
      </c>
      <c r="D134" t="s">
        <v>190</v>
      </c>
      <c r="E134" t="s">
        <v>189</v>
      </c>
      <c r="G134" t="s">
        <v>6</v>
      </c>
    </row>
    <row r="135" spans="1:7" x14ac:dyDescent="0.25">
      <c r="A135" s="3">
        <v>134</v>
      </c>
      <c r="B135" t="s">
        <v>11</v>
      </c>
      <c r="C135" s="4" t="s">
        <v>63</v>
      </c>
      <c r="D135" t="s">
        <v>188</v>
      </c>
      <c r="G135" t="s">
        <v>64</v>
      </c>
    </row>
    <row r="136" spans="1:7" x14ac:dyDescent="0.25">
      <c r="A136" s="3">
        <v>135</v>
      </c>
      <c r="B136" t="s">
        <v>11</v>
      </c>
      <c r="C136" s="4" t="s">
        <v>18</v>
      </c>
      <c r="G136" t="s">
        <v>6</v>
      </c>
    </row>
    <row r="137" spans="1:7" x14ac:dyDescent="0.25">
      <c r="A137" s="3">
        <v>136</v>
      </c>
      <c r="B137" t="s">
        <v>11</v>
      </c>
      <c r="C137" s="4" t="s">
        <v>63</v>
      </c>
      <c r="D137" t="s">
        <v>188</v>
      </c>
      <c r="G137" t="s">
        <v>6</v>
      </c>
    </row>
    <row r="138" spans="1:7" x14ac:dyDescent="0.25">
      <c r="A138" s="3">
        <v>137</v>
      </c>
      <c r="B138" t="s">
        <v>11</v>
      </c>
      <c r="C138" s="4" t="s">
        <v>63</v>
      </c>
      <c r="G138" t="s">
        <v>64</v>
      </c>
    </row>
    <row r="139" spans="1:7" x14ac:dyDescent="0.25">
      <c r="A139" s="3">
        <v>138</v>
      </c>
      <c r="B139" t="s">
        <v>26</v>
      </c>
      <c r="C139" s="4" t="s">
        <v>18</v>
      </c>
      <c r="D139" t="s">
        <v>190</v>
      </c>
      <c r="E139" t="s">
        <v>188</v>
      </c>
      <c r="G139" t="s">
        <v>6</v>
      </c>
    </row>
    <row r="140" spans="1:7" x14ac:dyDescent="0.25">
      <c r="A140" s="3">
        <v>139</v>
      </c>
      <c r="B140" t="s">
        <v>11</v>
      </c>
      <c r="C140" s="4" t="s">
        <v>63</v>
      </c>
      <c r="G140" t="s">
        <v>6</v>
      </c>
    </row>
    <row r="141" spans="1:7" x14ac:dyDescent="0.25">
      <c r="A141" s="3">
        <v>140</v>
      </c>
      <c r="B141" t="s">
        <v>11</v>
      </c>
      <c r="C141" s="4" t="s">
        <v>63</v>
      </c>
      <c r="G141" t="s">
        <v>6</v>
      </c>
    </row>
    <row r="142" spans="1:7" x14ac:dyDescent="0.25">
      <c r="A142" s="3">
        <v>141</v>
      </c>
      <c r="B142" t="s">
        <v>26</v>
      </c>
      <c r="C142" s="4" t="s">
        <v>18</v>
      </c>
      <c r="D142" t="s">
        <v>190</v>
      </c>
      <c r="E142" t="s">
        <v>189</v>
      </c>
      <c r="F142" t="s">
        <v>194</v>
      </c>
      <c r="G142" t="s">
        <v>6</v>
      </c>
    </row>
    <row r="143" spans="1:7" x14ac:dyDescent="0.25">
      <c r="A143" s="3">
        <v>142</v>
      </c>
      <c r="B143" t="s">
        <v>26</v>
      </c>
      <c r="C143" s="4" t="s">
        <v>14</v>
      </c>
      <c r="D143" t="s">
        <v>189</v>
      </c>
      <c r="E143" t="s">
        <v>188</v>
      </c>
      <c r="G143" t="s">
        <v>85</v>
      </c>
    </row>
    <row r="144" spans="1:7" x14ac:dyDescent="0.25">
      <c r="A144" s="3">
        <v>143</v>
      </c>
      <c r="B144" t="s">
        <v>11</v>
      </c>
      <c r="C144" s="4" t="s">
        <v>14</v>
      </c>
      <c r="G144" t="s">
        <v>64</v>
      </c>
    </row>
    <row r="145" spans="1:7" x14ac:dyDescent="0.25">
      <c r="A145" s="3">
        <v>144</v>
      </c>
      <c r="B145" t="s">
        <v>12</v>
      </c>
      <c r="C145" s="4" t="s">
        <v>177</v>
      </c>
      <c r="G145" t="s">
        <v>64</v>
      </c>
    </row>
    <row r="146" spans="1:7" x14ac:dyDescent="0.25">
      <c r="A146" s="3">
        <v>145</v>
      </c>
      <c r="B146" t="s">
        <v>11</v>
      </c>
      <c r="C146" s="4" t="s">
        <v>63</v>
      </c>
      <c r="G146" t="s">
        <v>64</v>
      </c>
    </row>
    <row r="147" spans="1:7" x14ac:dyDescent="0.25">
      <c r="A147" s="3">
        <v>146</v>
      </c>
      <c r="B147" t="s">
        <v>11</v>
      </c>
      <c r="C147" s="4" t="s">
        <v>18</v>
      </c>
      <c r="D147" t="s">
        <v>190</v>
      </c>
      <c r="E147" t="s">
        <v>188</v>
      </c>
      <c r="G147" t="s">
        <v>6</v>
      </c>
    </row>
    <row r="148" spans="1:7" x14ac:dyDescent="0.25">
      <c r="A148" s="3">
        <v>147</v>
      </c>
      <c r="B148" t="s">
        <v>11</v>
      </c>
      <c r="C148" s="4" t="s">
        <v>63</v>
      </c>
      <c r="G148" t="s">
        <v>85</v>
      </c>
    </row>
    <row r="149" spans="1:7" x14ac:dyDescent="0.25">
      <c r="A149" s="3">
        <v>148</v>
      </c>
      <c r="B149" t="s">
        <v>26</v>
      </c>
      <c r="C149" s="4" t="s">
        <v>65</v>
      </c>
      <c r="D149" t="s">
        <v>194</v>
      </c>
      <c r="G149" t="s">
        <v>85</v>
      </c>
    </row>
    <row r="150" spans="1:7" x14ac:dyDescent="0.25">
      <c r="A150" s="3">
        <v>149</v>
      </c>
      <c r="B150" t="s">
        <v>26</v>
      </c>
      <c r="C150" s="4" t="s">
        <v>14</v>
      </c>
      <c r="D150" t="s">
        <v>189</v>
      </c>
      <c r="E150" t="s">
        <v>188</v>
      </c>
      <c r="G150" t="s">
        <v>6</v>
      </c>
    </row>
    <row r="151" spans="1:7" x14ac:dyDescent="0.25">
      <c r="A151" s="3">
        <v>150</v>
      </c>
      <c r="B151" t="s">
        <v>26</v>
      </c>
      <c r="C151" s="4" t="s">
        <v>65</v>
      </c>
      <c r="G151" t="s">
        <v>85</v>
      </c>
    </row>
    <row r="152" spans="1:7" x14ac:dyDescent="0.25">
      <c r="A152" s="3">
        <v>151</v>
      </c>
      <c r="B152" t="s">
        <v>12</v>
      </c>
      <c r="C152" s="4" t="s">
        <v>124</v>
      </c>
      <c r="G152" t="s">
        <v>6</v>
      </c>
    </row>
    <row r="153" spans="1:7" x14ac:dyDescent="0.25">
      <c r="A153" s="3">
        <v>152</v>
      </c>
      <c r="B153" t="s">
        <v>26</v>
      </c>
      <c r="C153" s="4" t="s">
        <v>14</v>
      </c>
      <c r="G153" t="s">
        <v>6</v>
      </c>
    </row>
    <row r="154" spans="1:7" x14ac:dyDescent="0.25">
      <c r="A154" s="3">
        <v>153</v>
      </c>
      <c r="B154" t="s">
        <v>12</v>
      </c>
      <c r="C154" s="4" t="s">
        <v>18</v>
      </c>
      <c r="G154" t="s">
        <v>6</v>
      </c>
    </row>
    <row r="155" spans="1:7" x14ac:dyDescent="0.25">
      <c r="A155" s="3">
        <v>154</v>
      </c>
      <c r="B155" t="s">
        <v>11</v>
      </c>
      <c r="C155" s="4" t="s">
        <v>14</v>
      </c>
      <c r="G155" t="s">
        <v>6</v>
      </c>
    </row>
    <row r="156" spans="1:7" x14ac:dyDescent="0.25">
      <c r="A156" s="3">
        <v>155</v>
      </c>
      <c r="B156" t="s">
        <v>11</v>
      </c>
      <c r="C156" s="4" t="s">
        <v>63</v>
      </c>
      <c r="D156" t="s">
        <v>188</v>
      </c>
      <c r="G156" t="s">
        <v>6</v>
      </c>
    </row>
    <row r="157" spans="1:7" x14ac:dyDescent="0.25">
      <c r="A157" s="3">
        <v>156</v>
      </c>
      <c r="B157" t="s">
        <v>11</v>
      </c>
      <c r="C157" s="4" t="s">
        <v>63</v>
      </c>
      <c r="G157" t="s">
        <v>64</v>
      </c>
    </row>
    <row r="158" spans="1:7" x14ac:dyDescent="0.25">
      <c r="A158" s="3">
        <v>157</v>
      </c>
      <c r="B158" t="s">
        <v>11</v>
      </c>
      <c r="C158" s="4" t="s">
        <v>63</v>
      </c>
      <c r="G158" t="s">
        <v>85</v>
      </c>
    </row>
    <row r="159" spans="1:7" x14ac:dyDescent="0.25">
      <c r="A159" s="3">
        <v>158</v>
      </c>
      <c r="B159" t="s">
        <v>26</v>
      </c>
      <c r="C159" s="4" t="s">
        <v>14</v>
      </c>
      <c r="D159" t="s">
        <v>189</v>
      </c>
      <c r="E159" t="s">
        <v>188</v>
      </c>
      <c r="G159" t="s">
        <v>6</v>
      </c>
    </row>
    <row r="160" spans="1:7" x14ac:dyDescent="0.25">
      <c r="A160" s="3">
        <v>159</v>
      </c>
      <c r="B160" t="s">
        <v>26</v>
      </c>
      <c r="C160" s="4" t="s">
        <v>65</v>
      </c>
      <c r="G160" t="s">
        <v>85</v>
      </c>
    </row>
    <row r="161" spans="1:7" x14ac:dyDescent="0.25">
      <c r="A161" s="3">
        <v>160</v>
      </c>
      <c r="B161" t="s">
        <v>12</v>
      </c>
      <c r="C161" s="4" t="s">
        <v>124</v>
      </c>
      <c r="G161" t="s">
        <v>6</v>
      </c>
    </row>
    <row r="162" spans="1:7" x14ac:dyDescent="0.25">
      <c r="A162" s="3">
        <v>161</v>
      </c>
      <c r="B162" t="s">
        <v>26</v>
      </c>
      <c r="C162" s="4" t="s">
        <v>63</v>
      </c>
      <c r="D162" t="s">
        <v>188</v>
      </c>
      <c r="G162" t="s">
        <v>64</v>
      </c>
    </row>
    <row r="163" spans="1:7" x14ac:dyDescent="0.25">
      <c r="A163" s="3">
        <v>162</v>
      </c>
      <c r="B163" t="s">
        <v>11</v>
      </c>
      <c r="C163" s="4" t="s">
        <v>63</v>
      </c>
      <c r="D163" t="s">
        <v>188</v>
      </c>
      <c r="G163" t="s">
        <v>64</v>
      </c>
    </row>
    <row r="164" spans="1:7" x14ac:dyDescent="0.25">
      <c r="A164" s="3">
        <v>163</v>
      </c>
      <c r="B164" t="s">
        <v>11</v>
      </c>
      <c r="C164" s="4" t="s">
        <v>18</v>
      </c>
      <c r="D164" t="s">
        <v>190</v>
      </c>
      <c r="E164" t="s">
        <v>189</v>
      </c>
      <c r="F164" t="s">
        <v>188</v>
      </c>
      <c r="G164" t="s">
        <v>6</v>
      </c>
    </row>
    <row r="165" spans="1:7" x14ac:dyDescent="0.25">
      <c r="A165" s="3">
        <v>164</v>
      </c>
      <c r="B165" t="s">
        <v>26</v>
      </c>
      <c r="C165" s="4" t="s">
        <v>124</v>
      </c>
      <c r="D165" t="s">
        <v>189</v>
      </c>
      <c r="G165" t="s">
        <v>85</v>
      </c>
    </row>
    <row r="166" spans="1:7" x14ac:dyDescent="0.25">
      <c r="A166" s="3">
        <v>165</v>
      </c>
      <c r="B166" t="s">
        <v>26</v>
      </c>
      <c r="C166" s="4" t="s">
        <v>63</v>
      </c>
      <c r="G166" t="s">
        <v>6</v>
      </c>
    </row>
    <row r="167" spans="1:7" x14ac:dyDescent="0.25">
      <c r="A167" s="3">
        <v>166</v>
      </c>
      <c r="B167" t="s">
        <v>11</v>
      </c>
      <c r="C167" s="4" t="s">
        <v>18</v>
      </c>
      <c r="D167" t="s">
        <v>193</v>
      </c>
      <c r="G167" t="s">
        <v>6</v>
      </c>
    </row>
    <row r="168" spans="1:7" x14ac:dyDescent="0.25">
      <c r="A168" s="3">
        <v>167</v>
      </c>
      <c r="B168" t="s">
        <v>13</v>
      </c>
      <c r="C168" s="4" t="s">
        <v>65</v>
      </c>
      <c r="G168" t="s">
        <v>64</v>
      </c>
    </row>
    <row r="169" spans="1:7" x14ac:dyDescent="0.25">
      <c r="A169" s="3">
        <v>168</v>
      </c>
      <c r="B169" t="s">
        <v>12</v>
      </c>
      <c r="C169" s="4" t="s">
        <v>18</v>
      </c>
      <c r="D169" t="s">
        <v>189</v>
      </c>
      <c r="G169" t="s">
        <v>6</v>
      </c>
    </row>
    <row r="170" spans="1:7" x14ac:dyDescent="0.25">
      <c r="A170" s="3">
        <v>169</v>
      </c>
      <c r="B170" t="s">
        <v>26</v>
      </c>
      <c r="C170" s="4" t="s">
        <v>14</v>
      </c>
      <c r="D170" t="s">
        <v>194</v>
      </c>
      <c r="G170" t="s">
        <v>64</v>
      </c>
    </row>
    <row r="171" spans="1:7" x14ac:dyDescent="0.25">
      <c r="A171" s="3">
        <v>170</v>
      </c>
      <c r="B171" t="s">
        <v>17</v>
      </c>
      <c r="C171" s="4" t="s">
        <v>14</v>
      </c>
      <c r="G171" t="s">
        <v>6</v>
      </c>
    </row>
    <row r="172" spans="1:7" x14ac:dyDescent="0.25">
      <c r="A172" s="3">
        <v>171</v>
      </c>
      <c r="B172" t="s">
        <v>11</v>
      </c>
      <c r="C172" s="4" t="s">
        <v>63</v>
      </c>
      <c r="D172" t="s">
        <v>188</v>
      </c>
      <c r="G172" t="s">
        <v>6</v>
      </c>
    </row>
    <row r="173" spans="1:7" x14ac:dyDescent="0.25">
      <c r="A173" s="3">
        <v>172</v>
      </c>
      <c r="B173" t="s">
        <v>11</v>
      </c>
      <c r="C173" s="4" t="s">
        <v>63</v>
      </c>
      <c r="G173" t="s">
        <v>64</v>
      </c>
    </row>
    <row r="174" spans="1:7" x14ac:dyDescent="0.25">
      <c r="A174" s="3">
        <v>173</v>
      </c>
      <c r="B174" t="s">
        <v>11</v>
      </c>
      <c r="C174" s="4" t="s">
        <v>63</v>
      </c>
      <c r="G174" t="s">
        <v>85</v>
      </c>
    </row>
    <row r="175" spans="1:7" x14ac:dyDescent="0.25">
      <c r="A175" s="3">
        <v>174</v>
      </c>
      <c r="B175" t="s">
        <v>11</v>
      </c>
      <c r="C175" s="4" t="s">
        <v>18</v>
      </c>
      <c r="D175" t="s">
        <v>190</v>
      </c>
      <c r="G175" t="s">
        <v>85</v>
      </c>
    </row>
    <row r="176" spans="1:7" x14ac:dyDescent="0.25">
      <c r="A176" s="3">
        <v>175</v>
      </c>
      <c r="B176" t="s">
        <v>11</v>
      </c>
      <c r="C176" s="4" t="s">
        <v>14</v>
      </c>
      <c r="G176" t="s">
        <v>85</v>
      </c>
    </row>
    <row r="177" spans="1:7" x14ac:dyDescent="0.25">
      <c r="A177" s="3">
        <v>176</v>
      </c>
      <c r="B177" t="s">
        <v>11</v>
      </c>
      <c r="C177" s="4" t="s">
        <v>14</v>
      </c>
      <c r="D177" t="s">
        <v>189</v>
      </c>
      <c r="E177" t="s">
        <v>188</v>
      </c>
      <c r="G177" t="s">
        <v>64</v>
      </c>
    </row>
    <row r="178" spans="1:7" x14ac:dyDescent="0.25">
      <c r="A178" s="3">
        <v>177</v>
      </c>
      <c r="B178" t="s">
        <v>11</v>
      </c>
      <c r="C178" s="4" t="s">
        <v>14</v>
      </c>
      <c r="G178" t="s">
        <v>6</v>
      </c>
    </row>
    <row r="179" spans="1:7" x14ac:dyDescent="0.25">
      <c r="A179" s="3">
        <v>178</v>
      </c>
      <c r="B179" t="s">
        <v>11</v>
      </c>
      <c r="C179" s="4" t="s">
        <v>14</v>
      </c>
      <c r="D179" t="s">
        <v>189</v>
      </c>
      <c r="G179" t="s">
        <v>64</v>
      </c>
    </row>
    <row r="180" spans="1:7" x14ac:dyDescent="0.25">
      <c r="A180" s="3">
        <v>179</v>
      </c>
      <c r="B180" t="s">
        <v>12</v>
      </c>
      <c r="C180" s="4" t="s">
        <v>14</v>
      </c>
      <c r="G180" t="s">
        <v>6</v>
      </c>
    </row>
    <row r="181" spans="1:7" x14ac:dyDescent="0.25">
      <c r="A181" s="3">
        <v>180</v>
      </c>
      <c r="B181" t="s">
        <v>17</v>
      </c>
      <c r="C181" s="4" t="s">
        <v>18</v>
      </c>
      <c r="G181" t="s">
        <v>6</v>
      </c>
    </row>
    <row r="182" spans="1:7" x14ac:dyDescent="0.25">
      <c r="A182" s="3">
        <v>181</v>
      </c>
      <c r="B182" t="s">
        <v>11</v>
      </c>
      <c r="C182" s="4" t="s">
        <v>14</v>
      </c>
      <c r="G182" t="s">
        <v>6</v>
      </c>
    </row>
    <row r="183" spans="1:7" x14ac:dyDescent="0.25">
      <c r="A183" s="3">
        <v>182</v>
      </c>
      <c r="B183" t="s">
        <v>11</v>
      </c>
      <c r="C183" s="4" t="s">
        <v>63</v>
      </c>
      <c r="G183" t="s">
        <v>85</v>
      </c>
    </row>
    <row r="184" spans="1:7" x14ac:dyDescent="0.25">
      <c r="A184" s="3">
        <v>183</v>
      </c>
      <c r="B184" t="s">
        <v>26</v>
      </c>
      <c r="C184" s="4" t="s">
        <v>63</v>
      </c>
      <c r="D184" t="s">
        <v>188</v>
      </c>
      <c r="G184" t="s">
        <v>64</v>
      </c>
    </row>
    <row r="185" spans="1:7" x14ac:dyDescent="0.25">
      <c r="A185" s="3">
        <v>184</v>
      </c>
      <c r="B185" t="s">
        <v>11</v>
      </c>
      <c r="C185" s="4" t="s">
        <v>97</v>
      </c>
      <c r="D185" t="s">
        <v>189</v>
      </c>
      <c r="G185" t="s">
        <v>64</v>
      </c>
    </row>
    <row r="186" spans="1:7" x14ac:dyDescent="0.25">
      <c r="A186" s="3">
        <v>185</v>
      </c>
      <c r="B186" t="s">
        <v>26</v>
      </c>
      <c r="C186" s="4" t="s">
        <v>14</v>
      </c>
      <c r="G186" t="s">
        <v>6</v>
      </c>
    </row>
    <row r="187" spans="1:7" x14ac:dyDescent="0.25">
      <c r="A187" s="3">
        <v>186</v>
      </c>
      <c r="B187" t="s">
        <v>12</v>
      </c>
      <c r="C187" s="4" t="s">
        <v>18</v>
      </c>
      <c r="G187" t="s">
        <v>6</v>
      </c>
    </row>
    <row r="188" spans="1:7" x14ac:dyDescent="0.25">
      <c r="A188" s="3">
        <v>187</v>
      </c>
      <c r="B188" t="s">
        <v>11</v>
      </c>
      <c r="C188" s="4" t="s">
        <v>14</v>
      </c>
      <c r="G188" t="s">
        <v>6</v>
      </c>
    </row>
    <row r="189" spans="1:7" x14ac:dyDescent="0.25">
      <c r="A189" s="3">
        <v>188</v>
      </c>
      <c r="B189" t="s">
        <v>26</v>
      </c>
      <c r="C189" s="4" t="s">
        <v>14</v>
      </c>
      <c r="G189" t="s">
        <v>64</v>
      </c>
    </row>
    <row r="190" spans="1:7" x14ac:dyDescent="0.25">
      <c r="A190" s="3">
        <v>189</v>
      </c>
      <c r="B190" t="s">
        <v>11</v>
      </c>
      <c r="C190" s="4" t="s">
        <v>14</v>
      </c>
      <c r="D190" t="s">
        <v>188</v>
      </c>
      <c r="G190" t="s">
        <v>6</v>
      </c>
    </row>
    <row r="191" spans="1:7" x14ac:dyDescent="0.25">
      <c r="A191" s="3">
        <v>190</v>
      </c>
      <c r="B191" t="s">
        <v>11</v>
      </c>
      <c r="C191" s="4" t="s">
        <v>65</v>
      </c>
      <c r="G191" t="s">
        <v>6</v>
      </c>
    </row>
    <row r="192" spans="1:7" x14ac:dyDescent="0.25">
      <c r="A192" s="3">
        <v>191</v>
      </c>
      <c r="B192" t="s">
        <v>11</v>
      </c>
      <c r="C192" s="4" t="s">
        <v>14</v>
      </c>
      <c r="G192" t="s">
        <v>64</v>
      </c>
    </row>
    <row r="193" spans="1:7" x14ac:dyDescent="0.25">
      <c r="A193" s="3">
        <v>192</v>
      </c>
      <c r="B193" t="s">
        <v>12</v>
      </c>
      <c r="C193" s="4" t="s">
        <v>14</v>
      </c>
      <c r="G193" t="s">
        <v>64</v>
      </c>
    </row>
    <row r="194" spans="1:7" x14ac:dyDescent="0.25">
      <c r="A194" s="3">
        <v>193</v>
      </c>
      <c r="B194" t="s">
        <v>17</v>
      </c>
      <c r="C194" s="4" t="s">
        <v>18</v>
      </c>
      <c r="G194" t="s">
        <v>6</v>
      </c>
    </row>
    <row r="195" spans="1:7" x14ac:dyDescent="0.25">
      <c r="A195" s="3">
        <v>194</v>
      </c>
      <c r="B195" t="s">
        <v>11</v>
      </c>
      <c r="C195" s="4" t="s">
        <v>14</v>
      </c>
      <c r="G195" t="s">
        <v>6</v>
      </c>
    </row>
    <row r="196" spans="1:7" x14ac:dyDescent="0.25">
      <c r="A196" s="3">
        <v>195</v>
      </c>
      <c r="B196" t="s">
        <v>11</v>
      </c>
      <c r="C196" s="4" t="s">
        <v>14</v>
      </c>
      <c r="G196" t="s">
        <v>85</v>
      </c>
    </row>
    <row r="197" spans="1:7" x14ac:dyDescent="0.25">
      <c r="A197" s="3">
        <v>196</v>
      </c>
      <c r="B197" t="s">
        <v>13</v>
      </c>
      <c r="C197" s="4" t="s">
        <v>14</v>
      </c>
      <c r="D197" t="s">
        <v>188</v>
      </c>
      <c r="G197" t="s">
        <v>6</v>
      </c>
    </row>
    <row r="198" spans="1:7" x14ac:dyDescent="0.25">
      <c r="A198" s="3">
        <v>197</v>
      </c>
      <c r="B198" t="s">
        <v>11</v>
      </c>
      <c r="C198" s="4" t="s">
        <v>18</v>
      </c>
      <c r="D198" t="s">
        <v>190</v>
      </c>
      <c r="E198" t="s">
        <v>189</v>
      </c>
      <c r="G198" t="s">
        <v>6</v>
      </c>
    </row>
    <row r="199" spans="1:7" x14ac:dyDescent="0.25">
      <c r="A199" s="3">
        <v>198</v>
      </c>
      <c r="B199" t="s">
        <v>11</v>
      </c>
      <c r="C199" s="4" t="s">
        <v>63</v>
      </c>
      <c r="D199" t="s">
        <v>188</v>
      </c>
      <c r="G199" t="s">
        <v>64</v>
      </c>
    </row>
    <row r="200" spans="1:7" x14ac:dyDescent="0.25">
      <c r="A200" s="3">
        <v>199</v>
      </c>
      <c r="B200" t="s">
        <v>11</v>
      </c>
      <c r="C200" s="4" t="s">
        <v>18</v>
      </c>
      <c r="G200" t="s">
        <v>6</v>
      </c>
    </row>
    <row r="201" spans="1:7" x14ac:dyDescent="0.25">
      <c r="A201" s="3">
        <v>200</v>
      </c>
      <c r="B201" t="s">
        <v>26</v>
      </c>
      <c r="C201" s="4" t="s">
        <v>18</v>
      </c>
      <c r="D201" t="s">
        <v>189</v>
      </c>
      <c r="G201" t="s">
        <v>6</v>
      </c>
    </row>
    <row r="202" spans="1:7" x14ac:dyDescent="0.25">
      <c r="A202" s="3">
        <v>201</v>
      </c>
      <c r="B202" t="s">
        <v>26</v>
      </c>
      <c r="C202" s="4" t="s">
        <v>65</v>
      </c>
      <c r="D202" t="s">
        <v>194</v>
      </c>
      <c r="G202" t="s">
        <v>85</v>
      </c>
    </row>
    <row r="203" spans="1:7" x14ac:dyDescent="0.25">
      <c r="A203" s="3">
        <v>202</v>
      </c>
      <c r="B203" t="s">
        <v>26</v>
      </c>
      <c r="C203" s="4" t="s">
        <v>65</v>
      </c>
      <c r="D203" t="s">
        <v>194</v>
      </c>
      <c r="G203" t="s">
        <v>85</v>
      </c>
    </row>
    <row r="204" spans="1:7" x14ac:dyDescent="0.25">
      <c r="A204" s="3">
        <v>203</v>
      </c>
      <c r="B204" t="s">
        <v>12</v>
      </c>
      <c r="C204" s="4" t="s">
        <v>18</v>
      </c>
      <c r="D204" t="s">
        <v>190</v>
      </c>
      <c r="E204" t="s">
        <v>189</v>
      </c>
      <c r="G204" t="s">
        <v>6</v>
      </c>
    </row>
    <row r="205" spans="1:7" x14ac:dyDescent="0.25">
      <c r="A205" s="3">
        <v>204</v>
      </c>
      <c r="B205" t="s">
        <v>12</v>
      </c>
      <c r="C205" s="4" t="s">
        <v>18</v>
      </c>
      <c r="D205" t="s">
        <v>189</v>
      </c>
      <c r="G205" t="s">
        <v>6</v>
      </c>
    </row>
    <row r="206" spans="1:7" x14ac:dyDescent="0.25">
      <c r="A206" s="3">
        <v>205</v>
      </c>
      <c r="B206" t="s">
        <v>12</v>
      </c>
      <c r="C206" s="4" t="s">
        <v>124</v>
      </c>
      <c r="G206" t="s">
        <v>6</v>
      </c>
    </row>
    <row r="207" spans="1:7" x14ac:dyDescent="0.25">
      <c r="A207" s="3">
        <v>206</v>
      </c>
      <c r="B207" t="s">
        <v>13</v>
      </c>
      <c r="C207" s="4" t="s">
        <v>14</v>
      </c>
      <c r="G207" t="s">
        <v>64</v>
      </c>
    </row>
    <row r="208" spans="1:7" x14ac:dyDescent="0.25">
      <c r="A208" s="3">
        <v>207</v>
      </c>
      <c r="B208" t="s">
        <v>13</v>
      </c>
      <c r="C208" s="4" t="s">
        <v>14</v>
      </c>
      <c r="G208" t="s">
        <v>64</v>
      </c>
    </row>
    <row r="209" spans="1:7" x14ac:dyDescent="0.25">
      <c r="A209" s="3">
        <v>208</v>
      </c>
      <c r="B209" t="s">
        <v>11</v>
      </c>
      <c r="C209" s="4" t="s">
        <v>14</v>
      </c>
      <c r="G209" t="s">
        <v>6</v>
      </c>
    </row>
    <row r="210" spans="1:7" x14ac:dyDescent="0.25">
      <c r="A210" s="3">
        <v>209</v>
      </c>
      <c r="B210" t="s">
        <v>26</v>
      </c>
      <c r="C210" s="4" t="s">
        <v>63</v>
      </c>
      <c r="G210" t="s">
        <v>85</v>
      </c>
    </row>
    <row r="211" spans="1:7" x14ac:dyDescent="0.25">
      <c r="A211" s="3">
        <v>210</v>
      </c>
      <c r="B211" t="s">
        <v>11</v>
      </c>
      <c r="C211" s="4" t="s">
        <v>97</v>
      </c>
      <c r="D211" t="s">
        <v>189</v>
      </c>
      <c r="G211" t="s">
        <v>64</v>
      </c>
    </row>
    <row r="212" spans="1:7" x14ac:dyDescent="0.25">
      <c r="A212" s="3">
        <v>211</v>
      </c>
      <c r="B212" t="s">
        <v>13</v>
      </c>
      <c r="C212" s="4" t="s">
        <v>18</v>
      </c>
      <c r="D212" t="s">
        <v>190</v>
      </c>
      <c r="G212" t="s">
        <v>64</v>
      </c>
    </row>
    <row r="213" spans="1:7" x14ac:dyDescent="0.25">
      <c r="A213" s="3">
        <v>7</v>
      </c>
      <c r="B213" t="s">
        <v>11</v>
      </c>
      <c r="C213" s="4" t="s">
        <v>65</v>
      </c>
      <c r="G213" t="s">
        <v>85</v>
      </c>
    </row>
    <row r="214" spans="1:7" x14ac:dyDescent="0.25">
      <c r="A214" s="3">
        <v>12</v>
      </c>
      <c r="B214" t="s">
        <v>26</v>
      </c>
      <c r="C214" s="4" t="s">
        <v>65</v>
      </c>
      <c r="G214" t="s">
        <v>64</v>
      </c>
    </row>
    <row r="215" spans="1:7" x14ac:dyDescent="0.25">
      <c r="A215" s="3">
        <v>13</v>
      </c>
      <c r="B215" t="s">
        <v>11</v>
      </c>
      <c r="C215" s="4" t="s">
        <v>63</v>
      </c>
      <c r="G215" t="s">
        <v>64</v>
      </c>
    </row>
    <row r="216" spans="1:7" x14ac:dyDescent="0.25">
      <c r="A216" s="3">
        <v>18</v>
      </c>
      <c r="B216" t="s">
        <v>11</v>
      </c>
      <c r="C216" s="4" t="s">
        <v>65</v>
      </c>
      <c r="G216" t="s">
        <v>6</v>
      </c>
    </row>
    <row r="217" spans="1:7" x14ac:dyDescent="0.25">
      <c r="A217" s="3">
        <v>21</v>
      </c>
      <c r="B217" t="s">
        <v>11</v>
      </c>
      <c r="C217" s="4" t="s">
        <v>14</v>
      </c>
      <c r="G217" t="s">
        <v>85</v>
      </c>
    </row>
    <row r="218" spans="1:7" x14ac:dyDescent="0.25">
      <c r="A218" s="3">
        <v>27</v>
      </c>
      <c r="B218" t="s">
        <v>13</v>
      </c>
      <c r="C218" s="4" t="s">
        <v>65</v>
      </c>
      <c r="G218" t="s">
        <v>6</v>
      </c>
    </row>
    <row r="219" spans="1:7" x14ac:dyDescent="0.25">
      <c r="A219" s="3">
        <v>28</v>
      </c>
      <c r="B219" t="s">
        <v>13</v>
      </c>
      <c r="C219" s="4" t="s">
        <v>14</v>
      </c>
      <c r="G219" t="s">
        <v>6</v>
      </c>
    </row>
    <row r="220" spans="1:7" x14ac:dyDescent="0.25">
      <c r="A220" s="3">
        <v>31</v>
      </c>
      <c r="B220" t="s">
        <v>11</v>
      </c>
      <c r="C220" s="4" t="s">
        <v>97</v>
      </c>
      <c r="G220" t="s">
        <v>85</v>
      </c>
    </row>
    <row r="221" spans="1:7" x14ac:dyDescent="0.25">
      <c r="A221" s="3">
        <v>34</v>
      </c>
      <c r="B221" t="s">
        <v>11</v>
      </c>
      <c r="C221" s="4" t="s">
        <v>63</v>
      </c>
      <c r="G221" t="s">
        <v>85</v>
      </c>
    </row>
    <row r="222" spans="1:7" x14ac:dyDescent="0.25">
      <c r="A222" s="3">
        <v>37</v>
      </c>
      <c r="B222" t="s">
        <v>11</v>
      </c>
      <c r="C222" s="4" t="s">
        <v>65</v>
      </c>
      <c r="G222" t="s">
        <v>6</v>
      </c>
    </row>
    <row r="223" spans="1:7" x14ac:dyDescent="0.25">
      <c r="A223" s="3">
        <v>40</v>
      </c>
      <c r="B223" t="s">
        <v>11</v>
      </c>
      <c r="C223" s="4" t="s">
        <v>14</v>
      </c>
      <c r="G223" t="s">
        <v>85</v>
      </c>
    </row>
    <row r="224" spans="1:7" x14ac:dyDescent="0.25">
      <c r="A224" s="3">
        <v>42</v>
      </c>
      <c r="B224" t="s">
        <v>11</v>
      </c>
      <c r="C224" s="4" t="s">
        <v>63</v>
      </c>
      <c r="G224" t="s">
        <v>64</v>
      </c>
    </row>
    <row r="225" spans="1:7" x14ac:dyDescent="0.25">
      <c r="A225" s="3">
        <v>44</v>
      </c>
      <c r="B225" t="s">
        <v>11</v>
      </c>
      <c r="C225" s="4" t="s">
        <v>63</v>
      </c>
      <c r="G225" t="s">
        <v>64</v>
      </c>
    </row>
    <row r="226" spans="1:7" x14ac:dyDescent="0.25">
      <c r="A226" s="3">
        <v>46</v>
      </c>
      <c r="B226" t="s">
        <v>11</v>
      </c>
      <c r="C226" s="4" t="s">
        <v>14</v>
      </c>
      <c r="G226" t="s">
        <v>6</v>
      </c>
    </row>
    <row r="227" spans="1:7" x14ac:dyDescent="0.25">
      <c r="A227" s="3">
        <v>48</v>
      </c>
      <c r="B227" t="s">
        <v>11</v>
      </c>
      <c r="C227" s="4" t="s">
        <v>63</v>
      </c>
      <c r="G227" t="s">
        <v>85</v>
      </c>
    </row>
    <row r="228" spans="1:7" x14ac:dyDescent="0.25">
      <c r="A228" s="3">
        <v>49</v>
      </c>
      <c r="B228" t="s">
        <v>11</v>
      </c>
      <c r="C228" s="4" t="s">
        <v>14</v>
      </c>
      <c r="G228" t="s">
        <v>85</v>
      </c>
    </row>
    <row r="229" spans="1:7" x14ac:dyDescent="0.25">
      <c r="A229" s="3">
        <v>50</v>
      </c>
      <c r="B229" t="s">
        <v>26</v>
      </c>
      <c r="C229" s="4" t="s">
        <v>63</v>
      </c>
      <c r="G229" t="s">
        <v>6</v>
      </c>
    </row>
    <row r="230" spans="1:7" x14ac:dyDescent="0.25">
      <c r="A230" s="3">
        <v>51</v>
      </c>
      <c r="B230" t="s">
        <v>11</v>
      </c>
      <c r="C230" s="4" t="s">
        <v>14</v>
      </c>
      <c r="G230" t="s">
        <v>6</v>
      </c>
    </row>
    <row r="231" spans="1:7" x14ac:dyDescent="0.25">
      <c r="A231" s="3">
        <v>52</v>
      </c>
      <c r="B231" t="s">
        <v>11</v>
      </c>
      <c r="C231" s="4" t="s">
        <v>65</v>
      </c>
      <c r="G231" t="s">
        <v>64</v>
      </c>
    </row>
    <row r="232" spans="1:7" x14ac:dyDescent="0.25">
      <c r="A232" s="3">
        <v>57</v>
      </c>
      <c r="B232" t="s">
        <v>13</v>
      </c>
      <c r="C232" s="4" t="s">
        <v>14</v>
      </c>
      <c r="G232" t="s">
        <v>85</v>
      </c>
    </row>
    <row r="233" spans="1:7" x14ac:dyDescent="0.25">
      <c r="A233" s="3">
        <v>58</v>
      </c>
      <c r="B233" t="s">
        <v>26</v>
      </c>
      <c r="C233" s="4" t="s">
        <v>14</v>
      </c>
      <c r="G233" t="s">
        <v>85</v>
      </c>
    </row>
    <row r="234" spans="1:7" x14ac:dyDescent="0.25">
      <c r="A234" s="3">
        <v>59</v>
      </c>
      <c r="B234" t="s">
        <v>13</v>
      </c>
      <c r="C234" s="4" t="s">
        <v>63</v>
      </c>
      <c r="G234" t="s">
        <v>85</v>
      </c>
    </row>
    <row r="235" spans="1:7" x14ac:dyDescent="0.25">
      <c r="A235" s="3">
        <v>61</v>
      </c>
      <c r="B235" t="s">
        <v>11</v>
      </c>
      <c r="C235" s="4" t="s">
        <v>65</v>
      </c>
      <c r="G235" t="s">
        <v>64</v>
      </c>
    </row>
    <row r="236" spans="1:7" x14ac:dyDescent="0.25">
      <c r="A236" s="3">
        <v>62</v>
      </c>
      <c r="B236" t="s">
        <v>11</v>
      </c>
      <c r="C236" s="4" t="s">
        <v>14</v>
      </c>
      <c r="G236" t="s">
        <v>6</v>
      </c>
    </row>
    <row r="237" spans="1:7" x14ac:dyDescent="0.25">
      <c r="A237" s="3">
        <v>63</v>
      </c>
      <c r="B237" t="s">
        <v>26</v>
      </c>
      <c r="C237" s="4" t="s">
        <v>63</v>
      </c>
      <c r="G237" t="s">
        <v>85</v>
      </c>
    </row>
    <row r="238" spans="1:7" x14ac:dyDescent="0.25">
      <c r="A238" s="3">
        <v>65</v>
      </c>
      <c r="B238" t="s">
        <v>11</v>
      </c>
      <c r="C238" s="4" t="s">
        <v>124</v>
      </c>
      <c r="G238" t="s">
        <v>6</v>
      </c>
    </row>
    <row r="239" spans="1:7" x14ac:dyDescent="0.25">
      <c r="A239" s="3">
        <v>67</v>
      </c>
      <c r="B239" t="s">
        <v>12</v>
      </c>
      <c r="C239" s="4" t="s">
        <v>63</v>
      </c>
      <c r="G239" t="s">
        <v>6</v>
      </c>
    </row>
    <row r="240" spans="1:7" x14ac:dyDescent="0.25">
      <c r="A240" s="3">
        <v>68</v>
      </c>
      <c r="B240" t="s">
        <v>26</v>
      </c>
      <c r="C240" s="4" t="s">
        <v>88</v>
      </c>
      <c r="G240" t="s">
        <v>64</v>
      </c>
    </row>
    <row r="241" spans="1:7" x14ac:dyDescent="0.25">
      <c r="A241" s="3">
        <v>69</v>
      </c>
      <c r="B241" t="s">
        <v>13</v>
      </c>
      <c r="C241" s="4" t="s">
        <v>65</v>
      </c>
      <c r="G241" t="s">
        <v>6</v>
      </c>
    </row>
    <row r="242" spans="1:7" x14ac:dyDescent="0.25">
      <c r="A242" s="3">
        <v>70</v>
      </c>
      <c r="B242" t="s">
        <v>12</v>
      </c>
      <c r="C242" s="4" t="s">
        <v>63</v>
      </c>
      <c r="G242" t="s">
        <v>6</v>
      </c>
    </row>
    <row r="243" spans="1:7" x14ac:dyDescent="0.25">
      <c r="A243" s="3">
        <v>73</v>
      </c>
      <c r="B243" t="s">
        <v>17</v>
      </c>
      <c r="C243" s="4" t="s">
        <v>14</v>
      </c>
      <c r="G243" t="s">
        <v>6</v>
      </c>
    </row>
    <row r="244" spans="1:7" x14ac:dyDescent="0.25">
      <c r="A244" s="3">
        <v>74</v>
      </c>
      <c r="B244" t="s">
        <v>12</v>
      </c>
      <c r="C244" s="4" t="s">
        <v>65</v>
      </c>
      <c r="G244" t="s">
        <v>6</v>
      </c>
    </row>
    <row r="245" spans="1:7" x14ac:dyDescent="0.25">
      <c r="A245" s="3">
        <v>75</v>
      </c>
      <c r="B245" t="s">
        <v>26</v>
      </c>
      <c r="C245" s="4" t="s">
        <v>14</v>
      </c>
      <c r="G245" t="s">
        <v>6</v>
      </c>
    </row>
    <row r="246" spans="1:7" x14ac:dyDescent="0.25">
      <c r="A246" s="3">
        <v>76</v>
      </c>
      <c r="B246" t="s">
        <v>26</v>
      </c>
      <c r="C246" s="4" t="s">
        <v>192</v>
      </c>
      <c r="G246" t="s">
        <v>6</v>
      </c>
    </row>
    <row r="247" spans="1:7" x14ac:dyDescent="0.25">
      <c r="A247" s="3">
        <v>77</v>
      </c>
      <c r="B247" t="s">
        <v>12</v>
      </c>
      <c r="C247" s="4" t="s">
        <v>14</v>
      </c>
      <c r="G247" t="s">
        <v>6</v>
      </c>
    </row>
    <row r="248" spans="1:7" x14ac:dyDescent="0.25">
      <c r="A248" s="3">
        <v>79</v>
      </c>
      <c r="B248" t="s">
        <v>26</v>
      </c>
      <c r="C248" s="4" t="s">
        <v>88</v>
      </c>
      <c r="G248" t="s">
        <v>85</v>
      </c>
    </row>
    <row r="249" spans="1:7" x14ac:dyDescent="0.25">
      <c r="A249" s="3">
        <v>80</v>
      </c>
      <c r="B249" t="s">
        <v>12</v>
      </c>
      <c r="C249" s="4" t="s">
        <v>63</v>
      </c>
      <c r="G249" t="s">
        <v>6</v>
      </c>
    </row>
    <row r="250" spans="1:7" x14ac:dyDescent="0.25">
      <c r="A250" s="3">
        <v>81</v>
      </c>
      <c r="B250" t="s">
        <v>26</v>
      </c>
      <c r="C250" s="4" t="s">
        <v>65</v>
      </c>
      <c r="G250" t="s">
        <v>64</v>
      </c>
    </row>
    <row r="251" spans="1:7" x14ac:dyDescent="0.25">
      <c r="A251" s="3">
        <v>83</v>
      </c>
      <c r="B251" t="s">
        <v>26</v>
      </c>
      <c r="C251" s="4" t="s">
        <v>88</v>
      </c>
      <c r="G251" t="s">
        <v>85</v>
      </c>
    </row>
    <row r="252" spans="1:7" x14ac:dyDescent="0.25">
      <c r="A252" s="3">
        <v>84</v>
      </c>
      <c r="B252" t="s">
        <v>26</v>
      </c>
      <c r="C252" s="4" t="s">
        <v>63</v>
      </c>
      <c r="G252" t="s">
        <v>6</v>
      </c>
    </row>
    <row r="253" spans="1:7" x14ac:dyDescent="0.25">
      <c r="A253" s="3">
        <v>87</v>
      </c>
      <c r="B253" t="s">
        <v>26</v>
      </c>
      <c r="C253" s="4" t="s">
        <v>65</v>
      </c>
      <c r="G253" t="s">
        <v>64</v>
      </c>
    </row>
    <row r="254" spans="1:7" x14ac:dyDescent="0.25">
      <c r="A254" s="3">
        <v>90</v>
      </c>
      <c r="B254" t="s">
        <v>11</v>
      </c>
      <c r="C254" s="4" t="s">
        <v>88</v>
      </c>
      <c r="G254" t="s">
        <v>6</v>
      </c>
    </row>
    <row r="255" spans="1:7" x14ac:dyDescent="0.25">
      <c r="A255" s="3">
        <v>91</v>
      </c>
      <c r="B255" t="s">
        <v>11</v>
      </c>
      <c r="C255" s="4" t="s">
        <v>192</v>
      </c>
      <c r="G255" t="s">
        <v>6</v>
      </c>
    </row>
    <row r="256" spans="1:7" x14ac:dyDescent="0.25">
      <c r="A256" s="3">
        <v>94</v>
      </c>
      <c r="B256" t="s">
        <v>26</v>
      </c>
      <c r="C256" s="4" t="s">
        <v>14</v>
      </c>
      <c r="G256" t="s">
        <v>6</v>
      </c>
    </row>
    <row r="257" spans="1:7" x14ac:dyDescent="0.25">
      <c r="A257" s="3">
        <v>95</v>
      </c>
      <c r="B257" t="s">
        <v>26</v>
      </c>
      <c r="C257" s="4" t="s">
        <v>63</v>
      </c>
      <c r="G257" t="s">
        <v>85</v>
      </c>
    </row>
    <row r="258" spans="1:7" x14ac:dyDescent="0.25">
      <c r="A258" s="3">
        <v>97</v>
      </c>
      <c r="B258" t="s">
        <v>13</v>
      </c>
      <c r="C258" s="4" t="s">
        <v>14</v>
      </c>
      <c r="G258" t="s">
        <v>85</v>
      </c>
    </row>
    <row r="259" spans="1:7" x14ac:dyDescent="0.25">
      <c r="A259" s="3">
        <v>98</v>
      </c>
      <c r="B259" t="s">
        <v>26</v>
      </c>
      <c r="C259" s="4" t="s">
        <v>88</v>
      </c>
      <c r="G259" t="s">
        <v>85</v>
      </c>
    </row>
    <row r="260" spans="1:7" x14ac:dyDescent="0.25">
      <c r="A260" s="3">
        <v>99</v>
      </c>
      <c r="B260" t="s">
        <v>26</v>
      </c>
      <c r="C260" s="4" t="s">
        <v>14</v>
      </c>
      <c r="G260" t="s">
        <v>6</v>
      </c>
    </row>
    <row r="261" spans="1:7" x14ac:dyDescent="0.25">
      <c r="A261" s="3">
        <v>106</v>
      </c>
      <c r="B261" t="s">
        <v>26</v>
      </c>
      <c r="C261" s="4" t="s">
        <v>63</v>
      </c>
      <c r="G261" t="s">
        <v>6</v>
      </c>
    </row>
    <row r="262" spans="1:7" x14ac:dyDescent="0.25">
      <c r="A262" s="3">
        <v>107</v>
      </c>
      <c r="B262" t="s">
        <v>26</v>
      </c>
      <c r="C262" s="4" t="s">
        <v>88</v>
      </c>
      <c r="G262" t="s">
        <v>85</v>
      </c>
    </row>
    <row r="263" spans="1:7" x14ac:dyDescent="0.25">
      <c r="A263" s="3">
        <v>108</v>
      </c>
      <c r="B263" t="s">
        <v>26</v>
      </c>
      <c r="C263" s="4" t="s">
        <v>88</v>
      </c>
      <c r="G263" t="s">
        <v>85</v>
      </c>
    </row>
    <row r="264" spans="1:7" x14ac:dyDescent="0.25">
      <c r="A264" s="3">
        <v>109</v>
      </c>
      <c r="B264" t="s">
        <v>12</v>
      </c>
      <c r="C264" s="4" t="s">
        <v>14</v>
      </c>
      <c r="G264" t="s">
        <v>6</v>
      </c>
    </row>
    <row r="265" spans="1:7" x14ac:dyDescent="0.25">
      <c r="A265" s="3">
        <v>110</v>
      </c>
      <c r="B265" t="s">
        <v>12</v>
      </c>
      <c r="C265" s="4" t="s">
        <v>63</v>
      </c>
      <c r="G265" t="s">
        <v>6</v>
      </c>
    </row>
    <row r="266" spans="1:7" x14ac:dyDescent="0.25">
      <c r="A266" s="3">
        <v>113</v>
      </c>
      <c r="B266" t="s">
        <v>13</v>
      </c>
      <c r="C266" s="4" t="s">
        <v>14</v>
      </c>
      <c r="G266" t="s">
        <v>64</v>
      </c>
    </row>
    <row r="267" spans="1:7" x14ac:dyDescent="0.25">
      <c r="A267" s="3">
        <v>114</v>
      </c>
      <c r="B267" t="s">
        <v>13</v>
      </c>
      <c r="C267" s="4" t="s">
        <v>14</v>
      </c>
      <c r="G267" t="s">
        <v>64</v>
      </c>
    </row>
    <row r="268" spans="1:7" x14ac:dyDescent="0.25">
      <c r="A268" s="3">
        <v>116</v>
      </c>
      <c r="B268" t="s">
        <v>13</v>
      </c>
      <c r="C268" s="4" t="s">
        <v>14</v>
      </c>
      <c r="G268" t="s">
        <v>64</v>
      </c>
    </row>
    <row r="269" spans="1:7" x14ac:dyDescent="0.25">
      <c r="A269" s="3">
        <v>119</v>
      </c>
      <c r="B269" t="s">
        <v>26</v>
      </c>
      <c r="C269" s="4" t="s">
        <v>63</v>
      </c>
      <c r="G269" t="s">
        <v>64</v>
      </c>
    </row>
    <row r="270" spans="1:7" x14ac:dyDescent="0.25">
      <c r="A270" s="3">
        <v>121</v>
      </c>
      <c r="B270" t="s">
        <v>11</v>
      </c>
      <c r="C270" s="4" t="s">
        <v>65</v>
      </c>
      <c r="G270" t="s">
        <v>6</v>
      </c>
    </row>
    <row r="271" spans="1:7" x14ac:dyDescent="0.25">
      <c r="A271" s="3">
        <v>123</v>
      </c>
      <c r="B271" t="s">
        <v>26</v>
      </c>
      <c r="C271" s="4" t="s">
        <v>14</v>
      </c>
      <c r="G271" t="s">
        <v>6</v>
      </c>
    </row>
    <row r="272" spans="1:7" x14ac:dyDescent="0.25">
      <c r="A272" s="3">
        <v>125</v>
      </c>
      <c r="B272" t="s">
        <v>11</v>
      </c>
      <c r="C272" s="4" t="s">
        <v>65</v>
      </c>
      <c r="G272" t="s">
        <v>85</v>
      </c>
    </row>
    <row r="273" spans="1:7" x14ac:dyDescent="0.25">
      <c r="A273" s="3">
        <v>132</v>
      </c>
      <c r="B273" t="s">
        <v>13</v>
      </c>
      <c r="C273" s="4" t="s">
        <v>65</v>
      </c>
      <c r="G273" t="s">
        <v>6</v>
      </c>
    </row>
    <row r="274" spans="1:7" x14ac:dyDescent="0.25">
      <c r="A274" s="3">
        <v>133</v>
      </c>
      <c r="B274" t="s">
        <v>26</v>
      </c>
      <c r="C274" s="4" t="s">
        <v>14</v>
      </c>
      <c r="G274" t="s">
        <v>6</v>
      </c>
    </row>
    <row r="275" spans="1:7" x14ac:dyDescent="0.25">
      <c r="A275" s="3">
        <v>134</v>
      </c>
      <c r="B275" t="s">
        <v>11</v>
      </c>
      <c r="C275" s="4" t="s">
        <v>65</v>
      </c>
      <c r="G275" t="s">
        <v>64</v>
      </c>
    </row>
    <row r="276" spans="1:7" x14ac:dyDescent="0.25">
      <c r="A276" s="3">
        <v>136</v>
      </c>
      <c r="B276" t="s">
        <v>11</v>
      </c>
      <c r="C276" s="4" t="s">
        <v>65</v>
      </c>
      <c r="G276" t="s">
        <v>6</v>
      </c>
    </row>
    <row r="277" spans="1:7" x14ac:dyDescent="0.25">
      <c r="A277" s="3">
        <v>138</v>
      </c>
      <c r="B277" t="s">
        <v>26</v>
      </c>
      <c r="C277" s="4" t="s">
        <v>14</v>
      </c>
      <c r="G277" t="s">
        <v>6</v>
      </c>
    </row>
    <row r="278" spans="1:7" x14ac:dyDescent="0.25">
      <c r="A278" s="3">
        <v>141</v>
      </c>
      <c r="B278" t="s">
        <v>26</v>
      </c>
      <c r="C278" s="4" t="s">
        <v>14</v>
      </c>
      <c r="G278" t="s">
        <v>6</v>
      </c>
    </row>
    <row r="279" spans="1:7" x14ac:dyDescent="0.25">
      <c r="A279" s="3">
        <v>142</v>
      </c>
      <c r="B279" t="s">
        <v>26</v>
      </c>
      <c r="C279" s="4" t="s">
        <v>63</v>
      </c>
      <c r="G279" t="s">
        <v>85</v>
      </c>
    </row>
    <row r="280" spans="1:7" x14ac:dyDescent="0.25">
      <c r="A280" s="3">
        <v>146</v>
      </c>
      <c r="B280" t="s">
        <v>11</v>
      </c>
      <c r="C280" s="4" t="s">
        <v>14</v>
      </c>
      <c r="G280" t="s">
        <v>6</v>
      </c>
    </row>
    <row r="281" spans="1:7" x14ac:dyDescent="0.25">
      <c r="A281" s="3">
        <v>148</v>
      </c>
      <c r="B281" t="s">
        <v>26</v>
      </c>
      <c r="C281" s="4" t="s">
        <v>88</v>
      </c>
      <c r="G281" t="s">
        <v>85</v>
      </c>
    </row>
    <row r="282" spans="1:7" x14ac:dyDescent="0.25">
      <c r="A282" s="3">
        <v>149</v>
      </c>
      <c r="B282" t="s">
        <v>26</v>
      </c>
      <c r="C282" s="4" t="s">
        <v>63</v>
      </c>
      <c r="G282" t="s">
        <v>6</v>
      </c>
    </row>
    <row r="283" spans="1:7" x14ac:dyDescent="0.25">
      <c r="A283" s="3">
        <v>155</v>
      </c>
      <c r="B283" t="s">
        <v>11</v>
      </c>
      <c r="C283" s="4" t="s">
        <v>65</v>
      </c>
      <c r="G283" t="s">
        <v>6</v>
      </c>
    </row>
    <row r="284" spans="1:7" x14ac:dyDescent="0.25">
      <c r="A284" s="3">
        <v>158</v>
      </c>
      <c r="B284" t="s">
        <v>26</v>
      </c>
      <c r="C284" s="4" t="s">
        <v>63</v>
      </c>
      <c r="G284" t="s">
        <v>6</v>
      </c>
    </row>
    <row r="285" spans="1:7" x14ac:dyDescent="0.25">
      <c r="A285" s="3">
        <v>161</v>
      </c>
      <c r="B285" t="s">
        <v>26</v>
      </c>
      <c r="C285" s="4" t="s">
        <v>65</v>
      </c>
      <c r="G285" t="s">
        <v>64</v>
      </c>
    </row>
    <row r="286" spans="1:7" x14ac:dyDescent="0.25">
      <c r="A286" s="3">
        <v>162</v>
      </c>
      <c r="B286" t="s">
        <v>11</v>
      </c>
      <c r="C286" s="4" t="s">
        <v>65</v>
      </c>
      <c r="G286" t="s">
        <v>64</v>
      </c>
    </row>
    <row r="287" spans="1:7" x14ac:dyDescent="0.25">
      <c r="A287" s="3">
        <v>163</v>
      </c>
      <c r="B287" t="s">
        <v>11</v>
      </c>
      <c r="C287" s="4" t="s">
        <v>14</v>
      </c>
      <c r="G287" t="s">
        <v>6</v>
      </c>
    </row>
    <row r="288" spans="1:7" x14ac:dyDescent="0.25">
      <c r="A288" s="3">
        <v>164</v>
      </c>
      <c r="B288" t="s">
        <v>26</v>
      </c>
      <c r="C288" s="4" t="s">
        <v>63</v>
      </c>
      <c r="G288" t="s">
        <v>85</v>
      </c>
    </row>
    <row r="289" spans="1:7" x14ac:dyDescent="0.25">
      <c r="A289" s="3">
        <v>166</v>
      </c>
      <c r="B289" t="s">
        <v>11</v>
      </c>
      <c r="C289" s="4" t="s">
        <v>124</v>
      </c>
      <c r="G289" t="s">
        <v>6</v>
      </c>
    </row>
    <row r="290" spans="1:7" x14ac:dyDescent="0.25">
      <c r="A290" s="3">
        <v>168</v>
      </c>
      <c r="B290" t="s">
        <v>12</v>
      </c>
      <c r="C290" s="4" t="s">
        <v>63</v>
      </c>
      <c r="G290" t="s">
        <v>6</v>
      </c>
    </row>
    <row r="291" spans="1:7" x14ac:dyDescent="0.25">
      <c r="A291" s="3">
        <v>169</v>
      </c>
      <c r="B291" t="s">
        <v>26</v>
      </c>
      <c r="C291" s="4" t="s">
        <v>88</v>
      </c>
      <c r="G291" t="s">
        <v>64</v>
      </c>
    </row>
    <row r="292" spans="1:7" x14ac:dyDescent="0.25">
      <c r="A292" s="3">
        <v>171</v>
      </c>
      <c r="B292" t="s">
        <v>11</v>
      </c>
      <c r="C292" s="4" t="s">
        <v>65</v>
      </c>
      <c r="G292" t="s">
        <v>6</v>
      </c>
    </row>
    <row r="293" spans="1:7" x14ac:dyDescent="0.25">
      <c r="A293" s="3">
        <v>174</v>
      </c>
      <c r="B293" t="s">
        <v>11</v>
      </c>
      <c r="C293" s="4" t="s">
        <v>14</v>
      </c>
      <c r="G293" t="s">
        <v>85</v>
      </c>
    </row>
    <row r="294" spans="1:7" x14ac:dyDescent="0.25">
      <c r="A294" s="3">
        <v>176</v>
      </c>
      <c r="B294" t="s">
        <v>11</v>
      </c>
      <c r="C294" s="4" t="s">
        <v>63</v>
      </c>
      <c r="G294" t="s">
        <v>64</v>
      </c>
    </row>
    <row r="295" spans="1:7" x14ac:dyDescent="0.25">
      <c r="A295" s="3">
        <v>178</v>
      </c>
      <c r="B295" t="s">
        <v>11</v>
      </c>
      <c r="C295" s="4" t="s">
        <v>63</v>
      </c>
      <c r="G295" t="s">
        <v>64</v>
      </c>
    </row>
    <row r="296" spans="1:7" x14ac:dyDescent="0.25">
      <c r="A296" s="3">
        <v>183</v>
      </c>
      <c r="B296" t="s">
        <v>26</v>
      </c>
      <c r="C296" s="4" t="s">
        <v>65</v>
      </c>
      <c r="G296" t="s">
        <v>64</v>
      </c>
    </row>
    <row r="297" spans="1:7" x14ac:dyDescent="0.25">
      <c r="A297" s="3">
        <v>184</v>
      </c>
      <c r="B297" t="s">
        <v>11</v>
      </c>
      <c r="C297" s="4" t="s">
        <v>63</v>
      </c>
      <c r="G297" t="s">
        <v>64</v>
      </c>
    </row>
    <row r="298" spans="1:7" x14ac:dyDescent="0.25">
      <c r="A298" s="3">
        <v>189</v>
      </c>
      <c r="B298" t="s">
        <v>11</v>
      </c>
      <c r="C298" s="4" t="s">
        <v>65</v>
      </c>
      <c r="G298" t="s">
        <v>6</v>
      </c>
    </row>
    <row r="299" spans="1:7" x14ac:dyDescent="0.25">
      <c r="A299" s="3">
        <v>196</v>
      </c>
      <c r="B299" t="s">
        <v>13</v>
      </c>
      <c r="C299" s="4" t="s">
        <v>65</v>
      </c>
      <c r="G299" t="s">
        <v>6</v>
      </c>
    </row>
    <row r="300" spans="1:7" x14ac:dyDescent="0.25">
      <c r="A300" s="3">
        <v>197</v>
      </c>
      <c r="B300" t="s">
        <v>11</v>
      </c>
      <c r="C300" s="4" t="s">
        <v>14</v>
      </c>
      <c r="G300" t="s">
        <v>6</v>
      </c>
    </row>
    <row r="301" spans="1:7" x14ac:dyDescent="0.25">
      <c r="A301" s="3">
        <v>198</v>
      </c>
      <c r="B301" t="s">
        <v>11</v>
      </c>
      <c r="C301" s="4" t="s">
        <v>65</v>
      </c>
      <c r="G301" t="s">
        <v>64</v>
      </c>
    </row>
    <row r="302" spans="1:7" x14ac:dyDescent="0.25">
      <c r="A302" s="3">
        <v>200</v>
      </c>
      <c r="B302" t="s">
        <v>26</v>
      </c>
      <c r="C302" s="4" t="s">
        <v>63</v>
      </c>
      <c r="G302" t="s">
        <v>6</v>
      </c>
    </row>
    <row r="303" spans="1:7" x14ac:dyDescent="0.25">
      <c r="A303" s="3">
        <v>201</v>
      </c>
      <c r="B303" t="s">
        <v>26</v>
      </c>
      <c r="C303" s="4" t="s">
        <v>88</v>
      </c>
      <c r="G303" t="s">
        <v>85</v>
      </c>
    </row>
    <row r="304" spans="1:7" x14ac:dyDescent="0.25">
      <c r="A304" s="3">
        <v>202</v>
      </c>
      <c r="B304" t="s">
        <v>26</v>
      </c>
      <c r="C304" s="4" t="s">
        <v>88</v>
      </c>
      <c r="G304" t="s">
        <v>85</v>
      </c>
    </row>
    <row r="305" spans="1:7" x14ac:dyDescent="0.25">
      <c r="A305" s="3">
        <v>203</v>
      </c>
      <c r="B305" t="s">
        <v>12</v>
      </c>
      <c r="C305" s="4" t="s">
        <v>14</v>
      </c>
      <c r="G305" t="s">
        <v>6</v>
      </c>
    </row>
    <row r="306" spans="1:7" x14ac:dyDescent="0.25">
      <c r="A306" s="3">
        <v>204</v>
      </c>
      <c r="B306" t="s">
        <v>12</v>
      </c>
      <c r="C306" s="4" t="s">
        <v>63</v>
      </c>
      <c r="G306" t="s">
        <v>6</v>
      </c>
    </row>
    <row r="307" spans="1:7" x14ac:dyDescent="0.25">
      <c r="A307" s="3">
        <v>210</v>
      </c>
      <c r="B307" t="s">
        <v>11</v>
      </c>
      <c r="C307" s="4" t="s">
        <v>63</v>
      </c>
      <c r="G307" t="s">
        <v>64</v>
      </c>
    </row>
    <row r="308" spans="1:7" x14ac:dyDescent="0.25">
      <c r="A308" s="3">
        <v>211</v>
      </c>
      <c r="B308" t="s">
        <v>13</v>
      </c>
      <c r="C308" s="4" t="s">
        <v>14</v>
      </c>
      <c r="G308" t="s">
        <v>64</v>
      </c>
    </row>
    <row r="309" spans="1:7" x14ac:dyDescent="0.25">
      <c r="A309" s="3">
        <v>22</v>
      </c>
      <c r="B309" t="s">
        <v>11</v>
      </c>
      <c r="C309" s="4" t="s">
        <v>65</v>
      </c>
      <c r="G309" t="s">
        <v>64</v>
      </c>
    </row>
    <row r="310" spans="1:7" x14ac:dyDescent="0.25">
      <c r="A310" s="3">
        <v>34</v>
      </c>
      <c r="B310" t="s">
        <v>11</v>
      </c>
      <c r="C310" s="4" t="s">
        <v>65</v>
      </c>
      <c r="G310" t="s">
        <v>85</v>
      </c>
    </row>
    <row r="311" spans="1:7" x14ac:dyDescent="0.25">
      <c r="A311" s="3">
        <v>42</v>
      </c>
      <c r="B311" t="s">
        <v>11</v>
      </c>
      <c r="C311" s="4" t="s">
        <v>65</v>
      </c>
      <c r="G311" t="s">
        <v>64</v>
      </c>
    </row>
    <row r="312" spans="1:7" x14ac:dyDescent="0.25">
      <c r="A312" s="3">
        <v>46</v>
      </c>
      <c r="B312" t="s">
        <v>11</v>
      </c>
      <c r="C312" s="4" t="s">
        <v>65</v>
      </c>
      <c r="G312" t="s">
        <v>6</v>
      </c>
    </row>
    <row r="313" spans="1:7" x14ac:dyDescent="0.25">
      <c r="A313" s="3">
        <v>48</v>
      </c>
      <c r="B313" t="s">
        <v>11</v>
      </c>
      <c r="C313" s="4" t="s">
        <v>65</v>
      </c>
      <c r="G313" t="s">
        <v>85</v>
      </c>
    </row>
    <row r="314" spans="1:7" x14ac:dyDescent="0.25">
      <c r="A314" s="3">
        <v>51</v>
      </c>
      <c r="B314" t="s">
        <v>11</v>
      </c>
      <c r="C314" s="4" t="s">
        <v>63</v>
      </c>
      <c r="G314" t="s">
        <v>6</v>
      </c>
    </row>
    <row r="315" spans="1:7" x14ac:dyDescent="0.25">
      <c r="A315" s="3">
        <v>58</v>
      </c>
      <c r="B315" t="s">
        <v>26</v>
      </c>
      <c r="C315" s="4" t="s">
        <v>63</v>
      </c>
      <c r="G315" t="s">
        <v>85</v>
      </c>
    </row>
    <row r="316" spans="1:7" x14ac:dyDescent="0.25">
      <c r="A316" s="3">
        <v>62</v>
      </c>
      <c r="B316" t="s">
        <v>11</v>
      </c>
      <c r="C316" s="4" t="s">
        <v>63</v>
      </c>
      <c r="G316" t="s">
        <v>6</v>
      </c>
    </row>
    <row r="317" spans="1:7" x14ac:dyDescent="0.25">
      <c r="A317" s="3">
        <v>75</v>
      </c>
      <c r="B317" t="s">
        <v>26</v>
      </c>
      <c r="C317" s="4" t="s">
        <v>63</v>
      </c>
      <c r="G317" t="s">
        <v>6</v>
      </c>
    </row>
    <row r="318" spans="1:7" x14ac:dyDescent="0.25">
      <c r="A318" s="3">
        <v>76</v>
      </c>
      <c r="B318" t="s">
        <v>26</v>
      </c>
      <c r="C318" s="4" t="s">
        <v>63</v>
      </c>
      <c r="G318" t="s">
        <v>6</v>
      </c>
    </row>
    <row r="319" spans="1:7" x14ac:dyDescent="0.25">
      <c r="A319" s="3">
        <v>77</v>
      </c>
      <c r="B319" t="s">
        <v>12</v>
      </c>
      <c r="C319" s="4" t="s">
        <v>63</v>
      </c>
      <c r="G319" t="s">
        <v>6</v>
      </c>
    </row>
    <row r="320" spans="1:7" x14ac:dyDescent="0.25">
      <c r="A320" s="3">
        <v>84</v>
      </c>
      <c r="B320" t="s">
        <v>26</v>
      </c>
      <c r="C320" s="4" t="s">
        <v>65</v>
      </c>
      <c r="G320" t="s">
        <v>6</v>
      </c>
    </row>
    <row r="321" spans="1:7" x14ac:dyDescent="0.25">
      <c r="A321" s="3">
        <v>91</v>
      </c>
      <c r="B321" t="s">
        <v>11</v>
      </c>
      <c r="C321" s="4" t="s">
        <v>14</v>
      </c>
      <c r="G321" t="s">
        <v>6</v>
      </c>
    </row>
    <row r="322" spans="1:7" x14ac:dyDescent="0.25">
      <c r="A322" s="3">
        <v>94</v>
      </c>
      <c r="B322" t="s">
        <v>26</v>
      </c>
      <c r="C322" s="4" t="s">
        <v>63</v>
      </c>
      <c r="G322" t="s">
        <v>6</v>
      </c>
    </row>
    <row r="323" spans="1:7" x14ac:dyDescent="0.25">
      <c r="A323" s="3">
        <v>95</v>
      </c>
      <c r="B323" t="s">
        <v>26</v>
      </c>
      <c r="C323" s="4" t="s">
        <v>65</v>
      </c>
      <c r="G323" t="s">
        <v>85</v>
      </c>
    </row>
    <row r="324" spans="1:7" x14ac:dyDescent="0.25">
      <c r="A324" s="3">
        <v>99</v>
      </c>
      <c r="B324" t="s">
        <v>26</v>
      </c>
      <c r="C324" s="4" t="s">
        <v>65</v>
      </c>
      <c r="G324" t="s">
        <v>6</v>
      </c>
    </row>
    <row r="325" spans="1:7" x14ac:dyDescent="0.25">
      <c r="A325" s="3">
        <v>109</v>
      </c>
      <c r="B325" t="s">
        <v>12</v>
      </c>
      <c r="C325" s="4" t="s">
        <v>63</v>
      </c>
      <c r="G325" t="s">
        <v>6</v>
      </c>
    </row>
    <row r="326" spans="1:7" x14ac:dyDescent="0.25">
      <c r="A326" s="3">
        <v>123</v>
      </c>
      <c r="B326" t="s">
        <v>26</v>
      </c>
      <c r="C326" s="4" t="s">
        <v>65</v>
      </c>
      <c r="G326" t="s">
        <v>6</v>
      </c>
    </row>
    <row r="327" spans="1:7" x14ac:dyDescent="0.25">
      <c r="A327" s="3">
        <v>133</v>
      </c>
      <c r="B327" t="s">
        <v>26</v>
      </c>
      <c r="C327" s="4" t="s">
        <v>63</v>
      </c>
      <c r="G327" t="s">
        <v>6</v>
      </c>
    </row>
    <row r="328" spans="1:7" x14ac:dyDescent="0.25">
      <c r="A328" s="3">
        <v>138</v>
      </c>
      <c r="B328" t="s">
        <v>26</v>
      </c>
      <c r="C328" s="4" t="s">
        <v>65</v>
      </c>
      <c r="G328" t="s">
        <v>6</v>
      </c>
    </row>
    <row r="329" spans="1:7" x14ac:dyDescent="0.25">
      <c r="A329" s="3">
        <v>141</v>
      </c>
      <c r="B329" t="s">
        <v>26</v>
      </c>
      <c r="C329" s="4" t="s">
        <v>63</v>
      </c>
      <c r="G329" t="s">
        <v>6</v>
      </c>
    </row>
    <row r="330" spans="1:7" x14ac:dyDescent="0.25">
      <c r="A330" s="3">
        <v>142</v>
      </c>
      <c r="B330" t="s">
        <v>26</v>
      </c>
      <c r="C330" s="4" t="s">
        <v>65</v>
      </c>
      <c r="G330" t="s">
        <v>85</v>
      </c>
    </row>
    <row r="331" spans="1:7" x14ac:dyDescent="0.25">
      <c r="A331" s="3">
        <v>146</v>
      </c>
      <c r="B331" t="s">
        <v>11</v>
      </c>
      <c r="C331" s="4" t="s">
        <v>65</v>
      </c>
      <c r="G331" t="s">
        <v>6</v>
      </c>
    </row>
    <row r="332" spans="1:7" x14ac:dyDescent="0.25">
      <c r="A332" s="3">
        <v>149</v>
      </c>
      <c r="B332" t="s">
        <v>26</v>
      </c>
      <c r="C332" s="4" t="s">
        <v>65</v>
      </c>
      <c r="G332" t="s">
        <v>6</v>
      </c>
    </row>
    <row r="333" spans="1:7" x14ac:dyDescent="0.25">
      <c r="A333" s="3">
        <v>158</v>
      </c>
      <c r="B333" t="s">
        <v>26</v>
      </c>
      <c r="C333" s="4" t="s">
        <v>65</v>
      </c>
      <c r="G333" t="s">
        <v>6</v>
      </c>
    </row>
    <row r="334" spans="1:7" x14ac:dyDescent="0.25">
      <c r="A334" s="3">
        <v>163</v>
      </c>
      <c r="B334" t="s">
        <v>11</v>
      </c>
      <c r="C334" s="4" t="s">
        <v>63</v>
      </c>
      <c r="G334" t="s">
        <v>6</v>
      </c>
    </row>
    <row r="335" spans="1:7" x14ac:dyDescent="0.25">
      <c r="A335" s="3">
        <v>176</v>
      </c>
      <c r="B335" t="s">
        <v>11</v>
      </c>
      <c r="C335" s="4" t="s">
        <v>65</v>
      </c>
      <c r="G335" t="s">
        <v>64</v>
      </c>
    </row>
    <row r="336" spans="1:7" x14ac:dyDescent="0.25">
      <c r="A336" s="3">
        <v>197</v>
      </c>
      <c r="B336" t="s">
        <v>11</v>
      </c>
      <c r="C336" s="4" t="s">
        <v>63</v>
      </c>
      <c r="G336" t="s">
        <v>6</v>
      </c>
    </row>
    <row r="337" spans="1:7" x14ac:dyDescent="0.25">
      <c r="A337" s="3">
        <v>203</v>
      </c>
      <c r="B337" t="s">
        <v>12</v>
      </c>
      <c r="C337" s="4" t="s">
        <v>63</v>
      </c>
      <c r="G337" t="s">
        <v>6</v>
      </c>
    </row>
    <row r="338" spans="1:7" x14ac:dyDescent="0.25">
      <c r="A338" s="3">
        <v>58</v>
      </c>
      <c r="B338" t="s">
        <v>26</v>
      </c>
      <c r="C338" s="4" t="s">
        <v>65</v>
      </c>
      <c r="G338" t="s">
        <v>85</v>
      </c>
    </row>
    <row r="339" spans="1:7" x14ac:dyDescent="0.25">
      <c r="A339" s="3">
        <v>62</v>
      </c>
      <c r="B339" t="s">
        <v>11</v>
      </c>
      <c r="C339" s="4" t="s">
        <v>65</v>
      </c>
      <c r="G339" t="s">
        <v>6</v>
      </c>
    </row>
    <row r="340" spans="1:7" x14ac:dyDescent="0.25">
      <c r="A340" s="3">
        <v>76</v>
      </c>
      <c r="B340" t="s">
        <v>26</v>
      </c>
      <c r="C340" s="4" t="s">
        <v>65</v>
      </c>
      <c r="G340" t="s">
        <v>6</v>
      </c>
    </row>
    <row r="341" spans="1:7" x14ac:dyDescent="0.25">
      <c r="A341" s="3">
        <v>91</v>
      </c>
      <c r="B341" t="s">
        <v>11</v>
      </c>
      <c r="C341" s="4" t="s">
        <v>63</v>
      </c>
      <c r="G341" t="s">
        <v>6</v>
      </c>
    </row>
    <row r="342" spans="1:7" x14ac:dyDescent="0.25">
      <c r="A342" s="3">
        <v>94</v>
      </c>
      <c r="B342" t="s">
        <v>26</v>
      </c>
      <c r="C342" s="4" t="s">
        <v>88</v>
      </c>
      <c r="G342" t="s">
        <v>6</v>
      </c>
    </row>
    <row r="343" spans="1:7" x14ac:dyDescent="0.25">
      <c r="A343" s="3">
        <v>141</v>
      </c>
      <c r="B343" t="s">
        <v>26</v>
      </c>
      <c r="C343" s="4" t="s">
        <v>88</v>
      </c>
      <c r="G343" t="s">
        <v>6</v>
      </c>
    </row>
    <row r="344" spans="1:7" x14ac:dyDescent="0.25">
      <c r="A344" s="3">
        <v>163</v>
      </c>
      <c r="B344" t="s">
        <v>11</v>
      </c>
      <c r="C344" s="4" t="s">
        <v>65</v>
      </c>
      <c r="G344" t="s">
        <v>6</v>
      </c>
    </row>
    <row r="345" spans="1:7" x14ac:dyDescent="0.25">
      <c r="A345" s="3">
        <v>163</v>
      </c>
      <c r="B345" t="s">
        <v>11</v>
      </c>
      <c r="C345" s="4" t="s">
        <v>65</v>
      </c>
      <c r="G345" t="s">
        <v>6</v>
      </c>
    </row>
  </sheetData>
  <autoFilter ref="A1:G337" xr:uid="{2F14CA96-122B-4B16-9F6D-3B17C2437339}"/>
  <phoneticPr fontId="2" type="noConversion"/>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6042C-09F1-4134-B898-6A557DFA9CF2}">
  <dimension ref="A1:O345"/>
  <sheetViews>
    <sheetView zoomScale="93" workbookViewId="0">
      <selection activeCell="B1" sqref="B1"/>
    </sheetView>
  </sheetViews>
  <sheetFormatPr defaultRowHeight="15" x14ac:dyDescent="0.25"/>
  <cols>
    <col min="1" max="1" width="5.7109375" bestFit="1" customWidth="1"/>
    <col min="2" max="2" width="16.5703125" bestFit="1" customWidth="1"/>
    <col min="3" max="3" width="16.5703125" customWidth="1"/>
    <col min="4" max="4" width="29" style="4" bestFit="1" customWidth="1"/>
    <col min="5" max="5" width="40.85546875" bestFit="1" customWidth="1"/>
    <col min="7" max="7" width="30.140625" bestFit="1" customWidth="1"/>
    <col min="8" max="8" width="16.85546875" bestFit="1" customWidth="1"/>
    <col min="9" max="9" width="6" bestFit="1" customWidth="1"/>
    <col min="10" max="10" width="11.28515625" bestFit="1" customWidth="1"/>
    <col min="11" max="11" width="27.5703125" bestFit="1" customWidth="1"/>
    <col min="12" max="13" width="6" bestFit="1" customWidth="1"/>
    <col min="14" max="14" width="16.85546875" bestFit="1" customWidth="1"/>
    <col min="15" max="15" width="28.85546875" bestFit="1" customWidth="1"/>
    <col min="16" max="16" width="27.85546875" bestFit="1" customWidth="1"/>
    <col min="17" max="17" width="11.28515625" bestFit="1" customWidth="1"/>
    <col min="18" max="18" width="7.7109375" bestFit="1" customWidth="1"/>
    <col min="19" max="19" width="10.7109375" bestFit="1" customWidth="1"/>
    <col min="20" max="20" width="11.28515625" bestFit="1" customWidth="1"/>
  </cols>
  <sheetData>
    <row r="1" spans="1:15" x14ac:dyDescent="0.25">
      <c r="A1" s="1" t="s">
        <v>166</v>
      </c>
      <c r="B1" s="1" t="s">
        <v>0</v>
      </c>
      <c r="C1" s="1" t="s">
        <v>45</v>
      </c>
      <c r="D1" s="22" t="s">
        <v>228</v>
      </c>
      <c r="E1" s="1" t="s">
        <v>49</v>
      </c>
    </row>
    <row r="2" spans="1:15" x14ac:dyDescent="0.25">
      <c r="A2" s="3">
        <v>1</v>
      </c>
      <c r="B2" t="s">
        <v>11</v>
      </c>
      <c r="C2" t="s">
        <v>62</v>
      </c>
      <c r="D2" s="4" t="s">
        <v>14</v>
      </c>
      <c r="E2" t="s">
        <v>2</v>
      </c>
      <c r="G2" s="2" t="s">
        <v>171</v>
      </c>
      <c r="H2" s="2" t="s">
        <v>222</v>
      </c>
    </row>
    <row r="3" spans="1:15" x14ac:dyDescent="0.25">
      <c r="A3" s="3">
        <v>2</v>
      </c>
      <c r="B3" t="s">
        <v>26</v>
      </c>
      <c r="C3" t="s">
        <v>62</v>
      </c>
      <c r="D3" s="4" t="s">
        <v>65</v>
      </c>
      <c r="E3" t="s">
        <v>2</v>
      </c>
      <c r="G3" s="2" t="s">
        <v>202</v>
      </c>
      <c r="H3" t="s">
        <v>2</v>
      </c>
      <c r="I3" t="s">
        <v>79</v>
      </c>
      <c r="J3" t="s">
        <v>21</v>
      </c>
      <c r="K3" t="s">
        <v>163</v>
      </c>
      <c r="N3" t="s">
        <v>2</v>
      </c>
      <c r="O3">
        <v>321</v>
      </c>
    </row>
    <row r="4" spans="1:15" x14ac:dyDescent="0.25">
      <c r="A4" s="3">
        <v>3</v>
      </c>
      <c r="B4" t="s">
        <v>26</v>
      </c>
      <c r="C4" t="s">
        <v>62</v>
      </c>
      <c r="D4" s="4" t="s">
        <v>14</v>
      </c>
      <c r="E4" t="s">
        <v>2</v>
      </c>
      <c r="G4" s="5" t="s">
        <v>13</v>
      </c>
      <c r="H4">
        <v>15</v>
      </c>
      <c r="I4">
        <v>20</v>
      </c>
      <c r="K4">
        <v>35</v>
      </c>
      <c r="N4" t="s">
        <v>79</v>
      </c>
      <c r="O4">
        <v>20</v>
      </c>
    </row>
    <row r="5" spans="1:15" x14ac:dyDescent="0.25">
      <c r="A5" s="3">
        <v>4</v>
      </c>
      <c r="B5" t="s">
        <v>12</v>
      </c>
      <c r="C5" t="s">
        <v>74</v>
      </c>
      <c r="D5" s="4" t="s">
        <v>177</v>
      </c>
      <c r="E5" t="s">
        <v>2</v>
      </c>
      <c r="G5" s="5" t="s">
        <v>11</v>
      </c>
      <c r="H5">
        <v>142</v>
      </c>
      <c r="K5">
        <v>142</v>
      </c>
      <c r="N5" t="s">
        <v>21</v>
      </c>
      <c r="O5">
        <v>3</v>
      </c>
    </row>
    <row r="6" spans="1:15" x14ac:dyDescent="0.25">
      <c r="A6" s="3">
        <v>5</v>
      </c>
      <c r="B6" t="s">
        <v>13</v>
      </c>
      <c r="C6" t="s">
        <v>78</v>
      </c>
      <c r="D6" s="4" t="s">
        <v>14</v>
      </c>
      <c r="E6" t="s">
        <v>79</v>
      </c>
      <c r="G6" s="5" t="s">
        <v>26</v>
      </c>
      <c r="H6">
        <v>118</v>
      </c>
      <c r="K6">
        <v>118</v>
      </c>
    </row>
    <row r="7" spans="1:15" x14ac:dyDescent="0.25">
      <c r="A7" s="3">
        <v>6</v>
      </c>
      <c r="B7" t="s">
        <v>17</v>
      </c>
      <c r="C7" t="s">
        <v>84</v>
      </c>
      <c r="D7" s="4" t="s">
        <v>65</v>
      </c>
      <c r="E7" t="s">
        <v>2</v>
      </c>
      <c r="G7" s="5" t="s">
        <v>12</v>
      </c>
      <c r="H7">
        <v>36</v>
      </c>
      <c r="J7">
        <v>3</v>
      </c>
      <c r="K7">
        <v>39</v>
      </c>
    </row>
    <row r="8" spans="1:15" x14ac:dyDescent="0.25">
      <c r="A8" s="3">
        <v>7</v>
      </c>
      <c r="B8" t="s">
        <v>11</v>
      </c>
      <c r="C8" t="s">
        <v>87</v>
      </c>
      <c r="D8" s="4" t="s">
        <v>63</v>
      </c>
      <c r="E8" t="s">
        <v>2</v>
      </c>
      <c r="G8" s="5" t="s">
        <v>17</v>
      </c>
      <c r="H8">
        <v>10</v>
      </c>
      <c r="K8">
        <v>10</v>
      </c>
    </row>
    <row r="9" spans="1:15" x14ac:dyDescent="0.25">
      <c r="A9" s="3">
        <v>8</v>
      </c>
      <c r="B9" t="s">
        <v>12</v>
      </c>
      <c r="C9" t="s">
        <v>84</v>
      </c>
      <c r="D9" s="4" t="s">
        <v>14</v>
      </c>
      <c r="E9" t="s">
        <v>21</v>
      </c>
      <c r="G9" s="5" t="s">
        <v>163</v>
      </c>
      <c r="H9">
        <v>321</v>
      </c>
      <c r="I9">
        <v>20</v>
      </c>
      <c r="J9">
        <v>3</v>
      </c>
      <c r="K9">
        <v>344</v>
      </c>
    </row>
    <row r="10" spans="1:15" x14ac:dyDescent="0.25">
      <c r="A10" s="3">
        <v>9</v>
      </c>
      <c r="B10" t="s">
        <v>17</v>
      </c>
      <c r="C10" t="s">
        <v>84</v>
      </c>
      <c r="D10" s="4" t="s">
        <v>18</v>
      </c>
      <c r="E10" t="s">
        <v>2</v>
      </c>
    </row>
    <row r="11" spans="1:15" x14ac:dyDescent="0.25">
      <c r="A11" s="3">
        <v>10</v>
      </c>
      <c r="B11" t="s">
        <v>11</v>
      </c>
      <c r="C11" t="s">
        <v>78</v>
      </c>
      <c r="D11" s="4" t="s">
        <v>14</v>
      </c>
      <c r="E11" t="s">
        <v>2</v>
      </c>
      <c r="G11" t="s">
        <v>202</v>
      </c>
      <c r="H11" t="s">
        <v>2</v>
      </c>
      <c r="I11" t="s">
        <v>79</v>
      </c>
      <c r="J11" t="s">
        <v>21</v>
      </c>
    </row>
    <row r="12" spans="1:15" x14ac:dyDescent="0.25">
      <c r="A12" s="3">
        <v>11</v>
      </c>
      <c r="B12" t="s">
        <v>11</v>
      </c>
      <c r="C12" t="s">
        <v>74</v>
      </c>
      <c r="D12" s="4" t="s">
        <v>63</v>
      </c>
      <c r="E12" t="s">
        <v>2</v>
      </c>
      <c r="G12" t="s">
        <v>13</v>
      </c>
      <c r="H12">
        <v>15</v>
      </c>
      <c r="I12">
        <v>20</v>
      </c>
    </row>
    <row r="13" spans="1:15" x14ac:dyDescent="0.25">
      <c r="A13" s="3">
        <v>12</v>
      </c>
      <c r="B13" t="s">
        <v>26</v>
      </c>
      <c r="C13" t="s">
        <v>74</v>
      </c>
      <c r="D13" s="4" t="s">
        <v>63</v>
      </c>
      <c r="E13" t="s">
        <v>2</v>
      </c>
      <c r="G13" t="s">
        <v>11</v>
      </c>
      <c r="H13">
        <v>142</v>
      </c>
    </row>
    <row r="14" spans="1:15" x14ac:dyDescent="0.25">
      <c r="A14" s="3">
        <v>13</v>
      </c>
      <c r="B14" t="s">
        <v>11</v>
      </c>
      <c r="C14" t="s">
        <v>62</v>
      </c>
      <c r="D14" s="4" t="s">
        <v>97</v>
      </c>
      <c r="E14" t="s">
        <v>2</v>
      </c>
      <c r="G14" t="s">
        <v>26</v>
      </c>
      <c r="H14">
        <v>118</v>
      </c>
    </row>
    <row r="15" spans="1:15" x14ac:dyDescent="0.25">
      <c r="A15" s="3">
        <v>14</v>
      </c>
      <c r="B15" t="s">
        <v>26</v>
      </c>
      <c r="C15" t="s">
        <v>62</v>
      </c>
      <c r="D15" s="4" t="s">
        <v>14</v>
      </c>
      <c r="E15" t="s">
        <v>2</v>
      </c>
      <c r="G15" t="s">
        <v>12</v>
      </c>
      <c r="H15">
        <v>36</v>
      </c>
      <c r="J15">
        <v>3</v>
      </c>
    </row>
    <row r="16" spans="1:15" x14ac:dyDescent="0.25">
      <c r="A16" s="3">
        <v>15</v>
      </c>
      <c r="B16" t="s">
        <v>12</v>
      </c>
      <c r="C16" t="s">
        <v>62</v>
      </c>
      <c r="D16" s="4" t="s">
        <v>18</v>
      </c>
      <c r="E16" t="s">
        <v>2</v>
      </c>
      <c r="G16" t="s">
        <v>17</v>
      </c>
      <c r="H16">
        <v>10</v>
      </c>
    </row>
    <row r="17" spans="1:5" x14ac:dyDescent="0.25">
      <c r="A17" s="3">
        <v>16</v>
      </c>
      <c r="B17" t="s">
        <v>11</v>
      </c>
      <c r="C17" t="s">
        <v>84</v>
      </c>
      <c r="D17" s="4" t="s">
        <v>14</v>
      </c>
      <c r="E17" t="s">
        <v>2</v>
      </c>
    </row>
    <row r="18" spans="1:5" x14ac:dyDescent="0.25">
      <c r="A18" s="3">
        <v>17</v>
      </c>
      <c r="B18" t="s">
        <v>11</v>
      </c>
      <c r="C18" t="s">
        <v>62</v>
      </c>
      <c r="D18" s="4" t="s">
        <v>14</v>
      </c>
      <c r="E18" t="s">
        <v>2</v>
      </c>
    </row>
    <row r="19" spans="1:5" x14ac:dyDescent="0.25">
      <c r="A19" s="3">
        <v>18</v>
      </c>
      <c r="B19" t="s">
        <v>11</v>
      </c>
      <c r="C19" t="s">
        <v>84</v>
      </c>
      <c r="D19" s="4" t="s">
        <v>14</v>
      </c>
      <c r="E19" t="s">
        <v>2</v>
      </c>
    </row>
    <row r="20" spans="1:5" x14ac:dyDescent="0.25">
      <c r="A20" s="3">
        <v>19</v>
      </c>
      <c r="B20" t="s">
        <v>13</v>
      </c>
      <c r="C20" t="s">
        <v>104</v>
      </c>
      <c r="D20" s="4" t="s">
        <v>14</v>
      </c>
      <c r="E20" t="s">
        <v>79</v>
      </c>
    </row>
    <row r="21" spans="1:5" x14ac:dyDescent="0.25">
      <c r="A21" s="3">
        <v>20</v>
      </c>
      <c r="B21" t="s">
        <v>26</v>
      </c>
      <c r="C21" t="s">
        <v>87</v>
      </c>
      <c r="D21" s="4" t="s">
        <v>63</v>
      </c>
      <c r="E21" t="s">
        <v>2</v>
      </c>
    </row>
    <row r="22" spans="1:5" x14ac:dyDescent="0.25">
      <c r="A22" s="3">
        <v>21</v>
      </c>
      <c r="B22" t="s">
        <v>11</v>
      </c>
      <c r="C22" t="s">
        <v>84</v>
      </c>
      <c r="D22" s="4" t="s">
        <v>18</v>
      </c>
      <c r="E22" t="s">
        <v>2</v>
      </c>
    </row>
    <row r="23" spans="1:5" x14ac:dyDescent="0.25">
      <c r="A23" s="3">
        <v>22</v>
      </c>
      <c r="B23" t="s">
        <v>11</v>
      </c>
      <c r="C23" t="s">
        <v>84</v>
      </c>
      <c r="D23" s="4" t="s">
        <v>14</v>
      </c>
      <c r="E23" t="s">
        <v>2</v>
      </c>
    </row>
    <row r="24" spans="1:5" x14ac:dyDescent="0.25">
      <c r="A24" s="3">
        <v>23</v>
      </c>
      <c r="B24" t="s">
        <v>13</v>
      </c>
      <c r="C24" t="s">
        <v>104</v>
      </c>
      <c r="D24" s="4" t="s">
        <v>14</v>
      </c>
      <c r="E24" t="s">
        <v>79</v>
      </c>
    </row>
    <row r="25" spans="1:5" x14ac:dyDescent="0.25">
      <c r="A25" s="3">
        <v>24</v>
      </c>
      <c r="B25" t="s">
        <v>17</v>
      </c>
      <c r="C25" t="s">
        <v>84</v>
      </c>
      <c r="D25" s="4" t="s">
        <v>18</v>
      </c>
      <c r="E25" t="s">
        <v>2</v>
      </c>
    </row>
    <row r="26" spans="1:5" x14ac:dyDescent="0.25">
      <c r="A26" s="3">
        <v>25</v>
      </c>
      <c r="B26" t="s">
        <v>11</v>
      </c>
      <c r="C26" t="s">
        <v>104</v>
      </c>
      <c r="D26" s="4" t="s">
        <v>14</v>
      </c>
      <c r="E26" t="s">
        <v>2</v>
      </c>
    </row>
    <row r="27" spans="1:5" x14ac:dyDescent="0.25">
      <c r="A27" s="3">
        <v>26</v>
      </c>
      <c r="B27" t="s">
        <v>11</v>
      </c>
      <c r="C27" t="s">
        <v>104</v>
      </c>
      <c r="D27" s="4" t="s">
        <v>14</v>
      </c>
      <c r="E27" t="s">
        <v>2</v>
      </c>
    </row>
    <row r="28" spans="1:5" x14ac:dyDescent="0.25">
      <c r="A28" s="3">
        <v>27</v>
      </c>
      <c r="B28" t="s">
        <v>13</v>
      </c>
      <c r="C28" t="s">
        <v>104</v>
      </c>
      <c r="D28" s="4" t="s">
        <v>14</v>
      </c>
      <c r="E28" t="s">
        <v>2</v>
      </c>
    </row>
    <row r="29" spans="1:5" x14ac:dyDescent="0.25">
      <c r="A29" s="3">
        <v>28</v>
      </c>
      <c r="B29" t="s">
        <v>13</v>
      </c>
      <c r="C29" t="s">
        <v>104</v>
      </c>
      <c r="D29" s="4" t="s">
        <v>18</v>
      </c>
      <c r="E29" t="s">
        <v>2</v>
      </c>
    </row>
    <row r="30" spans="1:5" x14ac:dyDescent="0.25">
      <c r="A30" s="3">
        <v>29</v>
      </c>
      <c r="B30" t="s">
        <v>26</v>
      </c>
      <c r="C30" t="s">
        <v>62</v>
      </c>
      <c r="D30" s="4" t="s">
        <v>65</v>
      </c>
      <c r="E30" t="s">
        <v>2</v>
      </c>
    </row>
    <row r="31" spans="1:5" x14ac:dyDescent="0.25">
      <c r="A31" s="3">
        <v>30</v>
      </c>
      <c r="B31" t="s">
        <v>11</v>
      </c>
      <c r="C31" t="s">
        <v>104</v>
      </c>
      <c r="D31" s="4" t="s">
        <v>65</v>
      </c>
      <c r="E31" t="s">
        <v>2</v>
      </c>
    </row>
    <row r="32" spans="1:5" x14ac:dyDescent="0.25">
      <c r="A32" s="3">
        <v>31</v>
      </c>
      <c r="B32" t="s">
        <v>11</v>
      </c>
      <c r="C32" t="s">
        <v>84</v>
      </c>
      <c r="D32" s="4" t="s">
        <v>14</v>
      </c>
      <c r="E32" t="s">
        <v>2</v>
      </c>
    </row>
    <row r="33" spans="1:11" x14ac:dyDescent="0.25">
      <c r="A33" s="3">
        <v>32</v>
      </c>
      <c r="B33" t="s">
        <v>11</v>
      </c>
      <c r="C33" t="s">
        <v>104</v>
      </c>
      <c r="D33" s="4" t="s">
        <v>14</v>
      </c>
      <c r="E33" t="s">
        <v>2</v>
      </c>
    </row>
    <row r="34" spans="1:11" x14ac:dyDescent="0.25">
      <c r="A34" s="3">
        <v>33</v>
      </c>
      <c r="B34" t="s">
        <v>11</v>
      </c>
      <c r="C34" t="s">
        <v>78</v>
      </c>
      <c r="D34" s="4" t="s">
        <v>14</v>
      </c>
      <c r="E34" t="s">
        <v>2</v>
      </c>
    </row>
    <row r="35" spans="1:11" x14ac:dyDescent="0.25">
      <c r="A35" s="3">
        <v>34</v>
      </c>
      <c r="B35" t="s">
        <v>11</v>
      </c>
      <c r="C35" t="s">
        <v>62</v>
      </c>
      <c r="D35" s="4" t="s">
        <v>14</v>
      </c>
      <c r="E35" t="s">
        <v>2</v>
      </c>
    </row>
    <row r="36" spans="1:11" x14ac:dyDescent="0.25">
      <c r="A36" s="3">
        <v>35</v>
      </c>
      <c r="B36" t="s">
        <v>26</v>
      </c>
      <c r="C36" t="s">
        <v>74</v>
      </c>
      <c r="D36" s="4" t="s">
        <v>14</v>
      </c>
      <c r="E36" t="s">
        <v>2</v>
      </c>
    </row>
    <row r="37" spans="1:11" x14ac:dyDescent="0.25">
      <c r="A37" s="3">
        <v>36</v>
      </c>
      <c r="B37" t="s">
        <v>17</v>
      </c>
      <c r="C37" t="s">
        <v>74</v>
      </c>
      <c r="D37" s="4" t="s">
        <v>14</v>
      </c>
      <c r="E37" t="s">
        <v>2</v>
      </c>
    </row>
    <row r="38" spans="1:11" x14ac:dyDescent="0.25">
      <c r="A38" s="3">
        <v>37</v>
      </c>
      <c r="B38" t="s">
        <v>11</v>
      </c>
      <c r="C38" t="s">
        <v>84</v>
      </c>
      <c r="D38" s="4" t="s">
        <v>63</v>
      </c>
      <c r="E38" t="s">
        <v>2</v>
      </c>
    </row>
    <row r="39" spans="1:11" x14ac:dyDescent="0.25">
      <c r="A39" s="3">
        <v>38</v>
      </c>
      <c r="B39" t="s">
        <v>11</v>
      </c>
      <c r="C39" t="s">
        <v>87</v>
      </c>
      <c r="D39" s="4" t="s">
        <v>63</v>
      </c>
      <c r="E39" t="s">
        <v>2</v>
      </c>
    </row>
    <row r="40" spans="1:11" x14ac:dyDescent="0.25">
      <c r="A40" s="3">
        <v>39</v>
      </c>
      <c r="B40" t="s">
        <v>11</v>
      </c>
      <c r="C40" t="s">
        <v>84</v>
      </c>
      <c r="D40" s="4" t="s">
        <v>63</v>
      </c>
      <c r="E40" t="s">
        <v>2</v>
      </c>
      <c r="G40" s="2" t="s">
        <v>171</v>
      </c>
      <c r="H40" s="2" t="s">
        <v>222</v>
      </c>
    </row>
    <row r="41" spans="1:11" x14ac:dyDescent="0.25">
      <c r="A41" s="3">
        <v>40</v>
      </c>
      <c r="B41" t="s">
        <v>11</v>
      </c>
      <c r="C41" t="s">
        <v>104</v>
      </c>
      <c r="D41" s="4" t="s">
        <v>18</v>
      </c>
      <c r="E41" t="s">
        <v>2</v>
      </c>
      <c r="G41" s="2" t="s">
        <v>202</v>
      </c>
      <c r="H41" t="s">
        <v>2</v>
      </c>
      <c r="I41" t="s">
        <v>79</v>
      </c>
      <c r="J41" t="s">
        <v>21</v>
      </c>
      <c r="K41" t="s">
        <v>163</v>
      </c>
    </row>
    <row r="42" spans="1:11" x14ac:dyDescent="0.25">
      <c r="A42" s="3">
        <v>41</v>
      </c>
      <c r="B42" t="s">
        <v>11</v>
      </c>
      <c r="C42" t="s">
        <v>74</v>
      </c>
      <c r="D42" s="4" t="s">
        <v>14</v>
      </c>
      <c r="E42" t="s">
        <v>2</v>
      </c>
      <c r="G42" s="5" t="s">
        <v>78</v>
      </c>
      <c r="H42">
        <v>32</v>
      </c>
      <c r="I42">
        <v>10</v>
      </c>
      <c r="K42">
        <v>42</v>
      </c>
    </row>
    <row r="43" spans="1:11" x14ac:dyDescent="0.25">
      <c r="A43" s="3">
        <v>42</v>
      </c>
      <c r="B43" t="s">
        <v>11</v>
      </c>
      <c r="C43" t="s">
        <v>84</v>
      </c>
      <c r="D43" s="4" t="s">
        <v>14</v>
      </c>
      <c r="E43" t="s">
        <v>2</v>
      </c>
      <c r="G43" s="5" t="s">
        <v>87</v>
      </c>
      <c r="H43">
        <v>27</v>
      </c>
      <c r="K43">
        <v>27</v>
      </c>
    </row>
    <row r="44" spans="1:11" x14ac:dyDescent="0.25">
      <c r="A44" s="3">
        <v>43</v>
      </c>
      <c r="B44" t="s">
        <v>11</v>
      </c>
      <c r="C44" t="s">
        <v>104</v>
      </c>
      <c r="D44" s="4" t="s">
        <v>14</v>
      </c>
      <c r="E44" t="s">
        <v>2</v>
      </c>
      <c r="G44" s="5" t="s">
        <v>84</v>
      </c>
      <c r="H44">
        <v>110</v>
      </c>
      <c r="J44">
        <v>3</v>
      </c>
      <c r="K44">
        <v>113</v>
      </c>
    </row>
    <row r="45" spans="1:11" x14ac:dyDescent="0.25">
      <c r="A45" s="3">
        <v>44</v>
      </c>
      <c r="B45" t="s">
        <v>11</v>
      </c>
      <c r="C45" t="s">
        <v>84</v>
      </c>
      <c r="D45" s="4" t="s">
        <v>14</v>
      </c>
      <c r="E45" t="s">
        <v>2</v>
      </c>
      <c r="G45" s="5" t="s">
        <v>62</v>
      </c>
      <c r="H45">
        <v>78</v>
      </c>
      <c r="K45">
        <v>78</v>
      </c>
    </row>
    <row r="46" spans="1:11" x14ac:dyDescent="0.25">
      <c r="A46" s="3">
        <v>45</v>
      </c>
      <c r="B46" t="s">
        <v>11</v>
      </c>
      <c r="C46" t="s">
        <v>62</v>
      </c>
      <c r="D46" s="4" t="s">
        <v>63</v>
      </c>
      <c r="E46" t="s">
        <v>2</v>
      </c>
      <c r="G46" s="5" t="s">
        <v>74</v>
      </c>
      <c r="H46">
        <v>42</v>
      </c>
      <c r="K46">
        <v>42</v>
      </c>
    </row>
    <row r="47" spans="1:11" x14ac:dyDescent="0.25">
      <c r="A47" s="3">
        <v>46</v>
      </c>
      <c r="B47" t="s">
        <v>11</v>
      </c>
      <c r="C47" t="s">
        <v>62</v>
      </c>
      <c r="D47" s="4" t="s">
        <v>18</v>
      </c>
      <c r="E47" t="s">
        <v>2</v>
      </c>
      <c r="G47" s="5" t="s">
        <v>104</v>
      </c>
      <c r="H47">
        <v>32</v>
      </c>
      <c r="I47">
        <v>10</v>
      </c>
      <c r="K47">
        <v>42</v>
      </c>
    </row>
    <row r="48" spans="1:11" x14ac:dyDescent="0.25">
      <c r="A48" s="3">
        <v>47</v>
      </c>
      <c r="B48" t="s">
        <v>11</v>
      </c>
      <c r="C48" t="s">
        <v>84</v>
      </c>
      <c r="D48" s="4" t="s">
        <v>63</v>
      </c>
      <c r="E48" t="s">
        <v>2</v>
      </c>
      <c r="G48" s="5" t="s">
        <v>163</v>
      </c>
      <c r="H48">
        <v>321</v>
      </c>
      <c r="I48">
        <v>20</v>
      </c>
      <c r="J48">
        <v>3</v>
      </c>
      <c r="K48">
        <v>344</v>
      </c>
    </row>
    <row r="49" spans="1:10" x14ac:dyDescent="0.25">
      <c r="A49" s="3">
        <v>48</v>
      </c>
      <c r="B49" t="s">
        <v>11</v>
      </c>
      <c r="C49" t="s">
        <v>104</v>
      </c>
      <c r="D49" s="4" t="s">
        <v>14</v>
      </c>
      <c r="E49" t="s">
        <v>2</v>
      </c>
    </row>
    <row r="50" spans="1:10" x14ac:dyDescent="0.25">
      <c r="A50" s="3">
        <v>49</v>
      </c>
      <c r="B50" t="s">
        <v>11</v>
      </c>
      <c r="C50" t="s">
        <v>78</v>
      </c>
      <c r="D50" s="4" t="s">
        <v>18</v>
      </c>
      <c r="E50" t="s">
        <v>2</v>
      </c>
      <c r="G50" t="s">
        <v>202</v>
      </c>
      <c r="H50" t="s">
        <v>2</v>
      </c>
      <c r="I50" t="s">
        <v>79</v>
      </c>
      <c r="J50" t="s">
        <v>21</v>
      </c>
    </row>
    <row r="51" spans="1:10" x14ac:dyDescent="0.25">
      <c r="A51" s="3">
        <v>50</v>
      </c>
      <c r="B51" t="s">
        <v>26</v>
      </c>
      <c r="C51" t="s">
        <v>84</v>
      </c>
      <c r="D51" s="4" t="s">
        <v>18</v>
      </c>
      <c r="E51" t="s">
        <v>2</v>
      </c>
      <c r="G51" t="s">
        <v>78</v>
      </c>
      <c r="H51">
        <v>32</v>
      </c>
      <c r="I51">
        <v>10</v>
      </c>
    </row>
    <row r="52" spans="1:10" x14ac:dyDescent="0.25">
      <c r="A52" s="3">
        <v>51</v>
      </c>
      <c r="B52" t="s">
        <v>11</v>
      </c>
      <c r="C52" t="s">
        <v>62</v>
      </c>
      <c r="D52" s="4" t="s">
        <v>18</v>
      </c>
      <c r="E52" t="s">
        <v>2</v>
      </c>
      <c r="G52" t="s">
        <v>87</v>
      </c>
      <c r="H52">
        <v>27</v>
      </c>
    </row>
    <row r="53" spans="1:10" x14ac:dyDescent="0.25">
      <c r="A53" s="3">
        <v>52</v>
      </c>
      <c r="B53" t="s">
        <v>11</v>
      </c>
      <c r="C53" t="s">
        <v>78</v>
      </c>
      <c r="D53" s="4" t="s">
        <v>63</v>
      </c>
      <c r="E53" t="s">
        <v>2</v>
      </c>
      <c r="G53" t="s">
        <v>84</v>
      </c>
      <c r="H53">
        <v>110</v>
      </c>
      <c r="J53">
        <v>3</v>
      </c>
    </row>
    <row r="54" spans="1:10" x14ac:dyDescent="0.25">
      <c r="A54" s="3">
        <v>53</v>
      </c>
      <c r="B54" t="s">
        <v>11</v>
      </c>
      <c r="C54" t="s">
        <v>84</v>
      </c>
      <c r="D54" s="4" t="s">
        <v>18</v>
      </c>
      <c r="E54" t="s">
        <v>2</v>
      </c>
      <c r="G54" t="s">
        <v>62</v>
      </c>
      <c r="H54">
        <v>78</v>
      </c>
    </row>
    <row r="55" spans="1:10" x14ac:dyDescent="0.25">
      <c r="A55" s="3">
        <v>54</v>
      </c>
      <c r="B55" t="s">
        <v>11</v>
      </c>
      <c r="C55" t="s">
        <v>84</v>
      </c>
      <c r="D55" s="4" t="s">
        <v>63</v>
      </c>
      <c r="E55" t="s">
        <v>2</v>
      </c>
      <c r="G55" t="s">
        <v>74</v>
      </c>
      <c r="H55">
        <v>42</v>
      </c>
    </row>
    <row r="56" spans="1:10" x14ac:dyDescent="0.25">
      <c r="A56" s="3">
        <v>55</v>
      </c>
      <c r="B56" t="s">
        <v>26</v>
      </c>
      <c r="C56" t="s">
        <v>74</v>
      </c>
      <c r="D56" s="4" t="s">
        <v>63</v>
      </c>
      <c r="E56" t="s">
        <v>2</v>
      </c>
      <c r="G56" t="s">
        <v>104</v>
      </c>
      <c r="H56">
        <v>32</v>
      </c>
      <c r="I56">
        <v>10</v>
      </c>
    </row>
    <row r="57" spans="1:10" x14ac:dyDescent="0.25">
      <c r="A57" s="3">
        <v>56</v>
      </c>
      <c r="B57" t="s">
        <v>26</v>
      </c>
      <c r="C57" t="s">
        <v>62</v>
      </c>
      <c r="D57" s="4" t="s">
        <v>14</v>
      </c>
      <c r="E57" t="s">
        <v>2</v>
      </c>
    </row>
    <row r="58" spans="1:10" x14ac:dyDescent="0.25">
      <c r="A58" s="3">
        <v>57</v>
      </c>
      <c r="B58" t="s">
        <v>13</v>
      </c>
      <c r="C58" t="s">
        <v>104</v>
      </c>
      <c r="D58" s="4" t="s">
        <v>18</v>
      </c>
      <c r="E58" t="s">
        <v>79</v>
      </c>
    </row>
    <row r="59" spans="1:10" x14ac:dyDescent="0.25">
      <c r="A59" s="3">
        <v>58</v>
      </c>
      <c r="B59" t="s">
        <v>26</v>
      </c>
      <c r="C59" t="s">
        <v>74</v>
      </c>
      <c r="D59" s="4" t="s">
        <v>192</v>
      </c>
      <c r="E59" t="s">
        <v>2</v>
      </c>
    </row>
    <row r="60" spans="1:10" x14ac:dyDescent="0.25">
      <c r="A60" s="3">
        <v>59</v>
      </c>
      <c r="B60" t="s">
        <v>13</v>
      </c>
      <c r="C60" t="s">
        <v>104</v>
      </c>
      <c r="D60" s="4" t="s">
        <v>18</v>
      </c>
      <c r="E60" t="s">
        <v>2</v>
      </c>
    </row>
    <row r="61" spans="1:10" x14ac:dyDescent="0.25">
      <c r="A61" s="3">
        <v>60</v>
      </c>
      <c r="B61" t="s">
        <v>26</v>
      </c>
      <c r="C61" t="s">
        <v>87</v>
      </c>
      <c r="D61" s="4" t="s">
        <v>88</v>
      </c>
      <c r="E61" t="s">
        <v>2</v>
      </c>
    </row>
    <row r="62" spans="1:10" x14ac:dyDescent="0.25">
      <c r="A62" s="3">
        <v>61</v>
      </c>
      <c r="B62" t="s">
        <v>11</v>
      </c>
      <c r="C62" t="s">
        <v>84</v>
      </c>
      <c r="D62" s="4" t="s">
        <v>63</v>
      </c>
      <c r="E62" t="s">
        <v>2</v>
      </c>
    </row>
    <row r="63" spans="1:10" x14ac:dyDescent="0.25">
      <c r="A63" s="3">
        <v>62</v>
      </c>
      <c r="B63" t="s">
        <v>11</v>
      </c>
      <c r="C63" t="s">
        <v>78</v>
      </c>
      <c r="D63" s="4" t="s">
        <v>18</v>
      </c>
      <c r="E63" t="s">
        <v>2</v>
      </c>
    </row>
    <row r="64" spans="1:10" x14ac:dyDescent="0.25">
      <c r="A64" s="3">
        <v>63</v>
      </c>
      <c r="B64" t="s">
        <v>26</v>
      </c>
      <c r="C64" t="s">
        <v>84</v>
      </c>
      <c r="D64" s="4" t="s">
        <v>124</v>
      </c>
      <c r="E64" t="s">
        <v>2</v>
      </c>
    </row>
    <row r="65" spans="1:5" x14ac:dyDescent="0.25">
      <c r="A65" s="3">
        <v>64</v>
      </c>
      <c r="B65" t="s">
        <v>26</v>
      </c>
      <c r="C65" t="s">
        <v>87</v>
      </c>
      <c r="D65" s="4" t="s">
        <v>63</v>
      </c>
      <c r="E65" t="s">
        <v>2</v>
      </c>
    </row>
    <row r="66" spans="1:5" x14ac:dyDescent="0.25">
      <c r="A66" s="3">
        <v>65</v>
      </c>
      <c r="B66" t="s">
        <v>11</v>
      </c>
      <c r="C66" t="s">
        <v>84</v>
      </c>
      <c r="D66" s="4" t="s">
        <v>18</v>
      </c>
      <c r="E66" t="s">
        <v>2</v>
      </c>
    </row>
    <row r="67" spans="1:5" x14ac:dyDescent="0.25">
      <c r="A67" s="3">
        <v>66</v>
      </c>
      <c r="B67" t="s">
        <v>13</v>
      </c>
      <c r="C67" t="s">
        <v>104</v>
      </c>
      <c r="D67" s="4" t="s">
        <v>65</v>
      </c>
      <c r="E67" t="s">
        <v>2</v>
      </c>
    </row>
    <row r="68" spans="1:5" x14ac:dyDescent="0.25">
      <c r="A68" s="3">
        <v>67</v>
      </c>
      <c r="B68" t="s">
        <v>12</v>
      </c>
      <c r="C68" t="s">
        <v>62</v>
      </c>
      <c r="D68" s="4" t="s">
        <v>18</v>
      </c>
      <c r="E68" t="s">
        <v>2</v>
      </c>
    </row>
    <row r="69" spans="1:5" x14ac:dyDescent="0.25">
      <c r="A69" s="3">
        <v>68</v>
      </c>
      <c r="B69" t="s">
        <v>26</v>
      </c>
      <c r="C69" t="s">
        <v>74</v>
      </c>
      <c r="D69" s="4" t="s">
        <v>14</v>
      </c>
      <c r="E69" t="s">
        <v>2</v>
      </c>
    </row>
    <row r="70" spans="1:5" x14ac:dyDescent="0.25">
      <c r="A70" s="3">
        <v>69</v>
      </c>
      <c r="B70" t="s">
        <v>13</v>
      </c>
      <c r="C70" t="s">
        <v>104</v>
      </c>
      <c r="D70" s="4" t="s">
        <v>124</v>
      </c>
      <c r="E70" t="s">
        <v>2</v>
      </c>
    </row>
    <row r="71" spans="1:5" x14ac:dyDescent="0.25">
      <c r="A71" s="3">
        <v>70</v>
      </c>
      <c r="B71" t="s">
        <v>12</v>
      </c>
      <c r="C71" t="s">
        <v>62</v>
      </c>
      <c r="D71" s="4" t="s">
        <v>18</v>
      </c>
      <c r="E71" t="s">
        <v>2</v>
      </c>
    </row>
    <row r="72" spans="1:5" x14ac:dyDescent="0.25">
      <c r="A72" s="3">
        <v>71</v>
      </c>
      <c r="B72" t="s">
        <v>26</v>
      </c>
      <c r="C72" t="s">
        <v>78</v>
      </c>
      <c r="D72" s="4" t="s">
        <v>63</v>
      </c>
      <c r="E72" t="s">
        <v>2</v>
      </c>
    </row>
    <row r="73" spans="1:5" x14ac:dyDescent="0.25">
      <c r="A73" s="3">
        <v>72</v>
      </c>
      <c r="B73" t="s">
        <v>26</v>
      </c>
      <c r="C73" t="s">
        <v>87</v>
      </c>
      <c r="D73" s="4" t="s">
        <v>63</v>
      </c>
      <c r="E73" t="s">
        <v>2</v>
      </c>
    </row>
    <row r="74" spans="1:5" x14ac:dyDescent="0.25">
      <c r="A74" s="3">
        <v>73</v>
      </c>
      <c r="B74" t="s">
        <v>17</v>
      </c>
      <c r="C74" t="s">
        <v>84</v>
      </c>
      <c r="D74" s="4" t="s">
        <v>18</v>
      </c>
      <c r="E74" t="s">
        <v>2</v>
      </c>
    </row>
    <row r="75" spans="1:5" x14ac:dyDescent="0.25">
      <c r="A75" s="3">
        <v>74</v>
      </c>
      <c r="B75" t="s">
        <v>12</v>
      </c>
      <c r="C75" t="s">
        <v>74</v>
      </c>
      <c r="D75" s="4" t="s">
        <v>63</v>
      </c>
      <c r="E75" t="s">
        <v>2</v>
      </c>
    </row>
    <row r="76" spans="1:5" x14ac:dyDescent="0.25">
      <c r="A76" s="3">
        <v>75</v>
      </c>
      <c r="B76" t="s">
        <v>26</v>
      </c>
      <c r="C76" t="s">
        <v>78</v>
      </c>
      <c r="D76" s="4" t="s">
        <v>18</v>
      </c>
      <c r="E76" t="s">
        <v>2</v>
      </c>
    </row>
    <row r="77" spans="1:5" x14ac:dyDescent="0.25">
      <c r="A77" s="3">
        <v>76</v>
      </c>
      <c r="B77" t="s">
        <v>26</v>
      </c>
      <c r="C77" t="s">
        <v>84</v>
      </c>
      <c r="D77" s="4" t="s">
        <v>18</v>
      </c>
      <c r="E77" t="s">
        <v>2</v>
      </c>
    </row>
    <row r="78" spans="1:5" x14ac:dyDescent="0.25">
      <c r="A78" s="3">
        <v>77</v>
      </c>
      <c r="B78" t="s">
        <v>12</v>
      </c>
      <c r="C78" t="s">
        <v>84</v>
      </c>
      <c r="D78" s="4" t="s">
        <v>18</v>
      </c>
      <c r="E78" t="s">
        <v>2</v>
      </c>
    </row>
    <row r="79" spans="1:5" x14ac:dyDescent="0.25">
      <c r="A79" s="3">
        <v>78</v>
      </c>
      <c r="B79" t="s">
        <v>13</v>
      </c>
      <c r="C79" t="s">
        <v>104</v>
      </c>
      <c r="D79" s="4" t="s">
        <v>63</v>
      </c>
      <c r="E79" t="s">
        <v>2</v>
      </c>
    </row>
    <row r="80" spans="1:5" x14ac:dyDescent="0.25">
      <c r="A80" s="3">
        <v>79</v>
      </c>
      <c r="B80" t="s">
        <v>26</v>
      </c>
      <c r="C80" t="s">
        <v>78</v>
      </c>
      <c r="D80" s="4" t="s">
        <v>65</v>
      </c>
      <c r="E80" t="s">
        <v>2</v>
      </c>
    </row>
    <row r="81" spans="1:5" x14ac:dyDescent="0.25">
      <c r="A81" s="3">
        <v>80</v>
      </c>
      <c r="B81" t="s">
        <v>12</v>
      </c>
      <c r="C81" t="s">
        <v>62</v>
      </c>
      <c r="D81" s="4" t="s">
        <v>18</v>
      </c>
      <c r="E81" t="s">
        <v>2</v>
      </c>
    </row>
    <row r="82" spans="1:5" x14ac:dyDescent="0.25">
      <c r="A82" s="3">
        <v>81</v>
      </c>
      <c r="B82" t="s">
        <v>26</v>
      </c>
      <c r="C82" t="s">
        <v>74</v>
      </c>
      <c r="D82" s="4" t="s">
        <v>63</v>
      </c>
      <c r="E82" t="s">
        <v>2</v>
      </c>
    </row>
    <row r="83" spans="1:5" x14ac:dyDescent="0.25">
      <c r="A83" s="3">
        <v>82</v>
      </c>
      <c r="B83" t="s">
        <v>11</v>
      </c>
      <c r="C83" t="s">
        <v>84</v>
      </c>
      <c r="D83" s="4" t="s">
        <v>63</v>
      </c>
      <c r="E83" t="s">
        <v>2</v>
      </c>
    </row>
    <row r="84" spans="1:5" x14ac:dyDescent="0.25">
      <c r="A84" s="3">
        <v>83</v>
      </c>
      <c r="B84" t="s">
        <v>26</v>
      </c>
      <c r="C84" t="s">
        <v>84</v>
      </c>
      <c r="D84" s="4" t="s">
        <v>65</v>
      </c>
      <c r="E84" t="s">
        <v>2</v>
      </c>
    </row>
    <row r="85" spans="1:5" x14ac:dyDescent="0.25">
      <c r="A85" s="3">
        <v>84</v>
      </c>
      <c r="B85" t="s">
        <v>26</v>
      </c>
      <c r="C85" t="s">
        <v>74</v>
      </c>
      <c r="D85" s="4" t="s">
        <v>14</v>
      </c>
      <c r="E85" t="s">
        <v>2</v>
      </c>
    </row>
    <row r="86" spans="1:5" x14ac:dyDescent="0.25">
      <c r="A86" s="3">
        <v>85</v>
      </c>
      <c r="B86" t="s">
        <v>26</v>
      </c>
      <c r="C86" t="s">
        <v>74</v>
      </c>
      <c r="D86" s="4" t="s">
        <v>65</v>
      </c>
      <c r="E86" t="s">
        <v>2</v>
      </c>
    </row>
    <row r="87" spans="1:5" x14ac:dyDescent="0.25">
      <c r="A87" s="3">
        <v>86</v>
      </c>
      <c r="B87" t="s">
        <v>12</v>
      </c>
      <c r="C87" t="s">
        <v>62</v>
      </c>
      <c r="D87" s="4" t="s">
        <v>124</v>
      </c>
      <c r="E87" t="s">
        <v>2</v>
      </c>
    </row>
    <row r="88" spans="1:5" x14ac:dyDescent="0.25">
      <c r="A88" s="3">
        <v>87</v>
      </c>
      <c r="B88" t="s">
        <v>26</v>
      </c>
      <c r="C88" t="s">
        <v>87</v>
      </c>
      <c r="D88" s="4" t="s">
        <v>63</v>
      </c>
      <c r="E88" t="s">
        <v>2</v>
      </c>
    </row>
    <row r="89" spans="1:5" x14ac:dyDescent="0.25">
      <c r="A89" s="3">
        <v>88</v>
      </c>
      <c r="B89" t="s">
        <v>12</v>
      </c>
      <c r="C89" t="s">
        <v>62</v>
      </c>
      <c r="D89" s="4" t="s">
        <v>18</v>
      </c>
      <c r="E89" t="s">
        <v>2</v>
      </c>
    </row>
    <row r="90" spans="1:5" x14ac:dyDescent="0.25">
      <c r="A90" s="3">
        <v>89</v>
      </c>
      <c r="B90" t="s">
        <v>12</v>
      </c>
      <c r="C90" t="s">
        <v>84</v>
      </c>
      <c r="D90" s="4" t="s">
        <v>18</v>
      </c>
      <c r="E90" t="s">
        <v>2</v>
      </c>
    </row>
    <row r="91" spans="1:5" x14ac:dyDescent="0.25">
      <c r="A91" s="3">
        <v>90</v>
      </c>
      <c r="B91" t="s">
        <v>11</v>
      </c>
      <c r="C91" t="s">
        <v>87</v>
      </c>
      <c r="D91" s="4" t="s">
        <v>14</v>
      </c>
      <c r="E91" t="s">
        <v>2</v>
      </c>
    </row>
    <row r="92" spans="1:5" x14ac:dyDescent="0.25">
      <c r="A92" s="3">
        <v>91</v>
      </c>
      <c r="B92" t="s">
        <v>11</v>
      </c>
      <c r="C92" t="s">
        <v>84</v>
      </c>
      <c r="D92" s="4" t="s">
        <v>18</v>
      </c>
      <c r="E92" t="s">
        <v>2</v>
      </c>
    </row>
    <row r="93" spans="1:5" x14ac:dyDescent="0.25">
      <c r="A93" s="3">
        <v>92</v>
      </c>
      <c r="B93" t="s">
        <v>26</v>
      </c>
      <c r="C93" t="s">
        <v>87</v>
      </c>
      <c r="D93" s="4" t="s">
        <v>88</v>
      </c>
      <c r="E93" t="s">
        <v>2</v>
      </c>
    </row>
    <row r="94" spans="1:5" x14ac:dyDescent="0.25">
      <c r="A94" s="3">
        <v>93</v>
      </c>
      <c r="B94" t="s">
        <v>11</v>
      </c>
      <c r="C94" t="s">
        <v>87</v>
      </c>
      <c r="D94" s="4" t="s">
        <v>63</v>
      </c>
      <c r="E94" t="s">
        <v>2</v>
      </c>
    </row>
    <row r="95" spans="1:5" x14ac:dyDescent="0.25">
      <c r="A95" s="3">
        <v>94</v>
      </c>
      <c r="B95" t="s">
        <v>26</v>
      </c>
      <c r="C95" t="s">
        <v>84</v>
      </c>
      <c r="D95" s="4" t="s">
        <v>18</v>
      </c>
      <c r="E95" t="s">
        <v>2</v>
      </c>
    </row>
    <row r="96" spans="1:5" x14ac:dyDescent="0.25">
      <c r="A96" s="3">
        <v>95</v>
      </c>
      <c r="B96" t="s">
        <v>26</v>
      </c>
      <c r="C96" t="s">
        <v>62</v>
      </c>
      <c r="D96" s="4" t="s">
        <v>14</v>
      </c>
      <c r="E96" t="s">
        <v>2</v>
      </c>
    </row>
    <row r="97" spans="1:5" x14ac:dyDescent="0.25">
      <c r="A97" s="3">
        <v>96</v>
      </c>
      <c r="B97" t="s">
        <v>26</v>
      </c>
      <c r="C97" t="s">
        <v>84</v>
      </c>
      <c r="D97" s="4" t="s">
        <v>88</v>
      </c>
      <c r="E97" t="s">
        <v>2</v>
      </c>
    </row>
    <row r="98" spans="1:5" x14ac:dyDescent="0.25">
      <c r="A98" s="3">
        <v>97</v>
      </c>
      <c r="B98" t="s">
        <v>13</v>
      </c>
      <c r="C98" t="s">
        <v>104</v>
      </c>
      <c r="D98" s="4" t="s">
        <v>18</v>
      </c>
      <c r="E98" t="s">
        <v>79</v>
      </c>
    </row>
    <row r="99" spans="1:5" x14ac:dyDescent="0.25">
      <c r="A99" s="3">
        <v>98</v>
      </c>
      <c r="B99" t="s">
        <v>26</v>
      </c>
      <c r="C99" t="s">
        <v>87</v>
      </c>
      <c r="D99" s="4" t="s">
        <v>14</v>
      </c>
      <c r="E99" t="s">
        <v>2</v>
      </c>
    </row>
    <row r="100" spans="1:5" x14ac:dyDescent="0.25">
      <c r="A100" s="3">
        <v>99</v>
      </c>
      <c r="B100" t="s">
        <v>26</v>
      </c>
      <c r="C100" t="s">
        <v>84</v>
      </c>
      <c r="D100" s="4" t="s">
        <v>192</v>
      </c>
      <c r="E100" t="s">
        <v>2</v>
      </c>
    </row>
    <row r="101" spans="1:5" x14ac:dyDescent="0.25">
      <c r="A101" s="3">
        <v>100</v>
      </c>
      <c r="B101" t="s">
        <v>26</v>
      </c>
      <c r="C101" t="s">
        <v>62</v>
      </c>
      <c r="D101" s="4" t="s">
        <v>177</v>
      </c>
      <c r="E101" t="s">
        <v>2</v>
      </c>
    </row>
    <row r="102" spans="1:5" x14ac:dyDescent="0.25">
      <c r="A102" s="3">
        <v>101</v>
      </c>
      <c r="B102" t="s">
        <v>26</v>
      </c>
      <c r="C102" t="s">
        <v>62</v>
      </c>
      <c r="D102" s="4" t="s">
        <v>65</v>
      </c>
      <c r="E102" t="s">
        <v>2</v>
      </c>
    </row>
    <row r="103" spans="1:5" x14ac:dyDescent="0.25">
      <c r="A103" s="3">
        <v>102</v>
      </c>
      <c r="B103" t="s">
        <v>26</v>
      </c>
      <c r="C103" t="s">
        <v>62</v>
      </c>
      <c r="D103" s="4" t="s">
        <v>14</v>
      </c>
      <c r="E103" t="s">
        <v>2</v>
      </c>
    </row>
    <row r="104" spans="1:5" x14ac:dyDescent="0.25">
      <c r="A104" s="3">
        <v>103</v>
      </c>
      <c r="B104" t="s">
        <v>26</v>
      </c>
      <c r="C104" t="s">
        <v>87</v>
      </c>
      <c r="D104" s="4" t="s">
        <v>63</v>
      </c>
      <c r="E104" t="s">
        <v>2</v>
      </c>
    </row>
    <row r="105" spans="1:5" x14ac:dyDescent="0.25">
      <c r="A105" s="3">
        <v>104</v>
      </c>
      <c r="B105" t="s">
        <v>26</v>
      </c>
      <c r="C105" t="s">
        <v>62</v>
      </c>
      <c r="D105" s="4" t="s">
        <v>65</v>
      </c>
      <c r="E105" t="s">
        <v>2</v>
      </c>
    </row>
    <row r="106" spans="1:5" x14ac:dyDescent="0.25">
      <c r="A106" s="3">
        <v>105</v>
      </c>
      <c r="B106" t="s">
        <v>26</v>
      </c>
      <c r="C106" t="s">
        <v>74</v>
      </c>
      <c r="D106" s="4" t="s">
        <v>14</v>
      </c>
      <c r="E106" t="s">
        <v>2</v>
      </c>
    </row>
    <row r="107" spans="1:5" x14ac:dyDescent="0.25">
      <c r="A107" s="3">
        <v>106</v>
      </c>
      <c r="B107" t="s">
        <v>26</v>
      </c>
      <c r="C107" t="s">
        <v>84</v>
      </c>
      <c r="D107" s="4" t="s">
        <v>18</v>
      </c>
      <c r="E107" t="s">
        <v>2</v>
      </c>
    </row>
    <row r="108" spans="1:5" x14ac:dyDescent="0.25">
      <c r="A108" s="3">
        <v>107</v>
      </c>
      <c r="B108" t="s">
        <v>26</v>
      </c>
      <c r="C108" t="s">
        <v>78</v>
      </c>
      <c r="D108" s="4" t="s">
        <v>65</v>
      </c>
      <c r="E108" t="s">
        <v>2</v>
      </c>
    </row>
    <row r="109" spans="1:5" x14ac:dyDescent="0.25">
      <c r="A109" s="3">
        <v>108</v>
      </c>
      <c r="B109" t="s">
        <v>26</v>
      </c>
      <c r="C109" t="s">
        <v>84</v>
      </c>
      <c r="D109" s="4" t="s">
        <v>65</v>
      </c>
      <c r="E109" t="s">
        <v>2</v>
      </c>
    </row>
    <row r="110" spans="1:5" x14ac:dyDescent="0.25">
      <c r="A110" s="3">
        <v>109</v>
      </c>
      <c r="B110" t="s">
        <v>12</v>
      </c>
      <c r="C110" t="s">
        <v>84</v>
      </c>
      <c r="D110" s="4" t="s">
        <v>18</v>
      </c>
      <c r="E110" t="s">
        <v>2</v>
      </c>
    </row>
    <row r="111" spans="1:5" x14ac:dyDescent="0.25">
      <c r="A111" s="3">
        <v>110</v>
      </c>
      <c r="B111" t="s">
        <v>12</v>
      </c>
      <c r="C111" t="s">
        <v>62</v>
      </c>
      <c r="D111" s="4" t="s">
        <v>18</v>
      </c>
      <c r="E111" t="s">
        <v>2</v>
      </c>
    </row>
    <row r="112" spans="1:5" x14ac:dyDescent="0.25">
      <c r="A112" s="3">
        <v>111</v>
      </c>
      <c r="B112" t="s">
        <v>12</v>
      </c>
      <c r="C112" t="s">
        <v>62</v>
      </c>
      <c r="D112" s="4" t="s">
        <v>124</v>
      </c>
      <c r="E112" t="s">
        <v>2</v>
      </c>
    </row>
    <row r="113" spans="1:5" x14ac:dyDescent="0.25">
      <c r="A113" s="3">
        <v>112</v>
      </c>
      <c r="B113" t="s">
        <v>13</v>
      </c>
      <c r="C113" t="s">
        <v>78</v>
      </c>
      <c r="D113" s="4" t="s">
        <v>14</v>
      </c>
      <c r="E113" t="s">
        <v>79</v>
      </c>
    </row>
    <row r="114" spans="1:5" x14ac:dyDescent="0.25">
      <c r="A114" s="3">
        <v>113</v>
      </c>
      <c r="B114" t="s">
        <v>13</v>
      </c>
      <c r="C114" t="s">
        <v>78</v>
      </c>
      <c r="D114" s="4" t="s">
        <v>18</v>
      </c>
      <c r="E114" t="s">
        <v>79</v>
      </c>
    </row>
    <row r="115" spans="1:5" x14ac:dyDescent="0.25">
      <c r="A115" s="3">
        <v>114</v>
      </c>
      <c r="B115" t="s">
        <v>13</v>
      </c>
      <c r="C115" t="s">
        <v>78</v>
      </c>
      <c r="D115" s="4" t="s">
        <v>18</v>
      </c>
      <c r="E115" t="s">
        <v>79</v>
      </c>
    </row>
    <row r="116" spans="1:5" x14ac:dyDescent="0.25">
      <c r="A116" s="3">
        <v>115</v>
      </c>
      <c r="B116" t="s">
        <v>13</v>
      </c>
      <c r="C116" t="s">
        <v>78</v>
      </c>
      <c r="D116" s="4" t="s">
        <v>14</v>
      </c>
      <c r="E116" t="s">
        <v>79</v>
      </c>
    </row>
    <row r="117" spans="1:5" x14ac:dyDescent="0.25">
      <c r="A117" s="3">
        <v>116</v>
      </c>
      <c r="B117" t="s">
        <v>13</v>
      </c>
      <c r="C117" t="s">
        <v>104</v>
      </c>
      <c r="D117" s="4" t="s">
        <v>18</v>
      </c>
      <c r="E117" t="s">
        <v>79</v>
      </c>
    </row>
    <row r="118" spans="1:5" x14ac:dyDescent="0.25">
      <c r="A118" s="3">
        <v>117</v>
      </c>
      <c r="B118" t="s">
        <v>11</v>
      </c>
      <c r="C118" t="s">
        <v>78</v>
      </c>
      <c r="D118" s="4" t="s">
        <v>14</v>
      </c>
      <c r="E118" t="s">
        <v>2</v>
      </c>
    </row>
    <row r="119" spans="1:5" x14ac:dyDescent="0.25">
      <c r="A119" s="3">
        <v>118</v>
      </c>
      <c r="B119" t="s">
        <v>26</v>
      </c>
      <c r="C119" t="s">
        <v>74</v>
      </c>
      <c r="D119" s="4" t="s">
        <v>63</v>
      </c>
      <c r="E119" t="s">
        <v>2</v>
      </c>
    </row>
    <row r="120" spans="1:5" x14ac:dyDescent="0.25">
      <c r="A120" s="3">
        <v>119</v>
      </c>
      <c r="B120" t="s">
        <v>26</v>
      </c>
      <c r="C120" t="s">
        <v>62</v>
      </c>
      <c r="D120" s="4" t="s">
        <v>97</v>
      </c>
      <c r="E120" t="s">
        <v>2</v>
      </c>
    </row>
    <row r="121" spans="1:5" x14ac:dyDescent="0.25">
      <c r="A121" s="3">
        <v>120</v>
      </c>
      <c r="B121" t="s">
        <v>26</v>
      </c>
      <c r="C121" t="s">
        <v>62</v>
      </c>
      <c r="D121" s="4" t="s">
        <v>14</v>
      </c>
      <c r="E121" t="s">
        <v>2</v>
      </c>
    </row>
    <row r="122" spans="1:5" x14ac:dyDescent="0.25">
      <c r="A122" s="3">
        <v>121</v>
      </c>
      <c r="B122" t="s">
        <v>11</v>
      </c>
      <c r="C122" t="s">
        <v>84</v>
      </c>
      <c r="D122" s="4" t="s">
        <v>63</v>
      </c>
      <c r="E122" t="s">
        <v>2</v>
      </c>
    </row>
    <row r="123" spans="1:5" x14ac:dyDescent="0.25">
      <c r="A123" s="3">
        <v>122</v>
      </c>
      <c r="B123" t="s">
        <v>11</v>
      </c>
      <c r="C123" t="s">
        <v>87</v>
      </c>
      <c r="D123" s="4" t="s">
        <v>63</v>
      </c>
      <c r="E123" t="s">
        <v>2</v>
      </c>
    </row>
    <row r="124" spans="1:5" x14ac:dyDescent="0.25">
      <c r="A124" s="3">
        <v>123</v>
      </c>
      <c r="B124" t="s">
        <v>26</v>
      </c>
      <c r="C124" t="s">
        <v>62</v>
      </c>
      <c r="D124" s="4" t="s">
        <v>18</v>
      </c>
      <c r="E124" t="s">
        <v>2</v>
      </c>
    </row>
    <row r="125" spans="1:5" x14ac:dyDescent="0.25">
      <c r="A125" s="3">
        <v>124</v>
      </c>
      <c r="B125" t="s">
        <v>11</v>
      </c>
      <c r="C125" t="s">
        <v>84</v>
      </c>
      <c r="D125" s="4" t="s">
        <v>63</v>
      </c>
      <c r="E125" t="s">
        <v>2</v>
      </c>
    </row>
    <row r="126" spans="1:5" x14ac:dyDescent="0.25">
      <c r="A126" s="3">
        <v>125</v>
      </c>
      <c r="B126" t="s">
        <v>11</v>
      </c>
      <c r="C126" t="s">
        <v>87</v>
      </c>
      <c r="D126" s="4" t="s">
        <v>63</v>
      </c>
      <c r="E126" t="s">
        <v>2</v>
      </c>
    </row>
    <row r="127" spans="1:5" x14ac:dyDescent="0.25">
      <c r="A127" s="3">
        <v>126</v>
      </c>
      <c r="B127" t="s">
        <v>12</v>
      </c>
      <c r="C127" t="s">
        <v>84</v>
      </c>
      <c r="D127" s="4" t="s">
        <v>14</v>
      </c>
      <c r="E127" t="s">
        <v>21</v>
      </c>
    </row>
    <row r="128" spans="1:5" x14ac:dyDescent="0.25">
      <c r="A128" s="3">
        <v>127</v>
      </c>
      <c r="B128" t="s">
        <v>11</v>
      </c>
      <c r="C128" t="s">
        <v>84</v>
      </c>
      <c r="D128" s="4" t="s">
        <v>14</v>
      </c>
      <c r="E128" t="s">
        <v>2</v>
      </c>
    </row>
    <row r="129" spans="1:5" x14ac:dyDescent="0.25">
      <c r="A129" s="3">
        <v>128</v>
      </c>
      <c r="B129" t="s">
        <v>13</v>
      </c>
      <c r="C129" t="s">
        <v>104</v>
      </c>
      <c r="D129" s="4" t="s">
        <v>14</v>
      </c>
      <c r="E129" t="s">
        <v>79</v>
      </c>
    </row>
    <row r="130" spans="1:5" x14ac:dyDescent="0.25">
      <c r="A130" s="3">
        <v>129</v>
      </c>
      <c r="B130" t="s">
        <v>17</v>
      </c>
      <c r="C130" t="s">
        <v>84</v>
      </c>
      <c r="D130" s="4" t="s">
        <v>18</v>
      </c>
      <c r="E130" t="s">
        <v>2</v>
      </c>
    </row>
    <row r="131" spans="1:5" x14ac:dyDescent="0.25">
      <c r="A131" s="3">
        <v>130</v>
      </c>
      <c r="B131" t="s">
        <v>11</v>
      </c>
      <c r="C131" t="s">
        <v>104</v>
      </c>
      <c r="D131" s="4" t="s">
        <v>14</v>
      </c>
      <c r="E131" t="s">
        <v>2</v>
      </c>
    </row>
    <row r="132" spans="1:5" x14ac:dyDescent="0.25">
      <c r="A132" s="3">
        <v>131</v>
      </c>
      <c r="B132" t="s">
        <v>11</v>
      </c>
      <c r="C132" t="s">
        <v>104</v>
      </c>
      <c r="D132" s="4" t="s">
        <v>14</v>
      </c>
      <c r="E132" t="s">
        <v>2</v>
      </c>
    </row>
    <row r="133" spans="1:5" x14ac:dyDescent="0.25">
      <c r="A133" s="3">
        <v>132</v>
      </c>
      <c r="B133" t="s">
        <v>13</v>
      </c>
      <c r="C133" t="s">
        <v>104</v>
      </c>
      <c r="D133" s="4" t="s">
        <v>14</v>
      </c>
      <c r="E133" t="s">
        <v>2</v>
      </c>
    </row>
    <row r="134" spans="1:5" x14ac:dyDescent="0.25">
      <c r="A134" s="3">
        <v>133</v>
      </c>
      <c r="B134" t="s">
        <v>26</v>
      </c>
      <c r="C134" t="s">
        <v>62</v>
      </c>
      <c r="D134" s="4" t="s">
        <v>18</v>
      </c>
      <c r="E134" t="s">
        <v>2</v>
      </c>
    </row>
    <row r="135" spans="1:5" x14ac:dyDescent="0.25">
      <c r="A135" s="3">
        <v>134</v>
      </c>
      <c r="B135" t="s">
        <v>11</v>
      </c>
      <c r="C135" t="s">
        <v>78</v>
      </c>
      <c r="D135" s="4" t="s">
        <v>63</v>
      </c>
      <c r="E135" t="s">
        <v>2</v>
      </c>
    </row>
    <row r="136" spans="1:5" x14ac:dyDescent="0.25">
      <c r="A136" s="3">
        <v>135</v>
      </c>
      <c r="B136" t="s">
        <v>11</v>
      </c>
      <c r="C136" t="s">
        <v>84</v>
      </c>
      <c r="D136" s="4" t="s">
        <v>18</v>
      </c>
      <c r="E136" t="s">
        <v>2</v>
      </c>
    </row>
    <row r="137" spans="1:5" x14ac:dyDescent="0.25">
      <c r="A137" s="3">
        <v>136</v>
      </c>
      <c r="B137" t="s">
        <v>11</v>
      </c>
      <c r="C137" t="s">
        <v>84</v>
      </c>
      <c r="D137" s="4" t="s">
        <v>63</v>
      </c>
      <c r="E137" t="s">
        <v>2</v>
      </c>
    </row>
    <row r="138" spans="1:5" x14ac:dyDescent="0.25">
      <c r="A138" s="3">
        <v>137</v>
      </c>
      <c r="B138" t="s">
        <v>11</v>
      </c>
      <c r="C138" t="s">
        <v>87</v>
      </c>
      <c r="D138" s="4" t="s">
        <v>63</v>
      </c>
      <c r="E138" t="s">
        <v>2</v>
      </c>
    </row>
    <row r="139" spans="1:5" x14ac:dyDescent="0.25">
      <c r="A139" s="3">
        <v>138</v>
      </c>
      <c r="B139" t="s">
        <v>26</v>
      </c>
      <c r="C139" t="s">
        <v>62</v>
      </c>
      <c r="D139" s="4" t="s">
        <v>18</v>
      </c>
      <c r="E139" t="s">
        <v>2</v>
      </c>
    </row>
    <row r="140" spans="1:5" x14ac:dyDescent="0.25">
      <c r="A140" s="3">
        <v>139</v>
      </c>
      <c r="B140" t="s">
        <v>11</v>
      </c>
      <c r="C140" t="s">
        <v>84</v>
      </c>
      <c r="D140" s="4" t="s">
        <v>63</v>
      </c>
      <c r="E140" t="s">
        <v>2</v>
      </c>
    </row>
    <row r="141" spans="1:5" x14ac:dyDescent="0.25">
      <c r="A141" s="3">
        <v>140</v>
      </c>
      <c r="B141" t="s">
        <v>11</v>
      </c>
      <c r="C141" t="s">
        <v>87</v>
      </c>
      <c r="D141" s="4" t="s">
        <v>63</v>
      </c>
      <c r="E141" t="s">
        <v>2</v>
      </c>
    </row>
    <row r="142" spans="1:5" x14ac:dyDescent="0.25">
      <c r="A142" s="3">
        <v>141</v>
      </c>
      <c r="B142" t="s">
        <v>26</v>
      </c>
      <c r="C142" t="s">
        <v>84</v>
      </c>
      <c r="D142" s="4" t="s">
        <v>18</v>
      </c>
      <c r="E142" t="s">
        <v>2</v>
      </c>
    </row>
    <row r="143" spans="1:5" x14ac:dyDescent="0.25">
      <c r="A143" s="3">
        <v>142</v>
      </c>
      <c r="B143" t="s">
        <v>26</v>
      </c>
      <c r="C143" t="s">
        <v>62</v>
      </c>
      <c r="D143" s="4" t="s">
        <v>14</v>
      </c>
      <c r="E143" t="s">
        <v>2</v>
      </c>
    </row>
    <row r="144" spans="1:5" x14ac:dyDescent="0.25">
      <c r="A144" s="3">
        <v>143</v>
      </c>
      <c r="B144" t="s">
        <v>11</v>
      </c>
      <c r="C144" t="s">
        <v>62</v>
      </c>
      <c r="D144" s="4" t="s">
        <v>14</v>
      </c>
      <c r="E144" t="s">
        <v>2</v>
      </c>
    </row>
    <row r="145" spans="1:5" x14ac:dyDescent="0.25">
      <c r="A145" s="3">
        <v>144</v>
      </c>
      <c r="B145" t="s">
        <v>12</v>
      </c>
      <c r="C145" t="s">
        <v>74</v>
      </c>
      <c r="D145" s="4" t="s">
        <v>177</v>
      </c>
      <c r="E145" t="s">
        <v>2</v>
      </c>
    </row>
    <row r="146" spans="1:5" x14ac:dyDescent="0.25">
      <c r="A146" s="3">
        <v>145</v>
      </c>
      <c r="B146" t="s">
        <v>11</v>
      </c>
      <c r="C146" t="s">
        <v>87</v>
      </c>
      <c r="D146" s="4" t="s">
        <v>63</v>
      </c>
      <c r="E146" t="s">
        <v>2</v>
      </c>
    </row>
    <row r="147" spans="1:5" x14ac:dyDescent="0.25">
      <c r="A147" s="3">
        <v>146</v>
      </c>
      <c r="B147" t="s">
        <v>11</v>
      </c>
      <c r="C147" t="s">
        <v>62</v>
      </c>
      <c r="D147" s="4" t="s">
        <v>18</v>
      </c>
      <c r="E147" t="s">
        <v>2</v>
      </c>
    </row>
    <row r="148" spans="1:5" x14ac:dyDescent="0.25">
      <c r="A148" s="3">
        <v>147</v>
      </c>
      <c r="B148" t="s">
        <v>11</v>
      </c>
      <c r="C148" t="s">
        <v>84</v>
      </c>
      <c r="D148" s="4" t="s">
        <v>63</v>
      </c>
      <c r="E148" t="s">
        <v>2</v>
      </c>
    </row>
    <row r="149" spans="1:5" x14ac:dyDescent="0.25">
      <c r="A149" s="3">
        <v>148</v>
      </c>
      <c r="B149" t="s">
        <v>26</v>
      </c>
      <c r="C149" t="s">
        <v>84</v>
      </c>
      <c r="D149" s="4" t="s">
        <v>65</v>
      </c>
      <c r="E149" t="s">
        <v>2</v>
      </c>
    </row>
    <row r="150" spans="1:5" x14ac:dyDescent="0.25">
      <c r="A150" s="3">
        <v>149</v>
      </c>
      <c r="B150" t="s">
        <v>26</v>
      </c>
      <c r="C150" t="s">
        <v>74</v>
      </c>
      <c r="D150" s="4" t="s">
        <v>14</v>
      </c>
      <c r="E150" t="s">
        <v>2</v>
      </c>
    </row>
    <row r="151" spans="1:5" x14ac:dyDescent="0.25">
      <c r="A151" s="3">
        <v>150</v>
      </c>
      <c r="B151" t="s">
        <v>26</v>
      </c>
      <c r="C151" t="s">
        <v>74</v>
      </c>
      <c r="D151" s="4" t="s">
        <v>65</v>
      </c>
      <c r="E151" t="s">
        <v>2</v>
      </c>
    </row>
    <row r="152" spans="1:5" x14ac:dyDescent="0.25">
      <c r="A152" s="3">
        <v>151</v>
      </c>
      <c r="B152" t="s">
        <v>12</v>
      </c>
      <c r="C152" t="s">
        <v>62</v>
      </c>
      <c r="D152" s="4" t="s">
        <v>124</v>
      </c>
      <c r="E152" t="s">
        <v>2</v>
      </c>
    </row>
    <row r="153" spans="1:5" x14ac:dyDescent="0.25">
      <c r="A153" s="3">
        <v>152</v>
      </c>
      <c r="B153" t="s">
        <v>26</v>
      </c>
      <c r="C153" t="s">
        <v>62</v>
      </c>
      <c r="D153" s="4" t="s">
        <v>14</v>
      </c>
      <c r="E153" t="s">
        <v>2</v>
      </c>
    </row>
    <row r="154" spans="1:5" x14ac:dyDescent="0.25">
      <c r="A154" s="3">
        <v>153</v>
      </c>
      <c r="B154" t="s">
        <v>12</v>
      </c>
      <c r="C154" t="s">
        <v>62</v>
      </c>
      <c r="D154" s="4" t="s">
        <v>18</v>
      </c>
      <c r="E154" t="s">
        <v>2</v>
      </c>
    </row>
    <row r="155" spans="1:5" x14ac:dyDescent="0.25">
      <c r="A155" s="3">
        <v>154</v>
      </c>
      <c r="B155" t="s">
        <v>11</v>
      </c>
      <c r="C155" t="s">
        <v>84</v>
      </c>
      <c r="D155" s="4" t="s">
        <v>14</v>
      </c>
      <c r="E155" t="s">
        <v>2</v>
      </c>
    </row>
    <row r="156" spans="1:5" x14ac:dyDescent="0.25">
      <c r="A156" s="3">
        <v>155</v>
      </c>
      <c r="B156" t="s">
        <v>11</v>
      </c>
      <c r="C156" t="s">
        <v>84</v>
      </c>
      <c r="D156" s="4" t="s">
        <v>63</v>
      </c>
      <c r="E156" t="s">
        <v>2</v>
      </c>
    </row>
    <row r="157" spans="1:5" x14ac:dyDescent="0.25">
      <c r="A157" s="3">
        <v>156</v>
      </c>
      <c r="B157" t="s">
        <v>11</v>
      </c>
      <c r="C157" t="s">
        <v>87</v>
      </c>
      <c r="D157" s="4" t="s">
        <v>63</v>
      </c>
      <c r="E157" t="s">
        <v>2</v>
      </c>
    </row>
    <row r="158" spans="1:5" x14ac:dyDescent="0.25">
      <c r="A158" s="3">
        <v>157</v>
      </c>
      <c r="B158" t="s">
        <v>11</v>
      </c>
      <c r="C158" t="s">
        <v>84</v>
      </c>
      <c r="D158" s="4" t="s">
        <v>63</v>
      </c>
      <c r="E158" t="s">
        <v>2</v>
      </c>
    </row>
    <row r="159" spans="1:5" x14ac:dyDescent="0.25">
      <c r="A159" s="3">
        <v>158</v>
      </c>
      <c r="B159" t="s">
        <v>26</v>
      </c>
      <c r="C159" t="s">
        <v>74</v>
      </c>
      <c r="D159" s="4" t="s">
        <v>14</v>
      </c>
      <c r="E159" t="s">
        <v>2</v>
      </c>
    </row>
    <row r="160" spans="1:5" x14ac:dyDescent="0.25">
      <c r="A160" s="3">
        <v>159</v>
      </c>
      <c r="B160" t="s">
        <v>26</v>
      </c>
      <c r="C160" t="s">
        <v>74</v>
      </c>
      <c r="D160" s="4" t="s">
        <v>65</v>
      </c>
      <c r="E160" t="s">
        <v>2</v>
      </c>
    </row>
    <row r="161" spans="1:5" x14ac:dyDescent="0.25">
      <c r="A161" s="3">
        <v>160</v>
      </c>
      <c r="B161" t="s">
        <v>12</v>
      </c>
      <c r="C161" t="s">
        <v>62</v>
      </c>
      <c r="D161" s="4" t="s">
        <v>124</v>
      </c>
      <c r="E161" t="s">
        <v>2</v>
      </c>
    </row>
    <row r="162" spans="1:5" x14ac:dyDescent="0.25">
      <c r="A162" s="3">
        <v>161</v>
      </c>
      <c r="B162" t="s">
        <v>26</v>
      </c>
      <c r="C162" t="s">
        <v>87</v>
      </c>
      <c r="D162" s="4" t="s">
        <v>63</v>
      </c>
      <c r="E162" t="s">
        <v>2</v>
      </c>
    </row>
    <row r="163" spans="1:5" x14ac:dyDescent="0.25">
      <c r="A163" s="3">
        <v>162</v>
      </c>
      <c r="B163" t="s">
        <v>11</v>
      </c>
      <c r="C163" t="s">
        <v>84</v>
      </c>
      <c r="D163" s="4" t="s">
        <v>63</v>
      </c>
      <c r="E163" t="s">
        <v>2</v>
      </c>
    </row>
    <row r="164" spans="1:5" x14ac:dyDescent="0.25">
      <c r="A164" s="3">
        <v>163</v>
      </c>
      <c r="B164" t="s">
        <v>11</v>
      </c>
      <c r="C164" t="s">
        <v>78</v>
      </c>
      <c r="D164" s="4" t="s">
        <v>18</v>
      </c>
      <c r="E164" t="s">
        <v>2</v>
      </c>
    </row>
    <row r="165" spans="1:5" x14ac:dyDescent="0.25">
      <c r="A165" s="3">
        <v>164</v>
      </c>
      <c r="B165" t="s">
        <v>26</v>
      </c>
      <c r="C165" t="s">
        <v>84</v>
      </c>
      <c r="D165" s="4" t="s">
        <v>124</v>
      </c>
      <c r="E165" t="s">
        <v>2</v>
      </c>
    </row>
    <row r="166" spans="1:5" x14ac:dyDescent="0.25">
      <c r="A166" s="3">
        <v>165</v>
      </c>
      <c r="B166" t="s">
        <v>26</v>
      </c>
      <c r="C166" t="s">
        <v>87</v>
      </c>
      <c r="D166" s="4" t="s">
        <v>63</v>
      </c>
      <c r="E166" t="s">
        <v>2</v>
      </c>
    </row>
    <row r="167" spans="1:5" x14ac:dyDescent="0.25">
      <c r="A167" s="3">
        <v>166</v>
      </c>
      <c r="B167" t="s">
        <v>11</v>
      </c>
      <c r="C167" t="s">
        <v>84</v>
      </c>
      <c r="D167" s="4" t="s">
        <v>18</v>
      </c>
      <c r="E167" t="s">
        <v>2</v>
      </c>
    </row>
    <row r="168" spans="1:5" x14ac:dyDescent="0.25">
      <c r="A168" s="3">
        <v>167</v>
      </c>
      <c r="B168" t="s">
        <v>13</v>
      </c>
      <c r="C168" t="s">
        <v>104</v>
      </c>
      <c r="D168" s="4" t="s">
        <v>65</v>
      </c>
      <c r="E168" t="s">
        <v>2</v>
      </c>
    </row>
    <row r="169" spans="1:5" x14ac:dyDescent="0.25">
      <c r="A169" s="3">
        <v>168</v>
      </c>
      <c r="B169" t="s">
        <v>12</v>
      </c>
      <c r="C169" t="s">
        <v>62</v>
      </c>
      <c r="D169" s="4" t="s">
        <v>18</v>
      </c>
      <c r="E169" t="s">
        <v>2</v>
      </c>
    </row>
    <row r="170" spans="1:5" x14ac:dyDescent="0.25">
      <c r="A170" s="3">
        <v>169</v>
      </c>
      <c r="B170" t="s">
        <v>26</v>
      </c>
      <c r="C170" t="s">
        <v>74</v>
      </c>
      <c r="D170" s="4" t="s">
        <v>14</v>
      </c>
      <c r="E170" t="s">
        <v>2</v>
      </c>
    </row>
    <row r="171" spans="1:5" x14ac:dyDescent="0.25">
      <c r="A171" s="3">
        <v>170</v>
      </c>
      <c r="B171" t="s">
        <v>17</v>
      </c>
      <c r="C171" t="s">
        <v>74</v>
      </c>
      <c r="D171" s="4" t="s">
        <v>14</v>
      </c>
      <c r="E171" t="s">
        <v>2</v>
      </c>
    </row>
    <row r="172" spans="1:5" x14ac:dyDescent="0.25">
      <c r="A172" s="3">
        <v>171</v>
      </c>
      <c r="B172" t="s">
        <v>11</v>
      </c>
      <c r="C172" t="s">
        <v>84</v>
      </c>
      <c r="D172" s="4" t="s">
        <v>63</v>
      </c>
      <c r="E172" t="s">
        <v>2</v>
      </c>
    </row>
    <row r="173" spans="1:5" x14ac:dyDescent="0.25">
      <c r="A173" s="3">
        <v>172</v>
      </c>
      <c r="B173" t="s">
        <v>11</v>
      </c>
      <c r="C173" t="s">
        <v>87</v>
      </c>
      <c r="D173" s="4" t="s">
        <v>63</v>
      </c>
      <c r="E173" t="s">
        <v>2</v>
      </c>
    </row>
    <row r="174" spans="1:5" x14ac:dyDescent="0.25">
      <c r="A174" s="3">
        <v>173</v>
      </c>
      <c r="B174" t="s">
        <v>11</v>
      </c>
      <c r="C174" t="s">
        <v>84</v>
      </c>
      <c r="D174" s="4" t="s">
        <v>63</v>
      </c>
      <c r="E174" t="s">
        <v>2</v>
      </c>
    </row>
    <row r="175" spans="1:5" x14ac:dyDescent="0.25">
      <c r="A175" s="3">
        <v>174</v>
      </c>
      <c r="B175" t="s">
        <v>11</v>
      </c>
      <c r="C175" t="s">
        <v>104</v>
      </c>
      <c r="D175" s="4" t="s">
        <v>18</v>
      </c>
      <c r="E175" t="s">
        <v>2</v>
      </c>
    </row>
    <row r="176" spans="1:5" x14ac:dyDescent="0.25">
      <c r="A176" s="3">
        <v>175</v>
      </c>
      <c r="B176" t="s">
        <v>11</v>
      </c>
      <c r="C176" t="s">
        <v>74</v>
      </c>
      <c r="D176" s="4" t="s">
        <v>14</v>
      </c>
      <c r="E176" t="s">
        <v>2</v>
      </c>
    </row>
    <row r="177" spans="1:5" x14ac:dyDescent="0.25">
      <c r="A177" s="3">
        <v>176</v>
      </c>
      <c r="B177" t="s">
        <v>11</v>
      </c>
      <c r="C177" t="s">
        <v>84</v>
      </c>
      <c r="D177" s="4" t="s">
        <v>14</v>
      </c>
      <c r="E177" t="s">
        <v>2</v>
      </c>
    </row>
    <row r="178" spans="1:5" x14ac:dyDescent="0.25">
      <c r="A178" s="3">
        <v>177</v>
      </c>
      <c r="B178" t="s">
        <v>11</v>
      </c>
      <c r="C178" t="s">
        <v>104</v>
      </c>
      <c r="D178" s="4" t="s">
        <v>14</v>
      </c>
      <c r="E178" t="s">
        <v>2</v>
      </c>
    </row>
    <row r="179" spans="1:5" x14ac:dyDescent="0.25">
      <c r="A179" s="3">
        <v>178</v>
      </c>
      <c r="B179" t="s">
        <v>11</v>
      </c>
      <c r="C179" t="s">
        <v>84</v>
      </c>
      <c r="D179" s="4" t="s">
        <v>14</v>
      </c>
      <c r="E179" t="s">
        <v>2</v>
      </c>
    </row>
    <row r="180" spans="1:5" x14ac:dyDescent="0.25">
      <c r="A180" s="3">
        <v>179</v>
      </c>
      <c r="B180" t="s">
        <v>12</v>
      </c>
      <c r="C180" t="s">
        <v>84</v>
      </c>
      <c r="D180" s="4" t="s">
        <v>14</v>
      </c>
      <c r="E180" t="s">
        <v>21</v>
      </c>
    </row>
    <row r="181" spans="1:5" x14ac:dyDescent="0.25">
      <c r="A181" s="3">
        <v>180</v>
      </c>
      <c r="B181" t="s">
        <v>17</v>
      </c>
      <c r="C181" t="s">
        <v>84</v>
      </c>
      <c r="D181" s="4" t="s">
        <v>18</v>
      </c>
      <c r="E181" t="s">
        <v>2</v>
      </c>
    </row>
    <row r="182" spans="1:5" x14ac:dyDescent="0.25">
      <c r="A182" s="3">
        <v>181</v>
      </c>
      <c r="B182" t="s">
        <v>11</v>
      </c>
      <c r="C182" t="s">
        <v>78</v>
      </c>
      <c r="D182" s="4" t="s">
        <v>14</v>
      </c>
      <c r="E182" t="s">
        <v>2</v>
      </c>
    </row>
    <row r="183" spans="1:5" x14ac:dyDescent="0.25">
      <c r="A183" s="3">
        <v>182</v>
      </c>
      <c r="B183" t="s">
        <v>11</v>
      </c>
      <c r="C183" t="s">
        <v>74</v>
      </c>
      <c r="D183" s="4" t="s">
        <v>63</v>
      </c>
      <c r="E183" t="s">
        <v>2</v>
      </c>
    </row>
    <row r="184" spans="1:5" x14ac:dyDescent="0.25">
      <c r="A184" s="3">
        <v>183</v>
      </c>
      <c r="B184" t="s">
        <v>26</v>
      </c>
      <c r="C184" t="s">
        <v>74</v>
      </c>
      <c r="D184" s="4" t="s">
        <v>63</v>
      </c>
      <c r="E184" t="s">
        <v>2</v>
      </c>
    </row>
    <row r="185" spans="1:5" x14ac:dyDescent="0.25">
      <c r="A185" s="3">
        <v>184</v>
      </c>
      <c r="B185" t="s">
        <v>11</v>
      </c>
      <c r="C185" t="s">
        <v>62</v>
      </c>
      <c r="D185" s="4" t="s">
        <v>97</v>
      </c>
      <c r="E185" t="s">
        <v>2</v>
      </c>
    </row>
    <row r="186" spans="1:5" x14ac:dyDescent="0.25">
      <c r="A186" s="3">
        <v>185</v>
      </c>
      <c r="B186" t="s">
        <v>26</v>
      </c>
      <c r="C186" t="s">
        <v>62</v>
      </c>
      <c r="D186" s="4" t="s">
        <v>14</v>
      </c>
      <c r="E186" t="s">
        <v>2</v>
      </c>
    </row>
    <row r="187" spans="1:5" x14ac:dyDescent="0.25">
      <c r="A187" s="3">
        <v>186</v>
      </c>
      <c r="B187" t="s">
        <v>12</v>
      </c>
      <c r="C187" t="s">
        <v>62</v>
      </c>
      <c r="D187" s="4" t="s">
        <v>18</v>
      </c>
      <c r="E187" t="s">
        <v>2</v>
      </c>
    </row>
    <row r="188" spans="1:5" x14ac:dyDescent="0.25">
      <c r="A188" s="3">
        <v>187</v>
      </c>
      <c r="B188" t="s">
        <v>11</v>
      </c>
      <c r="C188" t="s">
        <v>84</v>
      </c>
      <c r="D188" s="4" t="s">
        <v>14</v>
      </c>
      <c r="E188" t="s">
        <v>2</v>
      </c>
    </row>
    <row r="189" spans="1:5" x14ac:dyDescent="0.25">
      <c r="A189" s="3">
        <v>188</v>
      </c>
      <c r="B189" t="s">
        <v>26</v>
      </c>
      <c r="C189" t="s">
        <v>62</v>
      </c>
      <c r="D189" s="4" t="s">
        <v>14</v>
      </c>
      <c r="E189" t="s">
        <v>2</v>
      </c>
    </row>
    <row r="190" spans="1:5" x14ac:dyDescent="0.25">
      <c r="A190" s="3">
        <v>189</v>
      </c>
      <c r="B190" t="s">
        <v>11</v>
      </c>
      <c r="C190" t="s">
        <v>84</v>
      </c>
      <c r="D190" s="4" t="s">
        <v>14</v>
      </c>
      <c r="E190" t="s">
        <v>2</v>
      </c>
    </row>
    <row r="191" spans="1:5" x14ac:dyDescent="0.25">
      <c r="A191" s="3">
        <v>190</v>
      </c>
      <c r="B191" t="s">
        <v>11</v>
      </c>
      <c r="C191" t="s">
        <v>62</v>
      </c>
      <c r="D191" s="4" t="s">
        <v>65</v>
      </c>
      <c r="E191" t="s">
        <v>2</v>
      </c>
    </row>
    <row r="192" spans="1:5" x14ac:dyDescent="0.25">
      <c r="A192" s="3">
        <v>191</v>
      </c>
      <c r="B192" t="s">
        <v>11</v>
      </c>
      <c r="C192" t="s">
        <v>62</v>
      </c>
      <c r="D192" s="4" t="s">
        <v>14</v>
      </c>
      <c r="E192" t="s">
        <v>2</v>
      </c>
    </row>
    <row r="193" spans="1:5" x14ac:dyDescent="0.25">
      <c r="A193" s="3">
        <v>192</v>
      </c>
      <c r="B193" t="s">
        <v>12</v>
      </c>
      <c r="C193" t="s">
        <v>74</v>
      </c>
      <c r="D193" s="4" t="s">
        <v>14</v>
      </c>
      <c r="E193" t="s">
        <v>2</v>
      </c>
    </row>
    <row r="194" spans="1:5" x14ac:dyDescent="0.25">
      <c r="A194" s="3">
        <v>193</v>
      </c>
      <c r="B194" t="s">
        <v>17</v>
      </c>
      <c r="C194" t="s">
        <v>84</v>
      </c>
      <c r="D194" s="4" t="s">
        <v>18</v>
      </c>
      <c r="E194" t="s">
        <v>2</v>
      </c>
    </row>
    <row r="195" spans="1:5" x14ac:dyDescent="0.25">
      <c r="A195" s="3">
        <v>194</v>
      </c>
      <c r="B195" t="s">
        <v>11</v>
      </c>
      <c r="C195" t="s">
        <v>104</v>
      </c>
      <c r="D195" s="4" t="s">
        <v>14</v>
      </c>
      <c r="E195" t="s">
        <v>2</v>
      </c>
    </row>
    <row r="196" spans="1:5" x14ac:dyDescent="0.25">
      <c r="A196" s="3">
        <v>195</v>
      </c>
      <c r="B196" t="s">
        <v>11</v>
      </c>
      <c r="C196" t="s">
        <v>104</v>
      </c>
      <c r="D196" s="4" t="s">
        <v>14</v>
      </c>
      <c r="E196" t="s">
        <v>2</v>
      </c>
    </row>
    <row r="197" spans="1:5" x14ac:dyDescent="0.25">
      <c r="A197" s="3">
        <v>196</v>
      </c>
      <c r="B197" t="s">
        <v>13</v>
      </c>
      <c r="C197" t="s">
        <v>104</v>
      </c>
      <c r="D197" s="4" t="s">
        <v>14</v>
      </c>
      <c r="E197" t="s">
        <v>2</v>
      </c>
    </row>
    <row r="198" spans="1:5" x14ac:dyDescent="0.25">
      <c r="A198" s="3">
        <v>197</v>
      </c>
      <c r="B198" t="s">
        <v>11</v>
      </c>
      <c r="C198" t="s">
        <v>62</v>
      </c>
      <c r="D198" s="4" t="s">
        <v>18</v>
      </c>
      <c r="E198" t="s">
        <v>2</v>
      </c>
    </row>
    <row r="199" spans="1:5" x14ac:dyDescent="0.25">
      <c r="A199" s="3">
        <v>198</v>
      </c>
      <c r="B199" t="s">
        <v>11</v>
      </c>
      <c r="C199" t="s">
        <v>78</v>
      </c>
      <c r="D199" s="4" t="s">
        <v>63</v>
      </c>
      <c r="E199" t="s">
        <v>2</v>
      </c>
    </row>
    <row r="200" spans="1:5" x14ac:dyDescent="0.25">
      <c r="A200" s="3">
        <v>199</v>
      </c>
      <c r="B200" t="s">
        <v>11</v>
      </c>
      <c r="C200" t="s">
        <v>84</v>
      </c>
      <c r="D200" s="4" t="s">
        <v>18</v>
      </c>
      <c r="E200" t="s">
        <v>2</v>
      </c>
    </row>
    <row r="201" spans="1:5" x14ac:dyDescent="0.25">
      <c r="A201" s="3">
        <v>200</v>
      </c>
      <c r="B201" t="s">
        <v>26</v>
      </c>
      <c r="C201" t="s">
        <v>84</v>
      </c>
      <c r="D201" s="4" t="s">
        <v>18</v>
      </c>
      <c r="E201" t="s">
        <v>2</v>
      </c>
    </row>
    <row r="202" spans="1:5" x14ac:dyDescent="0.25">
      <c r="A202" s="3">
        <v>201</v>
      </c>
      <c r="B202" t="s">
        <v>26</v>
      </c>
      <c r="C202" t="s">
        <v>78</v>
      </c>
      <c r="D202" s="4" t="s">
        <v>65</v>
      </c>
      <c r="E202" t="s">
        <v>2</v>
      </c>
    </row>
    <row r="203" spans="1:5" x14ac:dyDescent="0.25">
      <c r="A203" s="3">
        <v>202</v>
      </c>
      <c r="B203" t="s">
        <v>26</v>
      </c>
      <c r="C203" t="s">
        <v>84</v>
      </c>
      <c r="D203" s="4" t="s">
        <v>65</v>
      </c>
      <c r="E203" t="s">
        <v>2</v>
      </c>
    </row>
    <row r="204" spans="1:5" x14ac:dyDescent="0.25">
      <c r="A204" s="3">
        <v>203</v>
      </c>
      <c r="B204" t="s">
        <v>12</v>
      </c>
      <c r="C204" t="s">
        <v>84</v>
      </c>
      <c r="D204" s="4" t="s">
        <v>18</v>
      </c>
      <c r="E204" t="s">
        <v>2</v>
      </c>
    </row>
    <row r="205" spans="1:5" x14ac:dyDescent="0.25">
      <c r="A205" s="3">
        <v>204</v>
      </c>
      <c r="B205" t="s">
        <v>12</v>
      </c>
      <c r="C205" t="s">
        <v>62</v>
      </c>
      <c r="D205" s="4" t="s">
        <v>18</v>
      </c>
      <c r="E205" t="s">
        <v>2</v>
      </c>
    </row>
    <row r="206" spans="1:5" x14ac:dyDescent="0.25">
      <c r="A206" s="3">
        <v>205</v>
      </c>
      <c r="B206" t="s">
        <v>12</v>
      </c>
      <c r="C206" t="s">
        <v>62</v>
      </c>
      <c r="D206" s="4" t="s">
        <v>124</v>
      </c>
      <c r="E206" t="s">
        <v>2</v>
      </c>
    </row>
    <row r="207" spans="1:5" x14ac:dyDescent="0.25">
      <c r="A207" s="3">
        <v>206</v>
      </c>
      <c r="B207" t="s">
        <v>13</v>
      </c>
      <c r="C207" t="s">
        <v>78</v>
      </c>
      <c r="D207" s="4" t="s">
        <v>14</v>
      </c>
      <c r="E207" t="s">
        <v>79</v>
      </c>
    </row>
    <row r="208" spans="1:5" x14ac:dyDescent="0.25">
      <c r="A208" s="3">
        <v>207</v>
      </c>
      <c r="B208" t="s">
        <v>13</v>
      </c>
      <c r="C208" t="s">
        <v>104</v>
      </c>
      <c r="D208" s="4" t="s">
        <v>14</v>
      </c>
      <c r="E208" t="s">
        <v>79</v>
      </c>
    </row>
    <row r="209" spans="1:5" x14ac:dyDescent="0.25">
      <c r="A209" s="3">
        <v>208</v>
      </c>
      <c r="B209" t="s">
        <v>11</v>
      </c>
      <c r="C209" t="s">
        <v>78</v>
      </c>
      <c r="D209" s="4" t="s">
        <v>14</v>
      </c>
      <c r="E209" t="s">
        <v>2</v>
      </c>
    </row>
    <row r="210" spans="1:5" x14ac:dyDescent="0.25">
      <c r="A210" s="3">
        <v>209</v>
      </c>
      <c r="B210" t="s">
        <v>26</v>
      </c>
      <c r="C210" t="s">
        <v>74</v>
      </c>
      <c r="D210" s="4" t="s">
        <v>63</v>
      </c>
      <c r="E210" t="s">
        <v>2</v>
      </c>
    </row>
    <row r="211" spans="1:5" x14ac:dyDescent="0.25">
      <c r="A211" s="3">
        <v>210</v>
      </c>
      <c r="B211" t="s">
        <v>11</v>
      </c>
      <c r="C211" t="s">
        <v>62</v>
      </c>
      <c r="D211" s="4" t="s">
        <v>97</v>
      </c>
      <c r="E211" t="s">
        <v>2</v>
      </c>
    </row>
    <row r="212" spans="1:5" x14ac:dyDescent="0.25">
      <c r="A212" s="3">
        <v>211</v>
      </c>
      <c r="B212" t="s">
        <v>13</v>
      </c>
      <c r="C212" t="s">
        <v>78</v>
      </c>
      <c r="D212" s="4" t="s">
        <v>18</v>
      </c>
      <c r="E212" t="s">
        <v>79</v>
      </c>
    </row>
    <row r="213" spans="1:5" x14ac:dyDescent="0.25">
      <c r="A213" s="3">
        <v>7</v>
      </c>
      <c r="B213" t="s">
        <v>11</v>
      </c>
      <c r="C213" t="s">
        <v>87</v>
      </c>
      <c r="D213" s="4" t="s">
        <v>65</v>
      </c>
      <c r="E213" t="s">
        <v>2</v>
      </c>
    </row>
    <row r="214" spans="1:5" x14ac:dyDescent="0.25">
      <c r="A214" s="3">
        <v>12</v>
      </c>
      <c r="B214" t="s">
        <v>26</v>
      </c>
      <c r="C214" t="s">
        <v>74</v>
      </c>
      <c r="D214" s="4" t="s">
        <v>65</v>
      </c>
      <c r="E214" t="s">
        <v>2</v>
      </c>
    </row>
    <row r="215" spans="1:5" x14ac:dyDescent="0.25">
      <c r="A215" s="3">
        <v>13</v>
      </c>
      <c r="B215" t="s">
        <v>11</v>
      </c>
      <c r="C215" t="s">
        <v>62</v>
      </c>
      <c r="D215" s="4" t="s">
        <v>63</v>
      </c>
      <c r="E215" t="s">
        <v>2</v>
      </c>
    </row>
    <row r="216" spans="1:5" x14ac:dyDescent="0.25">
      <c r="A216" s="3">
        <v>18</v>
      </c>
      <c r="B216" t="s">
        <v>11</v>
      </c>
      <c r="C216" t="s">
        <v>84</v>
      </c>
      <c r="D216" s="4" t="s">
        <v>65</v>
      </c>
      <c r="E216" t="s">
        <v>2</v>
      </c>
    </row>
    <row r="217" spans="1:5" x14ac:dyDescent="0.25">
      <c r="A217" s="3">
        <v>21</v>
      </c>
      <c r="B217" t="s">
        <v>11</v>
      </c>
      <c r="C217" t="s">
        <v>84</v>
      </c>
      <c r="D217" s="4" t="s">
        <v>14</v>
      </c>
      <c r="E217" t="s">
        <v>2</v>
      </c>
    </row>
    <row r="218" spans="1:5" x14ac:dyDescent="0.25">
      <c r="A218" s="3">
        <v>27</v>
      </c>
      <c r="B218" t="s">
        <v>13</v>
      </c>
      <c r="C218" t="s">
        <v>104</v>
      </c>
      <c r="D218" s="4" t="s">
        <v>65</v>
      </c>
      <c r="E218" t="s">
        <v>2</v>
      </c>
    </row>
    <row r="219" spans="1:5" x14ac:dyDescent="0.25">
      <c r="A219" s="3">
        <v>28</v>
      </c>
      <c r="B219" t="s">
        <v>13</v>
      </c>
      <c r="C219" t="s">
        <v>104</v>
      </c>
      <c r="D219" s="4" t="s">
        <v>14</v>
      </c>
      <c r="E219" t="s">
        <v>2</v>
      </c>
    </row>
    <row r="220" spans="1:5" x14ac:dyDescent="0.25">
      <c r="A220" s="3">
        <v>31</v>
      </c>
      <c r="B220" t="s">
        <v>11</v>
      </c>
      <c r="C220" t="s">
        <v>84</v>
      </c>
      <c r="D220" s="4" t="s">
        <v>97</v>
      </c>
      <c r="E220" t="s">
        <v>2</v>
      </c>
    </row>
    <row r="221" spans="1:5" x14ac:dyDescent="0.25">
      <c r="A221" s="3">
        <v>34</v>
      </c>
      <c r="B221" t="s">
        <v>11</v>
      </c>
      <c r="C221" t="s">
        <v>62</v>
      </c>
      <c r="D221" s="4" t="s">
        <v>63</v>
      </c>
      <c r="E221" t="s">
        <v>2</v>
      </c>
    </row>
    <row r="222" spans="1:5" x14ac:dyDescent="0.25">
      <c r="A222" s="3">
        <v>37</v>
      </c>
      <c r="B222" t="s">
        <v>11</v>
      </c>
      <c r="C222" t="s">
        <v>84</v>
      </c>
      <c r="D222" s="4" t="s">
        <v>65</v>
      </c>
      <c r="E222" t="s">
        <v>2</v>
      </c>
    </row>
    <row r="223" spans="1:5" x14ac:dyDescent="0.25">
      <c r="A223" s="3">
        <v>40</v>
      </c>
      <c r="B223" t="s">
        <v>11</v>
      </c>
      <c r="C223" t="s">
        <v>104</v>
      </c>
      <c r="D223" s="4" t="s">
        <v>14</v>
      </c>
      <c r="E223" t="s">
        <v>2</v>
      </c>
    </row>
    <row r="224" spans="1:5" x14ac:dyDescent="0.25">
      <c r="A224" s="3">
        <v>42</v>
      </c>
      <c r="B224" t="s">
        <v>11</v>
      </c>
      <c r="C224" t="s">
        <v>84</v>
      </c>
      <c r="D224" s="4" t="s">
        <v>63</v>
      </c>
      <c r="E224" t="s">
        <v>2</v>
      </c>
    </row>
    <row r="225" spans="1:5" x14ac:dyDescent="0.25">
      <c r="A225" s="3">
        <v>44</v>
      </c>
      <c r="B225" t="s">
        <v>11</v>
      </c>
      <c r="C225" t="s">
        <v>84</v>
      </c>
      <c r="D225" s="4" t="s">
        <v>63</v>
      </c>
      <c r="E225" t="s">
        <v>2</v>
      </c>
    </row>
    <row r="226" spans="1:5" x14ac:dyDescent="0.25">
      <c r="A226" s="3">
        <v>46</v>
      </c>
      <c r="B226" t="s">
        <v>11</v>
      </c>
      <c r="C226" t="s">
        <v>62</v>
      </c>
      <c r="D226" s="4" t="s">
        <v>14</v>
      </c>
      <c r="E226" t="s">
        <v>2</v>
      </c>
    </row>
    <row r="227" spans="1:5" x14ac:dyDescent="0.25">
      <c r="A227" s="3">
        <v>48</v>
      </c>
      <c r="B227" t="s">
        <v>11</v>
      </c>
      <c r="C227" t="s">
        <v>104</v>
      </c>
      <c r="D227" s="4" t="s">
        <v>63</v>
      </c>
      <c r="E227" t="s">
        <v>2</v>
      </c>
    </row>
    <row r="228" spans="1:5" x14ac:dyDescent="0.25">
      <c r="A228" s="3">
        <v>49</v>
      </c>
      <c r="B228" t="s">
        <v>11</v>
      </c>
      <c r="C228" t="s">
        <v>78</v>
      </c>
      <c r="D228" s="4" t="s">
        <v>14</v>
      </c>
      <c r="E228" t="s">
        <v>2</v>
      </c>
    </row>
    <row r="229" spans="1:5" x14ac:dyDescent="0.25">
      <c r="A229" s="3">
        <v>50</v>
      </c>
      <c r="B229" t="s">
        <v>26</v>
      </c>
      <c r="C229" t="s">
        <v>84</v>
      </c>
      <c r="D229" s="4" t="s">
        <v>63</v>
      </c>
      <c r="E229" t="s">
        <v>2</v>
      </c>
    </row>
    <row r="230" spans="1:5" x14ac:dyDescent="0.25">
      <c r="A230" s="3">
        <v>51</v>
      </c>
      <c r="B230" t="s">
        <v>11</v>
      </c>
      <c r="C230" t="s">
        <v>62</v>
      </c>
      <c r="D230" s="4" t="s">
        <v>14</v>
      </c>
      <c r="E230" t="s">
        <v>2</v>
      </c>
    </row>
    <row r="231" spans="1:5" x14ac:dyDescent="0.25">
      <c r="A231" s="3">
        <v>52</v>
      </c>
      <c r="B231" t="s">
        <v>11</v>
      </c>
      <c r="C231" t="s">
        <v>78</v>
      </c>
      <c r="D231" s="4" t="s">
        <v>65</v>
      </c>
      <c r="E231" t="s">
        <v>2</v>
      </c>
    </row>
    <row r="232" spans="1:5" x14ac:dyDescent="0.25">
      <c r="A232" s="3">
        <v>57</v>
      </c>
      <c r="B232" t="s">
        <v>13</v>
      </c>
      <c r="C232" t="s">
        <v>104</v>
      </c>
      <c r="D232" s="4" t="s">
        <v>14</v>
      </c>
      <c r="E232" t="s">
        <v>79</v>
      </c>
    </row>
    <row r="233" spans="1:5" x14ac:dyDescent="0.25">
      <c r="A233" s="3">
        <v>58</v>
      </c>
      <c r="B233" t="s">
        <v>26</v>
      </c>
      <c r="C233" t="s">
        <v>74</v>
      </c>
      <c r="D233" s="4" t="s">
        <v>14</v>
      </c>
      <c r="E233" t="s">
        <v>2</v>
      </c>
    </row>
    <row r="234" spans="1:5" x14ac:dyDescent="0.25">
      <c r="A234" s="3">
        <v>59</v>
      </c>
      <c r="B234" t="s">
        <v>13</v>
      </c>
      <c r="C234" t="s">
        <v>104</v>
      </c>
      <c r="D234" s="4" t="s">
        <v>63</v>
      </c>
      <c r="E234" t="s">
        <v>2</v>
      </c>
    </row>
    <row r="235" spans="1:5" x14ac:dyDescent="0.25">
      <c r="A235" s="3">
        <v>61</v>
      </c>
      <c r="B235" t="s">
        <v>11</v>
      </c>
      <c r="C235" t="s">
        <v>84</v>
      </c>
      <c r="D235" s="4" t="s">
        <v>65</v>
      </c>
      <c r="E235" t="s">
        <v>2</v>
      </c>
    </row>
    <row r="236" spans="1:5" x14ac:dyDescent="0.25">
      <c r="A236" s="3">
        <v>62</v>
      </c>
      <c r="B236" t="s">
        <v>11</v>
      </c>
      <c r="C236" t="s">
        <v>78</v>
      </c>
      <c r="D236" s="4" t="s">
        <v>14</v>
      </c>
      <c r="E236" t="s">
        <v>2</v>
      </c>
    </row>
    <row r="237" spans="1:5" x14ac:dyDescent="0.25">
      <c r="A237" s="3">
        <v>63</v>
      </c>
      <c r="B237" t="s">
        <v>26</v>
      </c>
      <c r="C237" t="s">
        <v>84</v>
      </c>
      <c r="D237" s="4" t="s">
        <v>63</v>
      </c>
      <c r="E237" t="s">
        <v>2</v>
      </c>
    </row>
    <row r="238" spans="1:5" x14ac:dyDescent="0.25">
      <c r="A238" s="3">
        <v>65</v>
      </c>
      <c r="B238" t="s">
        <v>11</v>
      </c>
      <c r="C238" t="s">
        <v>84</v>
      </c>
      <c r="D238" s="4" t="s">
        <v>124</v>
      </c>
      <c r="E238" t="s">
        <v>2</v>
      </c>
    </row>
    <row r="239" spans="1:5" x14ac:dyDescent="0.25">
      <c r="A239" s="3">
        <v>67</v>
      </c>
      <c r="B239" t="s">
        <v>12</v>
      </c>
      <c r="C239" t="s">
        <v>62</v>
      </c>
      <c r="D239" s="4" t="s">
        <v>63</v>
      </c>
      <c r="E239" t="s">
        <v>2</v>
      </c>
    </row>
    <row r="240" spans="1:5" x14ac:dyDescent="0.25">
      <c r="A240" s="3">
        <v>68</v>
      </c>
      <c r="B240" t="s">
        <v>26</v>
      </c>
      <c r="C240" t="s">
        <v>74</v>
      </c>
      <c r="D240" s="4" t="s">
        <v>88</v>
      </c>
      <c r="E240" t="s">
        <v>2</v>
      </c>
    </row>
    <row r="241" spans="1:5" x14ac:dyDescent="0.25">
      <c r="A241" s="3">
        <v>69</v>
      </c>
      <c r="B241" t="s">
        <v>13</v>
      </c>
      <c r="C241" t="s">
        <v>104</v>
      </c>
      <c r="D241" s="4" t="s">
        <v>65</v>
      </c>
      <c r="E241" t="s">
        <v>2</v>
      </c>
    </row>
    <row r="242" spans="1:5" x14ac:dyDescent="0.25">
      <c r="A242" s="3">
        <v>70</v>
      </c>
      <c r="B242" t="s">
        <v>12</v>
      </c>
      <c r="C242" t="s">
        <v>62</v>
      </c>
      <c r="D242" s="4" t="s">
        <v>63</v>
      </c>
      <c r="E242" t="s">
        <v>2</v>
      </c>
    </row>
    <row r="243" spans="1:5" x14ac:dyDescent="0.25">
      <c r="A243" s="3">
        <v>73</v>
      </c>
      <c r="B243" t="s">
        <v>17</v>
      </c>
      <c r="C243" t="s">
        <v>84</v>
      </c>
      <c r="D243" s="4" t="s">
        <v>14</v>
      </c>
      <c r="E243" t="s">
        <v>2</v>
      </c>
    </row>
    <row r="244" spans="1:5" x14ac:dyDescent="0.25">
      <c r="A244" s="3">
        <v>74</v>
      </c>
      <c r="B244" t="s">
        <v>12</v>
      </c>
      <c r="C244" t="s">
        <v>74</v>
      </c>
      <c r="D244" s="4" t="s">
        <v>65</v>
      </c>
      <c r="E244" t="s">
        <v>2</v>
      </c>
    </row>
    <row r="245" spans="1:5" x14ac:dyDescent="0.25">
      <c r="A245" s="3">
        <v>75</v>
      </c>
      <c r="B245" t="s">
        <v>26</v>
      </c>
      <c r="C245" t="s">
        <v>78</v>
      </c>
      <c r="D245" s="4" t="s">
        <v>14</v>
      </c>
      <c r="E245" t="s">
        <v>2</v>
      </c>
    </row>
    <row r="246" spans="1:5" x14ac:dyDescent="0.25">
      <c r="A246" s="3">
        <v>76</v>
      </c>
      <c r="B246" t="s">
        <v>26</v>
      </c>
      <c r="C246" t="s">
        <v>84</v>
      </c>
      <c r="D246" s="4" t="s">
        <v>192</v>
      </c>
      <c r="E246" t="s">
        <v>2</v>
      </c>
    </row>
    <row r="247" spans="1:5" x14ac:dyDescent="0.25">
      <c r="A247" s="3">
        <v>77</v>
      </c>
      <c r="B247" t="s">
        <v>12</v>
      </c>
      <c r="C247" t="s">
        <v>84</v>
      </c>
      <c r="D247" s="4" t="s">
        <v>14</v>
      </c>
      <c r="E247" t="s">
        <v>2</v>
      </c>
    </row>
    <row r="248" spans="1:5" x14ac:dyDescent="0.25">
      <c r="A248" s="3">
        <v>79</v>
      </c>
      <c r="B248" t="s">
        <v>26</v>
      </c>
      <c r="C248" t="s">
        <v>78</v>
      </c>
      <c r="D248" s="4" t="s">
        <v>88</v>
      </c>
      <c r="E248" t="s">
        <v>2</v>
      </c>
    </row>
    <row r="249" spans="1:5" x14ac:dyDescent="0.25">
      <c r="A249" s="3">
        <v>80</v>
      </c>
      <c r="B249" t="s">
        <v>12</v>
      </c>
      <c r="C249" t="s">
        <v>62</v>
      </c>
      <c r="D249" s="4" t="s">
        <v>63</v>
      </c>
      <c r="E249" t="s">
        <v>2</v>
      </c>
    </row>
    <row r="250" spans="1:5" x14ac:dyDescent="0.25">
      <c r="A250" s="3">
        <v>81</v>
      </c>
      <c r="B250" t="s">
        <v>26</v>
      </c>
      <c r="C250" t="s">
        <v>74</v>
      </c>
      <c r="D250" s="4" t="s">
        <v>65</v>
      </c>
      <c r="E250" t="s">
        <v>2</v>
      </c>
    </row>
    <row r="251" spans="1:5" x14ac:dyDescent="0.25">
      <c r="A251" s="3">
        <v>83</v>
      </c>
      <c r="B251" t="s">
        <v>26</v>
      </c>
      <c r="C251" t="s">
        <v>84</v>
      </c>
      <c r="D251" s="4" t="s">
        <v>88</v>
      </c>
      <c r="E251" t="s">
        <v>2</v>
      </c>
    </row>
    <row r="252" spans="1:5" x14ac:dyDescent="0.25">
      <c r="A252" s="3">
        <v>84</v>
      </c>
      <c r="B252" t="s">
        <v>26</v>
      </c>
      <c r="C252" t="s">
        <v>74</v>
      </c>
      <c r="D252" s="4" t="s">
        <v>63</v>
      </c>
      <c r="E252" t="s">
        <v>2</v>
      </c>
    </row>
    <row r="253" spans="1:5" x14ac:dyDescent="0.25">
      <c r="A253" s="3">
        <v>87</v>
      </c>
      <c r="B253" t="s">
        <v>26</v>
      </c>
      <c r="C253" t="s">
        <v>87</v>
      </c>
      <c r="D253" s="4" t="s">
        <v>65</v>
      </c>
      <c r="E253" t="s">
        <v>2</v>
      </c>
    </row>
    <row r="254" spans="1:5" x14ac:dyDescent="0.25">
      <c r="A254" s="3">
        <v>90</v>
      </c>
      <c r="B254" t="s">
        <v>11</v>
      </c>
      <c r="C254" t="s">
        <v>87</v>
      </c>
      <c r="D254" s="4" t="s">
        <v>88</v>
      </c>
      <c r="E254" t="s">
        <v>2</v>
      </c>
    </row>
    <row r="255" spans="1:5" x14ac:dyDescent="0.25">
      <c r="A255" s="3">
        <v>91</v>
      </c>
      <c r="B255" t="s">
        <v>11</v>
      </c>
      <c r="C255" t="s">
        <v>84</v>
      </c>
      <c r="D255" s="4" t="s">
        <v>192</v>
      </c>
      <c r="E255" t="s">
        <v>2</v>
      </c>
    </row>
    <row r="256" spans="1:5" x14ac:dyDescent="0.25">
      <c r="A256" s="3">
        <v>94</v>
      </c>
      <c r="B256" t="s">
        <v>26</v>
      </c>
      <c r="C256" t="s">
        <v>84</v>
      </c>
      <c r="D256" s="4" t="s">
        <v>14</v>
      </c>
      <c r="E256" t="s">
        <v>2</v>
      </c>
    </row>
    <row r="257" spans="1:5" x14ac:dyDescent="0.25">
      <c r="A257" s="3">
        <v>95</v>
      </c>
      <c r="B257" t="s">
        <v>26</v>
      </c>
      <c r="C257" t="s">
        <v>62</v>
      </c>
      <c r="D257" s="4" t="s">
        <v>63</v>
      </c>
      <c r="E257" t="s">
        <v>2</v>
      </c>
    </row>
    <row r="258" spans="1:5" x14ac:dyDescent="0.25">
      <c r="A258" s="3">
        <v>97</v>
      </c>
      <c r="B258" t="s">
        <v>13</v>
      </c>
      <c r="C258" t="s">
        <v>104</v>
      </c>
      <c r="D258" s="4" t="s">
        <v>14</v>
      </c>
      <c r="E258" t="s">
        <v>79</v>
      </c>
    </row>
    <row r="259" spans="1:5" x14ac:dyDescent="0.25">
      <c r="A259" s="3">
        <v>98</v>
      </c>
      <c r="B259" t="s">
        <v>26</v>
      </c>
      <c r="C259" t="s">
        <v>87</v>
      </c>
      <c r="D259" s="4" t="s">
        <v>88</v>
      </c>
      <c r="E259" t="s">
        <v>2</v>
      </c>
    </row>
    <row r="260" spans="1:5" x14ac:dyDescent="0.25">
      <c r="A260" s="3">
        <v>99</v>
      </c>
      <c r="B260" t="s">
        <v>26</v>
      </c>
      <c r="C260" t="s">
        <v>84</v>
      </c>
      <c r="D260" s="4" t="s">
        <v>14</v>
      </c>
      <c r="E260" t="s">
        <v>2</v>
      </c>
    </row>
    <row r="261" spans="1:5" x14ac:dyDescent="0.25">
      <c r="A261" s="3">
        <v>106</v>
      </c>
      <c r="B261" t="s">
        <v>26</v>
      </c>
      <c r="C261" t="s">
        <v>84</v>
      </c>
      <c r="D261" s="4" t="s">
        <v>63</v>
      </c>
      <c r="E261" t="s">
        <v>2</v>
      </c>
    </row>
    <row r="262" spans="1:5" x14ac:dyDescent="0.25">
      <c r="A262" s="3">
        <v>107</v>
      </c>
      <c r="B262" t="s">
        <v>26</v>
      </c>
      <c r="C262" t="s">
        <v>78</v>
      </c>
      <c r="D262" s="4" t="s">
        <v>88</v>
      </c>
      <c r="E262" t="s">
        <v>2</v>
      </c>
    </row>
    <row r="263" spans="1:5" x14ac:dyDescent="0.25">
      <c r="A263" s="3">
        <v>108</v>
      </c>
      <c r="B263" t="s">
        <v>26</v>
      </c>
      <c r="C263" t="s">
        <v>84</v>
      </c>
      <c r="D263" s="4" t="s">
        <v>88</v>
      </c>
      <c r="E263" t="s">
        <v>2</v>
      </c>
    </row>
    <row r="264" spans="1:5" x14ac:dyDescent="0.25">
      <c r="A264" s="3">
        <v>109</v>
      </c>
      <c r="B264" t="s">
        <v>12</v>
      </c>
      <c r="C264" t="s">
        <v>84</v>
      </c>
      <c r="D264" s="4" t="s">
        <v>14</v>
      </c>
      <c r="E264" t="s">
        <v>2</v>
      </c>
    </row>
    <row r="265" spans="1:5" x14ac:dyDescent="0.25">
      <c r="A265" s="3">
        <v>110</v>
      </c>
      <c r="B265" t="s">
        <v>12</v>
      </c>
      <c r="C265" t="s">
        <v>62</v>
      </c>
      <c r="D265" s="4" t="s">
        <v>63</v>
      </c>
      <c r="E265" t="s">
        <v>2</v>
      </c>
    </row>
    <row r="266" spans="1:5" x14ac:dyDescent="0.25">
      <c r="A266" s="3">
        <v>113</v>
      </c>
      <c r="B266" t="s">
        <v>13</v>
      </c>
      <c r="C266" t="s">
        <v>78</v>
      </c>
      <c r="D266" s="4" t="s">
        <v>14</v>
      </c>
      <c r="E266" t="s">
        <v>79</v>
      </c>
    </row>
    <row r="267" spans="1:5" x14ac:dyDescent="0.25">
      <c r="A267" s="3">
        <v>114</v>
      </c>
      <c r="B267" t="s">
        <v>13</v>
      </c>
      <c r="C267" t="s">
        <v>78</v>
      </c>
      <c r="D267" s="4" t="s">
        <v>14</v>
      </c>
      <c r="E267" t="s">
        <v>79</v>
      </c>
    </row>
    <row r="268" spans="1:5" x14ac:dyDescent="0.25">
      <c r="A268" s="3">
        <v>116</v>
      </c>
      <c r="B268" t="s">
        <v>13</v>
      </c>
      <c r="C268" t="s">
        <v>104</v>
      </c>
      <c r="D268" s="4" t="s">
        <v>14</v>
      </c>
      <c r="E268" t="s">
        <v>79</v>
      </c>
    </row>
    <row r="269" spans="1:5" x14ac:dyDescent="0.25">
      <c r="A269" s="3">
        <v>119</v>
      </c>
      <c r="B269" t="s">
        <v>26</v>
      </c>
      <c r="C269" t="s">
        <v>62</v>
      </c>
      <c r="D269" s="4" t="s">
        <v>63</v>
      </c>
      <c r="E269" t="s">
        <v>2</v>
      </c>
    </row>
    <row r="270" spans="1:5" x14ac:dyDescent="0.25">
      <c r="A270" s="3">
        <v>121</v>
      </c>
      <c r="B270" t="s">
        <v>11</v>
      </c>
      <c r="C270" t="s">
        <v>84</v>
      </c>
      <c r="D270" s="4" t="s">
        <v>65</v>
      </c>
      <c r="E270" t="s">
        <v>2</v>
      </c>
    </row>
    <row r="271" spans="1:5" x14ac:dyDescent="0.25">
      <c r="A271" s="3">
        <v>123</v>
      </c>
      <c r="B271" t="s">
        <v>26</v>
      </c>
      <c r="C271" t="s">
        <v>62</v>
      </c>
      <c r="D271" s="4" t="s">
        <v>14</v>
      </c>
      <c r="E271" t="s">
        <v>2</v>
      </c>
    </row>
    <row r="272" spans="1:5" x14ac:dyDescent="0.25">
      <c r="A272" s="3">
        <v>125</v>
      </c>
      <c r="B272" t="s">
        <v>11</v>
      </c>
      <c r="C272" t="s">
        <v>87</v>
      </c>
      <c r="D272" s="4" t="s">
        <v>65</v>
      </c>
      <c r="E272" t="s">
        <v>2</v>
      </c>
    </row>
    <row r="273" spans="1:5" x14ac:dyDescent="0.25">
      <c r="A273" s="3">
        <v>132</v>
      </c>
      <c r="B273" t="s">
        <v>13</v>
      </c>
      <c r="C273" t="s">
        <v>104</v>
      </c>
      <c r="D273" s="4" t="s">
        <v>65</v>
      </c>
      <c r="E273" t="s">
        <v>2</v>
      </c>
    </row>
    <row r="274" spans="1:5" x14ac:dyDescent="0.25">
      <c r="A274" s="3">
        <v>133</v>
      </c>
      <c r="B274" t="s">
        <v>26</v>
      </c>
      <c r="C274" t="s">
        <v>62</v>
      </c>
      <c r="D274" s="4" t="s">
        <v>14</v>
      </c>
      <c r="E274" t="s">
        <v>2</v>
      </c>
    </row>
    <row r="275" spans="1:5" x14ac:dyDescent="0.25">
      <c r="A275" s="3">
        <v>134</v>
      </c>
      <c r="B275" t="s">
        <v>11</v>
      </c>
      <c r="C275" t="s">
        <v>78</v>
      </c>
      <c r="D275" s="4" t="s">
        <v>65</v>
      </c>
      <c r="E275" t="s">
        <v>2</v>
      </c>
    </row>
    <row r="276" spans="1:5" x14ac:dyDescent="0.25">
      <c r="A276" s="3">
        <v>136</v>
      </c>
      <c r="B276" t="s">
        <v>11</v>
      </c>
      <c r="C276" t="s">
        <v>84</v>
      </c>
      <c r="D276" s="4" t="s">
        <v>65</v>
      </c>
      <c r="E276" t="s">
        <v>2</v>
      </c>
    </row>
    <row r="277" spans="1:5" x14ac:dyDescent="0.25">
      <c r="A277" s="3">
        <v>138</v>
      </c>
      <c r="B277" t="s">
        <v>26</v>
      </c>
      <c r="C277" t="s">
        <v>62</v>
      </c>
      <c r="D277" s="4" t="s">
        <v>14</v>
      </c>
      <c r="E277" t="s">
        <v>2</v>
      </c>
    </row>
    <row r="278" spans="1:5" x14ac:dyDescent="0.25">
      <c r="A278" s="3">
        <v>141</v>
      </c>
      <c r="B278" t="s">
        <v>26</v>
      </c>
      <c r="C278" t="s">
        <v>84</v>
      </c>
      <c r="D278" s="4" t="s">
        <v>14</v>
      </c>
      <c r="E278" t="s">
        <v>2</v>
      </c>
    </row>
    <row r="279" spans="1:5" x14ac:dyDescent="0.25">
      <c r="A279" s="3">
        <v>142</v>
      </c>
      <c r="B279" t="s">
        <v>26</v>
      </c>
      <c r="C279" t="s">
        <v>62</v>
      </c>
      <c r="D279" s="4" t="s">
        <v>63</v>
      </c>
      <c r="E279" t="s">
        <v>2</v>
      </c>
    </row>
    <row r="280" spans="1:5" x14ac:dyDescent="0.25">
      <c r="A280" s="3">
        <v>146</v>
      </c>
      <c r="B280" t="s">
        <v>11</v>
      </c>
      <c r="C280" t="s">
        <v>62</v>
      </c>
      <c r="D280" s="4" t="s">
        <v>14</v>
      </c>
      <c r="E280" t="s">
        <v>2</v>
      </c>
    </row>
    <row r="281" spans="1:5" x14ac:dyDescent="0.25">
      <c r="A281" s="3">
        <v>148</v>
      </c>
      <c r="B281" t="s">
        <v>26</v>
      </c>
      <c r="C281" t="s">
        <v>84</v>
      </c>
      <c r="D281" s="4" t="s">
        <v>88</v>
      </c>
      <c r="E281" t="s">
        <v>2</v>
      </c>
    </row>
    <row r="282" spans="1:5" x14ac:dyDescent="0.25">
      <c r="A282" s="3">
        <v>149</v>
      </c>
      <c r="B282" t="s">
        <v>26</v>
      </c>
      <c r="C282" t="s">
        <v>74</v>
      </c>
      <c r="D282" s="4" t="s">
        <v>63</v>
      </c>
      <c r="E282" t="s">
        <v>2</v>
      </c>
    </row>
    <row r="283" spans="1:5" x14ac:dyDescent="0.25">
      <c r="A283" s="3">
        <v>155</v>
      </c>
      <c r="B283" t="s">
        <v>11</v>
      </c>
      <c r="C283" t="s">
        <v>84</v>
      </c>
      <c r="D283" s="4" t="s">
        <v>65</v>
      </c>
      <c r="E283" t="s">
        <v>2</v>
      </c>
    </row>
    <row r="284" spans="1:5" x14ac:dyDescent="0.25">
      <c r="A284" s="3">
        <v>158</v>
      </c>
      <c r="B284" t="s">
        <v>26</v>
      </c>
      <c r="C284" t="s">
        <v>74</v>
      </c>
      <c r="D284" s="4" t="s">
        <v>63</v>
      </c>
      <c r="E284" t="s">
        <v>2</v>
      </c>
    </row>
    <row r="285" spans="1:5" x14ac:dyDescent="0.25">
      <c r="A285" s="3">
        <v>161</v>
      </c>
      <c r="B285" t="s">
        <v>26</v>
      </c>
      <c r="C285" t="s">
        <v>87</v>
      </c>
      <c r="D285" s="4" t="s">
        <v>65</v>
      </c>
      <c r="E285" t="s">
        <v>2</v>
      </c>
    </row>
    <row r="286" spans="1:5" x14ac:dyDescent="0.25">
      <c r="A286" s="3">
        <v>162</v>
      </c>
      <c r="B286" t="s">
        <v>11</v>
      </c>
      <c r="C286" t="s">
        <v>84</v>
      </c>
      <c r="D286" s="4" t="s">
        <v>65</v>
      </c>
      <c r="E286" t="s">
        <v>2</v>
      </c>
    </row>
    <row r="287" spans="1:5" x14ac:dyDescent="0.25">
      <c r="A287" s="3">
        <v>163</v>
      </c>
      <c r="B287" t="s">
        <v>11</v>
      </c>
      <c r="C287" t="s">
        <v>78</v>
      </c>
      <c r="D287" s="4" t="s">
        <v>14</v>
      </c>
      <c r="E287" t="s">
        <v>2</v>
      </c>
    </row>
    <row r="288" spans="1:5" x14ac:dyDescent="0.25">
      <c r="A288" s="3">
        <v>164</v>
      </c>
      <c r="B288" t="s">
        <v>26</v>
      </c>
      <c r="C288" t="s">
        <v>84</v>
      </c>
      <c r="D288" s="4" t="s">
        <v>63</v>
      </c>
      <c r="E288" t="s">
        <v>2</v>
      </c>
    </row>
    <row r="289" spans="1:5" x14ac:dyDescent="0.25">
      <c r="A289" s="3">
        <v>166</v>
      </c>
      <c r="B289" t="s">
        <v>11</v>
      </c>
      <c r="C289" t="s">
        <v>84</v>
      </c>
      <c r="D289" s="4" t="s">
        <v>124</v>
      </c>
      <c r="E289" t="s">
        <v>2</v>
      </c>
    </row>
    <row r="290" spans="1:5" x14ac:dyDescent="0.25">
      <c r="A290" s="3">
        <v>168</v>
      </c>
      <c r="B290" t="s">
        <v>12</v>
      </c>
      <c r="C290" t="s">
        <v>62</v>
      </c>
      <c r="D290" s="4" t="s">
        <v>63</v>
      </c>
      <c r="E290" t="s">
        <v>2</v>
      </c>
    </row>
    <row r="291" spans="1:5" x14ac:dyDescent="0.25">
      <c r="A291" s="3">
        <v>169</v>
      </c>
      <c r="B291" t="s">
        <v>26</v>
      </c>
      <c r="C291" t="s">
        <v>74</v>
      </c>
      <c r="D291" s="4" t="s">
        <v>88</v>
      </c>
      <c r="E291" t="s">
        <v>2</v>
      </c>
    </row>
    <row r="292" spans="1:5" x14ac:dyDescent="0.25">
      <c r="A292" s="3">
        <v>171</v>
      </c>
      <c r="B292" t="s">
        <v>11</v>
      </c>
      <c r="C292" t="s">
        <v>84</v>
      </c>
      <c r="D292" s="4" t="s">
        <v>65</v>
      </c>
      <c r="E292" t="s">
        <v>2</v>
      </c>
    </row>
    <row r="293" spans="1:5" x14ac:dyDescent="0.25">
      <c r="A293" s="3">
        <v>174</v>
      </c>
      <c r="B293" t="s">
        <v>11</v>
      </c>
      <c r="C293" t="s">
        <v>104</v>
      </c>
      <c r="D293" s="4" t="s">
        <v>14</v>
      </c>
      <c r="E293" t="s">
        <v>2</v>
      </c>
    </row>
    <row r="294" spans="1:5" x14ac:dyDescent="0.25">
      <c r="A294" s="3">
        <v>176</v>
      </c>
      <c r="B294" t="s">
        <v>11</v>
      </c>
      <c r="C294" t="s">
        <v>84</v>
      </c>
      <c r="D294" s="4" t="s">
        <v>63</v>
      </c>
      <c r="E294" t="s">
        <v>2</v>
      </c>
    </row>
    <row r="295" spans="1:5" x14ac:dyDescent="0.25">
      <c r="A295" s="3">
        <v>178</v>
      </c>
      <c r="B295" t="s">
        <v>11</v>
      </c>
      <c r="C295" t="s">
        <v>84</v>
      </c>
      <c r="D295" s="4" t="s">
        <v>63</v>
      </c>
      <c r="E295" t="s">
        <v>2</v>
      </c>
    </row>
    <row r="296" spans="1:5" x14ac:dyDescent="0.25">
      <c r="A296" s="3">
        <v>183</v>
      </c>
      <c r="B296" t="s">
        <v>26</v>
      </c>
      <c r="C296" t="s">
        <v>74</v>
      </c>
      <c r="D296" s="4" t="s">
        <v>65</v>
      </c>
      <c r="E296" t="s">
        <v>2</v>
      </c>
    </row>
    <row r="297" spans="1:5" x14ac:dyDescent="0.25">
      <c r="A297" s="3">
        <v>184</v>
      </c>
      <c r="B297" t="s">
        <v>11</v>
      </c>
      <c r="C297" t="s">
        <v>62</v>
      </c>
      <c r="D297" s="4" t="s">
        <v>63</v>
      </c>
      <c r="E297" t="s">
        <v>2</v>
      </c>
    </row>
    <row r="298" spans="1:5" x14ac:dyDescent="0.25">
      <c r="A298" s="3">
        <v>189</v>
      </c>
      <c r="B298" t="s">
        <v>11</v>
      </c>
      <c r="C298" t="s">
        <v>84</v>
      </c>
      <c r="D298" s="4" t="s">
        <v>65</v>
      </c>
      <c r="E298" t="s">
        <v>2</v>
      </c>
    </row>
    <row r="299" spans="1:5" x14ac:dyDescent="0.25">
      <c r="A299" s="3">
        <v>196</v>
      </c>
      <c r="B299" t="s">
        <v>13</v>
      </c>
      <c r="C299" t="s">
        <v>104</v>
      </c>
      <c r="D299" s="4" t="s">
        <v>65</v>
      </c>
      <c r="E299" t="s">
        <v>2</v>
      </c>
    </row>
    <row r="300" spans="1:5" x14ac:dyDescent="0.25">
      <c r="A300" s="3">
        <v>197</v>
      </c>
      <c r="B300" t="s">
        <v>11</v>
      </c>
      <c r="C300" t="s">
        <v>62</v>
      </c>
      <c r="D300" s="4" t="s">
        <v>14</v>
      </c>
      <c r="E300" t="s">
        <v>2</v>
      </c>
    </row>
    <row r="301" spans="1:5" x14ac:dyDescent="0.25">
      <c r="A301" s="3">
        <v>198</v>
      </c>
      <c r="B301" t="s">
        <v>11</v>
      </c>
      <c r="C301" t="s">
        <v>78</v>
      </c>
      <c r="D301" s="4" t="s">
        <v>65</v>
      </c>
      <c r="E301" t="s">
        <v>2</v>
      </c>
    </row>
    <row r="302" spans="1:5" x14ac:dyDescent="0.25">
      <c r="A302" s="3">
        <v>200</v>
      </c>
      <c r="B302" t="s">
        <v>26</v>
      </c>
      <c r="C302" t="s">
        <v>84</v>
      </c>
      <c r="D302" s="4" t="s">
        <v>63</v>
      </c>
      <c r="E302" t="s">
        <v>2</v>
      </c>
    </row>
    <row r="303" spans="1:5" x14ac:dyDescent="0.25">
      <c r="A303" s="3">
        <v>201</v>
      </c>
      <c r="B303" t="s">
        <v>26</v>
      </c>
      <c r="C303" t="s">
        <v>78</v>
      </c>
      <c r="D303" s="4" t="s">
        <v>88</v>
      </c>
      <c r="E303" t="s">
        <v>2</v>
      </c>
    </row>
    <row r="304" spans="1:5" x14ac:dyDescent="0.25">
      <c r="A304" s="3">
        <v>202</v>
      </c>
      <c r="B304" t="s">
        <v>26</v>
      </c>
      <c r="C304" t="s">
        <v>84</v>
      </c>
      <c r="D304" s="4" t="s">
        <v>88</v>
      </c>
      <c r="E304" t="s">
        <v>2</v>
      </c>
    </row>
    <row r="305" spans="1:5" x14ac:dyDescent="0.25">
      <c r="A305" s="3">
        <v>203</v>
      </c>
      <c r="B305" t="s">
        <v>12</v>
      </c>
      <c r="C305" t="s">
        <v>84</v>
      </c>
      <c r="D305" s="4" t="s">
        <v>14</v>
      </c>
      <c r="E305" t="s">
        <v>2</v>
      </c>
    </row>
    <row r="306" spans="1:5" x14ac:dyDescent="0.25">
      <c r="A306" s="3">
        <v>204</v>
      </c>
      <c r="B306" t="s">
        <v>12</v>
      </c>
      <c r="C306" t="s">
        <v>62</v>
      </c>
      <c r="D306" s="4" t="s">
        <v>63</v>
      </c>
      <c r="E306" t="s">
        <v>2</v>
      </c>
    </row>
    <row r="307" spans="1:5" x14ac:dyDescent="0.25">
      <c r="A307" s="3">
        <v>210</v>
      </c>
      <c r="B307" t="s">
        <v>11</v>
      </c>
      <c r="C307" t="s">
        <v>62</v>
      </c>
      <c r="D307" s="4" t="s">
        <v>63</v>
      </c>
      <c r="E307" t="s">
        <v>2</v>
      </c>
    </row>
    <row r="308" spans="1:5" x14ac:dyDescent="0.25">
      <c r="A308" s="3">
        <v>211</v>
      </c>
      <c r="B308" t="s">
        <v>13</v>
      </c>
      <c r="C308" t="s">
        <v>78</v>
      </c>
      <c r="D308" s="4" t="s">
        <v>14</v>
      </c>
      <c r="E308" t="s">
        <v>79</v>
      </c>
    </row>
    <row r="309" spans="1:5" x14ac:dyDescent="0.25">
      <c r="A309" s="3">
        <v>22</v>
      </c>
      <c r="B309" t="s">
        <v>11</v>
      </c>
      <c r="C309" t="s">
        <v>84</v>
      </c>
      <c r="D309" s="4" t="s">
        <v>65</v>
      </c>
      <c r="E309" t="s">
        <v>2</v>
      </c>
    </row>
    <row r="310" spans="1:5" x14ac:dyDescent="0.25">
      <c r="A310" s="3">
        <v>34</v>
      </c>
      <c r="B310" t="s">
        <v>11</v>
      </c>
      <c r="C310" t="s">
        <v>62</v>
      </c>
      <c r="D310" s="4" t="s">
        <v>65</v>
      </c>
      <c r="E310" t="s">
        <v>2</v>
      </c>
    </row>
    <row r="311" spans="1:5" x14ac:dyDescent="0.25">
      <c r="A311" s="3">
        <v>42</v>
      </c>
      <c r="B311" t="s">
        <v>11</v>
      </c>
      <c r="C311" t="s">
        <v>84</v>
      </c>
      <c r="D311" s="4" t="s">
        <v>65</v>
      </c>
      <c r="E311" t="s">
        <v>2</v>
      </c>
    </row>
    <row r="312" spans="1:5" x14ac:dyDescent="0.25">
      <c r="A312" s="3">
        <v>46</v>
      </c>
      <c r="B312" t="s">
        <v>11</v>
      </c>
      <c r="C312" t="s">
        <v>62</v>
      </c>
      <c r="D312" s="4" t="s">
        <v>65</v>
      </c>
      <c r="E312" t="s">
        <v>2</v>
      </c>
    </row>
    <row r="313" spans="1:5" x14ac:dyDescent="0.25">
      <c r="A313" s="3">
        <v>48</v>
      </c>
      <c r="B313" t="s">
        <v>11</v>
      </c>
      <c r="C313" t="s">
        <v>104</v>
      </c>
      <c r="D313" s="4" t="s">
        <v>65</v>
      </c>
      <c r="E313" t="s">
        <v>2</v>
      </c>
    </row>
    <row r="314" spans="1:5" x14ac:dyDescent="0.25">
      <c r="A314" s="3">
        <v>51</v>
      </c>
      <c r="B314" t="s">
        <v>11</v>
      </c>
      <c r="C314" t="s">
        <v>62</v>
      </c>
      <c r="D314" s="4" t="s">
        <v>63</v>
      </c>
      <c r="E314" t="s">
        <v>2</v>
      </c>
    </row>
    <row r="315" spans="1:5" x14ac:dyDescent="0.25">
      <c r="A315" s="3">
        <v>58</v>
      </c>
      <c r="B315" t="s">
        <v>26</v>
      </c>
      <c r="C315" t="s">
        <v>74</v>
      </c>
      <c r="D315" s="4" t="s">
        <v>63</v>
      </c>
      <c r="E315" t="s">
        <v>2</v>
      </c>
    </row>
    <row r="316" spans="1:5" x14ac:dyDescent="0.25">
      <c r="A316" s="3">
        <v>62</v>
      </c>
      <c r="B316" t="s">
        <v>11</v>
      </c>
      <c r="C316" t="s">
        <v>78</v>
      </c>
      <c r="D316" s="4" t="s">
        <v>63</v>
      </c>
      <c r="E316" t="s">
        <v>2</v>
      </c>
    </row>
    <row r="317" spans="1:5" x14ac:dyDescent="0.25">
      <c r="A317" s="3">
        <v>75</v>
      </c>
      <c r="B317" t="s">
        <v>26</v>
      </c>
      <c r="C317" t="s">
        <v>78</v>
      </c>
      <c r="D317" s="4" t="s">
        <v>63</v>
      </c>
      <c r="E317" t="s">
        <v>2</v>
      </c>
    </row>
    <row r="318" spans="1:5" x14ac:dyDescent="0.25">
      <c r="A318" s="3">
        <v>76</v>
      </c>
      <c r="B318" t="s">
        <v>26</v>
      </c>
      <c r="C318" t="s">
        <v>84</v>
      </c>
      <c r="D318" s="4" t="s">
        <v>63</v>
      </c>
      <c r="E318" t="s">
        <v>2</v>
      </c>
    </row>
    <row r="319" spans="1:5" x14ac:dyDescent="0.25">
      <c r="A319" s="3">
        <v>77</v>
      </c>
      <c r="B319" t="s">
        <v>12</v>
      </c>
      <c r="C319" t="s">
        <v>84</v>
      </c>
      <c r="D319" s="4" t="s">
        <v>63</v>
      </c>
      <c r="E319" t="s">
        <v>2</v>
      </c>
    </row>
    <row r="320" spans="1:5" x14ac:dyDescent="0.25">
      <c r="A320" s="3">
        <v>84</v>
      </c>
      <c r="B320" t="s">
        <v>26</v>
      </c>
      <c r="C320" t="s">
        <v>74</v>
      </c>
      <c r="D320" s="4" t="s">
        <v>65</v>
      </c>
      <c r="E320" t="s">
        <v>2</v>
      </c>
    </row>
    <row r="321" spans="1:5" x14ac:dyDescent="0.25">
      <c r="A321" s="3">
        <v>91</v>
      </c>
      <c r="B321" t="s">
        <v>11</v>
      </c>
      <c r="C321" t="s">
        <v>84</v>
      </c>
      <c r="D321" s="4" t="s">
        <v>14</v>
      </c>
      <c r="E321" t="s">
        <v>2</v>
      </c>
    </row>
    <row r="322" spans="1:5" x14ac:dyDescent="0.25">
      <c r="A322" s="3">
        <v>94</v>
      </c>
      <c r="B322" t="s">
        <v>26</v>
      </c>
      <c r="C322" t="s">
        <v>84</v>
      </c>
      <c r="D322" s="4" t="s">
        <v>63</v>
      </c>
      <c r="E322" t="s">
        <v>2</v>
      </c>
    </row>
    <row r="323" spans="1:5" x14ac:dyDescent="0.25">
      <c r="A323" s="3">
        <v>95</v>
      </c>
      <c r="B323" t="s">
        <v>26</v>
      </c>
      <c r="C323" t="s">
        <v>62</v>
      </c>
      <c r="D323" s="4" t="s">
        <v>65</v>
      </c>
      <c r="E323" t="s">
        <v>2</v>
      </c>
    </row>
    <row r="324" spans="1:5" x14ac:dyDescent="0.25">
      <c r="A324" s="3">
        <v>99</v>
      </c>
      <c r="B324" t="s">
        <v>26</v>
      </c>
      <c r="C324" t="s">
        <v>84</v>
      </c>
      <c r="D324" s="4" t="s">
        <v>65</v>
      </c>
      <c r="E324" t="s">
        <v>2</v>
      </c>
    </row>
    <row r="325" spans="1:5" x14ac:dyDescent="0.25">
      <c r="A325" s="3">
        <v>109</v>
      </c>
      <c r="B325" t="s">
        <v>12</v>
      </c>
      <c r="C325" t="s">
        <v>84</v>
      </c>
      <c r="D325" s="4" t="s">
        <v>63</v>
      </c>
      <c r="E325" t="s">
        <v>2</v>
      </c>
    </row>
    <row r="326" spans="1:5" x14ac:dyDescent="0.25">
      <c r="A326" s="3">
        <v>123</v>
      </c>
      <c r="B326" t="s">
        <v>26</v>
      </c>
      <c r="C326" t="s">
        <v>62</v>
      </c>
      <c r="D326" s="4" t="s">
        <v>65</v>
      </c>
      <c r="E326" t="s">
        <v>2</v>
      </c>
    </row>
    <row r="327" spans="1:5" x14ac:dyDescent="0.25">
      <c r="A327" s="3">
        <v>133</v>
      </c>
      <c r="B327" t="s">
        <v>26</v>
      </c>
      <c r="C327" t="s">
        <v>62</v>
      </c>
      <c r="D327" s="4" t="s">
        <v>63</v>
      </c>
      <c r="E327" t="s">
        <v>2</v>
      </c>
    </row>
    <row r="328" spans="1:5" x14ac:dyDescent="0.25">
      <c r="A328" s="3">
        <v>138</v>
      </c>
      <c r="B328" t="s">
        <v>26</v>
      </c>
      <c r="C328" t="s">
        <v>62</v>
      </c>
      <c r="D328" s="4" t="s">
        <v>65</v>
      </c>
      <c r="E328" t="s">
        <v>2</v>
      </c>
    </row>
    <row r="329" spans="1:5" x14ac:dyDescent="0.25">
      <c r="A329" s="3">
        <v>141</v>
      </c>
      <c r="B329" t="s">
        <v>26</v>
      </c>
      <c r="C329" t="s">
        <v>84</v>
      </c>
      <c r="D329" s="4" t="s">
        <v>63</v>
      </c>
      <c r="E329" t="s">
        <v>2</v>
      </c>
    </row>
    <row r="330" spans="1:5" x14ac:dyDescent="0.25">
      <c r="A330" s="3">
        <v>142</v>
      </c>
      <c r="B330" t="s">
        <v>26</v>
      </c>
      <c r="C330" t="s">
        <v>62</v>
      </c>
      <c r="D330" s="4" t="s">
        <v>65</v>
      </c>
      <c r="E330" t="s">
        <v>2</v>
      </c>
    </row>
    <row r="331" spans="1:5" x14ac:dyDescent="0.25">
      <c r="A331" s="3">
        <v>146</v>
      </c>
      <c r="B331" t="s">
        <v>11</v>
      </c>
      <c r="C331" t="s">
        <v>62</v>
      </c>
      <c r="D331" s="4" t="s">
        <v>65</v>
      </c>
      <c r="E331" t="s">
        <v>2</v>
      </c>
    </row>
    <row r="332" spans="1:5" x14ac:dyDescent="0.25">
      <c r="A332" s="3">
        <v>149</v>
      </c>
      <c r="B332" t="s">
        <v>26</v>
      </c>
      <c r="C332" t="s">
        <v>74</v>
      </c>
      <c r="D332" s="4" t="s">
        <v>65</v>
      </c>
      <c r="E332" t="s">
        <v>2</v>
      </c>
    </row>
    <row r="333" spans="1:5" x14ac:dyDescent="0.25">
      <c r="A333" s="3">
        <v>158</v>
      </c>
      <c r="B333" t="s">
        <v>26</v>
      </c>
      <c r="C333" t="s">
        <v>74</v>
      </c>
      <c r="D333" s="4" t="s">
        <v>65</v>
      </c>
      <c r="E333" t="s">
        <v>2</v>
      </c>
    </row>
    <row r="334" spans="1:5" x14ac:dyDescent="0.25">
      <c r="A334" s="3">
        <v>163</v>
      </c>
      <c r="B334" t="s">
        <v>11</v>
      </c>
      <c r="C334" t="s">
        <v>78</v>
      </c>
      <c r="D334" s="4" t="s">
        <v>63</v>
      </c>
      <c r="E334" t="s">
        <v>2</v>
      </c>
    </row>
    <row r="335" spans="1:5" x14ac:dyDescent="0.25">
      <c r="A335" s="3">
        <v>176</v>
      </c>
      <c r="B335" t="s">
        <v>11</v>
      </c>
      <c r="C335" t="s">
        <v>84</v>
      </c>
      <c r="D335" s="4" t="s">
        <v>65</v>
      </c>
      <c r="E335" t="s">
        <v>2</v>
      </c>
    </row>
    <row r="336" spans="1:5" x14ac:dyDescent="0.25">
      <c r="A336" s="3">
        <v>197</v>
      </c>
      <c r="B336" t="s">
        <v>11</v>
      </c>
      <c r="C336" t="s">
        <v>62</v>
      </c>
      <c r="D336" s="4" t="s">
        <v>63</v>
      </c>
      <c r="E336" t="s">
        <v>2</v>
      </c>
    </row>
    <row r="337" spans="1:5" x14ac:dyDescent="0.25">
      <c r="A337" s="3">
        <v>203</v>
      </c>
      <c r="B337" t="s">
        <v>12</v>
      </c>
      <c r="C337" t="s">
        <v>84</v>
      </c>
      <c r="D337" s="4" t="s">
        <v>63</v>
      </c>
      <c r="E337" t="s">
        <v>2</v>
      </c>
    </row>
    <row r="338" spans="1:5" x14ac:dyDescent="0.25">
      <c r="A338" s="3">
        <v>58</v>
      </c>
      <c r="B338" t="s">
        <v>26</v>
      </c>
      <c r="C338" t="s">
        <v>74</v>
      </c>
      <c r="D338" s="4" t="s">
        <v>65</v>
      </c>
      <c r="E338" t="s">
        <v>2</v>
      </c>
    </row>
    <row r="339" spans="1:5" x14ac:dyDescent="0.25">
      <c r="A339" s="3">
        <v>62</v>
      </c>
      <c r="B339" t="s">
        <v>11</v>
      </c>
      <c r="C339" t="s">
        <v>78</v>
      </c>
      <c r="D339" s="4" t="s">
        <v>65</v>
      </c>
      <c r="E339" t="s">
        <v>2</v>
      </c>
    </row>
    <row r="340" spans="1:5" x14ac:dyDescent="0.25">
      <c r="A340" s="3">
        <v>76</v>
      </c>
      <c r="B340" t="s">
        <v>26</v>
      </c>
      <c r="C340" t="s">
        <v>84</v>
      </c>
      <c r="D340" s="4" t="s">
        <v>65</v>
      </c>
      <c r="E340" t="s">
        <v>2</v>
      </c>
    </row>
    <row r="341" spans="1:5" x14ac:dyDescent="0.25">
      <c r="A341" s="3">
        <v>91</v>
      </c>
      <c r="B341" t="s">
        <v>11</v>
      </c>
      <c r="C341" t="s">
        <v>84</v>
      </c>
      <c r="D341" s="4" t="s">
        <v>63</v>
      </c>
      <c r="E341" t="s">
        <v>2</v>
      </c>
    </row>
    <row r="342" spans="1:5" x14ac:dyDescent="0.25">
      <c r="A342" s="3">
        <v>94</v>
      </c>
      <c r="B342" t="s">
        <v>26</v>
      </c>
      <c r="C342" t="s">
        <v>84</v>
      </c>
      <c r="D342" s="4" t="s">
        <v>88</v>
      </c>
      <c r="E342" t="s">
        <v>2</v>
      </c>
    </row>
    <row r="343" spans="1:5" x14ac:dyDescent="0.25">
      <c r="A343" s="3">
        <v>141</v>
      </c>
      <c r="B343" t="s">
        <v>26</v>
      </c>
      <c r="C343" t="s">
        <v>84</v>
      </c>
      <c r="D343" s="4" t="s">
        <v>88</v>
      </c>
      <c r="E343" t="s">
        <v>2</v>
      </c>
    </row>
    <row r="344" spans="1:5" x14ac:dyDescent="0.25">
      <c r="A344" s="3">
        <v>163</v>
      </c>
      <c r="B344" t="s">
        <v>11</v>
      </c>
      <c r="C344" t="s">
        <v>78</v>
      </c>
      <c r="D344" s="4" t="s">
        <v>65</v>
      </c>
      <c r="E344" t="s">
        <v>2</v>
      </c>
    </row>
    <row r="345" spans="1:5" x14ac:dyDescent="0.25">
      <c r="A345" s="3">
        <v>163</v>
      </c>
      <c r="B345" t="s">
        <v>11</v>
      </c>
      <c r="C345" t="s">
        <v>78</v>
      </c>
      <c r="D345" s="4" t="s">
        <v>65</v>
      </c>
      <c r="E345" t="s">
        <v>2</v>
      </c>
    </row>
  </sheetData>
  <autoFilter ref="A1:E345" xr:uid="{F4E6042C-09F1-4134-B898-6A557DFA9CF2}"/>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0F470-68A7-4B80-8757-0C945677FF9E}">
  <dimension ref="A1:R345"/>
  <sheetViews>
    <sheetView topLeftCell="K222" zoomScale="94" workbookViewId="0">
      <selection activeCell="Q238" sqref="Q238"/>
    </sheetView>
  </sheetViews>
  <sheetFormatPr defaultRowHeight="15" x14ac:dyDescent="0.25"/>
  <cols>
    <col min="1" max="1" width="5.7109375" bestFit="1" customWidth="1"/>
    <col min="2" max="2" width="16.28515625" bestFit="1" customWidth="1"/>
    <col min="3" max="3" width="30.7109375" bestFit="1" customWidth="1"/>
    <col min="4" max="4" width="29" bestFit="1" customWidth="1"/>
    <col min="5" max="5" width="29" customWidth="1"/>
    <col min="6" max="6" width="66.7109375" bestFit="1" customWidth="1"/>
    <col min="7" max="7" width="30.42578125" bestFit="1" customWidth="1"/>
    <col min="8" max="8" width="20.85546875" bestFit="1" customWidth="1"/>
    <col min="9" max="9" width="18.5703125" bestFit="1" customWidth="1"/>
    <col min="10" max="10" width="18.42578125" bestFit="1" customWidth="1"/>
    <col min="11" max="15" width="30.42578125" bestFit="1" customWidth="1"/>
    <col min="16" max="16" width="11.28515625" bestFit="1" customWidth="1"/>
    <col min="17" max="19" width="30.42578125" bestFit="1" customWidth="1"/>
    <col min="20" max="20" width="11.28515625" bestFit="1" customWidth="1"/>
    <col min="21" max="32" width="33" bestFit="1" customWidth="1"/>
    <col min="33" max="33" width="11.28515625" bestFit="1" customWidth="1"/>
  </cols>
  <sheetData>
    <row r="1" spans="1:11" x14ac:dyDescent="0.25">
      <c r="A1" s="1" t="s">
        <v>166</v>
      </c>
      <c r="B1" s="1" t="s">
        <v>0</v>
      </c>
      <c r="C1" s="1" t="s">
        <v>45</v>
      </c>
      <c r="D1" s="22" t="s">
        <v>228</v>
      </c>
      <c r="E1" s="22" t="s">
        <v>48</v>
      </c>
      <c r="F1" s="1" t="s">
        <v>239</v>
      </c>
      <c r="G1" s="1" t="s">
        <v>240</v>
      </c>
    </row>
    <row r="2" spans="1:11" x14ac:dyDescent="0.25">
      <c r="A2" s="3">
        <v>1</v>
      </c>
      <c r="B2" t="s">
        <v>11</v>
      </c>
      <c r="C2" t="s">
        <v>62</v>
      </c>
      <c r="D2" s="4" t="s">
        <v>14</v>
      </c>
      <c r="E2" t="s">
        <v>64</v>
      </c>
      <c r="F2" t="s">
        <v>235</v>
      </c>
      <c r="G2" t="s">
        <v>236</v>
      </c>
    </row>
    <row r="3" spans="1:11" x14ac:dyDescent="0.25">
      <c r="A3" s="3">
        <v>2</v>
      </c>
      <c r="B3" t="s">
        <v>26</v>
      </c>
      <c r="C3" t="s">
        <v>62</v>
      </c>
      <c r="D3" s="4" t="s">
        <v>65</v>
      </c>
      <c r="E3" t="s">
        <v>6</v>
      </c>
      <c r="F3" t="s">
        <v>236</v>
      </c>
      <c r="G3" t="s">
        <v>238</v>
      </c>
    </row>
    <row r="4" spans="1:11" x14ac:dyDescent="0.25">
      <c r="A4" s="3">
        <v>3</v>
      </c>
      <c r="B4" t="s">
        <v>26</v>
      </c>
      <c r="C4" t="s">
        <v>62</v>
      </c>
      <c r="D4" s="4" t="s">
        <v>14</v>
      </c>
      <c r="E4" t="s">
        <v>64</v>
      </c>
      <c r="F4" t="s">
        <v>235</v>
      </c>
      <c r="G4" t="s">
        <v>236</v>
      </c>
    </row>
    <row r="5" spans="1:11" x14ac:dyDescent="0.25">
      <c r="A5" s="3">
        <v>4</v>
      </c>
      <c r="B5" t="s">
        <v>12</v>
      </c>
      <c r="C5" t="s">
        <v>74</v>
      </c>
      <c r="D5" s="4" t="s">
        <v>18</v>
      </c>
      <c r="E5" t="s">
        <v>64</v>
      </c>
      <c r="F5" t="s">
        <v>236</v>
      </c>
      <c r="G5" t="s">
        <v>238</v>
      </c>
    </row>
    <row r="6" spans="1:11" x14ac:dyDescent="0.25">
      <c r="A6" s="3">
        <v>5</v>
      </c>
      <c r="B6" t="s">
        <v>13</v>
      </c>
      <c r="C6" t="s">
        <v>78</v>
      </c>
      <c r="D6" s="4" t="s">
        <v>14</v>
      </c>
      <c r="E6" t="s">
        <v>64</v>
      </c>
      <c r="F6" t="s">
        <v>235</v>
      </c>
      <c r="G6" t="s">
        <v>173</v>
      </c>
    </row>
    <row r="7" spans="1:11" x14ac:dyDescent="0.25">
      <c r="A7" s="3">
        <v>6</v>
      </c>
      <c r="B7" t="s">
        <v>17</v>
      </c>
      <c r="C7" t="s">
        <v>84</v>
      </c>
      <c r="D7" s="4" t="s">
        <v>65</v>
      </c>
      <c r="E7" t="s">
        <v>85</v>
      </c>
      <c r="F7" t="s">
        <v>235</v>
      </c>
      <c r="G7" t="s">
        <v>237</v>
      </c>
    </row>
    <row r="8" spans="1:11" x14ac:dyDescent="0.25">
      <c r="A8" s="3">
        <v>7</v>
      </c>
      <c r="B8" t="s">
        <v>11</v>
      </c>
      <c r="C8" t="s">
        <v>87</v>
      </c>
      <c r="D8" s="4" t="s">
        <v>63</v>
      </c>
      <c r="E8" t="s">
        <v>85</v>
      </c>
      <c r="F8" t="s">
        <v>235</v>
      </c>
      <c r="G8" t="s">
        <v>236</v>
      </c>
    </row>
    <row r="9" spans="1:11" x14ac:dyDescent="0.25">
      <c r="A9" s="3">
        <v>8</v>
      </c>
      <c r="B9" t="s">
        <v>12</v>
      </c>
      <c r="C9" t="s">
        <v>84</v>
      </c>
      <c r="D9" s="4" t="s">
        <v>14</v>
      </c>
      <c r="E9" t="s">
        <v>6</v>
      </c>
      <c r="F9" t="s">
        <v>235</v>
      </c>
      <c r="G9" t="s">
        <v>237</v>
      </c>
    </row>
    <row r="10" spans="1:11" x14ac:dyDescent="0.25">
      <c r="A10" s="3">
        <v>9</v>
      </c>
      <c r="B10" t="s">
        <v>17</v>
      </c>
      <c r="C10" t="s">
        <v>84</v>
      </c>
      <c r="D10" s="4" t="s">
        <v>18</v>
      </c>
      <c r="E10" t="s">
        <v>6</v>
      </c>
      <c r="F10" t="s">
        <v>237</v>
      </c>
      <c r="G10" t="s">
        <v>241</v>
      </c>
    </row>
    <row r="11" spans="1:11" x14ac:dyDescent="0.25">
      <c r="A11" s="3">
        <v>10</v>
      </c>
      <c r="B11" t="s">
        <v>11</v>
      </c>
      <c r="C11" t="s">
        <v>78</v>
      </c>
      <c r="D11" s="4" t="s">
        <v>14</v>
      </c>
      <c r="E11" t="s">
        <v>6</v>
      </c>
      <c r="F11" t="s">
        <v>237</v>
      </c>
      <c r="G11" t="s">
        <v>173</v>
      </c>
    </row>
    <row r="12" spans="1:11" x14ac:dyDescent="0.25">
      <c r="A12" s="3">
        <v>11</v>
      </c>
      <c r="B12" t="s">
        <v>11</v>
      </c>
      <c r="C12" t="s">
        <v>74</v>
      </c>
      <c r="D12" s="4" t="s">
        <v>63</v>
      </c>
      <c r="E12" t="s">
        <v>85</v>
      </c>
      <c r="F12" t="s">
        <v>236</v>
      </c>
      <c r="G12" t="s">
        <v>238</v>
      </c>
      <c r="I12" t="s">
        <v>244</v>
      </c>
      <c r="J12" t="s">
        <v>242</v>
      </c>
      <c r="K12" t="s">
        <v>243</v>
      </c>
    </row>
    <row r="13" spans="1:11" x14ac:dyDescent="0.25">
      <c r="A13" s="3">
        <v>12</v>
      </c>
      <c r="B13" t="s">
        <v>26</v>
      </c>
      <c r="C13" t="s">
        <v>74</v>
      </c>
      <c r="D13" s="4" t="s">
        <v>63</v>
      </c>
      <c r="E13" t="s">
        <v>64</v>
      </c>
      <c r="F13" t="s">
        <v>236</v>
      </c>
      <c r="G13" t="s">
        <v>241</v>
      </c>
      <c r="I13" t="s">
        <v>236</v>
      </c>
      <c r="J13">
        <f t="shared" ref="J13:J18" si="0">COUNTIF($F$2:$F$212,I13)</f>
        <v>72</v>
      </c>
      <c r="K13">
        <f t="shared" ref="K13:K18" si="1">COUNTIF($G$2:$G$212,I13)</f>
        <v>30</v>
      </c>
    </row>
    <row r="14" spans="1:11" x14ac:dyDescent="0.25">
      <c r="A14" s="3">
        <v>13</v>
      </c>
      <c r="B14" t="s">
        <v>11</v>
      </c>
      <c r="C14" t="s">
        <v>62</v>
      </c>
      <c r="D14" s="4" t="s">
        <v>97</v>
      </c>
      <c r="E14" t="s">
        <v>64</v>
      </c>
      <c r="F14" t="s">
        <v>238</v>
      </c>
      <c r="G14" t="s">
        <v>241</v>
      </c>
      <c r="I14" t="s">
        <v>235</v>
      </c>
      <c r="J14">
        <f t="shared" si="0"/>
        <v>60</v>
      </c>
      <c r="K14">
        <f t="shared" si="1"/>
        <v>0</v>
      </c>
    </row>
    <row r="15" spans="1:11" x14ac:dyDescent="0.25">
      <c r="A15" s="3">
        <v>14</v>
      </c>
      <c r="B15" t="s">
        <v>26</v>
      </c>
      <c r="C15" t="s">
        <v>62</v>
      </c>
      <c r="D15" s="4" t="s">
        <v>14</v>
      </c>
      <c r="E15" t="s">
        <v>6</v>
      </c>
      <c r="F15" t="s">
        <v>235</v>
      </c>
      <c r="G15" t="s">
        <v>237</v>
      </c>
      <c r="I15" t="s">
        <v>238</v>
      </c>
      <c r="J15">
        <f t="shared" si="0"/>
        <v>42</v>
      </c>
      <c r="K15">
        <f t="shared" si="1"/>
        <v>66</v>
      </c>
    </row>
    <row r="16" spans="1:11" x14ac:dyDescent="0.25">
      <c r="A16" s="3">
        <v>15</v>
      </c>
      <c r="B16" t="s">
        <v>12</v>
      </c>
      <c r="C16" t="s">
        <v>62</v>
      </c>
      <c r="D16" s="4" t="s">
        <v>18</v>
      </c>
      <c r="E16" t="s">
        <v>6</v>
      </c>
      <c r="F16" t="s">
        <v>235</v>
      </c>
      <c r="G16" t="s">
        <v>237</v>
      </c>
      <c r="I16" t="s">
        <v>237</v>
      </c>
      <c r="J16">
        <f t="shared" si="0"/>
        <v>32</v>
      </c>
      <c r="K16">
        <f t="shared" si="1"/>
        <v>25</v>
      </c>
    </row>
    <row r="17" spans="1:11" x14ac:dyDescent="0.25">
      <c r="A17" s="3">
        <v>16</v>
      </c>
      <c r="B17" t="s">
        <v>11</v>
      </c>
      <c r="C17" t="s">
        <v>84</v>
      </c>
      <c r="D17" s="4" t="s">
        <v>14</v>
      </c>
      <c r="E17" t="s">
        <v>6</v>
      </c>
      <c r="F17" t="s">
        <v>235</v>
      </c>
      <c r="G17" t="s">
        <v>236</v>
      </c>
      <c r="I17" t="s">
        <v>173</v>
      </c>
      <c r="J17">
        <f t="shared" si="0"/>
        <v>5</v>
      </c>
      <c r="K17">
        <f t="shared" si="1"/>
        <v>17</v>
      </c>
    </row>
    <row r="18" spans="1:11" x14ac:dyDescent="0.25">
      <c r="A18" s="3">
        <v>17</v>
      </c>
      <c r="B18" t="s">
        <v>11</v>
      </c>
      <c r="C18" t="s">
        <v>62</v>
      </c>
      <c r="D18" s="4" t="s">
        <v>14</v>
      </c>
      <c r="E18" t="s">
        <v>64</v>
      </c>
      <c r="F18" t="s">
        <v>237</v>
      </c>
      <c r="G18" t="s">
        <v>238</v>
      </c>
      <c r="I18" t="s">
        <v>241</v>
      </c>
      <c r="J18">
        <f t="shared" si="0"/>
        <v>0</v>
      </c>
      <c r="K18">
        <f t="shared" si="1"/>
        <v>73</v>
      </c>
    </row>
    <row r="19" spans="1:11" x14ac:dyDescent="0.25">
      <c r="A19" s="3">
        <v>18</v>
      </c>
      <c r="B19" t="s">
        <v>11</v>
      </c>
      <c r="C19" t="s">
        <v>84</v>
      </c>
      <c r="D19" s="4" t="s">
        <v>14</v>
      </c>
      <c r="E19" t="s">
        <v>6</v>
      </c>
      <c r="F19" t="s">
        <v>235</v>
      </c>
      <c r="G19" t="s">
        <v>236</v>
      </c>
    </row>
    <row r="20" spans="1:11" x14ac:dyDescent="0.25">
      <c r="A20" s="3">
        <v>19</v>
      </c>
      <c r="B20" t="s">
        <v>13</v>
      </c>
      <c r="C20" t="s">
        <v>104</v>
      </c>
      <c r="D20" s="4" t="s">
        <v>14</v>
      </c>
      <c r="E20" t="s">
        <v>64</v>
      </c>
      <c r="F20" t="s">
        <v>237</v>
      </c>
      <c r="G20" t="s">
        <v>173</v>
      </c>
    </row>
    <row r="21" spans="1:11" x14ac:dyDescent="0.25">
      <c r="A21" s="3">
        <v>20</v>
      </c>
      <c r="B21" t="s">
        <v>26</v>
      </c>
      <c r="C21" t="s">
        <v>87</v>
      </c>
      <c r="D21" s="4" t="s">
        <v>63</v>
      </c>
      <c r="E21" t="s">
        <v>6</v>
      </c>
      <c r="F21" t="s">
        <v>236</v>
      </c>
      <c r="G21" t="s">
        <v>238</v>
      </c>
    </row>
    <row r="22" spans="1:11" x14ac:dyDescent="0.25">
      <c r="A22" s="3">
        <v>21</v>
      </c>
      <c r="B22" t="s">
        <v>11</v>
      </c>
      <c r="C22" t="s">
        <v>84</v>
      </c>
      <c r="D22" s="4" t="s">
        <v>18</v>
      </c>
      <c r="E22" t="s">
        <v>85</v>
      </c>
      <c r="F22" t="s">
        <v>235</v>
      </c>
      <c r="G22" t="s">
        <v>236</v>
      </c>
    </row>
    <row r="23" spans="1:11" x14ac:dyDescent="0.25">
      <c r="A23" s="3">
        <v>22</v>
      </c>
      <c r="B23" t="s">
        <v>11</v>
      </c>
      <c r="C23" t="s">
        <v>84</v>
      </c>
      <c r="D23" s="4" t="s">
        <v>14</v>
      </c>
      <c r="E23" t="s">
        <v>64</v>
      </c>
      <c r="F23" t="s">
        <v>236</v>
      </c>
      <c r="G23" t="s">
        <v>238</v>
      </c>
    </row>
    <row r="24" spans="1:11" x14ac:dyDescent="0.25">
      <c r="A24" s="3">
        <v>23</v>
      </c>
      <c r="B24" t="s">
        <v>13</v>
      </c>
      <c r="C24" t="s">
        <v>104</v>
      </c>
      <c r="D24" s="4" t="s">
        <v>14</v>
      </c>
      <c r="E24" t="s">
        <v>64</v>
      </c>
      <c r="F24" t="s">
        <v>173</v>
      </c>
      <c r="G24" t="s">
        <v>241</v>
      </c>
    </row>
    <row r="25" spans="1:11" x14ac:dyDescent="0.25">
      <c r="A25" s="3">
        <v>24</v>
      </c>
      <c r="B25" t="s">
        <v>17</v>
      </c>
      <c r="C25" t="s">
        <v>84</v>
      </c>
      <c r="D25" s="4" t="s">
        <v>18</v>
      </c>
      <c r="E25" t="s">
        <v>6</v>
      </c>
      <c r="F25" t="s">
        <v>235</v>
      </c>
      <c r="G25" t="s">
        <v>237</v>
      </c>
    </row>
    <row r="26" spans="1:11" x14ac:dyDescent="0.25">
      <c r="A26" s="3">
        <v>25</v>
      </c>
      <c r="B26" t="s">
        <v>11</v>
      </c>
      <c r="C26" t="s">
        <v>104</v>
      </c>
      <c r="D26" s="4" t="s">
        <v>14</v>
      </c>
      <c r="E26" t="s">
        <v>6</v>
      </c>
      <c r="F26" t="s">
        <v>237</v>
      </c>
      <c r="G26" t="s">
        <v>241</v>
      </c>
    </row>
    <row r="27" spans="1:11" x14ac:dyDescent="0.25">
      <c r="A27" s="3">
        <v>26</v>
      </c>
      <c r="B27" t="s">
        <v>11</v>
      </c>
      <c r="C27" t="s">
        <v>104</v>
      </c>
      <c r="D27" s="4" t="s">
        <v>14</v>
      </c>
      <c r="E27" t="s">
        <v>85</v>
      </c>
      <c r="F27" t="s">
        <v>237</v>
      </c>
      <c r="G27" t="s">
        <v>241</v>
      </c>
    </row>
    <row r="28" spans="1:11" x14ac:dyDescent="0.25">
      <c r="A28" s="3">
        <v>27</v>
      </c>
      <c r="B28" t="s">
        <v>13</v>
      </c>
      <c r="C28" t="s">
        <v>104</v>
      </c>
      <c r="D28" s="4" t="s">
        <v>14</v>
      </c>
      <c r="E28" t="s">
        <v>6</v>
      </c>
      <c r="F28" t="s">
        <v>238</v>
      </c>
      <c r="G28" t="s">
        <v>241</v>
      </c>
    </row>
    <row r="29" spans="1:11" x14ac:dyDescent="0.25">
      <c r="A29" s="3">
        <v>28</v>
      </c>
      <c r="B29" t="s">
        <v>13</v>
      </c>
      <c r="C29" t="s">
        <v>104</v>
      </c>
      <c r="D29" s="4" t="s">
        <v>18</v>
      </c>
      <c r="E29" t="s">
        <v>6</v>
      </c>
      <c r="F29" t="s">
        <v>237</v>
      </c>
      <c r="G29" t="s">
        <v>238</v>
      </c>
    </row>
    <row r="30" spans="1:11" x14ac:dyDescent="0.25">
      <c r="A30" s="3">
        <v>29</v>
      </c>
      <c r="B30" t="s">
        <v>26</v>
      </c>
      <c r="C30" t="s">
        <v>62</v>
      </c>
      <c r="D30" s="4" t="s">
        <v>65</v>
      </c>
      <c r="E30" t="s">
        <v>85</v>
      </c>
      <c r="F30" t="s">
        <v>236</v>
      </c>
      <c r="G30" t="s">
        <v>241</v>
      </c>
    </row>
    <row r="31" spans="1:11" x14ac:dyDescent="0.25">
      <c r="A31" s="3">
        <v>30</v>
      </c>
      <c r="B31" t="s">
        <v>11</v>
      </c>
      <c r="C31" t="s">
        <v>104</v>
      </c>
      <c r="D31" s="4" t="s">
        <v>65</v>
      </c>
      <c r="E31" t="s">
        <v>6</v>
      </c>
      <c r="F31" t="s">
        <v>238</v>
      </c>
      <c r="G31" t="s">
        <v>241</v>
      </c>
    </row>
    <row r="32" spans="1:11" x14ac:dyDescent="0.25">
      <c r="A32" s="3">
        <v>31</v>
      </c>
      <c r="B32" t="s">
        <v>11</v>
      </c>
      <c r="C32" t="s">
        <v>84</v>
      </c>
      <c r="D32" s="4" t="s">
        <v>14</v>
      </c>
      <c r="E32" t="s">
        <v>85</v>
      </c>
      <c r="F32" t="s">
        <v>235</v>
      </c>
      <c r="G32" t="s">
        <v>236</v>
      </c>
    </row>
    <row r="33" spans="1:18" x14ac:dyDescent="0.25">
      <c r="A33" s="3">
        <v>32</v>
      </c>
      <c r="B33" t="s">
        <v>11</v>
      </c>
      <c r="C33" t="s">
        <v>104</v>
      </c>
      <c r="D33" s="4" t="s">
        <v>14</v>
      </c>
      <c r="E33" t="s">
        <v>64</v>
      </c>
      <c r="F33" t="s">
        <v>235</v>
      </c>
      <c r="G33" t="s">
        <v>238</v>
      </c>
    </row>
    <row r="34" spans="1:18" x14ac:dyDescent="0.25">
      <c r="A34" s="3">
        <v>33</v>
      </c>
      <c r="B34" t="s">
        <v>11</v>
      </c>
      <c r="C34" t="s">
        <v>78</v>
      </c>
      <c r="D34" s="4" t="s">
        <v>14</v>
      </c>
      <c r="E34" t="s">
        <v>85</v>
      </c>
      <c r="F34" t="s">
        <v>238</v>
      </c>
      <c r="G34" t="s">
        <v>241</v>
      </c>
    </row>
    <row r="35" spans="1:18" x14ac:dyDescent="0.25">
      <c r="A35" s="3">
        <v>34</v>
      </c>
      <c r="B35" t="s">
        <v>11</v>
      </c>
      <c r="C35" t="s">
        <v>62</v>
      </c>
      <c r="D35" s="4" t="s">
        <v>14</v>
      </c>
      <c r="E35" t="s">
        <v>85</v>
      </c>
      <c r="F35" t="s">
        <v>237</v>
      </c>
      <c r="G35" t="s">
        <v>241</v>
      </c>
    </row>
    <row r="36" spans="1:18" x14ac:dyDescent="0.25">
      <c r="A36" s="3">
        <v>35</v>
      </c>
      <c r="B36" t="s">
        <v>26</v>
      </c>
      <c r="C36" t="s">
        <v>74</v>
      </c>
      <c r="D36" s="4" t="s">
        <v>14</v>
      </c>
      <c r="E36" t="s">
        <v>64</v>
      </c>
      <c r="F36" t="s">
        <v>238</v>
      </c>
      <c r="G36" t="s">
        <v>241</v>
      </c>
    </row>
    <row r="37" spans="1:18" x14ac:dyDescent="0.25">
      <c r="A37" s="3">
        <v>36</v>
      </c>
      <c r="B37" t="s">
        <v>17</v>
      </c>
      <c r="C37" t="s">
        <v>74</v>
      </c>
      <c r="D37" s="4" t="s">
        <v>14</v>
      </c>
      <c r="E37" t="s">
        <v>6</v>
      </c>
      <c r="F37" t="s">
        <v>238</v>
      </c>
      <c r="G37" t="s">
        <v>241</v>
      </c>
    </row>
    <row r="38" spans="1:18" x14ac:dyDescent="0.25">
      <c r="A38" s="3">
        <v>37</v>
      </c>
      <c r="B38" t="s">
        <v>11</v>
      </c>
      <c r="C38" t="s">
        <v>84</v>
      </c>
      <c r="D38" s="4" t="s">
        <v>63</v>
      </c>
      <c r="E38" t="s">
        <v>6</v>
      </c>
      <c r="F38" t="s">
        <v>235</v>
      </c>
      <c r="G38" t="s">
        <v>236</v>
      </c>
    </row>
    <row r="39" spans="1:18" x14ac:dyDescent="0.25">
      <c r="A39" s="3">
        <v>38</v>
      </c>
      <c r="B39" t="s">
        <v>11</v>
      </c>
      <c r="C39" t="s">
        <v>87</v>
      </c>
      <c r="D39" s="4" t="s">
        <v>63</v>
      </c>
      <c r="E39" t="s">
        <v>64</v>
      </c>
      <c r="F39" t="s">
        <v>236</v>
      </c>
      <c r="G39" t="s">
        <v>238</v>
      </c>
    </row>
    <row r="40" spans="1:18" x14ac:dyDescent="0.25">
      <c r="A40" s="3">
        <v>39</v>
      </c>
      <c r="B40" t="s">
        <v>11</v>
      </c>
      <c r="C40" t="s">
        <v>84</v>
      </c>
      <c r="D40" s="4" t="s">
        <v>63</v>
      </c>
      <c r="E40" t="s">
        <v>85</v>
      </c>
      <c r="F40" t="s">
        <v>235</v>
      </c>
      <c r="G40" t="s">
        <v>236</v>
      </c>
    </row>
    <row r="41" spans="1:18" x14ac:dyDescent="0.25">
      <c r="A41" s="3">
        <v>40</v>
      </c>
      <c r="B41" t="s">
        <v>11</v>
      </c>
      <c r="C41" t="s">
        <v>104</v>
      </c>
      <c r="D41" s="4" t="s">
        <v>18</v>
      </c>
      <c r="E41" t="s">
        <v>85</v>
      </c>
      <c r="F41" t="s">
        <v>238</v>
      </c>
      <c r="G41" t="s">
        <v>241</v>
      </c>
    </row>
    <row r="42" spans="1:18" x14ac:dyDescent="0.25">
      <c r="A42" s="3">
        <v>41</v>
      </c>
      <c r="B42" t="s">
        <v>11</v>
      </c>
      <c r="C42" t="s">
        <v>74</v>
      </c>
      <c r="D42" s="4" t="s">
        <v>14</v>
      </c>
      <c r="E42" t="s">
        <v>85</v>
      </c>
      <c r="F42" t="s">
        <v>235</v>
      </c>
      <c r="G42" t="s">
        <v>236</v>
      </c>
      <c r="I42" s="2" t="s">
        <v>233</v>
      </c>
      <c r="J42" s="2" t="s">
        <v>228</v>
      </c>
    </row>
    <row r="43" spans="1:18" x14ac:dyDescent="0.25">
      <c r="A43" s="3">
        <v>42</v>
      </c>
      <c r="B43" t="s">
        <v>11</v>
      </c>
      <c r="C43" t="s">
        <v>84</v>
      </c>
      <c r="D43" s="4" t="s">
        <v>14</v>
      </c>
      <c r="E43" t="s">
        <v>64</v>
      </c>
      <c r="F43" t="s">
        <v>235</v>
      </c>
      <c r="G43" t="s">
        <v>236</v>
      </c>
      <c r="I43" s="2" t="s">
        <v>239</v>
      </c>
      <c r="J43" t="s">
        <v>192</v>
      </c>
      <c r="K43" t="s">
        <v>65</v>
      </c>
      <c r="L43" t="s">
        <v>63</v>
      </c>
      <c r="M43" t="s">
        <v>88</v>
      </c>
      <c r="N43" t="s">
        <v>14</v>
      </c>
      <c r="O43" t="s">
        <v>18</v>
      </c>
      <c r="P43" t="s">
        <v>97</v>
      </c>
      <c r="Q43" t="s">
        <v>124</v>
      </c>
      <c r="R43" t="s">
        <v>163</v>
      </c>
    </row>
    <row r="44" spans="1:18" x14ac:dyDescent="0.25">
      <c r="A44" s="3">
        <v>43</v>
      </c>
      <c r="B44" t="s">
        <v>11</v>
      </c>
      <c r="C44" t="s">
        <v>104</v>
      </c>
      <c r="D44" s="4" t="s">
        <v>14</v>
      </c>
      <c r="E44" t="s">
        <v>6</v>
      </c>
      <c r="F44" t="s">
        <v>238</v>
      </c>
      <c r="G44" t="s">
        <v>241</v>
      </c>
      <c r="I44" t="s">
        <v>235</v>
      </c>
      <c r="J44">
        <v>1</v>
      </c>
      <c r="K44">
        <v>13</v>
      </c>
      <c r="L44">
        <v>22</v>
      </c>
      <c r="M44">
        <v>3</v>
      </c>
      <c r="N44">
        <v>26</v>
      </c>
      <c r="O44">
        <v>16</v>
      </c>
      <c r="P44">
        <v>1</v>
      </c>
      <c r="Q44">
        <v>2</v>
      </c>
      <c r="R44">
        <v>84</v>
      </c>
    </row>
    <row r="45" spans="1:18" x14ac:dyDescent="0.25">
      <c r="A45" s="3">
        <v>44</v>
      </c>
      <c r="B45" t="s">
        <v>11</v>
      </c>
      <c r="C45" t="s">
        <v>84</v>
      </c>
      <c r="D45" s="4" t="s">
        <v>14</v>
      </c>
      <c r="E45" t="s">
        <v>64</v>
      </c>
      <c r="F45" t="s">
        <v>236</v>
      </c>
      <c r="G45" t="s">
        <v>238</v>
      </c>
      <c r="I45" t="s">
        <v>236</v>
      </c>
      <c r="J45">
        <v>2</v>
      </c>
      <c r="K45">
        <v>36</v>
      </c>
      <c r="L45">
        <v>40</v>
      </c>
      <c r="M45">
        <v>11</v>
      </c>
      <c r="N45">
        <v>19</v>
      </c>
      <c r="O45">
        <v>9</v>
      </c>
      <c r="Q45">
        <v>6</v>
      </c>
      <c r="R45">
        <v>123</v>
      </c>
    </row>
    <row r="46" spans="1:18" x14ac:dyDescent="0.25">
      <c r="A46" s="3">
        <v>45</v>
      </c>
      <c r="B46" t="s">
        <v>11</v>
      </c>
      <c r="C46" t="s">
        <v>62</v>
      </c>
      <c r="D46" s="4" t="s">
        <v>63</v>
      </c>
      <c r="E46" t="s">
        <v>64</v>
      </c>
      <c r="F46" t="s">
        <v>173</v>
      </c>
      <c r="G46" t="s">
        <v>238</v>
      </c>
      <c r="I46" t="s">
        <v>238</v>
      </c>
      <c r="J46">
        <v>1</v>
      </c>
      <c r="K46">
        <v>10</v>
      </c>
      <c r="L46">
        <v>19</v>
      </c>
      <c r="M46">
        <v>2</v>
      </c>
      <c r="N46">
        <v>23</v>
      </c>
      <c r="O46">
        <v>20</v>
      </c>
      <c r="P46">
        <v>4</v>
      </c>
      <c r="Q46">
        <v>2</v>
      </c>
      <c r="R46">
        <v>81</v>
      </c>
    </row>
    <row r="47" spans="1:18" x14ac:dyDescent="0.25">
      <c r="A47" s="3">
        <v>46</v>
      </c>
      <c r="B47" t="s">
        <v>11</v>
      </c>
      <c r="C47" t="s">
        <v>62</v>
      </c>
      <c r="D47" s="4" t="s">
        <v>18</v>
      </c>
      <c r="E47" t="s">
        <v>6</v>
      </c>
      <c r="F47" t="s">
        <v>238</v>
      </c>
      <c r="G47" t="s">
        <v>241</v>
      </c>
      <c r="I47" t="s">
        <v>173</v>
      </c>
      <c r="L47">
        <v>1</v>
      </c>
      <c r="N47">
        <v>4</v>
      </c>
      <c r="O47">
        <v>2</v>
      </c>
      <c r="R47">
        <v>7</v>
      </c>
    </row>
    <row r="48" spans="1:18" x14ac:dyDescent="0.25">
      <c r="A48" s="3">
        <v>47</v>
      </c>
      <c r="B48" t="s">
        <v>11</v>
      </c>
      <c r="C48" t="s">
        <v>84</v>
      </c>
      <c r="D48" s="4" t="s">
        <v>63</v>
      </c>
      <c r="E48" t="s">
        <v>6</v>
      </c>
      <c r="F48" t="s">
        <v>236</v>
      </c>
      <c r="G48" t="s">
        <v>238</v>
      </c>
      <c r="I48" t="s">
        <v>237</v>
      </c>
      <c r="K48">
        <v>4</v>
      </c>
      <c r="L48">
        <v>7</v>
      </c>
      <c r="N48">
        <v>28</v>
      </c>
      <c r="O48">
        <v>10</v>
      </c>
      <c r="R48">
        <v>49</v>
      </c>
    </row>
    <row r="49" spans="1:18" x14ac:dyDescent="0.25">
      <c r="A49" s="3">
        <v>48</v>
      </c>
      <c r="B49" t="s">
        <v>11</v>
      </c>
      <c r="C49" t="s">
        <v>104</v>
      </c>
      <c r="D49" s="4" t="s">
        <v>14</v>
      </c>
      <c r="E49" t="s">
        <v>85</v>
      </c>
      <c r="F49" t="s">
        <v>237</v>
      </c>
      <c r="G49" t="s">
        <v>241</v>
      </c>
      <c r="I49" t="s">
        <v>163</v>
      </c>
      <c r="J49">
        <v>4</v>
      </c>
      <c r="K49">
        <v>63</v>
      </c>
      <c r="L49">
        <v>89</v>
      </c>
      <c r="M49">
        <v>16</v>
      </c>
      <c r="N49">
        <v>100</v>
      </c>
      <c r="O49">
        <v>57</v>
      </c>
      <c r="P49">
        <v>5</v>
      </c>
      <c r="Q49">
        <v>10</v>
      </c>
      <c r="R49">
        <v>344</v>
      </c>
    </row>
    <row r="50" spans="1:18" x14ac:dyDescent="0.25">
      <c r="A50" s="3">
        <v>49</v>
      </c>
      <c r="B50" t="s">
        <v>11</v>
      </c>
      <c r="C50" t="s">
        <v>78</v>
      </c>
      <c r="D50" s="4" t="s">
        <v>18</v>
      </c>
      <c r="E50" t="s">
        <v>85</v>
      </c>
      <c r="F50" t="s">
        <v>237</v>
      </c>
      <c r="G50" t="s">
        <v>238</v>
      </c>
    </row>
    <row r="51" spans="1:18" x14ac:dyDescent="0.25">
      <c r="A51" s="3">
        <v>50</v>
      </c>
      <c r="B51" t="s">
        <v>26</v>
      </c>
      <c r="C51" t="s">
        <v>84</v>
      </c>
      <c r="D51" s="4" t="s">
        <v>18</v>
      </c>
      <c r="E51" t="s">
        <v>6</v>
      </c>
      <c r="F51" t="s">
        <v>238</v>
      </c>
      <c r="G51" t="s">
        <v>241</v>
      </c>
      <c r="I51" t="s">
        <v>239</v>
      </c>
      <c r="J51" t="s">
        <v>192</v>
      </c>
      <c r="K51" t="s">
        <v>65</v>
      </c>
      <c r="L51" t="s">
        <v>63</v>
      </c>
      <c r="M51" t="s">
        <v>88</v>
      </c>
      <c r="N51" t="s">
        <v>97</v>
      </c>
      <c r="O51" t="s">
        <v>124</v>
      </c>
    </row>
    <row r="52" spans="1:18" x14ac:dyDescent="0.25">
      <c r="A52" s="3">
        <v>51</v>
      </c>
      <c r="B52" t="s">
        <v>11</v>
      </c>
      <c r="C52" t="s">
        <v>62</v>
      </c>
      <c r="D52" s="4" t="s">
        <v>18</v>
      </c>
      <c r="E52" t="s">
        <v>6</v>
      </c>
      <c r="F52" t="s">
        <v>236</v>
      </c>
      <c r="G52" t="s">
        <v>238</v>
      </c>
      <c r="I52" t="s">
        <v>235</v>
      </c>
      <c r="J52">
        <v>1</v>
      </c>
      <c r="K52">
        <v>13</v>
      </c>
      <c r="L52">
        <v>22</v>
      </c>
      <c r="M52">
        <v>3</v>
      </c>
      <c r="N52">
        <v>1</v>
      </c>
      <c r="O52">
        <v>2</v>
      </c>
    </row>
    <row r="53" spans="1:18" x14ac:dyDescent="0.25">
      <c r="A53" s="3">
        <v>52</v>
      </c>
      <c r="B53" t="s">
        <v>11</v>
      </c>
      <c r="C53" t="s">
        <v>78</v>
      </c>
      <c r="D53" s="4" t="s">
        <v>63</v>
      </c>
      <c r="E53" t="s">
        <v>64</v>
      </c>
      <c r="F53" t="s">
        <v>236</v>
      </c>
      <c r="G53" t="s">
        <v>237</v>
      </c>
      <c r="I53" t="s">
        <v>236</v>
      </c>
      <c r="J53">
        <v>2</v>
      </c>
      <c r="K53">
        <v>36</v>
      </c>
      <c r="L53">
        <v>40</v>
      </c>
      <c r="M53">
        <v>11</v>
      </c>
      <c r="O53">
        <v>6</v>
      </c>
    </row>
    <row r="54" spans="1:18" x14ac:dyDescent="0.25">
      <c r="A54" s="3">
        <v>53</v>
      </c>
      <c r="B54" t="s">
        <v>11</v>
      </c>
      <c r="C54" t="s">
        <v>84</v>
      </c>
      <c r="D54" s="4" t="s">
        <v>18</v>
      </c>
      <c r="E54" t="s">
        <v>6</v>
      </c>
      <c r="F54" t="s">
        <v>238</v>
      </c>
      <c r="G54" t="s">
        <v>241</v>
      </c>
      <c r="I54" t="s">
        <v>238</v>
      </c>
      <c r="J54">
        <v>1</v>
      </c>
      <c r="K54">
        <v>10</v>
      </c>
      <c r="L54">
        <v>19</v>
      </c>
      <c r="M54">
        <v>2</v>
      </c>
      <c r="N54">
        <v>4</v>
      </c>
      <c r="O54">
        <v>2</v>
      </c>
    </row>
    <row r="55" spans="1:18" x14ac:dyDescent="0.25">
      <c r="A55" s="3">
        <v>54</v>
      </c>
      <c r="B55" t="s">
        <v>11</v>
      </c>
      <c r="C55" t="s">
        <v>84</v>
      </c>
      <c r="D55" s="4" t="s">
        <v>63</v>
      </c>
      <c r="E55" t="s">
        <v>64</v>
      </c>
      <c r="F55" t="s">
        <v>235</v>
      </c>
      <c r="G55" t="s">
        <v>236</v>
      </c>
      <c r="I55" t="s">
        <v>173</v>
      </c>
      <c r="L55">
        <v>1</v>
      </c>
    </row>
    <row r="56" spans="1:18" x14ac:dyDescent="0.25">
      <c r="A56" s="3">
        <v>55</v>
      </c>
      <c r="B56" t="s">
        <v>26</v>
      </c>
      <c r="C56" t="s">
        <v>74</v>
      </c>
      <c r="D56" s="4" t="s">
        <v>63</v>
      </c>
      <c r="E56" t="s">
        <v>85</v>
      </c>
      <c r="F56" t="s">
        <v>236</v>
      </c>
      <c r="G56" t="s">
        <v>238</v>
      </c>
      <c r="I56" t="s">
        <v>237</v>
      </c>
      <c r="K56">
        <v>4</v>
      </c>
      <c r="L56">
        <v>7</v>
      </c>
    </row>
    <row r="57" spans="1:18" x14ac:dyDescent="0.25">
      <c r="A57" s="3">
        <v>56</v>
      </c>
      <c r="B57" t="s">
        <v>26</v>
      </c>
      <c r="C57" t="s">
        <v>62</v>
      </c>
      <c r="D57" s="4" t="s">
        <v>14</v>
      </c>
      <c r="E57" t="s">
        <v>64</v>
      </c>
      <c r="F57" t="s">
        <v>235</v>
      </c>
      <c r="G57" t="s">
        <v>237</v>
      </c>
    </row>
    <row r="58" spans="1:18" x14ac:dyDescent="0.25">
      <c r="A58" s="3">
        <v>57</v>
      </c>
      <c r="B58" t="s">
        <v>13</v>
      </c>
      <c r="C58" t="s">
        <v>104</v>
      </c>
      <c r="D58" s="4" t="s">
        <v>18</v>
      </c>
      <c r="E58" t="s">
        <v>85</v>
      </c>
      <c r="F58" t="s">
        <v>173</v>
      </c>
      <c r="G58" t="s">
        <v>241</v>
      </c>
    </row>
    <row r="59" spans="1:18" x14ac:dyDescent="0.25">
      <c r="A59" s="3">
        <v>58</v>
      </c>
      <c r="B59" t="s">
        <v>26</v>
      </c>
      <c r="C59" t="s">
        <v>74</v>
      </c>
      <c r="D59" s="4" t="s">
        <v>192</v>
      </c>
      <c r="E59" t="s">
        <v>85</v>
      </c>
      <c r="F59" t="s">
        <v>238</v>
      </c>
      <c r="G59" t="s">
        <v>241</v>
      </c>
    </row>
    <row r="60" spans="1:18" x14ac:dyDescent="0.25">
      <c r="A60" s="3">
        <v>59</v>
      </c>
      <c r="B60" t="s">
        <v>13</v>
      </c>
      <c r="C60" t="s">
        <v>104</v>
      </c>
      <c r="D60" s="4" t="s">
        <v>18</v>
      </c>
      <c r="E60" t="s">
        <v>85</v>
      </c>
      <c r="F60" t="s">
        <v>238</v>
      </c>
      <c r="G60" t="s">
        <v>241</v>
      </c>
      <c r="M60" t="s">
        <v>239</v>
      </c>
      <c r="N60" t="s">
        <v>14</v>
      </c>
      <c r="O60" t="s">
        <v>18</v>
      </c>
    </row>
    <row r="61" spans="1:18" x14ac:dyDescent="0.25">
      <c r="A61" s="3">
        <v>60</v>
      </c>
      <c r="B61" t="s">
        <v>26</v>
      </c>
      <c r="C61" t="s">
        <v>87</v>
      </c>
      <c r="D61" s="4" t="s">
        <v>88</v>
      </c>
      <c r="E61" t="s">
        <v>6</v>
      </c>
      <c r="F61" t="s">
        <v>236</v>
      </c>
      <c r="G61" t="s">
        <v>238</v>
      </c>
      <c r="M61" t="s">
        <v>235</v>
      </c>
      <c r="N61" t="s">
        <v>204</v>
      </c>
      <c r="O61">
        <v>16</v>
      </c>
    </row>
    <row r="62" spans="1:18" x14ac:dyDescent="0.25">
      <c r="A62" s="3">
        <v>61</v>
      </c>
      <c r="B62" t="s">
        <v>11</v>
      </c>
      <c r="C62" t="s">
        <v>84</v>
      </c>
      <c r="D62" s="4" t="s">
        <v>63</v>
      </c>
      <c r="E62" t="s">
        <v>64</v>
      </c>
      <c r="F62" t="s">
        <v>236</v>
      </c>
      <c r="G62" t="s">
        <v>238</v>
      </c>
      <c r="M62" t="s">
        <v>236</v>
      </c>
      <c r="N62">
        <v>19</v>
      </c>
      <c r="O62">
        <v>9</v>
      </c>
    </row>
    <row r="63" spans="1:18" x14ac:dyDescent="0.25">
      <c r="A63" s="3">
        <v>62</v>
      </c>
      <c r="B63" t="s">
        <v>11</v>
      </c>
      <c r="C63" t="s">
        <v>78</v>
      </c>
      <c r="D63" s="4" t="s">
        <v>18</v>
      </c>
      <c r="E63" t="s">
        <v>6</v>
      </c>
      <c r="F63" t="s">
        <v>236</v>
      </c>
      <c r="G63" t="s">
        <v>238</v>
      </c>
      <c r="M63" t="s">
        <v>238</v>
      </c>
      <c r="N63">
        <v>23</v>
      </c>
      <c r="O63">
        <v>20</v>
      </c>
    </row>
    <row r="64" spans="1:18" x14ac:dyDescent="0.25">
      <c r="A64" s="3">
        <v>63</v>
      </c>
      <c r="B64" t="s">
        <v>26</v>
      </c>
      <c r="C64" t="s">
        <v>84</v>
      </c>
      <c r="D64" s="4" t="s">
        <v>124</v>
      </c>
      <c r="E64" t="s">
        <v>85</v>
      </c>
      <c r="F64" t="s">
        <v>238</v>
      </c>
      <c r="G64" t="s">
        <v>241</v>
      </c>
      <c r="M64" t="s">
        <v>173</v>
      </c>
      <c r="N64">
        <v>4</v>
      </c>
      <c r="O64">
        <v>2</v>
      </c>
    </row>
    <row r="65" spans="1:15" x14ac:dyDescent="0.25">
      <c r="A65" s="3">
        <v>64</v>
      </c>
      <c r="B65" t="s">
        <v>26</v>
      </c>
      <c r="C65" t="s">
        <v>87</v>
      </c>
      <c r="D65" s="4" t="s">
        <v>63</v>
      </c>
      <c r="E65" t="s">
        <v>6</v>
      </c>
      <c r="F65" t="s">
        <v>236</v>
      </c>
      <c r="G65" t="s">
        <v>238</v>
      </c>
      <c r="M65" t="s">
        <v>237</v>
      </c>
      <c r="N65">
        <v>28</v>
      </c>
      <c r="O65">
        <v>10</v>
      </c>
    </row>
    <row r="66" spans="1:15" x14ac:dyDescent="0.25">
      <c r="A66" s="3">
        <v>65</v>
      </c>
      <c r="B66" t="s">
        <v>11</v>
      </c>
      <c r="C66" t="s">
        <v>84</v>
      </c>
      <c r="D66" s="4" t="s">
        <v>18</v>
      </c>
      <c r="E66" t="s">
        <v>6</v>
      </c>
      <c r="F66" t="s">
        <v>236</v>
      </c>
      <c r="G66" t="s">
        <v>238</v>
      </c>
    </row>
    <row r="67" spans="1:15" x14ac:dyDescent="0.25">
      <c r="A67" s="3">
        <v>66</v>
      </c>
      <c r="B67" t="s">
        <v>13</v>
      </c>
      <c r="C67" t="s">
        <v>104</v>
      </c>
      <c r="D67" s="4" t="s">
        <v>65</v>
      </c>
      <c r="E67" t="s">
        <v>64</v>
      </c>
      <c r="F67" t="s">
        <v>237</v>
      </c>
      <c r="G67" t="s">
        <v>173</v>
      </c>
    </row>
    <row r="68" spans="1:15" x14ac:dyDescent="0.25">
      <c r="A68" s="3">
        <v>67</v>
      </c>
      <c r="B68" t="s">
        <v>12</v>
      </c>
      <c r="C68" t="s">
        <v>62</v>
      </c>
      <c r="D68" s="4" t="s">
        <v>18</v>
      </c>
      <c r="E68" t="s">
        <v>6</v>
      </c>
      <c r="F68" t="s">
        <v>235</v>
      </c>
      <c r="G68" t="s">
        <v>237</v>
      </c>
    </row>
    <row r="69" spans="1:15" x14ac:dyDescent="0.25">
      <c r="A69" s="3">
        <v>68</v>
      </c>
      <c r="B69" t="s">
        <v>26</v>
      </c>
      <c r="C69" t="s">
        <v>74</v>
      </c>
      <c r="D69" s="4" t="s">
        <v>14</v>
      </c>
      <c r="E69" t="s">
        <v>64</v>
      </c>
      <c r="F69" t="s">
        <v>236</v>
      </c>
      <c r="G69" t="s">
        <v>238</v>
      </c>
    </row>
    <row r="70" spans="1:15" x14ac:dyDescent="0.25">
      <c r="A70" s="3">
        <v>69</v>
      </c>
      <c r="B70" t="s">
        <v>13</v>
      </c>
      <c r="C70" t="s">
        <v>104</v>
      </c>
      <c r="D70" s="4" t="s">
        <v>124</v>
      </c>
      <c r="E70" t="s">
        <v>6</v>
      </c>
      <c r="F70" t="s">
        <v>235</v>
      </c>
      <c r="G70" t="s">
        <v>173</v>
      </c>
    </row>
    <row r="71" spans="1:15" x14ac:dyDescent="0.25">
      <c r="A71" s="3">
        <v>70</v>
      </c>
      <c r="B71" t="s">
        <v>12</v>
      </c>
      <c r="C71" t="s">
        <v>62</v>
      </c>
      <c r="D71" s="4" t="s">
        <v>18</v>
      </c>
      <c r="E71" t="s">
        <v>6</v>
      </c>
      <c r="F71" t="s">
        <v>238</v>
      </c>
      <c r="G71" t="s">
        <v>241</v>
      </c>
    </row>
    <row r="72" spans="1:15" x14ac:dyDescent="0.25">
      <c r="A72" s="3">
        <v>71</v>
      </c>
      <c r="B72" t="s">
        <v>26</v>
      </c>
      <c r="C72" t="s">
        <v>78</v>
      </c>
      <c r="D72" s="4" t="s">
        <v>63</v>
      </c>
      <c r="E72" t="s">
        <v>6</v>
      </c>
      <c r="F72" t="s">
        <v>236</v>
      </c>
      <c r="G72" t="s">
        <v>238</v>
      </c>
    </row>
    <row r="73" spans="1:15" x14ac:dyDescent="0.25">
      <c r="A73" s="3">
        <v>72</v>
      </c>
      <c r="B73" t="s">
        <v>26</v>
      </c>
      <c r="C73" t="s">
        <v>87</v>
      </c>
      <c r="D73" s="4" t="s">
        <v>63</v>
      </c>
      <c r="E73" t="s">
        <v>6</v>
      </c>
      <c r="F73" t="s">
        <v>236</v>
      </c>
      <c r="G73" t="s">
        <v>241</v>
      </c>
    </row>
    <row r="74" spans="1:15" x14ac:dyDescent="0.25">
      <c r="A74" s="3">
        <v>73</v>
      </c>
      <c r="B74" t="s">
        <v>17</v>
      </c>
      <c r="C74" t="s">
        <v>84</v>
      </c>
      <c r="D74" s="4" t="s">
        <v>18</v>
      </c>
      <c r="E74" t="s">
        <v>6</v>
      </c>
      <c r="F74" t="s">
        <v>238</v>
      </c>
      <c r="G74" t="s">
        <v>241</v>
      </c>
    </row>
    <row r="75" spans="1:15" x14ac:dyDescent="0.25">
      <c r="A75" s="3">
        <v>74</v>
      </c>
      <c r="B75" t="s">
        <v>12</v>
      </c>
      <c r="C75" t="s">
        <v>74</v>
      </c>
      <c r="D75" s="4" t="s">
        <v>63</v>
      </c>
      <c r="E75" t="s">
        <v>6</v>
      </c>
      <c r="F75" t="s">
        <v>236</v>
      </c>
      <c r="G75" t="s">
        <v>237</v>
      </c>
    </row>
    <row r="76" spans="1:15" x14ac:dyDescent="0.25">
      <c r="A76" s="3">
        <v>75</v>
      </c>
      <c r="B76" t="s">
        <v>26</v>
      </c>
      <c r="C76" t="s">
        <v>78</v>
      </c>
      <c r="D76" s="4" t="s">
        <v>18</v>
      </c>
      <c r="E76" t="s">
        <v>6</v>
      </c>
      <c r="F76" t="s">
        <v>237</v>
      </c>
      <c r="G76" t="s">
        <v>238</v>
      </c>
    </row>
    <row r="77" spans="1:15" x14ac:dyDescent="0.25">
      <c r="A77" s="3">
        <v>76</v>
      </c>
      <c r="B77" t="s">
        <v>26</v>
      </c>
      <c r="C77" t="s">
        <v>84</v>
      </c>
      <c r="D77" s="4" t="s">
        <v>18</v>
      </c>
      <c r="E77" t="s">
        <v>6</v>
      </c>
      <c r="F77" t="s">
        <v>235</v>
      </c>
      <c r="G77" t="s">
        <v>236</v>
      </c>
    </row>
    <row r="78" spans="1:15" x14ac:dyDescent="0.25">
      <c r="A78" s="3">
        <v>77</v>
      </c>
      <c r="B78" t="s">
        <v>12</v>
      </c>
      <c r="C78" t="s">
        <v>84</v>
      </c>
      <c r="D78" s="4" t="s">
        <v>18</v>
      </c>
      <c r="E78" t="s">
        <v>6</v>
      </c>
      <c r="F78" t="s">
        <v>237</v>
      </c>
      <c r="G78" t="s">
        <v>241</v>
      </c>
    </row>
    <row r="79" spans="1:15" x14ac:dyDescent="0.25">
      <c r="A79" s="3">
        <v>78</v>
      </c>
      <c r="B79" t="s">
        <v>13</v>
      </c>
      <c r="C79" t="s">
        <v>104</v>
      </c>
      <c r="D79" s="4" t="s">
        <v>63</v>
      </c>
      <c r="E79" t="s">
        <v>64</v>
      </c>
      <c r="F79" t="s">
        <v>237</v>
      </c>
      <c r="G79" t="s">
        <v>173</v>
      </c>
    </row>
    <row r="80" spans="1:15" x14ac:dyDescent="0.25">
      <c r="A80" s="3">
        <v>79</v>
      </c>
      <c r="B80" t="s">
        <v>26</v>
      </c>
      <c r="C80" t="s">
        <v>78</v>
      </c>
      <c r="D80" s="4" t="s">
        <v>65</v>
      </c>
      <c r="E80" t="s">
        <v>85</v>
      </c>
      <c r="F80" t="s">
        <v>236</v>
      </c>
      <c r="G80" t="s">
        <v>238</v>
      </c>
    </row>
    <row r="81" spans="1:15" x14ac:dyDescent="0.25">
      <c r="A81" s="3">
        <v>80</v>
      </c>
      <c r="B81" t="s">
        <v>12</v>
      </c>
      <c r="C81" t="s">
        <v>62</v>
      </c>
      <c r="D81" s="4" t="s">
        <v>18</v>
      </c>
      <c r="E81" t="s">
        <v>6</v>
      </c>
      <c r="F81" t="s">
        <v>238</v>
      </c>
      <c r="G81" t="s">
        <v>241</v>
      </c>
    </row>
    <row r="82" spans="1:15" x14ac:dyDescent="0.25">
      <c r="A82" s="3">
        <v>81</v>
      </c>
      <c r="B82" t="s">
        <v>26</v>
      </c>
      <c r="C82" t="s">
        <v>74</v>
      </c>
      <c r="D82" s="4" t="s">
        <v>63</v>
      </c>
      <c r="E82" t="s">
        <v>64</v>
      </c>
      <c r="F82" t="s">
        <v>238</v>
      </c>
      <c r="G82" t="s">
        <v>241</v>
      </c>
    </row>
    <row r="83" spans="1:15" x14ac:dyDescent="0.25">
      <c r="A83" s="3">
        <v>82</v>
      </c>
      <c r="B83" t="s">
        <v>11</v>
      </c>
      <c r="C83" t="s">
        <v>84</v>
      </c>
      <c r="D83" s="4" t="s">
        <v>63</v>
      </c>
      <c r="E83" t="s">
        <v>85</v>
      </c>
      <c r="F83" t="s">
        <v>235</v>
      </c>
      <c r="G83" t="s">
        <v>236</v>
      </c>
    </row>
    <row r="84" spans="1:15" x14ac:dyDescent="0.25">
      <c r="A84" s="3">
        <v>83</v>
      </c>
      <c r="B84" t="s">
        <v>26</v>
      </c>
      <c r="C84" t="s">
        <v>84</v>
      </c>
      <c r="D84" s="4" t="s">
        <v>65</v>
      </c>
      <c r="E84" t="s">
        <v>85</v>
      </c>
      <c r="F84" t="s">
        <v>236</v>
      </c>
      <c r="G84" t="s">
        <v>238</v>
      </c>
    </row>
    <row r="85" spans="1:15" x14ac:dyDescent="0.25">
      <c r="A85" s="3">
        <v>84</v>
      </c>
      <c r="B85" t="s">
        <v>26</v>
      </c>
      <c r="C85" t="s">
        <v>74</v>
      </c>
      <c r="D85" s="4" t="s">
        <v>14</v>
      </c>
      <c r="E85" t="s">
        <v>6</v>
      </c>
      <c r="F85" t="s">
        <v>236</v>
      </c>
      <c r="G85" t="s">
        <v>238</v>
      </c>
    </row>
    <row r="86" spans="1:15" x14ac:dyDescent="0.25">
      <c r="A86" s="3">
        <v>85</v>
      </c>
      <c r="B86" t="s">
        <v>26</v>
      </c>
      <c r="C86" t="s">
        <v>74</v>
      </c>
      <c r="D86" s="4" t="s">
        <v>65</v>
      </c>
      <c r="E86" t="s">
        <v>85</v>
      </c>
      <c r="F86" t="s">
        <v>236</v>
      </c>
      <c r="G86" t="s">
        <v>238</v>
      </c>
      <c r="I86" s="2" t="s">
        <v>233</v>
      </c>
      <c r="J86" s="2" t="s">
        <v>0</v>
      </c>
    </row>
    <row r="87" spans="1:15" x14ac:dyDescent="0.25">
      <c r="A87" s="3">
        <v>86</v>
      </c>
      <c r="B87" t="s">
        <v>12</v>
      </c>
      <c r="C87" t="s">
        <v>62</v>
      </c>
      <c r="D87" s="4" t="s">
        <v>124</v>
      </c>
      <c r="E87" t="s">
        <v>6</v>
      </c>
      <c r="F87" t="s">
        <v>236</v>
      </c>
      <c r="G87" t="s">
        <v>241</v>
      </c>
      <c r="I87" s="2" t="s">
        <v>228</v>
      </c>
      <c r="J87" t="s">
        <v>13</v>
      </c>
      <c r="K87" t="s">
        <v>11</v>
      </c>
      <c r="L87" t="s">
        <v>26</v>
      </c>
      <c r="M87" t="s">
        <v>12</v>
      </c>
      <c r="N87" t="s">
        <v>17</v>
      </c>
      <c r="O87" t="s">
        <v>163</v>
      </c>
    </row>
    <row r="88" spans="1:15" x14ac:dyDescent="0.25">
      <c r="A88" s="3">
        <v>87</v>
      </c>
      <c r="B88" t="s">
        <v>26</v>
      </c>
      <c r="C88" t="s">
        <v>87</v>
      </c>
      <c r="D88" s="4" t="s">
        <v>63</v>
      </c>
      <c r="E88" t="s">
        <v>64</v>
      </c>
      <c r="F88" t="s">
        <v>236</v>
      </c>
      <c r="G88" t="s">
        <v>238</v>
      </c>
      <c r="I88" t="s">
        <v>192</v>
      </c>
      <c r="K88">
        <v>1</v>
      </c>
      <c r="L88">
        <v>3</v>
      </c>
      <c r="O88">
        <v>4</v>
      </c>
    </row>
    <row r="89" spans="1:15" x14ac:dyDescent="0.25">
      <c r="A89" s="3">
        <v>88</v>
      </c>
      <c r="B89" t="s">
        <v>12</v>
      </c>
      <c r="C89" t="s">
        <v>62</v>
      </c>
      <c r="D89" s="4" t="s">
        <v>18</v>
      </c>
      <c r="E89" t="s">
        <v>6</v>
      </c>
      <c r="F89" t="s">
        <v>235</v>
      </c>
      <c r="G89" t="s">
        <v>237</v>
      </c>
      <c r="I89" t="s">
        <v>65</v>
      </c>
      <c r="J89">
        <v>6</v>
      </c>
      <c r="K89">
        <v>26</v>
      </c>
      <c r="L89">
        <v>29</v>
      </c>
      <c r="M89">
        <v>1</v>
      </c>
      <c r="N89">
        <v>1</v>
      </c>
      <c r="O89">
        <v>63</v>
      </c>
    </row>
    <row r="90" spans="1:15" x14ac:dyDescent="0.25">
      <c r="A90" s="3">
        <v>89</v>
      </c>
      <c r="B90" t="s">
        <v>12</v>
      </c>
      <c r="C90" t="s">
        <v>84</v>
      </c>
      <c r="D90" s="4" t="s">
        <v>18</v>
      </c>
      <c r="E90" t="s">
        <v>6</v>
      </c>
      <c r="F90" t="s">
        <v>238</v>
      </c>
      <c r="G90" t="s">
        <v>241</v>
      </c>
      <c r="I90" t="s">
        <v>63</v>
      </c>
      <c r="J90">
        <v>2</v>
      </c>
      <c r="K90">
        <v>46</v>
      </c>
      <c r="L90">
        <v>31</v>
      </c>
      <c r="M90">
        <v>10</v>
      </c>
      <c r="O90">
        <v>89</v>
      </c>
    </row>
    <row r="91" spans="1:15" x14ac:dyDescent="0.25">
      <c r="A91" s="3">
        <v>90</v>
      </c>
      <c r="B91" t="s">
        <v>11</v>
      </c>
      <c r="C91" t="s">
        <v>87</v>
      </c>
      <c r="D91" s="4" t="s">
        <v>14</v>
      </c>
      <c r="E91" t="s">
        <v>6</v>
      </c>
      <c r="F91" t="s">
        <v>235</v>
      </c>
      <c r="G91" t="s">
        <v>238</v>
      </c>
      <c r="I91" t="s">
        <v>88</v>
      </c>
      <c r="K91">
        <v>1</v>
      </c>
      <c r="L91">
        <v>15</v>
      </c>
      <c r="O91">
        <v>16</v>
      </c>
    </row>
    <row r="92" spans="1:15" x14ac:dyDescent="0.25">
      <c r="A92" s="3">
        <v>91</v>
      </c>
      <c r="B92" t="s">
        <v>11</v>
      </c>
      <c r="C92" t="s">
        <v>84</v>
      </c>
      <c r="D92" s="4" t="s">
        <v>18</v>
      </c>
      <c r="E92" t="s">
        <v>6</v>
      </c>
      <c r="F92" t="s">
        <v>236</v>
      </c>
      <c r="G92" t="s">
        <v>238</v>
      </c>
      <c r="I92" t="s">
        <v>14</v>
      </c>
      <c r="J92">
        <v>18</v>
      </c>
      <c r="K92">
        <v>46</v>
      </c>
      <c r="L92">
        <v>26</v>
      </c>
      <c r="M92">
        <v>7</v>
      </c>
      <c r="N92">
        <v>3</v>
      </c>
      <c r="O92">
        <v>100</v>
      </c>
    </row>
    <row r="93" spans="1:15" x14ac:dyDescent="0.25">
      <c r="A93" s="3">
        <v>92</v>
      </c>
      <c r="B93" t="s">
        <v>26</v>
      </c>
      <c r="C93" t="s">
        <v>87</v>
      </c>
      <c r="D93" s="4" t="s">
        <v>88</v>
      </c>
      <c r="E93" t="s">
        <v>6</v>
      </c>
      <c r="F93" t="s">
        <v>235</v>
      </c>
      <c r="G93" t="s">
        <v>238</v>
      </c>
      <c r="I93" t="s">
        <v>18</v>
      </c>
      <c r="J93">
        <v>8</v>
      </c>
      <c r="K93">
        <v>16</v>
      </c>
      <c r="L93">
        <v>11</v>
      </c>
      <c r="M93">
        <v>16</v>
      </c>
      <c r="N93">
        <v>6</v>
      </c>
      <c r="O93">
        <v>57</v>
      </c>
    </row>
    <row r="94" spans="1:15" x14ac:dyDescent="0.25">
      <c r="A94" s="3">
        <v>93</v>
      </c>
      <c r="B94" t="s">
        <v>11</v>
      </c>
      <c r="C94" t="s">
        <v>87</v>
      </c>
      <c r="D94" s="4" t="s">
        <v>63</v>
      </c>
      <c r="E94" t="s">
        <v>6</v>
      </c>
      <c r="F94" t="s">
        <v>235</v>
      </c>
      <c r="G94" t="s">
        <v>236</v>
      </c>
      <c r="I94" t="s">
        <v>97</v>
      </c>
      <c r="K94">
        <v>4</v>
      </c>
      <c r="L94">
        <v>1</v>
      </c>
      <c r="O94">
        <v>5</v>
      </c>
    </row>
    <row r="95" spans="1:15" x14ac:dyDescent="0.25">
      <c r="A95" s="3">
        <v>94</v>
      </c>
      <c r="B95" t="s">
        <v>26</v>
      </c>
      <c r="C95" t="s">
        <v>84</v>
      </c>
      <c r="D95" s="4" t="s">
        <v>18</v>
      </c>
      <c r="E95" t="s">
        <v>6</v>
      </c>
      <c r="F95" t="s">
        <v>238</v>
      </c>
      <c r="G95" t="s">
        <v>241</v>
      </c>
      <c r="I95" t="s">
        <v>124</v>
      </c>
      <c r="J95">
        <v>1</v>
      </c>
      <c r="K95">
        <v>2</v>
      </c>
      <c r="L95">
        <v>2</v>
      </c>
      <c r="M95">
        <v>5</v>
      </c>
      <c r="O95">
        <v>10</v>
      </c>
    </row>
    <row r="96" spans="1:15" x14ac:dyDescent="0.25">
      <c r="A96" s="3">
        <v>95</v>
      </c>
      <c r="B96" t="s">
        <v>26</v>
      </c>
      <c r="C96" t="s">
        <v>62</v>
      </c>
      <c r="D96" s="4" t="s">
        <v>14</v>
      </c>
      <c r="E96" t="s">
        <v>85</v>
      </c>
      <c r="F96" t="s">
        <v>236</v>
      </c>
      <c r="G96" t="s">
        <v>241</v>
      </c>
      <c r="I96" t="s">
        <v>163</v>
      </c>
      <c r="J96">
        <v>35</v>
      </c>
      <c r="K96">
        <v>142</v>
      </c>
      <c r="L96">
        <v>118</v>
      </c>
      <c r="M96">
        <v>39</v>
      </c>
      <c r="N96">
        <v>10</v>
      </c>
      <c r="O96">
        <v>344</v>
      </c>
    </row>
    <row r="97" spans="1:12" x14ac:dyDescent="0.25">
      <c r="A97" s="3">
        <v>96</v>
      </c>
      <c r="B97" t="s">
        <v>26</v>
      </c>
      <c r="C97" t="s">
        <v>84</v>
      </c>
      <c r="D97" s="4" t="s">
        <v>88</v>
      </c>
      <c r="E97" t="s">
        <v>85</v>
      </c>
      <c r="F97" t="s">
        <v>236</v>
      </c>
      <c r="G97" t="s">
        <v>238</v>
      </c>
    </row>
    <row r="98" spans="1:12" x14ac:dyDescent="0.25">
      <c r="A98" s="3">
        <v>97</v>
      </c>
      <c r="B98" t="s">
        <v>13</v>
      </c>
      <c r="C98" t="s">
        <v>104</v>
      </c>
      <c r="D98" s="4" t="s">
        <v>18</v>
      </c>
      <c r="E98" t="s">
        <v>85</v>
      </c>
      <c r="F98" t="s">
        <v>238</v>
      </c>
      <c r="G98" t="s">
        <v>241</v>
      </c>
    </row>
    <row r="99" spans="1:12" x14ac:dyDescent="0.25">
      <c r="A99" s="3">
        <v>98</v>
      </c>
      <c r="B99" t="s">
        <v>26</v>
      </c>
      <c r="C99" t="s">
        <v>87</v>
      </c>
      <c r="D99" s="4" t="s">
        <v>14</v>
      </c>
      <c r="E99" t="s">
        <v>85</v>
      </c>
      <c r="F99" t="s">
        <v>235</v>
      </c>
      <c r="G99" t="s">
        <v>236</v>
      </c>
    </row>
    <row r="100" spans="1:12" x14ac:dyDescent="0.25">
      <c r="A100" s="3">
        <v>99</v>
      </c>
      <c r="B100" t="s">
        <v>26</v>
      </c>
      <c r="C100" t="s">
        <v>84</v>
      </c>
      <c r="D100" s="4" t="s">
        <v>192</v>
      </c>
      <c r="E100" t="s">
        <v>6</v>
      </c>
      <c r="F100" t="s">
        <v>236</v>
      </c>
      <c r="G100" t="s">
        <v>238</v>
      </c>
    </row>
    <row r="101" spans="1:12" x14ac:dyDescent="0.25">
      <c r="A101" s="3">
        <v>100</v>
      </c>
      <c r="B101" t="s">
        <v>26</v>
      </c>
      <c r="C101" t="s">
        <v>62</v>
      </c>
      <c r="D101" s="4" t="s">
        <v>18</v>
      </c>
      <c r="E101" t="s">
        <v>64</v>
      </c>
      <c r="F101" t="s">
        <v>235</v>
      </c>
      <c r="G101" t="s">
        <v>236</v>
      </c>
    </row>
    <row r="102" spans="1:12" x14ac:dyDescent="0.25">
      <c r="A102" s="3">
        <v>101</v>
      </c>
      <c r="B102" t="s">
        <v>26</v>
      </c>
      <c r="C102" t="s">
        <v>62</v>
      </c>
      <c r="D102" s="4" t="s">
        <v>65</v>
      </c>
      <c r="E102" t="s">
        <v>64</v>
      </c>
      <c r="F102" t="s">
        <v>236</v>
      </c>
      <c r="G102" t="s">
        <v>238</v>
      </c>
    </row>
    <row r="103" spans="1:12" x14ac:dyDescent="0.25">
      <c r="A103" s="3">
        <v>102</v>
      </c>
      <c r="B103" t="s">
        <v>26</v>
      </c>
      <c r="C103" t="s">
        <v>62</v>
      </c>
      <c r="D103" s="4" t="s">
        <v>14</v>
      </c>
      <c r="E103" t="s">
        <v>6</v>
      </c>
      <c r="F103" t="s">
        <v>235</v>
      </c>
      <c r="G103" t="s">
        <v>237</v>
      </c>
    </row>
    <row r="104" spans="1:12" x14ac:dyDescent="0.25">
      <c r="A104" s="3">
        <v>103</v>
      </c>
      <c r="B104" t="s">
        <v>26</v>
      </c>
      <c r="C104" t="s">
        <v>87</v>
      </c>
      <c r="D104" s="4" t="s">
        <v>63</v>
      </c>
      <c r="E104" t="s">
        <v>6</v>
      </c>
      <c r="F104" t="s">
        <v>236</v>
      </c>
      <c r="G104" t="s">
        <v>238</v>
      </c>
    </row>
    <row r="105" spans="1:12" x14ac:dyDescent="0.25">
      <c r="A105" s="3">
        <v>104</v>
      </c>
      <c r="B105" t="s">
        <v>26</v>
      </c>
      <c r="C105" t="s">
        <v>62</v>
      </c>
      <c r="D105" s="4" t="s">
        <v>65</v>
      </c>
      <c r="E105" t="s">
        <v>85</v>
      </c>
      <c r="F105" t="s">
        <v>236</v>
      </c>
      <c r="G105" t="s">
        <v>241</v>
      </c>
    </row>
    <row r="106" spans="1:12" x14ac:dyDescent="0.25">
      <c r="A106" s="3">
        <v>105</v>
      </c>
      <c r="B106" t="s">
        <v>26</v>
      </c>
      <c r="C106" t="s">
        <v>74</v>
      </c>
      <c r="D106" s="4" t="s">
        <v>14</v>
      </c>
      <c r="E106" t="s">
        <v>64</v>
      </c>
      <c r="F106" t="s">
        <v>238</v>
      </c>
      <c r="G106" t="s">
        <v>241</v>
      </c>
    </row>
    <row r="107" spans="1:12" x14ac:dyDescent="0.25">
      <c r="A107" s="3">
        <v>106</v>
      </c>
      <c r="B107" t="s">
        <v>26</v>
      </c>
      <c r="C107" t="s">
        <v>84</v>
      </c>
      <c r="D107" s="4" t="s">
        <v>18</v>
      </c>
      <c r="E107" t="s">
        <v>6</v>
      </c>
      <c r="F107" t="s">
        <v>238</v>
      </c>
      <c r="G107" t="s">
        <v>241</v>
      </c>
      <c r="I107" s="2" t="s">
        <v>233</v>
      </c>
      <c r="K107" s="2" t="s">
        <v>239</v>
      </c>
    </row>
    <row r="108" spans="1:12" x14ac:dyDescent="0.25">
      <c r="A108" s="3">
        <v>107</v>
      </c>
      <c r="B108" t="s">
        <v>26</v>
      </c>
      <c r="C108" t="s">
        <v>78</v>
      </c>
      <c r="D108" s="4" t="s">
        <v>65</v>
      </c>
      <c r="E108" t="s">
        <v>85</v>
      </c>
      <c r="F108" t="s">
        <v>236</v>
      </c>
      <c r="G108" t="s">
        <v>238</v>
      </c>
      <c r="I108" s="2" t="s">
        <v>0</v>
      </c>
      <c r="J108" s="2" t="s">
        <v>228</v>
      </c>
      <c r="K108" t="s">
        <v>235</v>
      </c>
      <c r="L108" t="s">
        <v>163</v>
      </c>
    </row>
    <row r="109" spans="1:12" x14ac:dyDescent="0.25">
      <c r="A109" s="3">
        <v>108</v>
      </c>
      <c r="B109" t="s">
        <v>26</v>
      </c>
      <c r="C109" t="s">
        <v>84</v>
      </c>
      <c r="D109" s="4" t="s">
        <v>65</v>
      </c>
      <c r="E109" t="s">
        <v>85</v>
      </c>
      <c r="F109" t="s">
        <v>236</v>
      </c>
      <c r="G109" t="s">
        <v>238</v>
      </c>
      <c r="I109" t="s">
        <v>13</v>
      </c>
      <c r="J109" t="s">
        <v>65</v>
      </c>
      <c r="K109">
        <v>2</v>
      </c>
      <c r="L109">
        <v>2</v>
      </c>
    </row>
    <row r="110" spans="1:12" x14ac:dyDescent="0.25">
      <c r="A110" s="3">
        <v>109</v>
      </c>
      <c r="B110" t="s">
        <v>12</v>
      </c>
      <c r="C110" t="s">
        <v>84</v>
      </c>
      <c r="D110" s="4" t="s">
        <v>18</v>
      </c>
      <c r="E110" t="s">
        <v>6</v>
      </c>
      <c r="F110" t="s">
        <v>237</v>
      </c>
      <c r="G110" t="s">
        <v>241</v>
      </c>
      <c r="J110" t="s">
        <v>14</v>
      </c>
      <c r="K110">
        <v>4</v>
      </c>
      <c r="L110">
        <v>4</v>
      </c>
    </row>
    <row r="111" spans="1:12" x14ac:dyDescent="0.25">
      <c r="A111" s="3">
        <v>110</v>
      </c>
      <c r="B111" t="s">
        <v>12</v>
      </c>
      <c r="C111" t="s">
        <v>62</v>
      </c>
      <c r="D111" s="4" t="s">
        <v>18</v>
      </c>
      <c r="E111" t="s">
        <v>6</v>
      </c>
      <c r="F111" t="s">
        <v>238</v>
      </c>
      <c r="G111" t="s">
        <v>241</v>
      </c>
      <c r="J111" t="s">
        <v>18</v>
      </c>
      <c r="K111">
        <v>1</v>
      </c>
      <c r="L111">
        <v>1</v>
      </c>
    </row>
    <row r="112" spans="1:12" x14ac:dyDescent="0.25">
      <c r="A112" s="3">
        <v>111</v>
      </c>
      <c r="B112" t="s">
        <v>12</v>
      </c>
      <c r="C112" t="s">
        <v>62</v>
      </c>
      <c r="D112" s="4" t="s">
        <v>124</v>
      </c>
      <c r="E112" t="s">
        <v>6</v>
      </c>
      <c r="F112" t="s">
        <v>236</v>
      </c>
      <c r="G112" t="s">
        <v>241</v>
      </c>
      <c r="J112" t="s">
        <v>124</v>
      </c>
      <c r="K112">
        <v>1</v>
      </c>
      <c r="L112">
        <v>1</v>
      </c>
    </row>
    <row r="113" spans="1:12" x14ac:dyDescent="0.25">
      <c r="A113" s="3">
        <v>112</v>
      </c>
      <c r="B113" t="s">
        <v>13</v>
      </c>
      <c r="C113" t="s">
        <v>78</v>
      </c>
      <c r="D113" s="4" t="s">
        <v>14</v>
      </c>
      <c r="E113" t="s">
        <v>64</v>
      </c>
      <c r="F113" t="s">
        <v>235</v>
      </c>
      <c r="G113" t="s">
        <v>173</v>
      </c>
      <c r="I113" t="s">
        <v>11</v>
      </c>
      <c r="J113" t="s">
        <v>65</v>
      </c>
      <c r="K113">
        <v>9</v>
      </c>
      <c r="L113">
        <v>9</v>
      </c>
    </row>
    <row r="114" spans="1:12" x14ac:dyDescent="0.25">
      <c r="A114" s="3">
        <v>113</v>
      </c>
      <c r="B114" t="s">
        <v>13</v>
      </c>
      <c r="C114" t="s">
        <v>78</v>
      </c>
      <c r="D114" s="4" t="s">
        <v>18</v>
      </c>
      <c r="E114" t="s">
        <v>64</v>
      </c>
      <c r="F114" t="s">
        <v>173</v>
      </c>
      <c r="G114" t="s">
        <v>241</v>
      </c>
      <c r="J114" t="s">
        <v>63</v>
      </c>
      <c r="K114">
        <v>18</v>
      </c>
      <c r="L114">
        <v>18</v>
      </c>
    </row>
    <row r="115" spans="1:12" x14ac:dyDescent="0.25">
      <c r="A115" s="3">
        <v>114</v>
      </c>
      <c r="B115" t="s">
        <v>13</v>
      </c>
      <c r="C115" t="s">
        <v>78</v>
      </c>
      <c r="D115" s="4" t="s">
        <v>18</v>
      </c>
      <c r="E115" t="s">
        <v>64</v>
      </c>
      <c r="F115" t="s">
        <v>237</v>
      </c>
      <c r="G115" t="s">
        <v>173</v>
      </c>
      <c r="J115" t="s">
        <v>88</v>
      </c>
      <c r="K115">
        <v>1</v>
      </c>
      <c r="L115">
        <v>1</v>
      </c>
    </row>
    <row r="116" spans="1:12" x14ac:dyDescent="0.25">
      <c r="A116" s="3">
        <v>115</v>
      </c>
      <c r="B116" t="s">
        <v>13</v>
      </c>
      <c r="C116" t="s">
        <v>78</v>
      </c>
      <c r="D116" s="4" t="s">
        <v>14</v>
      </c>
      <c r="E116" t="s">
        <v>64</v>
      </c>
      <c r="F116" t="s">
        <v>173</v>
      </c>
      <c r="G116" t="s">
        <v>241</v>
      </c>
      <c r="J116" t="s">
        <v>14</v>
      </c>
      <c r="K116">
        <v>11</v>
      </c>
      <c r="L116">
        <v>11</v>
      </c>
    </row>
    <row r="117" spans="1:12" x14ac:dyDescent="0.25">
      <c r="A117" s="3">
        <v>116</v>
      </c>
      <c r="B117" t="s">
        <v>13</v>
      </c>
      <c r="C117" t="s">
        <v>104</v>
      </c>
      <c r="D117" s="4" t="s">
        <v>18</v>
      </c>
      <c r="E117" t="s">
        <v>64</v>
      </c>
      <c r="F117" t="s">
        <v>237</v>
      </c>
      <c r="G117" t="s">
        <v>173</v>
      </c>
      <c r="J117" t="s">
        <v>18</v>
      </c>
      <c r="K117">
        <v>3</v>
      </c>
      <c r="L117">
        <v>3</v>
      </c>
    </row>
    <row r="118" spans="1:12" x14ac:dyDescent="0.25">
      <c r="A118" s="3">
        <v>117</v>
      </c>
      <c r="B118" t="s">
        <v>11</v>
      </c>
      <c r="C118" t="s">
        <v>78</v>
      </c>
      <c r="D118" s="4" t="s">
        <v>14</v>
      </c>
      <c r="E118" t="s">
        <v>6</v>
      </c>
      <c r="F118" t="s">
        <v>237</v>
      </c>
      <c r="G118" t="s">
        <v>173</v>
      </c>
      <c r="J118" t="s">
        <v>97</v>
      </c>
      <c r="K118">
        <v>1</v>
      </c>
      <c r="L118">
        <v>1</v>
      </c>
    </row>
    <row r="119" spans="1:12" x14ac:dyDescent="0.25">
      <c r="A119" s="3">
        <v>118</v>
      </c>
      <c r="B119" t="s">
        <v>26</v>
      </c>
      <c r="C119" t="s">
        <v>74</v>
      </c>
      <c r="D119" s="4" t="s">
        <v>63</v>
      </c>
      <c r="E119" t="s">
        <v>85</v>
      </c>
      <c r="F119" t="s">
        <v>236</v>
      </c>
      <c r="G119" t="s">
        <v>238</v>
      </c>
      <c r="J119" t="s">
        <v>124</v>
      </c>
      <c r="K119">
        <v>1</v>
      </c>
      <c r="L119">
        <v>1</v>
      </c>
    </row>
    <row r="120" spans="1:12" x14ac:dyDescent="0.25">
      <c r="A120" s="3">
        <v>119</v>
      </c>
      <c r="B120" t="s">
        <v>26</v>
      </c>
      <c r="C120" t="s">
        <v>62</v>
      </c>
      <c r="D120" s="4" t="s">
        <v>97</v>
      </c>
      <c r="E120" t="s">
        <v>64</v>
      </c>
      <c r="F120" t="s">
        <v>238</v>
      </c>
      <c r="G120" t="s">
        <v>241</v>
      </c>
      <c r="I120" t="s">
        <v>26</v>
      </c>
      <c r="J120" t="s">
        <v>192</v>
      </c>
      <c r="K120">
        <v>1</v>
      </c>
      <c r="L120">
        <v>1</v>
      </c>
    </row>
    <row r="121" spans="1:12" x14ac:dyDescent="0.25">
      <c r="A121" s="3">
        <v>120</v>
      </c>
      <c r="B121" t="s">
        <v>26</v>
      </c>
      <c r="C121" t="s">
        <v>62</v>
      </c>
      <c r="D121" s="4" t="s">
        <v>14</v>
      </c>
      <c r="E121" t="s">
        <v>85</v>
      </c>
      <c r="F121" t="s">
        <v>237</v>
      </c>
      <c r="G121" t="s">
        <v>241</v>
      </c>
      <c r="J121" t="s">
        <v>65</v>
      </c>
      <c r="K121">
        <v>1</v>
      </c>
      <c r="L121">
        <v>1</v>
      </c>
    </row>
    <row r="122" spans="1:12" x14ac:dyDescent="0.25">
      <c r="A122" s="3">
        <v>121</v>
      </c>
      <c r="B122" t="s">
        <v>11</v>
      </c>
      <c r="C122" t="s">
        <v>84</v>
      </c>
      <c r="D122" s="4" t="s">
        <v>63</v>
      </c>
      <c r="E122" t="s">
        <v>6</v>
      </c>
      <c r="F122" t="s">
        <v>235</v>
      </c>
      <c r="G122" t="s">
        <v>236</v>
      </c>
      <c r="J122" t="s">
        <v>63</v>
      </c>
      <c r="K122">
        <v>2</v>
      </c>
      <c r="L122">
        <v>2</v>
      </c>
    </row>
    <row r="123" spans="1:12" x14ac:dyDescent="0.25">
      <c r="A123" s="3">
        <v>122</v>
      </c>
      <c r="B123" t="s">
        <v>11</v>
      </c>
      <c r="C123" t="s">
        <v>87</v>
      </c>
      <c r="D123" s="4" t="s">
        <v>63</v>
      </c>
      <c r="E123" t="s">
        <v>64</v>
      </c>
      <c r="F123" t="s">
        <v>236</v>
      </c>
      <c r="G123" t="s">
        <v>238</v>
      </c>
      <c r="J123" t="s">
        <v>88</v>
      </c>
      <c r="K123">
        <v>2</v>
      </c>
      <c r="L123">
        <v>2</v>
      </c>
    </row>
    <row r="124" spans="1:12" x14ac:dyDescent="0.25">
      <c r="A124" s="3">
        <v>123</v>
      </c>
      <c r="B124" t="s">
        <v>26</v>
      </c>
      <c r="C124" t="s">
        <v>62</v>
      </c>
      <c r="D124" s="4" t="s">
        <v>18</v>
      </c>
      <c r="E124" t="s">
        <v>6</v>
      </c>
      <c r="F124" t="s">
        <v>238</v>
      </c>
      <c r="G124" t="s">
        <v>241</v>
      </c>
      <c r="J124" t="s">
        <v>14</v>
      </c>
      <c r="K124">
        <v>8</v>
      </c>
      <c r="L124">
        <v>8</v>
      </c>
    </row>
    <row r="125" spans="1:12" x14ac:dyDescent="0.25">
      <c r="A125" s="3">
        <v>124</v>
      </c>
      <c r="B125" t="s">
        <v>11</v>
      </c>
      <c r="C125" t="s">
        <v>84</v>
      </c>
      <c r="D125" s="4" t="s">
        <v>63</v>
      </c>
      <c r="E125" t="s">
        <v>6</v>
      </c>
      <c r="F125" t="s">
        <v>236</v>
      </c>
      <c r="G125" t="s">
        <v>238</v>
      </c>
      <c r="J125" t="s">
        <v>18</v>
      </c>
      <c r="K125">
        <v>3</v>
      </c>
      <c r="L125">
        <v>3</v>
      </c>
    </row>
    <row r="126" spans="1:12" x14ac:dyDescent="0.25">
      <c r="A126" s="3">
        <v>125</v>
      </c>
      <c r="B126" t="s">
        <v>11</v>
      </c>
      <c r="C126" t="s">
        <v>87</v>
      </c>
      <c r="D126" s="4" t="s">
        <v>63</v>
      </c>
      <c r="E126" t="s">
        <v>85</v>
      </c>
      <c r="F126" t="s">
        <v>235</v>
      </c>
      <c r="G126" t="s">
        <v>236</v>
      </c>
      <c r="I126" t="s">
        <v>12</v>
      </c>
      <c r="J126" t="s">
        <v>63</v>
      </c>
      <c r="K126">
        <v>2</v>
      </c>
      <c r="L126">
        <v>2</v>
      </c>
    </row>
    <row r="127" spans="1:12" x14ac:dyDescent="0.25">
      <c r="A127" s="3">
        <v>126</v>
      </c>
      <c r="B127" t="s">
        <v>12</v>
      </c>
      <c r="C127" t="s">
        <v>84</v>
      </c>
      <c r="D127" s="4" t="s">
        <v>14</v>
      </c>
      <c r="E127" t="s">
        <v>6</v>
      </c>
      <c r="F127" t="s">
        <v>235</v>
      </c>
      <c r="G127" t="s">
        <v>237</v>
      </c>
      <c r="J127" t="s">
        <v>14</v>
      </c>
      <c r="K127">
        <v>3</v>
      </c>
      <c r="L127">
        <v>3</v>
      </c>
    </row>
    <row r="128" spans="1:12" x14ac:dyDescent="0.25">
      <c r="A128" s="3">
        <v>127</v>
      </c>
      <c r="B128" t="s">
        <v>11</v>
      </c>
      <c r="C128" t="s">
        <v>84</v>
      </c>
      <c r="D128" s="4" t="s">
        <v>14</v>
      </c>
      <c r="E128" t="s">
        <v>64</v>
      </c>
      <c r="F128" t="s">
        <v>237</v>
      </c>
      <c r="G128" t="s">
        <v>238</v>
      </c>
      <c r="J128" t="s">
        <v>18</v>
      </c>
      <c r="K128">
        <v>6</v>
      </c>
      <c r="L128">
        <v>6</v>
      </c>
    </row>
    <row r="129" spans="1:12" x14ac:dyDescent="0.25">
      <c r="A129" s="3">
        <v>128</v>
      </c>
      <c r="B129" t="s">
        <v>13</v>
      </c>
      <c r="C129" t="s">
        <v>104</v>
      </c>
      <c r="D129" s="4" t="s">
        <v>14</v>
      </c>
      <c r="E129" t="s">
        <v>64</v>
      </c>
      <c r="F129" t="s">
        <v>237</v>
      </c>
      <c r="G129" t="s">
        <v>173</v>
      </c>
      <c r="I129" t="s">
        <v>17</v>
      </c>
      <c r="J129" t="s">
        <v>65</v>
      </c>
      <c r="K129">
        <v>1</v>
      </c>
      <c r="L129">
        <v>1</v>
      </c>
    </row>
    <row r="130" spans="1:12" x14ac:dyDescent="0.25">
      <c r="A130" s="3">
        <v>129</v>
      </c>
      <c r="B130" t="s">
        <v>17</v>
      </c>
      <c r="C130" t="s">
        <v>84</v>
      </c>
      <c r="D130" s="4" t="s">
        <v>18</v>
      </c>
      <c r="E130" t="s">
        <v>6</v>
      </c>
      <c r="F130" t="s">
        <v>235</v>
      </c>
      <c r="G130" t="s">
        <v>237</v>
      </c>
      <c r="J130" t="s">
        <v>18</v>
      </c>
      <c r="K130">
        <v>3</v>
      </c>
      <c r="L130">
        <v>3</v>
      </c>
    </row>
    <row r="131" spans="1:12" x14ac:dyDescent="0.25">
      <c r="A131" s="3">
        <v>130</v>
      </c>
      <c r="B131" t="s">
        <v>11</v>
      </c>
      <c r="C131" t="s">
        <v>104</v>
      </c>
      <c r="D131" s="4" t="s">
        <v>14</v>
      </c>
      <c r="E131" t="s">
        <v>6</v>
      </c>
      <c r="F131" t="s">
        <v>237</v>
      </c>
      <c r="G131" t="s">
        <v>241</v>
      </c>
      <c r="I131" t="s">
        <v>163</v>
      </c>
      <c r="K131">
        <v>84</v>
      </c>
      <c r="L131">
        <v>84</v>
      </c>
    </row>
    <row r="132" spans="1:12" x14ac:dyDescent="0.25">
      <c r="A132" s="3">
        <v>131</v>
      </c>
      <c r="B132" t="s">
        <v>11</v>
      </c>
      <c r="C132" t="s">
        <v>104</v>
      </c>
      <c r="D132" s="4" t="s">
        <v>14</v>
      </c>
      <c r="E132" t="s">
        <v>85</v>
      </c>
      <c r="F132" t="s">
        <v>237</v>
      </c>
      <c r="G132" t="s">
        <v>241</v>
      </c>
    </row>
    <row r="133" spans="1:12" x14ac:dyDescent="0.25">
      <c r="A133" s="3">
        <v>132</v>
      </c>
      <c r="B133" t="s">
        <v>13</v>
      </c>
      <c r="C133" t="s">
        <v>104</v>
      </c>
      <c r="D133" s="4" t="s">
        <v>14</v>
      </c>
      <c r="E133" t="s">
        <v>6</v>
      </c>
      <c r="F133" t="s">
        <v>238</v>
      </c>
      <c r="G133" t="s">
        <v>241</v>
      </c>
    </row>
    <row r="134" spans="1:12" x14ac:dyDescent="0.25">
      <c r="A134" s="3">
        <v>133</v>
      </c>
      <c r="B134" t="s">
        <v>26</v>
      </c>
      <c r="C134" t="s">
        <v>62</v>
      </c>
      <c r="D134" s="4" t="s">
        <v>18</v>
      </c>
      <c r="E134" t="s">
        <v>6</v>
      </c>
      <c r="F134" t="s">
        <v>235</v>
      </c>
      <c r="G134" t="s">
        <v>237</v>
      </c>
    </row>
    <row r="135" spans="1:12" x14ac:dyDescent="0.25">
      <c r="A135" s="3">
        <v>134</v>
      </c>
      <c r="B135" t="s">
        <v>11</v>
      </c>
      <c r="C135" t="s">
        <v>78</v>
      </c>
      <c r="D135" s="4" t="s">
        <v>63</v>
      </c>
      <c r="E135" t="s">
        <v>64</v>
      </c>
      <c r="F135" t="s">
        <v>236</v>
      </c>
      <c r="G135" t="s">
        <v>237</v>
      </c>
      <c r="I135" s="2" t="s">
        <v>233</v>
      </c>
      <c r="K135" s="2" t="s">
        <v>239</v>
      </c>
    </row>
    <row r="136" spans="1:12" x14ac:dyDescent="0.25">
      <c r="A136" s="3">
        <v>135</v>
      </c>
      <c r="B136" t="s">
        <v>11</v>
      </c>
      <c r="C136" t="s">
        <v>84</v>
      </c>
      <c r="D136" s="4" t="s">
        <v>18</v>
      </c>
      <c r="E136" t="s">
        <v>6</v>
      </c>
      <c r="F136" t="s">
        <v>238</v>
      </c>
      <c r="G136" t="s">
        <v>241</v>
      </c>
      <c r="I136" s="2" t="s">
        <v>0</v>
      </c>
      <c r="J136" s="2" t="s">
        <v>228</v>
      </c>
      <c r="K136" t="s">
        <v>238</v>
      </c>
      <c r="L136" t="s">
        <v>163</v>
      </c>
    </row>
    <row r="137" spans="1:12" x14ac:dyDescent="0.25">
      <c r="A137" s="3">
        <v>136</v>
      </c>
      <c r="B137" t="s">
        <v>11</v>
      </c>
      <c r="C137" t="s">
        <v>84</v>
      </c>
      <c r="D137" s="4" t="s">
        <v>63</v>
      </c>
      <c r="E137" t="s">
        <v>6</v>
      </c>
      <c r="F137" t="s">
        <v>235</v>
      </c>
      <c r="G137" t="s">
        <v>236</v>
      </c>
      <c r="I137" t="s">
        <v>13</v>
      </c>
      <c r="J137" t="s">
        <v>65</v>
      </c>
      <c r="K137">
        <v>3</v>
      </c>
      <c r="L137">
        <v>3</v>
      </c>
    </row>
    <row r="138" spans="1:12" x14ac:dyDescent="0.25">
      <c r="A138" s="3">
        <v>137</v>
      </c>
      <c r="B138" t="s">
        <v>11</v>
      </c>
      <c r="C138" t="s">
        <v>87</v>
      </c>
      <c r="D138" s="4" t="s">
        <v>63</v>
      </c>
      <c r="E138" t="s">
        <v>64</v>
      </c>
      <c r="F138" t="s">
        <v>236</v>
      </c>
      <c r="G138" t="s">
        <v>238</v>
      </c>
      <c r="J138" t="s">
        <v>63</v>
      </c>
      <c r="K138">
        <v>1</v>
      </c>
      <c r="L138">
        <v>1</v>
      </c>
    </row>
    <row r="139" spans="1:12" x14ac:dyDescent="0.25">
      <c r="A139" s="3">
        <v>138</v>
      </c>
      <c r="B139" t="s">
        <v>26</v>
      </c>
      <c r="C139" t="s">
        <v>62</v>
      </c>
      <c r="D139" s="4" t="s">
        <v>18</v>
      </c>
      <c r="E139" t="s">
        <v>6</v>
      </c>
      <c r="F139" t="s">
        <v>238</v>
      </c>
      <c r="G139" t="s">
        <v>241</v>
      </c>
      <c r="J139" t="s">
        <v>14</v>
      </c>
      <c r="K139">
        <v>4</v>
      </c>
      <c r="L139">
        <v>4</v>
      </c>
    </row>
    <row r="140" spans="1:12" x14ac:dyDescent="0.25">
      <c r="A140" s="3">
        <v>139</v>
      </c>
      <c r="B140" t="s">
        <v>11</v>
      </c>
      <c r="C140" t="s">
        <v>84</v>
      </c>
      <c r="D140" s="4" t="s">
        <v>63</v>
      </c>
      <c r="E140" t="s">
        <v>6</v>
      </c>
      <c r="F140" t="s">
        <v>236</v>
      </c>
      <c r="G140" t="s">
        <v>238</v>
      </c>
      <c r="J140" t="s">
        <v>18</v>
      </c>
      <c r="K140">
        <v>2</v>
      </c>
      <c r="L140">
        <v>2</v>
      </c>
    </row>
    <row r="141" spans="1:12" x14ac:dyDescent="0.25">
      <c r="A141" s="3">
        <v>140</v>
      </c>
      <c r="B141" t="s">
        <v>11</v>
      </c>
      <c r="C141" t="s">
        <v>87</v>
      </c>
      <c r="D141" s="4" t="s">
        <v>63</v>
      </c>
      <c r="E141" t="s">
        <v>6</v>
      </c>
      <c r="F141" t="s">
        <v>235</v>
      </c>
      <c r="G141" t="s">
        <v>236</v>
      </c>
      <c r="I141" t="s">
        <v>11</v>
      </c>
      <c r="J141" t="s">
        <v>65</v>
      </c>
      <c r="K141">
        <v>3</v>
      </c>
      <c r="L141">
        <v>3</v>
      </c>
    </row>
    <row r="142" spans="1:12" x14ac:dyDescent="0.25">
      <c r="A142" s="3">
        <v>141</v>
      </c>
      <c r="B142" t="s">
        <v>26</v>
      </c>
      <c r="C142" t="s">
        <v>84</v>
      </c>
      <c r="D142" s="4" t="s">
        <v>18</v>
      </c>
      <c r="E142" t="s">
        <v>6</v>
      </c>
      <c r="F142" t="s">
        <v>238</v>
      </c>
      <c r="G142" t="s">
        <v>241</v>
      </c>
      <c r="J142" t="s">
        <v>63</v>
      </c>
      <c r="K142">
        <v>4</v>
      </c>
      <c r="L142">
        <v>4</v>
      </c>
    </row>
    <row r="143" spans="1:12" x14ac:dyDescent="0.25">
      <c r="A143" s="3">
        <v>142</v>
      </c>
      <c r="B143" t="s">
        <v>26</v>
      </c>
      <c r="C143" t="s">
        <v>62</v>
      </c>
      <c r="D143" s="4" t="s">
        <v>14</v>
      </c>
      <c r="E143" t="s">
        <v>85</v>
      </c>
      <c r="F143" t="s">
        <v>236</v>
      </c>
      <c r="G143" t="s">
        <v>241</v>
      </c>
      <c r="J143" t="s">
        <v>14</v>
      </c>
      <c r="K143">
        <v>9</v>
      </c>
      <c r="L143">
        <v>9</v>
      </c>
    </row>
    <row r="144" spans="1:12" x14ac:dyDescent="0.25">
      <c r="A144" s="3">
        <v>143</v>
      </c>
      <c r="B144" t="s">
        <v>11</v>
      </c>
      <c r="C144" t="s">
        <v>62</v>
      </c>
      <c r="D144" s="4" t="s">
        <v>14</v>
      </c>
      <c r="E144" t="s">
        <v>64</v>
      </c>
      <c r="F144" t="s">
        <v>236</v>
      </c>
      <c r="G144" t="s">
        <v>238</v>
      </c>
      <c r="J144" t="s">
        <v>18</v>
      </c>
      <c r="K144">
        <v>5</v>
      </c>
      <c r="L144">
        <v>5</v>
      </c>
    </row>
    <row r="145" spans="1:12" x14ac:dyDescent="0.25">
      <c r="A145" s="3">
        <v>144</v>
      </c>
      <c r="B145" t="s">
        <v>12</v>
      </c>
      <c r="C145" t="s">
        <v>74</v>
      </c>
      <c r="D145" s="4" t="s">
        <v>18</v>
      </c>
      <c r="E145" t="s">
        <v>64</v>
      </c>
      <c r="F145" t="s">
        <v>236</v>
      </c>
      <c r="G145" t="s">
        <v>237</v>
      </c>
      <c r="J145" t="s">
        <v>97</v>
      </c>
      <c r="K145">
        <v>3</v>
      </c>
      <c r="L145">
        <v>3</v>
      </c>
    </row>
    <row r="146" spans="1:12" x14ac:dyDescent="0.25">
      <c r="A146" s="3">
        <v>145</v>
      </c>
      <c r="B146" t="s">
        <v>11</v>
      </c>
      <c r="C146" t="s">
        <v>87</v>
      </c>
      <c r="D146" s="4" t="s">
        <v>63</v>
      </c>
      <c r="E146" t="s">
        <v>64</v>
      </c>
      <c r="F146" t="s">
        <v>235</v>
      </c>
      <c r="G146" t="s">
        <v>236</v>
      </c>
      <c r="I146" t="s">
        <v>26</v>
      </c>
      <c r="J146" t="s">
        <v>192</v>
      </c>
      <c r="K146">
        <v>1</v>
      </c>
      <c r="L146">
        <v>1</v>
      </c>
    </row>
    <row r="147" spans="1:12" x14ac:dyDescent="0.25">
      <c r="A147" s="3">
        <v>146</v>
      </c>
      <c r="B147" t="s">
        <v>11</v>
      </c>
      <c r="C147" t="s">
        <v>62</v>
      </c>
      <c r="D147" s="4" t="s">
        <v>18</v>
      </c>
      <c r="E147" t="s">
        <v>6</v>
      </c>
      <c r="F147" t="s">
        <v>236</v>
      </c>
      <c r="G147" t="s">
        <v>238</v>
      </c>
      <c r="J147" t="s">
        <v>65</v>
      </c>
      <c r="K147">
        <v>4</v>
      </c>
      <c r="L147">
        <v>4</v>
      </c>
    </row>
    <row r="148" spans="1:12" x14ac:dyDescent="0.25">
      <c r="A148" s="3">
        <v>147</v>
      </c>
      <c r="B148" t="s">
        <v>11</v>
      </c>
      <c r="C148" t="s">
        <v>84</v>
      </c>
      <c r="D148" s="4" t="s">
        <v>63</v>
      </c>
      <c r="E148" t="s">
        <v>85</v>
      </c>
      <c r="F148" t="s">
        <v>235</v>
      </c>
      <c r="G148" t="s">
        <v>236</v>
      </c>
      <c r="J148" t="s">
        <v>63</v>
      </c>
      <c r="K148">
        <v>10</v>
      </c>
      <c r="L148">
        <v>10</v>
      </c>
    </row>
    <row r="149" spans="1:12" x14ac:dyDescent="0.25">
      <c r="A149" s="3">
        <v>148</v>
      </c>
      <c r="B149" t="s">
        <v>26</v>
      </c>
      <c r="C149" t="s">
        <v>84</v>
      </c>
      <c r="D149" s="4" t="s">
        <v>65</v>
      </c>
      <c r="E149" t="s">
        <v>85</v>
      </c>
      <c r="F149" t="s">
        <v>236</v>
      </c>
      <c r="G149" t="s">
        <v>238</v>
      </c>
      <c r="J149" t="s">
        <v>88</v>
      </c>
      <c r="K149">
        <v>2</v>
      </c>
      <c r="L149">
        <v>2</v>
      </c>
    </row>
    <row r="150" spans="1:12" x14ac:dyDescent="0.25">
      <c r="A150" s="3">
        <v>149</v>
      </c>
      <c r="B150" t="s">
        <v>26</v>
      </c>
      <c r="C150" t="s">
        <v>74</v>
      </c>
      <c r="D150" s="4" t="s">
        <v>14</v>
      </c>
      <c r="E150" t="s">
        <v>6</v>
      </c>
      <c r="F150" t="s">
        <v>236</v>
      </c>
      <c r="G150" t="s">
        <v>238</v>
      </c>
      <c r="J150" t="s">
        <v>14</v>
      </c>
      <c r="K150">
        <v>7</v>
      </c>
      <c r="L150">
        <v>7</v>
      </c>
    </row>
    <row r="151" spans="1:12" x14ac:dyDescent="0.25">
      <c r="A151" s="3">
        <v>150</v>
      </c>
      <c r="B151" t="s">
        <v>26</v>
      </c>
      <c r="C151" t="s">
        <v>74</v>
      </c>
      <c r="D151" s="4" t="s">
        <v>65</v>
      </c>
      <c r="E151" t="s">
        <v>85</v>
      </c>
      <c r="F151" t="s">
        <v>236</v>
      </c>
      <c r="G151" t="s">
        <v>238</v>
      </c>
      <c r="J151" t="s">
        <v>18</v>
      </c>
      <c r="K151">
        <v>7</v>
      </c>
      <c r="L151">
        <v>7</v>
      </c>
    </row>
    <row r="152" spans="1:12" x14ac:dyDescent="0.25">
      <c r="A152" s="3">
        <v>151</v>
      </c>
      <c r="B152" t="s">
        <v>12</v>
      </c>
      <c r="C152" t="s">
        <v>62</v>
      </c>
      <c r="D152" s="4" t="s">
        <v>124</v>
      </c>
      <c r="E152" t="s">
        <v>6</v>
      </c>
      <c r="F152" t="s">
        <v>236</v>
      </c>
      <c r="G152" t="s">
        <v>241</v>
      </c>
      <c r="J152" t="s">
        <v>97</v>
      </c>
      <c r="K152">
        <v>1</v>
      </c>
      <c r="L152">
        <v>1</v>
      </c>
    </row>
    <row r="153" spans="1:12" x14ac:dyDescent="0.25">
      <c r="A153" s="3">
        <v>152</v>
      </c>
      <c r="B153" t="s">
        <v>26</v>
      </c>
      <c r="C153" t="s">
        <v>62</v>
      </c>
      <c r="D153" s="4" t="s">
        <v>14</v>
      </c>
      <c r="E153" t="s">
        <v>6</v>
      </c>
      <c r="F153" t="s">
        <v>235</v>
      </c>
      <c r="G153" t="s">
        <v>237</v>
      </c>
      <c r="J153" t="s">
        <v>124</v>
      </c>
      <c r="K153">
        <v>2</v>
      </c>
      <c r="L153">
        <v>2</v>
      </c>
    </row>
    <row r="154" spans="1:12" x14ac:dyDescent="0.25">
      <c r="A154" s="3">
        <v>153</v>
      </c>
      <c r="B154" t="s">
        <v>12</v>
      </c>
      <c r="C154" t="s">
        <v>62</v>
      </c>
      <c r="D154" s="4" t="s">
        <v>18</v>
      </c>
      <c r="E154" t="s">
        <v>6</v>
      </c>
      <c r="F154" t="s">
        <v>235</v>
      </c>
      <c r="G154" t="s">
        <v>237</v>
      </c>
      <c r="I154" t="s">
        <v>12</v>
      </c>
      <c r="J154" t="s">
        <v>63</v>
      </c>
      <c r="K154">
        <v>4</v>
      </c>
      <c r="L154">
        <v>4</v>
      </c>
    </row>
    <row r="155" spans="1:12" x14ac:dyDescent="0.25">
      <c r="A155" s="3">
        <v>154</v>
      </c>
      <c r="B155" t="s">
        <v>11</v>
      </c>
      <c r="C155" t="s">
        <v>84</v>
      </c>
      <c r="D155" s="4" t="s">
        <v>14</v>
      </c>
      <c r="E155" t="s">
        <v>6</v>
      </c>
      <c r="F155" t="s">
        <v>238</v>
      </c>
      <c r="G155" t="s">
        <v>241</v>
      </c>
      <c r="J155" t="s">
        <v>18</v>
      </c>
      <c r="K155">
        <v>5</v>
      </c>
      <c r="L155">
        <v>5</v>
      </c>
    </row>
    <row r="156" spans="1:12" x14ac:dyDescent="0.25">
      <c r="A156" s="3">
        <v>155</v>
      </c>
      <c r="B156" t="s">
        <v>11</v>
      </c>
      <c r="C156" t="s">
        <v>84</v>
      </c>
      <c r="D156" s="4" t="s">
        <v>63</v>
      </c>
      <c r="E156" t="s">
        <v>6</v>
      </c>
      <c r="F156" t="s">
        <v>235</v>
      </c>
      <c r="G156" t="s">
        <v>236</v>
      </c>
      <c r="I156" t="s">
        <v>17</v>
      </c>
      <c r="J156" t="s">
        <v>14</v>
      </c>
      <c r="K156">
        <v>3</v>
      </c>
      <c r="L156">
        <v>3</v>
      </c>
    </row>
    <row r="157" spans="1:12" x14ac:dyDescent="0.25">
      <c r="A157" s="3">
        <v>156</v>
      </c>
      <c r="B157" t="s">
        <v>11</v>
      </c>
      <c r="C157" t="s">
        <v>87</v>
      </c>
      <c r="D157" s="4" t="s">
        <v>63</v>
      </c>
      <c r="E157" t="s">
        <v>64</v>
      </c>
      <c r="F157" t="s">
        <v>236</v>
      </c>
      <c r="G157" t="s">
        <v>238</v>
      </c>
      <c r="J157" t="s">
        <v>18</v>
      </c>
      <c r="K157">
        <v>1</v>
      </c>
      <c r="L157">
        <v>1</v>
      </c>
    </row>
    <row r="158" spans="1:12" x14ac:dyDescent="0.25">
      <c r="A158" s="3">
        <v>157</v>
      </c>
      <c r="B158" t="s">
        <v>11</v>
      </c>
      <c r="C158" t="s">
        <v>84</v>
      </c>
      <c r="D158" s="4" t="s">
        <v>63</v>
      </c>
      <c r="E158" t="s">
        <v>85</v>
      </c>
      <c r="F158" t="s">
        <v>235</v>
      </c>
      <c r="G158" t="s">
        <v>238</v>
      </c>
      <c r="I158" t="s">
        <v>163</v>
      </c>
      <c r="K158">
        <v>81</v>
      </c>
      <c r="L158">
        <v>81</v>
      </c>
    </row>
    <row r="159" spans="1:12" x14ac:dyDescent="0.25">
      <c r="A159" s="3">
        <v>158</v>
      </c>
      <c r="B159" t="s">
        <v>26</v>
      </c>
      <c r="C159" t="s">
        <v>74</v>
      </c>
      <c r="D159" s="4" t="s">
        <v>14</v>
      </c>
      <c r="E159" t="s">
        <v>6</v>
      </c>
      <c r="F159" t="s">
        <v>236</v>
      </c>
      <c r="G159" t="s">
        <v>238</v>
      </c>
    </row>
    <row r="160" spans="1:12" x14ac:dyDescent="0.25">
      <c r="A160" s="3">
        <v>159</v>
      </c>
      <c r="B160" t="s">
        <v>26</v>
      </c>
      <c r="C160" t="s">
        <v>74</v>
      </c>
      <c r="D160" s="4" t="s">
        <v>65</v>
      </c>
      <c r="E160" t="s">
        <v>85</v>
      </c>
      <c r="F160" t="s">
        <v>236</v>
      </c>
      <c r="G160" t="s">
        <v>238</v>
      </c>
    </row>
    <row r="161" spans="1:15" x14ac:dyDescent="0.25">
      <c r="A161" s="3">
        <v>160</v>
      </c>
      <c r="B161" t="s">
        <v>12</v>
      </c>
      <c r="C161" t="s">
        <v>62</v>
      </c>
      <c r="D161" s="4" t="s">
        <v>124</v>
      </c>
      <c r="E161" t="s">
        <v>6</v>
      </c>
      <c r="F161" t="s">
        <v>236</v>
      </c>
      <c r="G161" t="s">
        <v>241</v>
      </c>
      <c r="I161" s="2" t="s">
        <v>276</v>
      </c>
      <c r="J161" s="2" t="s">
        <v>239</v>
      </c>
    </row>
    <row r="162" spans="1:15" x14ac:dyDescent="0.25">
      <c r="A162" s="3">
        <v>161</v>
      </c>
      <c r="B162" t="s">
        <v>26</v>
      </c>
      <c r="C162" t="s">
        <v>87</v>
      </c>
      <c r="D162" s="4" t="s">
        <v>63</v>
      </c>
      <c r="E162" t="s">
        <v>64</v>
      </c>
      <c r="F162" t="s">
        <v>236</v>
      </c>
      <c r="G162" t="s">
        <v>238</v>
      </c>
      <c r="I162" s="2" t="s">
        <v>0</v>
      </c>
      <c r="J162" t="s">
        <v>235</v>
      </c>
      <c r="K162" t="s">
        <v>236</v>
      </c>
      <c r="L162" t="s">
        <v>238</v>
      </c>
      <c r="M162" t="s">
        <v>173</v>
      </c>
      <c r="N162" t="s">
        <v>237</v>
      </c>
      <c r="O162" t="s">
        <v>163</v>
      </c>
    </row>
    <row r="163" spans="1:15" x14ac:dyDescent="0.25">
      <c r="A163" s="3">
        <v>162</v>
      </c>
      <c r="B163" t="s">
        <v>11</v>
      </c>
      <c r="C163" t="s">
        <v>84</v>
      </c>
      <c r="D163" s="4" t="s">
        <v>63</v>
      </c>
      <c r="E163" t="s">
        <v>64</v>
      </c>
      <c r="F163" t="s">
        <v>236</v>
      </c>
      <c r="G163" t="s">
        <v>238</v>
      </c>
      <c r="I163" t="s">
        <v>13</v>
      </c>
      <c r="J163">
        <v>8</v>
      </c>
      <c r="L163">
        <v>10</v>
      </c>
      <c r="M163">
        <v>6</v>
      </c>
      <c r="N163">
        <v>11</v>
      </c>
      <c r="O163">
        <v>35</v>
      </c>
    </row>
    <row r="164" spans="1:15" x14ac:dyDescent="0.25">
      <c r="A164" s="3">
        <v>163</v>
      </c>
      <c r="B164" t="s">
        <v>11</v>
      </c>
      <c r="C164" t="s">
        <v>78</v>
      </c>
      <c r="D164" s="4" t="s">
        <v>18</v>
      </c>
      <c r="E164" t="s">
        <v>6</v>
      </c>
      <c r="F164" t="s">
        <v>236</v>
      </c>
      <c r="G164" t="s">
        <v>238</v>
      </c>
      <c r="I164" t="s">
        <v>11</v>
      </c>
      <c r="J164">
        <v>44</v>
      </c>
      <c r="K164">
        <v>51</v>
      </c>
      <c r="L164">
        <v>24</v>
      </c>
      <c r="M164">
        <v>1</v>
      </c>
      <c r="N164">
        <v>22</v>
      </c>
      <c r="O164">
        <v>142</v>
      </c>
    </row>
    <row r="165" spans="1:15" x14ac:dyDescent="0.25">
      <c r="A165" s="3">
        <v>164</v>
      </c>
      <c r="B165" t="s">
        <v>26</v>
      </c>
      <c r="C165" t="s">
        <v>84</v>
      </c>
      <c r="D165" s="4" t="s">
        <v>124</v>
      </c>
      <c r="E165" t="s">
        <v>85</v>
      </c>
      <c r="F165" t="s">
        <v>238</v>
      </c>
      <c r="G165" t="s">
        <v>241</v>
      </c>
      <c r="I165" t="s">
        <v>26</v>
      </c>
      <c r="J165">
        <v>17</v>
      </c>
      <c r="K165">
        <v>62</v>
      </c>
      <c r="L165">
        <v>34</v>
      </c>
      <c r="N165">
        <v>5</v>
      </c>
      <c r="O165">
        <v>118</v>
      </c>
    </row>
    <row r="166" spans="1:15" x14ac:dyDescent="0.25">
      <c r="A166" s="3">
        <v>165</v>
      </c>
      <c r="B166" t="s">
        <v>26</v>
      </c>
      <c r="C166" t="s">
        <v>87</v>
      </c>
      <c r="D166" s="4" t="s">
        <v>63</v>
      </c>
      <c r="E166" t="s">
        <v>6</v>
      </c>
      <c r="F166" t="s">
        <v>236</v>
      </c>
      <c r="G166" t="s">
        <v>238</v>
      </c>
      <c r="I166" t="s">
        <v>12</v>
      </c>
      <c r="J166">
        <v>11</v>
      </c>
      <c r="K166">
        <v>10</v>
      </c>
      <c r="L166">
        <v>9</v>
      </c>
      <c r="N166">
        <v>9</v>
      </c>
      <c r="O166">
        <v>39</v>
      </c>
    </row>
    <row r="167" spans="1:15" x14ac:dyDescent="0.25">
      <c r="A167" s="3">
        <v>166</v>
      </c>
      <c r="B167" t="s">
        <v>11</v>
      </c>
      <c r="C167" t="s">
        <v>84</v>
      </c>
      <c r="D167" s="4" t="s">
        <v>18</v>
      </c>
      <c r="E167" t="s">
        <v>6</v>
      </c>
      <c r="F167" t="s">
        <v>235</v>
      </c>
      <c r="G167" t="s">
        <v>236</v>
      </c>
      <c r="I167" t="s">
        <v>17</v>
      </c>
      <c r="J167">
        <v>4</v>
      </c>
      <c r="L167">
        <v>4</v>
      </c>
      <c r="N167">
        <v>2</v>
      </c>
      <c r="O167">
        <v>10</v>
      </c>
    </row>
    <row r="168" spans="1:15" x14ac:dyDescent="0.25">
      <c r="A168" s="3">
        <v>167</v>
      </c>
      <c r="B168" t="s">
        <v>13</v>
      </c>
      <c r="C168" t="s">
        <v>104</v>
      </c>
      <c r="D168" s="4" t="s">
        <v>65</v>
      </c>
      <c r="E168" t="s">
        <v>64</v>
      </c>
      <c r="F168" t="s">
        <v>235</v>
      </c>
      <c r="G168" t="s">
        <v>173</v>
      </c>
      <c r="I168" t="s">
        <v>163</v>
      </c>
      <c r="J168">
        <v>84</v>
      </c>
      <c r="K168">
        <v>123</v>
      </c>
      <c r="L168">
        <v>81</v>
      </c>
      <c r="M168">
        <v>7</v>
      </c>
      <c r="N168">
        <v>49</v>
      </c>
      <c r="O168">
        <v>344</v>
      </c>
    </row>
    <row r="169" spans="1:15" x14ac:dyDescent="0.25">
      <c r="A169" s="3">
        <v>168</v>
      </c>
      <c r="B169" t="s">
        <v>12</v>
      </c>
      <c r="C169" t="s">
        <v>62</v>
      </c>
      <c r="D169" s="4" t="s">
        <v>18</v>
      </c>
      <c r="E169" t="s">
        <v>6</v>
      </c>
      <c r="F169" t="s">
        <v>235</v>
      </c>
      <c r="G169" t="s">
        <v>237</v>
      </c>
    </row>
    <row r="170" spans="1:15" x14ac:dyDescent="0.25">
      <c r="A170" s="3">
        <v>169</v>
      </c>
      <c r="B170" t="s">
        <v>26</v>
      </c>
      <c r="C170" t="s">
        <v>74</v>
      </c>
      <c r="D170" s="4" t="s">
        <v>14</v>
      </c>
      <c r="E170" t="s">
        <v>64</v>
      </c>
      <c r="F170" t="s">
        <v>236</v>
      </c>
      <c r="G170" t="s">
        <v>238</v>
      </c>
    </row>
    <row r="171" spans="1:15" x14ac:dyDescent="0.25">
      <c r="A171" s="3">
        <v>170</v>
      </c>
      <c r="B171" t="s">
        <v>17</v>
      </c>
      <c r="C171" t="s">
        <v>74</v>
      </c>
      <c r="D171" s="4" t="s">
        <v>14</v>
      </c>
      <c r="E171" t="s">
        <v>6</v>
      </c>
      <c r="F171" t="s">
        <v>238</v>
      </c>
      <c r="G171" t="s">
        <v>241</v>
      </c>
    </row>
    <row r="172" spans="1:15" x14ac:dyDescent="0.25">
      <c r="A172" s="3">
        <v>171</v>
      </c>
      <c r="B172" t="s">
        <v>11</v>
      </c>
      <c r="C172" t="s">
        <v>84</v>
      </c>
      <c r="D172" s="4" t="s">
        <v>63</v>
      </c>
      <c r="E172" t="s">
        <v>6</v>
      </c>
      <c r="F172" t="s">
        <v>235</v>
      </c>
      <c r="G172" t="s">
        <v>236</v>
      </c>
    </row>
    <row r="173" spans="1:15" x14ac:dyDescent="0.25">
      <c r="A173" s="3">
        <v>172</v>
      </c>
      <c r="B173" t="s">
        <v>11</v>
      </c>
      <c r="C173" t="s">
        <v>87</v>
      </c>
      <c r="D173" s="4" t="s">
        <v>63</v>
      </c>
      <c r="E173" t="s">
        <v>64</v>
      </c>
      <c r="F173" t="s">
        <v>236</v>
      </c>
      <c r="G173" t="s">
        <v>238</v>
      </c>
    </row>
    <row r="174" spans="1:15" x14ac:dyDescent="0.25">
      <c r="A174" s="3">
        <v>173</v>
      </c>
      <c r="B174" t="s">
        <v>11</v>
      </c>
      <c r="C174" t="s">
        <v>84</v>
      </c>
      <c r="D174" s="4" t="s">
        <v>63</v>
      </c>
      <c r="E174" t="s">
        <v>85</v>
      </c>
      <c r="F174" t="s">
        <v>235</v>
      </c>
      <c r="G174" t="s">
        <v>238</v>
      </c>
    </row>
    <row r="175" spans="1:15" x14ac:dyDescent="0.25">
      <c r="A175" s="3">
        <v>174</v>
      </c>
      <c r="B175" t="s">
        <v>11</v>
      </c>
      <c r="C175" t="s">
        <v>104</v>
      </c>
      <c r="D175" s="4" t="s">
        <v>18</v>
      </c>
      <c r="E175" t="s">
        <v>85</v>
      </c>
      <c r="F175" t="s">
        <v>238</v>
      </c>
      <c r="G175" t="s">
        <v>241</v>
      </c>
    </row>
    <row r="176" spans="1:15" x14ac:dyDescent="0.25">
      <c r="A176" s="3">
        <v>175</v>
      </c>
      <c r="B176" t="s">
        <v>11</v>
      </c>
      <c r="C176" t="s">
        <v>74</v>
      </c>
      <c r="D176" s="4" t="s">
        <v>14</v>
      </c>
      <c r="E176" t="s">
        <v>85</v>
      </c>
      <c r="F176" t="s">
        <v>235</v>
      </c>
      <c r="G176" t="s">
        <v>236</v>
      </c>
    </row>
    <row r="177" spans="1:7" x14ac:dyDescent="0.25">
      <c r="A177" s="3">
        <v>176</v>
      </c>
      <c r="B177" t="s">
        <v>11</v>
      </c>
      <c r="C177" t="s">
        <v>84</v>
      </c>
      <c r="D177" s="4" t="s">
        <v>14</v>
      </c>
      <c r="E177" t="s">
        <v>64</v>
      </c>
      <c r="F177" t="s">
        <v>238</v>
      </c>
      <c r="G177" t="s">
        <v>241</v>
      </c>
    </row>
    <row r="178" spans="1:7" x14ac:dyDescent="0.25">
      <c r="A178" s="3">
        <v>177</v>
      </c>
      <c r="B178" t="s">
        <v>11</v>
      </c>
      <c r="C178" t="s">
        <v>104</v>
      </c>
      <c r="D178" s="4" t="s">
        <v>14</v>
      </c>
      <c r="E178" t="s">
        <v>6</v>
      </c>
      <c r="F178" t="s">
        <v>238</v>
      </c>
      <c r="G178" t="s">
        <v>241</v>
      </c>
    </row>
    <row r="179" spans="1:7" x14ac:dyDescent="0.25">
      <c r="A179" s="3">
        <v>178</v>
      </c>
      <c r="B179" t="s">
        <v>11</v>
      </c>
      <c r="C179" t="s">
        <v>84</v>
      </c>
      <c r="D179" s="4" t="s">
        <v>14</v>
      </c>
      <c r="E179" t="s">
        <v>64</v>
      </c>
      <c r="F179" t="s">
        <v>236</v>
      </c>
      <c r="G179" t="s">
        <v>238</v>
      </c>
    </row>
    <row r="180" spans="1:7" x14ac:dyDescent="0.25">
      <c r="A180" s="3">
        <v>179</v>
      </c>
      <c r="B180" t="s">
        <v>12</v>
      </c>
      <c r="C180" t="s">
        <v>84</v>
      </c>
      <c r="D180" s="4" t="s">
        <v>14</v>
      </c>
      <c r="E180" t="s">
        <v>6</v>
      </c>
      <c r="F180" t="s">
        <v>235</v>
      </c>
      <c r="G180" t="s">
        <v>237</v>
      </c>
    </row>
    <row r="181" spans="1:7" x14ac:dyDescent="0.25">
      <c r="A181" s="3">
        <v>180</v>
      </c>
      <c r="B181" t="s">
        <v>17</v>
      </c>
      <c r="C181" t="s">
        <v>84</v>
      </c>
      <c r="D181" s="4" t="s">
        <v>18</v>
      </c>
      <c r="E181" t="s">
        <v>6</v>
      </c>
      <c r="F181" t="s">
        <v>237</v>
      </c>
      <c r="G181" t="s">
        <v>241</v>
      </c>
    </row>
    <row r="182" spans="1:7" x14ac:dyDescent="0.25">
      <c r="A182" s="3">
        <v>181</v>
      </c>
      <c r="B182" t="s">
        <v>11</v>
      </c>
      <c r="C182" t="s">
        <v>78</v>
      </c>
      <c r="D182" s="4" t="s">
        <v>14</v>
      </c>
      <c r="E182" t="s">
        <v>6</v>
      </c>
      <c r="F182" t="s">
        <v>237</v>
      </c>
      <c r="G182" t="s">
        <v>173</v>
      </c>
    </row>
    <row r="183" spans="1:7" x14ac:dyDescent="0.25">
      <c r="A183" s="3">
        <v>182</v>
      </c>
      <c r="B183" t="s">
        <v>11</v>
      </c>
      <c r="C183" t="s">
        <v>74</v>
      </c>
      <c r="D183" s="4" t="s">
        <v>63</v>
      </c>
      <c r="E183" t="s">
        <v>85</v>
      </c>
      <c r="F183" t="s">
        <v>235</v>
      </c>
      <c r="G183" t="s">
        <v>236</v>
      </c>
    </row>
    <row r="184" spans="1:7" x14ac:dyDescent="0.25">
      <c r="A184" s="3">
        <v>183</v>
      </c>
      <c r="B184" t="s">
        <v>26</v>
      </c>
      <c r="C184" t="s">
        <v>74</v>
      </c>
      <c r="D184" s="4" t="s">
        <v>63</v>
      </c>
      <c r="E184" t="s">
        <v>64</v>
      </c>
      <c r="F184" t="s">
        <v>236</v>
      </c>
      <c r="G184" t="s">
        <v>241</v>
      </c>
    </row>
    <row r="185" spans="1:7" x14ac:dyDescent="0.25">
      <c r="A185" s="3">
        <v>184</v>
      </c>
      <c r="B185" t="s">
        <v>11</v>
      </c>
      <c r="C185" t="s">
        <v>62</v>
      </c>
      <c r="D185" s="4" t="s">
        <v>97</v>
      </c>
      <c r="E185" t="s">
        <v>64</v>
      </c>
      <c r="F185" t="s">
        <v>238</v>
      </c>
      <c r="G185" t="s">
        <v>241</v>
      </c>
    </row>
    <row r="186" spans="1:7" x14ac:dyDescent="0.25">
      <c r="A186" s="3">
        <v>185</v>
      </c>
      <c r="B186" t="s">
        <v>26</v>
      </c>
      <c r="C186" t="s">
        <v>62</v>
      </c>
      <c r="D186" s="4" t="s">
        <v>14</v>
      </c>
      <c r="E186" t="s">
        <v>6</v>
      </c>
      <c r="F186" t="s">
        <v>235</v>
      </c>
      <c r="G186" t="s">
        <v>237</v>
      </c>
    </row>
    <row r="187" spans="1:7" x14ac:dyDescent="0.25">
      <c r="A187" s="3">
        <v>186</v>
      </c>
      <c r="B187" t="s">
        <v>12</v>
      </c>
      <c r="C187" t="s">
        <v>62</v>
      </c>
      <c r="D187" s="4" t="s">
        <v>18</v>
      </c>
      <c r="E187" t="s">
        <v>6</v>
      </c>
      <c r="F187" t="s">
        <v>235</v>
      </c>
      <c r="G187" t="s">
        <v>237</v>
      </c>
    </row>
    <row r="188" spans="1:7" x14ac:dyDescent="0.25">
      <c r="A188" s="3">
        <v>187</v>
      </c>
      <c r="B188" t="s">
        <v>11</v>
      </c>
      <c r="C188" t="s">
        <v>84</v>
      </c>
      <c r="D188" s="4" t="s">
        <v>14</v>
      </c>
      <c r="E188" t="s">
        <v>6</v>
      </c>
      <c r="F188" t="s">
        <v>238</v>
      </c>
      <c r="G188" t="s">
        <v>241</v>
      </c>
    </row>
    <row r="189" spans="1:7" x14ac:dyDescent="0.25">
      <c r="A189" s="3">
        <v>188</v>
      </c>
      <c r="B189" t="s">
        <v>26</v>
      </c>
      <c r="C189" t="s">
        <v>62</v>
      </c>
      <c r="D189" s="4" t="s">
        <v>14</v>
      </c>
      <c r="E189" t="s">
        <v>64</v>
      </c>
      <c r="F189" t="s">
        <v>237</v>
      </c>
      <c r="G189" t="s">
        <v>238</v>
      </c>
    </row>
    <row r="190" spans="1:7" x14ac:dyDescent="0.25">
      <c r="A190" s="3">
        <v>189</v>
      </c>
      <c r="B190" t="s">
        <v>11</v>
      </c>
      <c r="C190" t="s">
        <v>84</v>
      </c>
      <c r="D190" s="4" t="s">
        <v>14</v>
      </c>
      <c r="E190" t="s">
        <v>6</v>
      </c>
      <c r="F190" t="s">
        <v>237</v>
      </c>
      <c r="G190" t="s">
        <v>241</v>
      </c>
    </row>
    <row r="191" spans="1:7" x14ac:dyDescent="0.25">
      <c r="A191" s="3">
        <v>190</v>
      </c>
      <c r="B191" t="s">
        <v>11</v>
      </c>
      <c r="C191" t="s">
        <v>62</v>
      </c>
      <c r="D191" s="4" t="s">
        <v>65</v>
      </c>
      <c r="E191" t="s">
        <v>6</v>
      </c>
      <c r="F191" t="s">
        <v>236</v>
      </c>
      <c r="G191" t="s">
        <v>238</v>
      </c>
    </row>
    <row r="192" spans="1:7" x14ac:dyDescent="0.25">
      <c r="A192" s="3">
        <v>191</v>
      </c>
      <c r="B192" t="s">
        <v>11</v>
      </c>
      <c r="C192" t="s">
        <v>62</v>
      </c>
      <c r="D192" s="4" t="s">
        <v>14</v>
      </c>
      <c r="E192" t="s">
        <v>64</v>
      </c>
      <c r="F192" t="s">
        <v>235</v>
      </c>
      <c r="G192" t="s">
        <v>236</v>
      </c>
    </row>
    <row r="193" spans="1:7" x14ac:dyDescent="0.25">
      <c r="A193" s="3">
        <v>192</v>
      </c>
      <c r="B193" t="s">
        <v>12</v>
      </c>
      <c r="C193" t="s">
        <v>74</v>
      </c>
      <c r="D193" s="4" t="s">
        <v>14</v>
      </c>
      <c r="E193" t="s">
        <v>64</v>
      </c>
      <c r="F193" t="s">
        <v>236</v>
      </c>
      <c r="G193" t="s">
        <v>237</v>
      </c>
    </row>
    <row r="194" spans="1:7" x14ac:dyDescent="0.25">
      <c r="A194" s="3">
        <v>193</v>
      </c>
      <c r="B194" t="s">
        <v>17</v>
      </c>
      <c r="C194" t="s">
        <v>84</v>
      </c>
      <c r="D194" s="4" t="s">
        <v>18</v>
      </c>
      <c r="E194" t="s">
        <v>6</v>
      </c>
      <c r="F194" t="s">
        <v>235</v>
      </c>
      <c r="G194" t="s">
        <v>237</v>
      </c>
    </row>
    <row r="195" spans="1:7" x14ac:dyDescent="0.25">
      <c r="A195" s="3">
        <v>194</v>
      </c>
      <c r="B195" t="s">
        <v>11</v>
      </c>
      <c r="C195" t="s">
        <v>104</v>
      </c>
      <c r="D195" s="4" t="s">
        <v>14</v>
      </c>
      <c r="E195" t="s">
        <v>6</v>
      </c>
      <c r="F195" t="s">
        <v>237</v>
      </c>
      <c r="G195" t="s">
        <v>241</v>
      </c>
    </row>
    <row r="196" spans="1:7" x14ac:dyDescent="0.25">
      <c r="A196" s="3">
        <v>195</v>
      </c>
      <c r="B196" t="s">
        <v>11</v>
      </c>
      <c r="C196" t="s">
        <v>104</v>
      </c>
      <c r="D196" s="4" t="s">
        <v>14</v>
      </c>
      <c r="E196" t="s">
        <v>85</v>
      </c>
      <c r="F196" t="s">
        <v>237</v>
      </c>
      <c r="G196" t="s">
        <v>241</v>
      </c>
    </row>
    <row r="197" spans="1:7" x14ac:dyDescent="0.25">
      <c r="A197" s="3">
        <v>196</v>
      </c>
      <c r="B197" t="s">
        <v>13</v>
      </c>
      <c r="C197" t="s">
        <v>104</v>
      </c>
      <c r="D197" s="4" t="s">
        <v>14</v>
      </c>
      <c r="E197" t="s">
        <v>6</v>
      </c>
      <c r="F197" t="s">
        <v>238</v>
      </c>
      <c r="G197" t="s">
        <v>241</v>
      </c>
    </row>
    <row r="198" spans="1:7" x14ac:dyDescent="0.25">
      <c r="A198" s="3">
        <v>197</v>
      </c>
      <c r="B198" t="s">
        <v>11</v>
      </c>
      <c r="C198" t="s">
        <v>62</v>
      </c>
      <c r="D198" s="4" t="s">
        <v>18</v>
      </c>
      <c r="E198" t="s">
        <v>6</v>
      </c>
      <c r="F198" t="s">
        <v>236</v>
      </c>
      <c r="G198" t="s">
        <v>238</v>
      </c>
    </row>
    <row r="199" spans="1:7" x14ac:dyDescent="0.25">
      <c r="A199" s="3">
        <v>198</v>
      </c>
      <c r="B199" t="s">
        <v>11</v>
      </c>
      <c r="C199" t="s">
        <v>78</v>
      </c>
      <c r="D199" s="4" t="s">
        <v>63</v>
      </c>
      <c r="E199" t="s">
        <v>64</v>
      </c>
      <c r="F199" t="s">
        <v>236</v>
      </c>
      <c r="G199" t="s">
        <v>237</v>
      </c>
    </row>
    <row r="200" spans="1:7" x14ac:dyDescent="0.25">
      <c r="A200" s="3">
        <v>199</v>
      </c>
      <c r="B200" t="s">
        <v>11</v>
      </c>
      <c r="C200" t="s">
        <v>84</v>
      </c>
      <c r="D200" s="4" t="s">
        <v>18</v>
      </c>
      <c r="E200" t="s">
        <v>6</v>
      </c>
      <c r="F200" t="s">
        <v>235</v>
      </c>
      <c r="G200" t="s">
        <v>236</v>
      </c>
    </row>
    <row r="201" spans="1:7" x14ac:dyDescent="0.25">
      <c r="A201" s="3">
        <v>200</v>
      </c>
      <c r="B201" t="s">
        <v>26</v>
      </c>
      <c r="C201" t="s">
        <v>84</v>
      </c>
      <c r="D201" s="4" t="s">
        <v>18</v>
      </c>
      <c r="E201" t="s">
        <v>6</v>
      </c>
      <c r="F201" t="s">
        <v>238</v>
      </c>
      <c r="G201" t="s">
        <v>241</v>
      </c>
    </row>
    <row r="202" spans="1:7" x14ac:dyDescent="0.25">
      <c r="A202" s="3">
        <v>201</v>
      </c>
      <c r="B202" t="s">
        <v>26</v>
      </c>
      <c r="C202" t="s">
        <v>78</v>
      </c>
      <c r="D202" s="4" t="s">
        <v>65</v>
      </c>
      <c r="E202" t="s">
        <v>85</v>
      </c>
      <c r="F202" t="s">
        <v>236</v>
      </c>
      <c r="G202" t="s">
        <v>238</v>
      </c>
    </row>
    <row r="203" spans="1:7" x14ac:dyDescent="0.25">
      <c r="A203" s="3">
        <v>202</v>
      </c>
      <c r="B203" t="s">
        <v>26</v>
      </c>
      <c r="C203" t="s">
        <v>84</v>
      </c>
      <c r="D203" s="4" t="s">
        <v>65</v>
      </c>
      <c r="E203" t="s">
        <v>85</v>
      </c>
      <c r="F203" t="s">
        <v>236</v>
      </c>
      <c r="G203" t="s">
        <v>238</v>
      </c>
    </row>
    <row r="204" spans="1:7" x14ac:dyDescent="0.25">
      <c r="A204" s="3">
        <v>203</v>
      </c>
      <c r="B204" t="s">
        <v>12</v>
      </c>
      <c r="C204" t="s">
        <v>84</v>
      </c>
      <c r="D204" s="4" t="s">
        <v>18</v>
      </c>
      <c r="E204" t="s">
        <v>6</v>
      </c>
      <c r="F204" t="s">
        <v>237</v>
      </c>
      <c r="G204" t="s">
        <v>241</v>
      </c>
    </row>
    <row r="205" spans="1:7" x14ac:dyDescent="0.25">
      <c r="A205" s="3">
        <v>204</v>
      </c>
      <c r="B205" t="s">
        <v>12</v>
      </c>
      <c r="C205" t="s">
        <v>62</v>
      </c>
      <c r="D205" s="4" t="s">
        <v>18</v>
      </c>
      <c r="E205" t="s">
        <v>6</v>
      </c>
      <c r="F205" t="s">
        <v>238</v>
      </c>
      <c r="G205" t="s">
        <v>241</v>
      </c>
    </row>
    <row r="206" spans="1:7" x14ac:dyDescent="0.25">
      <c r="A206" s="3">
        <v>205</v>
      </c>
      <c r="B206" t="s">
        <v>12</v>
      </c>
      <c r="C206" t="s">
        <v>62</v>
      </c>
      <c r="D206" s="4" t="s">
        <v>124</v>
      </c>
      <c r="E206" t="s">
        <v>6</v>
      </c>
      <c r="F206" t="s">
        <v>236</v>
      </c>
      <c r="G206" t="s">
        <v>241</v>
      </c>
    </row>
    <row r="207" spans="1:7" x14ac:dyDescent="0.25">
      <c r="A207" s="3">
        <v>206</v>
      </c>
      <c r="B207" t="s">
        <v>13</v>
      </c>
      <c r="C207" t="s">
        <v>78</v>
      </c>
      <c r="D207" s="4" t="s">
        <v>14</v>
      </c>
      <c r="E207" t="s">
        <v>64</v>
      </c>
      <c r="F207" t="s">
        <v>235</v>
      </c>
      <c r="G207" t="s">
        <v>173</v>
      </c>
    </row>
    <row r="208" spans="1:7" x14ac:dyDescent="0.25">
      <c r="A208" s="3">
        <v>207</v>
      </c>
      <c r="B208" t="s">
        <v>13</v>
      </c>
      <c r="C208" t="s">
        <v>104</v>
      </c>
      <c r="D208" s="4" t="s">
        <v>14</v>
      </c>
      <c r="E208" t="s">
        <v>64</v>
      </c>
      <c r="F208" t="s">
        <v>237</v>
      </c>
      <c r="G208" t="s">
        <v>173</v>
      </c>
    </row>
    <row r="209" spans="1:16" x14ac:dyDescent="0.25">
      <c r="A209" s="3">
        <v>208</v>
      </c>
      <c r="B209" t="s">
        <v>11</v>
      </c>
      <c r="C209" t="s">
        <v>78</v>
      </c>
      <c r="D209" s="4" t="s">
        <v>14</v>
      </c>
      <c r="E209" t="s">
        <v>6</v>
      </c>
      <c r="F209" t="s">
        <v>237</v>
      </c>
      <c r="G209" t="s">
        <v>173</v>
      </c>
    </row>
    <row r="210" spans="1:16" x14ac:dyDescent="0.25">
      <c r="A210" s="3">
        <v>209</v>
      </c>
      <c r="B210" t="s">
        <v>26</v>
      </c>
      <c r="C210" t="s">
        <v>74</v>
      </c>
      <c r="D210" s="4" t="s">
        <v>63</v>
      </c>
      <c r="E210" t="s">
        <v>85</v>
      </c>
      <c r="F210" t="s">
        <v>236</v>
      </c>
      <c r="G210" t="s">
        <v>238</v>
      </c>
    </row>
    <row r="211" spans="1:16" x14ac:dyDescent="0.25">
      <c r="A211" s="3">
        <v>210</v>
      </c>
      <c r="B211" t="s">
        <v>11</v>
      </c>
      <c r="C211" t="s">
        <v>62</v>
      </c>
      <c r="D211" s="4" t="s">
        <v>97</v>
      </c>
      <c r="E211" t="s">
        <v>64</v>
      </c>
      <c r="F211" t="s">
        <v>238</v>
      </c>
      <c r="G211" t="s">
        <v>241</v>
      </c>
    </row>
    <row r="212" spans="1:16" x14ac:dyDescent="0.25">
      <c r="A212" s="3">
        <v>211</v>
      </c>
      <c r="B212" t="s">
        <v>13</v>
      </c>
      <c r="C212" t="s">
        <v>78</v>
      </c>
      <c r="D212" s="4" t="s">
        <v>18</v>
      </c>
      <c r="E212" t="s">
        <v>64</v>
      </c>
      <c r="F212" t="s">
        <v>235</v>
      </c>
      <c r="G212" t="s">
        <v>173</v>
      </c>
    </row>
    <row r="213" spans="1:16" x14ac:dyDescent="0.25">
      <c r="A213" s="3">
        <v>7</v>
      </c>
      <c r="B213" t="s">
        <v>11</v>
      </c>
      <c r="C213" t="s">
        <v>87</v>
      </c>
      <c r="D213" s="4" t="s">
        <v>65</v>
      </c>
      <c r="E213" s="4" t="s">
        <v>85</v>
      </c>
      <c r="F213" t="s">
        <v>235</v>
      </c>
      <c r="G213" t="s">
        <v>236</v>
      </c>
      <c r="I213" s="2" t="s">
        <v>233</v>
      </c>
      <c r="K213" s="2" t="s">
        <v>239</v>
      </c>
    </row>
    <row r="214" spans="1:16" x14ac:dyDescent="0.25">
      <c r="A214" s="3">
        <v>12</v>
      </c>
      <c r="B214" t="s">
        <v>26</v>
      </c>
      <c r="C214" t="s">
        <v>74</v>
      </c>
      <c r="D214" s="4" t="s">
        <v>65</v>
      </c>
      <c r="E214" s="4" t="s">
        <v>64</v>
      </c>
      <c r="F214" t="s">
        <v>236</v>
      </c>
      <c r="G214" t="s">
        <v>241</v>
      </c>
      <c r="I214" s="2" t="s">
        <v>0</v>
      </c>
      <c r="J214" s="2" t="s">
        <v>228</v>
      </c>
      <c r="K214" t="s">
        <v>235</v>
      </c>
      <c r="L214" t="s">
        <v>236</v>
      </c>
      <c r="M214" t="s">
        <v>238</v>
      </c>
      <c r="N214" t="s">
        <v>173</v>
      </c>
      <c r="O214" t="s">
        <v>237</v>
      </c>
      <c r="P214" t="s">
        <v>163</v>
      </c>
    </row>
    <row r="215" spans="1:16" x14ac:dyDescent="0.25">
      <c r="A215" s="3">
        <v>13</v>
      </c>
      <c r="B215" t="s">
        <v>11</v>
      </c>
      <c r="C215" t="s">
        <v>62</v>
      </c>
      <c r="D215" s="4" t="s">
        <v>63</v>
      </c>
      <c r="E215" s="4" t="s">
        <v>64</v>
      </c>
      <c r="F215" t="s">
        <v>238</v>
      </c>
      <c r="G215" t="s">
        <v>241</v>
      </c>
      <c r="I215" t="s">
        <v>13</v>
      </c>
      <c r="J215" t="s">
        <v>14</v>
      </c>
      <c r="K215">
        <v>4</v>
      </c>
      <c r="M215">
        <v>4</v>
      </c>
      <c r="N215">
        <v>4</v>
      </c>
      <c r="O215">
        <v>6</v>
      </c>
      <c r="P215">
        <v>18</v>
      </c>
    </row>
    <row r="216" spans="1:16" x14ac:dyDescent="0.25">
      <c r="A216" s="3">
        <v>18</v>
      </c>
      <c r="B216" t="s">
        <v>11</v>
      </c>
      <c r="C216" t="s">
        <v>84</v>
      </c>
      <c r="D216" s="4" t="s">
        <v>65</v>
      </c>
      <c r="E216" s="4" t="s">
        <v>6</v>
      </c>
      <c r="F216" t="s">
        <v>235</v>
      </c>
      <c r="G216" t="s">
        <v>236</v>
      </c>
      <c r="J216" t="s">
        <v>18</v>
      </c>
      <c r="K216">
        <v>1</v>
      </c>
      <c r="M216">
        <v>2</v>
      </c>
      <c r="N216">
        <v>2</v>
      </c>
      <c r="O216">
        <v>3</v>
      </c>
      <c r="P216">
        <v>8</v>
      </c>
    </row>
    <row r="217" spans="1:16" x14ac:dyDescent="0.25">
      <c r="A217" s="3">
        <v>21</v>
      </c>
      <c r="B217" t="s">
        <v>11</v>
      </c>
      <c r="C217" t="s">
        <v>84</v>
      </c>
      <c r="D217" s="4" t="s">
        <v>14</v>
      </c>
      <c r="E217" s="4" t="s">
        <v>85</v>
      </c>
      <c r="F217" t="s">
        <v>235</v>
      </c>
      <c r="G217" t="s">
        <v>236</v>
      </c>
      <c r="I217" t="s">
        <v>11</v>
      </c>
      <c r="J217" t="s">
        <v>14</v>
      </c>
      <c r="K217">
        <v>11</v>
      </c>
      <c r="L217">
        <v>10</v>
      </c>
      <c r="M217">
        <v>9</v>
      </c>
      <c r="O217">
        <v>16</v>
      </c>
      <c r="P217">
        <v>46</v>
      </c>
    </row>
    <row r="218" spans="1:16" x14ac:dyDescent="0.25">
      <c r="A218" s="3">
        <v>27</v>
      </c>
      <c r="B218" t="s">
        <v>13</v>
      </c>
      <c r="C218" t="s">
        <v>104</v>
      </c>
      <c r="D218" s="4" t="s">
        <v>65</v>
      </c>
      <c r="E218" s="4" t="s">
        <v>6</v>
      </c>
      <c r="F218" t="s">
        <v>238</v>
      </c>
      <c r="G218" t="s">
        <v>241</v>
      </c>
      <c r="J218" t="s">
        <v>18</v>
      </c>
      <c r="K218">
        <v>3</v>
      </c>
      <c r="L218">
        <v>7</v>
      </c>
      <c r="M218">
        <v>5</v>
      </c>
      <c r="O218">
        <v>1</v>
      </c>
      <c r="P218">
        <v>16</v>
      </c>
    </row>
    <row r="219" spans="1:16" x14ac:dyDescent="0.25">
      <c r="A219" s="3">
        <v>28</v>
      </c>
      <c r="B219" t="s">
        <v>13</v>
      </c>
      <c r="C219" t="s">
        <v>104</v>
      </c>
      <c r="D219" s="4" t="s">
        <v>14</v>
      </c>
      <c r="E219" s="4" t="s">
        <v>6</v>
      </c>
      <c r="F219" t="s">
        <v>237</v>
      </c>
      <c r="G219" t="s">
        <v>238</v>
      </c>
      <c r="I219" t="s">
        <v>26</v>
      </c>
      <c r="J219" t="s">
        <v>14</v>
      </c>
      <c r="K219">
        <v>8</v>
      </c>
      <c r="L219">
        <v>8</v>
      </c>
      <c r="M219">
        <v>7</v>
      </c>
      <c r="O219">
        <v>3</v>
      </c>
      <c r="P219">
        <v>26</v>
      </c>
    </row>
    <row r="220" spans="1:16" x14ac:dyDescent="0.25">
      <c r="A220" s="3">
        <v>31</v>
      </c>
      <c r="B220" t="s">
        <v>11</v>
      </c>
      <c r="C220" t="s">
        <v>84</v>
      </c>
      <c r="D220" s="4" t="s">
        <v>97</v>
      </c>
      <c r="E220" s="4" t="s">
        <v>85</v>
      </c>
      <c r="F220" t="s">
        <v>235</v>
      </c>
      <c r="G220" t="s">
        <v>236</v>
      </c>
      <c r="J220" t="s">
        <v>18</v>
      </c>
      <c r="K220">
        <v>3</v>
      </c>
      <c r="M220">
        <v>7</v>
      </c>
      <c r="O220">
        <v>1</v>
      </c>
      <c r="P220">
        <v>11</v>
      </c>
    </row>
    <row r="221" spans="1:16" x14ac:dyDescent="0.25">
      <c r="A221" s="3">
        <v>34</v>
      </c>
      <c r="B221" t="s">
        <v>11</v>
      </c>
      <c r="C221" t="s">
        <v>62</v>
      </c>
      <c r="D221" s="4" t="s">
        <v>63</v>
      </c>
      <c r="E221" s="4" t="s">
        <v>85</v>
      </c>
      <c r="F221" t="s">
        <v>237</v>
      </c>
      <c r="G221" t="s">
        <v>241</v>
      </c>
      <c r="I221" t="s">
        <v>12</v>
      </c>
      <c r="J221" t="s">
        <v>14</v>
      </c>
      <c r="K221">
        <v>3</v>
      </c>
      <c r="L221">
        <v>1</v>
      </c>
      <c r="O221">
        <v>3</v>
      </c>
      <c r="P221">
        <v>7</v>
      </c>
    </row>
    <row r="222" spans="1:16" x14ac:dyDescent="0.25">
      <c r="A222" s="3">
        <v>37</v>
      </c>
      <c r="B222" t="s">
        <v>11</v>
      </c>
      <c r="C222" t="s">
        <v>84</v>
      </c>
      <c r="D222" s="4" t="s">
        <v>65</v>
      </c>
      <c r="E222" s="4" t="s">
        <v>6</v>
      </c>
      <c r="F222" t="s">
        <v>235</v>
      </c>
      <c r="G222" t="s">
        <v>236</v>
      </c>
      <c r="J222" t="s">
        <v>18</v>
      </c>
      <c r="K222">
        <v>6</v>
      </c>
      <c r="L222">
        <v>2</v>
      </c>
      <c r="M222">
        <v>5</v>
      </c>
      <c r="O222">
        <v>3</v>
      </c>
      <c r="P222">
        <v>16</v>
      </c>
    </row>
    <row r="223" spans="1:16" x14ac:dyDescent="0.25">
      <c r="A223" s="3">
        <v>40</v>
      </c>
      <c r="B223" t="s">
        <v>11</v>
      </c>
      <c r="C223" t="s">
        <v>104</v>
      </c>
      <c r="D223" s="4" t="s">
        <v>14</v>
      </c>
      <c r="E223" s="4" t="s">
        <v>85</v>
      </c>
      <c r="F223" t="s">
        <v>238</v>
      </c>
      <c r="G223" t="s">
        <v>241</v>
      </c>
      <c r="I223" t="s">
        <v>17</v>
      </c>
      <c r="J223" t="s">
        <v>14</v>
      </c>
      <c r="M223">
        <v>3</v>
      </c>
      <c r="P223">
        <v>3</v>
      </c>
    </row>
    <row r="224" spans="1:16" x14ac:dyDescent="0.25">
      <c r="A224" s="3">
        <v>42</v>
      </c>
      <c r="B224" t="s">
        <v>11</v>
      </c>
      <c r="C224" t="s">
        <v>84</v>
      </c>
      <c r="D224" s="4" t="s">
        <v>63</v>
      </c>
      <c r="E224" s="4" t="s">
        <v>64</v>
      </c>
      <c r="F224" t="s">
        <v>235</v>
      </c>
      <c r="G224" t="s">
        <v>236</v>
      </c>
      <c r="J224" t="s">
        <v>18</v>
      </c>
      <c r="K224">
        <v>3</v>
      </c>
      <c r="M224">
        <v>1</v>
      </c>
      <c r="O224">
        <v>2</v>
      </c>
      <c r="P224">
        <v>6</v>
      </c>
    </row>
    <row r="225" spans="1:16" x14ac:dyDescent="0.25">
      <c r="A225" s="3">
        <v>44</v>
      </c>
      <c r="B225" t="s">
        <v>11</v>
      </c>
      <c r="C225" t="s">
        <v>84</v>
      </c>
      <c r="D225" s="4" t="s">
        <v>63</v>
      </c>
      <c r="E225" s="4" t="s">
        <v>64</v>
      </c>
      <c r="F225" t="s">
        <v>236</v>
      </c>
      <c r="G225" t="s">
        <v>238</v>
      </c>
      <c r="I225" t="s">
        <v>163</v>
      </c>
      <c r="K225">
        <v>42</v>
      </c>
      <c r="L225">
        <v>28</v>
      </c>
      <c r="M225">
        <v>43</v>
      </c>
      <c r="N225">
        <v>6</v>
      </c>
      <c r="O225">
        <v>38</v>
      </c>
      <c r="P225">
        <v>157</v>
      </c>
    </row>
    <row r="226" spans="1:16" x14ac:dyDescent="0.25">
      <c r="A226" s="3">
        <v>46</v>
      </c>
      <c r="B226" t="s">
        <v>11</v>
      </c>
      <c r="C226" t="s">
        <v>62</v>
      </c>
      <c r="D226" s="4" t="s">
        <v>14</v>
      </c>
      <c r="E226" s="4" t="s">
        <v>6</v>
      </c>
      <c r="F226" t="s">
        <v>238</v>
      </c>
      <c r="G226" t="s">
        <v>241</v>
      </c>
    </row>
    <row r="227" spans="1:16" x14ac:dyDescent="0.25">
      <c r="A227" s="3">
        <v>48</v>
      </c>
      <c r="B227" t="s">
        <v>11</v>
      </c>
      <c r="C227" t="s">
        <v>104</v>
      </c>
      <c r="D227" s="4" t="s">
        <v>63</v>
      </c>
      <c r="E227" s="4" t="s">
        <v>85</v>
      </c>
      <c r="F227" t="s">
        <v>237</v>
      </c>
      <c r="G227" t="s">
        <v>241</v>
      </c>
      <c r="I227" s="2" t="s">
        <v>233</v>
      </c>
      <c r="K227" s="2" t="s">
        <v>239</v>
      </c>
    </row>
    <row r="228" spans="1:16" x14ac:dyDescent="0.25">
      <c r="A228" s="3">
        <v>49</v>
      </c>
      <c r="B228" t="s">
        <v>11</v>
      </c>
      <c r="C228" t="s">
        <v>78</v>
      </c>
      <c r="D228" s="4" t="s">
        <v>14</v>
      </c>
      <c r="E228" s="4" t="s">
        <v>85</v>
      </c>
      <c r="F228" t="s">
        <v>237</v>
      </c>
      <c r="G228" t="s">
        <v>238</v>
      </c>
      <c r="I228" s="2" t="s">
        <v>0</v>
      </c>
      <c r="J228" s="2" t="s">
        <v>228</v>
      </c>
      <c r="K228" t="s">
        <v>235</v>
      </c>
      <c r="L228" t="s">
        <v>236</v>
      </c>
      <c r="M228" t="s">
        <v>238</v>
      </c>
      <c r="N228" t="s">
        <v>173</v>
      </c>
      <c r="O228" t="s">
        <v>237</v>
      </c>
      <c r="P228" t="s">
        <v>163</v>
      </c>
    </row>
    <row r="229" spans="1:16" x14ac:dyDescent="0.25">
      <c r="A229" s="3">
        <v>50</v>
      </c>
      <c r="B229" t="s">
        <v>26</v>
      </c>
      <c r="C229" t="s">
        <v>84</v>
      </c>
      <c r="D229" s="4" t="s">
        <v>63</v>
      </c>
      <c r="E229" s="4" t="s">
        <v>6</v>
      </c>
      <c r="F229" t="s">
        <v>238</v>
      </c>
      <c r="G229" t="s">
        <v>241</v>
      </c>
      <c r="I229" t="s">
        <v>13</v>
      </c>
      <c r="J229" t="s">
        <v>14</v>
      </c>
      <c r="K229">
        <v>4</v>
      </c>
      <c r="M229">
        <v>4</v>
      </c>
      <c r="N229">
        <v>4</v>
      </c>
      <c r="O229">
        <v>6</v>
      </c>
      <c r="P229">
        <v>18</v>
      </c>
    </row>
    <row r="230" spans="1:16" x14ac:dyDescent="0.25">
      <c r="A230" s="3">
        <v>51</v>
      </c>
      <c r="B230" t="s">
        <v>11</v>
      </c>
      <c r="C230" t="s">
        <v>62</v>
      </c>
      <c r="D230" s="4" t="s">
        <v>14</v>
      </c>
      <c r="E230" s="4" t="s">
        <v>6</v>
      </c>
      <c r="F230" t="s">
        <v>236</v>
      </c>
      <c r="G230" t="s">
        <v>238</v>
      </c>
      <c r="J230" t="s">
        <v>18</v>
      </c>
      <c r="K230">
        <v>1</v>
      </c>
      <c r="M230">
        <v>2</v>
      </c>
      <c r="N230">
        <v>2</v>
      </c>
      <c r="O230">
        <v>3</v>
      </c>
      <c r="P230">
        <v>8</v>
      </c>
    </row>
    <row r="231" spans="1:16" x14ac:dyDescent="0.25">
      <c r="A231" s="3">
        <v>52</v>
      </c>
      <c r="B231" t="s">
        <v>11</v>
      </c>
      <c r="C231" t="s">
        <v>78</v>
      </c>
      <c r="D231" s="4" t="s">
        <v>65</v>
      </c>
      <c r="E231" s="4" t="s">
        <v>64</v>
      </c>
      <c r="F231" t="s">
        <v>236</v>
      </c>
      <c r="G231" t="s">
        <v>237</v>
      </c>
      <c r="I231" t="s">
        <v>11</v>
      </c>
      <c r="J231" t="s">
        <v>14</v>
      </c>
      <c r="K231">
        <v>11</v>
      </c>
      <c r="L231">
        <v>10</v>
      </c>
      <c r="M231">
        <v>9</v>
      </c>
      <c r="O231">
        <v>16</v>
      </c>
      <c r="P231">
        <v>46</v>
      </c>
    </row>
    <row r="232" spans="1:16" x14ac:dyDescent="0.25">
      <c r="A232" s="3">
        <v>57</v>
      </c>
      <c r="B232" t="s">
        <v>13</v>
      </c>
      <c r="C232" t="s">
        <v>104</v>
      </c>
      <c r="D232" s="4" t="s">
        <v>14</v>
      </c>
      <c r="E232" s="4" t="s">
        <v>85</v>
      </c>
      <c r="F232" t="s">
        <v>173</v>
      </c>
      <c r="G232" t="s">
        <v>241</v>
      </c>
      <c r="J232" t="s">
        <v>18</v>
      </c>
      <c r="K232">
        <v>3</v>
      </c>
      <c r="L232">
        <v>7</v>
      </c>
      <c r="M232">
        <v>5</v>
      </c>
      <c r="O232">
        <v>1</v>
      </c>
      <c r="P232">
        <v>16</v>
      </c>
    </row>
    <row r="233" spans="1:16" x14ac:dyDescent="0.25">
      <c r="A233" s="3">
        <v>58</v>
      </c>
      <c r="B233" t="s">
        <v>26</v>
      </c>
      <c r="C233" t="s">
        <v>74</v>
      </c>
      <c r="D233" s="4" t="s">
        <v>14</v>
      </c>
      <c r="E233" s="4" t="s">
        <v>85</v>
      </c>
      <c r="F233" t="s">
        <v>238</v>
      </c>
      <c r="G233" t="s">
        <v>241</v>
      </c>
      <c r="I233" t="s">
        <v>26</v>
      </c>
      <c r="J233" t="s">
        <v>14</v>
      </c>
      <c r="K233">
        <v>8</v>
      </c>
      <c r="L233">
        <v>8</v>
      </c>
      <c r="M233">
        <v>7</v>
      </c>
      <c r="O233">
        <v>3</v>
      </c>
      <c r="P233">
        <v>26</v>
      </c>
    </row>
    <row r="234" spans="1:16" x14ac:dyDescent="0.25">
      <c r="A234" s="3">
        <v>59</v>
      </c>
      <c r="B234" t="s">
        <v>13</v>
      </c>
      <c r="C234" t="s">
        <v>104</v>
      </c>
      <c r="D234" s="4" t="s">
        <v>63</v>
      </c>
      <c r="E234" s="4" t="s">
        <v>85</v>
      </c>
      <c r="F234" t="s">
        <v>238</v>
      </c>
      <c r="G234" t="s">
        <v>241</v>
      </c>
      <c r="J234" t="s">
        <v>18</v>
      </c>
      <c r="K234">
        <v>3</v>
      </c>
      <c r="M234">
        <v>7</v>
      </c>
      <c r="O234">
        <v>1</v>
      </c>
      <c r="P234">
        <v>11</v>
      </c>
    </row>
    <row r="235" spans="1:16" x14ac:dyDescent="0.25">
      <c r="A235" s="3">
        <v>61</v>
      </c>
      <c r="B235" t="s">
        <v>11</v>
      </c>
      <c r="C235" t="s">
        <v>84</v>
      </c>
      <c r="D235" s="4" t="s">
        <v>65</v>
      </c>
      <c r="E235" s="4" t="s">
        <v>64</v>
      </c>
      <c r="F235" t="s">
        <v>236</v>
      </c>
      <c r="G235" t="s">
        <v>238</v>
      </c>
      <c r="I235" t="s">
        <v>12</v>
      </c>
      <c r="J235" t="s">
        <v>14</v>
      </c>
      <c r="K235">
        <v>3</v>
      </c>
      <c r="L235">
        <v>1</v>
      </c>
      <c r="O235">
        <v>3</v>
      </c>
      <c r="P235">
        <v>7</v>
      </c>
    </row>
    <row r="236" spans="1:16" x14ac:dyDescent="0.25">
      <c r="A236" s="3">
        <v>62</v>
      </c>
      <c r="B236" t="s">
        <v>11</v>
      </c>
      <c r="C236" t="s">
        <v>78</v>
      </c>
      <c r="D236" s="4" t="s">
        <v>14</v>
      </c>
      <c r="E236" s="4" t="s">
        <v>6</v>
      </c>
      <c r="F236" t="s">
        <v>236</v>
      </c>
      <c r="G236" t="s">
        <v>238</v>
      </c>
      <c r="J236" t="s">
        <v>18</v>
      </c>
      <c r="K236">
        <v>6</v>
      </c>
      <c r="L236">
        <v>2</v>
      </c>
      <c r="M236">
        <v>5</v>
      </c>
      <c r="O236">
        <v>3</v>
      </c>
      <c r="P236">
        <v>16</v>
      </c>
    </row>
    <row r="237" spans="1:16" x14ac:dyDescent="0.25">
      <c r="A237" s="3">
        <v>63</v>
      </c>
      <c r="B237" t="s">
        <v>26</v>
      </c>
      <c r="C237" t="s">
        <v>84</v>
      </c>
      <c r="D237" s="4" t="s">
        <v>63</v>
      </c>
      <c r="E237" s="4" t="s">
        <v>85</v>
      </c>
      <c r="F237" t="s">
        <v>238</v>
      </c>
      <c r="G237" t="s">
        <v>241</v>
      </c>
      <c r="I237" t="s">
        <v>17</v>
      </c>
      <c r="J237" t="s">
        <v>14</v>
      </c>
      <c r="M237">
        <v>3</v>
      </c>
      <c r="P237">
        <v>3</v>
      </c>
    </row>
    <row r="238" spans="1:16" x14ac:dyDescent="0.25">
      <c r="A238" s="3">
        <v>65</v>
      </c>
      <c r="B238" t="s">
        <v>11</v>
      </c>
      <c r="C238" t="s">
        <v>84</v>
      </c>
      <c r="D238" s="4" t="s">
        <v>124</v>
      </c>
      <c r="E238" s="4" t="s">
        <v>6</v>
      </c>
      <c r="F238" t="s">
        <v>236</v>
      </c>
      <c r="G238" t="s">
        <v>238</v>
      </c>
      <c r="J238" t="s">
        <v>18</v>
      </c>
      <c r="K238">
        <v>3</v>
      </c>
      <c r="M238">
        <v>1</v>
      </c>
      <c r="O238">
        <v>2</v>
      </c>
      <c r="P238">
        <v>6</v>
      </c>
    </row>
    <row r="239" spans="1:16" x14ac:dyDescent="0.25">
      <c r="A239" s="3">
        <v>67</v>
      </c>
      <c r="B239" t="s">
        <v>12</v>
      </c>
      <c r="C239" t="s">
        <v>62</v>
      </c>
      <c r="D239" s="4" t="s">
        <v>63</v>
      </c>
      <c r="E239" s="4" t="s">
        <v>6</v>
      </c>
      <c r="F239" t="s">
        <v>235</v>
      </c>
      <c r="G239" t="s">
        <v>237</v>
      </c>
      <c r="I239" t="s">
        <v>163</v>
      </c>
      <c r="K239">
        <v>42</v>
      </c>
      <c r="L239">
        <v>28</v>
      </c>
      <c r="M239">
        <v>43</v>
      </c>
      <c r="N239">
        <v>6</v>
      </c>
      <c r="O239">
        <v>38</v>
      </c>
      <c r="P239">
        <v>157</v>
      </c>
    </row>
    <row r="240" spans="1:16" x14ac:dyDescent="0.25">
      <c r="A240" s="3">
        <v>68</v>
      </c>
      <c r="B240" t="s">
        <v>26</v>
      </c>
      <c r="C240" t="s">
        <v>74</v>
      </c>
      <c r="D240" s="4" t="s">
        <v>88</v>
      </c>
      <c r="E240" s="4" t="s">
        <v>64</v>
      </c>
      <c r="F240" t="s">
        <v>236</v>
      </c>
      <c r="G240" t="s">
        <v>238</v>
      </c>
    </row>
    <row r="241" spans="1:15" x14ac:dyDescent="0.25">
      <c r="A241" s="3">
        <v>69</v>
      </c>
      <c r="B241" t="s">
        <v>13</v>
      </c>
      <c r="C241" t="s">
        <v>104</v>
      </c>
      <c r="D241" s="4" t="s">
        <v>65</v>
      </c>
      <c r="E241" s="4" t="s">
        <v>6</v>
      </c>
      <c r="F241" t="s">
        <v>235</v>
      </c>
      <c r="G241" t="s">
        <v>173</v>
      </c>
    </row>
    <row r="242" spans="1:15" x14ac:dyDescent="0.25">
      <c r="A242" s="3">
        <v>70</v>
      </c>
      <c r="B242" t="s">
        <v>12</v>
      </c>
      <c r="C242" t="s">
        <v>62</v>
      </c>
      <c r="D242" s="4" t="s">
        <v>63</v>
      </c>
      <c r="E242" s="4" t="s">
        <v>6</v>
      </c>
      <c r="F242" t="s">
        <v>238</v>
      </c>
      <c r="G242" t="s">
        <v>241</v>
      </c>
    </row>
    <row r="243" spans="1:15" x14ac:dyDescent="0.25">
      <c r="A243" s="3">
        <v>73</v>
      </c>
      <c r="B243" t="s">
        <v>17</v>
      </c>
      <c r="C243" t="s">
        <v>84</v>
      </c>
      <c r="D243" s="4" t="s">
        <v>14</v>
      </c>
      <c r="E243" s="4" t="s">
        <v>6</v>
      </c>
      <c r="F243" t="s">
        <v>238</v>
      </c>
      <c r="G243" t="s">
        <v>241</v>
      </c>
    </row>
    <row r="244" spans="1:15" x14ac:dyDescent="0.25">
      <c r="A244" s="3">
        <v>74</v>
      </c>
      <c r="B244" t="s">
        <v>12</v>
      </c>
      <c r="C244" t="s">
        <v>74</v>
      </c>
      <c r="D244" s="4" t="s">
        <v>65</v>
      </c>
      <c r="E244" s="4" t="s">
        <v>6</v>
      </c>
      <c r="F244" t="s">
        <v>236</v>
      </c>
      <c r="G244" t="s">
        <v>237</v>
      </c>
    </row>
    <row r="245" spans="1:15" x14ac:dyDescent="0.25">
      <c r="A245" s="3">
        <v>75</v>
      </c>
      <c r="B245" t="s">
        <v>26</v>
      </c>
      <c r="C245" t="s">
        <v>78</v>
      </c>
      <c r="D245" s="4" t="s">
        <v>14</v>
      </c>
      <c r="E245" s="4" t="s">
        <v>6</v>
      </c>
      <c r="F245" t="s">
        <v>237</v>
      </c>
      <c r="G245" t="s">
        <v>238</v>
      </c>
    </row>
    <row r="246" spans="1:15" x14ac:dyDescent="0.25">
      <c r="A246" s="3">
        <v>76</v>
      </c>
      <c r="B246" t="s">
        <v>26</v>
      </c>
      <c r="C246" t="s">
        <v>84</v>
      </c>
      <c r="D246" s="4" t="s">
        <v>192</v>
      </c>
      <c r="E246" s="4" t="s">
        <v>6</v>
      </c>
      <c r="F246" t="s">
        <v>235</v>
      </c>
      <c r="G246" t="s">
        <v>236</v>
      </c>
    </row>
    <row r="247" spans="1:15" x14ac:dyDescent="0.25">
      <c r="A247" s="3">
        <v>77</v>
      </c>
      <c r="B247" t="s">
        <v>12</v>
      </c>
      <c r="C247" t="s">
        <v>84</v>
      </c>
      <c r="D247" s="4" t="s">
        <v>14</v>
      </c>
      <c r="E247" s="4" t="s">
        <v>6</v>
      </c>
      <c r="F247" t="s">
        <v>237</v>
      </c>
      <c r="G247" t="s">
        <v>241</v>
      </c>
    </row>
    <row r="248" spans="1:15" x14ac:dyDescent="0.25">
      <c r="A248" s="3">
        <v>79</v>
      </c>
      <c r="B248" t="s">
        <v>26</v>
      </c>
      <c r="C248" t="s">
        <v>78</v>
      </c>
      <c r="D248" s="4" t="s">
        <v>88</v>
      </c>
      <c r="E248" s="4" t="s">
        <v>85</v>
      </c>
      <c r="F248" t="s">
        <v>236</v>
      </c>
      <c r="G248" t="s">
        <v>238</v>
      </c>
    </row>
    <row r="249" spans="1:15" x14ac:dyDescent="0.25">
      <c r="A249" s="3">
        <v>80</v>
      </c>
      <c r="B249" t="s">
        <v>12</v>
      </c>
      <c r="C249" t="s">
        <v>62</v>
      </c>
      <c r="D249" s="4" t="s">
        <v>63</v>
      </c>
      <c r="E249" s="4" t="s">
        <v>6</v>
      </c>
      <c r="F249" t="s">
        <v>238</v>
      </c>
      <c r="G249" t="s">
        <v>241</v>
      </c>
    </row>
    <row r="250" spans="1:15" x14ac:dyDescent="0.25">
      <c r="A250" s="3">
        <v>81</v>
      </c>
      <c r="B250" t="s">
        <v>26</v>
      </c>
      <c r="C250" t="s">
        <v>74</v>
      </c>
      <c r="D250" s="4" t="s">
        <v>65</v>
      </c>
      <c r="E250" s="4" t="s">
        <v>64</v>
      </c>
      <c r="F250" t="s">
        <v>238</v>
      </c>
      <c r="G250" t="s">
        <v>241</v>
      </c>
    </row>
    <row r="251" spans="1:15" x14ac:dyDescent="0.25">
      <c r="A251" s="3">
        <v>83</v>
      </c>
      <c r="B251" t="s">
        <v>26</v>
      </c>
      <c r="C251" t="s">
        <v>84</v>
      </c>
      <c r="D251" s="4" t="s">
        <v>88</v>
      </c>
      <c r="E251" s="4" t="s">
        <v>85</v>
      </c>
      <c r="F251" t="s">
        <v>236</v>
      </c>
      <c r="G251" t="s">
        <v>238</v>
      </c>
    </row>
    <row r="252" spans="1:15" x14ac:dyDescent="0.25">
      <c r="A252" s="3">
        <v>84</v>
      </c>
      <c r="B252" t="s">
        <v>26</v>
      </c>
      <c r="C252" t="s">
        <v>74</v>
      </c>
      <c r="D252" s="4" t="s">
        <v>63</v>
      </c>
      <c r="E252" s="4" t="s">
        <v>6</v>
      </c>
      <c r="F252" t="s">
        <v>236</v>
      </c>
      <c r="G252" t="s">
        <v>238</v>
      </c>
    </row>
    <row r="253" spans="1:15" x14ac:dyDescent="0.25">
      <c r="A253" s="3">
        <v>87</v>
      </c>
      <c r="B253" t="s">
        <v>26</v>
      </c>
      <c r="C253" t="s">
        <v>87</v>
      </c>
      <c r="D253" s="4" t="s">
        <v>65</v>
      </c>
      <c r="E253" s="4" t="s">
        <v>64</v>
      </c>
      <c r="F253" t="s">
        <v>236</v>
      </c>
      <c r="G253" t="s">
        <v>238</v>
      </c>
      <c r="I253" s="2" t="s">
        <v>233</v>
      </c>
      <c r="J253" s="2" t="s">
        <v>239</v>
      </c>
    </row>
    <row r="254" spans="1:15" x14ac:dyDescent="0.25">
      <c r="A254" s="3">
        <v>90</v>
      </c>
      <c r="B254" t="s">
        <v>11</v>
      </c>
      <c r="C254" t="s">
        <v>87</v>
      </c>
      <c r="D254" s="4" t="s">
        <v>88</v>
      </c>
      <c r="E254" s="4" t="s">
        <v>6</v>
      </c>
      <c r="F254" t="s">
        <v>235</v>
      </c>
      <c r="G254" t="s">
        <v>238</v>
      </c>
      <c r="I254" s="2" t="s">
        <v>0</v>
      </c>
      <c r="J254" t="s">
        <v>235</v>
      </c>
      <c r="K254" t="s">
        <v>236</v>
      </c>
      <c r="L254" t="s">
        <v>238</v>
      </c>
      <c r="M254" t="s">
        <v>173</v>
      </c>
      <c r="N254" t="s">
        <v>237</v>
      </c>
      <c r="O254" t="s">
        <v>163</v>
      </c>
    </row>
    <row r="255" spans="1:15" x14ac:dyDescent="0.25">
      <c r="A255" s="3">
        <v>91</v>
      </c>
      <c r="B255" t="s">
        <v>11</v>
      </c>
      <c r="C255" t="s">
        <v>84</v>
      </c>
      <c r="D255" s="4" t="s">
        <v>192</v>
      </c>
      <c r="E255" s="4" t="s">
        <v>6</v>
      </c>
      <c r="F255" t="s">
        <v>236</v>
      </c>
      <c r="G255" t="s">
        <v>238</v>
      </c>
      <c r="I255" t="s">
        <v>13</v>
      </c>
      <c r="J255">
        <v>8</v>
      </c>
      <c r="L255">
        <v>10</v>
      </c>
      <c r="M255">
        <v>6</v>
      </c>
      <c r="N255">
        <v>11</v>
      </c>
      <c r="O255">
        <v>35</v>
      </c>
    </row>
    <row r="256" spans="1:15" x14ac:dyDescent="0.25">
      <c r="A256" s="3">
        <v>94</v>
      </c>
      <c r="B256" t="s">
        <v>26</v>
      </c>
      <c r="C256" t="s">
        <v>84</v>
      </c>
      <c r="D256" s="4" t="s">
        <v>14</v>
      </c>
      <c r="E256" s="4" t="s">
        <v>6</v>
      </c>
      <c r="F256" t="s">
        <v>238</v>
      </c>
      <c r="G256" t="s">
        <v>241</v>
      </c>
      <c r="I256" t="s">
        <v>11</v>
      </c>
      <c r="J256">
        <v>44</v>
      </c>
      <c r="K256">
        <v>51</v>
      </c>
      <c r="L256">
        <v>24</v>
      </c>
      <c r="M256">
        <v>1</v>
      </c>
      <c r="N256">
        <v>22</v>
      </c>
      <c r="O256">
        <v>142</v>
      </c>
    </row>
    <row r="257" spans="1:15" x14ac:dyDescent="0.25">
      <c r="A257" s="3">
        <v>95</v>
      </c>
      <c r="B257" t="s">
        <v>26</v>
      </c>
      <c r="C257" t="s">
        <v>62</v>
      </c>
      <c r="D257" s="4" t="s">
        <v>63</v>
      </c>
      <c r="E257" s="4" t="s">
        <v>85</v>
      </c>
      <c r="F257" t="s">
        <v>236</v>
      </c>
      <c r="G257" t="s">
        <v>241</v>
      </c>
      <c r="I257" t="s">
        <v>26</v>
      </c>
      <c r="J257">
        <v>17</v>
      </c>
      <c r="K257">
        <v>62</v>
      </c>
      <c r="L257">
        <v>34</v>
      </c>
      <c r="N257">
        <v>5</v>
      </c>
      <c r="O257">
        <v>118</v>
      </c>
    </row>
    <row r="258" spans="1:15" x14ac:dyDescent="0.25">
      <c r="A258" s="3">
        <v>97</v>
      </c>
      <c r="B258" t="s">
        <v>13</v>
      </c>
      <c r="C258" t="s">
        <v>104</v>
      </c>
      <c r="D258" s="4" t="s">
        <v>14</v>
      </c>
      <c r="E258" s="4" t="s">
        <v>85</v>
      </c>
      <c r="F258" t="s">
        <v>238</v>
      </c>
      <c r="G258" t="s">
        <v>241</v>
      </c>
      <c r="I258" t="s">
        <v>12</v>
      </c>
      <c r="J258">
        <v>11</v>
      </c>
      <c r="K258">
        <v>10</v>
      </c>
      <c r="L258">
        <v>9</v>
      </c>
      <c r="N258">
        <v>9</v>
      </c>
      <c r="O258">
        <v>39</v>
      </c>
    </row>
    <row r="259" spans="1:15" x14ac:dyDescent="0.25">
      <c r="A259" s="3">
        <v>98</v>
      </c>
      <c r="B259" t="s">
        <v>26</v>
      </c>
      <c r="C259" t="s">
        <v>87</v>
      </c>
      <c r="D259" s="4" t="s">
        <v>88</v>
      </c>
      <c r="E259" s="4" t="s">
        <v>85</v>
      </c>
      <c r="F259" t="s">
        <v>235</v>
      </c>
      <c r="G259" t="s">
        <v>236</v>
      </c>
      <c r="I259" t="s">
        <v>17</v>
      </c>
      <c r="J259">
        <v>4</v>
      </c>
      <c r="L259">
        <v>4</v>
      </c>
      <c r="N259">
        <v>2</v>
      </c>
      <c r="O259">
        <v>10</v>
      </c>
    </row>
    <row r="260" spans="1:15" x14ac:dyDescent="0.25">
      <c r="A260" s="3">
        <v>99</v>
      </c>
      <c r="B260" t="s">
        <v>26</v>
      </c>
      <c r="C260" t="s">
        <v>84</v>
      </c>
      <c r="D260" s="4" t="s">
        <v>14</v>
      </c>
      <c r="E260" s="4" t="s">
        <v>6</v>
      </c>
      <c r="F260" t="s">
        <v>236</v>
      </c>
      <c r="G260" t="s">
        <v>238</v>
      </c>
      <c r="I260" t="s">
        <v>163</v>
      </c>
      <c r="J260">
        <v>84</v>
      </c>
      <c r="K260">
        <v>123</v>
      </c>
      <c r="L260">
        <v>81</v>
      </c>
      <c r="M260">
        <v>7</v>
      </c>
      <c r="N260">
        <v>49</v>
      </c>
      <c r="O260">
        <v>344</v>
      </c>
    </row>
    <row r="261" spans="1:15" x14ac:dyDescent="0.25">
      <c r="A261" s="3">
        <v>106</v>
      </c>
      <c r="B261" t="s">
        <v>26</v>
      </c>
      <c r="C261" t="s">
        <v>84</v>
      </c>
      <c r="D261" s="4" t="s">
        <v>63</v>
      </c>
      <c r="E261" s="4" t="s">
        <v>6</v>
      </c>
      <c r="F261" t="s">
        <v>238</v>
      </c>
      <c r="G261" t="s">
        <v>241</v>
      </c>
    </row>
    <row r="262" spans="1:15" x14ac:dyDescent="0.25">
      <c r="A262" s="3">
        <v>107</v>
      </c>
      <c r="B262" t="s">
        <v>26</v>
      </c>
      <c r="C262" t="s">
        <v>78</v>
      </c>
      <c r="D262" s="4" t="s">
        <v>88</v>
      </c>
      <c r="E262" s="4" t="s">
        <v>85</v>
      </c>
      <c r="F262" t="s">
        <v>236</v>
      </c>
      <c r="G262" t="s">
        <v>238</v>
      </c>
    </row>
    <row r="263" spans="1:15" x14ac:dyDescent="0.25">
      <c r="A263" s="3">
        <v>108</v>
      </c>
      <c r="B263" t="s">
        <v>26</v>
      </c>
      <c r="C263" t="s">
        <v>84</v>
      </c>
      <c r="D263" s="4" t="s">
        <v>88</v>
      </c>
      <c r="E263" s="4" t="s">
        <v>85</v>
      </c>
      <c r="F263" t="s">
        <v>236</v>
      </c>
      <c r="G263" t="s">
        <v>238</v>
      </c>
    </row>
    <row r="264" spans="1:15" x14ac:dyDescent="0.25">
      <c r="A264" s="3">
        <v>109</v>
      </c>
      <c r="B264" t="s">
        <v>12</v>
      </c>
      <c r="C264" t="s">
        <v>84</v>
      </c>
      <c r="D264" s="4" t="s">
        <v>14</v>
      </c>
      <c r="E264" s="4" t="s">
        <v>6</v>
      </c>
      <c r="F264" t="s">
        <v>237</v>
      </c>
      <c r="G264" t="s">
        <v>241</v>
      </c>
    </row>
    <row r="265" spans="1:15" x14ac:dyDescent="0.25">
      <c r="A265" s="3">
        <v>110</v>
      </c>
      <c r="B265" t="s">
        <v>12</v>
      </c>
      <c r="C265" t="s">
        <v>62</v>
      </c>
      <c r="D265" s="4" t="s">
        <v>63</v>
      </c>
      <c r="E265" s="4" t="s">
        <v>6</v>
      </c>
      <c r="F265" t="s">
        <v>238</v>
      </c>
      <c r="G265" t="s">
        <v>241</v>
      </c>
    </row>
    <row r="266" spans="1:15" x14ac:dyDescent="0.25">
      <c r="A266" s="3">
        <v>113</v>
      </c>
      <c r="B266" t="s">
        <v>13</v>
      </c>
      <c r="C266" t="s">
        <v>78</v>
      </c>
      <c r="D266" s="4" t="s">
        <v>14</v>
      </c>
      <c r="E266" s="4" t="s">
        <v>64</v>
      </c>
      <c r="F266" t="s">
        <v>173</v>
      </c>
      <c r="G266" t="s">
        <v>241</v>
      </c>
    </row>
    <row r="267" spans="1:15" x14ac:dyDescent="0.25">
      <c r="A267" s="3">
        <v>114</v>
      </c>
      <c r="B267" t="s">
        <v>13</v>
      </c>
      <c r="C267" t="s">
        <v>78</v>
      </c>
      <c r="D267" s="4" t="s">
        <v>14</v>
      </c>
      <c r="E267" s="4" t="s">
        <v>64</v>
      </c>
      <c r="F267" t="s">
        <v>237</v>
      </c>
      <c r="G267" t="s">
        <v>173</v>
      </c>
    </row>
    <row r="268" spans="1:15" x14ac:dyDescent="0.25">
      <c r="A268" s="3">
        <v>116</v>
      </c>
      <c r="B268" t="s">
        <v>13</v>
      </c>
      <c r="C268" t="s">
        <v>104</v>
      </c>
      <c r="D268" s="4" t="s">
        <v>14</v>
      </c>
      <c r="E268" s="4" t="s">
        <v>64</v>
      </c>
      <c r="F268" t="s">
        <v>237</v>
      </c>
      <c r="G268" t="s">
        <v>173</v>
      </c>
    </row>
    <row r="269" spans="1:15" x14ac:dyDescent="0.25">
      <c r="A269" s="3">
        <v>119</v>
      </c>
      <c r="B269" t="s">
        <v>26</v>
      </c>
      <c r="C269" t="s">
        <v>62</v>
      </c>
      <c r="D269" s="4" t="s">
        <v>63</v>
      </c>
      <c r="E269" s="4" t="s">
        <v>64</v>
      </c>
      <c r="F269" t="s">
        <v>238</v>
      </c>
      <c r="G269" t="s">
        <v>241</v>
      </c>
    </row>
    <row r="270" spans="1:15" x14ac:dyDescent="0.25">
      <c r="A270" s="3">
        <v>121</v>
      </c>
      <c r="B270" t="s">
        <v>11</v>
      </c>
      <c r="C270" t="s">
        <v>84</v>
      </c>
      <c r="D270" s="4" t="s">
        <v>65</v>
      </c>
      <c r="E270" s="4" t="s">
        <v>6</v>
      </c>
      <c r="F270" t="s">
        <v>235</v>
      </c>
      <c r="G270" t="s">
        <v>236</v>
      </c>
    </row>
    <row r="271" spans="1:15" x14ac:dyDescent="0.25">
      <c r="A271" s="3">
        <v>123</v>
      </c>
      <c r="B271" t="s">
        <v>26</v>
      </c>
      <c r="C271" t="s">
        <v>62</v>
      </c>
      <c r="D271" s="4" t="s">
        <v>14</v>
      </c>
      <c r="E271" s="4" t="s">
        <v>6</v>
      </c>
      <c r="F271" t="s">
        <v>238</v>
      </c>
      <c r="G271" t="s">
        <v>241</v>
      </c>
    </row>
    <row r="272" spans="1:15" x14ac:dyDescent="0.25">
      <c r="A272" s="3">
        <v>125</v>
      </c>
      <c r="B272" t="s">
        <v>11</v>
      </c>
      <c r="C272" t="s">
        <v>87</v>
      </c>
      <c r="D272" s="4" t="s">
        <v>65</v>
      </c>
      <c r="E272" s="4" t="s">
        <v>85</v>
      </c>
      <c r="F272" t="s">
        <v>235</v>
      </c>
      <c r="G272" t="s">
        <v>236</v>
      </c>
    </row>
    <row r="273" spans="1:7" x14ac:dyDescent="0.25">
      <c r="A273" s="3">
        <v>132</v>
      </c>
      <c r="B273" t="s">
        <v>13</v>
      </c>
      <c r="C273" t="s">
        <v>104</v>
      </c>
      <c r="D273" s="4" t="s">
        <v>65</v>
      </c>
      <c r="E273" s="4" t="s">
        <v>6</v>
      </c>
      <c r="F273" t="s">
        <v>238</v>
      </c>
      <c r="G273" t="s">
        <v>241</v>
      </c>
    </row>
    <row r="274" spans="1:7" x14ac:dyDescent="0.25">
      <c r="A274" s="3">
        <v>133</v>
      </c>
      <c r="B274" t="s">
        <v>26</v>
      </c>
      <c r="C274" t="s">
        <v>62</v>
      </c>
      <c r="D274" s="4" t="s">
        <v>14</v>
      </c>
      <c r="E274" s="4" t="s">
        <v>6</v>
      </c>
      <c r="F274" t="s">
        <v>235</v>
      </c>
      <c r="G274" t="s">
        <v>237</v>
      </c>
    </row>
    <row r="275" spans="1:7" x14ac:dyDescent="0.25">
      <c r="A275" s="3">
        <v>134</v>
      </c>
      <c r="B275" t="s">
        <v>11</v>
      </c>
      <c r="C275" t="s">
        <v>78</v>
      </c>
      <c r="D275" s="4" t="s">
        <v>65</v>
      </c>
      <c r="E275" s="4" t="s">
        <v>64</v>
      </c>
      <c r="F275" t="s">
        <v>236</v>
      </c>
      <c r="G275" t="s">
        <v>237</v>
      </c>
    </row>
    <row r="276" spans="1:7" x14ac:dyDescent="0.25">
      <c r="A276" s="3">
        <v>136</v>
      </c>
      <c r="B276" t="s">
        <v>11</v>
      </c>
      <c r="C276" t="s">
        <v>84</v>
      </c>
      <c r="D276" s="4" t="s">
        <v>65</v>
      </c>
      <c r="E276" s="4" t="s">
        <v>6</v>
      </c>
      <c r="F276" t="s">
        <v>235</v>
      </c>
      <c r="G276" t="s">
        <v>236</v>
      </c>
    </row>
    <row r="277" spans="1:7" x14ac:dyDescent="0.25">
      <c r="A277" s="3">
        <v>138</v>
      </c>
      <c r="B277" t="s">
        <v>26</v>
      </c>
      <c r="C277" t="s">
        <v>62</v>
      </c>
      <c r="D277" s="4" t="s">
        <v>14</v>
      </c>
      <c r="E277" s="4" t="s">
        <v>6</v>
      </c>
      <c r="F277" t="s">
        <v>238</v>
      </c>
      <c r="G277" t="s">
        <v>241</v>
      </c>
    </row>
    <row r="278" spans="1:7" x14ac:dyDescent="0.25">
      <c r="A278" s="3">
        <v>141</v>
      </c>
      <c r="B278" t="s">
        <v>26</v>
      </c>
      <c r="C278" t="s">
        <v>84</v>
      </c>
      <c r="D278" s="4" t="s">
        <v>14</v>
      </c>
      <c r="E278" s="4" t="s">
        <v>6</v>
      </c>
      <c r="F278" t="s">
        <v>238</v>
      </c>
      <c r="G278" t="s">
        <v>241</v>
      </c>
    </row>
    <row r="279" spans="1:7" x14ac:dyDescent="0.25">
      <c r="A279" s="3">
        <v>142</v>
      </c>
      <c r="B279" t="s">
        <v>26</v>
      </c>
      <c r="C279" t="s">
        <v>62</v>
      </c>
      <c r="D279" s="4" t="s">
        <v>63</v>
      </c>
      <c r="E279" s="4" t="s">
        <v>85</v>
      </c>
      <c r="F279" t="s">
        <v>236</v>
      </c>
      <c r="G279" t="s">
        <v>241</v>
      </c>
    </row>
    <row r="280" spans="1:7" x14ac:dyDescent="0.25">
      <c r="A280" s="3">
        <v>146</v>
      </c>
      <c r="B280" t="s">
        <v>11</v>
      </c>
      <c r="C280" t="s">
        <v>62</v>
      </c>
      <c r="D280" s="4" t="s">
        <v>14</v>
      </c>
      <c r="E280" s="4" t="s">
        <v>6</v>
      </c>
      <c r="F280" t="s">
        <v>236</v>
      </c>
      <c r="G280" t="s">
        <v>238</v>
      </c>
    </row>
    <row r="281" spans="1:7" x14ac:dyDescent="0.25">
      <c r="A281" s="3">
        <v>148</v>
      </c>
      <c r="B281" t="s">
        <v>26</v>
      </c>
      <c r="C281" t="s">
        <v>84</v>
      </c>
      <c r="D281" s="4" t="s">
        <v>88</v>
      </c>
      <c r="E281" s="4" t="s">
        <v>85</v>
      </c>
      <c r="F281" t="s">
        <v>236</v>
      </c>
      <c r="G281" t="s">
        <v>238</v>
      </c>
    </row>
    <row r="282" spans="1:7" x14ac:dyDescent="0.25">
      <c r="A282" s="3">
        <v>149</v>
      </c>
      <c r="B282" t="s">
        <v>26</v>
      </c>
      <c r="C282" t="s">
        <v>74</v>
      </c>
      <c r="D282" s="4" t="s">
        <v>63</v>
      </c>
      <c r="E282" s="4" t="s">
        <v>6</v>
      </c>
      <c r="F282" t="s">
        <v>236</v>
      </c>
      <c r="G282" t="s">
        <v>238</v>
      </c>
    </row>
    <row r="283" spans="1:7" x14ac:dyDescent="0.25">
      <c r="A283" s="3">
        <v>155</v>
      </c>
      <c r="B283" t="s">
        <v>11</v>
      </c>
      <c r="C283" t="s">
        <v>84</v>
      </c>
      <c r="D283" s="4" t="s">
        <v>65</v>
      </c>
      <c r="E283" s="4" t="s">
        <v>6</v>
      </c>
      <c r="F283" t="s">
        <v>235</v>
      </c>
      <c r="G283" t="s">
        <v>236</v>
      </c>
    </row>
    <row r="284" spans="1:7" x14ac:dyDescent="0.25">
      <c r="A284" s="3">
        <v>158</v>
      </c>
      <c r="B284" t="s">
        <v>26</v>
      </c>
      <c r="C284" t="s">
        <v>74</v>
      </c>
      <c r="D284" s="4" t="s">
        <v>63</v>
      </c>
      <c r="E284" s="4" t="s">
        <v>6</v>
      </c>
      <c r="F284" t="s">
        <v>236</v>
      </c>
      <c r="G284" t="s">
        <v>238</v>
      </c>
    </row>
    <row r="285" spans="1:7" x14ac:dyDescent="0.25">
      <c r="A285" s="3">
        <v>161</v>
      </c>
      <c r="B285" t="s">
        <v>26</v>
      </c>
      <c r="C285" t="s">
        <v>87</v>
      </c>
      <c r="D285" s="4" t="s">
        <v>65</v>
      </c>
      <c r="E285" s="4" t="s">
        <v>64</v>
      </c>
      <c r="F285" t="s">
        <v>236</v>
      </c>
      <c r="G285" t="s">
        <v>238</v>
      </c>
    </row>
    <row r="286" spans="1:7" x14ac:dyDescent="0.25">
      <c r="A286" s="3">
        <v>162</v>
      </c>
      <c r="B286" t="s">
        <v>11</v>
      </c>
      <c r="C286" t="s">
        <v>84</v>
      </c>
      <c r="D286" s="4" t="s">
        <v>65</v>
      </c>
      <c r="E286" s="4" t="s">
        <v>64</v>
      </c>
      <c r="F286" t="s">
        <v>236</v>
      </c>
      <c r="G286" t="s">
        <v>238</v>
      </c>
    </row>
    <row r="287" spans="1:7" x14ac:dyDescent="0.25">
      <c r="A287" s="3">
        <v>163</v>
      </c>
      <c r="B287" t="s">
        <v>11</v>
      </c>
      <c r="C287" t="s">
        <v>78</v>
      </c>
      <c r="D287" s="4" t="s">
        <v>14</v>
      </c>
      <c r="E287" s="4" t="s">
        <v>6</v>
      </c>
      <c r="F287" t="s">
        <v>236</v>
      </c>
      <c r="G287" t="s">
        <v>238</v>
      </c>
    </row>
    <row r="288" spans="1:7" x14ac:dyDescent="0.25">
      <c r="A288" s="3">
        <v>164</v>
      </c>
      <c r="B288" t="s">
        <v>26</v>
      </c>
      <c r="C288" t="s">
        <v>84</v>
      </c>
      <c r="D288" s="4" t="s">
        <v>63</v>
      </c>
      <c r="E288" s="4" t="s">
        <v>85</v>
      </c>
      <c r="F288" t="s">
        <v>238</v>
      </c>
      <c r="G288" t="s">
        <v>241</v>
      </c>
    </row>
    <row r="289" spans="1:7" x14ac:dyDescent="0.25">
      <c r="A289" s="3">
        <v>166</v>
      </c>
      <c r="B289" t="s">
        <v>11</v>
      </c>
      <c r="C289" t="s">
        <v>84</v>
      </c>
      <c r="D289" s="4" t="s">
        <v>124</v>
      </c>
      <c r="E289" s="4" t="s">
        <v>6</v>
      </c>
      <c r="F289" t="s">
        <v>235</v>
      </c>
      <c r="G289" t="s">
        <v>236</v>
      </c>
    </row>
    <row r="290" spans="1:7" x14ac:dyDescent="0.25">
      <c r="A290" s="3">
        <v>168</v>
      </c>
      <c r="B290" t="s">
        <v>12</v>
      </c>
      <c r="C290" t="s">
        <v>62</v>
      </c>
      <c r="D290" s="4" t="s">
        <v>63</v>
      </c>
      <c r="E290" s="4" t="s">
        <v>6</v>
      </c>
      <c r="F290" t="s">
        <v>235</v>
      </c>
      <c r="G290" t="s">
        <v>237</v>
      </c>
    </row>
    <row r="291" spans="1:7" x14ac:dyDescent="0.25">
      <c r="A291" s="3">
        <v>169</v>
      </c>
      <c r="B291" t="s">
        <v>26</v>
      </c>
      <c r="C291" t="s">
        <v>74</v>
      </c>
      <c r="D291" s="4" t="s">
        <v>88</v>
      </c>
      <c r="E291" s="4" t="s">
        <v>64</v>
      </c>
      <c r="F291" t="s">
        <v>236</v>
      </c>
      <c r="G291" t="s">
        <v>238</v>
      </c>
    </row>
    <row r="292" spans="1:7" x14ac:dyDescent="0.25">
      <c r="A292" s="3">
        <v>171</v>
      </c>
      <c r="B292" t="s">
        <v>11</v>
      </c>
      <c r="C292" t="s">
        <v>84</v>
      </c>
      <c r="D292" s="4" t="s">
        <v>65</v>
      </c>
      <c r="E292" s="4" t="s">
        <v>6</v>
      </c>
      <c r="F292" t="s">
        <v>235</v>
      </c>
      <c r="G292" t="s">
        <v>236</v>
      </c>
    </row>
    <row r="293" spans="1:7" x14ac:dyDescent="0.25">
      <c r="A293" s="3">
        <v>174</v>
      </c>
      <c r="B293" t="s">
        <v>11</v>
      </c>
      <c r="C293" t="s">
        <v>104</v>
      </c>
      <c r="D293" s="4" t="s">
        <v>14</v>
      </c>
      <c r="E293" s="4" t="s">
        <v>85</v>
      </c>
      <c r="F293" t="s">
        <v>238</v>
      </c>
      <c r="G293" t="s">
        <v>241</v>
      </c>
    </row>
    <row r="294" spans="1:7" x14ac:dyDescent="0.25">
      <c r="A294" s="3">
        <v>176</v>
      </c>
      <c r="B294" t="s">
        <v>11</v>
      </c>
      <c r="C294" t="s">
        <v>84</v>
      </c>
      <c r="D294" s="4" t="s">
        <v>63</v>
      </c>
      <c r="E294" s="4" t="s">
        <v>64</v>
      </c>
      <c r="F294" t="s">
        <v>238</v>
      </c>
      <c r="G294" t="s">
        <v>241</v>
      </c>
    </row>
    <row r="295" spans="1:7" x14ac:dyDescent="0.25">
      <c r="A295" s="3">
        <v>178</v>
      </c>
      <c r="B295" t="s">
        <v>11</v>
      </c>
      <c r="C295" t="s">
        <v>84</v>
      </c>
      <c r="D295" s="4" t="s">
        <v>63</v>
      </c>
      <c r="E295" s="4" t="s">
        <v>64</v>
      </c>
      <c r="F295" t="s">
        <v>236</v>
      </c>
      <c r="G295" t="s">
        <v>238</v>
      </c>
    </row>
    <row r="296" spans="1:7" x14ac:dyDescent="0.25">
      <c r="A296" s="3">
        <v>183</v>
      </c>
      <c r="B296" t="s">
        <v>26</v>
      </c>
      <c r="C296" t="s">
        <v>74</v>
      </c>
      <c r="D296" s="4" t="s">
        <v>65</v>
      </c>
      <c r="E296" s="4" t="s">
        <v>64</v>
      </c>
      <c r="F296" t="s">
        <v>236</v>
      </c>
      <c r="G296" t="s">
        <v>241</v>
      </c>
    </row>
    <row r="297" spans="1:7" x14ac:dyDescent="0.25">
      <c r="A297" s="3">
        <v>184</v>
      </c>
      <c r="B297" t="s">
        <v>11</v>
      </c>
      <c r="C297" t="s">
        <v>62</v>
      </c>
      <c r="D297" s="4" t="s">
        <v>63</v>
      </c>
      <c r="E297" s="4" t="s">
        <v>64</v>
      </c>
      <c r="F297" t="s">
        <v>238</v>
      </c>
      <c r="G297" t="s">
        <v>241</v>
      </c>
    </row>
    <row r="298" spans="1:7" x14ac:dyDescent="0.25">
      <c r="A298" s="3">
        <v>189</v>
      </c>
      <c r="B298" t="s">
        <v>11</v>
      </c>
      <c r="C298" t="s">
        <v>84</v>
      </c>
      <c r="D298" s="4" t="s">
        <v>65</v>
      </c>
      <c r="E298" s="4" t="s">
        <v>6</v>
      </c>
      <c r="F298" t="s">
        <v>237</v>
      </c>
      <c r="G298" t="s">
        <v>241</v>
      </c>
    </row>
    <row r="299" spans="1:7" x14ac:dyDescent="0.25">
      <c r="A299" s="3">
        <v>196</v>
      </c>
      <c r="B299" t="s">
        <v>13</v>
      </c>
      <c r="C299" t="s">
        <v>104</v>
      </c>
      <c r="D299" s="4" t="s">
        <v>65</v>
      </c>
      <c r="E299" s="4" t="s">
        <v>6</v>
      </c>
      <c r="F299" t="s">
        <v>238</v>
      </c>
      <c r="G299" t="s">
        <v>241</v>
      </c>
    </row>
    <row r="300" spans="1:7" x14ac:dyDescent="0.25">
      <c r="A300" s="3">
        <v>197</v>
      </c>
      <c r="B300" t="s">
        <v>11</v>
      </c>
      <c r="C300" t="s">
        <v>62</v>
      </c>
      <c r="D300" s="4" t="s">
        <v>14</v>
      </c>
      <c r="E300" s="4" t="s">
        <v>6</v>
      </c>
      <c r="F300" t="s">
        <v>236</v>
      </c>
      <c r="G300" t="s">
        <v>238</v>
      </c>
    </row>
    <row r="301" spans="1:7" x14ac:dyDescent="0.25">
      <c r="A301" s="3">
        <v>198</v>
      </c>
      <c r="B301" t="s">
        <v>11</v>
      </c>
      <c r="C301" t="s">
        <v>78</v>
      </c>
      <c r="D301" s="4" t="s">
        <v>65</v>
      </c>
      <c r="E301" s="4" t="s">
        <v>64</v>
      </c>
      <c r="F301" t="s">
        <v>236</v>
      </c>
      <c r="G301" t="s">
        <v>237</v>
      </c>
    </row>
    <row r="302" spans="1:7" x14ac:dyDescent="0.25">
      <c r="A302" s="3">
        <v>200</v>
      </c>
      <c r="B302" t="s">
        <v>26</v>
      </c>
      <c r="C302" t="s">
        <v>84</v>
      </c>
      <c r="D302" s="4" t="s">
        <v>63</v>
      </c>
      <c r="E302" s="4" t="s">
        <v>6</v>
      </c>
      <c r="F302" t="s">
        <v>238</v>
      </c>
      <c r="G302" t="s">
        <v>241</v>
      </c>
    </row>
    <row r="303" spans="1:7" x14ac:dyDescent="0.25">
      <c r="A303" s="3">
        <v>201</v>
      </c>
      <c r="B303" t="s">
        <v>26</v>
      </c>
      <c r="C303" t="s">
        <v>78</v>
      </c>
      <c r="D303" s="4" t="s">
        <v>88</v>
      </c>
      <c r="E303" s="4" t="s">
        <v>85</v>
      </c>
      <c r="F303" t="s">
        <v>236</v>
      </c>
      <c r="G303" t="s">
        <v>238</v>
      </c>
    </row>
    <row r="304" spans="1:7" x14ac:dyDescent="0.25">
      <c r="A304" s="3">
        <v>202</v>
      </c>
      <c r="B304" t="s">
        <v>26</v>
      </c>
      <c r="C304" t="s">
        <v>84</v>
      </c>
      <c r="D304" s="4" t="s">
        <v>88</v>
      </c>
      <c r="E304" s="4" t="s">
        <v>85</v>
      </c>
      <c r="F304" t="s">
        <v>236</v>
      </c>
      <c r="G304" t="s">
        <v>238</v>
      </c>
    </row>
    <row r="305" spans="1:7" x14ac:dyDescent="0.25">
      <c r="A305" s="3">
        <v>203</v>
      </c>
      <c r="B305" t="s">
        <v>12</v>
      </c>
      <c r="C305" t="s">
        <v>84</v>
      </c>
      <c r="D305" s="4" t="s">
        <v>14</v>
      </c>
      <c r="E305" s="4" t="s">
        <v>6</v>
      </c>
      <c r="F305" t="s">
        <v>237</v>
      </c>
      <c r="G305" t="s">
        <v>241</v>
      </c>
    </row>
    <row r="306" spans="1:7" x14ac:dyDescent="0.25">
      <c r="A306" s="3">
        <v>204</v>
      </c>
      <c r="B306" t="s">
        <v>12</v>
      </c>
      <c r="C306" t="s">
        <v>62</v>
      </c>
      <c r="D306" s="4" t="s">
        <v>63</v>
      </c>
      <c r="E306" s="4" t="s">
        <v>6</v>
      </c>
      <c r="F306" t="s">
        <v>238</v>
      </c>
      <c r="G306" t="s">
        <v>241</v>
      </c>
    </row>
    <row r="307" spans="1:7" x14ac:dyDescent="0.25">
      <c r="A307" s="3">
        <v>210</v>
      </c>
      <c r="B307" t="s">
        <v>11</v>
      </c>
      <c r="C307" t="s">
        <v>62</v>
      </c>
      <c r="D307" s="4" t="s">
        <v>63</v>
      </c>
      <c r="E307" s="4" t="s">
        <v>64</v>
      </c>
      <c r="F307" t="s">
        <v>238</v>
      </c>
      <c r="G307" t="s">
        <v>241</v>
      </c>
    </row>
    <row r="308" spans="1:7" x14ac:dyDescent="0.25">
      <c r="A308" s="3">
        <v>211</v>
      </c>
      <c r="B308" t="s">
        <v>13</v>
      </c>
      <c r="C308" t="s">
        <v>78</v>
      </c>
      <c r="D308" s="4" t="s">
        <v>14</v>
      </c>
      <c r="E308" s="4" t="s">
        <v>64</v>
      </c>
      <c r="F308" t="s">
        <v>235</v>
      </c>
      <c r="G308" t="s">
        <v>173</v>
      </c>
    </row>
    <row r="309" spans="1:7" x14ac:dyDescent="0.25">
      <c r="A309" s="3">
        <v>22</v>
      </c>
      <c r="B309" t="s">
        <v>11</v>
      </c>
      <c r="C309" t="s">
        <v>84</v>
      </c>
      <c r="D309" s="4" t="s">
        <v>65</v>
      </c>
      <c r="E309" s="4" t="s">
        <v>64</v>
      </c>
      <c r="F309" t="s">
        <v>236</v>
      </c>
      <c r="G309" t="s">
        <v>238</v>
      </c>
    </row>
    <row r="310" spans="1:7" x14ac:dyDescent="0.25">
      <c r="A310" s="3">
        <v>34</v>
      </c>
      <c r="B310" t="s">
        <v>11</v>
      </c>
      <c r="C310" t="s">
        <v>62</v>
      </c>
      <c r="D310" s="4" t="s">
        <v>65</v>
      </c>
      <c r="E310" s="4" t="s">
        <v>85</v>
      </c>
      <c r="F310" t="s">
        <v>237</v>
      </c>
      <c r="G310" t="s">
        <v>241</v>
      </c>
    </row>
    <row r="311" spans="1:7" x14ac:dyDescent="0.25">
      <c r="A311" s="3">
        <v>42</v>
      </c>
      <c r="B311" t="s">
        <v>11</v>
      </c>
      <c r="C311" t="s">
        <v>84</v>
      </c>
      <c r="D311" s="4" t="s">
        <v>65</v>
      </c>
      <c r="E311" s="4" t="s">
        <v>64</v>
      </c>
      <c r="F311" t="s">
        <v>235</v>
      </c>
      <c r="G311" t="s">
        <v>236</v>
      </c>
    </row>
    <row r="312" spans="1:7" x14ac:dyDescent="0.25">
      <c r="A312" s="3">
        <v>46</v>
      </c>
      <c r="B312" t="s">
        <v>11</v>
      </c>
      <c r="C312" t="s">
        <v>62</v>
      </c>
      <c r="D312" s="4" t="s">
        <v>65</v>
      </c>
      <c r="E312" s="4" t="s">
        <v>6</v>
      </c>
      <c r="F312" t="s">
        <v>238</v>
      </c>
      <c r="G312" t="s">
        <v>241</v>
      </c>
    </row>
    <row r="313" spans="1:7" x14ac:dyDescent="0.25">
      <c r="A313" s="3">
        <v>48</v>
      </c>
      <c r="B313" t="s">
        <v>11</v>
      </c>
      <c r="C313" t="s">
        <v>104</v>
      </c>
      <c r="D313" s="4" t="s">
        <v>65</v>
      </c>
      <c r="E313" s="4" t="s">
        <v>85</v>
      </c>
      <c r="F313" t="s">
        <v>237</v>
      </c>
      <c r="G313" t="s">
        <v>241</v>
      </c>
    </row>
    <row r="314" spans="1:7" x14ac:dyDescent="0.25">
      <c r="A314" s="3">
        <v>51</v>
      </c>
      <c r="B314" t="s">
        <v>11</v>
      </c>
      <c r="C314" t="s">
        <v>62</v>
      </c>
      <c r="D314" s="4" t="s">
        <v>63</v>
      </c>
      <c r="E314" s="4" t="s">
        <v>6</v>
      </c>
      <c r="F314" t="s">
        <v>236</v>
      </c>
      <c r="G314" t="s">
        <v>238</v>
      </c>
    </row>
    <row r="315" spans="1:7" x14ac:dyDescent="0.25">
      <c r="A315" s="3">
        <v>58</v>
      </c>
      <c r="B315" t="s">
        <v>26</v>
      </c>
      <c r="C315" t="s">
        <v>74</v>
      </c>
      <c r="D315" s="4" t="s">
        <v>63</v>
      </c>
      <c r="E315" s="4" t="s">
        <v>85</v>
      </c>
      <c r="F315" t="s">
        <v>238</v>
      </c>
      <c r="G315" t="s">
        <v>241</v>
      </c>
    </row>
    <row r="316" spans="1:7" x14ac:dyDescent="0.25">
      <c r="A316" s="3">
        <v>62</v>
      </c>
      <c r="B316" t="s">
        <v>11</v>
      </c>
      <c r="C316" t="s">
        <v>78</v>
      </c>
      <c r="D316" s="4" t="s">
        <v>63</v>
      </c>
      <c r="E316" s="4" t="s">
        <v>6</v>
      </c>
      <c r="F316" t="s">
        <v>236</v>
      </c>
      <c r="G316" t="s">
        <v>238</v>
      </c>
    </row>
    <row r="317" spans="1:7" x14ac:dyDescent="0.25">
      <c r="A317" s="3">
        <v>75</v>
      </c>
      <c r="B317" t="s">
        <v>26</v>
      </c>
      <c r="C317" t="s">
        <v>78</v>
      </c>
      <c r="D317" s="4" t="s">
        <v>63</v>
      </c>
      <c r="E317" s="4" t="s">
        <v>6</v>
      </c>
      <c r="F317" t="s">
        <v>237</v>
      </c>
      <c r="G317" t="s">
        <v>238</v>
      </c>
    </row>
    <row r="318" spans="1:7" x14ac:dyDescent="0.25">
      <c r="A318" s="3">
        <v>76</v>
      </c>
      <c r="B318" t="s">
        <v>26</v>
      </c>
      <c r="C318" t="s">
        <v>84</v>
      </c>
      <c r="D318" s="4" t="s">
        <v>63</v>
      </c>
      <c r="E318" s="4" t="s">
        <v>6</v>
      </c>
      <c r="F318" t="s">
        <v>235</v>
      </c>
      <c r="G318" t="s">
        <v>236</v>
      </c>
    </row>
    <row r="319" spans="1:7" x14ac:dyDescent="0.25">
      <c r="A319" s="3">
        <v>77</v>
      </c>
      <c r="B319" t="s">
        <v>12</v>
      </c>
      <c r="C319" t="s">
        <v>84</v>
      </c>
      <c r="D319" s="4" t="s">
        <v>63</v>
      </c>
      <c r="E319" s="4" t="s">
        <v>6</v>
      </c>
      <c r="F319" t="s">
        <v>237</v>
      </c>
      <c r="G319" t="s">
        <v>241</v>
      </c>
    </row>
    <row r="320" spans="1:7" x14ac:dyDescent="0.25">
      <c r="A320" s="3">
        <v>84</v>
      </c>
      <c r="B320" t="s">
        <v>26</v>
      </c>
      <c r="C320" t="s">
        <v>74</v>
      </c>
      <c r="D320" s="4" t="s">
        <v>65</v>
      </c>
      <c r="E320" s="4" t="s">
        <v>6</v>
      </c>
      <c r="F320" t="s">
        <v>236</v>
      </c>
      <c r="G320" t="s">
        <v>238</v>
      </c>
    </row>
    <row r="321" spans="1:7" x14ac:dyDescent="0.25">
      <c r="A321" s="3">
        <v>91</v>
      </c>
      <c r="B321" t="s">
        <v>11</v>
      </c>
      <c r="C321" t="s">
        <v>84</v>
      </c>
      <c r="D321" s="4" t="s">
        <v>14</v>
      </c>
      <c r="E321" s="4" t="s">
        <v>6</v>
      </c>
      <c r="F321" t="s">
        <v>236</v>
      </c>
      <c r="G321" t="s">
        <v>238</v>
      </c>
    </row>
    <row r="322" spans="1:7" x14ac:dyDescent="0.25">
      <c r="A322" s="3">
        <v>94</v>
      </c>
      <c r="B322" t="s">
        <v>26</v>
      </c>
      <c r="C322" t="s">
        <v>84</v>
      </c>
      <c r="D322" s="4" t="s">
        <v>63</v>
      </c>
      <c r="E322" s="4" t="s">
        <v>6</v>
      </c>
      <c r="F322" t="s">
        <v>238</v>
      </c>
      <c r="G322" t="s">
        <v>241</v>
      </c>
    </row>
    <row r="323" spans="1:7" x14ac:dyDescent="0.25">
      <c r="A323" s="3">
        <v>95</v>
      </c>
      <c r="B323" t="s">
        <v>26</v>
      </c>
      <c r="C323" t="s">
        <v>62</v>
      </c>
      <c r="D323" s="4" t="s">
        <v>65</v>
      </c>
      <c r="E323" s="4" t="s">
        <v>85</v>
      </c>
      <c r="F323" t="s">
        <v>236</v>
      </c>
      <c r="G323" t="s">
        <v>241</v>
      </c>
    </row>
    <row r="324" spans="1:7" x14ac:dyDescent="0.25">
      <c r="A324" s="3">
        <v>99</v>
      </c>
      <c r="B324" t="s">
        <v>26</v>
      </c>
      <c r="C324" t="s">
        <v>84</v>
      </c>
      <c r="D324" s="4" t="s">
        <v>65</v>
      </c>
      <c r="E324" s="4" t="s">
        <v>6</v>
      </c>
      <c r="F324" t="s">
        <v>236</v>
      </c>
      <c r="G324" t="s">
        <v>238</v>
      </c>
    </row>
    <row r="325" spans="1:7" x14ac:dyDescent="0.25">
      <c r="A325" s="3">
        <v>109</v>
      </c>
      <c r="B325" t="s">
        <v>12</v>
      </c>
      <c r="C325" t="s">
        <v>84</v>
      </c>
      <c r="D325" s="4" t="s">
        <v>63</v>
      </c>
      <c r="E325" s="4" t="s">
        <v>6</v>
      </c>
      <c r="F325" t="s">
        <v>237</v>
      </c>
      <c r="G325" t="s">
        <v>241</v>
      </c>
    </row>
    <row r="326" spans="1:7" x14ac:dyDescent="0.25">
      <c r="A326" s="3">
        <v>123</v>
      </c>
      <c r="B326" t="s">
        <v>26</v>
      </c>
      <c r="C326" t="s">
        <v>62</v>
      </c>
      <c r="D326" s="4" t="s">
        <v>65</v>
      </c>
      <c r="E326" s="4" t="s">
        <v>6</v>
      </c>
      <c r="F326" t="s">
        <v>238</v>
      </c>
      <c r="G326" t="s">
        <v>241</v>
      </c>
    </row>
    <row r="327" spans="1:7" x14ac:dyDescent="0.25">
      <c r="A327" s="3">
        <v>133</v>
      </c>
      <c r="B327" t="s">
        <v>26</v>
      </c>
      <c r="C327" t="s">
        <v>62</v>
      </c>
      <c r="D327" s="4" t="s">
        <v>63</v>
      </c>
      <c r="E327" s="4" t="s">
        <v>6</v>
      </c>
      <c r="F327" t="s">
        <v>235</v>
      </c>
      <c r="G327" t="s">
        <v>237</v>
      </c>
    </row>
    <row r="328" spans="1:7" x14ac:dyDescent="0.25">
      <c r="A328" s="3">
        <v>138</v>
      </c>
      <c r="B328" t="s">
        <v>26</v>
      </c>
      <c r="C328" t="s">
        <v>62</v>
      </c>
      <c r="D328" s="4" t="s">
        <v>65</v>
      </c>
      <c r="E328" s="4" t="s">
        <v>6</v>
      </c>
      <c r="F328" t="s">
        <v>238</v>
      </c>
      <c r="G328" t="s">
        <v>241</v>
      </c>
    </row>
    <row r="329" spans="1:7" x14ac:dyDescent="0.25">
      <c r="A329" s="3">
        <v>141</v>
      </c>
      <c r="B329" t="s">
        <v>26</v>
      </c>
      <c r="C329" t="s">
        <v>84</v>
      </c>
      <c r="D329" s="4" t="s">
        <v>63</v>
      </c>
      <c r="E329" s="4" t="s">
        <v>6</v>
      </c>
      <c r="F329" t="s">
        <v>238</v>
      </c>
      <c r="G329" t="s">
        <v>241</v>
      </c>
    </row>
    <row r="330" spans="1:7" x14ac:dyDescent="0.25">
      <c r="A330" s="3">
        <v>142</v>
      </c>
      <c r="B330" t="s">
        <v>26</v>
      </c>
      <c r="C330" t="s">
        <v>62</v>
      </c>
      <c r="D330" s="4" t="s">
        <v>65</v>
      </c>
      <c r="E330" s="4" t="s">
        <v>85</v>
      </c>
      <c r="F330" t="s">
        <v>236</v>
      </c>
      <c r="G330" t="s">
        <v>241</v>
      </c>
    </row>
    <row r="331" spans="1:7" x14ac:dyDescent="0.25">
      <c r="A331" s="3">
        <v>146</v>
      </c>
      <c r="B331" t="s">
        <v>11</v>
      </c>
      <c r="C331" t="s">
        <v>62</v>
      </c>
      <c r="D331" s="4" t="s">
        <v>65</v>
      </c>
      <c r="E331" s="4" t="s">
        <v>6</v>
      </c>
      <c r="F331" t="s">
        <v>236</v>
      </c>
      <c r="G331" t="s">
        <v>238</v>
      </c>
    </row>
    <row r="332" spans="1:7" x14ac:dyDescent="0.25">
      <c r="A332" s="3">
        <v>149</v>
      </c>
      <c r="B332" t="s">
        <v>26</v>
      </c>
      <c r="C332" t="s">
        <v>74</v>
      </c>
      <c r="D332" s="4" t="s">
        <v>65</v>
      </c>
      <c r="E332" s="4" t="s">
        <v>6</v>
      </c>
      <c r="F332" t="s">
        <v>236</v>
      </c>
      <c r="G332" t="s">
        <v>238</v>
      </c>
    </row>
    <row r="333" spans="1:7" x14ac:dyDescent="0.25">
      <c r="A333" s="3">
        <v>158</v>
      </c>
      <c r="B333" t="s">
        <v>26</v>
      </c>
      <c r="C333" t="s">
        <v>74</v>
      </c>
      <c r="D333" s="4" t="s">
        <v>65</v>
      </c>
      <c r="E333" s="4" t="s">
        <v>6</v>
      </c>
      <c r="F333" t="s">
        <v>236</v>
      </c>
      <c r="G333" t="s">
        <v>238</v>
      </c>
    </row>
    <row r="334" spans="1:7" x14ac:dyDescent="0.25">
      <c r="A334" s="3">
        <v>163</v>
      </c>
      <c r="B334" t="s">
        <v>11</v>
      </c>
      <c r="C334" t="s">
        <v>78</v>
      </c>
      <c r="D334" s="4" t="s">
        <v>63</v>
      </c>
      <c r="E334" s="4" t="s">
        <v>6</v>
      </c>
      <c r="F334" t="s">
        <v>236</v>
      </c>
      <c r="G334" t="s">
        <v>238</v>
      </c>
    </row>
    <row r="335" spans="1:7" x14ac:dyDescent="0.25">
      <c r="A335" s="3">
        <v>176</v>
      </c>
      <c r="B335" t="s">
        <v>11</v>
      </c>
      <c r="C335" t="s">
        <v>84</v>
      </c>
      <c r="D335" s="4" t="s">
        <v>65</v>
      </c>
      <c r="E335" s="4" t="s">
        <v>64</v>
      </c>
      <c r="F335" t="s">
        <v>238</v>
      </c>
      <c r="G335" t="s">
        <v>241</v>
      </c>
    </row>
    <row r="336" spans="1:7" x14ac:dyDescent="0.25">
      <c r="A336" s="3">
        <v>197</v>
      </c>
      <c r="B336" t="s">
        <v>11</v>
      </c>
      <c r="C336" t="s">
        <v>62</v>
      </c>
      <c r="D336" s="4" t="s">
        <v>63</v>
      </c>
      <c r="E336" s="4" t="s">
        <v>6</v>
      </c>
      <c r="F336" t="s">
        <v>236</v>
      </c>
      <c r="G336" t="s">
        <v>238</v>
      </c>
    </row>
    <row r="337" spans="1:7" x14ac:dyDescent="0.25">
      <c r="A337" s="3">
        <v>203</v>
      </c>
      <c r="B337" t="s">
        <v>12</v>
      </c>
      <c r="C337" t="s">
        <v>84</v>
      </c>
      <c r="D337" s="4" t="s">
        <v>63</v>
      </c>
      <c r="E337" s="4" t="s">
        <v>6</v>
      </c>
      <c r="F337" t="s">
        <v>237</v>
      </c>
      <c r="G337" t="s">
        <v>241</v>
      </c>
    </row>
    <row r="338" spans="1:7" x14ac:dyDescent="0.25">
      <c r="A338" s="3">
        <v>58</v>
      </c>
      <c r="B338" t="s">
        <v>26</v>
      </c>
      <c r="C338" t="s">
        <v>74</v>
      </c>
      <c r="D338" s="4" t="s">
        <v>65</v>
      </c>
      <c r="E338" s="4" t="s">
        <v>85</v>
      </c>
      <c r="F338" t="s">
        <v>238</v>
      </c>
      <c r="G338" t="s">
        <v>241</v>
      </c>
    </row>
    <row r="339" spans="1:7" x14ac:dyDescent="0.25">
      <c r="A339" s="3">
        <v>62</v>
      </c>
      <c r="B339" t="s">
        <v>11</v>
      </c>
      <c r="C339" t="s">
        <v>78</v>
      </c>
      <c r="D339" s="4" t="s">
        <v>65</v>
      </c>
      <c r="E339" s="4" t="s">
        <v>6</v>
      </c>
      <c r="F339" t="s">
        <v>236</v>
      </c>
      <c r="G339" t="s">
        <v>238</v>
      </c>
    </row>
    <row r="340" spans="1:7" x14ac:dyDescent="0.25">
      <c r="A340" s="3">
        <v>76</v>
      </c>
      <c r="B340" t="s">
        <v>26</v>
      </c>
      <c r="C340" t="s">
        <v>84</v>
      </c>
      <c r="D340" s="4" t="s">
        <v>65</v>
      </c>
      <c r="E340" s="4" t="s">
        <v>6</v>
      </c>
      <c r="F340" t="s">
        <v>235</v>
      </c>
      <c r="G340" t="s">
        <v>236</v>
      </c>
    </row>
    <row r="341" spans="1:7" x14ac:dyDescent="0.25">
      <c r="A341" s="3">
        <v>91</v>
      </c>
      <c r="B341" t="s">
        <v>11</v>
      </c>
      <c r="C341" t="s">
        <v>84</v>
      </c>
      <c r="D341" s="4" t="s">
        <v>63</v>
      </c>
      <c r="E341" s="4" t="s">
        <v>6</v>
      </c>
      <c r="F341" t="s">
        <v>236</v>
      </c>
      <c r="G341" t="s">
        <v>238</v>
      </c>
    </row>
    <row r="342" spans="1:7" x14ac:dyDescent="0.25">
      <c r="A342" s="3">
        <v>94</v>
      </c>
      <c r="B342" t="s">
        <v>26</v>
      </c>
      <c r="C342" t="s">
        <v>84</v>
      </c>
      <c r="D342" s="4" t="s">
        <v>88</v>
      </c>
      <c r="E342" s="4" t="s">
        <v>6</v>
      </c>
      <c r="F342" t="s">
        <v>238</v>
      </c>
      <c r="G342" t="s">
        <v>241</v>
      </c>
    </row>
    <row r="343" spans="1:7" x14ac:dyDescent="0.25">
      <c r="A343" s="3">
        <v>141</v>
      </c>
      <c r="B343" t="s">
        <v>26</v>
      </c>
      <c r="C343" t="s">
        <v>84</v>
      </c>
      <c r="D343" s="4" t="s">
        <v>88</v>
      </c>
      <c r="E343" s="4" t="s">
        <v>6</v>
      </c>
      <c r="F343" t="s">
        <v>238</v>
      </c>
      <c r="G343" t="s">
        <v>241</v>
      </c>
    </row>
    <row r="344" spans="1:7" x14ac:dyDescent="0.25">
      <c r="A344" s="3">
        <v>163</v>
      </c>
      <c r="B344" t="s">
        <v>11</v>
      </c>
      <c r="C344" t="s">
        <v>78</v>
      </c>
      <c r="D344" s="4" t="s">
        <v>65</v>
      </c>
      <c r="E344" s="4" t="s">
        <v>6</v>
      </c>
      <c r="F344" t="s">
        <v>236</v>
      </c>
      <c r="G344" t="s">
        <v>238</v>
      </c>
    </row>
    <row r="345" spans="1:7" x14ac:dyDescent="0.25">
      <c r="A345" s="3">
        <v>163</v>
      </c>
      <c r="B345" t="s">
        <v>11</v>
      </c>
      <c r="C345" t="s">
        <v>78</v>
      </c>
      <c r="D345" s="4" t="s">
        <v>65</v>
      </c>
      <c r="E345" s="4" t="s">
        <v>6</v>
      </c>
      <c r="F345" t="s">
        <v>236</v>
      </c>
      <c r="G345" t="s">
        <v>238</v>
      </c>
    </row>
  </sheetData>
  <autoFilter ref="A1:G345" xr:uid="{3A20F470-68A7-4B80-8757-0C945677FF9E}"/>
  <pageMargins left="0.7" right="0.7" top="0.75" bottom="0.75" header="0.3" footer="0.3"/>
  <pageSetup paperSize="9"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D38E-D1C2-4C49-90B4-672C741A97C6}">
  <dimension ref="A1:M345"/>
  <sheetViews>
    <sheetView topLeftCell="H1" workbookViewId="0">
      <selection activeCell="H18" sqref="H18"/>
    </sheetView>
  </sheetViews>
  <sheetFormatPr defaultRowHeight="15" x14ac:dyDescent="0.25"/>
  <cols>
    <col min="1" max="1" width="15.2851562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10" max="10" width="63.7109375" bestFit="1" customWidth="1"/>
    <col min="11" max="11" width="18.5703125" bestFit="1" customWidth="1"/>
    <col min="12" max="12" width="20.42578125" bestFit="1" customWidth="1"/>
    <col min="13" max="13" width="11.28515625" bestFit="1" customWidth="1"/>
    <col min="14" max="14" width="22.28515625" bestFit="1" customWidth="1"/>
    <col min="15" max="15" width="20.42578125" bestFit="1" customWidth="1"/>
    <col min="16" max="16" width="25.5703125" bestFit="1" customWidth="1"/>
    <col min="17" max="17" width="21" bestFit="1" customWidth="1"/>
    <col min="18" max="18" width="20.42578125" bestFit="1" customWidth="1"/>
    <col min="19" max="19" width="24.140625" bestFit="1" customWidth="1"/>
    <col min="20" max="20" width="18.5703125" bestFit="1" customWidth="1"/>
    <col min="21" max="21" width="20.42578125" bestFit="1" customWidth="1"/>
    <col min="22" max="22" width="18.5703125" bestFit="1" customWidth="1"/>
    <col min="23" max="23" width="20.140625" bestFit="1" customWidth="1"/>
    <col min="24" max="24" width="20.42578125" bestFit="1" customWidth="1"/>
    <col min="25" max="25" width="23.28515625" bestFit="1" customWidth="1"/>
    <col min="26" max="26" width="18.7109375" bestFit="1" customWidth="1"/>
    <col min="27" max="27" width="20.42578125" bestFit="1" customWidth="1"/>
    <col min="28" max="28" width="22" bestFit="1" customWidth="1"/>
    <col min="29" max="29" width="18.7109375" bestFit="1" customWidth="1"/>
    <col min="30" max="30" width="22" bestFit="1" customWidth="1"/>
    <col min="31" max="31" width="30.7109375" bestFit="1" customWidth="1"/>
    <col min="32" max="32" width="34" bestFit="1" customWidth="1"/>
    <col min="33" max="33" width="29.28515625" bestFit="1" customWidth="1"/>
    <col min="34" max="34" width="20.42578125" bestFit="1" customWidth="1"/>
    <col min="35" max="35" width="32.42578125" bestFit="1" customWidth="1"/>
    <col min="36" max="36" width="11.28515625" bestFit="1" customWidth="1"/>
    <col min="37" max="37" width="69" bestFit="1" customWidth="1"/>
    <col min="38" max="38" width="44.7109375" bestFit="1" customWidth="1"/>
    <col min="39" max="39" width="48.42578125" bestFit="1" customWidth="1"/>
    <col min="40" max="40" width="27.42578125" bestFit="1" customWidth="1"/>
    <col min="41" max="41" width="48.28515625" bestFit="1" customWidth="1"/>
    <col min="42" max="42" width="47" bestFit="1" customWidth="1"/>
    <col min="43" max="43" width="11.28515625" bestFit="1" customWidth="1"/>
  </cols>
  <sheetData>
    <row r="1" spans="1:13" x14ac:dyDescent="0.25">
      <c r="A1" s="1" t="s">
        <v>166</v>
      </c>
      <c r="B1" s="22" t="s">
        <v>0</v>
      </c>
      <c r="C1" s="22" t="s">
        <v>45</v>
      </c>
      <c r="D1" s="22" t="s">
        <v>46</v>
      </c>
      <c r="E1" s="22" t="s">
        <v>47</v>
      </c>
      <c r="F1" s="22" t="s">
        <v>48</v>
      </c>
      <c r="G1" s="22" t="s">
        <v>49</v>
      </c>
      <c r="H1" s="22" t="s">
        <v>50</v>
      </c>
    </row>
    <row r="2" spans="1:13" x14ac:dyDescent="0.25">
      <c r="A2" s="3">
        <v>1</v>
      </c>
      <c r="B2" t="s">
        <v>11</v>
      </c>
      <c r="C2" t="s">
        <v>62</v>
      </c>
      <c r="D2" t="s">
        <v>14</v>
      </c>
      <c r="E2" t="s">
        <v>63</v>
      </c>
      <c r="F2" t="s">
        <v>64</v>
      </c>
      <c r="G2" t="s">
        <v>2</v>
      </c>
      <c r="H2" t="s">
        <v>3</v>
      </c>
    </row>
    <row r="3" spans="1:13" x14ac:dyDescent="0.25">
      <c r="A3" s="3">
        <v>2</v>
      </c>
      <c r="B3" t="s">
        <v>26</v>
      </c>
      <c r="C3" t="s">
        <v>62</v>
      </c>
      <c r="D3" t="s">
        <v>65</v>
      </c>
      <c r="E3" t="s">
        <v>7</v>
      </c>
      <c r="F3" t="s">
        <v>6</v>
      </c>
      <c r="G3" t="s">
        <v>2</v>
      </c>
      <c r="H3" t="s">
        <v>8</v>
      </c>
    </row>
    <row r="4" spans="1:13" x14ac:dyDescent="0.25">
      <c r="A4" s="3">
        <v>3</v>
      </c>
      <c r="B4" t="s">
        <v>26</v>
      </c>
      <c r="C4" t="s">
        <v>62</v>
      </c>
      <c r="D4" t="s">
        <v>14</v>
      </c>
      <c r="E4" t="s">
        <v>73</v>
      </c>
      <c r="F4" t="s">
        <v>64</v>
      </c>
      <c r="G4" t="s">
        <v>2</v>
      </c>
      <c r="H4" t="s">
        <v>3</v>
      </c>
      <c r="J4" s="2" t="s">
        <v>167</v>
      </c>
      <c r="K4" s="2" t="s">
        <v>222</v>
      </c>
    </row>
    <row r="5" spans="1:13" x14ac:dyDescent="0.25">
      <c r="A5" s="3">
        <v>4</v>
      </c>
      <c r="B5" t="s">
        <v>12</v>
      </c>
      <c r="C5" t="s">
        <v>74</v>
      </c>
      <c r="D5" t="s">
        <v>18</v>
      </c>
      <c r="E5" t="s">
        <v>75</v>
      </c>
      <c r="F5" t="s">
        <v>64</v>
      </c>
      <c r="G5" t="s">
        <v>2</v>
      </c>
      <c r="H5" t="s">
        <v>8</v>
      </c>
      <c r="J5" s="2" t="s">
        <v>202</v>
      </c>
      <c r="K5" t="s">
        <v>8</v>
      </c>
      <c r="L5" t="s">
        <v>28</v>
      </c>
      <c r="M5" t="s">
        <v>163</v>
      </c>
    </row>
    <row r="6" spans="1:13" x14ac:dyDescent="0.25">
      <c r="A6" s="3">
        <v>5</v>
      </c>
      <c r="B6" t="s">
        <v>13</v>
      </c>
      <c r="C6" t="s">
        <v>78</v>
      </c>
      <c r="D6" t="s">
        <v>14</v>
      </c>
      <c r="E6" t="s">
        <v>14</v>
      </c>
      <c r="F6" t="s">
        <v>64</v>
      </c>
      <c r="G6" t="s">
        <v>79</v>
      </c>
      <c r="H6" t="s">
        <v>15</v>
      </c>
      <c r="J6" s="5" t="s">
        <v>192</v>
      </c>
      <c r="K6">
        <v>2</v>
      </c>
      <c r="L6">
        <v>1</v>
      </c>
      <c r="M6">
        <v>3</v>
      </c>
    </row>
    <row r="7" spans="1:13" x14ac:dyDescent="0.25">
      <c r="A7" s="3">
        <v>6</v>
      </c>
      <c r="B7" t="s">
        <v>17</v>
      </c>
      <c r="C7" t="s">
        <v>84</v>
      </c>
      <c r="D7" t="s">
        <v>65</v>
      </c>
      <c r="E7" t="s">
        <v>18</v>
      </c>
      <c r="F7" t="s">
        <v>85</v>
      </c>
      <c r="G7" t="s">
        <v>2</v>
      </c>
      <c r="H7" t="s">
        <v>19</v>
      </c>
      <c r="J7" s="5" t="s">
        <v>65</v>
      </c>
      <c r="K7">
        <v>26</v>
      </c>
      <c r="L7">
        <v>10</v>
      </c>
      <c r="M7">
        <v>36</v>
      </c>
    </row>
    <row r="8" spans="1:13" x14ac:dyDescent="0.25">
      <c r="A8" s="3">
        <v>7</v>
      </c>
      <c r="B8" t="s">
        <v>11</v>
      </c>
      <c r="C8" t="s">
        <v>87</v>
      </c>
      <c r="D8" t="s">
        <v>63</v>
      </c>
      <c r="E8" t="s">
        <v>73</v>
      </c>
      <c r="F8" t="s">
        <v>85</v>
      </c>
      <c r="G8" t="s">
        <v>2</v>
      </c>
      <c r="H8" t="s">
        <v>3</v>
      </c>
      <c r="J8" s="5" t="s">
        <v>63</v>
      </c>
      <c r="K8">
        <v>31</v>
      </c>
      <c r="L8">
        <v>19</v>
      </c>
      <c r="M8">
        <v>50</v>
      </c>
    </row>
    <row r="9" spans="1:13" x14ac:dyDescent="0.25">
      <c r="A9" s="3">
        <v>8</v>
      </c>
      <c r="B9" t="s">
        <v>12</v>
      </c>
      <c r="C9" t="s">
        <v>84</v>
      </c>
      <c r="D9" t="s">
        <v>14</v>
      </c>
      <c r="E9" t="s">
        <v>14</v>
      </c>
      <c r="F9" t="s">
        <v>6</v>
      </c>
      <c r="G9" t="s">
        <v>21</v>
      </c>
      <c r="H9" t="s">
        <v>19</v>
      </c>
      <c r="J9" s="5" t="s">
        <v>88</v>
      </c>
      <c r="K9">
        <v>11</v>
      </c>
      <c r="L9">
        <v>2</v>
      </c>
      <c r="M9">
        <v>13</v>
      </c>
    </row>
    <row r="10" spans="1:13" x14ac:dyDescent="0.25">
      <c r="A10" s="3">
        <v>9</v>
      </c>
      <c r="B10" t="s">
        <v>17</v>
      </c>
      <c r="C10" t="s">
        <v>84</v>
      </c>
      <c r="D10" t="s">
        <v>18</v>
      </c>
      <c r="E10" t="s">
        <v>91</v>
      </c>
      <c r="F10" t="s">
        <v>6</v>
      </c>
      <c r="G10" t="s">
        <v>2</v>
      </c>
      <c r="H10" t="s">
        <v>22</v>
      </c>
      <c r="J10" s="5" t="s">
        <v>14</v>
      </c>
      <c r="K10">
        <v>16</v>
      </c>
      <c r="L10">
        <v>23</v>
      </c>
      <c r="M10">
        <v>39</v>
      </c>
    </row>
    <row r="11" spans="1:13" x14ac:dyDescent="0.25">
      <c r="A11" s="3">
        <v>10</v>
      </c>
      <c r="B11" t="s">
        <v>11</v>
      </c>
      <c r="C11" t="s">
        <v>78</v>
      </c>
      <c r="D11" t="s">
        <v>14</v>
      </c>
      <c r="E11" t="s">
        <v>94</v>
      </c>
      <c r="F11" t="s">
        <v>6</v>
      </c>
      <c r="G11" t="s">
        <v>2</v>
      </c>
      <c r="H11" t="s">
        <v>24</v>
      </c>
      <c r="J11" s="5" t="s">
        <v>18</v>
      </c>
      <c r="K11">
        <v>8</v>
      </c>
      <c r="L11">
        <v>20</v>
      </c>
      <c r="M11">
        <v>28</v>
      </c>
    </row>
    <row r="12" spans="1:13" x14ac:dyDescent="0.25">
      <c r="A12" s="3">
        <v>11</v>
      </c>
      <c r="B12" t="s">
        <v>11</v>
      </c>
      <c r="C12" t="s">
        <v>74</v>
      </c>
      <c r="D12" t="s">
        <v>63</v>
      </c>
      <c r="E12" t="s">
        <v>94</v>
      </c>
      <c r="F12" t="s">
        <v>85</v>
      </c>
      <c r="G12" t="s">
        <v>2</v>
      </c>
      <c r="H12" t="s">
        <v>8</v>
      </c>
      <c r="J12" s="5" t="s">
        <v>97</v>
      </c>
      <c r="L12">
        <v>4</v>
      </c>
      <c r="M12">
        <v>4</v>
      </c>
    </row>
    <row r="13" spans="1:13" x14ac:dyDescent="0.25">
      <c r="A13" s="3">
        <v>12</v>
      </c>
      <c r="B13" t="s">
        <v>26</v>
      </c>
      <c r="C13" t="s">
        <v>74</v>
      </c>
      <c r="D13" t="s">
        <v>63</v>
      </c>
      <c r="E13" t="s">
        <v>75</v>
      </c>
      <c r="F13" t="s">
        <v>64</v>
      </c>
      <c r="G13" t="s">
        <v>2</v>
      </c>
      <c r="H13" t="s">
        <v>27</v>
      </c>
      <c r="J13" s="5" t="s">
        <v>124</v>
      </c>
      <c r="K13">
        <v>1</v>
      </c>
      <c r="L13">
        <v>2</v>
      </c>
      <c r="M13">
        <v>3</v>
      </c>
    </row>
    <row r="14" spans="1:13" x14ac:dyDescent="0.25">
      <c r="A14" s="3">
        <v>13</v>
      </c>
      <c r="B14" t="s">
        <v>11</v>
      </c>
      <c r="C14" t="s">
        <v>62</v>
      </c>
      <c r="D14" t="s">
        <v>97</v>
      </c>
      <c r="E14" t="s">
        <v>99</v>
      </c>
      <c r="F14" t="s">
        <v>64</v>
      </c>
      <c r="G14" t="s">
        <v>2</v>
      </c>
      <c r="H14" t="s">
        <v>28</v>
      </c>
      <c r="J14" s="5" t="s">
        <v>163</v>
      </c>
      <c r="K14">
        <v>95</v>
      </c>
      <c r="L14">
        <v>81</v>
      </c>
      <c r="M14">
        <v>176</v>
      </c>
    </row>
    <row r="15" spans="1:13" x14ac:dyDescent="0.25">
      <c r="A15" s="3">
        <v>14</v>
      </c>
      <c r="B15" t="s">
        <v>26</v>
      </c>
      <c r="C15" t="s">
        <v>62</v>
      </c>
      <c r="D15" t="s">
        <v>14</v>
      </c>
      <c r="E15" t="s">
        <v>91</v>
      </c>
      <c r="F15" t="s">
        <v>6</v>
      </c>
      <c r="G15" t="s">
        <v>2</v>
      </c>
      <c r="H15" t="s">
        <v>19</v>
      </c>
    </row>
    <row r="16" spans="1:13" x14ac:dyDescent="0.25">
      <c r="A16" s="3">
        <v>15</v>
      </c>
      <c r="B16" t="s">
        <v>12</v>
      </c>
      <c r="C16" t="s">
        <v>62</v>
      </c>
      <c r="D16" t="s">
        <v>18</v>
      </c>
      <c r="E16" t="s">
        <v>30</v>
      </c>
      <c r="F16" t="s">
        <v>6</v>
      </c>
      <c r="G16" t="s">
        <v>2</v>
      </c>
      <c r="H16" t="s">
        <v>19</v>
      </c>
    </row>
    <row r="17" spans="1:8" x14ac:dyDescent="0.25">
      <c r="A17" s="3">
        <v>16</v>
      </c>
      <c r="B17" t="s">
        <v>11</v>
      </c>
      <c r="C17" t="s">
        <v>84</v>
      </c>
      <c r="D17" t="s">
        <v>14</v>
      </c>
      <c r="E17" t="s">
        <v>94</v>
      </c>
      <c r="F17" t="s">
        <v>6</v>
      </c>
      <c r="G17" t="s">
        <v>2</v>
      </c>
      <c r="H17" t="s">
        <v>3</v>
      </c>
    </row>
    <row r="18" spans="1:8" x14ac:dyDescent="0.25">
      <c r="A18" s="3">
        <v>17</v>
      </c>
      <c r="B18" t="s">
        <v>11</v>
      </c>
      <c r="C18" t="s">
        <v>62</v>
      </c>
      <c r="D18" t="s">
        <v>14</v>
      </c>
      <c r="E18" t="s">
        <v>31</v>
      </c>
      <c r="F18" t="s">
        <v>64</v>
      </c>
      <c r="G18" t="s">
        <v>2</v>
      </c>
      <c r="H18" t="s">
        <v>32</v>
      </c>
    </row>
    <row r="19" spans="1:8" x14ac:dyDescent="0.25">
      <c r="A19" s="3">
        <v>18</v>
      </c>
      <c r="B19" t="s">
        <v>11</v>
      </c>
      <c r="C19" t="s">
        <v>84</v>
      </c>
      <c r="D19" t="s">
        <v>14</v>
      </c>
      <c r="E19" t="s">
        <v>7</v>
      </c>
      <c r="F19" t="s">
        <v>6</v>
      </c>
      <c r="G19" t="s">
        <v>2</v>
      </c>
      <c r="H19" t="s">
        <v>3</v>
      </c>
    </row>
    <row r="20" spans="1:8" x14ac:dyDescent="0.25">
      <c r="A20" s="3">
        <v>19</v>
      </c>
      <c r="B20" t="s">
        <v>13</v>
      </c>
      <c r="C20" t="s">
        <v>104</v>
      </c>
      <c r="D20" t="s">
        <v>14</v>
      </c>
      <c r="E20" t="s">
        <v>7</v>
      </c>
      <c r="F20" t="s">
        <v>64</v>
      </c>
      <c r="G20" t="s">
        <v>79</v>
      </c>
      <c r="H20" t="s">
        <v>24</v>
      </c>
    </row>
    <row r="21" spans="1:8" x14ac:dyDescent="0.25">
      <c r="A21" s="3">
        <v>20</v>
      </c>
      <c r="B21" t="s">
        <v>26</v>
      </c>
      <c r="C21" t="s">
        <v>87</v>
      </c>
      <c r="D21" t="s">
        <v>63</v>
      </c>
      <c r="E21" t="s">
        <v>30</v>
      </c>
      <c r="F21" t="s">
        <v>6</v>
      </c>
      <c r="G21" t="s">
        <v>2</v>
      </c>
      <c r="H21" t="s">
        <v>8</v>
      </c>
    </row>
    <row r="22" spans="1:8" x14ac:dyDescent="0.25">
      <c r="A22" s="3">
        <v>21</v>
      </c>
      <c r="B22" t="s">
        <v>11</v>
      </c>
      <c r="C22" t="s">
        <v>84</v>
      </c>
      <c r="D22" t="s">
        <v>18</v>
      </c>
      <c r="E22" t="s">
        <v>7</v>
      </c>
      <c r="F22" t="s">
        <v>85</v>
      </c>
      <c r="G22" t="s">
        <v>2</v>
      </c>
      <c r="H22" t="s">
        <v>3</v>
      </c>
    </row>
    <row r="23" spans="1:8" x14ac:dyDescent="0.25">
      <c r="A23" s="3">
        <v>22</v>
      </c>
      <c r="B23" t="s">
        <v>11</v>
      </c>
      <c r="C23" t="s">
        <v>84</v>
      </c>
      <c r="D23" t="s">
        <v>14</v>
      </c>
      <c r="E23" t="s">
        <v>109</v>
      </c>
      <c r="F23" t="s">
        <v>64</v>
      </c>
      <c r="G23" t="s">
        <v>2</v>
      </c>
      <c r="H23" t="s">
        <v>8</v>
      </c>
    </row>
    <row r="24" spans="1:8" x14ac:dyDescent="0.25">
      <c r="A24" s="3">
        <v>23</v>
      </c>
      <c r="B24" t="s">
        <v>13</v>
      </c>
      <c r="C24" t="s">
        <v>104</v>
      </c>
      <c r="D24" t="s">
        <v>14</v>
      </c>
      <c r="E24" t="s">
        <v>14</v>
      </c>
      <c r="F24" t="s">
        <v>64</v>
      </c>
      <c r="G24" t="s">
        <v>79</v>
      </c>
      <c r="H24" t="s">
        <v>234</v>
      </c>
    </row>
    <row r="25" spans="1:8" x14ac:dyDescent="0.25">
      <c r="A25" s="3">
        <v>24</v>
      </c>
      <c r="B25" t="s">
        <v>17</v>
      </c>
      <c r="C25" t="s">
        <v>84</v>
      </c>
      <c r="D25" t="s">
        <v>18</v>
      </c>
      <c r="E25" t="s">
        <v>30</v>
      </c>
      <c r="F25" t="s">
        <v>6</v>
      </c>
      <c r="G25" t="s">
        <v>2</v>
      </c>
      <c r="H25" t="s">
        <v>19</v>
      </c>
    </row>
    <row r="26" spans="1:8" x14ac:dyDescent="0.25">
      <c r="A26" s="3">
        <v>25</v>
      </c>
      <c r="B26" t="s">
        <v>11</v>
      </c>
      <c r="C26" t="s">
        <v>104</v>
      </c>
      <c r="D26" t="s">
        <v>14</v>
      </c>
      <c r="E26" t="s">
        <v>7</v>
      </c>
      <c r="F26" t="s">
        <v>6</v>
      </c>
      <c r="G26" t="s">
        <v>2</v>
      </c>
      <c r="H26" t="s">
        <v>22</v>
      </c>
    </row>
    <row r="27" spans="1:8" x14ac:dyDescent="0.25">
      <c r="A27" s="3">
        <v>26</v>
      </c>
      <c r="B27" t="s">
        <v>11</v>
      </c>
      <c r="C27" t="s">
        <v>104</v>
      </c>
      <c r="D27" t="s">
        <v>14</v>
      </c>
      <c r="E27" t="s">
        <v>94</v>
      </c>
      <c r="F27" t="s">
        <v>85</v>
      </c>
      <c r="G27" t="s">
        <v>2</v>
      </c>
      <c r="H27" t="s">
        <v>22</v>
      </c>
    </row>
    <row r="28" spans="1:8" x14ac:dyDescent="0.25">
      <c r="A28" s="3">
        <v>27</v>
      </c>
      <c r="B28" t="s">
        <v>13</v>
      </c>
      <c r="C28" t="s">
        <v>104</v>
      </c>
      <c r="D28" t="s">
        <v>14</v>
      </c>
      <c r="E28" t="s">
        <v>7</v>
      </c>
      <c r="F28" t="s">
        <v>6</v>
      </c>
      <c r="G28" t="s">
        <v>2</v>
      </c>
      <c r="H28" t="s">
        <v>28</v>
      </c>
    </row>
    <row r="29" spans="1:8" x14ac:dyDescent="0.25">
      <c r="A29" s="3">
        <v>28</v>
      </c>
      <c r="B29" t="s">
        <v>13</v>
      </c>
      <c r="C29" t="s">
        <v>104</v>
      </c>
      <c r="D29" t="s">
        <v>18</v>
      </c>
      <c r="E29" t="s">
        <v>7</v>
      </c>
      <c r="F29" t="s">
        <v>6</v>
      </c>
      <c r="G29" t="s">
        <v>2</v>
      </c>
      <c r="H29" t="s">
        <v>32</v>
      </c>
    </row>
    <row r="30" spans="1:8" x14ac:dyDescent="0.25">
      <c r="A30" s="3">
        <v>29</v>
      </c>
      <c r="B30" t="s">
        <v>26</v>
      </c>
      <c r="C30" t="s">
        <v>62</v>
      </c>
      <c r="D30" t="s">
        <v>65</v>
      </c>
      <c r="E30" t="s">
        <v>250</v>
      </c>
      <c r="F30" t="s">
        <v>85</v>
      </c>
      <c r="G30" t="s">
        <v>2</v>
      </c>
      <c r="H30" t="s">
        <v>27</v>
      </c>
    </row>
    <row r="31" spans="1:8" x14ac:dyDescent="0.25">
      <c r="A31" s="3">
        <v>30</v>
      </c>
      <c r="B31" t="s">
        <v>11</v>
      </c>
      <c r="C31" t="s">
        <v>104</v>
      </c>
      <c r="D31" t="s">
        <v>65</v>
      </c>
      <c r="E31" t="s">
        <v>75</v>
      </c>
      <c r="F31" t="s">
        <v>6</v>
      </c>
      <c r="G31" t="s">
        <v>2</v>
      </c>
      <c r="H31" t="s">
        <v>28</v>
      </c>
    </row>
    <row r="32" spans="1:8" x14ac:dyDescent="0.25">
      <c r="A32" s="3">
        <v>31</v>
      </c>
      <c r="B32" t="s">
        <v>11</v>
      </c>
      <c r="C32" t="s">
        <v>84</v>
      </c>
      <c r="D32" t="s">
        <v>14</v>
      </c>
      <c r="E32" t="s">
        <v>116</v>
      </c>
      <c r="F32" t="s">
        <v>85</v>
      </c>
      <c r="G32" t="s">
        <v>2</v>
      </c>
      <c r="H32" t="s">
        <v>3</v>
      </c>
    </row>
    <row r="33" spans="1:8" x14ac:dyDescent="0.25">
      <c r="A33" s="3">
        <v>32</v>
      </c>
      <c r="B33" t="s">
        <v>11</v>
      </c>
      <c r="C33" t="s">
        <v>104</v>
      </c>
      <c r="D33" t="s">
        <v>14</v>
      </c>
      <c r="E33" t="s">
        <v>91</v>
      </c>
      <c r="F33" t="s">
        <v>64</v>
      </c>
      <c r="G33" t="s">
        <v>2</v>
      </c>
      <c r="H33" t="s">
        <v>35</v>
      </c>
    </row>
    <row r="34" spans="1:8" x14ac:dyDescent="0.25">
      <c r="A34" s="3">
        <v>33</v>
      </c>
      <c r="B34" t="s">
        <v>11</v>
      </c>
      <c r="C34" t="s">
        <v>78</v>
      </c>
      <c r="D34" t="s">
        <v>14</v>
      </c>
      <c r="E34" t="s">
        <v>7</v>
      </c>
      <c r="F34" t="s">
        <v>85</v>
      </c>
      <c r="G34" t="s">
        <v>2</v>
      </c>
      <c r="H34" t="s">
        <v>28</v>
      </c>
    </row>
    <row r="35" spans="1:8" x14ac:dyDescent="0.25">
      <c r="A35" s="3">
        <v>34</v>
      </c>
      <c r="B35" t="s">
        <v>11</v>
      </c>
      <c r="C35" t="s">
        <v>62</v>
      </c>
      <c r="D35" t="s">
        <v>14</v>
      </c>
      <c r="E35" t="s">
        <v>7</v>
      </c>
      <c r="F35" t="s">
        <v>85</v>
      </c>
      <c r="G35" t="s">
        <v>2</v>
      </c>
      <c r="H35" t="s">
        <v>22</v>
      </c>
    </row>
    <row r="36" spans="1:8" x14ac:dyDescent="0.25">
      <c r="A36" s="3">
        <v>35</v>
      </c>
      <c r="B36" t="s">
        <v>26</v>
      </c>
      <c r="C36" t="s">
        <v>74</v>
      </c>
      <c r="D36" t="s">
        <v>14</v>
      </c>
      <c r="E36" t="s">
        <v>91</v>
      </c>
      <c r="F36" t="s">
        <v>64</v>
      </c>
      <c r="G36" t="s">
        <v>2</v>
      </c>
      <c r="H36" t="s">
        <v>28</v>
      </c>
    </row>
    <row r="37" spans="1:8" x14ac:dyDescent="0.25">
      <c r="A37" s="3">
        <v>36</v>
      </c>
      <c r="B37" t="s">
        <v>17</v>
      </c>
      <c r="C37" t="s">
        <v>74</v>
      </c>
      <c r="D37" t="s">
        <v>14</v>
      </c>
      <c r="E37" t="s">
        <v>63</v>
      </c>
      <c r="F37" t="s">
        <v>6</v>
      </c>
      <c r="G37" t="s">
        <v>2</v>
      </c>
      <c r="H37" t="s">
        <v>28</v>
      </c>
    </row>
    <row r="38" spans="1:8" x14ac:dyDescent="0.25">
      <c r="A38" s="3">
        <v>37</v>
      </c>
      <c r="B38" t="s">
        <v>11</v>
      </c>
      <c r="C38" t="s">
        <v>84</v>
      </c>
      <c r="D38" t="s">
        <v>63</v>
      </c>
      <c r="E38" t="s">
        <v>7</v>
      </c>
      <c r="F38" t="s">
        <v>6</v>
      </c>
      <c r="G38" t="s">
        <v>2</v>
      </c>
      <c r="H38" t="s">
        <v>3</v>
      </c>
    </row>
    <row r="39" spans="1:8" x14ac:dyDescent="0.25">
      <c r="A39" s="3">
        <v>38</v>
      </c>
      <c r="B39" t="s">
        <v>11</v>
      </c>
      <c r="C39" t="s">
        <v>87</v>
      </c>
      <c r="D39" t="s">
        <v>63</v>
      </c>
      <c r="E39" t="s">
        <v>7</v>
      </c>
      <c r="F39" t="s">
        <v>64</v>
      </c>
      <c r="G39" t="s">
        <v>2</v>
      </c>
      <c r="H39" t="s">
        <v>8</v>
      </c>
    </row>
    <row r="40" spans="1:8" x14ac:dyDescent="0.25">
      <c r="A40" s="3">
        <v>39</v>
      </c>
      <c r="B40" t="s">
        <v>11</v>
      </c>
      <c r="C40" t="s">
        <v>84</v>
      </c>
      <c r="D40" t="s">
        <v>63</v>
      </c>
      <c r="E40" t="s">
        <v>63</v>
      </c>
      <c r="F40" t="s">
        <v>85</v>
      </c>
      <c r="G40" t="s">
        <v>2</v>
      </c>
      <c r="H40" t="s">
        <v>3</v>
      </c>
    </row>
    <row r="41" spans="1:8" x14ac:dyDescent="0.25">
      <c r="A41" s="3">
        <v>40</v>
      </c>
      <c r="B41" t="s">
        <v>11</v>
      </c>
      <c r="C41" t="s">
        <v>104</v>
      </c>
      <c r="D41" t="s">
        <v>18</v>
      </c>
      <c r="E41" t="s">
        <v>73</v>
      </c>
      <c r="F41" t="s">
        <v>85</v>
      </c>
      <c r="G41" t="s">
        <v>2</v>
      </c>
      <c r="H41" t="s">
        <v>28</v>
      </c>
    </row>
    <row r="42" spans="1:8" x14ac:dyDescent="0.25">
      <c r="A42" s="3">
        <v>41</v>
      </c>
      <c r="B42" t="s">
        <v>11</v>
      </c>
      <c r="C42" t="s">
        <v>74</v>
      </c>
      <c r="D42" t="s">
        <v>14</v>
      </c>
      <c r="E42" t="s">
        <v>121</v>
      </c>
      <c r="F42" t="s">
        <v>85</v>
      </c>
      <c r="G42" t="s">
        <v>2</v>
      </c>
      <c r="H42" t="s">
        <v>3</v>
      </c>
    </row>
    <row r="43" spans="1:8" x14ac:dyDescent="0.25">
      <c r="A43" s="3">
        <v>42</v>
      </c>
      <c r="B43" t="s">
        <v>11</v>
      </c>
      <c r="C43" t="s">
        <v>84</v>
      </c>
      <c r="D43" t="s">
        <v>14</v>
      </c>
      <c r="E43" t="s">
        <v>122</v>
      </c>
      <c r="F43" t="s">
        <v>64</v>
      </c>
      <c r="G43" t="s">
        <v>2</v>
      </c>
      <c r="H43" t="s">
        <v>3</v>
      </c>
    </row>
    <row r="44" spans="1:8" x14ac:dyDescent="0.25">
      <c r="A44" s="3">
        <v>43</v>
      </c>
      <c r="B44" t="s">
        <v>11</v>
      </c>
      <c r="C44" t="s">
        <v>104</v>
      </c>
      <c r="D44" t="s">
        <v>14</v>
      </c>
      <c r="E44" t="s">
        <v>7</v>
      </c>
      <c r="F44" t="s">
        <v>6</v>
      </c>
      <c r="G44" t="s">
        <v>2</v>
      </c>
      <c r="H44" t="s">
        <v>28</v>
      </c>
    </row>
    <row r="45" spans="1:8" x14ac:dyDescent="0.25">
      <c r="A45" s="3">
        <v>44</v>
      </c>
      <c r="B45" t="s">
        <v>11</v>
      </c>
      <c r="C45" t="s">
        <v>84</v>
      </c>
      <c r="D45" t="s">
        <v>14</v>
      </c>
      <c r="E45" t="s">
        <v>122</v>
      </c>
      <c r="F45" t="s">
        <v>64</v>
      </c>
      <c r="G45" t="s">
        <v>2</v>
      </c>
      <c r="H45" t="s">
        <v>8</v>
      </c>
    </row>
    <row r="46" spans="1:8" x14ac:dyDescent="0.25">
      <c r="A46" s="3">
        <v>45</v>
      </c>
      <c r="B46" t="s">
        <v>11</v>
      </c>
      <c r="C46" t="s">
        <v>62</v>
      </c>
      <c r="D46" t="s">
        <v>63</v>
      </c>
      <c r="E46" t="s">
        <v>109</v>
      </c>
      <c r="F46" t="s">
        <v>64</v>
      </c>
      <c r="G46" t="s">
        <v>2</v>
      </c>
      <c r="H46" t="s">
        <v>36</v>
      </c>
    </row>
    <row r="47" spans="1:8" x14ac:dyDescent="0.25">
      <c r="A47" s="3">
        <v>46</v>
      </c>
      <c r="B47" t="s">
        <v>11</v>
      </c>
      <c r="C47" t="s">
        <v>62</v>
      </c>
      <c r="D47" t="s">
        <v>18</v>
      </c>
      <c r="E47" t="s">
        <v>251</v>
      </c>
      <c r="F47" t="s">
        <v>6</v>
      </c>
      <c r="G47" t="s">
        <v>2</v>
      </c>
      <c r="H47" t="s">
        <v>28</v>
      </c>
    </row>
    <row r="48" spans="1:8" x14ac:dyDescent="0.25">
      <c r="A48" s="3">
        <v>47</v>
      </c>
      <c r="B48" t="s">
        <v>11</v>
      </c>
      <c r="C48" t="s">
        <v>84</v>
      </c>
      <c r="D48" t="s">
        <v>63</v>
      </c>
      <c r="E48" t="s">
        <v>91</v>
      </c>
      <c r="F48" t="s">
        <v>6</v>
      </c>
      <c r="G48" t="s">
        <v>2</v>
      </c>
      <c r="H48" t="s">
        <v>8</v>
      </c>
    </row>
    <row r="49" spans="1:8" x14ac:dyDescent="0.25">
      <c r="A49" s="3">
        <v>48</v>
      </c>
      <c r="B49" t="s">
        <v>11</v>
      </c>
      <c r="C49" t="s">
        <v>104</v>
      </c>
      <c r="D49" t="s">
        <v>14</v>
      </c>
      <c r="E49" t="s">
        <v>121</v>
      </c>
      <c r="F49" t="s">
        <v>85</v>
      </c>
      <c r="G49" t="s">
        <v>2</v>
      </c>
      <c r="H49" t="s">
        <v>22</v>
      </c>
    </row>
    <row r="50" spans="1:8" x14ac:dyDescent="0.25">
      <c r="A50" s="3">
        <v>49</v>
      </c>
      <c r="B50" t="s">
        <v>11</v>
      </c>
      <c r="C50" t="s">
        <v>78</v>
      </c>
      <c r="D50" t="s">
        <v>18</v>
      </c>
      <c r="E50" t="s">
        <v>91</v>
      </c>
      <c r="F50" t="s">
        <v>85</v>
      </c>
      <c r="G50" t="s">
        <v>2</v>
      </c>
      <c r="H50" t="s">
        <v>32</v>
      </c>
    </row>
    <row r="51" spans="1:8" x14ac:dyDescent="0.25">
      <c r="A51" s="3">
        <v>50</v>
      </c>
      <c r="B51" t="s">
        <v>26</v>
      </c>
      <c r="C51" t="s">
        <v>84</v>
      </c>
      <c r="D51" t="s">
        <v>18</v>
      </c>
      <c r="E51" t="s">
        <v>121</v>
      </c>
      <c r="F51" t="s">
        <v>6</v>
      </c>
      <c r="G51" t="s">
        <v>2</v>
      </c>
      <c r="H51" t="s">
        <v>28</v>
      </c>
    </row>
    <row r="52" spans="1:8" x14ac:dyDescent="0.25">
      <c r="A52" s="3">
        <v>51</v>
      </c>
      <c r="B52" t="s">
        <v>11</v>
      </c>
      <c r="C52" t="s">
        <v>62</v>
      </c>
      <c r="D52" t="s">
        <v>18</v>
      </c>
      <c r="E52" t="s">
        <v>94</v>
      </c>
      <c r="F52" t="s">
        <v>6</v>
      </c>
      <c r="G52" t="s">
        <v>2</v>
      </c>
      <c r="H52" t="s">
        <v>8</v>
      </c>
    </row>
    <row r="53" spans="1:8" x14ac:dyDescent="0.25">
      <c r="A53" s="3">
        <v>52</v>
      </c>
      <c r="B53" t="s">
        <v>11</v>
      </c>
      <c r="C53" t="s">
        <v>78</v>
      </c>
      <c r="D53" t="s">
        <v>63</v>
      </c>
      <c r="E53" t="s">
        <v>94</v>
      </c>
      <c r="F53" t="s">
        <v>64</v>
      </c>
      <c r="G53" t="s">
        <v>2</v>
      </c>
      <c r="H53" t="s">
        <v>38</v>
      </c>
    </row>
    <row r="54" spans="1:8" x14ac:dyDescent="0.25">
      <c r="A54" s="3">
        <v>53</v>
      </c>
      <c r="B54" t="s">
        <v>11</v>
      </c>
      <c r="C54" t="s">
        <v>84</v>
      </c>
      <c r="D54" t="s">
        <v>18</v>
      </c>
      <c r="E54" t="s">
        <v>30</v>
      </c>
      <c r="F54" t="s">
        <v>6</v>
      </c>
      <c r="G54" t="s">
        <v>2</v>
      </c>
      <c r="H54" t="s">
        <v>28</v>
      </c>
    </row>
    <row r="55" spans="1:8" x14ac:dyDescent="0.25">
      <c r="A55" s="3">
        <v>54</v>
      </c>
      <c r="B55" t="s">
        <v>11</v>
      </c>
      <c r="C55" t="s">
        <v>84</v>
      </c>
      <c r="D55" t="s">
        <v>63</v>
      </c>
      <c r="E55" t="s">
        <v>109</v>
      </c>
      <c r="F55" t="s">
        <v>64</v>
      </c>
      <c r="G55" t="s">
        <v>2</v>
      </c>
      <c r="H55" t="s">
        <v>3</v>
      </c>
    </row>
    <row r="56" spans="1:8" x14ac:dyDescent="0.25">
      <c r="A56" s="3">
        <v>55</v>
      </c>
      <c r="B56" t="s">
        <v>26</v>
      </c>
      <c r="C56" t="s">
        <v>74</v>
      </c>
      <c r="D56" t="s">
        <v>63</v>
      </c>
      <c r="E56" t="s">
        <v>94</v>
      </c>
      <c r="F56" t="s">
        <v>85</v>
      </c>
      <c r="G56" t="s">
        <v>2</v>
      </c>
      <c r="H56" t="s">
        <v>8</v>
      </c>
    </row>
    <row r="57" spans="1:8" x14ac:dyDescent="0.25">
      <c r="A57" s="3">
        <v>56</v>
      </c>
      <c r="B57" t="s">
        <v>26</v>
      </c>
      <c r="C57" t="s">
        <v>62</v>
      </c>
      <c r="D57" t="s">
        <v>14</v>
      </c>
      <c r="E57" t="s">
        <v>30</v>
      </c>
      <c r="F57" t="s">
        <v>64</v>
      </c>
      <c r="G57" t="s">
        <v>2</v>
      </c>
      <c r="H57" t="s">
        <v>19</v>
      </c>
    </row>
    <row r="58" spans="1:8" x14ac:dyDescent="0.25">
      <c r="A58" s="3">
        <v>57</v>
      </c>
      <c r="B58" t="s">
        <v>13</v>
      </c>
      <c r="C58" t="s">
        <v>104</v>
      </c>
      <c r="D58" t="s">
        <v>18</v>
      </c>
      <c r="E58" t="s">
        <v>103</v>
      </c>
      <c r="F58" t="s">
        <v>85</v>
      </c>
      <c r="G58" t="s">
        <v>79</v>
      </c>
      <c r="H58" t="s">
        <v>234</v>
      </c>
    </row>
    <row r="59" spans="1:8" x14ac:dyDescent="0.25">
      <c r="A59" s="3">
        <v>58</v>
      </c>
      <c r="B59" t="s">
        <v>26</v>
      </c>
      <c r="C59" t="s">
        <v>74</v>
      </c>
      <c r="D59" t="s">
        <v>192</v>
      </c>
      <c r="E59" t="s">
        <v>252</v>
      </c>
      <c r="F59" t="s">
        <v>85</v>
      </c>
      <c r="G59" t="s">
        <v>2</v>
      </c>
      <c r="H59" t="s">
        <v>28</v>
      </c>
    </row>
    <row r="60" spans="1:8" x14ac:dyDescent="0.25">
      <c r="A60" s="3">
        <v>59</v>
      </c>
      <c r="B60" t="s">
        <v>13</v>
      </c>
      <c r="C60" t="s">
        <v>104</v>
      </c>
      <c r="D60" t="s">
        <v>18</v>
      </c>
      <c r="E60" t="s">
        <v>18</v>
      </c>
      <c r="F60" t="s">
        <v>85</v>
      </c>
      <c r="G60" t="s">
        <v>2</v>
      </c>
      <c r="H60" t="s">
        <v>28</v>
      </c>
    </row>
    <row r="61" spans="1:8" x14ac:dyDescent="0.25">
      <c r="A61" s="3">
        <v>60</v>
      </c>
      <c r="B61" t="s">
        <v>26</v>
      </c>
      <c r="C61" t="s">
        <v>87</v>
      </c>
      <c r="D61" t="s">
        <v>88</v>
      </c>
      <c r="E61" t="s">
        <v>30</v>
      </c>
      <c r="F61" t="s">
        <v>6</v>
      </c>
      <c r="G61" t="s">
        <v>2</v>
      </c>
      <c r="H61" t="s">
        <v>8</v>
      </c>
    </row>
    <row r="62" spans="1:8" x14ac:dyDescent="0.25">
      <c r="A62" s="3">
        <v>61</v>
      </c>
      <c r="B62" t="s">
        <v>11</v>
      </c>
      <c r="C62" t="s">
        <v>84</v>
      </c>
      <c r="D62" t="s">
        <v>63</v>
      </c>
      <c r="E62" t="s">
        <v>253</v>
      </c>
      <c r="F62" t="s">
        <v>64</v>
      </c>
      <c r="G62" t="s">
        <v>2</v>
      </c>
      <c r="H62" t="s">
        <v>8</v>
      </c>
    </row>
    <row r="63" spans="1:8" x14ac:dyDescent="0.25">
      <c r="A63" s="3">
        <v>62</v>
      </c>
      <c r="B63" t="s">
        <v>11</v>
      </c>
      <c r="C63" t="s">
        <v>78</v>
      </c>
      <c r="D63" t="s">
        <v>18</v>
      </c>
      <c r="E63" t="s">
        <v>7</v>
      </c>
      <c r="F63" t="s">
        <v>6</v>
      </c>
      <c r="G63" t="s">
        <v>2</v>
      </c>
      <c r="H63" t="s">
        <v>8</v>
      </c>
    </row>
    <row r="64" spans="1:8" x14ac:dyDescent="0.25">
      <c r="A64" s="3">
        <v>63</v>
      </c>
      <c r="B64" t="s">
        <v>26</v>
      </c>
      <c r="C64" t="s">
        <v>84</v>
      </c>
      <c r="D64" t="s">
        <v>124</v>
      </c>
      <c r="E64" t="s">
        <v>94</v>
      </c>
      <c r="F64" t="s">
        <v>85</v>
      </c>
      <c r="G64" t="s">
        <v>2</v>
      </c>
      <c r="H64" t="s">
        <v>28</v>
      </c>
    </row>
    <row r="65" spans="1:8" x14ac:dyDescent="0.25">
      <c r="A65" s="3">
        <v>64</v>
      </c>
      <c r="B65" t="s">
        <v>26</v>
      </c>
      <c r="C65" t="s">
        <v>87</v>
      </c>
      <c r="D65" t="s">
        <v>63</v>
      </c>
      <c r="E65" t="s">
        <v>138</v>
      </c>
      <c r="F65" t="s">
        <v>6</v>
      </c>
      <c r="G65" t="s">
        <v>2</v>
      </c>
      <c r="H65" t="s">
        <v>8</v>
      </c>
    </row>
    <row r="66" spans="1:8" x14ac:dyDescent="0.25">
      <c r="A66" s="3">
        <v>65</v>
      </c>
      <c r="B66" t="s">
        <v>11</v>
      </c>
      <c r="C66" t="s">
        <v>84</v>
      </c>
      <c r="D66" t="s">
        <v>18</v>
      </c>
      <c r="E66" t="s">
        <v>30</v>
      </c>
      <c r="F66" t="s">
        <v>6</v>
      </c>
      <c r="G66" t="s">
        <v>2</v>
      </c>
      <c r="H66" t="s">
        <v>8</v>
      </c>
    </row>
    <row r="67" spans="1:8" x14ac:dyDescent="0.25">
      <c r="A67" s="3">
        <v>66</v>
      </c>
      <c r="B67" t="s">
        <v>13</v>
      </c>
      <c r="C67" t="s">
        <v>104</v>
      </c>
      <c r="D67" t="s">
        <v>65</v>
      </c>
      <c r="E67" t="s">
        <v>248</v>
      </c>
      <c r="F67" t="s">
        <v>64</v>
      </c>
      <c r="G67" t="s">
        <v>2</v>
      </c>
      <c r="H67" t="s">
        <v>24</v>
      </c>
    </row>
    <row r="68" spans="1:8" x14ac:dyDescent="0.25">
      <c r="A68" s="3">
        <v>67</v>
      </c>
      <c r="B68" t="s">
        <v>12</v>
      </c>
      <c r="C68" t="s">
        <v>62</v>
      </c>
      <c r="D68" t="s">
        <v>18</v>
      </c>
      <c r="E68" t="s">
        <v>122</v>
      </c>
      <c r="F68" t="s">
        <v>6</v>
      </c>
      <c r="G68" t="s">
        <v>2</v>
      </c>
      <c r="H68" t="s">
        <v>19</v>
      </c>
    </row>
    <row r="69" spans="1:8" x14ac:dyDescent="0.25">
      <c r="A69" s="3">
        <v>68</v>
      </c>
      <c r="B69" t="s">
        <v>26</v>
      </c>
      <c r="C69" t="s">
        <v>74</v>
      </c>
      <c r="D69" t="s">
        <v>14</v>
      </c>
      <c r="E69" t="s">
        <v>7</v>
      </c>
      <c r="F69" t="s">
        <v>64</v>
      </c>
      <c r="G69" t="s">
        <v>2</v>
      </c>
      <c r="H69" t="s">
        <v>8</v>
      </c>
    </row>
    <row r="70" spans="1:8" x14ac:dyDescent="0.25">
      <c r="A70" s="3">
        <v>69</v>
      </c>
      <c r="B70" t="s">
        <v>13</v>
      </c>
      <c r="C70" t="s">
        <v>104</v>
      </c>
      <c r="D70" t="s">
        <v>124</v>
      </c>
      <c r="E70" t="s">
        <v>248</v>
      </c>
      <c r="F70" t="s">
        <v>6</v>
      </c>
      <c r="G70" t="s">
        <v>2</v>
      </c>
      <c r="H70" t="s">
        <v>15</v>
      </c>
    </row>
    <row r="71" spans="1:8" x14ac:dyDescent="0.25">
      <c r="A71" s="3">
        <v>70</v>
      </c>
      <c r="B71" t="s">
        <v>12</v>
      </c>
      <c r="C71" t="s">
        <v>62</v>
      </c>
      <c r="D71" t="s">
        <v>18</v>
      </c>
      <c r="E71" t="s">
        <v>127</v>
      </c>
      <c r="F71" t="s">
        <v>6</v>
      </c>
      <c r="G71" t="s">
        <v>2</v>
      </c>
      <c r="H71" t="s">
        <v>28</v>
      </c>
    </row>
    <row r="72" spans="1:8" x14ac:dyDescent="0.25">
      <c r="A72" s="3">
        <v>71</v>
      </c>
      <c r="B72" t="s">
        <v>26</v>
      </c>
      <c r="C72" t="s">
        <v>78</v>
      </c>
      <c r="D72" t="s">
        <v>63</v>
      </c>
      <c r="E72" t="s">
        <v>7</v>
      </c>
      <c r="F72" t="s">
        <v>6</v>
      </c>
      <c r="G72" t="s">
        <v>2</v>
      </c>
      <c r="H72" t="s">
        <v>8</v>
      </c>
    </row>
    <row r="73" spans="1:8" x14ac:dyDescent="0.25">
      <c r="A73" s="3">
        <v>72</v>
      </c>
      <c r="B73" t="s">
        <v>26</v>
      </c>
      <c r="C73" t="s">
        <v>87</v>
      </c>
      <c r="D73" t="s">
        <v>63</v>
      </c>
      <c r="E73" t="s">
        <v>7</v>
      </c>
      <c r="F73" t="s">
        <v>6</v>
      </c>
      <c r="G73" t="s">
        <v>2</v>
      </c>
      <c r="H73" t="s">
        <v>27</v>
      </c>
    </row>
    <row r="74" spans="1:8" x14ac:dyDescent="0.25">
      <c r="A74" s="3">
        <v>73</v>
      </c>
      <c r="B74" t="s">
        <v>17</v>
      </c>
      <c r="C74" t="s">
        <v>84</v>
      </c>
      <c r="D74" t="s">
        <v>18</v>
      </c>
      <c r="E74" t="s">
        <v>94</v>
      </c>
      <c r="F74" t="s">
        <v>6</v>
      </c>
      <c r="G74" t="s">
        <v>2</v>
      </c>
      <c r="H74" t="s">
        <v>28</v>
      </c>
    </row>
    <row r="75" spans="1:8" x14ac:dyDescent="0.25">
      <c r="A75" s="3">
        <v>74</v>
      </c>
      <c r="B75" t="s">
        <v>12</v>
      </c>
      <c r="C75" t="s">
        <v>74</v>
      </c>
      <c r="D75" t="s">
        <v>63</v>
      </c>
      <c r="E75" t="s">
        <v>30</v>
      </c>
      <c r="F75" t="s">
        <v>6</v>
      </c>
      <c r="G75" t="s">
        <v>2</v>
      </c>
      <c r="H75" t="s">
        <v>38</v>
      </c>
    </row>
    <row r="76" spans="1:8" x14ac:dyDescent="0.25">
      <c r="A76" s="3">
        <v>75</v>
      </c>
      <c r="B76" t="s">
        <v>26</v>
      </c>
      <c r="C76" t="s">
        <v>78</v>
      </c>
      <c r="D76" t="s">
        <v>18</v>
      </c>
      <c r="E76" t="s">
        <v>7</v>
      </c>
      <c r="F76" t="s">
        <v>6</v>
      </c>
      <c r="G76" t="s">
        <v>2</v>
      </c>
      <c r="H76" t="s">
        <v>32</v>
      </c>
    </row>
    <row r="77" spans="1:8" x14ac:dyDescent="0.25">
      <c r="A77" s="3">
        <v>76</v>
      </c>
      <c r="B77" t="s">
        <v>26</v>
      </c>
      <c r="C77" t="s">
        <v>84</v>
      </c>
      <c r="D77" t="s">
        <v>18</v>
      </c>
      <c r="E77" t="s">
        <v>252</v>
      </c>
      <c r="F77" t="s">
        <v>6</v>
      </c>
      <c r="G77" t="s">
        <v>2</v>
      </c>
      <c r="H77" t="s">
        <v>3</v>
      </c>
    </row>
    <row r="78" spans="1:8" x14ac:dyDescent="0.25">
      <c r="A78" s="3">
        <v>77</v>
      </c>
      <c r="B78" t="s">
        <v>12</v>
      </c>
      <c r="C78" t="s">
        <v>84</v>
      </c>
      <c r="D78" t="s">
        <v>18</v>
      </c>
      <c r="E78" t="s">
        <v>14</v>
      </c>
      <c r="F78" t="s">
        <v>6</v>
      </c>
      <c r="G78" t="s">
        <v>2</v>
      </c>
      <c r="H78" t="s">
        <v>22</v>
      </c>
    </row>
    <row r="79" spans="1:8" x14ac:dyDescent="0.25">
      <c r="A79" s="3">
        <v>78</v>
      </c>
      <c r="B79" t="s">
        <v>13</v>
      </c>
      <c r="C79" t="s">
        <v>104</v>
      </c>
      <c r="D79" t="s">
        <v>63</v>
      </c>
      <c r="E79" t="s">
        <v>7</v>
      </c>
      <c r="F79" t="s">
        <v>64</v>
      </c>
      <c r="G79" t="s">
        <v>2</v>
      </c>
      <c r="H79" t="s">
        <v>24</v>
      </c>
    </row>
    <row r="80" spans="1:8" x14ac:dyDescent="0.25">
      <c r="A80" s="3">
        <v>79</v>
      </c>
      <c r="B80" t="s">
        <v>26</v>
      </c>
      <c r="C80" t="s">
        <v>78</v>
      </c>
      <c r="D80" t="s">
        <v>65</v>
      </c>
      <c r="E80" t="s">
        <v>30</v>
      </c>
      <c r="F80" t="s">
        <v>85</v>
      </c>
      <c r="G80" t="s">
        <v>2</v>
      </c>
      <c r="H80" t="s">
        <v>8</v>
      </c>
    </row>
    <row r="81" spans="1:8" x14ac:dyDescent="0.25">
      <c r="A81" s="3">
        <v>80</v>
      </c>
      <c r="B81" t="s">
        <v>12</v>
      </c>
      <c r="C81" t="s">
        <v>62</v>
      </c>
      <c r="D81" t="s">
        <v>18</v>
      </c>
      <c r="E81" t="s">
        <v>7</v>
      </c>
      <c r="F81" t="s">
        <v>6</v>
      </c>
      <c r="G81" t="s">
        <v>2</v>
      </c>
      <c r="H81" t="s">
        <v>28</v>
      </c>
    </row>
    <row r="82" spans="1:8" x14ac:dyDescent="0.25">
      <c r="A82" s="3">
        <v>81</v>
      </c>
      <c r="B82" t="s">
        <v>26</v>
      </c>
      <c r="C82" t="s">
        <v>74</v>
      </c>
      <c r="D82" t="s">
        <v>63</v>
      </c>
      <c r="E82" t="s">
        <v>109</v>
      </c>
      <c r="F82" t="s">
        <v>64</v>
      </c>
      <c r="G82" t="s">
        <v>2</v>
      </c>
      <c r="H82" t="s">
        <v>28</v>
      </c>
    </row>
    <row r="83" spans="1:8" x14ac:dyDescent="0.25">
      <c r="A83" s="3">
        <v>82</v>
      </c>
      <c r="B83" t="s">
        <v>11</v>
      </c>
      <c r="C83" t="s">
        <v>84</v>
      </c>
      <c r="D83" t="s">
        <v>63</v>
      </c>
      <c r="E83" t="s">
        <v>109</v>
      </c>
      <c r="F83" t="s">
        <v>85</v>
      </c>
      <c r="G83" t="s">
        <v>2</v>
      </c>
      <c r="H83" t="s">
        <v>3</v>
      </c>
    </row>
    <row r="84" spans="1:8" x14ac:dyDescent="0.25">
      <c r="A84" s="3">
        <v>83</v>
      </c>
      <c r="B84" t="s">
        <v>26</v>
      </c>
      <c r="C84" t="s">
        <v>84</v>
      </c>
      <c r="D84" t="s">
        <v>65</v>
      </c>
      <c r="E84" t="s">
        <v>142</v>
      </c>
      <c r="F84" t="s">
        <v>85</v>
      </c>
      <c r="G84" t="s">
        <v>2</v>
      </c>
      <c r="H84" t="s">
        <v>8</v>
      </c>
    </row>
    <row r="85" spans="1:8" x14ac:dyDescent="0.25">
      <c r="A85" s="3">
        <v>84</v>
      </c>
      <c r="B85" t="s">
        <v>26</v>
      </c>
      <c r="C85" t="s">
        <v>74</v>
      </c>
      <c r="D85" t="s">
        <v>14</v>
      </c>
      <c r="E85" t="s">
        <v>7</v>
      </c>
      <c r="F85" t="s">
        <v>6</v>
      </c>
      <c r="G85" t="s">
        <v>2</v>
      </c>
      <c r="H85" t="s">
        <v>8</v>
      </c>
    </row>
    <row r="86" spans="1:8" x14ac:dyDescent="0.25">
      <c r="A86" s="3">
        <v>85</v>
      </c>
      <c r="B86" t="s">
        <v>26</v>
      </c>
      <c r="C86" t="s">
        <v>74</v>
      </c>
      <c r="D86" t="s">
        <v>65</v>
      </c>
      <c r="E86" t="s">
        <v>103</v>
      </c>
      <c r="F86" t="s">
        <v>85</v>
      </c>
      <c r="G86" t="s">
        <v>2</v>
      </c>
      <c r="H86" t="s">
        <v>8</v>
      </c>
    </row>
    <row r="87" spans="1:8" x14ac:dyDescent="0.25">
      <c r="A87" s="3">
        <v>86</v>
      </c>
      <c r="B87" t="s">
        <v>12</v>
      </c>
      <c r="C87" t="s">
        <v>62</v>
      </c>
      <c r="D87" t="s">
        <v>124</v>
      </c>
      <c r="E87" t="s">
        <v>124</v>
      </c>
      <c r="F87" t="s">
        <v>6</v>
      </c>
      <c r="G87" t="s">
        <v>2</v>
      </c>
      <c r="H87" t="s">
        <v>27</v>
      </c>
    </row>
    <row r="88" spans="1:8" x14ac:dyDescent="0.25">
      <c r="A88" s="3">
        <v>87</v>
      </c>
      <c r="B88" t="s">
        <v>26</v>
      </c>
      <c r="C88" t="s">
        <v>87</v>
      </c>
      <c r="D88" t="s">
        <v>63</v>
      </c>
      <c r="E88" t="s">
        <v>150</v>
      </c>
      <c r="F88" t="s">
        <v>64</v>
      </c>
      <c r="G88" t="s">
        <v>2</v>
      </c>
      <c r="H88" t="s">
        <v>8</v>
      </c>
    </row>
    <row r="89" spans="1:8" x14ac:dyDescent="0.25">
      <c r="A89" s="3">
        <v>88</v>
      </c>
      <c r="B89" t="s">
        <v>12</v>
      </c>
      <c r="C89" t="s">
        <v>62</v>
      </c>
      <c r="D89" t="s">
        <v>18</v>
      </c>
      <c r="E89" t="s">
        <v>18</v>
      </c>
      <c r="F89" t="s">
        <v>6</v>
      </c>
      <c r="G89" t="s">
        <v>2</v>
      </c>
      <c r="H89" t="s">
        <v>19</v>
      </c>
    </row>
    <row r="90" spans="1:8" x14ac:dyDescent="0.25">
      <c r="A90" s="3">
        <v>89</v>
      </c>
      <c r="B90" t="s">
        <v>12</v>
      </c>
      <c r="C90" t="s">
        <v>84</v>
      </c>
      <c r="D90" t="s">
        <v>18</v>
      </c>
      <c r="E90" t="s">
        <v>65</v>
      </c>
      <c r="F90" t="s">
        <v>6</v>
      </c>
      <c r="G90" t="s">
        <v>2</v>
      </c>
      <c r="H90" t="s">
        <v>28</v>
      </c>
    </row>
    <row r="91" spans="1:8" x14ac:dyDescent="0.25">
      <c r="A91" s="3">
        <v>90</v>
      </c>
      <c r="B91" t="s">
        <v>11</v>
      </c>
      <c r="C91" t="s">
        <v>87</v>
      </c>
      <c r="D91" t="s">
        <v>14</v>
      </c>
      <c r="E91" t="s">
        <v>153</v>
      </c>
      <c r="F91" t="s">
        <v>6</v>
      </c>
      <c r="G91" t="s">
        <v>2</v>
      </c>
      <c r="H91" t="s">
        <v>35</v>
      </c>
    </row>
    <row r="92" spans="1:8" x14ac:dyDescent="0.25">
      <c r="A92" s="3">
        <v>91</v>
      </c>
      <c r="B92" t="s">
        <v>11</v>
      </c>
      <c r="C92" t="s">
        <v>84</v>
      </c>
      <c r="D92" t="s">
        <v>18</v>
      </c>
      <c r="E92" t="s">
        <v>94</v>
      </c>
      <c r="F92" t="s">
        <v>6</v>
      </c>
      <c r="G92" t="s">
        <v>2</v>
      </c>
      <c r="H92" t="s">
        <v>8</v>
      </c>
    </row>
    <row r="93" spans="1:8" x14ac:dyDescent="0.25">
      <c r="A93" s="3">
        <v>92</v>
      </c>
      <c r="B93" t="s">
        <v>26</v>
      </c>
      <c r="C93" t="s">
        <v>87</v>
      </c>
      <c r="D93" t="s">
        <v>88</v>
      </c>
      <c r="E93" t="s">
        <v>155</v>
      </c>
      <c r="F93" t="s">
        <v>6</v>
      </c>
      <c r="G93" t="s">
        <v>2</v>
      </c>
      <c r="H93" t="s">
        <v>35</v>
      </c>
    </row>
    <row r="94" spans="1:8" x14ac:dyDescent="0.25">
      <c r="A94" s="3">
        <v>93</v>
      </c>
      <c r="B94" t="s">
        <v>11</v>
      </c>
      <c r="C94" t="s">
        <v>87</v>
      </c>
      <c r="D94" t="s">
        <v>63</v>
      </c>
      <c r="E94" t="s">
        <v>7</v>
      </c>
      <c r="F94" t="s">
        <v>6</v>
      </c>
      <c r="G94" t="s">
        <v>2</v>
      </c>
      <c r="H94" t="s">
        <v>3</v>
      </c>
    </row>
    <row r="95" spans="1:8" x14ac:dyDescent="0.25">
      <c r="A95" s="3">
        <v>94</v>
      </c>
      <c r="B95" t="s">
        <v>26</v>
      </c>
      <c r="C95" t="s">
        <v>84</v>
      </c>
      <c r="D95" t="s">
        <v>18</v>
      </c>
      <c r="E95" t="s">
        <v>7</v>
      </c>
      <c r="F95" t="s">
        <v>6</v>
      </c>
      <c r="G95" t="s">
        <v>2</v>
      </c>
      <c r="H95" t="s">
        <v>28</v>
      </c>
    </row>
    <row r="96" spans="1:8" x14ac:dyDescent="0.25">
      <c r="A96" s="3">
        <v>95</v>
      </c>
      <c r="B96" t="s">
        <v>26</v>
      </c>
      <c r="C96" t="s">
        <v>62</v>
      </c>
      <c r="D96" t="s">
        <v>14</v>
      </c>
      <c r="E96" t="s">
        <v>148</v>
      </c>
      <c r="F96" t="s">
        <v>85</v>
      </c>
      <c r="G96" t="s">
        <v>2</v>
      </c>
      <c r="H96" t="s">
        <v>27</v>
      </c>
    </row>
    <row r="97" spans="1:8" x14ac:dyDescent="0.25">
      <c r="A97" s="3">
        <v>96</v>
      </c>
      <c r="B97" t="s">
        <v>26</v>
      </c>
      <c r="C97" t="s">
        <v>84</v>
      </c>
      <c r="D97" t="s">
        <v>88</v>
      </c>
      <c r="E97" t="s">
        <v>157</v>
      </c>
      <c r="F97" t="s">
        <v>85</v>
      </c>
      <c r="G97" t="s">
        <v>2</v>
      </c>
      <c r="H97" t="s">
        <v>8</v>
      </c>
    </row>
    <row r="98" spans="1:8" x14ac:dyDescent="0.25">
      <c r="A98" s="3">
        <v>97</v>
      </c>
      <c r="B98" t="s">
        <v>13</v>
      </c>
      <c r="C98" t="s">
        <v>104</v>
      </c>
      <c r="D98" t="s">
        <v>18</v>
      </c>
      <c r="E98" t="s">
        <v>18</v>
      </c>
      <c r="F98" t="s">
        <v>85</v>
      </c>
      <c r="G98" t="s">
        <v>79</v>
      </c>
      <c r="H98" t="s">
        <v>28</v>
      </c>
    </row>
    <row r="99" spans="1:8" x14ac:dyDescent="0.25">
      <c r="A99" s="3">
        <v>98</v>
      </c>
      <c r="B99" t="s">
        <v>26</v>
      </c>
      <c r="C99" t="s">
        <v>87</v>
      </c>
      <c r="D99" t="s">
        <v>14</v>
      </c>
      <c r="E99" t="s">
        <v>7</v>
      </c>
      <c r="F99" t="s">
        <v>85</v>
      </c>
      <c r="G99" t="s">
        <v>2</v>
      </c>
      <c r="H99" t="s">
        <v>3</v>
      </c>
    </row>
    <row r="100" spans="1:8" x14ac:dyDescent="0.25">
      <c r="A100" s="3">
        <v>99</v>
      </c>
      <c r="B100" t="s">
        <v>26</v>
      </c>
      <c r="C100" t="s">
        <v>84</v>
      </c>
      <c r="D100" t="s">
        <v>192</v>
      </c>
      <c r="E100" t="s">
        <v>254</v>
      </c>
      <c r="F100" t="s">
        <v>6</v>
      </c>
      <c r="G100" t="s">
        <v>2</v>
      </c>
      <c r="H100" t="s">
        <v>8</v>
      </c>
    </row>
    <row r="101" spans="1:8" x14ac:dyDescent="0.25">
      <c r="A101" s="3">
        <v>100</v>
      </c>
      <c r="B101" t="s">
        <v>26</v>
      </c>
      <c r="C101" t="s">
        <v>62</v>
      </c>
      <c r="D101" t="s">
        <v>18</v>
      </c>
      <c r="E101" t="s">
        <v>63</v>
      </c>
      <c r="F101" t="s">
        <v>64</v>
      </c>
      <c r="G101" t="s">
        <v>2</v>
      </c>
      <c r="H101" t="s">
        <v>3</v>
      </c>
    </row>
    <row r="102" spans="1:8" x14ac:dyDescent="0.25">
      <c r="A102" s="3">
        <v>101</v>
      </c>
      <c r="B102" t="s">
        <v>26</v>
      </c>
      <c r="C102" t="s">
        <v>62</v>
      </c>
      <c r="D102" t="s">
        <v>65</v>
      </c>
      <c r="E102" t="s">
        <v>63</v>
      </c>
      <c r="F102" t="s">
        <v>64</v>
      </c>
      <c r="G102" t="s">
        <v>2</v>
      </c>
      <c r="H102" t="s">
        <v>8</v>
      </c>
    </row>
    <row r="103" spans="1:8" x14ac:dyDescent="0.25">
      <c r="A103" s="3">
        <v>102</v>
      </c>
      <c r="B103" t="s">
        <v>26</v>
      </c>
      <c r="C103" t="s">
        <v>62</v>
      </c>
      <c r="D103" t="s">
        <v>14</v>
      </c>
      <c r="E103" t="s">
        <v>91</v>
      </c>
      <c r="F103" t="s">
        <v>6</v>
      </c>
      <c r="G103" t="s">
        <v>2</v>
      </c>
      <c r="H103" t="s">
        <v>19</v>
      </c>
    </row>
    <row r="104" spans="1:8" x14ac:dyDescent="0.25">
      <c r="A104" s="3">
        <v>103</v>
      </c>
      <c r="B104" t="s">
        <v>26</v>
      </c>
      <c r="C104" t="s">
        <v>87</v>
      </c>
      <c r="D104" t="s">
        <v>63</v>
      </c>
      <c r="E104" t="s">
        <v>30</v>
      </c>
      <c r="F104" t="s">
        <v>6</v>
      </c>
      <c r="G104" t="s">
        <v>2</v>
      </c>
      <c r="H104" t="s">
        <v>8</v>
      </c>
    </row>
    <row r="105" spans="1:8" x14ac:dyDescent="0.25">
      <c r="A105" s="3">
        <v>104</v>
      </c>
      <c r="B105" t="s">
        <v>26</v>
      </c>
      <c r="C105" t="s">
        <v>62</v>
      </c>
      <c r="D105" t="s">
        <v>65</v>
      </c>
      <c r="E105" t="s">
        <v>250</v>
      </c>
      <c r="F105" t="s">
        <v>85</v>
      </c>
      <c r="G105" t="s">
        <v>2</v>
      </c>
      <c r="H105" t="s">
        <v>27</v>
      </c>
    </row>
    <row r="106" spans="1:8" x14ac:dyDescent="0.25">
      <c r="A106" s="3">
        <v>105</v>
      </c>
      <c r="B106" t="s">
        <v>26</v>
      </c>
      <c r="C106" t="s">
        <v>74</v>
      </c>
      <c r="D106" t="s">
        <v>14</v>
      </c>
      <c r="E106" t="s">
        <v>91</v>
      </c>
      <c r="F106" t="s">
        <v>64</v>
      </c>
      <c r="G106" t="s">
        <v>2</v>
      </c>
      <c r="H106" t="s">
        <v>28</v>
      </c>
    </row>
    <row r="107" spans="1:8" x14ac:dyDescent="0.25">
      <c r="A107" s="3">
        <v>106</v>
      </c>
      <c r="B107" t="s">
        <v>26</v>
      </c>
      <c r="C107" t="s">
        <v>84</v>
      </c>
      <c r="D107" t="s">
        <v>18</v>
      </c>
      <c r="E107" t="s">
        <v>121</v>
      </c>
      <c r="F107" t="s">
        <v>6</v>
      </c>
      <c r="G107" t="s">
        <v>2</v>
      </c>
      <c r="H107" t="s">
        <v>28</v>
      </c>
    </row>
    <row r="108" spans="1:8" x14ac:dyDescent="0.25">
      <c r="A108" s="3">
        <v>107</v>
      </c>
      <c r="B108" t="s">
        <v>26</v>
      </c>
      <c r="C108" t="s">
        <v>78</v>
      </c>
      <c r="D108" t="s">
        <v>65</v>
      </c>
      <c r="E108" t="s">
        <v>30</v>
      </c>
      <c r="F108" t="s">
        <v>85</v>
      </c>
      <c r="G108" t="s">
        <v>2</v>
      </c>
      <c r="H108" t="s">
        <v>8</v>
      </c>
    </row>
    <row r="109" spans="1:8" x14ac:dyDescent="0.25">
      <c r="A109" s="3">
        <v>108</v>
      </c>
      <c r="B109" t="s">
        <v>26</v>
      </c>
      <c r="C109" t="s">
        <v>84</v>
      </c>
      <c r="D109" t="s">
        <v>65</v>
      </c>
      <c r="E109" t="s">
        <v>142</v>
      </c>
      <c r="F109" t="s">
        <v>85</v>
      </c>
      <c r="G109" t="s">
        <v>2</v>
      </c>
      <c r="H109" t="s">
        <v>8</v>
      </c>
    </row>
    <row r="110" spans="1:8" x14ac:dyDescent="0.25">
      <c r="A110" s="3">
        <v>109</v>
      </c>
      <c r="B110" t="s">
        <v>12</v>
      </c>
      <c r="C110" t="s">
        <v>84</v>
      </c>
      <c r="D110" t="s">
        <v>18</v>
      </c>
      <c r="E110" t="s">
        <v>14</v>
      </c>
      <c r="F110" t="s">
        <v>6</v>
      </c>
      <c r="G110" t="s">
        <v>2</v>
      </c>
      <c r="H110" t="s">
        <v>22</v>
      </c>
    </row>
    <row r="111" spans="1:8" x14ac:dyDescent="0.25">
      <c r="A111" s="3">
        <v>110</v>
      </c>
      <c r="B111" t="s">
        <v>12</v>
      </c>
      <c r="C111" t="s">
        <v>62</v>
      </c>
      <c r="D111" t="s">
        <v>18</v>
      </c>
      <c r="E111" t="s">
        <v>7</v>
      </c>
      <c r="F111" t="s">
        <v>6</v>
      </c>
      <c r="G111" t="s">
        <v>2</v>
      </c>
      <c r="H111" t="s">
        <v>28</v>
      </c>
    </row>
    <row r="112" spans="1:8" x14ac:dyDescent="0.25">
      <c r="A112" s="3">
        <v>111</v>
      </c>
      <c r="B112" t="s">
        <v>12</v>
      </c>
      <c r="C112" t="s">
        <v>62</v>
      </c>
      <c r="D112" t="s">
        <v>124</v>
      </c>
      <c r="E112" t="s">
        <v>124</v>
      </c>
      <c r="F112" t="s">
        <v>6</v>
      </c>
      <c r="G112" t="s">
        <v>2</v>
      </c>
      <c r="H112" t="s">
        <v>27</v>
      </c>
    </row>
    <row r="113" spans="1:8" x14ac:dyDescent="0.25">
      <c r="A113" s="3">
        <v>112</v>
      </c>
      <c r="B113" t="s">
        <v>13</v>
      </c>
      <c r="C113" t="s">
        <v>78</v>
      </c>
      <c r="D113" t="s">
        <v>14</v>
      </c>
      <c r="E113" t="s">
        <v>14</v>
      </c>
      <c r="F113" t="s">
        <v>64</v>
      </c>
      <c r="G113" t="s">
        <v>79</v>
      </c>
      <c r="H113" t="s">
        <v>15</v>
      </c>
    </row>
    <row r="114" spans="1:8" x14ac:dyDescent="0.25">
      <c r="A114" s="3">
        <v>113</v>
      </c>
      <c r="B114" t="s">
        <v>13</v>
      </c>
      <c r="C114" t="s">
        <v>78</v>
      </c>
      <c r="D114" t="s">
        <v>18</v>
      </c>
      <c r="E114" t="s">
        <v>14</v>
      </c>
      <c r="F114" t="s">
        <v>64</v>
      </c>
      <c r="G114" t="s">
        <v>79</v>
      </c>
      <c r="H114" t="s">
        <v>234</v>
      </c>
    </row>
    <row r="115" spans="1:8" x14ac:dyDescent="0.25">
      <c r="A115" s="3">
        <v>114</v>
      </c>
      <c r="B115" t="s">
        <v>13</v>
      </c>
      <c r="C115" t="s">
        <v>78</v>
      </c>
      <c r="D115" t="s">
        <v>18</v>
      </c>
      <c r="E115" t="s">
        <v>14</v>
      </c>
      <c r="F115" t="s">
        <v>64</v>
      </c>
      <c r="G115" t="s">
        <v>79</v>
      </c>
      <c r="H115" t="s">
        <v>24</v>
      </c>
    </row>
    <row r="116" spans="1:8" x14ac:dyDescent="0.25">
      <c r="A116" s="3">
        <v>115</v>
      </c>
      <c r="B116" t="s">
        <v>13</v>
      </c>
      <c r="C116" t="s">
        <v>78</v>
      </c>
      <c r="D116" t="s">
        <v>14</v>
      </c>
      <c r="E116" t="s">
        <v>14</v>
      </c>
      <c r="F116" t="s">
        <v>64</v>
      </c>
      <c r="G116" t="s">
        <v>79</v>
      </c>
      <c r="H116" t="s">
        <v>234</v>
      </c>
    </row>
    <row r="117" spans="1:8" x14ac:dyDescent="0.25">
      <c r="A117" s="3">
        <v>116</v>
      </c>
      <c r="B117" t="s">
        <v>13</v>
      </c>
      <c r="C117" t="s">
        <v>104</v>
      </c>
      <c r="D117" t="s">
        <v>18</v>
      </c>
      <c r="E117" t="s">
        <v>7</v>
      </c>
      <c r="F117" t="s">
        <v>64</v>
      </c>
      <c r="G117" t="s">
        <v>79</v>
      </c>
      <c r="H117" t="s">
        <v>24</v>
      </c>
    </row>
    <row r="118" spans="1:8" x14ac:dyDescent="0.25">
      <c r="A118" s="3">
        <v>117</v>
      </c>
      <c r="B118" t="s">
        <v>11</v>
      </c>
      <c r="C118" t="s">
        <v>78</v>
      </c>
      <c r="D118" t="s">
        <v>14</v>
      </c>
      <c r="E118" t="s">
        <v>94</v>
      </c>
      <c r="F118" t="s">
        <v>6</v>
      </c>
      <c r="G118" t="s">
        <v>2</v>
      </c>
      <c r="H118" t="s">
        <v>24</v>
      </c>
    </row>
    <row r="119" spans="1:8" x14ac:dyDescent="0.25">
      <c r="A119" s="3">
        <v>118</v>
      </c>
      <c r="B119" t="s">
        <v>26</v>
      </c>
      <c r="C119" t="s">
        <v>74</v>
      </c>
      <c r="D119" t="s">
        <v>63</v>
      </c>
      <c r="E119" t="s">
        <v>94</v>
      </c>
      <c r="F119" t="s">
        <v>85</v>
      </c>
      <c r="G119" t="s">
        <v>2</v>
      </c>
      <c r="H119" t="s">
        <v>8</v>
      </c>
    </row>
    <row r="120" spans="1:8" x14ac:dyDescent="0.25">
      <c r="A120" s="3">
        <v>119</v>
      </c>
      <c r="B120" t="s">
        <v>26</v>
      </c>
      <c r="C120" t="s">
        <v>62</v>
      </c>
      <c r="D120" t="s">
        <v>97</v>
      </c>
      <c r="E120" t="s">
        <v>99</v>
      </c>
      <c r="F120" t="s">
        <v>64</v>
      </c>
      <c r="G120" t="s">
        <v>2</v>
      </c>
      <c r="H120" t="s">
        <v>28</v>
      </c>
    </row>
    <row r="121" spans="1:8" x14ac:dyDescent="0.25">
      <c r="A121" s="3">
        <v>120</v>
      </c>
      <c r="B121" t="s">
        <v>26</v>
      </c>
      <c r="C121" t="s">
        <v>62</v>
      </c>
      <c r="D121" t="s">
        <v>14</v>
      </c>
      <c r="E121" t="s">
        <v>7</v>
      </c>
      <c r="F121" t="s">
        <v>85</v>
      </c>
      <c r="G121" t="s">
        <v>2</v>
      </c>
      <c r="H121" t="s">
        <v>22</v>
      </c>
    </row>
    <row r="122" spans="1:8" x14ac:dyDescent="0.25">
      <c r="A122" s="3">
        <v>121</v>
      </c>
      <c r="B122" t="s">
        <v>11</v>
      </c>
      <c r="C122" t="s">
        <v>84</v>
      </c>
      <c r="D122" t="s">
        <v>63</v>
      </c>
      <c r="E122" t="s">
        <v>7</v>
      </c>
      <c r="F122" t="s">
        <v>6</v>
      </c>
      <c r="G122" t="s">
        <v>2</v>
      </c>
      <c r="H122" t="s">
        <v>3</v>
      </c>
    </row>
    <row r="123" spans="1:8" x14ac:dyDescent="0.25">
      <c r="A123" s="3">
        <v>122</v>
      </c>
      <c r="B123" t="s">
        <v>11</v>
      </c>
      <c r="C123" t="s">
        <v>87</v>
      </c>
      <c r="D123" t="s">
        <v>63</v>
      </c>
      <c r="E123" t="s">
        <v>7</v>
      </c>
      <c r="F123" t="s">
        <v>64</v>
      </c>
      <c r="G123" t="s">
        <v>2</v>
      </c>
      <c r="H123" t="s">
        <v>8</v>
      </c>
    </row>
    <row r="124" spans="1:8" x14ac:dyDescent="0.25">
      <c r="A124" s="3">
        <v>123</v>
      </c>
      <c r="B124" t="s">
        <v>26</v>
      </c>
      <c r="C124" t="s">
        <v>62</v>
      </c>
      <c r="D124" t="s">
        <v>18</v>
      </c>
      <c r="E124" t="s">
        <v>251</v>
      </c>
      <c r="F124" t="s">
        <v>6</v>
      </c>
      <c r="G124" t="s">
        <v>2</v>
      </c>
      <c r="H124" t="s">
        <v>28</v>
      </c>
    </row>
    <row r="125" spans="1:8" x14ac:dyDescent="0.25">
      <c r="A125" s="3">
        <v>124</v>
      </c>
      <c r="B125" t="s">
        <v>11</v>
      </c>
      <c r="C125" t="s">
        <v>84</v>
      </c>
      <c r="D125" t="s">
        <v>63</v>
      </c>
      <c r="E125" t="s">
        <v>91</v>
      </c>
      <c r="F125" t="s">
        <v>6</v>
      </c>
      <c r="G125" t="s">
        <v>2</v>
      </c>
      <c r="H125" t="s">
        <v>8</v>
      </c>
    </row>
    <row r="126" spans="1:8" x14ac:dyDescent="0.25">
      <c r="A126" s="3">
        <v>125</v>
      </c>
      <c r="B126" t="s">
        <v>11</v>
      </c>
      <c r="C126" t="s">
        <v>87</v>
      </c>
      <c r="D126" t="s">
        <v>63</v>
      </c>
      <c r="E126" t="s">
        <v>73</v>
      </c>
      <c r="F126" t="s">
        <v>85</v>
      </c>
      <c r="G126" t="s">
        <v>2</v>
      </c>
      <c r="H126" t="s">
        <v>3</v>
      </c>
    </row>
    <row r="127" spans="1:8" x14ac:dyDescent="0.25">
      <c r="A127" s="3">
        <v>126</v>
      </c>
      <c r="B127" t="s">
        <v>12</v>
      </c>
      <c r="C127" t="s">
        <v>84</v>
      </c>
      <c r="D127" t="s">
        <v>14</v>
      </c>
      <c r="E127" t="s">
        <v>14</v>
      </c>
      <c r="F127" t="s">
        <v>6</v>
      </c>
      <c r="G127" t="s">
        <v>21</v>
      </c>
      <c r="H127" t="s">
        <v>19</v>
      </c>
    </row>
    <row r="128" spans="1:8" x14ac:dyDescent="0.25">
      <c r="A128" s="3">
        <v>127</v>
      </c>
      <c r="B128" t="s">
        <v>11</v>
      </c>
      <c r="C128" t="s">
        <v>84</v>
      </c>
      <c r="D128" t="s">
        <v>14</v>
      </c>
      <c r="E128" t="s">
        <v>109</v>
      </c>
      <c r="F128" t="s">
        <v>64</v>
      </c>
      <c r="G128" t="s">
        <v>2</v>
      </c>
      <c r="H128" t="s">
        <v>32</v>
      </c>
    </row>
    <row r="129" spans="1:8" x14ac:dyDescent="0.25">
      <c r="A129" s="3">
        <v>128</v>
      </c>
      <c r="B129" t="s">
        <v>13</v>
      </c>
      <c r="C129" t="s">
        <v>104</v>
      </c>
      <c r="D129" t="s">
        <v>14</v>
      </c>
      <c r="E129" t="s">
        <v>14</v>
      </c>
      <c r="F129" t="s">
        <v>64</v>
      </c>
      <c r="G129" t="s">
        <v>79</v>
      </c>
      <c r="H129" t="s">
        <v>24</v>
      </c>
    </row>
    <row r="130" spans="1:8" x14ac:dyDescent="0.25">
      <c r="A130" s="3">
        <v>129</v>
      </c>
      <c r="B130" t="s">
        <v>17</v>
      </c>
      <c r="C130" t="s">
        <v>84</v>
      </c>
      <c r="D130" t="s">
        <v>18</v>
      </c>
      <c r="E130" t="s">
        <v>30</v>
      </c>
      <c r="F130" t="s">
        <v>6</v>
      </c>
      <c r="G130" t="s">
        <v>2</v>
      </c>
      <c r="H130" t="s">
        <v>19</v>
      </c>
    </row>
    <row r="131" spans="1:8" x14ac:dyDescent="0.25">
      <c r="A131" s="3">
        <v>130</v>
      </c>
      <c r="B131" t="s">
        <v>11</v>
      </c>
      <c r="C131" t="s">
        <v>104</v>
      </c>
      <c r="D131" t="s">
        <v>14</v>
      </c>
      <c r="E131" t="s">
        <v>7</v>
      </c>
      <c r="F131" t="s">
        <v>6</v>
      </c>
      <c r="G131" t="s">
        <v>2</v>
      </c>
      <c r="H131" t="s">
        <v>22</v>
      </c>
    </row>
    <row r="132" spans="1:8" x14ac:dyDescent="0.25">
      <c r="A132" s="3">
        <v>131</v>
      </c>
      <c r="B132" t="s">
        <v>11</v>
      </c>
      <c r="C132" t="s">
        <v>104</v>
      </c>
      <c r="D132" t="s">
        <v>14</v>
      </c>
      <c r="E132" t="s">
        <v>94</v>
      </c>
      <c r="F132" t="s">
        <v>85</v>
      </c>
      <c r="G132" t="s">
        <v>2</v>
      </c>
      <c r="H132" t="s">
        <v>22</v>
      </c>
    </row>
    <row r="133" spans="1:8" x14ac:dyDescent="0.25">
      <c r="A133" s="3">
        <v>132</v>
      </c>
      <c r="B133" t="s">
        <v>13</v>
      </c>
      <c r="C133" t="s">
        <v>104</v>
      </c>
      <c r="D133" t="s">
        <v>14</v>
      </c>
      <c r="E133" t="s">
        <v>7</v>
      </c>
      <c r="F133" t="s">
        <v>6</v>
      </c>
      <c r="G133" t="s">
        <v>2</v>
      </c>
      <c r="H133" t="s">
        <v>28</v>
      </c>
    </row>
    <row r="134" spans="1:8" x14ac:dyDescent="0.25">
      <c r="A134" s="3">
        <v>133</v>
      </c>
      <c r="B134" t="s">
        <v>26</v>
      </c>
      <c r="C134" t="s">
        <v>62</v>
      </c>
      <c r="D134" t="s">
        <v>18</v>
      </c>
      <c r="E134" t="s">
        <v>94</v>
      </c>
      <c r="F134" t="s">
        <v>6</v>
      </c>
      <c r="G134" t="s">
        <v>2</v>
      </c>
      <c r="H134" t="s">
        <v>19</v>
      </c>
    </row>
    <row r="135" spans="1:8" x14ac:dyDescent="0.25">
      <c r="A135" s="3">
        <v>134</v>
      </c>
      <c r="B135" t="s">
        <v>11</v>
      </c>
      <c r="C135" t="s">
        <v>78</v>
      </c>
      <c r="D135" t="s">
        <v>63</v>
      </c>
      <c r="E135" t="s">
        <v>94</v>
      </c>
      <c r="F135" t="s">
        <v>64</v>
      </c>
      <c r="G135" t="s">
        <v>2</v>
      </c>
      <c r="H135" t="s">
        <v>38</v>
      </c>
    </row>
    <row r="136" spans="1:8" x14ac:dyDescent="0.25">
      <c r="A136" s="3">
        <v>135</v>
      </c>
      <c r="B136" t="s">
        <v>11</v>
      </c>
      <c r="C136" t="s">
        <v>84</v>
      </c>
      <c r="D136" t="s">
        <v>18</v>
      </c>
      <c r="E136" t="s">
        <v>30</v>
      </c>
      <c r="F136" t="s">
        <v>6</v>
      </c>
      <c r="G136" t="s">
        <v>2</v>
      </c>
      <c r="H136" t="s">
        <v>28</v>
      </c>
    </row>
    <row r="137" spans="1:8" x14ac:dyDescent="0.25">
      <c r="A137" s="3">
        <v>136</v>
      </c>
      <c r="B137" t="s">
        <v>11</v>
      </c>
      <c r="C137" t="s">
        <v>84</v>
      </c>
      <c r="D137" t="s">
        <v>63</v>
      </c>
      <c r="E137" t="s">
        <v>7</v>
      </c>
      <c r="F137" t="s">
        <v>6</v>
      </c>
      <c r="G137" t="s">
        <v>2</v>
      </c>
      <c r="H137" t="s">
        <v>3</v>
      </c>
    </row>
    <row r="138" spans="1:8" x14ac:dyDescent="0.25">
      <c r="A138" s="3">
        <v>137</v>
      </c>
      <c r="B138" t="s">
        <v>11</v>
      </c>
      <c r="C138" t="s">
        <v>87</v>
      </c>
      <c r="D138" t="s">
        <v>63</v>
      </c>
      <c r="E138" t="s">
        <v>7</v>
      </c>
      <c r="F138" t="s">
        <v>64</v>
      </c>
      <c r="G138" t="s">
        <v>2</v>
      </c>
      <c r="H138" t="s">
        <v>8</v>
      </c>
    </row>
    <row r="139" spans="1:8" x14ac:dyDescent="0.25">
      <c r="A139" s="3">
        <v>138</v>
      </c>
      <c r="B139" t="s">
        <v>26</v>
      </c>
      <c r="C139" t="s">
        <v>62</v>
      </c>
      <c r="D139" t="s">
        <v>18</v>
      </c>
      <c r="E139" t="s">
        <v>251</v>
      </c>
      <c r="F139" t="s">
        <v>6</v>
      </c>
      <c r="G139" t="s">
        <v>2</v>
      </c>
      <c r="H139" t="s">
        <v>28</v>
      </c>
    </row>
    <row r="140" spans="1:8" x14ac:dyDescent="0.25">
      <c r="A140" s="3">
        <v>139</v>
      </c>
      <c r="B140" t="s">
        <v>11</v>
      </c>
      <c r="C140" t="s">
        <v>84</v>
      </c>
      <c r="D140" t="s">
        <v>63</v>
      </c>
      <c r="E140" t="s">
        <v>91</v>
      </c>
      <c r="F140" t="s">
        <v>6</v>
      </c>
      <c r="G140" t="s">
        <v>2</v>
      </c>
      <c r="H140" t="s">
        <v>8</v>
      </c>
    </row>
    <row r="141" spans="1:8" x14ac:dyDescent="0.25">
      <c r="A141" s="3">
        <v>140</v>
      </c>
      <c r="B141" t="s">
        <v>11</v>
      </c>
      <c r="C141" t="s">
        <v>87</v>
      </c>
      <c r="D141" t="s">
        <v>63</v>
      </c>
      <c r="E141" t="s">
        <v>7</v>
      </c>
      <c r="F141" t="s">
        <v>6</v>
      </c>
      <c r="G141" t="s">
        <v>2</v>
      </c>
      <c r="H141" t="s">
        <v>3</v>
      </c>
    </row>
    <row r="142" spans="1:8" x14ac:dyDescent="0.25">
      <c r="A142" s="3">
        <v>141</v>
      </c>
      <c r="B142" t="s">
        <v>26</v>
      </c>
      <c r="C142" t="s">
        <v>84</v>
      </c>
      <c r="D142" t="s">
        <v>18</v>
      </c>
      <c r="E142" t="s">
        <v>7</v>
      </c>
      <c r="F142" t="s">
        <v>6</v>
      </c>
      <c r="G142" t="s">
        <v>2</v>
      </c>
      <c r="H142" t="s">
        <v>28</v>
      </c>
    </row>
    <row r="143" spans="1:8" x14ac:dyDescent="0.25">
      <c r="A143" s="3">
        <v>142</v>
      </c>
      <c r="B143" t="s">
        <v>26</v>
      </c>
      <c r="C143" t="s">
        <v>62</v>
      </c>
      <c r="D143" t="s">
        <v>14</v>
      </c>
      <c r="E143" t="s">
        <v>148</v>
      </c>
      <c r="F143" t="s">
        <v>85</v>
      </c>
      <c r="G143" t="s">
        <v>2</v>
      </c>
      <c r="H143" t="s">
        <v>27</v>
      </c>
    </row>
    <row r="144" spans="1:8" x14ac:dyDescent="0.25">
      <c r="A144" s="3">
        <v>143</v>
      </c>
      <c r="B144" t="s">
        <v>11</v>
      </c>
      <c r="C144" t="s">
        <v>62</v>
      </c>
      <c r="D144" t="s">
        <v>14</v>
      </c>
      <c r="E144" t="s">
        <v>73</v>
      </c>
      <c r="F144" t="s">
        <v>64</v>
      </c>
      <c r="G144" t="s">
        <v>2</v>
      </c>
      <c r="H144" t="s">
        <v>8</v>
      </c>
    </row>
    <row r="145" spans="1:8" x14ac:dyDescent="0.25">
      <c r="A145" s="3">
        <v>144</v>
      </c>
      <c r="B145" t="s">
        <v>12</v>
      </c>
      <c r="C145" t="s">
        <v>74</v>
      </c>
      <c r="D145" t="s">
        <v>18</v>
      </c>
      <c r="E145" t="s">
        <v>75</v>
      </c>
      <c r="F145" t="s">
        <v>64</v>
      </c>
      <c r="G145" t="s">
        <v>2</v>
      </c>
      <c r="H145" t="s">
        <v>38</v>
      </c>
    </row>
    <row r="146" spans="1:8" x14ac:dyDescent="0.25">
      <c r="A146" s="3">
        <v>145</v>
      </c>
      <c r="B146" t="s">
        <v>11</v>
      </c>
      <c r="C146" t="s">
        <v>87</v>
      </c>
      <c r="D146" t="s">
        <v>63</v>
      </c>
      <c r="E146" t="s">
        <v>7</v>
      </c>
      <c r="F146" t="s">
        <v>64</v>
      </c>
      <c r="G146" t="s">
        <v>2</v>
      </c>
      <c r="H146" t="s">
        <v>3</v>
      </c>
    </row>
    <row r="147" spans="1:8" x14ac:dyDescent="0.25">
      <c r="A147" s="3">
        <v>146</v>
      </c>
      <c r="B147" t="s">
        <v>11</v>
      </c>
      <c r="C147" t="s">
        <v>62</v>
      </c>
      <c r="D147" t="s">
        <v>18</v>
      </c>
      <c r="E147" t="s">
        <v>251</v>
      </c>
      <c r="F147" t="s">
        <v>6</v>
      </c>
      <c r="G147" t="s">
        <v>2</v>
      </c>
      <c r="H147" t="s">
        <v>8</v>
      </c>
    </row>
    <row r="148" spans="1:8" x14ac:dyDescent="0.25">
      <c r="A148" s="3">
        <v>147</v>
      </c>
      <c r="B148" t="s">
        <v>11</v>
      </c>
      <c r="C148" t="s">
        <v>84</v>
      </c>
      <c r="D148" t="s">
        <v>63</v>
      </c>
      <c r="E148" t="s">
        <v>109</v>
      </c>
      <c r="F148" t="s">
        <v>85</v>
      </c>
      <c r="G148" t="s">
        <v>2</v>
      </c>
      <c r="H148" t="s">
        <v>3</v>
      </c>
    </row>
    <row r="149" spans="1:8" x14ac:dyDescent="0.25">
      <c r="A149" s="3">
        <v>148</v>
      </c>
      <c r="B149" t="s">
        <v>26</v>
      </c>
      <c r="C149" t="s">
        <v>84</v>
      </c>
      <c r="D149" t="s">
        <v>65</v>
      </c>
      <c r="E149" t="s">
        <v>142</v>
      </c>
      <c r="F149" t="s">
        <v>85</v>
      </c>
      <c r="G149" t="s">
        <v>2</v>
      </c>
      <c r="H149" t="s">
        <v>8</v>
      </c>
    </row>
    <row r="150" spans="1:8" x14ac:dyDescent="0.25">
      <c r="A150" s="3">
        <v>149</v>
      </c>
      <c r="B150" t="s">
        <v>26</v>
      </c>
      <c r="C150" t="s">
        <v>74</v>
      </c>
      <c r="D150" t="s">
        <v>14</v>
      </c>
      <c r="E150" t="s">
        <v>7</v>
      </c>
      <c r="F150" t="s">
        <v>6</v>
      </c>
      <c r="G150" t="s">
        <v>2</v>
      </c>
      <c r="H150" t="s">
        <v>8</v>
      </c>
    </row>
    <row r="151" spans="1:8" x14ac:dyDescent="0.25">
      <c r="A151" s="3">
        <v>150</v>
      </c>
      <c r="B151" t="s">
        <v>26</v>
      </c>
      <c r="C151" t="s">
        <v>74</v>
      </c>
      <c r="D151" t="s">
        <v>65</v>
      </c>
      <c r="E151" t="s">
        <v>103</v>
      </c>
      <c r="F151" t="s">
        <v>85</v>
      </c>
      <c r="G151" t="s">
        <v>2</v>
      </c>
      <c r="H151" t="s">
        <v>8</v>
      </c>
    </row>
    <row r="152" spans="1:8" x14ac:dyDescent="0.25">
      <c r="A152" s="3">
        <v>151</v>
      </c>
      <c r="B152" t="s">
        <v>12</v>
      </c>
      <c r="C152" t="s">
        <v>62</v>
      </c>
      <c r="D152" t="s">
        <v>124</v>
      </c>
      <c r="E152" t="s">
        <v>124</v>
      </c>
      <c r="F152" t="s">
        <v>6</v>
      </c>
      <c r="G152" t="s">
        <v>2</v>
      </c>
      <c r="H152" t="s">
        <v>27</v>
      </c>
    </row>
    <row r="153" spans="1:8" x14ac:dyDescent="0.25">
      <c r="A153" s="3">
        <v>152</v>
      </c>
      <c r="B153" t="s">
        <v>26</v>
      </c>
      <c r="C153" t="s">
        <v>62</v>
      </c>
      <c r="D153" t="s">
        <v>14</v>
      </c>
      <c r="E153" t="s">
        <v>91</v>
      </c>
      <c r="F153" t="s">
        <v>6</v>
      </c>
      <c r="G153" t="s">
        <v>2</v>
      </c>
      <c r="H153" t="s">
        <v>19</v>
      </c>
    </row>
    <row r="154" spans="1:8" x14ac:dyDescent="0.25">
      <c r="A154" s="3">
        <v>153</v>
      </c>
      <c r="B154" t="s">
        <v>12</v>
      </c>
      <c r="C154" t="s">
        <v>62</v>
      </c>
      <c r="D154" t="s">
        <v>18</v>
      </c>
      <c r="E154" t="s">
        <v>30</v>
      </c>
      <c r="F154" t="s">
        <v>6</v>
      </c>
      <c r="G154" t="s">
        <v>2</v>
      </c>
      <c r="H154" t="s">
        <v>19</v>
      </c>
    </row>
    <row r="155" spans="1:8" x14ac:dyDescent="0.25">
      <c r="A155" s="3">
        <v>154</v>
      </c>
      <c r="B155" t="s">
        <v>11</v>
      </c>
      <c r="C155" t="s">
        <v>84</v>
      </c>
      <c r="D155" t="s">
        <v>14</v>
      </c>
      <c r="E155" t="s">
        <v>94</v>
      </c>
      <c r="F155" t="s">
        <v>6</v>
      </c>
      <c r="G155" t="s">
        <v>2</v>
      </c>
      <c r="H155" t="s">
        <v>28</v>
      </c>
    </row>
    <row r="156" spans="1:8" x14ac:dyDescent="0.25">
      <c r="A156" s="3">
        <v>155</v>
      </c>
      <c r="B156" t="s">
        <v>11</v>
      </c>
      <c r="C156" t="s">
        <v>84</v>
      </c>
      <c r="D156" t="s">
        <v>63</v>
      </c>
      <c r="E156" t="s">
        <v>7</v>
      </c>
      <c r="F156" t="s">
        <v>6</v>
      </c>
      <c r="G156" t="s">
        <v>2</v>
      </c>
      <c r="H156" t="s">
        <v>3</v>
      </c>
    </row>
    <row r="157" spans="1:8" x14ac:dyDescent="0.25">
      <c r="A157" s="3">
        <v>156</v>
      </c>
      <c r="B157" t="s">
        <v>11</v>
      </c>
      <c r="C157" t="s">
        <v>87</v>
      </c>
      <c r="D157" t="s">
        <v>63</v>
      </c>
      <c r="E157" t="s">
        <v>7</v>
      </c>
      <c r="F157" t="s">
        <v>64</v>
      </c>
      <c r="G157" t="s">
        <v>2</v>
      </c>
      <c r="H157" t="s">
        <v>8</v>
      </c>
    </row>
    <row r="158" spans="1:8" x14ac:dyDescent="0.25">
      <c r="A158" s="3">
        <v>157</v>
      </c>
      <c r="B158" t="s">
        <v>11</v>
      </c>
      <c r="C158" t="s">
        <v>84</v>
      </c>
      <c r="D158" t="s">
        <v>63</v>
      </c>
      <c r="E158" t="s">
        <v>63</v>
      </c>
      <c r="F158" t="s">
        <v>85</v>
      </c>
      <c r="G158" t="s">
        <v>2</v>
      </c>
      <c r="H158" t="s">
        <v>35</v>
      </c>
    </row>
    <row r="159" spans="1:8" x14ac:dyDescent="0.25">
      <c r="A159" s="3">
        <v>158</v>
      </c>
      <c r="B159" t="s">
        <v>26</v>
      </c>
      <c r="C159" t="s">
        <v>74</v>
      </c>
      <c r="D159" t="s">
        <v>14</v>
      </c>
      <c r="E159" t="s">
        <v>7</v>
      </c>
      <c r="F159" t="s">
        <v>6</v>
      </c>
      <c r="G159" t="s">
        <v>2</v>
      </c>
      <c r="H159" t="s">
        <v>8</v>
      </c>
    </row>
    <row r="160" spans="1:8" x14ac:dyDescent="0.25">
      <c r="A160" s="3">
        <v>159</v>
      </c>
      <c r="B160" t="s">
        <v>26</v>
      </c>
      <c r="C160" t="s">
        <v>74</v>
      </c>
      <c r="D160" t="s">
        <v>65</v>
      </c>
      <c r="E160" t="s">
        <v>103</v>
      </c>
      <c r="F160" t="s">
        <v>85</v>
      </c>
      <c r="G160" t="s">
        <v>2</v>
      </c>
      <c r="H160" t="s">
        <v>8</v>
      </c>
    </row>
    <row r="161" spans="1:8" x14ac:dyDescent="0.25">
      <c r="A161" s="3">
        <v>160</v>
      </c>
      <c r="B161" t="s">
        <v>12</v>
      </c>
      <c r="C161" t="s">
        <v>62</v>
      </c>
      <c r="D161" t="s">
        <v>124</v>
      </c>
      <c r="E161" t="s">
        <v>124</v>
      </c>
      <c r="F161" t="s">
        <v>6</v>
      </c>
      <c r="G161" t="s">
        <v>2</v>
      </c>
      <c r="H161" t="s">
        <v>27</v>
      </c>
    </row>
    <row r="162" spans="1:8" x14ac:dyDescent="0.25">
      <c r="A162" s="3">
        <v>161</v>
      </c>
      <c r="B162" t="s">
        <v>26</v>
      </c>
      <c r="C162" t="s">
        <v>87</v>
      </c>
      <c r="D162" t="s">
        <v>63</v>
      </c>
      <c r="E162" t="s">
        <v>150</v>
      </c>
      <c r="F162" t="s">
        <v>64</v>
      </c>
      <c r="G162" t="s">
        <v>2</v>
      </c>
      <c r="H162" t="s">
        <v>8</v>
      </c>
    </row>
    <row r="163" spans="1:8" x14ac:dyDescent="0.25">
      <c r="A163" s="3">
        <v>162</v>
      </c>
      <c r="B163" t="s">
        <v>11</v>
      </c>
      <c r="C163" t="s">
        <v>84</v>
      </c>
      <c r="D163" t="s">
        <v>63</v>
      </c>
      <c r="E163" t="s">
        <v>253</v>
      </c>
      <c r="F163" t="s">
        <v>64</v>
      </c>
      <c r="G163" t="s">
        <v>2</v>
      </c>
      <c r="H163" t="s">
        <v>8</v>
      </c>
    </row>
    <row r="164" spans="1:8" x14ac:dyDescent="0.25">
      <c r="A164" s="3">
        <v>163</v>
      </c>
      <c r="B164" t="s">
        <v>11</v>
      </c>
      <c r="C164" t="s">
        <v>78</v>
      </c>
      <c r="D164" t="s">
        <v>18</v>
      </c>
      <c r="E164" t="s">
        <v>7</v>
      </c>
      <c r="F164" t="s">
        <v>6</v>
      </c>
      <c r="G164" t="s">
        <v>2</v>
      </c>
      <c r="H164" t="s">
        <v>8</v>
      </c>
    </row>
    <row r="165" spans="1:8" x14ac:dyDescent="0.25">
      <c r="A165" s="3">
        <v>164</v>
      </c>
      <c r="B165" t="s">
        <v>26</v>
      </c>
      <c r="C165" t="s">
        <v>84</v>
      </c>
      <c r="D165" t="s">
        <v>124</v>
      </c>
      <c r="E165" t="s">
        <v>94</v>
      </c>
      <c r="F165" t="s">
        <v>85</v>
      </c>
      <c r="G165" t="s">
        <v>2</v>
      </c>
      <c r="H165" t="s">
        <v>28</v>
      </c>
    </row>
    <row r="166" spans="1:8" x14ac:dyDescent="0.25">
      <c r="A166" s="3">
        <v>165</v>
      </c>
      <c r="B166" t="s">
        <v>26</v>
      </c>
      <c r="C166" t="s">
        <v>87</v>
      </c>
      <c r="D166" t="s">
        <v>63</v>
      </c>
      <c r="E166" t="s">
        <v>138</v>
      </c>
      <c r="F166" t="s">
        <v>6</v>
      </c>
      <c r="G166" t="s">
        <v>2</v>
      </c>
      <c r="H166" t="s">
        <v>8</v>
      </c>
    </row>
    <row r="167" spans="1:8" x14ac:dyDescent="0.25">
      <c r="A167" s="3">
        <v>166</v>
      </c>
      <c r="B167" t="s">
        <v>11</v>
      </c>
      <c r="C167" t="s">
        <v>84</v>
      </c>
      <c r="D167" t="s">
        <v>18</v>
      </c>
      <c r="E167" t="s">
        <v>30</v>
      </c>
      <c r="F167" t="s">
        <v>6</v>
      </c>
      <c r="G167" t="s">
        <v>2</v>
      </c>
      <c r="H167" t="s">
        <v>3</v>
      </c>
    </row>
    <row r="168" spans="1:8" x14ac:dyDescent="0.25">
      <c r="A168" s="3">
        <v>167</v>
      </c>
      <c r="B168" t="s">
        <v>13</v>
      </c>
      <c r="C168" t="s">
        <v>104</v>
      </c>
      <c r="D168" t="s">
        <v>65</v>
      </c>
      <c r="E168" t="s">
        <v>248</v>
      </c>
      <c r="F168" t="s">
        <v>64</v>
      </c>
      <c r="G168" t="s">
        <v>2</v>
      </c>
      <c r="H168" t="s">
        <v>15</v>
      </c>
    </row>
    <row r="169" spans="1:8" x14ac:dyDescent="0.25">
      <c r="A169" s="3">
        <v>168</v>
      </c>
      <c r="B169" t="s">
        <v>12</v>
      </c>
      <c r="C169" t="s">
        <v>62</v>
      </c>
      <c r="D169" t="s">
        <v>18</v>
      </c>
      <c r="E169" t="s">
        <v>122</v>
      </c>
      <c r="F169" t="s">
        <v>6</v>
      </c>
      <c r="G169" t="s">
        <v>2</v>
      </c>
      <c r="H169" t="s">
        <v>19</v>
      </c>
    </row>
    <row r="170" spans="1:8" x14ac:dyDescent="0.25">
      <c r="A170" s="3">
        <v>169</v>
      </c>
      <c r="B170" t="s">
        <v>26</v>
      </c>
      <c r="C170" t="s">
        <v>74</v>
      </c>
      <c r="D170" t="s">
        <v>14</v>
      </c>
      <c r="E170" t="s">
        <v>7</v>
      </c>
      <c r="F170" t="s">
        <v>64</v>
      </c>
      <c r="G170" t="s">
        <v>2</v>
      </c>
      <c r="H170" t="s">
        <v>8</v>
      </c>
    </row>
    <row r="171" spans="1:8" x14ac:dyDescent="0.25">
      <c r="A171" s="3">
        <v>170</v>
      </c>
      <c r="B171" t="s">
        <v>17</v>
      </c>
      <c r="C171" t="s">
        <v>74</v>
      </c>
      <c r="D171" t="s">
        <v>14</v>
      </c>
      <c r="E171" t="s">
        <v>63</v>
      </c>
      <c r="F171" t="s">
        <v>6</v>
      </c>
      <c r="G171" t="s">
        <v>2</v>
      </c>
      <c r="H171" t="s">
        <v>28</v>
      </c>
    </row>
    <row r="172" spans="1:8" x14ac:dyDescent="0.25">
      <c r="A172" s="3">
        <v>171</v>
      </c>
      <c r="B172" t="s">
        <v>11</v>
      </c>
      <c r="C172" t="s">
        <v>84</v>
      </c>
      <c r="D172" t="s">
        <v>63</v>
      </c>
      <c r="E172" t="s">
        <v>7</v>
      </c>
      <c r="F172" t="s">
        <v>6</v>
      </c>
      <c r="G172" t="s">
        <v>2</v>
      </c>
      <c r="H172" t="s">
        <v>3</v>
      </c>
    </row>
    <row r="173" spans="1:8" x14ac:dyDescent="0.25">
      <c r="A173" s="3">
        <v>172</v>
      </c>
      <c r="B173" t="s">
        <v>11</v>
      </c>
      <c r="C173" t="s">
        <v>87</v>
      </c>
      <c r="D173" t="s">
        <v>63</v>
      </c>
      <c r="E173" t="s">
        <v>7</v>
      </c>
      <c r="F173" t="s">
        <v>64</v>
      </c>
      <c r="G173" t="s">
        <v>2</v>
      </c>
      <c r="H173" t="s">
        <v>8</v>
      </c>
    </row>
    <row r="174" spans="1:8" x14ac:dyDescent="0.25">
      <c r="A174" s="3">
        <v>173</v>
      </c>
      <c r="B174" t="s">
        <v>11</v>
      </c>
      <c r="C174" t="s">
        <v>84</v>
      </c>
      <c r="D174" t="s">
        <v>63</v>
      </c>
      <c r="E174" t="s">
        <v>63</v>
      </c>
      <c r="F174" t="s">
        <v>85</v>
      </c>
      <c r="G174" t="s">
        <v>2</v>
      </c>
      <c r="H174" t="s">
        <v>35</v>
      </c>
    </row>
    <row r="175" spans="1:8" x14ac:dyDescent="0.25">
      <c r="A175" s="3">
        <v>174</v>
      </c>
      <c r="B175" t="s">
        <v>11</v>
      </c>
      <c r="C175" t="s">
        <v>104</v>
      </c>
      <c r="D175" t="s">
        <v>18</v>
      </c>
      <c r="E175" t="s">
        <v>73</v>
      </c>
      <c r="F175" t="s">
        <v>85</v>
      </c>
      <c r="G175" t="s">
        <v>2</v>
      </c>
      <c r="H175" t="s">
        <v>28</v>
      </c>
    </row>
    <row r="176" spans="1:8" x14ac:dyDescent="0.25">
      <c r="A176" s="3">
        <v>175</v>
      </c>
      <c r="B176" t="s">
        <v>11</v>
      </c>
      <c r="C176" t="s">
        <v>74</v>
      </c>
      <c r="D176" t="s">
        <v>14</v>
      </c>
      <c r="E176" t="s">
        <v>121</v>
      </c>
      <c r="F176" t="s">
        <v>85</v>
      </c>
      <c r="G176" t="s">
        <v>2</v>
      </c>
      <c r="H176" t="s">
        <v>3</v>
      </c>
    </row>
    <row r="177" spans="1:8" x14ac:dyDescent="0.25">
      <c r="A177" s="3">
        <v>176</v>
      </c>
      <c r="B177" t="s">
        <v>11</v>
      </c>
      <c r="C177" t="s">
        <v>84</v>
      </c>
      <c r="D177" t="s">
        <v>14</v>
      </c>
      <c r="E177" t="s">
        <v>122</v>
      </c>
      <c r="F177" t="s">
        <v>64</v>
      </c>
      <c r="G177" t="s">
        <v>2</v>
      </c>
      <c r="H177" t="s">
        <v>28</v>
      </c>
    </row>
    <row r="178" spans="1:8" x14ac:dyDescent="0.25">
      <c r="A178" s="3">
        <v>177</v>
      </c>
      <c r="B178" t="s">
        <v>11</v>
      </c>
      <c r="C178" t="s">
        <v>104</v>
      </c>
      <c r="D178" t="s">
        <v>14</v>
      </c>
      <c r="E178" t="s">
        <v>7</v>
      </c>
      <c r="F178" t="s">
        <v>6</v>
      </c>
      <c r="G178" t="s">
        <v>2</v>
      </c>
      <c r="H178" t="s">
        <v>28</v>
      </c>
    </row>
    <row r="179" spans="1:8" x14ac:dyDescent="0.25">
      <c r="A179" s="3">
        <v>178</v>
      </c>
      <c r="B179" t="s">
        <v>11</v>
      </c>
      <c r="C179" t="s">
        <v>84</v>
      </c>
      <c r="D179" t="s">
        <v>14</v>
      </c>
      <c r="E179" t="s">
        <v>122</v>
      </c>
      <c r="F179" t="s">
        <v>64</v>
      </c>
      <c r="G179" t="s">
        <v>2</v>
      </c>
      <c r="H179" t="s">
        <v>8</v>
      </c>
    </row>
    <row r="180" spans="1:8" x14ac:dyDescent="0.25">
      <c r="A180" s="3">
        <v>179</v>
      </c>
      <c r="B180" t="s">
        <v>12</v>
      </c>
      <c r="C180" t="s">
        <v>84</v>
      </c>
      <c r="D180" t="s">
        <v>14</v>
      </c>
      <c r="E180" t="s">
        <v>14</v>
      </c>
      <c r="F180" t="s">
        <v>6</v>
      </c>
      <c r="G180" t="s">
        <v>21</v>
      </c>
      <c r="H180" t="s">
        <v>19</v>
      </c>
    </row>
    <row r="181" spans="1:8" x14ac:dyDescent="0.25">
      <c r="A181" s="3">
        <v>180</v>
      </c>
      <c r="B181" t="s">
        <v>17</v>
      </c>
      <c r="C181" t="s">
        <v>84</v>
      </c>
      <c r="D181" t="s">
        <v>18</v>
      </c>
      <c r="E181" t="s">
        <v>91</v>
      </c>
      <c r="F181" t="s">
        <v>6</v>
      </c>
      <c r="G181" t="s">
        <v>2</v>
      </c>
      <c r="H181" t="s">
        <v>22</v>
      </c>
    </row>
    <row r="182" spans="1:8" x14ac:dyDescent="0.25">
      <c r="A182" s="3">
        <v>181</v>
      </c>
      <c r="B182" t="s">
        <v>11</v>
      </c>
      <c r="C182" t="s">
        <v>78</v>
      </c>
      <c r="D182" t="s">
        <v>14</v>
      </c>
      <c r="E182" t="s">
        <v>94</v>
      </c>
      <c r="F182" t="s">
        <v>6</v>
      </c>
      <c r="G182" t="s">
        <v>2</v>
      </c>
      <c r="H182" t="s">
        <v>24</v>
      </c>
    </row>
    <row r="183" spans="1:8" x14ac:dyDescent="0.25">
      <c r="A183" s="3">
        <v>182</v>
      </c>
      <c r="B183" t="s">
        <v>11</v>
      </c>
      <c r="C183" t="s">
        <v>74</v>
      </c>
      <c r="D183" t="s">
        <v>63</v>
      </c>
      <c r="E183" t="s">
        <v>94</v>
      </c>
      <c r="F183" t="s">
        <v>85</v>
      </c>
      <c r="G183" t="s">
        <v>2</v>
      </c>
      <c r="H183" t="s">
        <v>3</v>
      </c>
    </row>
    <row r="184" spans="1:8" x14ac:dyDescent="0.25">
      <c r="A184" s="3">
        <v>183</v>
      </c>
      <c r="B184" t="s">
        <v>26</v>
      </c>
      <c r="C184" t="s">
        <v>74</v>
      </c>
      <c r="D184" t="s">
        <v>63</v>
      </c>
      <c r="E184" t="s">
        <v>75</v>
      </c>
      <c r="F184" t="s">
        <v>64</v>
      </c>
      <c r="G184" t="s">
        <v>2</v>
      </c>
      <c r="H184" t="s">
        <v>27</v>
      </c>
    </row>
    <row r="185" spans="1:8" x14ac:dyDescent="0.25">
      <c r="A185" s="3">
        <v>184</v>
      </c>
      <c r="B185" t="s">
        <v>11</v>
      </c>
      <c r="C185" t="s">
        <v>62</v>
      </c>
      <c r="D185" t="s">
        <v>97</v>
      </c>
      <c r="E185" t="s">
        <v>99</v>
      </c>
      <c r="F185" t="s">
        <v>64</v>
      </c>
      <c r="G185" t="s">
        <v>2</v>
      </c>
      <c r="H185" t="s">
        <v>28</v>
      </c>
    </row>
    <row r="186" spans="1:8" x14ac:dyDescent="0.25">
      <c r="A186" s="3">
        <v>185</v>
      </c>
      <c r="B186" t="s">
        <v>26</v>
      </c>
      <c r="C186" t="s">
        <v>62</v>
      </c>
      <c r="D186" t="s">
        <v>14</v>
      </c>
      <c r="E186" t="s">
        <v>91</v>
      </c>
      <c r="F186" t="s">
        <v>6</v>
      </c>
      <c r="G186" t="s">
        <v>2</v>
      </c>
      <c r="H186" t="s">
        <v>19</v>
      </c>
    </row>
    <row r="187" spans="1:8" x14ac:dyDescent="0.25">
      <c r="A187" s="3">
        <v>186</v>
      </c>
      <c r="B187" t="s">
        <v>12</v>
      </c>
      <c r="C187" t="s">
        <v>62</v>
      </c>
      <c r="D187" t="s">
        <v>18</v>
      </c>
      <c r="E187" t="s">
        <v>30</v>
      </c>
      <c r="F187" t="s">
        <v>6</v>
      </c>
      <c r="G187" t="s">
        <v>2</v>
      </c>
      <c r="H187" t="s">
        <v>19</v>
      </c>
    </row>
    <row r="188" spans="1:8" x14ac:dyDescent="0.25">
      <c r="A188" s="3">
        <v>187</v>
      </c>
      <c r="B188" t="s">
        <v>11</v>
      </c>
      <c r="C188" t="s">
        <v>84</v>
      </c>
      <c r="D188" t="s">
        <v>14</v>
      </c>
      <c r="E188" t="s">
        <v>94</v>
      </c>
      <c r="F188" t="s">
        <v>6</v>
      </c>
      <c r="G188" t="s">
        <v>2</v>
      </c>
      <c r="H188" t="s">
        <v>28</v>
      </c>
    </row>
    <row r="189" spans="1:8" x14ac:dyDescent="0.25">
      <c r="A189" s="3">
        <v>188</v>
      </c>
      <c r="B189" t="s">
        <v>26</v>
      </c>
      <c r="C189" t="s">
        <v>62</v>
      </c>
      <c r="D189" t="s">
        <v>14</v>
      </c>
      <c r="E189" t="s">
        <v>31</v>
      </c>
      <c r="F189" t="s">
        <v>64</v>
      </c>
      <c r="G189" t="s">
        <v>2</v>
      </c>
      <c r="H189" t="s">
        <v>32</v>
      </c>
    </row>
    <row r="190" spans="1:8" x14ac:dyDescent="0.25">
      <c r="A190" s="3">
        <v>189</v>
      </c>
      <c r="B190" t="s">
        <v>11</v>
      </c>
      <c r="C190" t="s">
        <v>84</v>
      </c>
      <c r="D190" t="s">
        <v>14</v>
      </c>
      <c r="E190" t="s">
        <v>7</v>
      </c>
      <c r="F190" t="s">
        <v>6</v>
      </c>
      <c r="G190" t="s">
        <v>2</v>
      </c>
      <c r="H190" t="s">
        <v>22</v>
      </c>
    </row>
    <row r="191" spans="1:8" x14ac:dyDescent="0.25">
      <c r="A191" s="3">
        <v>190</v>
      </c>
      <c r="B191" t="s">
        <v>11</v>
      </c>
      <c r="C191" t="s">
        <v>62</v>
      </c>
      <c r="D191" t="s">
        <v>65</v>
      </c>
      <c r="E191" t="s">
        <v>7</v>
      </c>
      <c r="F191" t="s">
        <v>6</v>
      </c>
      <c r="G191" t="s">
        <v>2</v>
      </c>
      <c r="H191" t="s">
        <v>8</v>
      </c>
    </row>
    <row r="192" spans="1:8" x14ac:dyDescent="0.25">
      <c r="A192" s="3">
        <v>191</v>
      </c>
      <c r="B192" t="s">
        <v>11</v>
      </c>
      <c r="C192" t="s">
        <v>62</v>
      </c>
      <c r="D192" t="s">
        <v>14</v>
      </c>
      <c r="E192" t="s">
        <v>73</v>
      </c>
      <c r="F192" t="s">
        <v>64</v>
      </c>
      <c r="G192" t="s">
        <v>2</v>
      </c>
      <c r="H192" t="s">
        <v>3</v>
      </c>
    </row>
    <row r="193" spans="1:8" x14ac:dyDescent="0.25">
      <c r="A193" s="3">
        <v>192</v>
      </c>
      <c r="B193" t="s">
        <v>12</v>
      </c>
      <c r="C193" t="s">
        <v>74</v>
      </c>
      <c r="D193" t="s">
        <v>14</v>
      </c>
      <c r="E193" t="s">
        <v>75</v>
      </c>
      <c r="F193" t="s">
        <v>64</v>
      </c>
      <c r="G193" t="s">
        <v>2</v>
      </c>
      <c r="H193" t="s">
        <v>38</v>
      </c>
    </row>
    <row r="194" spans="1:8" x14ac:dyDescent="0.25">
      <c r="A194" s="3">
        <v>193</v>
      </c>
      <c r="B194" t="s">
        <v>17</v>
      </c>
      <c r="C194" t="s">
        <v>84</v>
      </c>
      <c r="D194" t="s">
        <v>18</v>
      </c>
      <c r="E194" t="s">
        <v>30</v>
      </c>
      <c r="F194" t="s">
        <v>6</v>
      </c>
      <c r="G194" t="s">
        <v>2</v>
      </c>
      <c r="H194" t="s">
        <v>19</v>
      </c>
    </row>
    <row r="195" spans="1:8" x14ac:dyDescent="0.25">
      <c r="A195" s="3">
        <v>194</v>
      </c>
      <c r="B195" t="s">
        <v>11</v>
      </c>
      <c r="C195" t="s">
        <v>104</v>
      </c>
      <c r="D195" t="s">
        <v>14</v>
      </c>
      <c r="E195" t="s">
        <v>7</v>
      </c>
      <c r="F195" t="s">
        <v>6</v>
      </c>
      <c r="G195" t="s">
        <v>2</v>
      </c>
      <c r="H195" t="s">
        <v>22</v>
      </c>
    </row>
    <row r="196" spans="1:8" x14ac:dyDescent="0.25">
      <c r="A196" s="3">
        <v>195</v>
      </c>
      <c r="B196" t="s">
        <v>11</v>
      </c>
      <c r="C196" t="s">
        <v>104</v>
      </c>
      <c r="D196" t="s">
        <v>14</v>
      </c>
      <c r="E196" t="s">
        <v>94</v>
      </c>
      <c r="F196" t="s">
        <v>85</v>
      </c>
      <c r="G196" t="s">
        <v>2</v>
      </c>
      <c r="H196" t="s">
        <v>22</v>
      </c>
    </row>
    <row r="197" spans="1:8" x14ac:dyDescent="0.25">
      <c r="A197" s="3">
        <v>196</v>
      </c>
      <c r="B197" t="s">
        <v>13</v>
      </c>
      <c r="C197" t="s">
        <v>104</v>
      </c>
      <c r="D197" t="s">
        <v>14</v>
      </c>
      <c r="E197" t="s">
        <v>7</v>
      </c>
      <c r="F197" t="s">
        <v>6</v>
      </c>
      <c r="G197" t="s">
        <v>2</v>
      </c>
      <c r="H197" t="s">
        <v>28</v>
      </c>
    </row>
    <row r="198" spans="1:8" x14ac:dyDescent="0.25">
      <c r="A198" s="3">
        <v>197</v>
      </c>
      <c r="B198" t="s">
        <v>11</v>
      </c>
      <c r="C198" t="s">
        <v>62</v>
      </c>
      <c r="D198" t="s">
        <v>18</v>
      </c>
      <c r="E198" t="s">
        <v>94</v>
      </c>
      <c r="F198" t="s">
        <v>6</v>
      </c>
      <c r="G198" t="s">
        <v>2</v>
      </c>
      <c r="H198" t="s">
        <v>8</v>
      </c>
    </row>
    <row r="199" spans="1:8" x14ac:dyDescent="0.25">
      <c r="A199" s="3">
        <v>198</v>
      </c>
      <c r="B199" t="s">
        <v>11</v>
      </c>
      <c r="C199" t="s">
        <v>78</v>
      </c>
      <c r="D199" t="s">
        <v>63</v>
      </c>
      <c r="E199" t="s">
        <v>94</v>
      </c>
      <c r="F199" t="s">
        <v>64</v>
      </c>
      <c r="G199" t="s">
        <v>2</v>
      </c>
      <c r="H199" t="s">
        <v>38</v>
      </c>
    </row>
    <row r="200" spans="1:8" x14ac:dyDescent="0.25">
      <c r="A200" s="3">
        <v>199</v>
      </c>
      <c r="B200" t="s">
        <v>11</v>
      </c>
      <c r="C200" t="s">
        <v>84</v>
      </c>
      <c r="D200" t="s">
        <v>18</v>
      </c>
      <c r="E200" t="s">
        <v>30</v>
      </c>
      <c r="F200" t="s">
        <v>6</v>
      </c>
      <c r="G200" t="s">
        <v>2</v>
      </c>
      <c r="H200" t="s">
        <v>3</v>
      </c>
    </row>
    <row r="201" spans="1:8" x14ac:dyDescent="0.25">
      <c r="A201" s="3">
        <v>200</v>
      </c>
      <c r="B201" t="s">
        <v>26</v>
      </c>
      <c r="C201" t="s">
        <v>84</v>
      </c>
      <c r="D201" t="s">
        <v>18</v>
      </c>
      <c r="E201" t="s">
        <v>121</v>
      </c>
      <c r="F201" t="s">
        <v>6</v>
      </c>
      <c r="G201" t="s">
        <v>2</v>
      </c>
      <c r="H201" t="s">
        <v>28</v>
      </c>
    </row>
    <row r="202" spans="1:8" x14ac:dyDescent="0.25">
      <c r="A202" s="3">
        <v>201</v>
      </c>
      <c r="B202" t="s">
        <v>26</v>
      </c>
      <c r="C202" t="s">
        <v>78</v>
      </c>
      <c r="D202" t="s">
        <v>65</v>
      </c>
      <c r="E202" t="s">
        <v>30</v>
      </c>
      <c r="F202" t="s">
        <v>85</v>
      </c>
      <c r="G202" t="s">
        <v>2</v>
      </c>
      <c r="H202" t="s">
        <v>8</v>
      </c>
    </row>
    <row r="203" spans="1:8" x14ac:dyDescent="0.25">
      <c r="A203" s="3">
        <v>202</v>
      </c>
      <c r="B203" t="s">
        <v>26</v>
      </c>
      <c r="C203" t="s">
        <v>84</v>
      </c>
      <c r="D203" t="s">
        <v>65</v>
      </c>
      <c r="E203" t="s">
        <v>142</v>
      </c>
      <c r="F203" t="s">
        <v>85</v>
      </c>
      <c r="G203" t="s">
        <v>2</v>
      </c>
      <c r="H203" t="s">
        <v>8</v>
      </c>
    </row>
    <row r="204" spans="1:8" x14ac:dyDescent="0.25">
      <c r="A204" s="3">
        <v>203</v>
      </c>
      <c r="B204" t="s">
        <v>12</v>
      </c>
      <c r="C204" t="s">
        <v>84</v>
      </c>
      <c r="D204" t="s">
        <v>18</v>
      </c>
      <c r="E204" t="s">
        <v>14</v>
      </c>
      <c r="F204" t="s">
        <v>6</v>
      </c>
      <c r="G204" t="s">
        <v>2</v>
      </c>
      <c r="H204" t="s">
        <v>22</v>
      </c>
    </row>
    <row r="205" spans="1:8" x14ac:dyDescent="0.25">
      <c r="A205" s="3">
        <v>204</v>
      </c>
      <c r="B205" t="s">
        <v>12</v>
      </c>
      <c r="C205" t="s">
        <v>62</v>
      </c>
      <c r="D205" t="s">
        <v>18</v>
      </c>
      <c r="E205" t="s">
        <v>7</v>
      </c>
      <c r="F205" t="s">
        <v>6</v>
      </c>
      <c r="G205" t="s">
        <v>2</v>
      </c>
      <c r="H205" t="s">
        <v>28</v>
      </c>
    </row>
    <row r="206" spans="1:8" x14ac:dyDescent="0.25">
      <c r="A206" s="3">
        <v>205</v>
      </c>
      <c r="B206" t="s">
        <v>12</v>
      </c>
      <c r="C206" t="s">
        <v>62</v>
      </c>
      <c r="D206" t="s">
        <v>124</v>
      </c>
      <c r="E206" t="s">
        <v>124</v>
      </c>
      <c r="F206" t="s">
        <v>6</v>
      </c>
      <c r="G206" t="s">
        <v>2</v>
      </c>
      <c r="H206" t="s">
        <v>27</v>
      </c>
    </row>
    <row r="207" spans="1:8" x14ac:dyDescent="0.25">
      <c r="A207" s="3">
        <v>206</v>
      </c>
      <c r="B207" t="s">
        <v>13</v>
      </c>
      <c r="C207" t="s">
        <v>78</v>
      </c>
      <c r="D207" t="s">
        <v>14</v>
      </c>
      <c r="E207" t="s">
        <v>14</v>
      </c>
      <c r="F207" t="s">
        <v>64</v>
      </c>
      <c r="G207" t="s">
        <v>79</v>
      </c>
      <c r="H207" t="s">
        <v>15</v>
      </c>
    </row>
    <row r="208" spans="1:8" x14ac:dyDescent="0.25">
      <c r="A208" s="3">
        <v>207</v>
      </c>
      <c r="B208" t="s">
        <v>13</v>
      </c>
      <c r="C208" t="s">
        <v>104</v>
      </c>
      <c r="D208" t="s">
        <v>14</v>
      </c>
      <c r="E208" t="s">
        <v>7</v>
      </c>
      <c r="F208" t="s">
        <v>64</v>
      </c>
      <c r="G208" t="s">
        <v>79</v>
      </c>
      <c r="H208" t="s">
        <v>24</v>
      </c>
    </row>
    <row r="209" spans="1:8" x14ac:dyDescent="0.25">
      <c r="A209" s="3">
        <v>208</v>
      </c>
      <c r="B209" t="s">
        <v>11</v>
      </c>
      <c r="C209" t="s">
        <v>78</v>
      </c>
      <c r="D209" t="s">
        <v>14</v>
      </c>
      <c r="E209" t="s">
        <v>94</v>
      </c>
      <c r="F209" t="s">
        <v>6</v>
      </c>
      <c r="G209" t="s">
        <v>2</v>
      </c>
      <c r="H209" t="s">
        <v>24</v>
      </c>
    </row>
    <row r="210" spans="1:8" x14ac:dyDescent="0.25">
      <c r="A210" s="3">
        <v>209</v>
      </c>
      <c r="B210" t="s">
        <v>26</v>
      </c>
      <c r="C210" t="s">
        <v>74</v>
      </c>
      <c r="D210" t="s">
        <v>63</v>
      </c>
      <c r="E210" t="s">
        <v>94</v>
      </c>
      <c r="F210" t="s">
        <v>85</v>
      </c>
      <c r="G210" t="s">
        <v>2</v>
      </c>
      <c r="H210" t="s">
        <v>8</v>
      </c>
    </row>
    <row r="211" spans="1:8" x14ac:dyDescent="0.25">
      <c r="A211" s="3">
        <v>210</v>
      </c>
      <c r="B211" t="s">
        <v>11</v>
      </c>
      <c r="C211" t="s">
        <v>62</v>
      </c>
      <c r="D211" t="s">
        <v>97</v>
      </c>
      <c r="E211" t="s">
        <v>99</v>
      </c>
      <c r="F211" t="s">
        <v>64</v>
      </c>
      <c r="G211" t="s">
        <v>2</v>
      </c>
      <c r="H211" t="s">
        <v>28</v>
      </c>
    </row>
    <row r="212" spans="1:8" x14ac:dyDescent="0.25">
      <c r="A212" s="3">
        <v>211</v>
      </c>
      <c r="B212" t="s">
        <v>13</v>
      </c>
      <c r="C212" t="s">
        <v>78</v>
      </c>
      <c r="D212" t="s">
        <v>18</v>
      </c>
      <c r="E212" t="s">
        <v>14</v>
      </c>
      <c r="F212" t="s">
        <v>64</v>
      </c>
      <c r="G212" t="s">
        <v>79</v>
      </c>
      <c r="H212" t="s">
        <v>15</v>
      </c>
    </row>
    <row r="213" spans="1:8" x14ac:dyDescent="0.25">
      <c r="A213" s="3">
        <v>7</v>
      </c>
      <c r="B213" t="str">
        <f>_xlfn.XLOOKUP(A213,$A$2:$A$212,$B$2:$B$212)</f>
        <v>21-30</v>
      </c>
      <c r="C213" t="str">
        <f>_xlfn.XLOOKUP(A213,$A$2:$A$212,$C$2:$C$212)</f>
        <v>20 000 - 25 000 Kč</v>
      </c>
      <c r="D213" t="s">
        <v>65</v>
      </c>
      <c r="F213" t="str">
        <f>_xlfn.XLOOKUP(A213,$A$2:$A$212,$F$2:$F$212)</f>
        <v>Ano - maximálně 3x týdně</v>
      </c>
      <c r="H213" t="str">
        <f>_xlfn.XLOOKUP(A213,$A$2:$A$212,$H$2:$H$212)</f>
        <v>Cena, Ekologie</v>
      </c>
    </row>
    <row r="214" spans="1:8" x14ac:dyDescent="0.25">
      <c r="A214" s="3">
        <v>12</v>
      </c>
      <c r="B214" t="str">
        <f t="shared" ref="B214:B277" si="0">_xlfn.XLOOKUP(A214,$A$2:$A$212,$B$2:$B$212)</f>
        <v>31-40</v>
      </c>
      <c r="C214" t="str">
        <f t="shared" ref="C214:C277" si="1">_xlfn.XLOOKUP(A214,$A$2:$A$212,$C$2:$C$212)</f>
        <v>45 000 Kč a více</v>
      </c>
      <c r="D214" t="s">
        <v>65</v>
      </c>
      <c r="F214" t="str">
        <f t="shared" ref="F214:F277" si="2">_xlfn.XLOOKUP(A214,$A$2:$A$212,$F$2:$F$212)</f>
        <v>Ano - alespoň 3x týdně</v>
      </c>
      <c r="H214" t="str">
        <f t="shared" ref="H214:H277" si="3">_xlfn.XLOOKUP(A214,$A$2:$A$212,$H$2:$H$212)</f>
        <v>Ekologie, Spolehlivé</v>
      </c>
    </row>
    <row r="215" spans="1:8" x14ac:dyDescent="0.25">
      <c r="A215" s="3">
        <v>13</v>
      </c>
      <c r="B215" t="str">
        <f t="shared" si="0"/>
        <v>21-30</v>
      </c>
      <c r="C215" t="str">
        <f t="shared" si="1"/>
        <v>35 000 - 45 000 Kč</v>
      </c>
      <c r="D215" t="s">
        <v>63</v>
      </c>
      <c r="F215" t="str">
        <f t="shared" si="2"/>
        <v>Ano - alespoň 3x týdně</v>
      </c>
      <c r="H215" t="str">
        <f t="shared" si="3"/>
        <v>Pohodlné, Spolehlivé</v>
      </c>
    </row>
    <row r="216" spans="1:8" x14ac:dyDescent="0.25">
      <c r="A216" s="3">
        <v>18</v>
      </c>
      <c r="B216" t="str">
        <f t="shared" si="0"/>
        <v>21-30</v>
      </c>
      <c r="C216" t="str">
        <f t="shared" si="1"/>
        <v>25 000 - 35 000 Kč</v>
      </c>
      <c r="D216" t="s">
        <v>65</v>
      </c>
      <c r="F216" t="str">
        <f t="shared" si="2"/>
        <v>Ne</v>
      </c>
      <c r="H216" t="str">
        <f t="shared" si="3"/>
        <v>Cena, Ekologie</v>
      </c>
    </row>
    <row r="217" spans="1:8" x14ac:dyDescent="0.25">
      <c r="A217" s="3">
        <v>21</v>
      </c>
      <c r="B217" t="str">
        <f t="shared" si="0"/>
        <v>21-30</v>
      </c>
      <c r="C217" t="str">
        <f t="shared" si="1"/>
        <v>25 000 - 35 000 Kč</v>
      </c>
      <c r="D217" t="s">
        <v>14</v>
      </c>
      <c r="F217" t="str">
        <f t="shared" si="2"/>
        <v>Ano - maximálně 3x týdně</v>
      </c>
      <c r="H217" t="str">
        <f t="shared" si="3"/>
        <v>Cena, Ekologie</v>
      </c>
    </row>
    <row r="218" spans="1:8" x14ac:dyDescent="0.25">
      <c r="A218" s="3">
        <v>27</v>
      </c>
      <c r="B218" t="str">
        <f t="shared" si="0"/>
        <v>15-20</v>
      </c>
      <c r="C218" t="str">
        <f t="shared" si="1"/>
        <v>Méně než 15 000 Kč</v>
      </c>
      <c r="D218" t="s">
        <v>65</v>
      </c>
      <c r="F218" t="str">
        <f t="shared" si="2"/>
        <v>Ne</v>
      </c>
      <c r="H218" t="str">
        <f t="shared" si="3"/>
        <v>Pohodlné, Spolehlivé</v>
      </c>
    </row>
    <row r="219" spans="1:8" x14ac:dyDescent="0.25">
      <c r="A219" s="3">
        <v>28</v>
      </c>
      <c r="B219" t="str">
        <f t="shared" si="0"/>
        <v>15-20</v>
      </c>
      <c r="C219" t="str">
        <f t="shared" si="1"/>
        <v>Méně než 15 000 Kč</v>
      </c>
      <c r="D219" t="s">
        <v>14</v>
      </c>
      <c r="F219" t="str">
        <f t="shared" si="2"/>
        <v>Ne</v>
      </c>
      <c r="H219" t="str">
        <f t="shared" si="3"/>
        <v>Zvyk, Pohodlné</v>
      </c>
    </row>
    <row r="220" spans="1:8" x14ac:dyDescent="0.25">
      <c r="A220" s="3">
        <v>31</v>
      </c>
      <c r="B220" t="str">
        <f t="shared" si="0"/>
        <v>21-30</v>
      </c>
      <c r="C220" t="str">
        <f t="shared" si="1"/>
        <v>25 000 - 35 000 Kč</v>
      </c>
      <c r="D220" t="s">
        <v>97</v>
      </c>
      <c r="F220" t="str">
        <f t="shared" si="2"/>
        <v>Ano - maximálně 3x týdně</v>
      </c>
      <c r="H220" t="str">
        <f t="shared" si="3"/>
        <v>Cena, Ekologie</v>
      </c>
    </row>
    <row r="221" spans="1:8" x14ac:dyDescent="0.25">
      <c r="A221" s="3">
        <v>34</v>
      </c>
      <c r="B221" t="str">
        <f t="shared" si="0"/>
        <v>21-30</v>
      </c>
      <c r="C221" t="str">
        <f t="shared" si="1"/>
        <v>35 000 - 45 000 Kč</v>
      </c>
      <c r="D221" t="s">
        <v>63</v>
      </c>
      <c r="F221" t="str">
        <f t="shared" si="2"/>
        <v>Ano - maximálně 3x týdně</v>
      </c>
      <c r="H221" t="str">
        <f t="shared" si="3"/>
        <v>Zvyk, Spolehlivé</v>
      </c>
    </row>
    <row r="222" spans="1:8" x14ac:dyDescent="0.25">
      <c r="A222" s="3">
        <v>37</v>
      </c>
      <c r="B222" t="str">
        <f t="shared" si="0"/>
        <v>21-30</v>
      </c>
      <c r="C222" t="str">
        <f t="shared" si="1"/>
        <v>25 000 - 35 000 Kč</v>
      </c>
      <c r="D222" t="s">
        <v>65</v>
      </c>
      <c r="F222" t="str">
        <f t="shared" si="2"/>
        <v>Ne</v>
      </c>
      <c r="H222" t="str">
        <f t="shared" si="3"/>
        <v>Cena, Ekologie</v>
      </c>
    </row>
    <row r="223" spans="1:8" x14ac:dyDescent="0.25">
      <c r="A223" s="3">
        <v>40</v>
      </c>
      <c r="B223" t="str">
        <f t="shared" si="0"/>
        <v>21-30</v>
      </c>
      <c r="C223" t="str">
        <f t="shared" si="1"/>
        <v>Méně než 15 000 Kč</v>
      </c>
      <c r="D223" t="s">
        <v>14</v>
      </c>
      <c r="F223" t="str">
        <f t="shared" si="2"/>
        <v>Ano - maximálně 3x týdně</v>
      </c>
      <c r="H223" t="str">
        <f t="shared" si="3"/>
        <v>Pohodlné, Spolehlivé</v>
      </c>
    </row>
    <row r="224" spans="1:8" x14ac:dyDescent="0.25">
      <c r="A224" s="3">
        <v>42</v>
      </c>
      <c r="B224" t="str">
        <f t="shared" si="0"/>
        <v>21-30</v>
      </c>
      <c r="C224" t="str">
        <f t="shared" si="1"/>
        <v>25 000 - 35 000 Kč</v>
      </c>
      <c r="D224" t="s">
        <v>63</v>
      </c>
      <c r="F224" t="str">
        <f t="shared" si="2"/>
        <v>Ano - alespoň 3x týdně</v>
      </c>
      <c r="H224" t="str">
        <f t="shared" si="3"/>
        <v>Cena, Ekologie</v>
      </c>
    </row>
    <row r="225" spans="1:8" x14ac:dyDescent="0.25">
      <c r="A225" s="3">
        <v>44</v>
      </c>
      <c r="B225" t="str">
        <f t="shared" si="0"/>
        <v>21-30</v>
      </c>
      <c r="C225" t="str">
        <f t="shared" si="1"/>
        <v>25 000 - 35 000 Kč</v>
      </c>
      <c r="D225" t="s">
        <v>63</v>
      </c>
      <c r="F225" t="str">
        <f t="shared" si="2"/>
        <v>Ano - alespoň 3x týdně</v>
      </c>
      <c r="H225" t="str">
        <f t="shared" si="3"/>
        <v>Ekologie, Pohodlné</v>
      </c>
    </row>
    <row r="226" spans="1:8" x14ac:dyDescent="0.25">
      <c r="A226" s="3">
        <v>46</v>
      </c>
      <c r="B226" t="str">
        <f t="shared" si="0"/>
        <v>21-30</v>
      </c>
      <c r="C226" t="str">
        <f t="shared" si="1"/>
        <v>35 000 - 45 000 Kč</v>
      </c>
      <c r="D226" t="s">
        <v>14</v>
      </c>
      <c r="F226" t="str">
        <f t="shared" si="2"/>
        <v>Ne</v>
      </c>
      <c r="H226" t="str">
        <f t="shared" si="3"/>
        <v>Pohodlné, Spolehlivé</v>
      </c>
    </row>
    <row r="227" spans="1:8" x14ac:dyDescent="0.25">
      <c r="A227" s="3">
        <v>48</v>
      </c>
      <c r="B227" t="str">
        <f t="shared" si="0"/>
        <v>21-30</v>
      </c>
      <c r="C227" t="str">
        <f t="shared" si="1"/>
        <v>Méně než 15 000 Kč</v>
      </c>
      <c r="D227" t="s">
        <v>63</v>
      </c>
      <c r="F227" t="str">
        <f t="shared" si="2"/>
        <v>Ano - maximálně 3x týdně</v>
      </c>
      <c r="H227" t="str">
        <f t="shared" si="3"/>
        <v>Zvyk, Spolehlivé</v>
      </c>
    </row>
    <row r="228" spans="1:8" x14ac:dyDescent="0.25">
      <c r="A228" s="3">
        <v>49</v>
      </c>
      <c r="B228" t="str">
        <f t="shared" si="0"/>
        <v>21-30</v>
      </c>
      <c r="C228" t="str">
        <f t="shared" si="1"/>
        <v>15 000 - 20 000 Kč</v>
      </c>
      <c r="D228" t="s">
        <v>14</v>
      </c>
      <c r="F228" t="str">
        <f t="shared" si="2"/>
        <v>Ano - maximálně 3x týdně</v>
      </c>
      <c r="H228" t="str">
        <f t="shared" si="3"/>
        <v>Zvyk, Pohodlné</v>
      </c>
    </row>
    <row r="229" spans="1:8" x14ac:dyDescent="0.25">
      <c r="A229" s="3">
        <v>50</v>
      </c>
      <c r="B229" t="str">
        <f t="shared" si="0"/>
        <v>31-40</v>
      </c>
      <c r="C229" t="str">
        <f t="shared" si="1"/>
        <v>25 000 - 35 000 Kč</v>
      </c>
      <c r="D229" t="s">
        <v>63</v>
      </c>
      <c r="F229" t="str">
        <f t="shared" si="2"/>
        <v>Ne</v>
      </c>
      <c r="H229" t="str">
        <f t="shared" si="3"/>
        <v>Pohodlné, Spolehlivé</v>
      </c>
    </row>
    <row r="230" spans="1:8" x14ac:dyDescent="0.25">
      <c r="A230" s="3">
        <v>51</v>
      </c>
      <c r="B230" t="str">
        <f t="shared" si="0"/>
        <v>21-30</v>
      </c>
      <c r="C230" t="str">
        <f t="shared" si="1"/>
        <v>35 000 - 45 000 Kč</v>
      </c>
      <c r="D230" t="s">
        <v>14</v>
      </c>
      <c r="F230" t="str">
        <f t="shared" si="2"/>
        <v>Ne</v>
      </c>
      <c r="H230" t="str">
        <f t="shared" si="3"/>
        <v>Ekologie, Pohodlné</v>
      </c>
    </row>
    <row r="231" spans="1:8" x14ac:dyDescent="0.25">
      <c r="A231" s="3">
        <v>52</v>
      </c>
      <c r="B231" t="str">
        <f t="shared" si="0"/>
        <v>21-30</v>
      </c>
      <c r="C231" t="str">
        <f t="shared" si="1"/>
        <v>15 000 - 20 000 Kč</v>
      </c>
      <c r="D231" t="s">
        <v>65</v>
      </c>
      <c r="F231" t="str">
        <f t="shared" si="2"/>
        <v>Ano - alespoň 3x týdně</v>
      </c>
      <c r="H231" t="str">
        <f t="shared" si="3"/>
        <v>Ekologie, Zvyk</v>
      </c>
    </row>
    <row r="232" spans="1:8" x14ac:dyDescent="0.25">
      <c r="A232" s="3">
        <v>57</v>
      </c>
      <c r="B232" t="str">
        <f t="shared" si="0"/>
        <v>15-20</v>
      </c>
      <c r="C232" t="str">
        <f t="shared" si="1"/>
        <v>Méně než 15 000 Kč</v>
      </c>
      <c r="D232" t="s">
        <v>14</v>
      </c>
      <c r="F232" t="str">
        <f t="shared" si="2"/>
        <v>Ano - maximálně 3x týdně</v>
      </c>
      <c r="H232" t="str">
        <f t="shared" si="3"/>
        <v>Používají ho ostatní v mém okolí, Spolehlivé</v>
      </c>
    </row>
    <row r="233" spans="1:8" x14ac:dyDescent="0.25">
      <c r="A233" s="3">
        <v>58</v>
      </c>
      <c r="B233" t="str">
        <f t="shared" si="0"/>
        <v>31-40</v>
      </c>
      <c r="C233" t="str">
        <f t="shared" si="1"/>
        <v>45 000 Kč a více</v>
      </c>
      <c r="D233" t="s">
        <v>14</v>
      </c>
      <c r="F233" t="str">
        <f t="shared" si="2"/>
        <v>Ano - maximálně 3x týdně</v>
      </c>
      <c r="H233" t="str">
        <f t="shared" si="3"/>
        <v>Pohodlné, Spolehlivé</v>
      </c>
    </row>
    <row r="234" spans="1:8" x14ac:dyDescent="0.25">
      <c r="A234" s="3">
        <v>59</v>
      </c>
      <c r="B234" t="str">
        <f t="shared" si="0"/>
        <v>15-20</v>
      </c>
      <c r="C234" t="str">
        <f t="shared" si="1"/>
        <v>Méně než 15 000 Kč</v>
      </c>
      <c r="D234" t="s">
        <v>63</v>
      </c>
      <c r="F234" t="str">
        <f t="shared" si="2"/>
        <v>Ano - maximálně 3x týdně</v>
      </c>
      <c r="H234" t="str">
        <f t="shared" si="3"/>
        <v>Pohodlné, Spolehlivé</v>
      </c>
    </row>
    <row r="235" spans="1:8" x14ac:dyDescent="0.25">
      <c r="A235" s="3">
        <v>61</v>
      </c>
      <c r="B235" t="str">
        <f t="shared" si="0"/>
        <v>21-30</v>
      </c>
      <c r="C235" t="str">
        <f t="shared" si="1"/>
        <v>25 000 - 35 000 Kč</v>
      </c>
      <c r="D235" t="s">
        <v>65</v>
      </c>
      <c r="F235" t="str">
        <f t="shared" si="2"/>
        <v>Ano - alespoň 3x týdně</v>
      </c>
      <c r="H235" t="str">
        <f t="shared" si="3"/>
        <v>Ekologie, Pohodlné</v>
      </c>
    </row>
    <row r="236" spans="1:8" x14ac:dyDescent="0.25">
      <c r="A236" s="3">
        <v>62</v>
      </c>
      <c r="B236" t="str">
        <f t="shared" si="0"/>
        <v>21-30</v>
      </c>
      <c r="C236" t="str">
        <f t="shared" si="1"/>
        <v>15 000 - 20 000 Kč</v>
      </c>
      <c r="D236" t="s">
        <v>14</v>
      </c>
      <c r="F236" t="str">
        <f t="shared" si="2"/>
        <v>Ne</v>
      </c>
      <c r="H236" t="str">
        <f t="shared" si="3"/>
        <v>Ekologie, Pohodlné</v>
      </c>
    </row>
    <row r="237" spans="1:8" x14ac:dyDescent="0.25">
      <c r="A237" s="3">
        <v>63</v>
      </c>
      <c r="B237" t="str">
        <f t="shared" si="0"/>
        <v>31-40</v>
      </c>
      <c r="C237" t="str">
        <f t="shared" si="1"/>
        <v>25 000 - 35 000 Kč</v>
      </c>
      <c r="D237" t="s">
        <v>63</v>
      </c>
      <c r="F237" t="str">
        <f t="shared" si="2"/>
        <v>Ano - maximálně 3x týdně</v>
      </c>
      <c r="H237" t="str">
        <f t="shared" si="3"/>
        <v>Pohodlné, Spolehlivé</v>
      </c>
    </row>
    <row r="238" spans="1:8" x14ac:dyDescent="0.25">
      <c r="A238" s="3">
        <v>65</v>
      </c>
      <c r="B238" t="str">
        <f t="shared" si="0"/>
        <v>21-30</v>
      </c>
      <c r="C238" t="str">
        <f t="shared" si="1"/>
        <v>25 000 - 35 000 Kč</v>
      </c>
      <c r="D238" t="s">
        <v>124</v>
      </c>
      <c r="F238" t="str">
        <f t="shared" si="2"/>
        <v>Ne</v>
      </c>
      <c r="H238" t="str">
        <f t="shared" si="3"/>
        <v>Ekologie, Pohodlné</v>
      </c>
    </row>
    <row r="239" spans="1:8" x14ac:dyDescent="0.25">
      <c r="A239" s="3">
        <v>67</v>
      </c>
      <c r="B239" t="str">
        <f t="shared" si="0"/>
        <v>41-50</v>
      </c>
      <c r="C239" t="str">
        <f t="shared" si="1"/>
        <v>35 000 - 45 000 Kč</v>
      </c>
      <c r="D239" t="s">
        <v>63</v>
      </c>
      <c r="F239" t="str">
        <f t="shared" si="2"/>
        <v>Ne</v>
      </c>
      <c r="H239" t="str">
        <f t="shared" si="3"/>
        <v>Cena, Zvyk</v>
      </c>
    </row>
    <row r="240" spans="1:8" x14ac:dyDescent="0.25">
      <c r="A240" s="3">
        <v>68</v>
      </c>
      <c r="B240" t="str">
        <f t="shared" si="0"/>
        <v>31-40</v>
      </c>
      <c r="C240" t="str">
        <f t="shared" si="1"/>
        <v>45 000 Kč a více</v>
      </c>
      <c r="D240" t="s">
        <v>88</v>
      </c>
      <c r="F240" t="str">
        <f t="shared" si="2"/>
        <v>Ano - alespoň 3x týdně</v>
      </c>
      <c r="H240" t="str">
        <f t="shared" si="3"/>
        <v>Ekologie, Pohodlné</v>
      </c>
    </row>
    <row r="241" spans="1:8" x14ac:dyDescent="0.25">
      <c r="A241" s="3">
        <v>69</v>
      </c>
      <c r="B241" t="str">
        <f t="shared" si="0"/>
        <v>15-20</v>
      </c>
      <c r="C241" t="str">
        <f t="shared" si="1"/>
        <v>Méně než 15 000 Kč</v>
      </c>
      <c r="D241" t="s">
        <v>65</v>
      </c>
      <c r="F241" t="str">
        <f t="shared" si="2"/>
        <v>Ne</v>
      </c>
      <c r="H241" t="str">
        <f t="shared" si="3"/>
        <v>Cena, Používají ho ostatní v mém okolí</v>
      </c>
    </row>
    <row r="242" spans="1:8" x14ac:dyDescent="0.25">
      <c r="A242" s="3">
        <v>70</v>
      </c>
      <c r="B242" t="str">
        <f t="shared" si="0"/>
        <v>41-50</v>
      </c>
      <c r="C242" t="str">
        <f t="shared" si="1"/>
        <v>35 000 - 45 000 Kč</v>
      </c>
      <c r="D242" t="s">
        <v>63</v>
      </c>
      <c r="F242" t="str">
        <f t="shared" si="2"/>
        <v>Ne</v>
      </c>
      <c r="H242" t="str">
        <f t="shared" si="3"/>
        <v>Pohodlné, Spolehlivé</v>
      </c>
    </row>
    <row r="243" spans="1:8" x14ac:dyDescent="0.25">
      <c r="A243" s="3">
        <v>73</v>
      </c>
      <c r="B243" t="str">
        <f t="shared" si="0"/>
        <v>51-60</v>
      </c>
      <c r="C243" t="str">
        <f t="shared" si="1"/>
        <v>25 000 - 35 000 Kč</v>
      </c>
      <c r="D243" t="s">
        <v>14</v>
      </c>
      <c r="F243" t="str">
        <f t="shared" si="2"/>
        <v>Ne</v>
      </c>
      <c r="H243" t="str">
        <f t="shared" si="3"/>
        <v>Pohodlné, Spolehlivé</v>
      </c>
    </row>
    <row r="244" spans="1:8" x14ac:dyDescent="0.25">
      <c r="A244" s="3">
        <v>74</v>
      </c>
      <c r="B244" t="str">
        <f t="shared" si="0"/>
        <v>41-50</v>
      </c>
      <c r="C244" t="str">
        <f t="shared" si="1"/>
        <v>45 000 Kč a více</v>
      </c>
      <c r="D244" t="s">
        <v>65</v>
      </c>
      <c r="F244" t="str">
        <f t="shared" si="2"/>
        <v>Ne</v>
      </c>
      <c r="H244" t="str">
        <f t="shared" si="3"/>
        <v>Ekologie, Zvyk</v>
      </c>
    </row>
    <row r="245" spans="1:8" x14ac:dyDescent="0.25">
      <c r="A245" s="3">
        <v>75</v>
      </c>
      <c r="B245" t="str">
        <f t="shared" si="0"/>
        <v>31-40</v>
      </c>
      <c r="C245" t="str">
        <f t="shared" si="1"/>
        <v>15 000 - 20 000 Kč</v>
      </c>
      <c r="D245" t="s">
        <v>14</v>
      </c>
      <c r="F245" t="str">
        <f t="shared" si="2"/>
        <v>Ne</v>
      </c>
      <c r="H245" t="str">
        <f t="shared" si="3"/>
        <v>Zvyk, Pohodlné</v>
      </c>
    </row>
    <row r="246" spans="1:8" x14ac:dyDescent="0.25">
      <c r="A246" s="3">
        <v>76</v>
      </c>
      <c r="B246" t="str">
        <f t="shared" si="0"/>
        <v>31-40</v>
      </c>
      <c r="C246" t="str">
        <f t="shared" si="1"/>
        <v>25 000 - 35 000 Kč</v>
      </c>
      <c r="D246" t="s">
        <v>192</v>
      </c>
      <c r="F246" t="str">
        <f t="shared" si="2"/>
        <v>Ne</v>
      </c>
      <c r="H246" t="str">
        <f t="shared" si="3"/>
        <v>Cena, Ekologie</v>
      </c>
    </row>
    <row r="247" spans="1:8" x14ac:dyDescent="0.25">
      <c r="A247" s="3">
        <v>77</v>
      </c>
      <c r="B247" t="str">
        <f t="shared" si="0"/>
        <v>41-50</v>
      </c>
      <c r="C247" t="str">
        <f t="shared" si="1"/>
        <v>25 000 - 35 000 Kč</v>
      </c>
      <c r="D247" t="s">
        <v>14</v>
      </c>
      <c r="F247" t="str">
        <f t="shared" si="2"/>
        <v>Ne</v>
      </c>
      <c r="H247" t="str">
        <f t="shared" si="3"/>
        <v>Zvyk, Spolehlivé</v>
      </c>
    </row>
    <row r="248" spans="1:8" x14ac:dyDescent="0.25">
      <c r="A248" s="3">
        <v>79</v>
      </c>
      <c r="B248" t="str">
        <f t="shared" si="0"/>
        <v>31-40</v>
      </c>
      <c r="C248" t="str">
        <f t="shared" si="1"/>
        <v>15 000 - 20 000 Kč</v>
      </c>
      <c r="D248" t="s">
        <v>88</v>
      </c>
      <c r="F248" t="str">
        <f t="shared" si="2"/>
        <v>Ano - maximálně 3x týdně</v>
      </c>
      <c r="H248" t="str">
        <f t="shared" si="3"/>
        <v>Ekologie, Pohodlné</v>
      </c>
    </row>
    <row r="249" spans="1:8" x14ac:dyDescent="0.25">
      <c r="A249" s="3">
        <v>80</v>
      </c>
      <c r="B249" t="str">
        <f t="shared" si="0"/>
        <v>41-50</v>
      </c>
      <c r="C249" t="str">
        <f t="shared" si="1"/>
        <v>35 000 - 45 000 Kč</v>
      </c>
      <c r="D249" t="s">
        <v>63</v>
      </c>
      <c r="F249" t="str">
        <f t="shared" si="2"/>
        <v>Ne</v>
      </c>
      <c r="H249" t="str">
        <f t="shared" si="3"/>
        <v>Pohodlné, Spolehlivé</v>
      </c>
    </row>
    <row r="250" spans="1:8" x14ac:dyDescent="0.25">
      <c r="A250" s="3">
        <v>81</v>
      </c>
      <c r="B250" t="str">
        <f t="shared" si="0"/>
        <v>31-40</v>
      </c>
      <c r="C250" t="str">
        <f t="shared" si="1"/>
        <v>45 000 Kč a více</v>
      </c>
      <c r="D250" t="s">
        <v>65</v>
      </c>
      <c r="F250" t="str">
        <f t="shared" si="2"/>
        <v>Ano - alespoň 3x týdně</v>
      </c>
      <c r="H250" t="str">
        <f t="shared" si="3"/>
        <v>Pohodlné, Spolehlivé</v>
      </c>
    </row>
    <row r="251" spans="1:8" x14ac:dyDescent="0.25">
      <c r="A251" s="3">
        <v>83</v>
      </c>
      <c r="B251" t="str">
        <f t="shared" si="0"/>
        <v>31-40</v>
      </c>
      <c r="C251" t="str">
        <f t="shared" si="1"/>
        <v>25 000 - 35 000 Kč</v>
      </c>
      <c r="D251" t="s">
        <v>88</v>
      </c>
      <c r="F251" t="str">
        <f t="shared" si="2"/>
        <v>Ano - maximálně 3x týdně</v>
      </c>
      <c r="H251" t="str">
        <f t="shared" si="3"/>
        <v>Ekologie, Pohodlné</v>
      </c>
    </row>
    <row r="252" spans="1:8" x14ac:dyDescent="0.25">
      <c r="A252" s="3">
        <v>84</v>
      </c>
      <c r="B252" t="str">
        <f t="shared" si="0"/>
        <v>31-40</v>
      </c>
      <c r="C252" t="str">
        <f t="shared" si="1"/>
        <v>45 000 Kč a více</v>
      </c>
      <c r="D252" t="s">
        <v>63</v>
      </c>
      <c r="F252" t="str">
        <f t="shared" si="2"/>
        <v>Ne</v>
      </c>
      <c r="H252" t="str">
        <f t="shared" si="3"/>
        <v>Ekologie, Pohodlné</v>
      </c>
    </row>
    <row r="253" spans="1:8" x14ac:dyDescent="0.25">
      <c r="A253" s="3">
        <v>87</v>
      </c>
      <c r="B253" t="str">
        <f t="shared" si="0"/>
        <v>31-40</v>
      </c>
      <c r="C253" t="str">
        <f t="shared" si="1"/>
        <v>20 000 - 25 000 Kč</v>
      </c>
      <c r="D253" t="s">
        <v>65</v>
      </c>
      <c r="F253" t="str">
        <f t="shared" si="2"/>
        <v>Ano - alespoň 3x týdně</v>
      </c>
      <c r="H253" t="str">
        <f t="shared" si="3"/>
        <v>Ekologie, Pohodlné</v>
      </c>
    </row>
    <row r="254" spans="1:8" x14ac:dyDescent="0.25">
      <c r="A254" s="3">
        <v>90</v>
      </c>
      <c r="B254" t="str">
        <f t="shared" si="0"/>
        <v>21-30</v>
      </c>
      <c r="C254" t="str">
        <f t="shared" si="1"/>
        <v>20 000 - 25 000 Kč</v>
      </c>
      <c r="D254" t="s">
        <v>88</v>
      </c>
      <c r="F254" t="str">
        <f t="shared" si="2"/>
        <v>Ne</v>
      </c>
      <c r="H254" t="str">
        <f t="shared" si="3"/>
        <v>Cena, Pohodlné</v>
      </c>
    </row>
    <row r="255" spans="1:8" x14ac:dyDescent="0.25">
      <c r="A255" s="3">
        <v>91</v>
      </c>
      <c r="B255" t="str">
        <f t="shared" si="0"/>
        <v>21-30</v>
      </c>
      <c r="C255" t="str">
        <f t="shared" si="1"/>
        <v>25 000 - 35 000 Kč</v>
      </c>
      <c r="D255" t="s">
        <v>192</v>
      </c>
      <c r="F255" t="str">
        <f t="shared" si="2"/>
        <v>Ne</v>
      </c>
      <c r="H255" t="str">
        <f t="shared" si="3"/>
        <v>Ekologie, Pohodlné</v>
      </c>
    </row>
    <row r="256" spans="1:8" x14ac:dyDescent="0.25">
      <c r="A256" s="3">
        <v>94</v>
      </c>
      <c r="B256" t="str">
        <f t="shared" si="0"/>
        <v>31-40</v>
      </c>
      <c r="C256" t="str">
        <f t="shared" si="1"/>
        <v>25 000 - 35 000 Kč</v>
      </c>
      <c r="D256" t="s">
        <v>14</v>
      </c>
      <c r="F256" t="str">
        <f t="shared" si="2"/>
        <v>Ne</v>
      </c>
      <c r="H256" t="str">
        <f t="shared" si="3"/>
        <v>Pohodlné, Spolehlivé</v>
      </c>
    </row>
    <row r="257" spans="1:8" x14ac:dyDescent="0.25">
      <c r="A257" s="3">
        <v>95</v>
      </c>
      <c r="B257" t="str">
        <f t="shared" si="0"/>
        <v>31-40</v>
      </c>
      <c r="C257" t="str">
        <f t="shared" si="1"/>
        <v>35 000 - 45 000 Kč</v>
      </c>
      <c r="D257" t="s">
        <v>63</v>
      </c>
      <c r="F257" t="str">
        <f t="shared" si="2"/>
        <v>Ano - maximálně 3x týdně</v>
      </c>
      <c r="H257" t="str">
        <f t="shared" si="3"/>
        <v>Ekologie, Spolehlivé</v>
      </c>
    </row>
    <row r="258" spans="1:8" x14ac:dyDescent="0.25">
      <c r="A258" s="3">
        <v>97</v>
      </c>
      <c r="B258" t="str">
        <f t="shared" si="0"/>
        <v>15-20</v>
      </c>
      <c r="C258" t="str">
        <f t="shared" si="1"/>
        <v>Méně než 15 000 Kč</v>
      </c>
      <c r="D258" t="s">
        <v>14</v>
      </c>
      <c r="F258" t="str">
        <f t="shared" si="2"/>
        <v>Ano - maximálně 3x týdně</v>
      </c>
      <c r="H258" t="str">
        <f t="shared" si="3"/>
        <v>Pohodlné, Spolehlivé</v>
      </c>
    </row>
    <row r="259" spans="1:8" x14ac:dyDescent="0.25">
      <c r="A259" s="3">
        <v>98</v>
      </c>
      <c r="B259" t="str">
        <f t="shared" si="0"/>
        <v>31-40</v>
      </c>
      <c r="C259" t="str">
        <f t="shared" si="1"/>
        <v>20 000 - 25 000 Kč</v>
      </c>
      <c r="D259" t="s">
        <v>88</v>
      </c>
      <c r="F259" t="str">
        <f t="shared" si="2"/>
        <v>Ano - maximálně 3x týdně</v>
      </c>
      <c r="H259" t="str">
        <f t="shared" si="3"/>
        <v>Cena, Ekologie</v>
      </c>
    </row>
    <row r="260" spans="1:8" x14ac:dyDescent="0.25">
      <c r="A260" s="3">
        <v>99</v>
      </c>
      <c r="B260" t="str">
        <f t="shared" si="0"/>
        <v>31-40</v>
      </c>
      <c r="C260" t="str">
        <f t="shared" si="1"/>
        <v>25 000 - 35 000 Kč</v>
      </c>
      <c r="D260" t="s">
        <v>14</v>
      </c>
      <c r="F260" t="str">
        <f t="shared" si="2"/>
        <v>Ne</v>
      </c>
      <c r="H260" t="str">
        <f t="shared" si="3"/>
        <v>Ekologie, Pohodlné</v>
      </c>
    </row>
    <row r="261" spans="1:8" x14ac:dyDescent="0.25">
      <c r="A261" s="3">
        <v>106</v>
      </c>
      <c r="B261" t="str">
        <f t="shared" si="0"/>
        <v>31-40</v>
      </c>
      <c r="C261" t="str">
        <f t="shared" si="1"/>
        <v>25 000 - 35 000 Kč</v>
      </c>
      <c r="D261" t="s">
        <v>63</v>
      </c>
      <c r="F261" t="str">
        <f t="shared" si="2"/>
        <v>Ne</v>
      </c>
      <c r="H261" t="str">
        <f t="shared" si="3"/>
        <v>Pohodlné, Spolehlivé</v>
      </c>
    </row>
    <row r="262" spans="1:8" x14ac:dyDescent="0.25">
      <c r="A262" s="3">
        <v>107</v>
      </c>
      <c r="B262" t="str">
        <f t="shared" si="0"/>
        <v>31-40</v>
      </c>
      <c r="C262" t="str">
        <f t="shared" si="1"/>
        <v>15 000 - 20 000 Kč</v>
      </c>
      <c r="D262" t="s">
        <v>88</v>
      </c>
      <c r="F262" t="str">
        <f t="shared" si="2"/>
        <v>Ano - maximálně 3x týdně</v>
      </c>
      <c r="H262" t="str">
        <f t="shared" si="3"/>
        <v>Ekologie, Pohodlné</v>
      </c>
    </row>
    <row r="263" spans="1:8" x14ac:dyDescent="0.25">
      <c r="A263" s="3">
        <v>108</v>
      </c>
      <c r="B263" t="str">
        <f t="shared" si="0"/>
        <v>31-40</v>
      </c>
      <c r="C263" t="str">
        <f t="shared" si="1"/>
        <v>25 000 - 35 000 Kč</v>
      </c>
      <c r="D263" t="s">
        <v>88</v>
      </c>
      <c r="F263" t="str">
        <f t="shared" si="2"/>
        <v>Ano - maximálně 3x týdně</v>
      </c>
      <c r="H263" t="str">
        <f t="shared" si="3"/>
        <v>Ekologie, Pohodlné</v>
      </c>
    </row>
    <row r="264" spans="1:8" x14ac:dyDescent="0.25">
      <c r="A264" s="3">
        <v>109</v>
      </c>
      <c r="B264" t="str">
        <f t="shared" si="0"/>
        <v>41-50</v>
      </c>
      <c r="C264" t="str">
        <f t="shared" si="1"/>
        <v>25 000 - 35 000 Kč</v>
      </c>
      <c r="D264" t="s">
        <v>14</v>
      </c>
      <c r="F264" t="str">
        <f t="shared" si="2"/>
        <v>Ne</v>
      </c>
      <c r="H264" t="str">
        <f t="shared" si="3"/>
        <v>Zvyk, Spolehlivé</v>
      </c>
    </row>
    <row r="265" spans="1:8" x14ac:dyDescent="0.25">
      <c r="A265" s="3">
        <v>110</v>
      </c>
      <c r="B265" t="str">
        <f t="shared" si="0"/>
        <v>41-50</v>
      </c>
      <c r="C265" t="str">
        <f t="shared" si="1"/>
        <v>35 000 - 45 000 Kč</v>
      </c>
      <c r="D265" t="s">
        <v>63</v>
      </c>
      <c r="F265" t="str">
        <f t="shared" si="2"/>
        <v>Ne</v>
      </c>
      <c r="H265" t="str">
        <f t="shared" si="3"/>
        <v>Pohodlné, Spolehlivé</v>
      </c>
    </row>
    <row r="266" spans="1:8" x14ac:dyDescent="0.25">
      <c r="A266" s="3">
        <v>113</v>
      </c>
      <c r="B266" t="str">
        <f t="shared" si="0"/>
        <v>15-20</v>
      </c>
      <c r="C266" t="str">
        <f t="shared" si="1"/>
        <v>15 000 - 20 000 Kč</v>
      </c>
      <c r="D266" t="s">
        <v>14</v>
      </c>
      <c r="F266" t="str">
        <f t="shared" si="2"/>
        <v>Ano - alespoň 3x týdně</v>
      </c>
      <c r="H266" t="str">
        <f t="shared" si="3"/>
        <v>Používají ho ostatní v mém okolí, Spolehlivé</v>
      </c>
    </row>
    <row r="267" spans="1:8" x14ac:dyDescent="0.25">
      <c r="A267" s="3">
        <v>114</v>
      </c>
      <c r="B267" t="str">
        <f t="shared" si="0"/>
        <v>15-20</v>
      </c>
      <c r="C267" t="str">
        <f t="shared" si="1"/>
        <v>15 000 - 20 000 Kč</v>
      </c>
      <c r="D267" t="s">
        <v>14</v>
      </c>
      <c r="F267" t="str">
        <f t="shared" si="2"/>
        <v>Ano - alespoň 3x týdně</v>
      </c>
      <c r="H267" t="str">
        <f t="shared" si="3"/>
        <v>Zvyk, Používají ho ostatní v mém okolí</v>
      </c>
    </row>
    <row r="268" spans="1:8" x14ac:dyDescent="0.25">
      <c r="A268" s="3">
        <v>116</v>
      </c>
      <c r="B268" t="str">
        <f t="shared" si="0"/>
        <v>15-20</v>
      </c>
      <c r="C268" t="str">
        <f t="shared" si="1"/>
        <v>Méně než 15 000 Kč</v>
      </c>
      <c r="D268" t="s">
        <v>14</v>
      </c>
      <c r="F268" t="str">
        <f t="shared" si="2"/>
        <v>Ano - alespoň 3x týdně</v>
      </c>
      <c r="H268" t="str">
        <f t="shared" si="3"/>
        <v>Zvyk, Používají ho ostatní v mém okolí</v>
      </c>
    </row>
    <row r="269" spans="1:8" x14ac:dyDescent="0.25">
      <c r="A269" s="3">
        <v>119</v>
      </c>
      <c r="B269" t="str">
        <f t="shared" si="0"/>
        <v>31-40</v>
      </c>
      <c r="C269" t="str">
        <f t="shared" si="1"/>
        <v>35 000 - 45 000 Kč</v>
      </c>
      <c r="D269" t="s">
        <v>63</v>
      </c>
      <c r="F269" t="str">
        <f t="shared" si="2"/>
        <v>Ano - alespoň 3x týdně</v>
      </c>
      <c r="H269" t="str">
        <f t="shared" si="3"/>
        <v>Pohodlné, Spolehlivé</v>
      </c>
    </row>
    <row r="270" spans="1:8" x14ac:dyDescent="0.25">
      <c r="A270" s="3">
        <v>121</v>
      </c>
      <c r="B270" t="str">
        <f t="shared" si="0"/>
        <v>21-30</v>
      </c>
      <c r="C270" t="str">
        <f t="shared" si="1"/>
        <v>25 000 - 35 000 Kč</v>
      </c>
      <c r="D270" t="s">
        <v>65</v>
      </c>
      <c r="F270" t="str">
        <f t="shared" si="2"/>
        <v>Ne</v>
      </c>
      <c r="H270" t="str">
        <f t="shared" si="3"/>
        <v>Cena, Ekologie</v>
      </c>
    </row>
    <row r="271" spans="1:8" x14ac:dyDescent="0.25">
      <c r="A271" s="3">
        <v>123</v>
      </c>
      <c r="B271" t="str">
        <f t="shared" si="0"/>
        <v>31-40</v>
      </c>
      <c r="C271" t="str">
        <f t="shared" si="1"/>
        <v>35 000 - 45 000 Kč</v>
      </c>
      <c r="D271" t="s">
        <v>14</v>
      </c>
      <c r="F271" t="str">
        <f t="shared" si="2"/>
        <v>Ne</v>
      </c>
      <c r="H271" t="str">
        <f t="shared" si="3"/>
        <v>Pohodlné, Spolehlivé</v>
      </c>
    </row>
    <row r="272" spans="1:8" x14ac:dyDescent="0.25">
      <c r="A272" s="3">
        <v>125</v>
      </c>
      <c r="B272" t="str">
        <f t="shared" si="0"/>
        <v>21-30</v>
      </c>
      <c r="C272" t="str">
        <f t="shared" si="1"/>
        <v>20 000 - 25 000 Kč</v>
      </c>
      <c r="D272" t="s">
        <v>65</v>
      </c>
      <c r="F272" t="str">
        <f t="shared" si="2"/>
        <v>Ano - maximálně 3x týdně</v>
      </c>
      <c r="H272" t="str">
        <f t="shared" si="3"/>
        <v>Cena, Ekologie</v>
      </c>
    </row>
    <row r="273" spans="1:8" x14ac:dyDescent="0.25">
      <c r="A273" s="3">
        <v>132</v>
      </c>
      <c r="B273" t="str">
        <f t="shared" si="0"/>
        <v>15-20</v>
      </c>
      <c r="C273" t="str">
        <f t="shared" si="1"/>
        <v>Méně než 15 000 Kč</v>
      </c>
      <c r="D273" t="s">
        <v>65</v>
      </c>
      <c r="F273" t="str">
        <f t="shared" si="2"/>
        <v>Ne</v>
      </c>
      <c r="H273" t="str">
        <f t="shared" si="3"/>
        <v>Pohodlné, Spolehlivé</v>
      </c>
    </row>
    <row r="274" spans="1:8" x14ac:dyDescent="0.25">
      <c r="A274" s="3">
        <v>133</v>
      </c>
      <c r="B274" t="str">
        <f t="shared" si="0"/>
        <v>31-40</v>
      </c>
      <c r="C274" t="str">
        <f t="shared" si="1"/>
        <v>35 000 - 45 000 Kč</v>
      </c>
      <c r="D274" t="s">
        <v>14</v>
      </c>
      <c r="F274" t="str">
        <f t="shared" si="2"/>
        <v>Ne</v>
      </c>
      <c r="H274" t="str">
        <f t="shared" si="3"/>
        <v>Cena, Zvyk</v>
      </c>
    </row>
    <row r="275" spans="1:8" x14ac:dyDescent="0.25">
      <c r="A275" s="3">
        <v>134</v>
      </c>
      <c r="B275" t="str">
        <f t="shared" si="0"/>
        <v>21-30</v>
      </c>
      <c r="C275" t="str">
        <f t="shared" si="1"/>
        <v>15 000 - 20 000 Kč</v>
      </c>
      <c r="D275" t="s">
        <v>65</v>
      </c>
      <c r="F275" t="str">
        <f t="shared" si="2"/>
        <v>Ano - alespoň 3x týdně</v>
      </c>
      <c r="H275" t="str">
        <f t="shared" si="3"/>
        <v>Ekologie, Zvyk</v>
      </c>
    </row>
    <row r="276" spans="1:8" x14ac:dyDescent="0.25">
      <c r="A276" s="3">
        <v>136</v>
      </c>
      <c r="B276" t="str">
        <f t="shared" si="0"/>
        <v>21-30</v>
      </c>
      <c r="C276" t="str">
        <f t="shared" si="1"/>
        <v>25 000 - 35 000 Kč</v>
      </c>
      <c r="D276" t="s">
        <v>65</v>
      </c>
      <c r="F276" t="str">
        <f t="shared" si="2"/>
        <v>Ne</v>
      </c>
      <c r="H276" t="str">
        <f t="shared" si="3"/>
        <v>Cena, Ekologie</v>
      </c>
    </row>
    <row r="277" spans="1:8" x14ac:dyDescent="0.25">
      <c r="A277" s="3">
        <v>138</v>
      </c>
      <c r="B277" t="str">
        <f t="shared" si="0"/>
        <v>31-40</v>
      </c>
      <c r="C277" t="str">
        <f t="shared" si="1"/>
        <v>35 000 - 45 000 Kč</v>
      </c>
      <c r="D277" t="s">
        <v>14</v>
      </c>
      <c r="F277" t="str">
        <f t="shared" si="2"/>
        <v>Ne</v>
      </c>
      <c r="H277" t="str">
        <f t="shared" si="3"/>
        <v>Pohodlné, Spolehlivé</v>
      </c>
    </row>
    <row r="278" spans="1:8" x14ac:dyDescent="0.25">
      <c r="A278" s="3">
        <v>141</v>
      </c>
      <c r="B278" t="str">
        <f t="shared" ref="B278:B341" si="4">_xlfn.XLOOKUP(A278,$A$2:$A$212,$B$2:$B$212)</f>
        <v>31-40</v>
      </c>
      <c r="C278" t="str">
        <f t="shared" ref="C278:C341" si="5">_xlfn.XLOOKUP(A278,$A$2:$A$212,$C$2:$C$212)</f>
        <v>25 000 - 35 000 Kč</v>
      </c>
      <c r="D278" t="s">
        <v>14</v>
      </c>
      <c r="F278" t="str">
        <f t="shared" ref="F278:F341" si="6">_xlfn.XLOOKUP(A278,$A$2:$A$212,$F$2:$F$212)</f>
        <v>Ne</v>
      </c>
      <c r="H278" t="str">
        <f t="shared" ref="H278:H341" si="7">_xlfn.XLOOKUP(A278,$A$2:$A$212,$H$2:$H$212)</f>
        <v>Pohodlné, Spolehlivé</v>
      </c>
    </row>
    <row r="279" spans="1:8" x14ac:dyDescent="0.25">
      <c r="A279" s="3">
        <v>142</v>
      </c>
      <c r="B279" t="str">
        <f t="shared" si="4"/>
        <v>31-40</v>
      </c>
      <c r="C279" t="str">
        <f t="shared" si="5"/>
        <v>35 000 - 45 000 Kč</v>
      </c>
      <c r="D279" t="s">
        <v>63</v>
      </c>
      <c r="F279" t="str">
        <f t="shared" si="6"/>
        <v>Ano - maximálně 3x týdně</v>
      </c>
      <c r="H279" t="str">
        <f t="shared" si="7"/>
        <v>Ekologie, Spolehlivé</v>
      </c>
    </row>
    <row r="280" spans="1:8" x14ac:dyDescent="0.25">
      <c r="A280" s="3">
        <v>146</v>
      </c>
      <c r="B280" t="str">
        <f t="shared" si="4"/>
        <v>21-30</v>
      </c>
      <c r="C280" t="str">
        <f t="shared" si="5"/>
        <v>35 000 - 45 000 Kč</v>
      </c>
      <c r="D280" t="s">
        <v>14</v>
      </c>
      <c r="F280" t="str">
        <f t="shared" si="6"/>
        <v>Ne</v>
      </c>
      <c r="H280" t="str">
        <f t="shared" si="7"/>
        <v>Ekologie, Pohodlné</v>
      </c>
    </row>
    <row r="281" spans="1:8" x14ac:dyDescent="0.25">
      <c r="A281" s="3">
        <v>148</v>
      </c>
      <c r="B281" t="str">
        <f t="shared" si="4"/>
        <v>31-40</v>
      </c>
      <c r="C281" t="str">
        <f t="shared" si="5"/>
        <v>25 000 - 35 000 Kč</v>
      </c>
      <c r="D281" t="s">
        <v>88</v>
      </c>
      <c r="F281" t="str">
        <f t="shared" si="6"/>
        <v>Ano - maximálně 3x týdně</v>
      </c>
      <c r="H281" t="str">
        <f t="shared" si="7"/>
        <v>Ekologie, Pohodlné</v>
      </c>
    </row>
    <row r="282" spans="1:8" x14ac:dyDescent="0.25">
      <c r="A282" s="3">
        <v>149</v>
      </c>
      <c r="B282" t="str">
        <f t="shared" si="4"/>
        <v>31-40</v>
      </c>
      <c r="C282" t="str">
        <f t="shared" si="5"/>
        <v>45 000 Kč a více</v>
      </c>
      <c r="D282" t="s">
        <v>63</v>
      </c>
      <c r="F282" t="str">
        <f t="shared" si="6"/>
        <v>Ne</v>
      </c>
      <c r="H282" t="str">
        <f t="shared" si="7"/>
        <v>Ekologie, Pohodlné</v>
      </c>
    </row>
    <row r="283" spans="1:8" x14ac:dyDescent="0.25">
      <c r="A283" s="3">
        <v>155</v>
      </c>
      <c r="B283" t="str">
        <f t="shared" si="4"/>
        <v>21-30</v>
      </c>
      <c r="C283" t="str">
        <f t="shared" si="5"/>
        <v>25 000 - 35 000 Kč</v>
      </c>
      <c r="D283" t="s">
        <v>65</v>
      </c>
      <c r="F283" t="str">
        <f t="shared" si="6"/>
        <v>Ne</v>
      </c>
      <c r="H283" t="str">
        <f t="shared" si="7"/>
        <v>Cena, Ekologie</v>
      </c>
    </row>
    <row r="284" spans="1:8" x14ac:dyDescent="0.25">
      <c r="A284" s="3">
        <v>158</v>
      </c>
      <c r="B284" t="str">
        <f t="shared" si="4"/>
        <v>31-40</v>
      </c>
      <c r="C284" t="str">
        <f t="shared" si="5"/>
        <v>45 000 Kč a více</v>
      </c>
      <c r="D284" t="s">
        <v>63</v>
      </c>
      <c r="F284" t="str">
        <f t="shared" si="6"/>
        <v>Ne</v>
      </c>
      <c r="H284" t="str">
        <f t="shared" si="7"/>
        <v>Ekologie, Pohodlné</v>
      </c>
    </row>
    <row r="285" spans="1:8" x14ac:dyDescent="0.25">
      <c r="A285" s="3">
        <v>161</v>
      </c>
      <c r="B285" t="str">
        <f t="shared" si="4"/>
        <v>31-40</v>
      </c>
      <c r="C285" t="str">
        <f t="shared" si="5"/>
        <v>20 000 - 25 000 Kč</v>
      </c>
      <c r="D285" t="s">
        <v>65</v>
      </c>
      <c r="F285" t="str">
        <f t="shared" si="6"/>
        <v>Ano - alespoň 3x týdně</v>
      </c>
      <c r="H285" t="str">
        <f t="shared" si="7"/>
        <v>Ekologie, Pohodlné</v>
      </c>
    </row>
    <row r="286" spans="1:8" x14ac:dyDescent="0.25">
      <c r="A286" s="3">
        <v>162</v>
      </c>
      <c r="B286" t="str">
        <f t="shared" si="4"/>
        <v>21-30</v>
      </c>
      <c r="C286" t="str">
        <f t="shared" si="5"/>
        <v>25 000 - 35 000 Kč</v>
      </c>
      <c r="D286" t="s">
        <v>65</v>
      </c>
      <c r="F286" t="str">
        <f t="shared" si="6"/>
        <v>Ano - alespoň 3x týdně</v>
      </c>
      <c r="H286" t="str">
        <f t="shared" si="7"/>
        <v>Ekologie, Pohodlné</v>
      </c>
    </row>
    <row r="287" spans="1:8" x14ac:dyDescent="0.25">
      <c r="A287" s="3">
        <v>163</v>
      </c>
      <c r="B287" t="str">
        <f t="shared" si="4"/>
        <v>21-30</v>
      </c>
      <c r="C287" t="str">
        <f t="shared" si="5"/>
        <v>15 000 - 20 000 Kč</v>
      </c>
      <c r="D287" t="s">
        <v>14</v>
      </c>
      <c r="F287" t="str">
        <f t="shared" si="6"/>
        <v>Ne</v>
      </c>
      <c r="H287" t="str">
        <f t="shared" si="7"/>
        <v>Ekologie, Pohodlné</v>
      </c>
    </row>
    <row r="288" spans="1:8" x14ac:dyDescent="0.25">
      <c r="A288" s="3">
        <v>164</v>
      </c>
      <c r="B288" t="str">
        <f t="shared" si="4"/>
        <v>31-40</v>
      </c>
      <c r="C288" t="str">
        <f t="shared" si="5"/>
        <v>25 000 - 35 000 Kč</v>
      </c>
      <c r="D288" t="s">
        <v>63</v>
      </c>
      <c r="F288" t="str">
        <f t="shared" si="6"/>
        <v>Ano - maximálně 3x týdně</v>
      </c>
      <c r="H288" t="str">
        <f t="shared" si="7"/>
        <v>Pohodlné, Spolehlivé</v>
      </c>
    </row>
    <row r="289" spans="1:8" x14ac:dyDescent="0.25">
      <c r="A289" s="3">
        <v>166</v>
      </c>
      <c r="B289" t="str">
        <f t="shared" si="4"/>
        <v>21-30</v>
      </c>
      <c r="C289" t="str">
        <f t="shared" si="5"/>
        <v>25 000 - 35 000 Kč</v>
      </c>
      <c r="D289" t="s">
        <v>124</v>
      </c>
      <c r="F289" t="str">
        <f t="shared" si="6"/>
        <v>Ne</v>
      </c>
      <c r="H289" t="str">
        <f t="shared" si="7"/>
        <v>Cena, Ekologie</v>
      </c>
    </row>
    <row r="290" spans="1:8" x14ac:dyDescent="0.25">
      <c r="A290" s="3">
        <v>168</v>
      </c>
      <c r="B290" t="str">
        <f t="shared" si="4"/>
        <v>41-50</v>
      </c>
      <c r="C290" t="str">
        <f t="shared" si="5"/>
        <v>35 000 - 45 000 Kč</v>
      </c>
      <c r="D290" t="s">
        <v>63</v>
      </c>
      <c r="F290" t="str">
        <f t="shared" si="6"/>
        <v>Ne</v>
      </c>
      <c r="H290" t="str">
        <f t="shared" si="7"/>
        <v>Cena, Zvyk</v>
      </c>
    </row>
    <row r="291" spans="1:8" x14ac:dyDescent="0.25">
      <c r="A291" s="3">
        <v>169</v>
      </c>
      <c r="B291" t="str">
        <f t="shared" si="4"/>
        <v>31-40</v>
      </c>
      <c r="C291" t="str">
        <f t="shared" si="5"/>
        <v>45 000 Kč a více</v>
      </c>
      <c r="D291" t="s">
        <v>88</v>
      </c>
      <c r="F291" t="str">
        <f t="shared" si="6"/>
        <v>Ano - alespoň 3x týdně</v>
      </c>
      <c r="H291" t="str">
        <f t="shared" si="7"/>
        <v>Ekologie, Pohodlné</v>
      </c>
    </row>
    <row r="292" spans="1:8" x14ac:dyDescent="0.25">
      <c r="A292" s="3">
        <v>171</v>
      </c>
      <c r="B292" t="str">
        <f t="shared" si="4"/>
        <v>21-30</v>
      </c>
      <c r="C292" t="str">
        <f t="shared" si="5"/>
        <v>25 000 - 35 000 Kč</v>
      </c>
      <c r="D292" t="s">
        <v>65</v>
      </c>
      <c r="F292" t="str">
        <f t="shared" si="6"/>
        <v>Ne</v>
      </c>
      <c r="H292" t="str">
        <f t="shared" si="7"/>
        <v>Cena, Ekologie</v>
      </c>
    </row>
    <row r="293" spans="1:8" x14ac:dyDescent="0.25">
      <c r="A293" s="3">
        <v>174</v>
      </c>
      <c r="B293" t="str">
        <f t="shared" si="4"/>
        <v>21-30</v>
      </c>
      <c r="C293" t="str">
        <f t="shared" si="5"/>
        <v>Méně než 15 000 Kč</v>
      </c>
      <c r="D293" t="s">
        <v>14</v>
      </c>
      <c r="F293" t="str">
        <f t="shared" si="6"/>
        <v>Ano - maximálně 3x týdně</v>
      </c>
      <c r="H293" t="str">
        <f t="shared" si="7"/>
        <v>Pohodlné, Spolehlivé</v>
      </c>
    </row>
    <row r="294" spans="1:8" x14ac:dyDescent="0.25">
      <c r="A294" s="3">
        <v>176</v>
      </c>
      <c r="B294" t="str">
        <f t="shared" si="4"/>
        <v>21-30</v>
      </c>
      <c r="C294" t="str">
        <f t="shared" si="5"/>
        <v>25 000 - 35 000 Kč</v>
      </c>
      <c r="D294" t="s">
        <v>63</v>
      </c>
      <c r="F294" t="str">
        <f t="shared" si="6"/>
        <v>Ano - alespoň 3x týdně</v>
      </c>
      <c r="H294" t="str">
        <f t="shared" si="7"/>
        <v>Pohodlné, Spolehlivé</v>
      </c>
    </row>
    <row r="295" spans="1:8" x14ac:dyDescent="0.25">
      <c r="A295" s="3">
        <v>178</v>
      </c>
      <c r="B295" t="str">
        <f t="shared" si="4"/>
        <v>21-30</v>
      </c>
      <c r="C295" t="str">
        <f t="shared" si="5"/>
        <v>25 000 - 35 000 Kč</v>
      </c>
      <c r="D295" t="s">
        <v>63</v>
      </c>
      <c r="F295" t="str">
        <f t="shared" si="6"/>
        <v>Ano - alespoň 3x týdně</v>
      </c>
      <c r="H295" t="str">
        <f t="shared" si="7"/>
        <v>Ekologie, Pohodlné</v>
      </c>
    </row>
    <row r="296" spans="1:8" x14ac:dyDescent="0.25">
      <c r="A296" s="3">
        <v>183</v>
      </c>
      <c r="B296" t="str">
        <f t="shared" si="4"/>
        <v>31-40</v>
      </c>
      <c r="C296" t="str">
        <f t="shared" si="5"/>
        <v>45 000 Kč a více</v>
      </c>
      <c r="D296" t="s">
        <v>65</v>
      </c>
      <c r="F296" t="str">
        <f t="shared" si="6"/>
        <v>Ano - alespoň 3x týdně</v>
      </c>
      <c r="H296" t="str">
        <f t="shared" si="7"/>
        <v>Ekologie, Spolehlivé</v>
      </c>
    </row>
    <row r="297" spans="1:8" x14ac:dyDescent="0.25">
      <c r="A297" s="3">
        <v>184</v>
      </c>
      <c r="B297" t="str">
        <f t="shared" si="4"/>
        <v>21-30</v>
      </c>
      <c r="C297" t="str">
        <f t="shared" si="5"/>
        <v>35 000 - 45 000 Kč</v>
      </c>
      <c r="D297" t="s">
        <v>63</v>
      </c>
      <c r="F297" t="str">
        <f t="shared" si="6"/>
        <v>Ano - alespoň 3x týdně</v>
      </c>
      <c r="H297" t="str">
        <f t="shared" si="7"/>
        <v>Pohodlné, Spolehlivé</v>
      </c>
    </row>
    <row r="298" spans="1:8" x14ac:dyDescent="0.25">
      <c r="A298" s="3">
        <v>189</v>
      </c>
      <c r="B298" t="str">
        <f t="shared" si="4"/>
        <v>21-30</v>
      </c>
      <c r="C298" t="str">
        <f t="shared" si="5"/>
        <v>25 000 - 35 000 Kč</v>
      </c>
      <c r="D298" t="s">
        <v>65</v>
      </c>
      <c r="F298" t="str">
        <f t="shared" si="6"/>
        <v>Ne</v>
      </c>
      <c r="H298" t="str">
        <f t="shared" si="7"/>
        <v>Zvyk, Spolehlivé</v>
      </c>
    </row>
    <row r="299" spans="1:8" x14ac:dyDescent="0.25">
      <c r="A299" s="3">
        <v>196</v>
      </c>
      <c r="B299" t="str">
        <f t="shared" si="4"/>
        <v>15-20</v>
      </c>
      <c r="C299" t="str">
        <f t="shared" si="5"/>
        <v>Méně než 15 000 Kč</v>
      </c>
      <c r="D299" t="s">
        <v>65</v>
      </c>
      <c r="F299" t="str">
        <f t="shared" si="6"/>
        <v>Ne</v>
      </c>
      <c r="H299" t="str">
        <f t="shared" si="7"/>
        <v>Pohodlné, Spolehlivé</v>
      </c>
    </row>
    <row r="300" spans="1:8" x14ac:dyDescent="0.25">
      <c r="A300" s="3">
        <v>197</v>
      </c>
      <c r="B300" t="str">
        <f t="shared" si="4"/>
        <v>21-30</v>
      </c>
      <c r="C300" t="str">
        <f t="shared" si="5"/>
        <v>35 000 - 45 000 Kč</v>
      </c>
      <c r="D300" t="s">
        <v>14</v>
      </c>
      <c r="F300" t="str">
        <f t="shared" si="6"/>
        <v>Ne</v>
      </c>
      <c r="H300" t="str">
        <f t="shared" si="7"/>
        <v>Ekologie, Pohodlné</v>
      </c>
    </row>
    <row r="301" spans="1:8" x14ac:dyDescent="0.25">
      <c r="A301" s="3">
        <v>198</v>
      </c>
      <c r="B301" t="str">
        <f t="shared" si="4"/>
        <v>21-30</v>
      </c>
      <c r="C301" t="str">
        <f t="shared" si="5"/>
        <v>15 000 - 20 000 Kč</v>
      </c>
      <c r="D301" t="s">
        <v>65</v>
      </c>
      <c r="F301" t="str">
        <f t="shared" si="6"/>
        <v>Ano - alespoň 3x týdně</v>
      </c>
      <c r="H301" t="str">
        <f t="shared" si="7"/>
        <v>Ekologie, Zvyk</v>
      </c>
    </row>
    <row r="302" spans="1:8" x14ac:dyDescent="0.25">
      <c r="A302" s="3">
        <v>200</v>
      </c>
      <c r="B302" t="str">
        <f t="shared" si="4"/>
        <v>31-40</v>
      </c>
      <c r="C302" t="str">
        <f t="shared" si="5"/>
        <v>25 000 - 35 000 Kč</v>
      </c>
      <c r="D302" t="s">
        <v>63</v>
      </c>
      <c r="F302" t="str">
        <f t="shared" si="6"/>
        <v>Ne</v>
      </c>
      <c r="H302" t="str">
        <f t="shared" si="7"/>
        <v>Pohodlné, Spolehlivé</v>
      </c>
    </row>
    <row r="303" spans="1:8" x14ac:dyDescent="0.25">
      <c r="A303" s="3">
        <v>201</v>
      </c>
      <c r="B303" t="str">
        <f t="shared" si="4"/>
        <v>31-40</v>
      </c>
      <c r="C303" t="str">
        <f t="shared" si="5"/>
        <v>15 000 - 20 000 Kč</v>
      </c>
      <c r="D303" t="s">
        <v>88</v>
      </c>
      <c r="F303" t="str">
        <f t="shared" si="6"/>
        <v>Ano - maximálně 3x týdně</v>
      </c>
      <c r="H303" t="str">
        <f t="shared" si="7"/>
        <v>Ekologie, Pohodlné</v>
      </c>
    </row>
    <row r="304" spans="1:8" x14ac:dyDescent="0.25">
      <c r="A304" s="3">
        <v>202</v>
      </c>
      <c r="B304" t="str">
        <f t="shared" si="4"/>
        <v>31-40</v>
      </c>
      <c r="C304" t="str">
        <f t="shared" si="5"/>
        <v>25 000 - 35 000 Kč</v>
      </c>
      <c r="D304" t="s">
        <v>88</v>
      </c>
      <c r="F304" t="str">
        <f t="shared" si="6"/>
        <v>Ano - maximálně 3x týdně</v>
      </c>
      <c r="H304" t="str">
        <f t="shared" si="7"/>
        <v>Ekologie, Pohodlné</v>
      </c>
    </row>
    <row r="305" spans="1:8" x14ac:dyDescent="0.25">
      <c r="A305" s="3">
        <v>203</v>
      </c>
      <c r="B305" t="str">
        <f t="shared" si="4"/>
        <v>41-50</v>
      </c>
      <c r="C305" t="str">
        <f t="shared" si="5"/>
        <v>25 000 - 35 000 Kč</v>
      </c>
      <c r="D305" t="s">
        <v>14</v>
      </c>
      <c r="F305" t="str">
        <f t="shared" si="6"/>
        <v>Ne</v>
      </c>
      <c r="H305" t="str">
        <f t="shared" si="7"/>
        <v>Zvyk, Spolehlivé</v>
      </c>
    </row>
    <row r="306" spans="1:8" x14ac:dyDescent="0.25">
      <c r="A306" s="3">
        <v>204</v>
      </c>
      <c r="B306" t="str">
        <f t="shared" si="4"/>
        <v>41-50</v>
      </c>
      <c r="C306" t="str">
        <f t="shared" si="5"/>
        <v>35 000 - 45 000 Kč</v>
      </c>
      <c r="D306" t="s">
        <v>63</v>
      </c>
      <c r="F306" t="str">
        <f t="shared" si="6"/>
        <v>Ne</v>
      </c>
      <c r="H306" t="str">
        <f t="shared" si="7"/>
        <v>Pohodlné, Spolehlivé</v>
      </c>
    </row>
    <row r="307" spans="1:8" x14ac:dyDescent="0.25">
      <c r="A307" s="3">
        <v>210</v>
      </c>
      <c r="B307" t="str">
        <f t="shared" si="4"/>
        <v>21-30</v>
      </c>
      <c r="C307" t="str">
        <f t="shared" si="5"/>
        <v>35 000 - 45 000 Kč</v>
      </c>
      <c r="D307" t="s">
        <v>63</v>
      </c>
      <c r="F307" t="str">
        <f t="shared" si="6"/>
        <v>Ano - alespoň 3x týdně</v>
      </c>
      <c r="H307" t="str">
        <f t="shared" si="7"/>
        <v>Pohodlné, Spolehlivé</v>
      </c>
    </row>
    <row r="308" spans="1:8" x14ac:dyDescent="0.25">
      <c r="A308" s="3">
        <v>211</v>
      </c>
      <c r="B308" t="str">
        <f t="shared" si="4"/>
        <v>15-20</v>
      </c>
      <c r="C308" t="str">
        <f t="shared" si="5"/>
        <v>15 000 - 20 000 Kč</v>
      </c>
      <c r="D308" t="s">
        <v>14</v>
      </c>
      <c r="F308" t="str">
        <f t="shared" si="6"/>
        <v>Ano - alespoň 3x týdně</v>
      </c>
      <c r="H308" t="str">
        <f t="shared" si="7"/>
        <v>Cena, Používají ho ostatní v mém okolí</v>
      </c>
    </row>
    <row r="309" spans="1:8" x14ac:dyDescent="0.25">
      <c r="A309" s="3">
        <v>22</v>
      </c>
      <c r="B309" t="str">
        <f t="shared" si="4"/>
        <v>21-30</v>
      </c>
      <c r="C309" t="str">
        <f t="shared" si="5"/>
        <v>25 000 - 35 000 Kč</v>
      </c>
      <c r="D309" t="s">
        <v>65</v>
      </c>
      <c r="F309" t="str">
        <f t="shared" si="6"/>
        <v>Ano - alespoň 3x týdně</v>
      </c>
      <c r="H309" t="str">
        <f t="shared" si="7"/>
        <v>Ekologie, Pohodlné</v>
      </c>
    </row>
    <row r="310" spans="1:8" x14ac:dyDescent="0.25">
      <c r="A310" s="3">
        <v>34</v>
      </c>
      <c r="B310" t="str">
        <f t="shared" si="4"/>
        <v>21-30</v>
      </c>
      <c r="C310" t="str">
        <f t="shared" si="5"/>
        <v>35 000 - 45 000 Kč</v>
      </c>
      <c r="D310" t="s">
        <v>65</v>
      </c>
      <c r="F310" t="str">
        <f t="shared" si="6"/>
        <v>Ano - maximálně 3x týdně</v>
      </c>
      <c r="H310" t="str">
        <f t="shared" si="7"/>
        <v>Zvyk, Spolehlivé</v>
      </c>
    </row>
    <row r="311" spans="1:8" x14ac:dyDescent="0.25">
      <c r="A311" s="3">
        <v>42</v>
      </c>
      <c r="B311" t="str">
        <f t="shared" si="4"/>
        <v>21-30</v>
      </c>
      <c r="C311" t="str">
        <f t="shared" si="5"/>
        <v>25 000 - 35 000 Kč</v>
      </c>
      <c r="D311" t="s">
        <v>65</v>
      </c>
      <c r="F311" t="str">
        <f t="shared" si="6"/>
        <v>Ano - alespoň 3x týdně</v>
      </c>
      <c r="H311" t="str">
        <f t="shared" si="7"/>
        <v>Cena, Ekologie</v>
      </c>
    </row>
    <row r="312" spans="1:8" x14ac:dyDescent="0.25">
      <c r="A312" s="3">
        <v>46</v>
      </c>
      <c r="B312" t="str">
        <f t="shared" si="4"/>
        <v>21-30</v>
      </c>
      <c r="C312" t="str">
        <f t="shared" si="5"/>
        <v>35 000 - 45 000 Kč</v>
      </c>
      <c r="D312" t="s">
        <v>65</v>
      </c>
      <c r="F312" t="str">
        <f t="shared" si="6"/>
        <v>Ne</v>
      </c>
      <c r="H312" t="str">
        <f t="shared" si="7"/>
        <v>Pohodlné, Spolehlivé</v>
      </c>
    </row>
    <row r="313" spans="1:8" x14ac:dyDescent="0.25">
      <c r="A313" s="3">
        <v>48</v>
      </c>
      <c r="B313" t="str">
        <f t="shared" si="4"/>
        <v>21-30</v>
      </c>
      <c r="C313" t="str">
        <f t="shared" si="5"/>
        <v>Méně než 15 000 Kč</v>
      </c>
      <c r="D313" t="s">
        <v>65</v>
      </c>
      <c r="F313" t="str">
        <f t="shared" si="6"/>
        <v>Ano - maximálně 3x týdně</v>
      </c>
      <c r="H313" t="str">
        <f t="shared" si="7"/>
        <v>Zvyk, Spolehlivé</v>
      </c>
    </row>
    <row r="314" spans="1:8" x14ac:dyDescent="0.25">
      <c r="A314" s="3">
        <v>51</v>
      </c>
      <c r="B314" t="str">
        <f t="shared" si="4"/>
        <v>21-30</v>
      </c>
      <c r="C314" t="str">
        <f t="shared" si="5"/>
        <v>35 000 - 45 000 Kč</v>
      </c>
      <c r="D314" t="s">
        <v>63</v>
      </c>
      <c r="F314" t="str">
        <f t="shared" si="6"/>
        <v>Ne</v>
      </c>
      <c r="H314" t="str">
        <f t="shared" si="7"/>
        <v>Ekologie, Pohodlné</v>
      </c>
    </row>
    <row r="315" spans="1:8" x14ac:dyDescent="0.25">
      <c r="A315" s="3">
        <v>58</v>
      </c>
      <c r="B315" t="str">
        <f t="shared" si="4"/>
        <v>31-40</v>
      </c>
      <c r="C315" t="str">
        <f t="shared" si="5"/>
        <v>45 000 Kč a více</v>
      </c>
      <c r="D315" t="s">
        <v>63</v>
      </c>
      <c r="F315" t="str">
        <f t="shared" si="6"/>
        <v>Ano - maximálně 3x týdně</v>
      </c>
      <c r="H315" t="str">
        <f t="shared" si="7"/>
        <v>Pohodlné, Spolehlivé</v>
      </c>
    </row>
    <row r="316" spans="1:8" x14ac:dyDescent="0.25">
      <c r="A316" s="3">
        <v>62</v>
      </c>
      <c r="B316" t="str">
        <f t="shared" si="4"/>
        <v>21-30</v>
      </c>
      <c r="C316" t="str">
        <f t="shared" si="5"/>
        <v>15 000 - 20 000 Kč</v>
      </c>
      <c r="D316" t="s">
        <v>63</v>
      </c>
      <c r="F316" t="str">
        <f t="shared" si="6"/>
        <v>Ne</v>
      </c>
      <c r="H316" t="str">
        <f t="shared" si="7"/>
        <v>Ekologie, Pohodlné</v>
      </c>
    </row>
    <row r="317" spans="1:8" x14ac:dyDescent="0.25">
      <c r="A317" s="3">
        <v>75</v>
      </c>
      <c r="B317" t="str">
        <f t="shared" si="4"/>
        <v>31-40</v>
      </c>
      <c r="C317" t="str">
        <f t="shared" si="5"/>
        <v>15 000 - 20 000 Kč</v>
      </c>
      <c r="D317" t="s">
        <v>63</v>
      </c>
      <c r="F317" t="str">
        <f t="shared" si="6"/>
        <v>Ne</v>
      </c>
      <c r="H317" t="str">
        <f t="shared" si="7"/>
        <v>Zvyk, Pohodlné</v>
      </c>
    </row>
    <row r="318" spans="1:8" x14ac:dyDescent="0.25">
      <c r="A318" s="3">
        <v>76</v>
      </c>
      <c r="B318" t="str">
        <f t="shared" si="4"/>
        <v>31-40</v>
      </c>
      <c r="C318" t="str">
        <f t="shared" si="5"/>
        <v>25 000 - 35 000 Kč</v>
      </c>
      <c r="D318" t="s">
        <v>63</v>
      </c>
      <c r="F318" t="str">
        <f t="shared" si="6"/>
        <v>Ne</v>
      </c>
      <c r="H318" t="str">
        <f t="shared" si="7"/>
        <v>Cena, Ekologie</v>
      </c>
    </row>
    <row r="319" spans="1:8" x14ac:dyDescent="0.25">
      <c r="A319" s="3">
        <v>77</v>
      </c>
      <c r="B319" t="str">
        <f t="shared" si="4"/>
        <v>41-50</v>
      </c>
      <c r="C319" t="str">
        <f t="shared" si="5"/>
        <v>25 000 - 35 000 Kč</v>
      </c>
      <c r="D319" t="s">
        <v>63</v>
      </c>
      <c r="F319" t="str">
        <f t="shared" si="6"/>
        <v>Ne</v>
      </c>
      <c r="H319" t="str">
        <f t="shared" si="7"/>
        <v>Zvyk, Spolehlivé</v>
      </c>
    </row>
    <row r="320" spans="1:8" x14ac:dyDescent="0.25">
      <c r="A320" s="3">
        <v>84</v>
      </c>
      <c r="B320" t="str">
        <f t="shared" si="4"/>
        <v>31-40</v>
      </c>
      <c r="C320" t="str">
        <f t="shared" si="5"/>
        <v>45 000 Kč a více</v>
      </c>
      <c r="D320" t="s">
        <v>65</v>
      </c>
      <c r="F320" t="str">
        <f t="shared" si="6"/>
        <v>Ne</v>
      </c>
      <c r="H320" t="str">
        <f t="shared" si="7"/>
        <v>Ekologie, Pohodlné</v>
      </c>
    </row>
    <row r="321" spans="1:8" x14ac:dyDescent="0.25">
      <c r="A321" s="3">
        <v>91</v>
      </c>
      <c r="B321" t="str">
        <f t="shared" si="4"/>
        <v>21-30</v>
      </c>
      <c r="C321" t="str">
        <f t="shared" si="5"/>
        <v>25 000 - 35 000 Kč</v>
      </c>
      <c r="D321" t="s">
        <v>14</v>
      </c>
      <c r="F321" t="str">
        <f t="shared" si="6"/>
        <v>Ne</v>
      </c>
      <c r="H321" t="str">
        <f t="shared" si="7"/>
        <v>Ekologie, Pohodlné</v>
      </c>
    </row>
    <row r="322" spans="1:8" x14ac:dyDescent="0.25">
      <c r="A322" s="3">
        <v>94</v>
      </c>
      <c r="B322" t="str">
        <f t="shared" si="4"/>
        <v>31-40</v>
      </c>
      <c r="C322" t="str">
        <f t="shared" si="5"/>
        <v>25 000 - 35 000 Kč</v>
      </c>
      <c r="D322" t="s">
        <v>63</v>
      </c>
      <c r="F322" t="str">
        <f t="shared" si="6"/>
        <v>Ne</v>
      </c>
      <c r="H322" t="str">
        <f t="shared" si="7"/>
        <v>Pohodlné, Spolehlivé</v>
      </c>
    </row>
    <row r="323" spans="1:8" x14ac:dyDescent="0.25">
      <c r="A323" s="3">
        <v>95</v>
      </c>
      <c r="B323" t="str">
        <f t="shared" si="4"/>
        <v>31-40</v>
      </c>
      <c r="C323" t="str">
        <f t="shared" si="5"/>
        <v>35 000 - 45 000 Kč</v>
      </c>
      <c r="D323" t="s">
        <v>65</v>
      </c>
      <c r="F323" t="str">
        <f t="shared" si="6"/>
        <v>Ano - maximálně 3x týdně</v>
      </c>
      <c r="H323" t="str">
        <f t="shared" si="7"/>
        <v>Ekologie, Spolehlivé</v>
      </c>
    </row>
    <row r="324" spans="1:8" x14ac:dyDescent="0.25">
      <c r="A324" s="3">
        <v>99</v>
      </c>
      <c r="B324" t="str">
        <f t="shared" si="4"/>
        <v>31-40</v>
      </c>
      <c r="C324" t="str">
        <f t="shared" si="5"/>
        <v>25 000 - 35 000 Kč</v>
      </c>
      <c r="D324" t="s">
        <v>65</v>
      </c>
      <c r="F324" t="str">
        <f t="shared" si="6"/>
        <v>Ne</v>
      </c>
      <c r="H324" t="str">
        <f t="shared" si="7"/>
        <v>Ekologie, Pohodlné</v>
      </c>
    </row>
    <row r="325" spans="1:8" x14ac:dyDescent="0.25">
      <c r="A325" s="3">
        <v>109</v>
      </c>
      <c r="B325" t="str">
        <f t="shared" si="4"/>
        <v>41-50</v>
      </c>
      <c r="C325" t="str">
        <f t="shared" si="5"/>
        <v>25 000 - 35 000 Kč</v>
      </c>
      <c r="D325" t="s">
        <v>63</v>
      </c>
      <c r="F325" t="str">
        <f t="shared" si="6"/>
        <v>Ne</v>
      </c>
      <c r="H325" t="str">
        <f t="shared" si="7"/>
        <v>Zvyk, Spolehlivé</v>
      </c>
    </row>
    <row r="326" spans="1:8" x14ac:dyDescent="0.25">
      <c r="A326" s="3">
        <v>123</v>
      </c>
      <c r="B326" t="str">
        <f t="shared" si="4"/>
        <v>31-40</v>
      </c>
      <c r="C326" t="str">
        <f t="shared" si="5"/>
        <v>35 000 - 45 000 Kč</v>
      </c>
      <c r="D326" t="s">
        <v>65</v>
      </c>
      <c r="F326" t="str">
        <f t="shared" si="6"/>
        <v>Ne</v>
      </c>
      <c r="H326" t="str">
        <f t="shared" si="7"/>
        <v>Pohodlné, Spolehlivé</v>
      </c>
    </row>
    <row r="327" spans="1:8" x14ac:dyDescent="0.25">
      <c r="A327" s="3">
        <v>133</v>
      </c>
      <c r="B327" t="str">
        <f t="shared" si="4"/>
        <v>31-40</v>
      </c>
      <c r="C327" t="str">
        <f t="shared" si="5"/>
        <v>35 000 - 45 000 Kč</v>
      </c>
      <c r="D327" t="s">
        <v>63</v>
      </c>
      <c r="F327" t="str">
        <f t="shared" si="6"/>
        <v>Ne</v>
      </c>
      <c r="H327" t="str">
        <f t="shared" si="7"/>
        <v>Cena, Zvyk</v>
      </c>
    </row>
    <row r="328" spans="1:8" x14ac:dyDescent="0.25">
      <c r="A328" s="3">
        <v>138</v>
      </c>
      <c r="B328" t="str">
        <f t="shared" si="4"/>
        <v>31-40</v>
      </c>
      <c r="C328" t="str">
        <f t="shared" si="5"/>
        <v>35 000 - 45 000 Kč</v>
      </c>
      <c r="D328" t="s">
        <v>65</v>
      </c>
      <c r="F328" t="str">
        <f t="shared" si="6"/>
        <v>Ne</v>
      </c>
      <c r="H328" t="str">
        <f t="shared" si="7"/>
        <v>Pohodlné, Spolehlivé</v>
      </c>
    </row>
    <row r="329" spans="1:8" x14ac:dyDescent="0.25">
      <c r="A329" s="3">
        <v>141</v>
      </c>
      <c r="B329" t="str">
        <f t="shared" si="4"/>
        <v>31-40</v>
      </c>
      <c r="C329" t="str">
        <f t="shared" si="5"/>
        <v>25 000 - 35 000 Kč</v>
      </c>
      <c r="D329" t="s">
        <v>63</v>
      </c>
      <c r="F329" t="str">
        <f t="shared" si="6"/>
        <v>Ne</v>
      </c>
      <c r="H329" t="str">
        <f t="shared" si="7"/>
        <v>Pohodlné, Spolehlivé</v>
      </c>
    </row>
    <row r="330" spans="1:8" x14ac:dyDescent="0.25">
      <c r="A330" s="3">
        <v>142</v>
      </c>
      <c r="B330" t="str">
        <f t="shared" si="4"/>
        <v>31-40</v>
      </c>
      <c r="C330" t="str">
        <f t="shared" si="5"/>
        <v>35 000 - 45 000 Kč</v>
      </c>
      <c r="D330" t="s">
        <v>65</v>
      </c>
      <c r="F330" t="str">
        <f t="shared" si="6"/>
        <v>Ano - maximálně 3x týdně</v>
      </c>
      <c r="H330" t="str">
        <f t="shared" si="7"/>
        <v>Ekologie, Spolehlivé</v>
      </c>
    </row>
    <row r="331" spans="1:8" x14ac:dyDescent="0.25">
      <c r="A331" s="3">
        <v>146</v>
      </c>
      <c r="B331" t="str">
        <f t="shared" si="4"/>
        <v>21-30</v>
      </c>
      <c r="C331" t="str">
        <f t="shared" si="5"/>
        <v>35 000 - 45 000 Kč</v>
      </c>
      <c r="D331" t="s">
        <v>65</v>
      </c>
      <c r="F331" t="str">
        <f t="shared" si="6"/>
        <v>Ne</v>
      </c>
      <c r="H331" t="str">
        <f t="shared" si="7"/>
        <v>Ekologie, Pohodlné</v>
      </c>
    </row>
    <row r="332" spans="1:8" x14ac:dyDescent="0.25">
      <c r="A332" s="3">
        <v>149</v>
      </c>
      <c r="B332" t="str">
        <f t="shared" si="4"/>
        <v>31-40</v>
      </c>
      <c r="C332" t="str">
        <f t="shared" si="5"/>
        <v>45 000 Kč a více</v>
      </c>
      <c r="D332" t="s">
        <v>65</v>
      </c>
      <c r="F332" t="str">
        <f t="shared" si="6"/>
        <v>Ne</v>
      </c>
      <c r="H332" t="str">
        <f t="shared" si="7"/>
        <v>Ekologie, Pohodlné</v>
      </c>
    </row>
    <row r="333" spans="1:8" x14ac:dyDescent="0.25">
      <c r="A333" s="3">
        <v>158</v>
      </c>
      <c r="B333" t="str">
        <f t="shared" si="4"/>
        <v>31-40</v>
      </c>
      <c r="C333" t="str">
        <f t="shared" si="5"/>
        <v>45 000 Kč a více</v>
      </c>
      <c r="D333" t="s">
        <v>65</v>
      </c>
      <c r="F333" t="str">
        <f t="shared" si="6"/>
        <v>Ne</v>
      </c>
      <c r="H333" t="str">
        <f t="shared" si="7"/>
        <v>Ekologie, Pohodlné</v>
      </c>
    </row>
    <row r="334" spans="1:8" x14ac:dyDescent="0.25">
      <c r="A334" s="3">
        <v>163</v>
      </c>
      <c r="B334" t="str">
        <f t="shared" si="4"/>
        <v>21-30</v>
      </c>
      <c r="C334" t="str">
        <f t="shared" si="5"/>
        <v>15 000 - 20 000 Kč</v>
      </c>
      <c r="D334" t="s">
        <v>63</v>
      </c>
      <c r="F334" t="str">
        <f t="shared" si="6"/>
        <v>Ne</v>
      </c>
      <c r="H334" t="str">
        <f t="shared" si="7"/>
        <v>Ekologie, Pohodlné</v>
      </c>
    </row>
    <row r="335" spans="1:8" x14ac:dyDescent="0.25">
      <c r="A335" s="3">
        <v>176</v>
      </c>
      <c r="B335" t="str">
        <f t="shared" si="4"/>
        <v>21-30</v>
      </c>
      <c r="C335" t="str">
        <f t="shared" si="5"/>
        <v>25 000 - 35 000 Kč</v>
      </c>
      <c r="D335" t="s">
        <v>65</v>
      </c>
      <c r="F335" t="str">
        <f t="shared" si="6"/>
        <v>Ano - alespoň 3x týdně</v>
      </c>
      <c r="H335" t="str">
        <f t="shared" si="7"/>
        <v>Pohodlné, Spolehlivé</v>
      </c>
    </row>
    <row r="336" spans="1:8" x14ac:dyDescent="0.25">
      <c r="A336" s="3">
        <v>197</v>
      </c>
      <c r="B336" t="str">
        <f t="shared" si="4"/>
        <v>21-30</v>
      </c>
      <c r="C336" t="str">
        <f t="shared" si="5"/>
        <v>35 000 - 45 000 Kč</v>
      </c>
      <c r="D336" t="s">
        <v>63</v>
      </c>
      <c r="F336" t="str">
        <f t="shared" si="6"/>
        <v>Ne</v>
      </c>
      <c r="H336" t="str">
        <f t="shared" si="7"/>
        <v>Ekologie, Pohodlné</v>
      </c>
    </row>
    <row r="337" spans="1:8" x14ac:dyDescent="0.25">
      <c r="A337" s="3">
        <v>203</v>
      </c>
      <c r="B337" t="str">
        <f t="shared" si="4"/>
        <v>41-50</v>
      </c>
      <c r="C337" t="str">
        <f t="shared" si="5"/>
        <v>25 000 - 35 000 Kč</v>
      </c>
      <c r="D337" t="s">
        <v>63</v>
      </c>
      <c r="F337" t="str">
        <f t="shared" si="6"/>
        <v>Ne</v>
      </c>
      <c r="H337" t="str">
        <f t="shared" si="7"/>
        <v>Zvyk, Spolehlivé</v>
      </c>
    </row>
    <row r="338" spans="1:8" x14ac:dyDescent="0.25">
      <c r="A338" s="3">
        <v>58</v>
      </c>
      <c r="B338" t="str">
        <f t="shared" si="4"/>
        <v>31-40</v>
      </c>
      <c r="C338" t="str">
        <f t="shared" si="5"/>
        <v>45 000 Kč a více</v>
      </c>
      <c r="D338" t="s">
        <v>65</v>
      </c>
      <c r="F338" t="str">
        <f t="shared" si="6"/>
        <v>Ano - maximálně 3x týdně</v>
      </c>
      <c r="H338" t="str">
        <f t="shared" si="7"/>
        <v>Pohodlné, Spolehlivé</v>
      </c>
    </row>
    <row r="339" spans="1:8" x14ac:dyDescent="0.25">
      <c r="A339" s="3">
        <v>62</v>
      </c>
      <c r="B339" t="str">
        <f t="shared" si="4"/>
        <v>21-30</v>
      </c>
      <c r="C339" t="str">
        <f t="shared" si="5"/>
        <v>15 000 - 20 000 Kč</v>
      </c>
      <c r="D339" t="s">
        <v>65</v>
      </c>
      <c r="F339" t="str">
        <f t="shared" si="6"/>
        <v>Ne</v>
      </c>
      <c r="H339" t="str">
        <f t="shared" si="7"/>
        <v>Ekologie, Pohodlné</v>
      </c>
    </row>
    <row r="340" spans="1:8" x14ac:dyDescent="0.25">
      <c r="A340" s="3">
        <v>76</v>
      </c>
      <c r="B340" t="str">
        <f t="shared" si="4"/>
        <v>31-40</v>
      </c>
      <c r="C340" t="str">
        <f t="shared" si="5"/>
        <v>25 000 - 35 000 Kč</v>
      </c>
      <c r="D340" t="s">
        <v>65</v>
      </c>
      <c r="F340" t="str">
        <f t="shared" si="6"/>
        <v>Ne</v>
      </c>
      <c r="H340" t="str">
        <f t="shared" si="7"/>
        <v>Cena, Ekologie</v>
      </c>
    </row>
    <row r="341" spans="1:8" x14ac:dyDescent="0.25">
      <c r="A341" s="3">
        <v>91</v>
      </c>
      <c r="B341" t="str">
        <f t="shared" si="4"/>
        <v>21-30</v>
      </c>
      <c r="C341" t="str">
        <f t="shared" si="5"/>
        <v>25 000 - 35 000 Kč</v>
      </c>
      <c r="D341" t="s">
        <v>63</v>
      </c>
      <c r="F341" t="str">
        <f t="shared" si="6"/>
        <v>Ne</v>
      </c>
      <c r="H341" t="str">
        <f t="shared" si="7"/>
        <v>Ekologie, Pohodlné</v>
      </c>
    </row>
    <row r="342" spans="1:8" x14ac:dyDescent="0.25">
      <c r="A342" s="3">
        <v>94</v>
      </c>
      <c r="B342" t="str">
        <f t="shared" ref="B342:B345" si="8">_xlfn.XLOOKUP(A342,$A$2:$A$212,$B$2:$B$212)</f>
        <v>31-40</v>
      </c>
      <c r="C342" t="str">
        <f t="shared" ref="C342:C345" si="9">_xlfn.XLOOKUP(A342,$A$2:$A$212,$C$2:$C$212)</f>
        <v>25 000 - 35 000 Kč</v>
      </c>
      <c r="D342" t="s">
        <v>88</v>
      </c>
      <c r="F342" t="str">
        <f t="shared" ref="F342:F345" si="10">_xlfn.XLOOKUP(A342,$A$2:$A$212,$F$2:$F$212)</f>
        <v>Ne</v>
      </c>
      <c r="H342" t="str">
        <f t="shared" ref="H342:H345" si="11">_xlfn.XLOOKUP(A342,$A$2:$A$212,$H$2:$H$212)</f>
        <v>Pohodlné, Spolehlivé</v>
      </c>
    </row>
    <row r="343" spans="1:8" x14ac:dyDescent="0.25">
      <c r="A343" s="3">
        <v>141</v>
      </c>
      <c r="B343" t="str">
        <f t="shared" si="8"/>
        <v>31-40</v>
      </c>
      <c r="C343" t="str">
        <f t="shared" si="9"/>
        <v>25 000 - 35 000 Kč</v>
      </c>
      <c r="D343" t="s">
        <v>88</v>
      </c>
      <c r="F343" t="str">
        <f t="shared" si="10"/>
        <v>Ne</v>
      </c>
      <c r="H343" t="str">
        <f t="shared" si="11"/>
        <v>Pohodlné, Spolehlivé</v>
      </c>
    </row>
    <row r="344" spans="1:8" x14ac:dyDescent="0.25">
      <c r="A344" s="3">
        <v>163</v>
      </c>
      <c r="B344" t="str">
        <f t="shared" si="8"/>
        <v>21-30</v>
      </c>
      <c r="C344" t="str">
        <f t="shared" si="9"/>
        <v>15 000 - 20 000 Kč</v>
      </c>
      <c r="D344" t="s">
        <v>65</v>
      </c>
      <c r="F344" t="str">
        <f t="shared" si="10"/>
        <v>Ne</v>
      </c>
      <c r="H344" t="str">
        <f t="shared" si="11"/>
        <v>Ekologie, Pohodlné</v>
      </c>
    </row>
    <row r="345" spans="1:8" x14ac:dyDescent="0.25">
      <c r="A345" s="3">
        <v>163</v>
      </c>
      <c r="B345" t="str">
        <f t="shared" si="8"/>
        <v>21-30</v>
      </c>
      <c r="C345" t="str">
        <f t="shared" si="9"/>
        <v>15 000 - 20 000 Kč</v>
      </c>
      <c r="D345" t="s">
        <v>65</v>
      </c>
      <c r="F345" t="str">
        <f t="shared" si="10"/>
        <v>Ne</v>
      </c>
      <c r="H345" t="str">
        <f t="shared" si="11"/>
        <v>Ekologie, Pohodlné</v>
      </c>
    </row>
  </sheetData>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DC4BD-378E-452D-B4F6-C6EF94E48D7E}">
  <dimension ref="A1:S630"/>
  <sheetViews>
    <sheetView topLeftCell="E272" zoomScale="92" workbookViewId="0">
      <selection activeCell="F289" sqref="F289"/>
    </sheetView>
  </sheetViews>
  <sheetFormatPr defaultRowHeight="15" x14ac:dyDescent="0.25"/>
  <cols>
    <col min="1" max="1" width="77" bestFit="1" customWidth="1"/>
    <col min="2" max="2" width="16.28515625" bestFit="1" customWidth="1"/>
    <col min="3" max="3" width="30.7109375" bestFit="1" customWidth="1"/>
    <col min="4" max="4" width="29" bestFit="1" customWidth="1"/>
    <col min="5" max="5" width="77" bestFit="1" customWidth="1"/>
    <col min="6" max="6" width="85.5703125" bestFit="1" customWidth="1"/>
    <col min="7" max="18" width="79.28515625" bestFit="1" customWidth="1"/>
    <col min="19" max="20" width="11.28515625" bestFit="1" customWidth="1"/>
  </cols>
  <sheetData>
    <row r="1" spans="1:5" x14ac:dyDescent="0.25">
      <c r="A1" s="1" t="s">
        <v>51</v>
      </c>
    </row>
    <row r="2" spans="1:5" x14ac:dyDescent="0.25">
      <c r="A2" t="s">
        <v>65</v>
      </c>
      <c r="B2" t="str">
        <f>TRIM(A2)</f>
        <v>Menstruační kalhotky</v>
      </c>
    </row>
    <row r="3" spans="1:5" x14ac:dyDescent="0.25">
      <c r="A3" t="s">
        <v>9</v>
      </c>
      <c r="B3" t="str">
        <f t="shared" ref="B3:B66" si="0">TRIM(A3)</f>
        <v>Nechci</v>
      </c>
      <c r="D3" s="2" t="s">
        <v>202</v>
      </c>
      <c r="E3" t="s">
        <v>174</v>
      </c>
    </row>
    <row r="4" spans="1:5" x14ac:dyDescent="0.25">
      <c r="A4" t="s">
        <v>65</v>
      </c>
      <c r="B4" t="str">
        <f t="shared" si="0"/>
        <v>Menstruační kalhotky</v>
      </c>
      <c r="D4" s="5" t="s">
        <v>65</v>
      </c>
      <c r="E4">
        <v>69</v>
      </c>
    </row>
    <row r="5" spans="1:5" x14ac:dyDescent="0.25">
      <c r="A5" t="s">
        <v>9</v>
      </c>
      <c r="B5" t="str">
        <f t="shared" si="0"/>
        <v>Nechci</v>
      </c>
      <c r="D5" s="5" t="s">
        <v>63</v>
      </c>
      <c r="E5">
        <v>32</v>
      </c>
    </row>
    <row r="6" spans="1:5" x14ac:dyDescent="0.25">
      <c r="A6" t="s">
        <v>63</v>
      </c>
      <c r="B6" t="str">
        <f t="shared" si="0"/>
        <v>Menstruační kalíšek</v>
      </c>
      <c r="D6" s="5" t="s">
        <v>88</v>
      </c>
      <c r="E6">
        <v>12</v>
      </c>
    </row>
    <row r="7" spans="1:5" x14ac:dyDescent="0.25">
      <c r="A7" t="s">
        <v>9</v>
      </c>
      <c r="B7" t="str">
        <f t="shared" si="0"/>
        <v>Nechci</v>
      </c>
      <c r="D7" s="5" t="s">
        <v>9</v>
      </c>
      <c r="E7">
        <v>107</v>
      </c>
    </row>
    <row r="8" spans="1:5" x14ac:dyDescent="0.25">
      <c r="A8" t="s">
        <v>88</v>
      </c>
      <c r="B8" t="str">
        <f t="shared" si="0"/>
        <v>Mořská houba</v>
      </c>
      <c r="D8" s="5" t="s">
        <v>14</v>
      </c>
      <c r="E8">
        <v>1</v>
      </c>
    </row>
    <row r="9" spans="1:5" x14ac:dyDescent="0.25">
      <c r="A9" t="s">
        <v>9</v>
      </c>
      <c r="B9" t="str">
        <f t="shared" si="0"/>
        <v>Nechci</v>
      </c>
      <c r="D9" s="5" t="s">
        <v>97</v>
      </c>
      <c r="E9">
        <v>13</v>
      </c>
    </row>
    <row r="10" spans="1:5" x14ac:dyDescent="0.25">
      <c r="A10" t="s">
        <v>65</v>
      </c>
      <c r="B10" t="str">
        <f t="shared" si="0"/>
        <v>Menstruační kalhotky</v>
      </c>
      <c r="D10" s="5" t="s">
        <v>124</v>
      </c>
      <c r="E10">
        <v>8</v>
      </c>
    </row>
    <row r="11" spans="1:5" x14ac:dyDescent="0.25">
      <c r="A11" t="s">
        <v>63</v>
      </c>
      <c r="B11" t="str">
        <f t="shared" si="0"/>
        <v>Menstruační kalíšek</v>
      </c>
      <c r="D11" s="5" t="s">
        <v>192</v>
      </c>
      <c r="E11">
        <v>2</v>
      </c>
    </row>
    <row r="12" spans="1:5" x14ac:dyDescent="0.25">
      <c r="A12" t="s">
        <v>9</v>
      </c>
      <c r="B12" t="str">
        <f t="shared" si="0"/>
        <v>Nechci</v>
      </c>
      <c r="D12" s="5" t="s">
        <v>163</v>
      </c>
      <c r="E12">
        <v>244</v>
      </c>
    </row>
    <row r="13" spans="1:5" x14ac:dyDescent="0.25">
      <c r="A13" t="s">
        <v>97</v>
      </c>
      <c r="B13" t="str">
        <f t="shared" si="0"/>
        <v>Tampon z přírodního materiálu</v>
      </c>
    </row>
    <row r="14" spans="1:5" x14ac:dyDescent="0.25">
      <c r="A14" t="s">
        <v>9</v>
      </c>
      <c r="B14" t="str">
        <f t="shared" si="0"/>
        <v>Nechci</v>
      </c>
    </row>
    <row r="15" spans="1:5" x14ac:dyDescent="0.25">
      <c r="A15" t="s">
        <v>97</v>
      </c>
      <c r="B15" t="str">
        <f t="shared" si="0"/>
        <v>Tampon z přírodního materiálu</v>
      </c>
    </row>
    <row r="16" spans="1:5" x14ac:dyDescent="0.25">
      <c r="A16" t="s">
        <v>9</v>
      </c>
      <c r="B16" t="str">
        <f t="shared" si="0"/>
        <v>Nechci</v>
      </c>
    </row>
    <row r="17" spans="1:5" x14ac:dyDescent="0.25">
      <c r="A17" t="s">
        <v>65</v>
      </c>
      <c r="B17" t="str">
        <f t="shared" si="0"/>
        <v>Menstruační kalhotky</v>
      </c>
    </row>
    <row r="18" spans="1:5" x14ac:dyDescent="0.25">
      <c r="A18" t="s">
        <v>65</v>
      </c>
      <c r="B18" t="str">
        <f t="shared" si="0"/>
        <v>Menstruační kalhotky</v>
      </c>
    </row>
    <row r="19" spans="1:5" x14ac:dyDescent="0.25">
      <c r="A19" t="s">
        <v>9</v>
      </c>
      <c r="B19" t="str">
        <f t="shared" si="0"/>
        <v>Nechci</v>
      </c>
    </row>
    <row r="20" spans="1:5" x14ac:dyDescent="0.25">
      <c r="A20" t="s">
        <v>63</v>
      </c>
      <c r="B20" t="str">
        <f t="shared" si="0"/>
        <v>Menstruační kalíšek</v>
      </c>
    </row>
    <row r="21" spans="1:5" x14ac:dyDescent="0.25">
      <c r="A21" t="s">
        <v>9</v>
      </c>
      <c r="B21" t="str">
        <f t="shared" si="0"/>
        <v>Nechci</v>
      </c>
    </row>
    <row r="22" spans="1:5" x14ac:dyDescent="0.25">
      <c r="A22" t="s">
        <v>65</v>
      </c>
      <c r="B22" t="str">
        <f t="shared" si="0"/>
        <v>Menstruační kalhotky</v>
      </c>
    </row>
    <row r="23" spans="1:5" x14ac:dyDescent="0.25">
      <c r="A23" t="s">
        <v>124</v>
      </c>
      <c r="B23" t="str">
        <f t="shared" si="0"/>
        <v>Vložka z přírodního materiálu</v>
      </c>
      <c r="D23" t="s">
        <v>202</v>
      </c>
      <c r="E23" t="s">
        <v>174</v>
      </c>
    </row>
    <row r="24" spans="1:5" x14ac:dyDescent="0.25">
      <c r="A24" t="s">
        <v>63</v>
      </c>
      <c r="B24" t="str">
        <f t="shared" si="0"/>
        <v>Menstruační kalíšek</v>
      </c>
      <c r="D24" t="s">
        <v>14</v>
      </c>
      <c r="E24">
        <v>1</v>
      </c>
    </row>
    <row r="25" spans="1:5" x14ac:dyDescent="0.25">
      <c r="A25" t="s">
        <v>9</v>
      </c>
      <c r="B25" t="str">
        <f t="shared" si="0"/>
        <v>Nechci</v>
      </c>
      <c r="D25" t="s">
        <v>192</v>
      </c>
      <c r="E25">
        <v>2</v>
      </c>
    </row>
    <row r="26" spans="1:5" x14ac:dyDescent="0.25">
      <c r="A26" t="s">
        <v>65</v>
      </c>
      <c r="B26" t="str">
        <f t="shared" si="0"/>
        <v>Menstruační kalhotky</v>
      </c>
      <c r="D26" t="s">
        <v>124</v>
      </c>
      <c r="E26">
        <v>8</v>
      </c>
    </row>
    <row r="27" spans="1:5" x14ac:dyDescent="0.25">
      <c r="A27" t="s">
        <v>65</v>
      </c>
      <c r="B27" t="str">
        <f t="shared" si="0"/>
        <v>Menstruační kalhotky</v>
      </c>
      <c r="D27" t="s">
        <v>88</v>
      </c>
      <c r="E27">
        <v>12</v>
      </c>
    </row>
    <row r="28" spans="1:5" x14ac:dyDescent="0.25">
      <c r="A28" t="s">
        <v>9</v>
      </c>
      <c r="B28" t="str">
        <f t="shared" si="0"/>
        <v>Nechci</v>
      </c>
      <c r="D28" t="s">
        <v>97</v>
      </c>
      <c r="E28">
        <v>13</v>
      </c>
    </row>
    <row r="29" spans="1:5" x14ac:dyDescent="0.25">
      <c r="A29" t="s">
        <v>63</v>
      </c>
      <c r="B29" t="str">
        <f t="shared" si="0"/>
        <v>Menstruační kalíšek</v>
      </c>
      <c r="D29" t="s">
        <v>63</v>
      </c>
      <c r="E29">
        <v>32</v>
      </c>
    </row>
    <row r="30" spans="1:5" x14ac:dyDescent="0.25">
      <c r="A30" t="s">
        <v>9</v>
      </c>
      <c r="B30" t="str">
        <f t="shared" si="0"/>
        <v>Nechci</v>
      </c>
      <c r="D30" t="s">
        <v>65</v>
      </c>
      <c r="E30">
        <v>69</v>
      </c>
    </row>
    <row r="31" spans="1:5" x14ac:dyDescent="0.25">
      <c r="A31" t="s">
        <v>63</v>
      </c>
      <c r="B31" t="str">
        <f t="shared" si="0"/>
        <v>Menstruační kalíšek</v>
      </c>
      <c r="D31" t="s">
        <v>9</v>
      </c>
      <c r="E31">
        <v>107</v>
      </c>
    </row>
    <row r="32" spans="1:5" x14ac:dyDescent="0.25">
      <c r="A32" t="s">
        <v>63</v>
      </c>
      <c r="B32" t="str">
        <f t="shared" si="0"/>
        <v>Menstruační kalíšek</v>
      </c>
    </row>
    <row r="33" spans="1:2" x14ac:dyDescent="0.25">
      <c r="A33" t="s">
        <v>63</v>
      </c>
      <c r="B33" t="str">
        <f t="shared" si="0"/>
        <v>Menstruační kalíšek</v>
      </c>
    </row>
    <row r="34" spans="1:2" x14ac:dyDescent="0.25">
      <c r="A34" t="s">
        <v>9</v>
      </c>
      <c r="B34" t="str">
        <f t="shared" si="0"/>
        <v>Nechci</v>
      </c>
    </row>
    <row r="35" spans="1:2" x14ac:dyDescent="0.25">
      <c r="A35" t="s">
        <v>9</v>
      </c>
      <c r="B35" t="str">
        <f t="shared" si="0"/>
        <v>Nechci</v>
      </c>
    </row>
    <row r="36" spans="1:2" x14ac:dyDescent="0.25">
      <c r="A36" t="s">
        <v>9</v>
      </c>
      <c r="B36" t="str">
        <f t="shared" si="0"/>
        <v>Nechci</v>
      </c>
    </row>
    <row r="37" spans="1:2" x14ac:dyDescent="0.25">
      <c r="A37" t="s">
        <v>97</v>
      </c>
      <c r="B37" t="str">
        <f t="shared" si="0"/>
        <v>Tampon z přírodního materiálu</v>
      </c>
    </row>
    <row r="38" spans="1:2" x14ac:dyDescent="0.25">
      <c r="A38" t="s">
        <v>9</v>
      </c>
      <c r="B38" t="str">
        <f t="shared" si="0"/>
        <v>Nechci</v>
      </c>
    </row>
    <row r="39" spans="1:2" x14ac:dyDescent="0.25">
      <c r="A39" t="s">
        <v>9</v>
      </c>
      <c r="B39" t="str">
        <f t="shared" si="0"/>
        <v>Nechci</v>
      </c>
    </row>
    <row r="40" spans="1:2" x14ac:dyDescent="0.25">
      <c r="A40" t="s">
        <v>88</v>
      </c>
      <c r="B40" t="str">
        <f t="shared" si="0"/>
        <v>Mořská houba</v>
      </c>
    </row>
    <row r="41" spans="1:2" x14ac:dyDescent="0.25">
      <c r="A41" t="s">
        <v>124</v>
      </c>
      <c r="B41" t="str">
        <f t="shared" si="0"/>
        <v>Vložka z přírodního materiálu</v>
      </c>
    </row>
    <row r="42" spans="1:2" x14ac:dyDescent="0.25">
      <c r="A42" t="s">
        <v>65</v>
      </c>
      <c r="B42" t="str">
        <f t="shared" si="0"/>
        <v>Menstruační kalhotky</v>
      </c>
    </row>
    <row r="43" spans="1:2" x14ac:dyDescent="0.25">
      <c r="A43" t="s">
        <v>9</v>
      </c>
      <c r="B43" t="str">
        <f t="shared" si="0"/>
        <v>Nechci</v>
      </c>
    </row>
    <row r="44" spans="1:2" x14ac:dyDescent="0.25">
      <c r="A44" t="s">
        <v>65</v>
      </c>
      <c r="B44" t="str">
        <f t="shared" si="0"/>
        <v>Menstruační kalhotky</v>
      </c>
    </row>
    <row r="45" spans="1:2" x14ac:dyDescent="0.25">
      <c r="A45" t="s">
        <v>65</v>
      </c>
      <c r="B45" t="str">
        <f t="shared" si="0"/>
        <v>Menstruační kalhotky</v>
      </c>
    </row>
    <row r="46" spans="1:2" x14ac:dyDescent="0.25">
      <c r="A46" t="s">
        <v>65</v>
      </c>
      <c r="B46" t="str">
        <f t="shared" si="0"/>
        <v>Menstruační kalhotky</v>
      </c>
    </row>
    <row r="47" spans="1:2" x14ac:dyDescent="0.25">
      <c r="A47" t="s">
        <v>63</v>
      </c>
      <c r="B47" t="str">
        <f t="shared" si="0"/>
        <v>Menstruační kalíšek</v>
      </c>
    </row>
    <row r="48" spans="1:2" x14ac:dyDescent="0.25">
      <c r="A48" t="s">
        <v>9</v>
      </c>
      <c r="B48" t="str">
        <f t="shared" si="0"/>
        <v>Nechci</v>
      </c>
    </row>
    <row r="49" spans="1:2" x14ac:dyDescent="0.25">
      <c r="A49" t="s">
        <v>124</v>
      </c>
      <c r="B49" t="str">
        <f t="shared" si="0"/>
        <v>Vložka z přírodního materiálu</v>
      </c>
    </row>
    <row r="50" spans="1:2" x14ac:dyDescent="0.25">
      <c r="A50" t="s">
        <v>65</v>
      </c>
      <c r="B50" t="str">
        <f t="shared" si="0"/>
        <v>Menstruační kalhotky</v>
      </c>
    </row>
    <row r="51" spans="1:2" x14ac:dyDescent="0.25">
      <c r="A51" t="s">
        <v>124</v>
      </c>
      <c r="B51" t="str">
        <f t="shared" si="0"/>
        <v>Vložka z přírodního materiálu</v>
      </c>
    </row>
    <row r="52" spans="1:2" x14ac:dyDescent="0.25">
      <c r="A52" t="s">
        <v>65</v>
      </c>
      <c r="B52" t="str">
        <f t="shared" si="0"/>
        <v>Menstruační kalhotky</v>
      </c>
    </row>
    <row r="53" spans="1:2" x14ac:dyDescent="0.25">
      <c r="A53" t="s">
        <v>9</v>
      </c>
      <c r="B53" t="str">
        <f t="shared" si="0"/>
        <v>Nechci</v>
      </c>
    </row>
    <row r="54" spans="1:2" x14ac:dyDescent="0.25">
      <c r="A54" t="s">
        <v>9</v>
      </c>
      <c r="B54" t="str">
        <f t="shared" si="0"/>
        <v>Nechci</v>
      </c>
    </row>
    <row r="55" spans="1:2" x14ac:dyDescent="0.25">
      <c r="A55" t="s">
        <v>65</v>
      </c>
      <c r="B55" t="str">
        <f t="shared" si="0"/>
        <v>Menstruační kalhotky</v>
      </c>
    </row>
    <row r="56" spans="1:2" x14ac:dyDescent="0.25">
      <c r="A56" t="s">
        <v>9</v>
      </c>
      <c r="B56" t="str">
        <f t="shared" si="0"/>
        <v>Nechci</v>
      </c>
    </row>
    <row r="57" spans="1:2" x14ac:dyDescent="0.25">
      <c r="A57" t="s">
        <v>97</v>
      </c>
      <c r="B57" t="str">
        <f t="shared" si="0"/>
        <v>Tampon z přírodního materiálu</v>
      </c>
    </row>
    <row r="58" spans="1:2" x14ac:dyDescent="0.25">
      <c r="A58" t="s">
        <v>9</v>
      </c>
      <c r="B58" t="str">
        <f t="shared" si="0"/>
        <v>Nechci</v>
      </c>
    </row>
    <row r="59" spans="1:2" x14ac:dyDescent="0.25">
      <c r="A59" t="s">
        <v>9</v>
      </c>
      <c r="B59" t="str">
        <f t="shared" si="0"/>
        <v>Nechci</v>
      </c>
    </row>
    <row r="60" spans="1:2" x14ac:dyDescent="0.25">
      <c r="A60" t="s">
        <v>65</v>
      </c>
      <c r="B60" t="str">
        <f t="shared" si="0"/>
        <v>Menstruační kalhotky</v>
      </c>
    </row>
    <row r="61" spans="1:2" x14ac:dyDescent="0.25">
      <c r="A61" t="s">
        <v>9</v>
      </c>
      <c r="B61" t="str">
        <f t="shared" si="0"/>
        <v>Nechci</v>
      </c>
    </row>
    <row r="62" spans="1:2" x14ac:dyDescent="0.25">
      <c r="A62" t="s">
        <v>9</v>
      </c>
      <c r="B62" t="str">
        <f t="shared" si="0"/>
        <v>Nechci</v>
      </c>
    </row>
    <row r="63" spans="1:2" x14ac:dyDescent="0.25">
      <c r="A63" t="s">
        <v>9</v>
      </c>
      <c r="B63" t="str">
        <f t="shared" si="0"/>
        <v>Nechci</v>
      </c>
    </row>
    <row r="64" spans="1:2" x14ac:dyDescent="0.25">
      <c r="A64" t="s">
        <v>88</v>
      </c>
      <c r="B64" t="str">
        <f t="shared" si="0"/>
        <v>Mořská houba</v>
      </c>
    </row>
    <row r="65" spans="1:2" x14ac:dyDescent="0.25">
      <c r="A65" t="s">
        <v>65</v>
      </c>
      <c r="B65" t="str">
        <f t="shared" si="0"/>
        <v>Menstruační kalhotky</v>
      </c>
    </row>
    <row r="66" spans="1:2" x14ac:dyDescent="0.25">
      <c r="A66" t="s">
        <v>88</v>
      </c>
      <c r="B66" t="str">
        <f t="shared" si="0"/>
        <v>Mořská houba</v>
      </c>
    </row>
    <row r="67" spans="1:2" x14ac:dyDescent="0.25">
      <c r="A67" t="s">
        <v>9</v>
      </c>
      <c r="B67" t="str">
        <f t="shared" ref="B67:B130" si="1">TRIM(A67)</f>
        <v>Nechci</v>
      </c>
    </row>
    <row r="68" spans="1:2" x14ac:dyDescent="0.25">
      <c r="A68" t="s">
        <v>9</v>
      </c>
      <c r="B68" t="str">
        <f t="shared" si="1"/>
        <v>Nechci</v>
      </c>
    </row>
    <row r="69" spans="1:2" x14ac:dyDescent="0.25">
      <c r="A69" t="s">
        <v>63</v>
      </c>
      <c r="B69" t="str">
        <f t="shared" si="1"/>
        <v>Menstruační kalíšek</v>
      </c>
    </row>
    <row r="70" spans="1:2" x14ac:dyDescent="0.25">
      <c r="A70" t="s">
        <v>14</v>
      </c>
      <c r="B70" t="str">
        <f t="shared" si="1"/>
        <v>Standardní tampon</v>
      </c>
    </row>
    <row r="71" spans="1:2" x14ac:dyDescent="0.25">
      <c r="A71" t="s">
        <v>9</v>
      </c>
      <c r="B71" t="str">
        <f t="shared" si="1"/>
        <v>Nechci</v>
      </c>
    </row>
    <row r="72" spans="1:2" x14ac:dyDescent="0.25">
      <c r="A72" t="s">
        <v>9</v>
      </c>
      <c r="B72" t="str">
        <f t="shared" si="1"/>
        <v>Nechci</v>
      </c>
    </row>
    <row r="73" spans="1:2" x14ac:dyDescent="0.25">
      <c r="A73" t="s">
        <v>88</v>
      </c>
      <c r="B73" t="str">
        <f t="shared" si="1"/>
        <v>Mořská houba</v>
      </c>
    </row>
    <row r="74" spans="1:2" x14ac:dyDescent="0.25">
      <c r="A74" t="s">
        <v>88</v>
      </c>
      <c r="B74" t="str">
        <f t="shared" si="1"/>
        <v>Mořská houba</v>
      </c>
    </row>
    <row r="75" spans="1:2" x14ac:dyDescent="0.25">
      <c r="A75" t="s">
        <v>9</v>
      </c>
      <c r="B75" t="str">
        <f t="shared" si="1"/>
        <v>Nechci</v>
      </c>
    </row>
    <row r="76" spans="1:2" x14ac:dyDescent="0.25">
      <c r="A76" t="s">
        <v>65</v>
      </c>
      <c r="B76" t="str">
        <f t="shared" si="1"/>
        <v>Menstruační kalhotky</v>
      </c>
    </row>
    <row r="77" spans="1:2" x14ac:dyDescent="0.25">
      <c r="A77" t="s">
        <v>9</v>
      </c>
      <c r="B77" t="str">
        <f t="shared" si="1"/>
        <v>Nechci</v>
      </c>
    </row>
    <row r="78" spans="1:2" x14ac:dyDescent="0.25">
      <c r="A78" t="s">
        <v>65</v>
      </c>
      <c r="B78" t="str">
        <f t="shared" si="1"/>
        <v>Menstruační kalhotky</v>
      </c>
    </row>
    <row r="79" spans="1:2" x14ac:dyDescent="0.25">
      <c r="A79" t="s">
        <v>65</v>
      </c>
      <c r="B79" t="str">
        <f t="shared" si="1"/>
        <v>Menstruační kalhotky</v>
      </c>
    </row>
    <row r="80" spans="1:2" x14ac:dyDescent="0.25">
      <c r="A80" t="s">
        <v>63</v>
      </c>
      <c r="B80" t="str">
        <f t="shared" si="1"/>
        <v>Menstruační kalíšek</v>
      </c>
    </row>
    <row r="81" spans="1:2" x14ac:dyDescent="0.25">
      <c r="A81" t="s">
        <v>9</v>
      </c>
      <c r="B81" t="str">
        <f t="shared" si="1"/>
        <v>Nechci</v>
      </c>
    </row>
    <row r="82" spans="1:2" x14ac:dyDescent="0.25">
      <c r="A82" t="s">
        <v>9</v>
      </c>
      <c r="B82" t="str">
        <f t="shared" si="1"/>
        <v>Nechci</v>
      </c>
    </row>
    <row r="83" spans="1:2" x14ac:dyDescent="0.25">
      <c r="A83" t="s">
        <v>9</v>
      </c>
      <c r="B83" t="str">
        <f t="shared" si="1"/>
        <v>Nechci</v>
      </c>
    </row>
    <row r="84" spans="1:2" x14ac:dyDescent="0.25">
      <c r="A84" t="s">
        <v>9</v>
      </c>
      <c r="B84" t="str">
        <f t="shared" si="1"/>
        <v>Nechci</v>
      </c>
    </row>
    <row r="85" spans="1:2" x14ac:dyDescent="0.25">
      <c r="A85" t="s">
        <v>9</v>
      </c>
      <c r="B85" t="str">
        <f t="shared" si="1"/>
        <v>Nechci</v>
      </c>
    </row>
    <row r="86" spans="1:2" x14ac:dyDescent="0.25">
      <c r="A86" t="s">
        <v>9</v>
      </c>
      <c r="B86" t="str">
        <f t="shared" si="1"/>
        <v>Nechci</v>
      </c>
    </row>
    <row r="87" spans="1:2" x14ac:dyDescent="0.25">
      <c r="A87" t="s">
        <v>9</v>
      </c>
      <c r="B87" t="str">
        <f t="shared" si="1"/>
        <v>Nechci</v>
      </c>
    </row>
    <row r="88" spans="1:2" x14ac:dyDescent="0.25">
      <c r="A88" t="s">
        <v>9</v>
      </c>
      <c r="B88" t="str">
        <f t="shared" si="1"/>
        <v>Nechci</v>
      </c>
    </row>
    <row r="89" spans="1:2" x14ac:dyDescent="0.25">
      <c r="A89" t="s">
        <v>65</v>
      </c>
      <c r="B89" t="str">
        <f t="shared" si="1"/>
        <v>Menstruační kalhotky</v>
      </c>
    </row>
    <row r="90" spans="1:2" x14ac:dyDescent="0.25">
      <c r="A90" t="s">
        <v>65</v>
      </c>
      <c r="B90" t="str">
        <f t="shared" si="1"/>
        <v>Menstruační kalhotky</v>
      </c>
    </row>
    <row r="91" spans="1:2" x14ac:dyDescent="0.25">
      <c r="A91" t="s">
        <v>97</v>
      </c>
      <c r="B91" t="str">
        <f t="shared" si="1"/>
        <v>Tampon z přírodního materiálu</v>
      </c>
    </row>
    <row r="92" spans="1:2" x14ac:dyDescent="0.25">
      <c r="A92" t="s">
        <v>9</v>
      </c>
      <c r="B92" t="str">
        <f t="shared" si="1"/>
        <v>Nechci</v>
      </c>
    </row>
    <row r="93" spans="1:2" x14ac:dyDescent="0.25">
      <c r="A93" t="s">
        <v>9</v>
      </c>
      <c r="B93" t="str">
        <f t="shared" si="1"/>
        <v>Nechci</v>
      </c>
    </row>
    <row r="94" spans="1:2" x14ac:dyDescent="0.25">
      <c r="A94" t="s">
        <v>9</v>
      </c>
      <c r="B94" t="str">
        <f t="shared" si="1"/>
        <v>Nechci</v>
      </c>
    </row>
    <row r="95" spans="1:2" x14ac:dyDescent="0.25">
      <c r="A95" t="s">
        <v>65</v>
      </c>
      <c r="B95" t="str">
        <f t="shared" si="1"/>
        <v>Menstruační kalhotky</v>
      </c>
    </row>
    <row r="96" spans="1:2" x14ac:dyDescent="0.25">
      <c r="A96" t="s">
        <v>9</v>
      </c>
      <c r="B96" t="str">
        <f t="shared" si="1"/>
        <v>Nechci</v>
      </c>
    </row>
    <row r="97" spans="1:2" x14ac:dyDescent="0.25">
      <c r="A97" t="s">
        <v>65</v>
      </c>
      <c r="B97" t="str">
        <f t="shared" si="1"/>
        <v>Menstruační kalhotky</v>
      </c>
    </row>
    <row r="98" spans="1:2" x14ac:dyDescent="0.25">
      <c r="A98" t="s">
        <v>9</v>
      </c>
      <c r="B98" t="str">
        <f t="shared" si="1"/>
        <v>Nechci</v>
      </c>
    </row>
    <row r="99" spans="1:2" x14ac:dyDescent="0.25">
      <c r="A99" t="s">
        <v>65</v>
      </c>
      <c r="B99" t="str">
        <f t="shared" si="1"/>
        <v>Menstruační kalhotky</v>
      </c>
    </row>
    <row r="100" spans="1:2" x14ac:dyDescent="0.25">
      <c r="A100" t="s">
        <v>9</v>
      </c>
      <c r="B100" t="str">
        <f t="shared" si="1"/>
        <v>Nechci</v>
      </c>
    </row>
    <row r="101" spans="1:2" x14ac:dyDescent="0.25">
      <c r="A101" t="s">
        <v>65</v>
      </c>
      <c r="B101" t="str">
        <f t="shared" si="1"/>
        <v>Menstruační kalhotky</v>
      </c>
    </row>
    <row r="102" spans="1:2" x14ac:dyDescent="0.25">
      <c r="A102" t="s">
        <v>9</v>
      </c>
      <c r="B102" t="str">
        <f t="shared" si="1"/>
        <v>Nechci</v>
      </c>
    </row>
    <row r="103" spans="1:2" x14ac:dyDescent="0.25">
      <c r="A103" t="s">
        <v>97</v>
      </c>
      <c r="B103" t="str">
        <f t="shared" si="1"/>
        <v>Tampon z přírodního materiálu</v>
      </c>
    </row>
    <row r="104" spans="1:2" x14ac:dyDescent="0.25">
      <c r="A104" t="s">
        <v>9</v>
      </c>
      <c r="B104" t="str">
        <f t="shared" si="1"/>
        <v>Nechci</v>
      </c>
    </row>
    <row r="105" spans="1:2" x14ac:dyDescent="0.25">
      <c r="A105" t="s">
        <v>9</v>
      </c>
      <c r="B105" t="str">
        <f t="shared" si="1"/>
        <v>Nechci</v>
      </c>
    </row>
    <row r="106" spans="1:2" x14ac:dyDescent="0.25">
      <c r="A106" t="s">
        <v>9</v>
      </c>
      <c r="B106" t="str">
        <f t="shared" si="1"/>
        <v>Nechci</v>
      </c>
    </row>
    <row r="107" spans="1:2" x14ac:dyDescent="0.25">
      <c r="A107" t="s">
        <v>124</v>
      </c>
      <c r="B107" t="str">
        <f t="shared" si="1"/>
        <v>Vložka z přírodního materiálu</v>
      </c>
    </row>
    <row r="108" spans="1:2" x14ac:dyDescent="0.25">
      <c r="A108" t="s">
        <v>63</v>
      </c>
      <c r="B108" t="str">
        <f t="shared" si="1"/>
        <v>Menstruační kalíšek</v>
      </c>
    </row>
    <row r="109" spans="1:2" x14ac:dyDescent="0.25">
      <c r="A109" t="s">
        <v>9</v>
      </c>
      <c r="B109" t="str">
        <f t="shared" si="1"/>
        <v>Nechci</v>
      </c>
    </row>
    <row r="110" spans="1:2" x14ac:dyDescent="0.25">
      <c r="A110" t="s">
        <v>65</v>
      </c>
      <c r="B110" t="str">
        <f t="shared" si="1"/>
        <v>Menstruační kalhotky</v>
      </c>
    </row>
    <row r="111" spans="1:2" x14ac:dyDescent="0.25">
      <c r="A111" t="s">
        <v>9</v>
      </c>
      <c r="B111" t="str">
        <f t="shared" si="1"/>
        <v>Nechci</v>
      </c>
    </row>
    <row r="112" spans="1:2" x14ac:dyDescent="0.25">
      <c r="A112" t="s">
        <v>9</v>
      </c>
      <c r="B112" t="str">
        <f t="shared" si="1"/>
        <v>Nechci</v>
      </c>
    </row>
    <row r="113" spans="1:2" x14ac:dyDescent="0.25">
      <c r="A113" t="s">
        <v>63</v>
      </c>
      <c r="B113" t="str">
        <f t="shared" si="1"/>
        <v>Menstruační kalíšek</v>
      </c>
    </row>
    <row r="114" spans="1:2" x14ac:dyDescent="0.25">
      <c r="A114" t="s">
        <v>63</v>
      </c>
      <c r="B114" t="str">
        <f t="shared" si="1"/>
        <v>Menstruační kalíšek</v>
      </c>
    </row>
    <row r="115" spans="1:2" x14ac:dyDescent="0.25">
      <c r="A115" t="s">
        <v>63</v>
      </c>
      <c r="B115" t="str">
        <f t="shared" si="1"/>
        <v>Menstruační kalíšek</v>
      </c>
    </row>
    <row r="116" spans="1:2" x14ac:dyDescent="0.25">
      <c r="A116" t="s">
        <v>63</v>
      </c>
      <c r="B116" t="str">
        <f t="shared" si="1"/>
        <v>Menstruační kalíšek</v>
      </c>
    </row>
    <row r="117" spans="1:2" x14ac:dyDescent="0.25">
      <c r="A117" t="s">
        <v>63</v>
      </c>
      <c r="B117" t="str">
        <f t="shared" si="1"/>
        <v>Menstruační kalíšek</v>
      </c>
    </row>
    <row r="118" spans="1:2" x14ac:dyDescent="0.25">
      <c r="A118" t="s">
        <v>63</v>
      </c>
      <c r="B118" t="str">
        <f t="shared" si="1"/>
        <v>Menstruační kalíšek</v>
      </c>
    </row>
    <row r="119" spans="1:2" x14ac:dyDescent="0.25">
      <c r="A119" t="s">
        <v>9</v>
      </c>
      <c r="B119" t="str">
        <f t="shared" si="1"/>
        <v>Nechci</v>
      </c>
    </row>
    <row r="120" spans="1:2" x14ac:dyDescent="0.25">
      <c r="A120" t="s">
        <v>9</v>
      </c>
      <c r="B120" t="str">
        <f t="shared" si="1"/>
        <v>Nechci</v>
      </c>
    </row>
    <row r="121" spans="1:2" x14ac:dyDescent="0.25">
      <c r="A121" t="s">
        <v>9</v>
      </c>
      <c r="B121" t="str">
        <f t="shared" si="1"/>
        <v>Nechci</v>
      </c>
    </row>
    <row r="122" spans="1:2" x14ac:dyDescent="0.25">
      <c r="A122" t="s">
        <v>9</v>
      </c>
      <c r="B122" t="str">
        <f t="shared" si="1"/>
        <v>Nechci</v>
      </c>
    </row>
    <row r="123" spans="1:2" x14ac:dyDescent="0.25">
      <c r="A123" t="s">
        <v>9</v>
      </c>
      <c r="B123" t="str">
        <f t="shared" si="1"/>
        <v>Nechci</v>
      </c>
    </row>
    <row r="124" spans="1:2" x14ac:dyDescent="0.25">
      <c r="A124" t="s">
        <v>63</v>
      </c>
      <c r="B124" t="str">
        <f t="shared" si="1"/>
        <v>Menstruační kalíšek</v>
      </c>
    </row>
    <row r="125" spans="1:2" x14ac:dyDescent="0.25">
      <c r="A125" t="s">
        <v>9</v>
      </c>
      <c r="B125" t="str">
        <f t="shared" si="1"/>
        <v>Nechci</v>
      </c>
    </row>
    <row r="126" spans="1:2" x14ac:dyDescent="0.25">
      <c r="A126" t="s">
        <v>88</v>
      </c>
      <c r="B126" t="str">
        <f t="shared" si="1"/>
        <v>Mořská houba</v>
      </c>
    </row>
    <row r="127" spans="1:2" x14ac:dyDescent="0.25">
      <c r="A127" t="s">
        <v>9</v>
      </c>
      <c r="B127" t="str">
        <f t="shared" si="1"/>
        <v>Nechci</v>
      </c>
    </row>
    <row r="128" spans="1:2" x14ac:dyDescent="0.25">
      <c r="A128" t="s">
        <v>124</v>
      </c>
      <c r="B128" t="str">
        <f t="shared" si="1"/>
        <v>Vložka z přírodního materiálu</v>
      </c>
    </row>
    <row r="129" spans="1:2" x14ac:dyDescent="0.25">
      <c r="A129" t="s">
        <v>63</v>
      </c>
      <c r="B129" t="str">
        <f t="shared" si="1"/>
        <v>Menstruační kalíšek</v>
      </c>
    </row>
    <row r="130" spans="1:2" x14ac:dyDescent="0.25">
      <c r="A130" t="s">
        <v>9</v>
      </c>
      <c r="B130" t="str">
        <f t="shared" si="1"/>
        <v>Nechci</v>
      </c>
    </row>
    <row r="131" spans="1:2" x14ac:dyDescent="0.25">
      <c r="A131" t="s">
        <v>65</v>
      </c>
      <c r="B131" t="str">
        <f t="shared" ref="B131:B194" si="2">TRIM(A131)</f>
        <v>Menstruační kalhotky</v>
      </c>
    </row>
    <row r="132" spans="1:2" x14ac:dyDescent="0.25">
      <c r="A132" t="s">
        <v>65</v>
      </c>
      <c r="B132" t="str">
        <f t="shared" si="2"/>
        <v>Menstruační kalhotky</v>
      </c>
    </row>
    <row r="133" spans="1:2" x14ac:dyDescent="0.25">
      <c r="A133" t="s">
        <v>9</v>
      </c>
      <c r="B133" t="str">
        <f t="shared" si="2"/>
        <v>Nechci</v>
      </c>
    </row>
    <row r="134" spans="1:2" x14ac:dyDescent="0.25">
      <c r="A134" t="s">
        <v>65</v>
      </c>
      <c r="B134" t="str">
        <f t="shared" si="2"/>
        <v>Menstruační kalhotky</v>
      </c>
    </row>
    <row r="135" spans="1:2" x14ac:dyDescent="0.25">
      <c r="A135" t="s">
        <v>9</v>
      </c>
      <c r="B135" t="str">
        <f t="shared" si="2"/>
        <v>Nechci</v>
      </c>
    </row>
    <row r="136" spans="1:2" x14ac:dyDescent="0.25">
      <c r="A136" t="s">
        <v>9</v>
      </c>
      <c r="B136" t="str">
        <f t="shared" si="2"/>
        <v>Nechci</v>
      </c>
    </row>
    <row r="137" spans="1:2" x14ac:dyDescent="0.25">
      <c r="A137" t="s">
        <v>9</v>
      </c>
      <c r="B137" t="str">
        <f t="shared" si="2"/>
        <v>Nechci</v>
      </c>
    </row>
    <row r="138" spans="1:2" x14ac:dyDescent="0.25">
      <c r="A138" t="s">
        <v>9</v>
      </c>
      <c r="B138" t="str">
        <f t="shared" si="2"/>
        <v>Nechci</v>
      </c>
    </row>
    <row r="139" spans="1:2" x14ac:dyDescent="0.25">
      <c r="A139" t="s">
        <v>63</v>
      </c>
      <c r="B139" t="str">
        <f t="shared" si="2"/>
        <v>Menstruační kalíšek</v>
      </c>
    </row>
    <row r="140" spans="1:2" x14ac:dyDescent="0.25">
      <c r="A140" t="s">
        <v>9</v>
      </c>
      <c r="B140" t="str">
        <f t="shared" si="2"/>
        <v>Nechci</v>
      </c>
    </row>
    <row r="141" spans="1:2" x14ac:dyDescent="0.25">
      <c r="A141" t="s">
        <v>9</v>
      </c>
      <c r="B141" t="str">
        <f t="shared" si="2"/>
        <v>Nechci</v>
      </c>
    </row>
    <row r="142" spans="1:2" x14ac:dyDescent="0.25">
      <c r="A142" t="s">
        <v>65</v>
      </c>
      <c r="B142" t="str">
        <f t="shared" si="2"/>
        <v>Menstruační kalhotky</v>
      </c>
    </row>
    <row r="143" spans="1:2" x14ac:dyDescent="0.25">
      <c r="A143" t="s">
        <v>9</v>
      </c>
      <c r="B143" t="str">
        <f t="shared" si="2"/>
        <v>Nechci</v>
      </c>
    </row>
    <row r="144" spans="1:2" x14ac:dyDescent="0.25">
      <c r="A144" t="s">
        <v>65</v>
      </c>
      <c r="B144" t="str">
        <f t="shared" si="2"/>
        <v>Menstruační kalhotky</v>
      </c>
    </row>
    <row r="145" spans="1:2" x14ac:dyDescent="0.25">
      <c r="A145" t="s">
        <v>9</v>
      </c>
      <c r="B145" t="str">
        <f t="shared" si="2"/>
        <v>Nechci</v>
      </c>
    </row>
    <row r="146" spans="1:2" x14ac:dyDescent="0.25">
      <c r="A146" t="s">
        <v>9</v>
      </c>
      <c r="B146" t="str">
        <f t="shared" si="2"/>
        <v>Nechci</v>
      </c>
    </row>
    <row r="147" spans="1:2" x14ac:dyDescent="0.25">
      <c r="A147" t="s">
        <v>63</v>
      </c>
      <c r="B147" t="str">
        <f t="shared" si="2"/>
        <v>Menstruační kalíšek</v>
      </c>
    </row>
    <row r="148" spans="1:2" x14ac:dyDescent="0.25">
      <c r="A148" t="s">
        <v>9</v>
      </c>
      <c r="B148" t="str">
        <f t="shared" si="2"/>
        <v>Nechci</v>
      </c>
    </row>
    <row r="149" spans="1:2" x14ac:dyDescent="0.25">
      <c r="A149" t="s">
        <v>9</v>
      </c>
      <c r="B149" t="str">
        <f t="shared" si="2"/>
        <v>Nechci</v>
      </c>
    </row>
    <row r="150" spans="1:2" x14ac:dyDescent="0.25">
      <c r="A150" t="s">
        <v>9</v>
      </c>
      <c r="B150" t="str">
        <f t="shared" si="2"/>
        <v>Nechci</v>
      </c>
    </row>
    <row r="151" spans="1:2" x14ac:dyDescent="0.25">
      <c r="A151" t="s">
        <v>9</v>
      </c>
      <c r="B151" t="str">
        <f t="shared" si="2"/>
        <v>Nechci</v>
      </c>
    </row>
    <row r="152" spans="1:2" x14ac:dyDescent="0.25">
      <c r="A152" t="s">
        <v>9</v>
      </c>
      <c r="B152" t="str">
        <f t="shared" si="2"/>
        <v>Nechci</v>
      </c>
    </row>
    <row r="153" spans="1:2" x14ac:dyDescent="0.25">
      <c r="A153" t="s">
        <v>97</v>
      </c>
      <c r="B153" t="str">
        <f t="shared" si="2"/>
        <v>Tampon z přírodního materiálu</v>
      </c>
    </row>
    <row r="154" spans="1:2" x14ac:dyDescent="0.25">
      <c r="A154" t="s">
        <v>9</v>
      </c>
      <c r="B154" t="str">
        <f t="shared" si="2"/>
        <v>Nechci</v>
      </c>
    </row>
    <row r="155" spans="1:2" x14ac:dyDescent="0.25">
      <c r="A155" t="s">
        <v>65</v>
      </c>
      <c r="B155" t="str">
        <f t="shared" si="2"/>
        <v>Menstruační kalhotky</v>
      </c>
    </row>
    <row r="156" spans="1:2" x14ac:dyDescent="0.25">
      <c r="A156" t="s">
        <v>9</v>
      </c>
      <c r="B156" t="str">
        <f t="shared" si="2"/>
        <v>Nechci</v>
      </c>
    </row>
    <row r="157" spans="1:2" x14ac:dyDescent="0.25">
      <c r="A157" t="s">
        <v>9</v>
      </c>
      <c r="B157" t="str">
        <f t="shared" si="2"/>
        <v>Nechci</v>
      </c>
    </row>
    <row r="158" spans="1:2" x14ac:dyDescent="0.25">
      <c r="A158" t="s">
        <v>88</v>
      </c>
      <c r="B158" t="str">
        <f t="shared" si="2"/>
        <v>Mořská houba</v>
      </c>
    </row>
    <row r="159" spans="1:2" x14ac:dyDescent="0.25">
      <c r="A159" t="s">
        <v>9</v>
      </c>
      <c r="B159" t="str">
        <f t="shared" si="2"/>
        <v>Nechci</v>
      </c>
    </row>
    <row r="160" spans="1:2" x14ac:dyDescent="0.25">
      <c r="A160" t="s">
        <v>9</v>
      </c>
      <c r="B160" t="str">
        <f t="shared" si="2"/>
        <v>Nechci</v>
      </c>
    </row>
    <row r="161" spans="1:2" x14ac:dyDescent="0.25">
      <c r="A161" t="s">
        <v>9</v>
      </c>
      <c r="B161" t="str">
        <f t="shared" si="2"/>
        <v>Nechci</v>
      </c>
    </row>
    <row r="162" spans="1:2" x14ac:dyDescent="0.25">
      <c r="A162" t="s">
        <v>9</v>
      </c>
      <c r="B162" t="str">
        <f t="shared" si="2"/>
        <v>Nechci</v>
      </c>
    </row>
    <row r="163" spans="1:2" x14ac:dyDescent="0.25">
      <c r="A163" t="s">
        <v>9</v>
      </c>
      <c r="B163" t="str">
        <f t="shared" si="2"/>
        <v>Nechci</v>
      </c>
    </row>
    <row r="164" spans="1:2" x14ac:dyDescent="0.25">
      <c r="A164" t="s">
        <v>9</v>
      </c>
      <c r="B164" t="str">
        <f t="shared" si="2"/>
        <v>Nechci</v>
      </c>
    </row>
    <row r="165" spans="1:2" x14ac:dyDescent="0.25">
      <c r="A165" t="s">
        <v>88</v>
      </c>
      <c r="B165" t="str">
        <f t="shared" si="2"/>
        <v>Mořská houba</v>
      </c>
    </row>
    <row r="166" spans="1:2" x14ac:dyDescent="0.25">
      <c r="A166" t="s">
        <v>65</v>
      </c>
      <c r="B166" t="str">
        <f t="shared" si="2"/>
        <v>Menstruační kalhotky</v>
      </c>
    </row>
    <row r="167" spans="1:2" x14ac:dyDescent="0.25">
      <c r="A167" t="s">
        <v>88</v>
      </c>
      <c r="B167" t="str">
        <f t="shared" si="2"/>
        <v>Mořská houba</v>
      </c>
    </row>
    <row r="168" spans="1:2" x14ac:dyDescent="0.25">
      <c r="A168" t="s">
        <v>9</v>
      </c>
      <c r="B168" t="str">
        <f t="shared" si="2"/>
        <v>Nechci</v>
      </c>
    </row>
    <row r="169" spans="1:2" x14ac:dyDescent="0.25">
      <c r="A169" t="s">
        <v>9</v>
      </c>
      <c r="B169" t="str">
        <f t="shared" si="2"/>
        <v>Nechci</v>
      </c>
    </row>
    <row r="170" spans="1:2" x14ac:dyDescent="0.25">
      <c r="A170" t="s">
        <v>63</v>
      </c>
      <c r="B170" t="str">
        <f t="shared" si="2"/>
        <v>Menstruační kalíšek</v>
      </c>
    </row>
    <row r="171" spans="1:2" x14ac:dyDescent="0.25">
      <c r="A171" t="s">
        <v>97</v>
      </c>
      <c r="B171" t="str">
        <f t="shared" si="2"/>
        <v>Tampon z přírodního materiálu</v>
      </c>
    </row>
    <row r="172" spans="1:2" x14ac:dyDescent="0.25">
      <c r="A172" t="s">
        <v>9</v>
      </c>
      <c r="B172" t="str">
        <f t="shared" si="2"/>
        <v>Nechci</v>
      </c>
    </row>
    <row r="173" spans="1:2" x14ac:dyDescent="0.25">
      <c r="A173" t="s">
        <v>9</v>
      </c>
      <c r="B173" t="str">
        <f t="shared" si="2"/>
        <v>Nechci</v>
      </c>
    </row>
    <row r="174" spans="1:2" x14ac:dyDescent="0.25">
      <c r="A174" t="s">
        <v>88</v>
      </c>
      <c r="B174" t="str">
        <f t="shared" si="2"/>
        <v>Mořská houba</v>
      </c>
    </row>
    <row r="175" spans="1:2" x14ac:dyDescent="0.25">
      <c r="A175" t="s">
        <v>124</v>
      </c>
      <c r="B175" t="str">
        <f t="shared" si="2"/>
        <v>Vložka z přírodního materiálu</v>
      </c>
    </row>
    <row r="176" spans="1:2" x14ac:dyDescent="0.25">
      <c r="A176" t="s">
        <v>65</v>
      </c>
      <c r="B176" t="str">
        <f t="shared" si="2"/>
        <v>Menstruační kalhotky</v>
      </c>
    </row>
    <row r="177" spans="1:2" x14ac:dyDescent="0.25">
      <c r="A177" t="s">
        <v>9</v>
      </c>
      <c r="B177" t="str">
        <f t="shared" si="2"/>
        <v>Nechci</v>
      </c>
    </row>
    <row r="178" spans="1:2" x14ac:dyDescent="0.25">
      <c r="A178" t="s">
        <v>65</v>
      </c>
      <c r="B178" t="str">
        <f t="shared" si="2"/>
        <v>Menstruační kalhotky</v>
      </c>
    </row>
    <row r="179" spans="1:2" x14ac:dyDescent="0.25">
      <c r="A179" t="s">
        <v>65</v>
      </c>
      <c r="B179" t="str">
        <f t="shared" si="2"/>
        <v>Menstruační kalhotky</v>
      </c>
    </row>
    <row r="180" spans="1:2" x14ac:dyDescent="0.25">
      <c r="A180" t="s">
        <v>9</v>
      </c>
      <c r="B180" t="str">
        <f t="shared" si="2"/>
        <v>Nechci</v>
      </c>
    </row>
    <row r="181" spans="1:2" x14ac:dyDescent="0.25">
      <c r="A181" t="s">
        <v>65</v>
      </c>
      <c r="B181" t="str">
        <f t="shared" si="2"/>
        <v>Menstruační kalhotky</v>
      </c>
    </row>
    <row r="182" spans="1:2" x14ac:dyDescent="0.25">
      <c r="A182" t="s">
        <v>63</v>
      </c>
      <c r="B182" t="str">
        <f t="shared" si="2"/>
        <v>Menstruační kalíšek</v>
      </c>
    </row>
    <row r="183" spans="1:2" x14ac:dyDescent="0.25">
      <c r="A183" t="s">
        <v>9</v>
      </c>
      <c r="B183" t="str">
        <f t="shared" si="2"/>
        <v>Nechci</v>
      </c>
    </row>
    <row r="184" spans="1:2" x14ac:dyDescent="0.25">
      <c r="A184" t="s">
        <v>97</v>
      </c>
      <c r="B184" t="str">
        <f t="shared" si="2"/>
        <v>Tampon z přírodního materiálu</v>
      </c>
    </row>
    <row r="185" spans="1:2" x14ac:dyDescent="0.25">
      <c r="A185" t="s">
        <v>9</v>
      </c>
      <c r="B185" t="str">
        <f t="shared" si="2"/>
        <v>Nechci</v>
      </c>
    </row>
    <row r="186" spans="1:2" x14ac:dyDescent="0.25">
      <c r="A186" t="s">
        <v>97</v>
      </c>
      <c r="B186" t="str">
        <f t="shared" si="2"/>
        <v>Tampon z přírodního materiálu</v>
      </c>
    </row>
    <row r="187" spans="1:2" x14ac:dyDescent="0.25">
      <c r="A187" t="s">
        <v>9</v>
      </c>
      <c r="B187" t="str">
        <f t="shared" si="2"/>
        <v>Nechci</v>
      </c>
    </row>
    <row r="188" spans="1:2" x14ac:dyDescent="0.25">
      <c r="A188" t="s">
        <v>65</v>
      </c>
      <c r="B188" t="str">
        <f t="shared" si="2"/>
        <v>Menstruační kalhotky</v>
      </c>
    </row>
    <row r="189" spans="1:2" x14ac:dyDescent="0.25">
      <c r="A189" t="s">
        <v>65</v>
      </c>
      <c r="B189" t="str">
        <f t="shared" si="2"/>
        <v>Menstruační kalhotky</v>
      </c>
    </row>
    <row r="190" spans="1:2" x14ac:dyDescent="0.25">
      <c r="A190" t="s">
        <v>9</v>
      </c>
      <c r="B190" t="str">
        <f t="shared" si="2"/>
        <v>Nechci</v>
      </c>
    </row>
    <row r="191" spans="1:2" x14ac:dyDescent="0.25">
      <c r="A191" t="s">
        <v>9</v>
      </c>
      <c r="B191" t="str">
        <f t="shared" si="2"/>
        <v>Nechci</v>
      </c>
    </row>
    <row r="192" spans="1:2" x14ac:dyDescent="0.25">
      <c r="A192" t="s">
        <v>65</v>
      </c>
      <c r="B192" t="str">
        <f t="shared" si="2"/>
        <v>Menstruační kalhotky</v>
      </c>
    </row>
    <row r="193" spans="1:2" x14ac:dyDescent="0.25">
      <c r="A193" t="s">
        <v>9</v>
      </c>
      <c r="B193" t="str">
        <f t="shared" si="2"/>
        <v>Nechci</v>
      </c>
    </row>
    <row r="194" spans="1:2" x14ac:dyDescent="0.25">
      <c r="A194" t="s">
        <v>9</v>
      </c>
      <c r="B194" t="str">
        <f t="shared" si="2"/>
        <v>Nechci</v>
      </c>
    </row>
    <row r="195" spans="1:2" x14ac:dyDescent="0.25">
      <c r="A195" t="s">
        <v>65</v>
      </c>
      <c r="B195" t="str">
        <f t="shared" ref="B195:B245" si="3">TRIM(A195)</f>
        <v>Menstruační kalhotky</v>
      </c>
    </row>
    <row r="196" spans="1:2" x14ac:dyDescent="0.25">
      <c r="A196" t="s">
        <v>65</v>
      </c>
      <c r="B196" t="str">
        <f t="shared" si="3"/>
        <v>Menstruační kalhotky</v>
      </c>
    </row>
    <row r="197" spans="1:2" x14ac:dyDescent="0.25">
      <c r="A197" t="s">
        <v>9</v>
      </c>
      <c r="B197" t="str">
        <f t="shared" si="3"/>
        <v>Nechci</v>
      </c>
    </row>
    <row r="198" spans="1:2" x14ac:dyDescent="0.25">
      <c r="A198" t="s">
        <v>65</v>
      </c>
      <c r="B198" t="str">
        <f t="shared" si="3"/>
        <v>Menstruační kalhotky</v>
      </c>
    </row>
    <row r="199" spans="1:2" x14ac:dyDescent="0.25">
      <c r="A199" t="s">
        <v>9</v>
      </c>
      <c r="B199" t="str">
        <f t="shared" si="3"/>
        <v>Nechci</v>
      </c>
    </row>
    <row r="200" spans="1:2" x14ac:dyDescent="0.25">
      <c r="A200" t="s">
        <v>9</v>
      </c>
      <c r="B200" t="str">
        <f t="shared" si="3"/>
        <v>Nechci</v>
      </c>
    </row>
    <row r="201" spans="1:2" x14ac:dyDescent="0.25">
      <c r="A201" t="s">
        <v>124</v>
      </c>
      <c r="B201" t="str">
        <f t="shared" si="3"/>
        <v>Vložka z přírodního materiálu</v>
      </c>
    </row>
    <row r="202" spans="1:2" x14ac:dyDescent="0.25">
      <c r="A202" t="s">
        <v>63</v>
      </c>
      <c r="B202" t="str">
        <f t="shared" si="3"/>
        <v>Menstruační kalíšek</v>
      </c>
    </row>
    <row r="203" spans="1:2" x14ac:dyDescent="0.25">
      <c r="A203" t="s">
        <v>9</v>
      </c>
      <c r="B203" t="str">
        <f t="shared" si="3"/>
        <v>Nechci</v>
      </c>
    </row>
    <row r="204" spans="1:2" x14ac:dyDescent="0.25">
      <c r="A204" t="s">
        <v>65</v>
      </c>
      <c r="B204" t="str">
        <f t="shared" si="3"/>
        <v>Menstruační kalhotky</v>
      </c>
    </row>
    <row r="205" spans="1:2" x14ac:dyDescent="0.25">
      <c r="A205" t="s">
        <v>9</v>
      </c>
      <c r="B205" t="str">
        <f t="shared" si="3"/>
        <v>Nechci</v>
      </c>
    </row>
    <row r="206" spans="1:2" x14ac:dyDescent="0.25">
      <c r="A206" t="s">
        <v>9</v>
      </c>
      <c r="B206" t="str">
        <f t="shared" si="3"/>
        <v>Nechci</v>
      </c>
    </row>
    <row r="207" spans="1:2" x14ac:dyDescent="0.25">
      <c r="A207" t="s">
        <v>63</v>
      </c>
      <c r="B207" t="str">
        <f t="shared" si="3"/>
        <v>Menstruační kalíšek</v>
      </c>
    </row>
    <row r="208" spans="1:2" x14ac:dyDescent="0.25">
      <c r="A208" t="s">
        <v>63</v>
      </c>
      <c r="B208" t="str">
        <f t="shared" si="3"/>
        <v>Menstruační kalíšek</v>
      </c>
    </row>
    <row r="209" spans="1:2" x14ac:dyDescent="0.25">
      <c r="A209" t="s">
        <v>63</v>
      </c>
      <c r="B209" t="str">
        <f t="shared" si="3"/>
        <v>Menstruační kalíšek</v>
      </c>
    </row>
    <row r="210" spans="1:2" x14ac:dyDescent="0.25">
      <c r="A210" t="s">
        <v>9</v>
      </c>
      <c r="B210" t="str">
        <f t="shared" si="3"/>
        <v>Nechci</v>
      </c>
    </row>
    <row r="211" spans="1:2" x14ac:dyDescent="0.25">
      <c r="A211" t="s">
        <v>9</v>
      </c>
      <c r="B211" t="str">
        <f t="shared" si="3"/>
        <v>Nechci</v>
      </c>
    </row>
    <row r="212" spans="1:2" x14ac:dyDescent="0.25">
      <c r="A212" t="s">
        <v>63</v>
      </c>
      <c r="B212" t="str">
        <f t="shared" si="3"/>
        <v>Menstruační kalíšek</v>
      </c>
    </row>
    <row r="213" spans="1:2" x14ac:dyDescent="0.25">
      <c r="A213" t="s">
        <v>65</v>
      </c>
      <c r="B213" t="str">
        <f t="shared" si="3"/>
        <v>Menstruační kalhotky</v>
      </c>
    </row>
    <row r="214" spans="1:2" x14ac:dyDescent="0.25">
      <c r="A214" t="s">
        <v>65</v>
      </c>
      <c r="B214" t="str">
        <f t="shared" si="3"/>
        <v>Menstruační kalhotky</v>
      </c>
    </row>
    <row r="215" spans="1:2" x14ac:dyDescent="0.25">
      <c r="A215" t="s">
        <v>65</v>
      </c>
      <c r="B215" t="str">
        <f t="shared" si="3"/>
        <v>Menstruační kalhotky</v>
      </c>
    </row>
    <row r="216" spans="1:2" x14ac:dyDescent="0.25">
      <c r="A216" t="s">
        <v>63</v>
      </c>
      <c r="B216" t="str">
        <f t="shared" si="3"/>
        <v>Menstruační kalíšek</v>
      </c>
    </row>
    <row r="217" spans="1:2" x14ac:dyDescent="0.25">
      <c r="A217" t="s">
        <v>65</v>
      </c>
      <c r="B217" t="str">
        <f t="shared" si="3"/>
        <v>Menstruační kalhotky</v>
      </c>
    </row>
    <row r="218" spans="1:2" x14ac:dyDescent="0.25">
      <c r="A218" t="s">
        <v>65</v>
      </c>
      <c r="B218" t="str">
        <f t="shared" si="3"/>
        <v>Menstruační kalhotky</v>
      </c>
    </row>
    <row r="219" spans="1:2" x14ac:dyDescent="0.25">
      <c r="A219" t="s">
        <v>65</v>
      </c>
      <c r="B219" t="str">
        <f t="shared" si="3"/>
        <v>Menstruační kalhotky</v>
      </c>
    </row>
    <row r="220" spans="1:2" x14ac:dyDescent="0.25">
      <c r="A220" t="s">
        <v>97</v>
      </c>
      <c r="B220" t="str">
        <f t="shared" si="3"/>
        <v>Tampon z přírodního materiálu</v>
      </c>
    </row>
    <row r="221" spans="1:2" x14ac:dyDescent="0.25">
      <c r="A221" t="s">
        <v>65</v>
      </c>
      <c r="B221" t="str">
        <f t="shared" si="3"/>
        <v>Menstruační kalhotky</v>
      </c>
    </row>
    <row r="222" spans="1:2" x14ac:dyDescent="0.25">
      <c r="A222" t="s">
        <v>63</v>
      </c>
      <c r="B222" t="str">
        <f t="shared" si="3"/>
        <v>Menstruační kalíšek</v>
      </c>
    </row>
    <row r="223" spans="1:2" x14ac:dyDescent="0.25">
      <c r="A223" t="s">
        <v>97</v>
      </c>
      <c r="B223" t="str">
        <f t="shared" si="3"/>
        <v>Tampon z přírodního materiálu</v>
      </c>
    </row>
    <row r="224" spans="1:2" x14ac:dyDescent="0.25">
      <c r="A224" t="s">
        <v>65</v>
      </c>
      <c r="B224" t="str">
        <f t="shared" si="3"/>
        <v>Menstruační kalhotky</v>
      </c>
    </row>
    <row r="225" spans="1:2" x14ac:dyDescent="0.25">
      <c r="A225" t="s">
        <v>192</v>
      </c>
      <c r="B225" t="str">
        <f t="shared" si="3"/>
        <v>Látkové vložky</v>
      </c>
    </row>
    <row r="226" spans="1:2" x14ac:dyDescent="0.25">
      <c r="A226" t="s">
        <v>65</v>
      </c>
      <c r="B226" t="str">
        <f t="shared" si="3"/>
        <v>Menstruační kalhotky</v>
      </c>
    </row>
    <row r="227" spans="1:2" x14ac:dyDescent="0.25">
      <c r="A227" t="s">
        <v>65</v>
      </c>
      <c r="B227" t="str">
        <f t="shared" si="3"/>
        <v>Menstruační kalhotky</v>
      </c>
    </row>
    <row r="228" spans="1:2" x14ac:dyDescent="0.25">
      <c r="A228" t="s">
        <v>65</v>
      </c>
      <c r="B228" t="str">
        <f t="shared" si="3"/>
        <v>Menstruační kalhotky</v>
      </c>
    </row>
    <row r="229" spans="1:2" x14ac:dyDescent="0.25">
      <c r="A229" t="s">
        <v>65</v>
      </c>
      <c r="B229" t="str">
        <f t="shared" si="3"/>
        <v>Menstruační kalhotky</v>
      </c>
    </row>
    <row r="230" spans="1:2" x14ac:dyDescent="0.25">
      <c r="A230" t="s">
        <v>65</v>
      </c>
      <c r="B230" t="str">
        <f t="shared" si="3"/>
        <v>Menstruační kalhotky</v>
      </c>
    </row>
    <row r="231" spans="1:2" x14ac:dyDescent="0.25">
      <c r="A231" t="s">
        <v>65</v>
      </c>
      <c r="B231" t="str">
        <f t="shared" si="3"/>
        <v>Menstruační kalhotky</v>
      </c>
    </row>
    <row r="232" spans="1:2" x14ac:dyDescent="0.25">
      <c r="A232" t="s">
        <v>65</v>
      </c>
      <c r="B232" t="str">
        <f t="shared" si="3"/>
        <v>Menstruační kalhotky</v>
      </c>
    </row>
    <row r="233" spans="1:2" x14ac:dyDescent="0.25">
      <c r="A233" t="s">
        <v>63</v>
      </c>
      <c r="B233" t="str">
        <f t="shared" si="3"/>
        <v>Menstruační kalíšek</v>
      </c>
    </row>
    <row r="234" spans="1:2" x14ac:dyDescent="0.25">
      <c r="A234" t="s">
        <v>65</v>
      </c>
      <c r="B234" t="str">
        <f t="shared" si="3"/>
        <v>Menstruační kalhotky</v>
      </c>
    </row>
    <row r="235" spans="1:2" x14ac:dyDescent="0.25">
      <c r="A235" t="s">
        <v>192</v>
      </c>
      <c r="B235" t="str">
        <f t="shared" si="3"/>
        <v>Látkové vložky</v>
      </c>
    </row>
    <row r="236" spans="1:2" x14ac:dyDescent="0.25">
      <c r="A236" t="s">
        <v>97</v>
      </c>
      <c r="B236" t="str">
        <f t="shared" si="3"/>
        <v>Tampon z přírodního materiálu</v>
      </c>
    </row>
    <row r="237" spans="1:2" x14ac:dyDescent="0.25">
      <c r="A237" t="s">
        <v>65</v>
      </c>
      <c r="B237" t="str">
        <f t="shared" si="3"/>
        <v>Menstruační kalhotky</v>
      </c>
    </row>
    <row r="238" spans="1:2" x14ac:dyDescent="0.25">
      <c r="A238" t="s">
        <v>65</v>
      </c>
      <c r="B238" t="str">
        <f t="shared" si="3"/>
        <v>Menstruační kalhotky</v>
      </c>
    </row>
    <row r="239" spans="1:2" x14ac:dyDescent="0.25">
      <c r="A239" t="s">
        <v>65</v>
      </c>
      <c r="B239" t="str">
        <f t="shared" si="3"/>
        <v>Menstruační kalhotky</v>
      </c>
    </row>
    <row r="240" spans="1:2" x14ac:dyDescent="0.25">
      <c r="A240" t="s">
        <v>65</v>
      </c>
      <c r="B240" t="str">
        <f t="shared" si="3"/>
        <v>Menstruační kalhotky</v>
      </c>
    </row>
    <row r="241" spans="1:7" x14ac:dyDescent="0.25">
      <c r="A241" t="s">
        <v>65</v>
      </c>
      <c r="B241" t="str">
        <f t="shared" si="3"/>
        <v>Menstruační kalhotky</v>
      </c>
    </row>
    <row r="242" spans="1:7" x14ac:dyDescent="0.25">
      <c r="A242" t="s">
        <v>65</v>
      </c>
      <c r="B242" t="str">
        <f t="shared" si="3"/>
        <v>Menstruační kalhotky</v>
      </c>
    </row>
    <row r="243" spans="1:7" x14ac:dyDescent="0.25">
      <c r="A243" t="s">
        <v>65</v>
      </c>
      <c r="B243" t="str">
        <f t="shared" si="3"/>
        <v>Menstruační kalhotky</v>
      </c>
    </row>
    <row r="244" spans="1:7" x14ac:dyDescent="0.25">
      <c r="A244" t="s">
        <v>88</v>
      </c>
      <c r="B244" t="str">
        <f t="shared" si="3"/>
        <v>Mořská houba</v>
      </c>
    </row>
    <row r="245" spans="1:7" x14ac:dyDescent="0.25">
      <c r="A245" t="s">
        <v>65</v>
      </c>
      <c r="B245" t="str">
        <f t="shared" si="3"/>
        <v>Menstruační kalhotky</v>
      </c>
    </row>
    <row r="251" spans="1:7" s="1" customFormat="1" x14ac:dyDescent="0.25"/>
    <row r="253" spans="1:7" x14ac:dyDescent="0.25">
      <c r="A253" s="1" t="s">
        <v>166</v>
      </c>
      <c r="B253" s="1" t="s">
        <v>0</v>
      </c>
      <c r="C253" s="1" t="s">
        <v>45</v>
      </c>
      <c r="D253" s="1" t="s">
        <v>228</v>
      </c>
      <c r="E253" s="1" t="s">
        <v>51</v>
      </c>
      <c r="F253" s="1"/>
      <c r="G253" s="1"/>
    </row>
    <row r="254" spans="1:7" x14ac:dyDescent="0.25">
      <c r="A254">
        <v>1</v>
      </c>
      <c r="B254" t="s">
        <v>11</v>
      </c>
      <c r="C254" t="s">
        <v>62</v>
      </c>
      <c r="D254" t="s">
        <v>14</v>
      </c>
      <c r="E254" t="s">
        <v>65</v>
      </c>
    </row>
    <row r="255" spans="1:7" x14ac:dyDescent="0.25">
      <c r="A255">
        <v>2</v>
      </c>
      <c r="B255" t="s">
        <v>26</v>
      </c>
      <c r="C255" t="s">
        <v>62</v>
      </c>
      <c r="D255" t="s">
        <v>65</v>
      </c>
      <c r="E255" t="s">
        <v>9</v>
      </c>
    </row>
    <row r="256" spans="1:7" x14ac:dyDescent="0.25">
      <c r="A256">
        <v>3</v>
      </c>
      <c r="B256" t="s">
        <v>26</v>
      </c>
      <c r="C256" t="s">
        <v>62</v>
      </c>
      <c r="D256" t="s">
        <v>14</v>
      </c>
      <c r="E256" t="s">
        <v>65</v>
      </c>
      <c r="F256" s="2" t="s">
        <v>174</v>
      </c>
      <c r="G256" s="2" t="s">
        <v>51</v>
      </c>
    </row>
    <row r="257" spans="1:19" x14ac:dyDescent="0.25">
      <c r="A257">
        <v>4</v>
      </c>
      <c r="B257" t="s">
        <v>12</v>
      </c>
      <c r="C257" t="s">
        <v>74</v>
      </c>
      <c r="D257" t="s">
        <v>18</v>
      </c>
      <c r="E257" t="s">
        <v>9</v>
      </c>
      <c r="F257" s="2" t="s">
        <v>228</v>
      </c>
      <c r="G257" t="s">
        <v>203</v>
      </c>
      <c r="H257" t="s">
        <v>188</v>
      </c>
      <c r="I257" t="s">
        <v>189</v>
      </c>
      <c r="J257" t="s">
        <v>194</v>
      </c>
      <c r="K257" t="s">
        <v>191</v>
      </c>
      <c r="L257" t="s">
        <v>65</v>
      </c>
      <c r="M257" t="s">
        <v>63</v>
      </c>
      <c r="N257" t="s">
        <v>88</v>
      </c>
      <c r="O257" t="s">
        <v>9</v>
      </c>
      <c r="P257" t="s">
        <v>14</v>
      </c>
      <c r="Q257" t="s">
        <v>97</v>
      </c>
      <c r="R257" t="s">
        <v>124</v>
      </c>
      <c r="S257" t="s">
        <v>163</v>
      </c>
    </row>
    <row r="258" spans="1:19" x14ac:dyDescent="0.25">
      <c r="A258">
        <v>5</v>
      </c>
      <c r="B258" t="s">
        <v>13</v>
      </c>
      <c r="C258" t="s">
        <v>78</v>
      </c>
      <c r="D258" t="s">
        <v>14</v>
      </c>
      <c r="E258" t="s">
        <v>63</v>
      </c>
      <c r="F258" t="s">
        <v>14</v>
      </c>
      <c r="H258">
        <v>15</v>
      </c>
      <c r="I258">
        <v>3</v>
      </c>
      <c r="L258">
        <v>33</v>
      </c>
      <c r="M258">
        <v>25</v>
      </c>
      <c r="N258">
        <v>1</v>
      </c>
      <c r="O258">
        <v>28</v>
      </c>
      <c r="Q258">
        <v>8</v>
      </c>
      <c r="R258">
        <v>5</v>
      </c>
      <c r="S258">
        <v>118</v>
      </c>
    </row>
    <row r="259" spans="1:19" x14ac:dyDescent="0.25">
      <c r="A259">
        <v>6</v>
      </c>
      <c r="B259" t="s">
        <v>17</v>
      </c>
      <c r="C259" t="s">
        <v>84</v>
      </c>
      <c r="D259" t="s">
        <v>65</v>
      </c>
      <c r="E259" t="s">
        <v>9</v>
      </c>
      <c r="F259" t="s">
        <v>63</v>
      </c>
      <c r="L259">
        <v>17</v>
      </c>
      <c r="N259">
        <v>8</v>
      </c>
      <c r="O259">
        <v>58</v>
      </c>
      <c r="Q259">
        <v>2</v>
      </c>
      <c r="R259">
        <v>4</v>
      </c>
      <c r="S259">
        <v>89</v>
      </c>
    </row>
    <row r="260" spans="1:19" x14ac:dyDescent="0.25">
      <c r="A260">
        <v>7</v>
      </c>
      <c r="B260" t="s">
        <v>11</v>
      </c>
      <c r="C260" t="s">
        <v>87</v>
      </c>
      <c r="D260" t="s">
        <v>63</v>
      </c>
      <c r="E260" t="s">
        <v>88</v>
      </c>
      <c r="F260" t="s">
        <v>18</v>
      </c>
      <c r="G260">
        <v>2</v>
      </c>
      <c r="H260">
        <v>9</v>
      </c>
      <c r="K260">
        <v>2</v>
      </c>
      <c r="L260">
        <v>17</v>
      </c>
      <c r="M260">
        <v>9</v>
      </c>
      <c r="N260">
        <v>3</v>
      </c>
      <c r="O260">
        <v>23</v>
      </c>
      <c r="R260">
        <v>5</v>
      </c>
      <c r="S260">
        <v>70</v>
      </c>
    </row>
    <row r="261" spans="1:19" x14ac:dyDescent="0.25">
      <c r="A261">
        <v>8</v>
      </c>
      <c r="B261" t="s">
        <v>12</v>
      </c>
      <c r="C261" t="s">
        <v>84</v>
      </c>
      <c r="D261" t="s">
        <v>14</v>
      </c>
      <c r="E261" t="s">
        <v>9</v>
      </c>
      <c r="F261" t="s">
        <v>65</v>
      </c>
      <c r="M261">
        <v>8</v>
      </c>
      <c r="N261">
        <v>2</v>
      </c>
      <c r="O261">
        <v>48</v>
      </c>
      <c r="P261">
        <v>1</v>
      </c>
      <c r="Q261">
        <v>2</v>
      </c>
      <c r="R261">
        <v>2</v>
      </c>
      <c r="S261">
        <v>63</v>
      </c>
    </row>
    <row r="262" spans="1:19" x14ac:dyDescent="0.25">
      <c r="A262">
        <v>9</v>
      </c>
      <c r="B262" t="s">
        <v>17</v>
      </c>
      <c r="C262" t="s">
        <v>84</v>
      </c>
      <c r="D262" t="s">
        <v>18</v>
      </c>
      <c r="E262" t="s">
        <v>65</v>
      </c>
      <c r="F262" t="s">
        <v>88</v>
      </c>
      <c r="L262">
        <v>4</v>
      </c>
      <c r="M262">
        <v>5</v>
      </c>
      <c r="O262">
        <v>6</v>
      </c>
      <c r="Q262">
        <v>1</v>
      </c>
      <c r="S262">
        <v>16</v>
      </c>
    </row>
    <row r="263" spans="1:19" x14ac:dyDescent="0.25">
      <c r="A263">
        <v>10</v>
      </c>
      <c r="B263" t="s">
        <v>11</v>
      </c>
      <c r="C263" t="s">
        <v>78</v>
      </c>
      <c r="D263" t="s">
        <v>14</v>
      </c>
      <c r="E263" t="s">
        <v>63</v>
      </c>
      <c r="F263" t="s">
        <v>124</v>
      </c>
      <c r="J263">
        <v>1</v>
      </c>
      <c r="K263">
        <v>1</v>
      </c>
      <c r="N263">
        <v>4</v>
      </c>
      <c r="O263">
        <v>5</v>
      </c>
      <c r="P263">
        <v>1</v>
      </c>
      <c r="S263">
        <v>12</v>
      </c>
    </row>
    <row r="264" spans="1:19" x14ac:dyDescent="0.25">
      <c r="A264">
        <v>11</v>
      </c>
      <c r="B264" t="s">
        <v>11</v>
      </c>
      <c r="C264" t="s">
        <v>74</v>
      </c>
      <c r="D264" t="s">
        <v>63</v>
      </c>
      <c r="E264" t="s">
        <v>9</v>
      </c>
      <c r="F264" t="s">
        <v>97</v>
      </c>
      <c r="M264">
        <v>1</v>
      </c>
      <c r="O264">
        <v>4</v>
      </c>
      <c r="S264">
        <v>5</v>
      </c>
    </row>
    <row r="265" spans="1:19" x14ac:dyDescent="0.25">
      <c r="A265">
        <v>12</v>
      </c>
      <c r="B265" t="s">
        <v>26</v>
      </c>
      <c r="C265" t="s">
        <v>74</v>
      </c>
      <c r="D265" t="s">
        <v>63</v>
      </c>
      <c r="E265" t="s">
        <v>97</v>
      </c>
      <c r="F265" t="s">
        <v>258</v>
      </c>
      <c r="O265">
        <v>4</v>
      </c>
      <c r="S265">
        <v>4</v>
      </c>
    </row>
    <row r="266" spans="1:19" x14ac:dyDescent="0.25">
      <c r="A266">
        <v>13</v>
      </c>
      <c r="B266" t="s">
        <v>11</v>
      </c>
      <c r="C266" t="s">
        <v>62</v>
      </c>
      <c r="D266" t="s">
        <v>97</v>
      </c>
      <c r="E266" t="s">
        <v>9</v>
      </c>
      <c r="F266" t="s">
        <v>163</v>
      </c>
      <c r="G266">
        <v>2</v>
      </c>
      <c r="H266">
        <v>24</v>
      </c>
      <c r="I266">
        <v>3</v>
      </c>
      <c r="J266">
        <v>1</v>
      </c>
      <c r="K266">
        <v>3</v>
      </c>
      <c r="L266">
        <v>71</v>
      </c>
      <c r="M266">
        <v>48</v>
      </c>
      <c r="N266">
        <v>18</v>
      </c>
      <c r="O266">
        <v>176</v>
      </c>
      <c r="P266">
        <v>2</v>
      </c>
      <c r="Q266">
        <v>13</v>
      </c>
      <c r="R266">
        <v>16</v>
      </c>
      <c r="S266">
        <v>377</v>
      </c>
    </row>
    <row r="267" spans="1:19" x14ac:dyDescent="0.25">
      <c r="A267">
        <v>14</v>
      </c>
      <c r="B267" t="s">
        <v>26</v>
      </c>
      <c r="C267" t="s">
        <v>62</v>
      </c>
      <c r="D267" t="s">
        <v>14</v>
      </c>
      <c r="E267" t="s">
        <v>97</v>
      </c>
    </row>
    <row r="268" spans="1:19" x14ac:dyDescent="0.25">
      <c r="A268">
        <v>15</v>
      </c>
      <c r="B268" t="s">
        <v>12</v>
      </c>
      <c r="C268" t="s">
        <v>62</v>
      </c>
      <c r="D268" t="s">
        <v>18</v>
      </c>
      <c r="E268" t="s">
        <v>9</v>
      </c>
    </row>
    <row r="269" spans="1:19" x14ac:dyDescent="0.25">
      <c r="A269">
        <v>16</v>
      </c>
      <c r="B269" t="s">
        <v>11</v>
      </c>
      <c r="C269" t="s">
        <v>84</v>
      </c>
      <c r="D269" t="s">
        <v>14</v>
      </c>
      <c r="E269" t="s">
        <v>65</v>
      </c>
      <c r="F269" t="s">
        <v>228</v>
      </c>
      <c r="G269" t="s">
        <v>245</v>
      </c>
    </row>
    <row r="270" spans="1:19" x14ac:dyDescent="0.25">
      <c r="A270">
        <v>17</v>
      </c>
      <c r="B270" t="s">
        <v>11</v>
      </c>
      <c r="C270" t="s">
        <v>62</v>
      </c>
      <c r="D270" t="s">
        <v>14</v>
      </c>
      <c r="E270" t="s">
        <v>65</v>
      </c>
      <c r="F270" t="s">
        <v>14</v>
      </c>
      <c r="G270">
        <v>118</v>
      </c>
    </row>
    <row r="271" spans="1:19" x14ac:dyDescent="0.25">
      <c r="A271">
        <v>18</v>
      </c>
      <c r="B271" t="s">
        <v>11</v>
      </c>
      <c r="C271" t="s">
        <v>84</v>
      </c>
      <c r="D271" t="s">
        <v>14</v>
      </c>
      <c r="E271" t="s">
        <v>9</v>
      </c>
      <c r="F271" t="s">
        <v>63</v>
      </c>
      <c r="G271">
        <v>89</v>
      </c>
    </row>
    <row r="272" spans="1:19" x14ac:dyDescent="0.25">
      <c r="A272">
        <v>19</v>
      </c>
      <c r="B272" t="s">
        <v>13</v>
      </c>
      <c r="C272" t="s">
        <v>104</v>
      </c>
      <c r="D272" t="s">
        <v>14</v>
      </c>
      <c r="E272" t="s">
        <v>63</v>
      </c>
      <c r="F272" t="s">
        <v>18</v>
      </c>
      <c r="G272">
        <v>68</v>
      </c>
    </row>
    <row r="273" spans="1:7" x14ac:dyDescent="0.25">
      <c r="A273">
        <v>20</v>
      </c>
      <c r="B273" t="s">
        <v>26</v>
      </c>
      <c r="C273" t="s">
        <v>87</v>
      </c>
      <c r="D273" t="s">
        <v>63</v>
      </c>
      <c r="E273" t="s">
        <v>9</v>
      </c>
      <c r="F273" t="s">
        <v>65</v>
      </c>
      <c r="G273">
        <v>63</v>
      </c>
    </row>
    <row r="274" spans="1:7" x14ac:dyDescent="0.25">
      <c r="A274">
        <v>21</v>
      </c>
      <c r="B274" t="s">
        <v>11</v>
      </c>
      <c r="C274" t="s">
        <v>84</v>
      </c>
      <c r="D274" t="s">
        <v>18</v>
      </c>
      <c r="E274" t="s">
        <v>65</v>
      </c>
      <c r="F274" t="s">
        <v>88</v>
      </c>
      <c r="G274">
        <v>16</v>
      </c>
    </row>
    <row r="275" spans="1:7" x14ac:dyDescent="0.25">
      <c r="A275">
        <v>22</v>
      </c>
      <c r="B275" t="s">
        <v>11</v>
      </c>
      <c r="C275" t="s">
        <v>84</v>
      </c>
      <c r="D275" t="s">
        <v>14</v>
      </c>
      <c r="E275" t="s">
        <v>124</v>
      </c>
      <c r="F275" t="s">
        <v>124</v>
      </c>
      <c r="G275">
        <v>12</v>
      </c>
    </row>
    <row r="276" spans="1:7" x14ac:dyDescent="0.25">
      <c r="A276">
        <v>23</v>
      </c>
      <c r="B276" t="s">
        <v>13</v>
      </c>
      <c r="C276" t="s">
        <v>104</v>
      </c>
      <c r="D276" t="s">
        <v>14</v>
      </c>
      <c r="E276" t="s">
        <v>63</v>
      </c>
      <c r="F276" t="s">
        <v>97</v>
      </c>
      <c r="G276">
        <v>5</v>
      </c>
    </row>
    <row r="277" spans="1:7" x14ac:dyDescent="0.25">
      <c r="A277">
        <v>24</v>
      </c>
      <c r="B277" t="s">
        <v>17</v>
      </c>
      <c r="C277" t="s">
        <v>84</v>
      </c>
      <c r="D277" t="s">
        <v>18</v>
      </c>
      <c r="E277" t="s">
        <v>9</v>
      </c>
      <c r="F277" t="s">
        <v>192</v>
      </c>
      <c r="G277">
        <v>4</v>
      </c>
    </row>
    <row r="278" spans="1:7" x14ac:dyDescent="0.25">
      <c r="A278">
        <v>25</v>
      </c>
      <c r="B278" t="s">
        <v>11</v>
      </c>
      <c r="C278" t="s">
        <v>104</v>
      </c>
      <c r="D278" t="s">
        <v>14</v>
      </c>
      <c r="E278" t="s">
        <v>65</v>
      </c>
    </row>
    <row r="279" spans="1:7" x14ac:dyDescent="0.25">
      <c r="A279">
        <v>26</v>
      </c>
      <c r="B279" t="s">
        <v>11</v>
      </c>
      <c r="C279" t="s">
        <v>104</v>
      </c>
      <c r="D279" t="s">
        <v>14</v>
      </c>
      <c r="E279" t="s">
        <v>65</v>
      </c>
    </row>
    <row r="280" spans="1:7" x14ac:dyDescent="0.25">
      <c r="A280">
        <v>27</v>
      </c>
      <c r="B280" t="s">
        <v>13</v>
      </c>
      <c r="C280" t="s">
        <v>104</v>
      </c>
      <c r="D280" t="s">
        <v>14</v>
      </c>
      <c r="E280" t="s">
        <v>9</v>
      </c>
    </row>
    <row r="281" spans="1:7" x14ac:dyDescent="0.25">
      <c r="A281">
        <v>28</v>
      </c>
      <c r="B281" t="s">
        <v>13</v>
      </c>
      <c r="C281" t="s">
        <v>104</v>
      </c>
      <c r="D281" t="s">
        <v>18</v>
      </c>
      <c r="E281" t="s">
        <v>63</v>
      </c>
    </row>
    <row r="282" spans="1:7" x14ac:dyDescent="0.25">
      <c r="A282">
        <v>29</v>
      </c>
      <c r="B282" t="s">
        <v>26</v>
      </c>
      <c r="C282" t="s">
        <v>62</v>
      </c>
      <c r="D282" t="s">
        <v>65</v>
      </c>
      <c r="E282" t="s">
        <v>9</v>
      </c>
    </row>
    <row r="283" spans="1:7" x14ac:dyDescent="0.25">
      <c r="A283">
        <v>30</v>
      </c>
      <c r="B283" t="s">
        <v>11</v>
      </c>
      <c r="C283" t="s">
        <v>104</v>
      </c>
      <c r="D283" t="s">
        <v>65</v>
      </c>
      <c r="E283" t="s">
        <v>63</v>
      </c>
    </row>
    <row r="284" spans="1:7" x14ac:dyDescent="0.25">
      <c r="A284">
        <v>31</v>
      </c>
      <c r="B284" t="s">
        <v>11</v>
      </c>
      <c r="C284" t="s">
        <v>84</v>
      </c>
      <c r="D284" t="s">
        <v>14</v>
      </c>
      <c r="E284" t="s">
        <v>63</v>
      </c>
    </row>
    <row r="285" spans="1:7" x14ac:dyDescent="0.25">
      <c r="A285">
        <v>32</v>
      </c>
      <c r="B285" t="s">
        <v>11</v>
      </c>
      <c r="C285" t="s">
        <v>104</v>
      </c>
      <c r="D285" t="s">
        <v>14</v>
      </c>
      <c r="E285" t="s">
        <v>63</v>
      </c>
    </row>
    <row r="286" spans="1:7" x14ac:dyDescent="0.25">
      <c r="A286">
        <v>33</v>
      </c>
      <c r="B286" t="s">
        <v>11</v>
      </c>
      <c r="C286" t="s">
        <v>78</v>
      </c>
      <c r="D286" t="s">
        <v>14</v>
      </c>
      <c r="E286" t="s">
        <v>9</v>
      </c>
    </row>
    <row r="287" spans="1:7" x14ac:dyDescent="0.25">
      <c r="A287">
        <v>34</v>
      </c>
      <c r="B287" t="s">
        <v>11</v>
      </c>
      <c r="C287" t="s">
        <v>62</v>
      </c>
      <c r="D287" t="s">
        <v>14</v>
      </c>
      <c r="E287" t="s">
        <v>9</v>
      </c>
    </row>
    <row r="288" spans="1:7" x14ac:dyDescent="0.25">
      <c r="A288">
        <v>35</v>
      </c>
      <c r="B288" t="s">
        <v>26</v>
      </c>
      <c r="C288" t="s">
        <v>74</v>
      </c>
      <c r="D288" t="s">
        <v>14</v>
      </c>
      <c r="E288" t="s">
        <v>9</v>
      </c>
    </row>
    <row r="289" spans="1:5" x14ac:dyDescent="0.25">
      <c r="A289">
        <v>36</v>
      </c>
      <c r="B289" t="s">
        <v>17</v>
      </c>
      <c r="C289" t="s">
        <v>74</v>
      </c>
      <c r="D289" t="s">
        <v>14</v>
      </c>
      <c r="E289" t="s">
        <v>97</v>
      </c>
    </row>
    <row r="290" spans="1:5" x14ac:dyDescent="0.25">
      <c r="A290">
        <v>37</v>
      </c>
      <c r="B290" t="s">
        <v>11</v>
      </c>
      <c r="C290" t="s">
        <v>84</v>
      </c>
      <c r="D290" t="s">
        <v>63</v>
      </c>
      <c r="E290" t="s">
        <v>9</v>
      </c>
    </row>
    <row r="291" spans="1:5" x14ac:dyDescent="0.25">
      <c r="A291">
        <v>38</v>
      </c>
      <c r="B291" t="s">
        <v>11</v>
      </c>
      <c r="C291" t="s">
        <v>87</v>
      </c>
      <c r="D291" t="s">
        <v>63</v>
      </c>
      <c r="E291" t="s">
        <v>9</v>
      </c>
    </row>
    <row r="292" spans="1:5" x14ac:dyDescent="0.25">
      <c r="A292">
        <v>39</v>
      </c>
      <c r="B292" t="s">
        <v>11</v>
      </c>
      <c r="C292" t="s">
        <v>84</v>
      </c>
      <c r="D292" t="s">
        <v>63</v>
      </c>
      <c r="E292" t="s">
        <v>88</v>
      </c>
    </row>
    <row r="293" spans="1:5" x14ac:dyDescent="0.25">
      <c r="A293">
        <v>40</v>
      </c>
      <c r="B293" t="s">
        <v>11</v>
      </c>
      <c r="C293" t="s">
        <v>104</v>
      </c>
      <c r="D293" t="s">
        <v>18</v>
      </c>
      <c r="E293" t="s">
        <v>124</v>
      </c>
    </row>
    <row r="294" spans="1:5" x14ac:dyDescent="0.25">
      <c r="A294">
        <v>41</v>
      </c>
      <c r="B294" t="s">
        <v>11</v>
      </c>
      <c r="C294" t="s">
        <v>74</v>
      </c>
      <c r="D294" t="s">
        <v>14</v>
      </c>
      <c r="E294" t="s">
        <v>65</v>
      </c>
    </row>
    <row r="295" spans="1:5" x14ac:dyDescent="0.25">
      <c r="A295">
        <v>42</v>
      </c>
      <c r="B295" t="s">
        <v>11</v>
      </c>
      <c r="C295" t="s">
        <v>84</v>
      </c>
      <c r="D295" t="s">
        <v>14</v>
      </c>
      <c r="E295" t="s">
        <v>9</v>
      </c>
    </row>
    <row r="296" spans="1:5" x14ac:dyDescent="0.25">
      <c r="A296">
        <v>43</v>
      </c>
      <c r="B296" t="s">
        <v>11</v>
      </c>
      <c r="C296" t="s">
        <v>104</v>
      </c>
      <c r="D296" t="s">
        <v>14</v>
      </c>
      <c r="E296" t="s">
        <v>65</v>
      </c>
    </row>
    <row r="297" spans="1:5" x14ac:dyDescent="0.25">
      <c r="A297">
        <v>44</v>
      </c>
      <c r="B297" t="s">
        <v>11</v>
      </c>
      <c r="C297" t="s">
        <v>84</v>
      </c>
      <c r="D297" t="s">
        <v>14</v>
      </c>
      <c r="E297" t="s">
        <v>65</v>
      </c>
    </row>
    <row r="298" spans="1:5" x14ac:dyDescent="0.25">
      <c r="A298">
        <v>45</v>
      </c>
      <c r="B298" t="s">
        <v>11</v>
      </c>
      <c r="C298" t="s">
        <v>62</v>
      </c>
      <c r="D298" t="s">
        <v>63</v>
      </c>
      <c r="E298" t="s">
        <v>65</v>
      </c>
    </row>
    <row r="299" spans="1:5" x14ac:dyDescent="0.25">
      <c r="A299">
        <v>46</v>
      </c>
      <c r="B299" t="s">
        <v>11</v>
      </c>
      <c r="C299" t="s">
        <v>62</v>
      </c>
      <c r="D299" t="s">
        <v>18</v>
      </c>
      <c r="E299" t="s">
        <v>63</v>
      </c>
    </row>
    <row r="300" spans="1:5" x14ac:dyDescent="0.25">
      <c r="A300">
        <v>47</v>
      </c>
      <c r="B300" t="s">
        <v>11</v>
      </c>
      <c r="C300" t="s">
        <v>84</v>
      </c>
      <c r="D300" t="s">
        <v>63</v>
      </c>
      <c r="E300" t="s">
        <v>9</v>
      </c>
    </row>
    <row r="301" spans="1:5" x14ac:dyDescent="0.25">
      <c r="A301">
        <v>48</v>
      </c>
      <c r="B301" t="s">
        <v>11</v>
      </c>
      <c r="C301" t="s">
        <v>104</v>
      </c>
      <c r="D301" t="s">
        <v>14</v>
      </c>
      <c r="E301" t="s">
        <v>124</v>
      </c>
    </row>
    <row r="302" spans="1:5" x14ac:dyDescent="0.25">
      <c r="A302">
        <v>49</v>
      </c>
      <c r="B302" t="s">
        <v>11</v>
      </c>
      <c r="C302" t="s">
        <v>78</v>
      </c>
      <c r="D302" t="s">
        <v>18</v>
      </c>
      <c r="E302" t="s">
        <v>65</v>
      </c>
    </row>
    <row r="303" spans="1:5" x14ac:dyDescent="0.25">
      <c r="A303">
        <v>50</v>
      </c>
      <c r="B303" t="s">
        <v>26</v>
      </c>
      <c r="C303" t="s">
        <v>84</v>
      </c>
      <c r="D303" t="s">
        <v>18</v>
      </c>
      <c r="E303" t="s">
        <v>124</v>
      </c>
    </row>
    <row r="304" spans="1:5" x14ac:dyDescent="0.25">
      <c r="A304">
        <v>51</v>
      </c>
      <c r="B304" t="s">
        <v>11</v>
      </c>
      <c r="C304" t="s">
        <v>62</v>
      </c>
      <c r="D304" t="s">
        <v>18</v>
      </c>
      <c r="E304" t="s">
        <v>65</v>
      </c>
    </row>
    <row r="305" spans="1:19" x14ac:dyDescent="0.25">
      <c r="A305">
        <v>52</v>
      </c>
      <c r="B305" t="s">
        <v>11</v>
      </c>
      <c r="C305" t="s">
        <v>78</v>
      </c>
      <c r="D305" t="s">
        <v>63</v>
      </c>
      <c r="E305" t="s">
        <v>9</v>
      </c>
    </row>
    <row r="306" spans="1:19" x14ac:dyDescent="0.25">
      <c r="A306">
        <v>53</v>
      </c>
      <c r="B306" t="s">
        <v>11</v>
      </c>
      <c r="C306" t="s">
        <v>84</v>
      </c>
      <c r="D306" t="s">
        <v>18</v>
      </c>
      <c r="E306" t="s">
        <v>9</v>
      </c>
      <c r="F306" s="2" t="s">
        <v>174</v>
      </c>
      <c r="G306" s="2" t="s">
        <v>222</v>
      </c>
    </row>
    <row r="307" spans="1:19" x14ac:dyDescent="0.25">
      <c r="A307">
        <v>54</v>
      </c>
      <c r="B307" t="s">
        <v>11</v>
      </c>
      <c r="C307" t="s">
        <v>84</v>
      </c>
      <c r="D307" t="s">
        <v>63</v>
      </c>
      <c r="E307" t="s">
        <v>65</v>
      </c>
      <c r="F307" s="2" t="s">
        <v>202</v>
      </c>
      <c r="G307" t="s">
        <v>203</v>
      </c>
      <c r="H307" t="s">
        <v>188</v>
      </c>
      <c r="I307" t="s">
        <v>189</v>
      </c>
      <c r="J307" t="s">
        <v>194</v>
      </c>
      <c r="K307" t="s">
        <v>191</v>
      </c>
      <c r="L307" t="s">
        <v>65</v>
      </c>
      <c r="M307" t="s">
        <v>63</v>
      </c>
      <c r="N307" t="s">
        <v>88</v>
      </c>
      <c r="O307" t="s">
        <v>9</v>
      </c>
      <c r="P307" t="s">
        <v>14</v>
      </c>
      <c r="Q307" t="s">
        <v>97</v>
      </c>
      <c r="R307" t="s">
        <v>124</v>
      </c>
      <c r="S307" t="s">
        <v>163</v>
      </c>
    </row>
    <row r="308" spans="1:19" x14ac:dyDescent="0.25">
      <c r="A308">
        <v>55</v>
      </c>
      <c r="B308" t="s">
        <v>26</v>
      </c>
      <c r="C308" t="s">
        <v>74</v>
      </c>
      <c r="D308" t="s">
        <v>63</v>
      </c>
      <c r="E308" t="s">
        <v>9</v>
      </c>
      <c r="F308" s="5" t="s">
        <v>13</v>
      </c>
      <c r="H308">
        <v>12</v>
      </c>
      <c r="J308">
        <v>1</v>
      </c>
      <c r="K308">
        <v>1</v>
      </c>
      <c r="L308">
        <v>3</v>
      </c>
      <c r="M308">
        <v>18</v>
      </c>
      <c r="O308">
        <v>12</v>
      </c>
      <c r="P308">
        <v>2</v>
      </c>
      <c r="S308">
        <v>49</v>
      </c>
    </row>
    <row r="309" spans="1:19" x14ac:dyDescent="0.25">
      <c r="A309">
        <v>56</v>
      </c>
      <c r="B309" t="s">
        <v>26</v>
      </c>
      <c r="C309" t="s">
        <v>62</v>
      </c>
      <c r="D309" t="s">
        <v>14</v>
      </c>
      <c r="E309" t="s">
        <v>97</v>
      </c>
      <c r="F309" s="5" t="s">
        <v>11</v>
      </c>
      <c r="H309">
        <v>9</v>
      </c>
      <c r="I309">
        <v>2</v>
      </c>
      <c r="K309">
        <v>2</v>
      </c>
      <c r="L309">
        <v>33</v>
      </c>
      <c r="M309">
        <v>14</v>
      </c>
      <c r="N309">
        <v>11</v>
      </c>
      <c r="O309">
        <v>72</v>
      </c>
      <c r="Q309">
        <v>2</v>
      </c>
      <c r="R309">
        <v>10</v>
      </c>
      <c r="S309">
        <v>155</v>
      </c>
    </row>
    <row r="310" spans="1:19" x14ac:dyDescent="0.25">
      <c r="A310">
        <v>57</v>
      </c>
      <c r="B310" t="s">
        <v>13</v>
      </c>
      <c r="C310" t="s">
        <v>104</v>
      </c>
      <c r="D310" t="s">
        <v>18</v>
      </c>
      <c r="E310" t="s">
        <v>9</v>
      </c>
      <c r="F310" s="5" t="s">
        <v>26</v>
      </c>
      <c r="G310">
        <v>2</v>
      </c>
      <c r="H310">
        <v>3</v>
      </c>
      <c r="I310">
        <v>1</v>
      </c>
      <c r="L310">
        <v>22</v>
      </c>
      <c r="M310">
        <v>16</v>
      </c>
      <c r="N310">
        <v>5</v>
      </c>
      <c r="O310">
        <v>60</v>
      </c>
      <c r="Q310">
        <v>9</v>
      </c>
      <c r="R310">
        <v>6</v>
      </c>
      <c r="S310">
        <v>124</v>
      </c>
    </row>
    <row r="311" spans="1:19" x14ac:dyDescent="0.25">
      <c r="A311">
        <v>58</v>
      </c>
      <c r="B311" t="s">
        <v>26</v>
      </c>
      <c r="C311" t="s">
        <v>74</v>
      </c>
      <c r="D311" t="s">
        <v>258</v>
      </c>
      <c r="E311" t="s">
        <v>9</v>
      </c>
      <c r="F311" s="5" t="s">
        <v>12</v>
      </c>
      <c r="L311">
        <v>11</v>
      </c>
      <c r="O311">
        <v>28</v>
      </c>
      <c r="S311">
        <v>39</v>
      </c>
    </row>
    <row r="312" spans="1:19" x14ac:dyDescent="0.25">
      <c r="A312">
        <v>59</v>
      </c>
      <c r="B312" t="s">
        <v>13</v>
      </c>
      <c r="C312" t="s">
        <v>104</v>
      </c>
      <c r="D312" t="s">
        <v>18</v>
      </c>
      <c r="E312" t="s">
        <v>65</v>
      </c>
      <c r="F312" s="5" t="s">
        <v>17</v>
      </c>
      <c r="L312">
        <v>2</v>
      </c>
      <c r="N312">
        <v>2</v>
      </c>
      <c r="O312">
        <v>4</v>
      </c>
      <c r="Q312">
        <v>2</v>
      </c>
      <c r="S312">
        <v>10</v>
      </c>
    </row>
    <row r="313" spans="1:19" x14ac:dyDescent="0.25">
      <c r="A313">
        <v>60</v>
      </c>
      <c r="B313" t="s">
        <v>26</v>
      </c>
      <c r="C313" t="s">
        <v>87</v>
      </c>
      <c r="D313" t="s">
        <v>88</v>
      </c>
      <c r="E313" t="s">
        <v>9</v>
      </c>
      <c r="F313" s="5" t="s">
        <v>163</v>
      </c>
      <c r="G313">
        <v>2</v>
      </c>
      <c r="H313">
        <v>24</v>
      </c>
      <c r="I313">
        <v>3</v>
      </c>
      <c r="J313">
        <v>1</v>
      </c>
      <c r="K313">
        <v>3</v>
      </c>
      <c r="L313">
        <v>71</v>
      </c>
      <c r="M313">
        <v>48</v>
      </c>
      <c r="N313">
        <v>18</v>
      </c>
      <c r="O313">
        <v>176</v>
      </c>
      <c r="P313">
        <v>2</v>
      </c>
      <c r="Q313">
        <v>13</v>
      </c>
      <c r="R313">
        <v>16</v>
      </c>
      <c r="S313">
        <v>377</v>
      </c>
    </row>
    <row r="314" spans="1:19" x14ac:dyDescent="0.25">
      <c r="A314">
        <v>61</v>
      </c>
      <c r="B314" t="s">
        <v>11</v>
      </c>
      <c r="C314" t="s">
        <v>84</v>
      </c>
      <c r="D314" t="s">
        <v>63</v>
      </c>
      <c r="E314" t="s">
        <v>9</v>
      </c>
    </row>
    <row r="315" spans="1:19" x14ac:dyDescent="0.25">
      <c r="A315">
        <v>62</v>
      </c>
      <c r="B315" t="s">
        <v>11</v>
      </c>
      <c r="C315" t="s">
        <v>78</v>
      </c>
      <c r="D315" t="s">
        <v>18</v>
      </c>
      <c r="E315" t="s">
        <v>9</v>
      </c>
    </row>
    <row r="316" spans="1:19" x14ac:dyDescent="0.25">
      <c r="A316">
        <v>63</v>
      </c>
      <c r="B316" t="s">
        <v>26</v>
      </c>
      <c r="C316" t="s">
        <v>84</v>
      </c>
      <c r="D316" t="s">
        <v>124</v>
      </c>
      <c r="E316" t="s">
        <v>88</v>
      </c>
    </row>
    <row r="317" spans="1:19" x14ac:dyDescent="0.25">
      <c r="A317">
        <v>64</v>
      </c>
      <c r="B317" t="s">
        <v>26</v>
      </c>
      <c r="C317" t="s">
        <v>87</v>
      </c>
      <c r="D317" t="s">
        <v>63</v>
      </c>
      <c r="E317" t="s">
        <v>65</v>
      </c>
    </row>
    <row r="318" spans="1:19" x14ac:dyDescent="0.25">
      <c r="A318">
        <v>65</v>
      </c>
      <c r="B318" t="s">
        <v>11</v>
      </c>
      <c r="C318" t="s">
        <v>84</v>
      </c>
      <c r="D318" t="s">
        <v>18</v>
      </c>
      <c r="E318" t="s">
        <v>88</v>
      </c>
    </row>
    <row r="319" spans="1:19" x14ac:dyDescent="0.25">
      <c r="A319">
        <v>66</v>
      </c>
      <c r="B319" t="s">
        <v>13</v>
      </c>
      <c r="C319" t="s">
        <v>104</v>
      </c>
      <c r="D319" t="s">
        <v>65</v>
      </c>
      <c r="E319" t="s">
        <v>9</v>
      </c>
    </row>
    <row r="320" spans="1:19" x14ac:dyDescent="0.25">
      <c r="A320">
        <v>67</v>
      </c>
      <c r="B320" t="s">
        <v>12</v>
      </c>
      <c r="C320" t="s">
        <v>62</v>
      </c>
      <c r="D320" t="s">
        <v>18</v>
      </c>
      <c r="E320" t="s">
        <v>9</v>
      </c>
    </row>
    <row r="321" spans="1:5" x14ac:dyDescent="0.25">
      <c r="A321">
        <v>68</v>
      </c>
      <c r="B321" t="s">
        <v>26</v>
      </c>
      <c r="C321" t="s">
        <v>74</v>
      </c>
      <c r="D321" t="s">
        <v>14</v>
      </c>
      <c r="E321" t="s">
        <v>63</v>
      </c>
    </row>
    <row r="322" spans="1:5" x14ac:dyDescent="0.25">
      <c r="A322">
        <v>69</v>
      </c>
      <c r="B322" t="s">
        <v>13</v>
      </c>
      <c r="C322" t="s">
        <v>104</v>
      </c>
      <c r="D322" t="s">
        <v>124</v>
      </c>
      <c r="E322" t="s">
        <v>14</v>
      </c>
    </row>
    <row r="323" spans="1:5" x14ac:dyDescent="0.25">
      <c r="A323">
        <v>70</v>
      </c>
      <c r="B323" t="s">
        <v>12</v>
      </c>
      <c r="C323" t="s">
        <v>62</v>
      </c>
      <c r="D323" t="s">
        <v>18</v>
      </c>
      <c r="E323" t="s">
        <v>9</v>
      </c>
    </row>
    <row r="324" spans="1:5" x14ac:dyDescent="0.25">
      <c r="A324">
        <v>71</v>
      </c>
      <c r="B324" t="s">
        <v>26</v>
      </c>
      <c r="C324" t="s">
        <v>78</v>
      </c>
      <c r="D324" t="s">
        <v>63</v>
      </c>
      <c r="E324" t="s">
        <v>9</v>
      </c>
    </row>
    <row r="325" spans="1:5" x14ac:dyDescent="0.25">
      <c r="A325">
        <v>72</v>
      </c>
      <c r="B325" t="s">
        <v>26</v>
      </c>
      <c r="C325" t="s">
        <v>87</v>
      </c>
      <c r="D325" t="s">
        <v>63</v>
      </c>
      <c r="E325" t="s">
        <v>88</v>
      </c>
    </row>
    <row r="326" spans="1:5" x14ac:dyDescent="0.25">
      <c r="A326">
        <v>73</v>
      </c>
      <c r="B326" t="s">
        <v>17</v>
      </c>
      <c r="C326" t="s">
        <v>84</v>
      </c>
      <c r="D326" t="s">
        <v>18</v>
      </c>
      <c r="E326" t="s">
        <v>88</v>
      </c>
    </row>
    <row r="327" spans="1:5" x14ac:dyDescent="0.25">
      <c r="A327">
        <v>74</v>
      </c>
      <c r="B327" t="s">
        <v>12</v>
      </c>
      <c r="C327" t="s">
        <v>74</v>
      </c>
      <c r="D327" t="s">
        <v>63</v>
      </c>
      <c r="E327" t="s">
        <v>9</v>
      </c>
    </row>
    <row r="328" spans="1:5" x14ac:dyDescent="0.25">
      <c r="A328">
        <v>75</v>
      </c>
      <c r="B328" t="s">
        <v>26</v>
      </c>
      <c r="C328" t="s">
        <v>78</v>
      </c>
      <c r="D328" t="s">
        <v>18</v>
      </c>
      <c r="E328" t="s">
        <v>65</v>
      </c>
    </row>
    <row r="329" spans="1:5" x14ac:dyDescent="0.25">
      <c r="A329">
        <v>76</v>
      </c>
      <c r="B329" t="s">
        <v>26</v>
      </c>
      <c r="C329" t="s">
        <v>84</v>
      </c>
      <c r="D329" t="s">
        <v>18</v>
      </c>
      <c r="E329" t="s">
        <v>9</v>
      </c>
    </row>
    <row r="330" spans="1:5" x14ac:dyDescent="0.25">
      <c r="A330">
        <v>77</v>
      </c>
      <c r="B330" t="s">
        <v>12</v>
      </c>
      <c r="C330" t="s">
        <v>84</v>
      </c>
      <c r="D330" t="s">
        <v>18</v>
      </c>
      <c r="E330" t="s">
        <v>65</v>
      </c>
    </row>
    <row r="331" spans="1:5" x14ac:dyDescent="0.25">
      <c r="A331">
        <v>78</v>
      </c>
      <c r="B331" t="s">
        <v>13</v>
      </c>
      <c r="C331" t="s">
        <v>104</v>
      </c>
      <c r="D331" t="s">
        <v>63</v>
      </c>
      <c r="E331" t="s">
        <v>65</v>
      </c>
    </row>
    <row r="332" spans="1:5" x14ac:dyDescent="0.25">
      <c r="A332">
        <v>79</v>
      </c>
      <c r="B332" t="s">
        <v>26</v>
      </c>
      <c r="C332" t="s">
        <v>78</v>
      </c>
      <c r="D332" t="s">
        <v>65</v>
      </c>
      <c r="E332" t="s">
        <v>63</v>
      </c>
    </row>
    <row r="333" spans="1:5" x14ac:dyDescent="0.25">
      <c r="A333">
        <v>80</v>
      </c>
      <c r="B333" t="s">
        <v>12</v>
      </c>
      <c r="C333" t="s">
        <v>62</v>
      </c>
      <c r="D333" t="s">
        <v>18</v>
      </c>
      <c r="E333" t="s">
        <v>9</v>
      </c>
    </row>
    <row r="334" spans="1:5" x14ac:dyDescent="0.25">
      <c r="A334">
        <v>81</v>
      </c>
      <c r="B334" t="s">
        <v>26</v>
      </c>
      <c r="C334" t="s">
        <v>74</v>
      </c>
      <c r="D334" t="s">
        <v>63</v>
      </c>
      <c r="E334" t="s">
        <v>9</v>
      </c>
    </row>
    <row r="335" spans="1:5" x14ac:dyDescent="0.25">
      <c r="A335">
        <v>82</v>
      </c>
      <c r="B335" t="s">
        <v>11</v>
      </c>
      <c r="C335" t="s">
        <v>84</v>
      </c>
      <c r="D335" t="s">
        <v>63</v>
      </c>
      <c r="E335" t="s">
        <v>9</v>
      </c>
    </row>
    <row r="336" spans="1:5" x14ac:dyDescent="0.25">
      <c r="A336">
        <v>83</v>
      </c>
      <c r="B336" t="s">
        <v>26</v>
      </c>
      <c r="C336" t="s">
        <v>84</v>
      </c>
      <c r="D336" t="s">
        <v>65</v>
      </c>
      <c r="E336" t="s">
        <v>9</v>
      </c>
    </row>
    <row r="337" spans="1:5" x14ac:dyDescent="0.25">
      <c r="A337">
        <v>84</v>
      </c>
      <c r="B337" t="s">
        <v>26</v>
      </c>
      <c r="C337" t="s">
        <v>74</v>
      </c>
      <c r="D337" t="s">
        <v>14</v>
      </c>
      <c r="E337" t="s">
        <v>9</v>
      </c>
    </row>
    <row r="338" spans="1:5" x14ac:dyDescent="0.25">
      <c r="A338">
        <v>85</v>
      </c>
      <c r="B338" t="s">
        <v>26</v>
      </c>
      <c r="C338" t="s">
        <v>74</v>
      </c>
      <c r="D338" t="s">
        <v>65</v>
      </c>
      <c r="E338" t="s">
        <v>9</v>
      </c>
    </row>
    <row r="339" spans="1:5" x14ac:dyDescent="0.25">
      <c r="A339">
        <v>86</v>
      </c>
      <c r="B339" t="s">
        <v>12</v>
      </c>
      <c r="C339" t="s">
        <v>62</v>
      </c>
      <c r="D339" t="s">
        <v>124</v>
      </c>
      <c r="E339" t="s">
        <v>9</v>
      </c>
    </row>
    <row r="340" spans="1:5" x14ac:dyDescent="0.25">
      <c r="A340">
        <v>87</v>
      </c>
      <c r="B340" t="s">
        <v>26</v>
      </c>
      <c r="C340" t="s">
        <v>87</v>
      </c>
      <c r="D340" t="s">
        <v>63</v>
      </c>
      <c r="E340" t="s">
        <v>9</v>
      </c>
    </row>
    <row r="341" spans="1:5" x14ac:dyDescent="0.25">
      <c r="A341">
        <v>88</v>
      </c>
      <c r="B341" t="s">
        <v>12</v>
      </c>
      <c r="C341" t="s">
        <v>62</v>
      </c>
      <c r="D341" t="s">
        <v>18</v>
      </c>
      <c r="E341" t="s">
        <v>65</v>
      </c>
    </row>
    <row r="342" spans="1:5" x14ac:dyDescent="0.25">
      <c r="A342">
        <v>89</v>
      </c>
      <c r="B342" t="s">
        <v>12</v>
      </c>
      <c r="C342" t="s">
        <v>84</v>
      </c>
      <c r="D342" t="s">
        <v>18</v>
      </c>
      <c r="E342" t="s">
        <v>65</v>
      </c>
    </row>
    <row r="343" spans="1:5" x14ac:dyDescent="0.25">
      <c r="A343">
        <v>90</v>
      </c>
      <c r="B343" t="s">
        <v>11</v>
      </c>
      <c r="C343" t="s">
        <v>87</v>
      </c>
      <c r="D343" t="s">
        <v>14</v>
      </c>
      <c r="E343" t="s">
        <v>97</v>
      </c>
    </row>
    <row r="344" spans="1:5" x14ac:dyDescent="0.25">
      <c r="A344">
        <v>91</v>
      </c>
      <c r="B344" t="s">
        <v>11</v>
      </c>
      <c r="C344" t="s">
        <v>84</v>
      </c>
      <c r="D344" t="s">
        <v>18</v>
      </c>
      <c r="E344" t="s">
        <v>9</v>
      </c>
    </row>
    <row r="345" spans="1:5" x14ac:dyDescent="0.25">
      <c r="A345">
        <v>92</v>
      </c>
      <c r="B345" t="s">
        <v>26</v>
      </c>
      <c r="C345" t="s">
        <v>87</v>
      </c>
      <c r="D345" t="s">
        <v>88</v>
      </c>
      <c r="E345" t="s">
        <v>9</v>
      </c>
    </row>
    <row r="346" spans="1:5" x14ac:dyDescent="0.25">
      <c r="A346">
        <v>93</v>
      </c>
      <c r="B346" t="s">
        <v>11</v>
      </c>
      <c r="C346" t="s">
        <v>87</v>
      </c>
      <c r="D346" t="s">
        <v>63</v>
      </c>
      <c r="E346" t="s">
        <v>9</v>
      </c>
    </row>
    <row r="347" spans="1:5" x14ac:dyDescent="0.25">
      <c r="A347">
        <v>94</v>
      </c>
      <c r="B347" t="s">
        <v>26</v>
      </c>
      <c r="C347" t="s">
        <v>84</v>
      </c>
      <c r="D347" t="s">
        <v>18</v>
      </c>
      <c r="E347" t="s">
        <v>65</v>
      </c>
    </row>
    <row r="348" spans="1:5" x14ac:dyDescent="0.25">
      <c r="A348">
        <v>95</v>
      </c>
      <c r="B348" t="s">
        <v>26</v>
      </c>
      <c r="C348" t="s">
        <v>62</v>
      </c>
      <c r="D348" t="s">
        <v>14</v>
      </c>
      <c r="E348" t="s">
        <v>9</v>
      </c>
    </row>
    <row r="349" spans="1:5" x14ac:dyDescent="0.25">
      <c r="A349">
        <v>96</v>
      </c>
      <c r="B349" t="s">
        <v>26</v>
      </c>
      <c r="C349" t="s">
        <v>84</v>
      </c>
      <c r="D349" t="s">
        <v>88</v>
      </c>
      <c r="E349" t="s">
        <v>65</v>
      </c>
    </row>
    <row r="350" spans="1:5" x14ac:dyDescent="0.25">
      <c r="A350">
        <v>97</v>
      </c>
      <c r="B350" t="s">
        <v>13</v>
      </c>
      <c r="C350" t="s">
        <v>104</v>
      </c>
      <c r="D350" t="s">
        <v>18</v>
      </c>
      <c r="E350" t="s">
        <v>9</v>
      </c>
    </row>
    <row r="351" spans="1:5" x14ac:dyDescent="0.25">
      <c r="A351">
        <v>98</v>
      </c>
      <c r="B351" t="s">
        <v>26</v>
      </c>
      <c r="C351" t="s">
        <v>87</v>
      </c>
      <c r="D351" t="s">
        <v>14</v>
      </c>
      <c r="E351" t="s">
        <v>65</v>
      </c>
    </row>
    <row r="352" spans="1:5" x14ac:dyDescent="0.25">
      <c r="A352">
        <v>99</v>
      </c>
      <c r="B352" t="s">
        <v>26</v>
      </c>
      <c r="C352" t="s">
        <v>84</v>
      </c>
      <c r="D352" t="s">
        <v>258</v>
      </c>
      <c r="E352" t="s">
        <v>9</v>
      </c>
    </row>
    <row r="353" spans="1:5" x14ac:dyDescent="0.25">
      <c r="A353">
        <v>100</v>
      </c>
      <c r="B353" t="s">
        <v>26</v>
      </c>
      <c r="C353" t="s">
        <v>62</v>
      </c>
      <c r="D353" t="s">
        <v>18</v>
      </c>
      <c r="E353" t="s">
        <v>65</v>
      </c>
    </row>
    <row r="354" spans="1:5" x14ac:dyDescent="0.25">
      <c r="A354">
        <v>101</v>
      </c>
      <c r="B354" t="s">
        <v>26</v>
      </c>
      <c r="C354" t="s">
        <v>62</v>
      </c>
      <c r="D354" t="s">
        <v>65</v>
      </c>
      <c r="E354" t="s">
        <v>9</v>
      </c>
    </row>
    <row r="355" spans="1:5" x14ac:dyDescent="0.25">
      <c r="A355">
        <v>102</v>
      </c>
      <c r="B355" t="s">
        <v>26</v>
      </c>
      <c r="C355" t="s">
        <v>62</v>
      </c>
      <c r="D355" t="s">
        <v>14</v>
      </c>
      <c r="E355" t="s">
        <v>97</v>
      </c>
    </row>
    <row r="356" spans="1:5" x14ac:dyDescent="0.25">
      <c r="A356">
        <v>103</v>
      </c>
      <c r="B356" t="s">
        <v>26</v>
      </c>
      <c r="C356" t="s">
        <v>87</v>
      </c>
      <c r="D356" t="s">
        <v>63</v>
      </c>
      <c r="E356" t="s">
        <v>9</v>
      </c>
    </row>
    <row r="357" spans="1:5" x14ac:dyDescent="0.25">
      <c r="A357">
        <v>104</v>
      </c>
      <c r="B357" t="s">
        <v>26</v>
      </c>
      <c r="C357" t="s">
        <v>62</v>
      </c>
      <c r="D357" t="s">
        <v>65</v>
      </c>
      <c r="E357" t="s">
        <v>9</v>
      </c>
    </row>
    <row r="358" spans="1:5" x14ac:dyDescent="0.25">
      <c r="A358">
        <v>105</v>
      </c>
      <c r="B358" t="s">
        <v>26</v>
      </c>
      <c r="C358" t="s">
        <v>74</v>
      </c>
      <c r="D358" t="s">
        <v>14</v>
      </c>
      <c r="E358" t="s">
        <v>9</v>
      </c>
    </row>
    <row r="359" spans="1:5" x14ac:dyDescent="0.25">
      <c r="A359">
        <v>106</v>
      </c>
      <c r="B359" t="s">
        <v>26</v>
      </c>
      <c r="C359" t="s">
        <v>84</v>
      </c>
      <c r="D359" t="s">
        <v>18</v>
      </c>
      <c r="E359" t="s">
        <v>124</v>
      </c>
    </row>
    <row r="360" spans="1:5" x14ac:dyDescent="0.25">
      <c r="A360">
        <v>107</v>
      </c>
      <c r="B360" t="s">
        <v>26</v>
      </c>
      <c r="C360" t="s">
        <v>78</v>
      </c>
      <c r="D360" t="s">
        <v>65</v>
      </c>
      <c r="E360" t="s">
        <v>63</v>
      </c>
    </row>
    <row r="361" spans="1:5" x14ac:dyDescent="0.25">
      <c r="A361">
        <v>108</v>
      </c>
      <c r="B361" t="s">
        <v>26</v>
      </c>
      <c r="C361" t="s">
        <v>84</v>
      </c>
      <c r="D361" t="s">
        <v>65</v>
      </c>
      <c r="E361" t="s">
        <v>9</v>
      </c>
    </row>
    <row r="362" spans="1:5" x14ac:dyDescent="0.25">
      <c r="A362">
        <v>109</v>
      </c>
      <c r="B362" t="s">
        <v>12</v>
      </c>
      <c r="C362" t="s">
        <v>84</v>
      </c>
      <c r="D362" t="s">
        <v>18</v>
      </c>
      <c r="E362" t="s">
        <v>65</v>
      </c>
    </row>
    <row r="363" spans="1:5" x14ac:dyDescent="0.25">
      <c r="A363">
        <v>110</v>
      </c>
      <c r="B363" t="s">
        <v>12</v>
      </c>
      <c r="C363" t="s">
        <v>62</v>
      </c>
      <c r="D363" t="s">
        <v>18</v>
      </c>
      <c r="E363" t="s">
        <v>9</v>
      </c>
    </row>
    <row r="364" spans="1:5" x14ac:dyDescent="0.25">
      <c r="A364">
        <v>111</v>
      </c>
      <c r="B364" t="s">
        <v>12</v>
      </c>
      <c r="C364" t="s">
        <v>62</v>
      </c>
      <c r="D364" t="s">
        <v>124</v>
      </c>
      <c r="E364" t="s">
        <v>9</v>
      </c>
    </row>
    <row r="365" spans="1:5" x14ac:dyDescent="0.25">
      <c r="A365">
        <v>112</v>
      </c>
      <c r="B365" t="s">
        <v>13</v>
      </c>
      <c r="C365" t="s">
        <v>78</v>
      </c>
      <c r="D365" t="s">
        <v>14</v>
      </c>
      <c r="E365" t="s">
        <v>63</v>
      </c>
    </row>
    <row r="366" spans="1:5" x14ac:dyDescent="0.25">
      <c r="A366">
        <v>113</v>
      </c>
      <c r="B366" t="s">
        <v>13</v>
      </c>
      <c r="C366" t="s">
        <v>78</v>
      </c>
      <c r="D366" t="s">
        <v>18</v>
      </c>
      <c r="E366" t="s">
        <v>63</v>
      </c>
    </row>
    <row r="367" spans="1:5" x14ac:dyDescent="0.25">
      <c r="A367">
        <v>114</v>
      </c>
      <c r="B367" t="s">
        <v>13</v>
      </c>
      <c r="C367" t="s">
        <v>78</v>
      </c>
      <c r="D367" t="s">
        <v>18</v>
      </c>
      <c r="E367" t="s">
        <v>63</v>
      </c>
    </row>
    <row r="368" spans="1:5" x14ac:dyDescent="0.25">
      <c r="A368">
        <v>115</v>
      </c>
      <c r="B368" t="s">
        <v>13</v>
      </c>
      <c r="C368" t="s">
        <v>78</v>
      </c>
      <c r="D368" t="s">
        <v>14</v>
      </c>
      <c r="E368" t="s">
        <v>63</v>
      </c>
    </row>
    <row r="369" spans="1:5" x14ac:dyDescent="0.25">
      <c r="A369">
        <v>116</v>
      </c>
      <c r="B369" t="s">
        <v>13</v>
      </c>
      <c r="C369" t="s">
        <v>104</v>
      </c>
      <c r="D369" t="s">
        <v>18</v>
      </c>
      <c r="E369" t="s">
        <v>63</v>
      </c>
    </row>
    <row r="370" spans="1:5" x14ac:dyDescent="0.25">
      <c r="A370">
        <v>117</v>
      </c>
      <c r="B370" t="s">
        <v>11</v>
      </c>
      <c r="C370" t="s">
        <v>78</v>
      </c>
      <c r="D370" t="s">
        <v>14</v>
      </c>
      <c r="E370" t="s">
        <v>63</v>
      </c>
    </row>
    <row r="371" spans="1:5" x14ac:dyDescent="0.25">
      <c r="A371">
        <v>118</v>
      </c>
      <c r="B371" t="s">
        <v>26</v>
      </c>
      <c r="C371" t="s">
        <v>74</v>
      </c>
      <c r="D371" t="s">
        <v>63</v>
      </c>
      <c r="E371" t="s">
        <v>9</v>
      </c>
    </row>
    <row r="372" spans="1:5" x14ac:dyDescent="0.25">
      <c r="A372">
        <v>119</v>
      </c>
      <c r="B372" t="s">
        <v>26</v>
      </c>
      <c r="C372" t="s">
        <v>62</v>
      </c>
      <c r="D372" t="s">
        <v>97</v>
      </c>
      <c r="E372" t="s">
        <v>9</v>
      </c>
    </row>
    <row r="373" spans="1:5" x14ac:dyDescent="0.25">
      <c r="A373">
        <v>120</v>
      </c>
      <c r="B373" t="s">
        <v>26</v>
      </c>
      <c r="C373" t="s">
        <v>62</v>
      </c>
      <c r="D373" t="s">
        <v>14</v>
      </c>
      <c r="E373" t="s">
        <v>9</v>
      </c>
    </row>
    <row r="374" spans="1:5" x14ac:dyDescent="0.25">
      <c r="A374">
        <v>121</v>
      </c>
      <c r="B374" t="s">
        <v>11</v>
      </c>
      <c r="C374" t="s">
        <v>84</v>
      </c>
      <c r="D374" t="s">
        <v>63</v>
      </c>
      <c r="E374" t="s">
        <v>9</v>
      </c>
    </row>
    <row r="375" spans="1:5" x14ac:dyDescent="0.25">
      <c r="A375">
        <v>122</v>
      </c>
      <c r="B375" t="s">
        <v>11</v>
      </c>
      <c r="C375" t="s">
        <v>87</v>
      </c>
      <c r="D375" t="s">
        <v>63</v>
      </c>
      <c r="E375" t="s">
        <v>9</v>
      </c>
    </row>
    <row r="376" spans="1:5" x14ac:dyDescent="0.25">
      <c r="A376">
        <v>123</v>
      </c>
      <c r="B376" t="s">
        <v>26</v>
      </c>
      <c r="C376" t="s">
        <v>62</v>
      </c>
      <c r="D376" t="s">
        <v>18</v>
      </c>
      <c r="E376" t="s">
        <v>63</v>
      </c>
    </row>
    <row r="377" spans="1:5" x14ac:dyDescent="0.25">
      <c r="A377">
        <v>124</v>
      </c>
      <c r="B377" t="s">
        <v>11</v>
      </c>
      <c r="C377" t="s">
        <v>84</v>
      </c>
      <c r="D377" t="s">
        <v>63</v>
      </c>
      <c r="E377" t="s">
        <v>9</v>
      </c>
    </row>
    <row r="378" spans="1:5" x14ac:dyDescent="0.25">
      <c r="A378">
        <v>125</v>
      </c>
      <c r="B378" t="s">
        <v>11</v>
      </c>
      <c r="C378" t="s">
        <v>87</v>
      </c>
      <c r="D378" t="s">
        <v>63</v>
      </c>
      <c r="E378" t="s">
        <v>88</v>
      </c>
    </row>
    <row r="379" spans="1:5" x14ac:dyDescent="0.25">
      <c r="A379">
        <v>126</v>
      </c>
      <c r="B379" t="s">
        <v>12</v>
      </c>
      <c r="C379" t="s">
        <v>84</v>
      </c>
      <c r="D379" t="s">
        <v>14</v>
      </c>
      <c r="E379" t="s">
        <v>9</v>
      </c>
    </row>
    <row r="380" spans="1:5" x14ac:dyDescent="0.25">
      <c r="A380">
        <v>127</v>
      </c>
      <c r="B380" t="s">
        <v>11</v>
      </c>
      <c r="C380" t="s">
        <v>84</v>
      </c>
      <c r="D380" t="s">
        <v>14</v>
      </c>
      <c r="E380" t="s">
        <v>124</v>
      </c>
    </row>
    <row r="381" spans="1:5" x14ac:dyDescent="0.25">
      <c r="A381">
        <v>128</v>
      </c>
      <c r="B381" t="s">
        <v>13</v>
      </c>
      <c r="C381" t="s">
        <v>104</v>
      </c>
      <c r="D381" t="s">
        <v>14</v>
      </c>
      <c r="E381" t="s">
        <v>63</v>
      </c>
    </row>
    <row r="382" spans="1:5" x14ac:dyDescent="0.25">
      <c r="A382">
        <v>129</v>
      </c>
      <c r="B382" t="s">
        <v>17</v>
      </c>
      <c r="C382" t="s">
        <v>84</v>
      </c>
      <c r="D382" t="s">
        <v>18</v>
      </c>
      <c r="E382" t="s">
        <v>9</v>
      </c>
    </row>
    <row r="383" spans="1:5" x14ac:dyDescent="0.25">
      <c r="A383">
        <v>130</v>
      </c>
      <c r="B383" t="s">
        <v>11</v>
      </c>
      <c r="C383" t="s">
        <v>104</v>
      </c>
      <c r="D383" t="s">
        <v>14</v>
      </c>
      <c r="E383" t="s">
        <v>65</v>
      </c>
    </row>
    <row r="384" spans="1:5" x14ac:dyDescent="0.25">
      <c r="A384">
        <v>131</v>
      </c>
      <c r="B384" t="s">
        <v>11</v>
      </c>
      <c r="C384" t="s">
        <v>104</v>
      </c>
      <c r="D384" t="s">
        <v>14</v>
      </c>
      <c r="E384" t="s">
        <v>65</v>
      </c>
    </row>
    <row r="385" spans="1:5" x14ac:dyDescent="0.25">
      <c r="A385">
        <v>132</v>
      </c>
      <c r="B385" t="s">
        <v>13</v>
      </c>
      <c r="C385" t="s">
        <v>104</v>
      </c>
      <c r="D385" t="s">
        <v>14</v>
      </c>
      <c r="E385" t="s">
        <v>9</v>
      </c>
    </row>
    <row r="386" spans="1:5" x14ac:dyDescent="0.25">
      <c r="A386">
        <v>133</v>
      </c>
      <c r="B386" t="s">
        <v>26</v>
      </c>
      <c r="C386" t="s">
        <v>62</v>
      </c>
      <c r="D386" t="s">
        <v>18</v>
      </c>
      <c r="E386" t="s">
        <v>65</v>
      </c>
    </row>
    <row r="387" spans="1:5" x14ac:dyDescent="0.25">
      <c r="A387">
        <v>134</v>
      </c>
      <c r="B387" t="s">
        <v>11</v>
      </c>
      <c r="C387" t="s">
        <v>78</v>
      </c>
      <c r="D387" t="s">
        <v>63</v>
      </c>
      <c r="E387" t="s">
        <v>9</v>
      </c>
    </row>
    <row r="388" spans="1:5" x14ac:dyDescent="0.25">
      <c r="A388">
        <v>135</v>
      </c>
      <c r="B388" t="s">
        <v>11</v>
      </c>
      <c r="C388" t="s">
        <v>84</v>
      </c>
      <c r="D388" t="s">
        <v>18</v>
      </c>
      <c r="E388" t="s">
        <v>9</v>
      </c>
    </row>
    <row r="389" spans="1:5" x14ac:dyDescent="0.25">
      <c r="A389">
        <v>136</v>
      </c>
      <c r="B389" t="s">
        <v>11</v>
      </c>
      <c r="C389" t="s">
        <v>84</v>
      </c>
      <c r="D389" t="s">
        <v>63</v>
      </c>
      <c r="E389" t="s">
        <v>9</v>
      </c>
    </row>
    <row r="390" spans="1:5" x14ac:dyDescent="0.25">
      <c r="A390">
        <v>137</v>
      </c>
      <c r="B390" t="s">
        <v>11</v>
      </c>
      <c r="C390" t="s">
        <v>87</v>
      </c>
      <c r="D390" t="s">
        <v>63</v>
      </c>
      <c r="E390" t="s">
        <v>9</v>
      </c>
    </row>
    <row r="391" spans="1:5" x14ac:dyDescent="0.25">
      <c r="A391">
        <v>138</v>
      </c>
      <c r="B391" t="s">
        <v>26</v>
      </c>
      <c r="C391" t="s">
        <v>62</v>
      </c>
      <c r="D391" t="s">
        <v>18</v>
      </c>
      <c r="E391" t="s">
        <v>63</v>
      </c>
    </row>
    <row r="392" spans="1:5" x14ac:dyDescent="0.25">
      <c r="A392">
        <v>139</v>
      </c>
      <c r="B392" t="s">
        <v>11</v>
      </c>
      <c r="C392" t="s">
        <v>84</v>
      </c>
      <c r="D392" t="s">
        <v>63</v>
      </c>
      <c r="E392" t="s">
        <v>9</v>
      </c>
    </row>
    <row r="393" spans="1:5" x14ac:dyDescent="0.25">
      <c r="A393">
        <v>140</v>
      </c>
      <c r="B393" t="s">
        <v>11</v>
      </c>
      <c r="C393" t="s">
        <v>87</v>
      </c>
      <c r="D393" t="s">
        <v>63</v>
      </c>
      <c r="E393" t="s">
        <v>9</v>
      </c>
    </row>
    <row r="394" spans="1:5" x14ac:dyDescent="0.25">
      <c r="A394">
        <v>141</v>
      </c>
      <c r="B394" t="s">
        <v>26</v>
      </c>
      <c r="C394" t="s">
        <v>84</v>
      </c>
      <c r="D394" t="s">
        <v>18</v>
      </c>
      <c r="E394" t="s">
        <v>65</v>
      </c>
    </row>
    <row r="395" spans="1:5" x14ac:dyDescent="0.25">
      <c r="A395">
        <v>142</v>
      </c>
      <c r="B395" t="s">
        <v>26</v>
      </c>
      <c r="C395" t="s">
        <v>62</v>
      </c>
      <c r="D395" t="s">
        <v>14</v>
      </c>
      <c r="E395" t="s">
        <v>9</v>
      </c>
    </row>
    <row r="396" spans="1:5" x14ac:dyDescent="0.25">
      <c r="A396">
        <v>143</v>
      </c>
      <c r="B396" t="s">
        <v>11</v>
      </c>
      <c r="C396" t="s">
        <v>62</v>
      </c>
      <c r="D396" t="s">
        <v>14</v>
      </c>
      <c r="E396" t="s">
        <v>65</v>
      </c>
    </row>
    <row r="397" spans="1:5" x14ac:dyDescent="0.25">
      <c r="A397">
        <v>144</v>
      </c>
      <c r="B397" t="s">
        <v>12</v>
      </c>
      <c r="C397" t="s">
        <v>74</v>
      </c>
      <c r="D397" t="s">
        <v>18</v>
      </c>
      <c r="E397" t="s">
        <v>9</v>
      </c>
    </row>
    <row r="398" spans="1:5" x14ac:dyDescent="0.25">
      <c r="A398">
        <v>145</v>
      </c>
      <c r="B398" t="s">
        <v>11</v>
      </c>
      <c r="C398" t="s">
        <v>87</v>
      </c>
      <c r="D398" t="s">
        <v>63</v>
      </c>
      <c r="E398" t="s">
        <v>9</v>
      </c>
    </row>
    <row r="399" spans="1:5" x14ac:dyDescent="0.25">
      <c r="A399">
        <v>146</v>
      </c>
      <c r="B399" t="s">
        <v>11</v>
      </c>
      <c r="C399" t="s">
        <v>62</v>
      </c>
      <c r="D399" t="s">
        <v>18</v>
      </c>
      <c r="E399" t="s">
        <v>63</v>
      </c>
    </row>
    <row r="400" spans="1:5" x14ac:dyDescent="0.25">
      <c r="A400">
        <v>147</v>
      </c>
      <c r="B400" t="s">
        <v>11</v>
      </c>
      <c r="C400" t="s">
        <v>84</v>
      </c>
      <c r="D400" t="s">
        <v>63</v>
      </c>
      <c r="E400" t="s">
        <v>9</v>
      </c>
    </row>
    <row r="401" spans="1:5" x14ac:dyDescent="0.25">
      <c r="A401">
        <v>148</v>
      </c>
      <c r="B401" t="s">
        <v>26</v>
      </c>
      <c r="C401" t="s">
        <v>84</v>
      </c>
      <c r="D401" t="s">
        <v>65</v>
      </c>
      <c r="E401" t="s">
        <v>9</v>
      </c>
    </row>
    <row r="402" spans="1:5" x14ac:dyDescent="0.25">
      <c r="A402">
        <v>149</v>
      </c>
      <c r="B402" t="s">
        <v>26</v>
      </c>
      <c r="C402" t="s">
        <v>74</v>
      </c>
      <c r="D402" t="s">
        <v>14</v>
      </c>
      <c r="E402" t="s">
        <v>9</v>
      </c>
    </row>
    <row r="403" spans="1:5" x14ac:dyDescent="0.25">
      <c r="A403">
        <v>150</v>
      </c>
      <c r="B403" t="s">
        <v>26</v>
      </c>
      <c r="C403" t="s">
        <v>74</v>
      </c>
      <c r="D403" t="s">
        <v>65</v>
      </c>
      <c r="E403" t="s">
        <v>9</v>
      </c>
    </row>
    <row r="404" spans="1:5" x14ac:dyDescent="0.25">
      <c r="A404">
        <v>151</v>
      </c>
      <c r="B404" t="s">
        <v>12</v>
      </c>
      <c r="C404" t="s">
        <v>62</v>
      </c>
      <c r="D404" t="s">
        <v>124</v>
      </c>
      <c r="E404" t="s">
        <v>9</v>
      </c>
    </row>
    <row r="405" spans="1:5" x14ac:dyDescent="0.25">
      <c r="A405">
        <v>152</v>
      </c>
      <c r="B405" t="s">
        <v>26</v>
      </c>
      <c r="C405" t="s">
        <v>62</v>
      </c>
      <c r="D405" t="s">
        <v>14</v>
      </c>
      <c r="E405" t="s">
        <v>97</v>
      </c>
    </row>
    <row r="406" spans="1:5" x14ac:dyDescent="0.25">
      <c r="A406">
        <v>153</v>
      </c>
      <c r="B406" t="s">
        <v>12</v>
      </c>
      <c r="C406" t="s">
        <v>62</v>
      </c>
      <c r="D406" t="s">
        <v>18</v>
      </c>
      <c r="E406" t="s">
        <v>9</v>
      </c>
    </row>
    <row r="407" spans="1:5" x14ac:dyDescent="0.25">
      <c r="A407">
        <v>154</v>
      </c>
      <c r="B407" t="s">
        <v>11</v>
      </c>
      <c r="C407" t="s">
        <v>84</v>
      </c>
      <c r="D407" t="s">
        <v>14</v>
      </c>
      <c r="E407" t="s">
        <v>65</v>
      </c>
    </row>
    <row r="408" spans="1:5" x14ac:dyDescent="0.25">
      <c r="A408">
        <v>155</v>
      </c>
      <c r="B408" t="s">
        <v>11</v>
      </c>
      <c r="C408" t="s">
        <v>84</v>
      </c>
      <c r="D408" t="s">
        <v>63</v>
      </c>
      <c r="E408" t="s">
        <v>9</v>
      </c>
    </row>
    <row r="409" spans="1:5" x14ac:dyDescent="0.25">
      <c r="A409">
        <v>156</v>
      </c>
      <c r="B409" t="s">
        <v>11</v>
      </c>
      <c r="C409" t="s">
        <v>87</v>
      </c>
      <c r="D409" t="s">
        <v>63</v>
      </c>
      <c r="E409" t="s">
        <v>9</v>
      </c>
    </row>
    <row r="410" spans="1:5" x14ac:dyDescent="0.25">
      <c r="A410">
        <v>157</v>
      </c>
      <c r="B410" t="s">
        <v>11</v>
      </c>
      <c r="C410" t="s">
        <v>84</v>
      </c>
      <c r="D410" t="s">
        <v>63</v>
      </c>
      <c r="E410" t="s">
        <v>88</v>
      </c>
    </row>
    <row r="411" spans="1:5" x14ac:dyDescent="0.25">
      <c r="A411">
        <v>158</v>
      </c>
      <c r="B411" t="s">
        <v>26</v>
      </c>
      <c r="C411" t="s">
        <v>74</v>
      </c>
      <c r="D411" t="s">
        <v>14</v>
      </c>
      <c r="E411" t="s">
        <v>9</v>
      </c>
    </row>
    <row r="412" spans="1:5" x14ac:dyDescent="0.25">
      <c r="A412">
        <v>159</v>
      </c>
      <c r="B412" t="s">
        <v>26</v>
      </c>
      <c r="C412" t="s">
        <v>74</v>
      </c>
      <c r="D412" t="s">
        <v>65</v>
      </c>
      <c r="E412" t="s">
        <v>9</v>
      </c>
    </row>
    <row r="413" spans="1:5" x14ac:dyDescent="0.25">
      <c r="A413">
        <v>160</v>
      </c>
      <c r="B413" t="s">
        <v>12</v>
      </c>
      <c r="C413" t="s">
        <v>62</v>
      </c>
      <c r="D413" t="s">
        <v>124</v>
      </c>
      <c r="E413" t="s">
        <v>9</v>
      </c>
    </row>
    <row r="414" spans="1:5" x14ac:dyDescent="0.25">
      <c r="A414">
        <v>161</v>
      </c>
      <c r="B414" t="s">
        <v>26</v>
      </c>
      <c r="C414" t="s">
        <v>87</v>
      </c>
      <c r="D414" t="s">
        <v>63</v>
      </c>
      <c r="E414" t="s">
        <v>9</v>
      </c>
    </row>
    <row r="415" spans="1:5" x14ac:dyDescent="0.25">
      <c r="A415">
        <v>162</v>
      </c>
      <c r="B415" t="s">
        <v>11</v>
      </c>
      <c r="C415" t="s">
        <v>84</v>
      </c>
      <c r="D415" t="s">
        <v>63</v>
      </c>
      <c r="E415" t="s">
        <v>9</v>
      </c>
    </row>
    <row r="416" spans="1:5" x14ac:dyDescent="0.25">
      <c r="A416">
        <v>163</v>
      </c>
      <c r="B416" t="s">
        <v>11</v>
      </c>
      <c r="C416" t="s">
        <v>78</v>
      </c>
      <c r="D416" t="s">
        <v>18</v>
      </c>
      <c r="E416" t="s">
        <v>9</v>
      </c>
    </row>
    <row r="417" spans="1:5" x14ac:dyDescent="0.25">
      <c r="A417">
        <v>164</v>
      </c>
      <c r="B417" t="s">
        <v>26</v>
      </c>
      <c r="C417" t="s">
        <v>84</v>
      </c>
      <c r="D417" t="s">
        <v>124</v>
      </c>
      <c r="E417" t="s">
        <v>88</v>
      </c>
    </row>
    <row r="418" spans="1:5" x14ac:dyDescent="0.25">
      <c r="A418">
        <v>165</v>
      </c>
      <c r="B418" t="s">
        <v>26</v>
      </c>
      <c r="C418" t="s">
        <v>87</v>
      </c>
      <c r="D418" t="s">
        <v>63</v>
      </c>
      <c r="E418" t="s">
        <v>65</v>
      </c>
    </row>
    <row r="419" spans="1:5" x14ac:dyDescent="0.25">
      <c r="A419">
        <v>166</v>
      </c>
      <c r="B419" t="s">
        <v>11</v>
      </c>
      <c r="C419" t="s">
        <v>84</v>
      </c>
      <c r="D419" t="s">
        <v>18</v>
      </c>
      <c r="E419" t="s">
        <v>88</v>
      </c>
    </row>
    <row r="420" spans="1:5" x14ac:dyDescent="0.25">
      <c r="A420">
        <v>167</v>
      </c>
      <c r="B420" t="s">
        <v>13</v>
      </c>
      <c r="C420" t="s">
        <v>104</v>
      </c>
      <c r="D420" t="s">
        <v>65</v>
      </c>
      <c r="E420" t="s">
        <v>9</v>
      </c>
    </row>
    <row r="421" spans="1:5" x14ac:dyDescent="0.25">
      <c r="A421">
        <v>168</v>
      </c>
      <c r="B421" t="s">
        <v>12</v>
      </c>
      <c r="C421" t="s">
        <v>62</v>
      </c>
      <c r="D421" t="s">
        <v>18</v>
      </c>
      <c r="E421" t="s">
        <v>9</v>
      </c>
    </row>
    <row r="422" spans="1:5" x14ac:dyDescent="0.25">
      <c r="A422">
        <v>169</v>
      </c>
      <c r="B422" t="s">
        <v>26</v>
      </c>
      <c r="C422" t="s">
        <v>74</v>
      </c>
      <c r="D422" t="s">
        <v>14</v>
      </c>
      <c r="E422" t="s">
        <v>63</v>
      </c>
    </row>
    <row r="423" spans="1:5" x14ac:dyDescent="0.25">
      <c r="A423">
        <v>170</v>
      </c>
      <c r="B423" t="s">
        <v>17</v>
      </c>
      <c r="C423" t="s">
        <v>74</v>
      </c>
      <c r="D423" t="s">
        <v>14</v>
      </c>
      <c r="E423" t="s">
        <v>97</v>
      </c>
    </row>
    <row r="424" spans="1:5" x14ac:dyDescent="0.25">
      <c r="A424">
        <v>171</v>
      </c>
      <c r="B424" t="s">
        <v>11</v>
      </c>
      <c r="C424" t="s">
        <v>84</v>
      </c>
      <c r="D424" t="s">
        <v>63</v>
      </c>
      <c r="E424" t="s">
        <v>9</v>
      </c>
    </row>
    <row r="425" spans="1:5" x14ac:dyDescent="0.25">
      <c r="A425">
        <v>172</v>
      </c>
      <c r="B425" t="s">
        <v>11</v>
      </c>
      <c r="C425" t="s">
        <v>87</v>
      </c>
      <c r="D425" t="s">
        <v>63</v>
      </c>
      <c r="E425" t="s">
        <v>9</v>
      </c>
    </row>
    <row r="426" spans="1:5" x14ac:dyDescent="0.25">
      <c r="A426">
        <v>173</v>
      </c>
      <c r="B426" t="s">
        <v>11</v>
      </c>
      <c r="C426" t="s">
        <v>84</v>
      </c>
      <c r="D426" t="s">
        <v>63</v>
      </c>
      <c r="E426" t="s">
        <v>88</v>
      </c>
    </row>
    <row r="427" spans="1:5" x14ac:dyDescent="0.25">
      <c r="A427">
        <v>174</v>
      </c>
      <c r="B427" t="s">
        <v>11</v>
      </c>
      <c r="C427" t="s">
        <v>104</v>
      </c>
      <c r="D427" t="s">
        <v>18</v>
      </c>
      <c r="E427" t="s">
        <v>124</v>
      </c>
    </row>
    <row r="428" spans="1:5" x14ac:dyDescent="0.25">
      <c r="A428">
        <v>175</v>
      </c>
      <c r="B428" t="s">
        <v>11</v>
      </c>
      <c r="C428" t="s">
        <v>74</v>
      </c>
      <c r="D428" t="s">
        <v>14</v>
      </c>
      <c r="E428" t="s">
        <v>65</v>
      </c>
    </row>
    <row r="429" spans="1:5" x14ac:dyDescent="0.25">
      <c r="A429">
        <v>176</v>
      </c>
      <c r="B429" t="s">
        <v>11</v>
      </c>
      <c r="C429" t="s">
        <v>84</v>
      </c>
      <c r="D429" t="s">
        <v>14</v>
      </c>
      <c r="E429" t="s">
        <v>9</v>
      </c>
    </row>
    <row r="430" spans="1:5" x14ac:dyDescent="0.25">
      <c r="A430">
        <v>177</v>
      </c>
      <c r="B430" t="s">
        <v>11</v>
      </c>
      <c r="C430" t="s">
        <v>104</v>
      </c>
      <c r="D430" t="s">
        <v>14</v>
      </c>
      <c r="E430" t="s">
        <v>65</v>
      </c>
    </row>
    <row r="431" spans="1:5" x14ac:dyDescent="0.25">
      <c r="A431">
        <v>178</v>
      </c>
      <c r="B431" t="s">
        <v>11</v>
      </c>
      <c r="C431" t="s">
        <v>84</v>
      </c>
      <c r="D431" t="s">
        <v>14</v>
      </c>
      <c r="E431" t="s">
        <v>65</v>
      </c>
    </row>
    <row r="432" spans="1:5" x14ac:dyDescent="0.25">
      <c r="A432">
        <v>179</v>
      </c>
      <c r="B432" t="s">
        <v>12</v>
      </c>
      <c r="C432" t="s">
        <v>84</v>
      </c>
      <c r="D432" t="s">
        <v>14</v>
      </c>
      <c r="E432" t="s">
        <v>9</v>
      </c>
    </row>
    <row r="433" spans="1:5" x14ac:dyDescent="0.25">
      <c r="A433">
        <v>180</v>
      </c>
      <c r="B433" t="s">
        <v>17</v>
      </c>
      <c r="C433" t="s">
        <v>84</v>
      </c>
      <c r="D433" t="s">
        <v>18</v>
      </c>
      <c r="E433" t="s">
        <v>65</v>
      </c>
    </row>
    <row r="434" spans="1:5" x14ac:dyDescent="0.25">
      <c r="A434">
        <v>181</v>
      </c>
      <c r="B434" t="s">
        <v>11</v>
      </c>
      <c r="C434" t="s">
        <v>78</v>
      </c>
      <c r="D434" t="s">
        <v>14</v>
      </c>
      <c r="E434" t="s">
        <v>63</v>
      </c>
    </row>
    <row r="435" spans="1:5" x14ac:dyDescent="0.25">
      <c r="A435">
        <v>182</v>
      </c>
      <c r="B435" t="s">
        <v>11</v>
      </c>
      <c r="C435" t="s">
        <v>74</v>
      </c>
      <c r="D435" t="s">
        <v>63</v>
      </c>
      <c r="E435" t="s">
        <v>9</v>
      </c>
    </row>
    <row r="436" spans="1:5" x14ac:dyDescent="0.25">
      <c r="A436">
        <v>183</v>
      </c>
      <c r="B436" t="s">
        <v>26</v>
      </c>
      <c r="C436" t="s">
        <v>74</v>
      </c>
      <c r="D436" t="s">
        <v>63</v>
      </c>
      <c r="E436" t="s">
        <v>97</v>
      </c>
    </row>
    <row r="437" spans="1:5" x14ac:dyDescent="0.25">
      <c r="A437">
        <v>184</v>
      </c>
      <c r="B437" t="s">
        <v>11</v>
      </c>
      <c r="C437" t="s">
        <v>62</v>
      </c>
      <c r="D437" t="s">
        <v>97</v>
      </c>
      <c r="E437" t="s">
        <v>9</v>
      </c>
    </row>
    <row r="438" spans="1:5" x14ac:dyDescent="0.25">
      <c r="A438">
        <v>185</v>
      </c>
      <c r="B438" t="s">
        <v>26</v>
      </c>
      <c r="C438" t="s">
        <v>62</v>
      </c>
      <c r="D438" t="s">
        <v>14</v>
      </c>
      <c r="E438" t="s">
        <v>97</v>
      </c>
    </row>
    <row r="439" spans="1:5" x14ac:dyDescent="0.25">
      <c r="A439">
        <v>186</v>
      </c>
      <c r="B439" t="s">
        <v>12</v>
      </c>
      <c r="C439" t="s">
        <v>62</v>
      </c>
      <c r="D439" t="s">
        <v>18</v>
      </c>
      <c r="E439" t="s">
        <v>9</v>
      </c>
    </row>
    <row r="440" spans="1:5" x14ac:dyDescent="0.25">
      <c r="A440">
        <v>187</v>
      </c>
      <c r="B440" t="s">
        <v>11</v>
      </c>
      <c r="C440" t="s">
        <v>84</v>
      </c>
      <c r="D440" t="s">
        <v>14</v>
      </c>
      <c r="E440" t="s">
        <v>65</v>
      </c>
    </row>
    <row r="441" spans="1:5" x14ac:dyDescent="0.25">
      <c r="A441">
        <v>188</v>
      </c>
      <c r="B441" t="s">
        <v>26</v>
      </c>
      <c r="C441" t="s">
        <v>62</v>
      </c>
      <c r="D441" t="s">
        <v>14</v>
      </c>
      <c r="E441" t="s">
        <v>65</v>
      </c>
    </row>
    <row r="442" spans="1:5" x14ac:dyDescent="0.25">
      <c r="A442">
        <v>189</v>
      </c>
      <c r="B442" t="s">
        <v>11</v>
      </c>
      <c r="C442" t="s">
        <v>84</v>
      </c>
      <c r="D442" t="s">
        <v>14</v>
      </c>
      <c r="E442" t="s">
        <v>9</v>
      </c>
    </row>
    <row r="443" spans="1:5" x14ac:dyDescent="0.25">
      <c r="A443">
        <v>190</v>
      </c>
      <c r="B443" t="s">
        <v>11</v>
      </c>
      <c r="C443" t="s">
        <v>62</v>
      </c>
      <c r="D443" t="s">
        <v>65</v>
      </c>
      <c r="E443" t="s">
        <v>9</v>
      </c>
    </row>
    <row r="444" spans="1:5" x14ac:dyDescent="0.25">
      <c r="A444">
        <v>191</v>
      </c>
      <c r="B444" t="s">
        <v>11</v>
      </c>
      <c r="C444" t="s">
        <v>62</v>
      </c>
      <c r="D444" t="s">
        <v>14</v>
      </c>
      <c r="E444" t="s">
        <v>65</v>
      </c>
    </row>
    <row r="445" spans="1:5" x14ac:dyDescent="0.25">
      <c r="A445">
        <v>192</v>
      </c>
      <c r="B445" t="s">
        <v>12</v>
      </c>
      <c r="C445" t="s">
        <v>74</v>
      </c>
      <c r="D445" t="s">
        <v>14</v>
      </c>
      <c r="E445" t="s">
        <v>9</v>
      </c>
    </row>
    <row r="446" spans="1:5" x14ac:dyDescent="0.25">
      <c r="A446">
        <v>193</v>
      </c>
      <c r="B446" t="s">
        <v>17</v>
      </c>
      <c r="C446" t="s">
        <v>84</v>
      </c>
      <c r="D446" t="s">
        <v>18</v>
      </c>
      <c r="E446" t="s">
        <v>9</v>
      </c>
    </row>
    <row r="447" spans="1:5" x14ac:dyDescent="0.25">
      <c r="A447">
        <v>194</v>
      </c>
      <c r="B447" t="s">
        <v>11</v>
      </c>
      <c r="C447" t="s">
        <v>104</v>
      </c>
      <c r="D447" t="s">
        <v>14</v>
      </c>
      <c r="E447" t="s">
        <v>65</v>
      </c>
    </row>
    <row r="448" spans="1:5" x14ac:dyDescent="0.25">
      <c r="A448">
        <v>195</v>
      </c>
      <c r="B448" t="s">
        <v>11</v>
      </c>
      <c r="C448" t="s">
        <v>104</v>
      </c>
      <c r="D448" t="s">
        <v>14</v>
      </c>
      <c r="E448" t="s">
        <v>65</v>
      </c>
    </row>
    <row r="449" spans="1:5" x14ac:dyDescent="0.25">
      <c r="A449">
        <v>196</v>
      </c>
      <c r="B449" t="s">
        <v>13</v>
      </c>
      <c r="C449" t="s">
        <v>104</v>
      </c>
      <c r="D449" t="s">
        <v>14</v>
      </c>
      <c r="E449" t="s">
        <v>9</v>
      </c>
    </row>
    <row r="450" spans="1:5" x14ac:dyDescent="0.25">
      <c r="A450">
        <v>197</v>
      </c>
      <c r="B450" t="s">
        <v>11</v>
      </c>
      <c r="C450" t="s">
        <v>62</v>
      </c>
      <c r="D450" t="s">
        <v>18</v>
      </c>
      <c r="E450" t="s">
        <v>65</v>
      </c>
    </row>
    <row r="451" spans="1:5" x14ac:dyDescent="0.25">
      <c r="A451">
        <v>198</v>
      </c>
      <c r="B451" t="s">
        <v>11</v>
      </c>
      <c r="C451" t="s">
        <v>78</v>
      </c>
      <c r="D451" t="s">
        <v>63</v>
      </c>
      <c r="E451" t="s">
        <v>9</v>
      </c>
    </row>
    <row r="452" spans="1:5" x14ac:dyDescent="0.25">
      <c r="A452">
        <v>199</v>
      </c>
      <c r="B452" t="s">
        <v>11</v>
      </c>
      <c r="C452" t="s">
        <v>84</v>
      </c>
      <c r="D452" t="s">
        <v>18</v>
      </c>
      <c r="E452" t="s">
        <v>9</v>
      </c>
    </row>
    <row r="453" spans="1:5" x14ac:dyDescent="0.25">
      <c r="A453">
        <v>200</v>
      </c>
      <c r="B453" t="s">
        <v>26</v>
      </c>
      <c r="C453" t="s">
        <v>84</v>
      </c>
      <c r="D453" t="s">
        <v>18</v>
      </c>
      <c r="E453" t="s">
        <v>124</v>
      </c>
    </row>
    <row r="454" spans="1:5" x14ac:dyDescent="0.25">
      <c r="A454">
        <v>201</v>
      </c>
      <c r="B454" t="s">
        <v>26</v>
      </c>
      <c r="C454" t="s">
        <v>78</v>
      </c>
      <c r="D454" t="s">
        <v>65</v>
      </c>
      <c r="E454" t="s">
        <v>63</v>
      </c>
    </row>
    <row r="455" spans="1:5" x14ac:dyDescent="0.25">
      <c r="A455">
        <v>202</v>
      </c>
      <c r="B455" t="s">
        <v>26</v>
      </c>
      <c r="C455" t="s">
        <v>84</v>
      </c>
      <c r="D455" t="s">
        <v>65</v>
      </c>
      <c r="E455" t="s">
        <v>9</v>
      </c>
    </row>
    <row r="456" spans="1:5" x14ac:dyDescent="0.25">
      <c r="A456">
        <v>203</v>
      </c>
      <c r="B456" t="s">
        <v>12</v>
      </c>
      <c r="C456" t="s">
        <v>84</v>
      </c>
      <c r="D456" t="s">
        <v>18</v>
      </c>
      <c r="E456" t="s">
        <v>65</v>
      </c>
    </row>
    <row r="457" spans="1:5" x14ac:dyDescent="0.25">
      <c r="A457">
        <v>204</v>
      </c>
      <c r="B457" t="s">
        <v>12</v>
      </c>
      <c r="C457" t="s">
        <v>62</v>
      </c>
      <c r="D457" t="s">
        <v>18</v>
      </c>
      <c r="E457" t="s">
        <v>9</v>
      </c>
    </row>
    <row r="458" spans="1:5" x14ac:dyDescent="0.25">
      <c r="A458">
        <v>205</v>
      </c>
      <c r="B458" t="s">
        <v>12</v>
      </c>
      <c r="C458" t="s">
        <v>62</v>
      </c>
      <c r="D458" t="s">
        <v>124</v>
      </c>
      <c r="E458" t="s">
        <v>9</v>
      </c>
    </row>
    <row r="459" spans="1:5" x14ac:dyDescent="0.25">
      <c r="A459">
        <v>206</v>
      </c>
      <c r="B459" t="s">
        <v>13</v>
      </c>
      <c r="C459" t="s">
        <v>78</v>
      </c>
      <c r="D459" t="s">
        <v>14</v>
      </c>
      <c r="E459" t="s">
        <v>63</v>
      </c>
    </row>
    <row r="460" spans="1:5" x14ac:dyDescent="0.25">
      <c r="A460">
        <v>207</v>
      </c>
      <c r="B460" t="s">
        <v>13</v>
      </c>
      <c r="C460" t="s">
        <v>104</v>
      </c>
      <c r="D460" t="s">
        <v>14</v>
      </c>
      <c r="E460" t="s">
        <v>63</v>
      </c>
    </row>
    <row r="461" spans="1:5" x14ac:dyDescent="0.25">
      <c r="A461">
        <v>208</v>
      </c>
      <c r="B461" t="s">
        <v>11</v>
      </c>
      <c r="C461" t="s">
        <v>78</v>
      </c>
      <c r="D461" t="s">
        <v>14</v>
      </c>
      <c r="E461" t="s">
        <v>63</v>
      </c>
    </row>
    <row r="462" spans="1:5" x14ac:dyDescent="0.25">
      <c r="A462">
        <v>209</v>
      </c>
      <c r="B462" t="s">
        <v>26</v>
      </c>
      <c r="C462" t="s">
        <v>74</v>
      </c>
      <c r="D462" t="s">
        <v>63</v>
      </c>
      <c r="E462" t="s">
        <v>9</v>
      </c>
    </row>
    <row r="463" spans="1:5" x14ac:dyDescent="0.25">
      <c r="A463">
        <v>210</v>
      </c>
      <c r="B463" t="s">
        <v>11</v>
      </c>
      <c r="C463" t="s">
        <v>62</v>
      </c>
      <c r="D463" t="s">
        <v>97</v>
      </c>
      <c r="E463" t="s">
        <v>9</v>
      </c>
    </row>
    <row r="464" spans="1:5" x14ac:dyDescent="0.25">
      <c r="A464">
        <v>211</v>
      </c>
      <c r="B464" t="s">
        <v>13</v>
      </c>
      <c r="C464" t="s">
        <v>78</v>
      </c>
      <c r="D464" t="s">
        <v>18</v>
      </c>
      <c r="E464" t="s">
        <v>63</v>
      </c>
    </row>
    <row r="465" spans="1:5" x14ac:dyDescent="0.25">
      <c r="A465">
        <v>7</v>
      </c>
      <c r="B465" t="s">
        <v>11</v>
      </c>
      <c r="C465" t="s">
        <v>87</v>
      </c>
      <c r="D465" t="s">
        <v>65</v>
      </c>
      <c r="E465" t="str">
        <f>_xlfn.XLOOKUP(A465,$A$254:$A$464,$E$254:$E$464)</f>
        <v>Mořská houba</v>
      </c>
    </row>
    <row r="466" spans="1:5" x14ac:dyDescent="0.25">
      <c r="A466">
        <v>12</v>
      </c>
      <c r="B466" t="s">
        <v>26</v>
      </c>
      <c r="C466" t="s">
        <v>74</v>
      </c>
      <c r="D466" t="s">
        <v>65</v>
      </c>
      <c r="E466" t="s">
        <v>97</v>
      </c>
    </row>
    <row r="467" spans="1:5" x14ac:dyDescent="0.25">
      <c r="A467">
        <v>13</v>
      </c>
      <c r="B467" t="s">
        <v>11</v>
      </c>
      <c r="C467" t="s">
        <v>62</v>
      </c>
      <c r="D467" t="s">
        <v>63</v>
      </c>
      <c r="E467" t="s">
        <v>9</v>
      </c>
    </row>
    <row r="468" spans="1:5" x14ac:dyDescent="0.25">
      <c r="A468">
        <v>18</v>
      </c>
      <c r="B468" t="s">
        <v>11</v>
      </c>
      <c r="C468" t="s">
        <v>84</v>
      </c>
      <c r="D468" t="s">
        <v>65</v>
      </c>
      <c r="E468" t="s">
        <v>9</v>
      </c>
    </row>
    <row r="469" spans="1:5" x14ac:dyDescent="0.25">
      <c r="A469">
        <v>21</v>
      </c>
      <c r="B469" t="s">
        <v>11</v>
      </c>
      <c r="C469" t="s">
        <v>84</v>
      </c>
      <c r="D469" t="s">
        <v>14</v>
      </c>
      <c r="E469" t="s">
        <v>65</v>
      </c>
    </row>
    <row r="470" spans="1:5" x14ac:dyDescent="0.25">
      <c r="A470">
        <v>27</v>
      </c>
      <c r="B470" t="s">
        <v>13</v>
      </c>
      <c r="C470" t="s">
        <v>104</v>
      </c>
      <c r="D470" t="s">
        <v>65</v>
      </c>
      <c r="E470" t="s">
        <v>9</v>
      </c>
    </row>
    <row r="471" spans="1:5" x14ac:dyDescent="0.25">
      <c r="A471">
        <v>28</v>
      </c>
      <c r="B471" t="s">
        <v>13</v>
      </c>
      <c r="C471" t="s">
        <v>104</v>
      </c>
      <c r="D471" t="s">
        <v>14</v>
      </c>
      <c r="E471" t="s">
        <v>63</v>
      </c>
    </row>
    <row r="472" spans="1:5" x14ac:dyDescent="0.25">
      <c r="A472">
        <v>31</v>
      </c>
      <c r="B472" t="s">
        <v>11</v>
      </c>
      <c r="C472" t="s">
        <v>84</v>
      </c>
      <c r="D472" t="s">
        <v>97</v>
      </c>
      <c r="E472" t="s">
        <v>63</v>
      </c>
    </row>
    <row r="473" spans="1:5" x14ac:dyDescent="0.25">
      <c r="A473">
        <v>34</v>
      </c>
      <c r="B473" t="s">
        <v>11</v>
      </c>
      <c r="C473" t="s">
        <v>62</v>
      </c>
      <c r="D473" t="s">
        <v>63</v>
      </c>
      <c r="E473" t="s">
        <v>9</v>
      </c>
    </row>
    <row r="474" spans="1:5" x14ac:dyDescent="0.25">
      <c r="A474">
        <v>37</v>
      </c>
      <c r="B474" t="s">
        <v>11</v>
      </c>
      <c r="C474" t="s">
        <v>84</v>
      </c>
      <c r="D474" t="s">
        <v>65</v>
      </c>
      <c r="E474" t="s">
        <v>9</v>
      </c>
    </row>
    <row r="475" spans="1:5" x14ac:dyDescent="0.25">
      <c r="A475">
        <v>40</v>
      </c>
      <c r="B475" t="s">
        <v>11</v>
      </c>
      <c r="C475" t="s">
        <v>104</v>
      </c>
      <c r="D475" t="s">
        <v>14</v>
      </c>
      <c r="E475" t="s">
        <v>124</v>
      </c>
    </row>
    <row r="476" spans="1:5" x14ac:dyDescent="0.25">
      <c r="A476">
        <v>42</v>
      </c>
      <c r="B476" t="s">
        <v>11</v>
      </c>
      <c r="C476" t="s">
        <v>84</v>
      </c>
      <c r="D476" t="s">
        <v>63</v>
      </c>
      <c r="E476" t="s">
        <v>9</v>
      </c>
    </row>
    <row r="477" spans="1:5" x14ac:dyDescent="0.25">
      <c r="A477">
        <v>44</v>
      </c>
      <c r="B477" t="s">
        <v>11</v>
      </c>
      <c r="C477" t="s">
        <v>84</v>
      </c>
      <c r="D477" t="s">
        <v>63</v>
      </c>
      <c r="E477" t="s">
        <v>65</v>
      </c>
    </row>
    <row r="478" spans="1:5" x14ac:dyDescent="0.25">
      <c r="A478">
        <v>46</v>
      </c>
      <c r="B478" t="s">
        <v>11</v>
      </c>
      <c r="C478" t="s">
        <v>62</v>
      </c>
      <c r="D478" t="s">
        <v>14</v>
      </c>
      <c r="E478" t="s">
        <v>63</v>
      </c>
    </row>
    <row r="479" spans="1:5" x14ac:dyDescent="0.25">
      <c r="A479">
        <v>48</v>
      </c>
      <c r="B479" t="s">
        <v>11</v>
      </c>
      <c r="C479" t="s">
        <v>104</v>
      </c>
      <c r="D479" t="s">
        <v>63</v>
      </c>
      <c r="E479" t="s">
        <v>124</v>
      </c>
    </row>
    <row r="480" spans="1:5" x14ac:dyDescent="0.25">
      <c r="A480">
        <v>49</v>
      </c>
      <c r="B480" t="s">
        <v>11</v>
      </c>
      <c r="C480" t="s">
        <v>78</v>
      </c>
      <c r="D480" t="s">
        <v>14</v>
      </c>
      <c r="E480" t="s">
        <v>65</v>
      </c>
    </row>
    <row r="481" spans="1:5" x14ac:dyDescent="0.25">
      <c r="A481">
        <v>50</v>
      </c>
      <c r="B481" t="s">
        <v>26</v>
      </c>
      <c r="C481" t="s">
        <v>84</v>
      </c>
      <c r="D481" t="s">
        <v>63</v>
      </c>
      <c r="E481" t="s">
        <v>124</v>
      </c>
    </row>
    <row r="482" spans="1:5" x14ac:dyDescent="0.25">
      <c r="A482">
        <v>51</v>
      </c>
      <c r="B482" t="s">
        <v>11</v>
      </c>
      <c r="C482" t="s">
        <v>62</v>
      </c>
      <c r="D482" t="s">
        <v>14</v>
      </c>
      <c r="E482" t="s">
        <v>65</v>
      </c>
    </row>
    <row r="483" spans="1:5" x14ac:dyDescent="0.25">
      <c r="A483">
        <v>52</v>
      </c>
      <c r="B483" t="s">
        <v>11</v>
      </c>
      <c r="C483" t="s">
        <v>78</v>
      </c>
      <c r="D483" t="s">
        <v>65</v>
      </c>
      <c r="E483" t="s">
        <v>9</v>
      </c>
    </row>
    <row r="484" spans="1:5" x14ac:dyDescent="0.25">
      <c r="A484">
        <v>57</v>
      </c>
      <c r="B484" t="s">
        <v>13</v>
      </c>
      <c r="C484" t="s">
        <v>104</v>
      </c>
      <c r="D484" t="s">
        <v>14</v>
      </c>
      <c r="E484" t="s">
        <v>9</v>
      </c>
    </row>
    <row r="485" spans="1:5" x14ac:dyDescent="0.25">
      <c r="A485">
        <v>58</v>
      </c>
      <c r="B485" t="s">
        <v>26</v>
      </c>
      <c r="C485" t="s">
        <v>74</v>
      </c>
      <c r="D485" t="s">
        <v>14</v>
      </c>
      <c r="E485" t="s">
        <v>9</v>
      </c>
    </row>
    <row r="486" spans="1:5" x14ac:dyDescent="0.25">
      <c r="A486">
        <v>59</v>
      </c>
      <c r="B486" t="s">
        <v>13</v>
      </c>
      <c r="C486" t="s">
        <v>104</v>
      </c>
      <c r="D486" t="s">
        <v>63</v>
      </c>
      <c r="E486" t="s">
        <v>65</v>
      </c>
    </row>
    <row r="487" spans="1:5" x14ac:dyDescent="0.25">
      <c r="A487">
        <v>61</v>
      </c>
      <c r="B487" t="s">
        <v>11</v>
      </c>
      <c r="C487" t="s">
        <v>84</v>
      </c>
      <c r="D487" t="s">
        <v>65</v>
      </c>
      <c r="E487" t="s">
        <v>9</v>
      </c>
    </row>
    <row r="488" spans="1:5" x14ac:dyDescent="0.25">
      <c r="A488">
        <v>62</v>
      </c>
      <c r="B488" t="s">
        <v>11</v>
      </c>
      <c r="C488" t="s">
        <v>78</v>
      </c>
      <c r="D488" t="s">
        <v>14</v>
      </c>
      <c r="E488" t="s">
        <v>9</v>
      </c>
    </row>
    <row r="489" spans="1:5" x14ac:dyDescent="0.25">
      <c r="A489">
        <v>63</v>
      </c>
      <c r="B489" t="s">
        <v>26</v>
      </c>
      <c r="C489" t="s">
        <v>84</v>
      </c>
      <c r="D489" t="s">
        <v>63</v>
      </c>
      <c r="E489" t="s">
        <v>88</v>
      </c>
    </row>
    <row r="490" spans="1:5" x14ac:dyDescent="0.25">
      <c r="A490">
        <v>65</v>
      </c>
      <c r="B490" t="s">
        <v>11</v>
      </c>
      <c r="C490" t="s">
        <v>84</v>
      </c>
      <c r="D490" t="s">
        <v>124</v>
      </c>
      <c r="E490" t="s">
        <v>88</v>
      </c>
    </row>
    <row r="491" spans="1:5" x14ac:dyDescent="0.25">
      <c r="A491">
        <v>67</v>
      </c>
      <c r="B491" t="s">
        <v>12</v>
      </c>
      <c r="C491" t="s">
        <v>62</v>
      </c>
      <c r="D491" t="s">
        <v>63</v>
      </c>
      <c r="E491" t="s">
        <v>9</v>
      </c>
    </row>
    <row r="492" spans="1:5" x14ac:dyDescent="0.25">
      <c r="A492">
        <v>68</v>
      </c>
      <c r="B492" t="s">
        <v>26</v>
      </c>
      <c r="C492" t="s">
        <v>74</v>
      </c>
      <c r="D492" t="s">
        <v>88</v>
      </c>
      <c r="E492" t="s">
        <v>63</v>
      </c>
    </row>
    <row r="493" spans="1:5" x14ac:dyDescent="0.25">
      <c r="A493">
        <v>69</v>
      </c>
      <c r="B493" t="s">
        <v>13</v>
      </c>
      <c r="C493" t="s">
        <v>104</v>
      </c>
      <c r="D493" t="s">
        <v>65</v>
      </c>
      <c r="E493" t="s">
        <v>14</v>
      </c>
    </row>
    <row r="494" spans="1:5" x14ac:dyDescent="0.25">
      <c r="A494">
        <v>70</v>
      </c>
      <c r="B494" t="s">
        <v>12</v>
      </c>
      <c r="C494" t="s">
        <v>62</v>
      </c>
      <c r="D494" t="s">
        <v>63</v>
      </c>
      <c r="E494" t="s">
        <v>9</v>
      </c>
    </row>
    <row r="495" spans="1:5" x14ac:dyDescent="0.25">
      <c r="A495">
        <v>73</v>
      </c>
      <c r="B495" t="s">
        <v>17</v>
      </c>
      <c r="C495" t="s">
        <v>84</v>
      </c>
      <c r="D495" t="s">
        <v>14</v>
      </c>
      <c r="E495" t="s">
        <v>88</v>
      </c>
    </row>
    <row r="496" spans="1:5" x14ac:dyDescent="0.25">
      <c r="A496">
        <v>74</v>
      </c>
      <c r="B496" t="s">
        <v>12</v>
      </c>
      <c r="C496" t="s">
        <v>74</v>
      </c>
      <c r="D496" t="s">
        <v>65</v>
      </c>
      <c r="E496" t="s">
        <v>9</v>
      </c>
    </row>
    <row r="497" spans="1:5" x14ac:dyDescent="0.25">
      <c r="A497">
        <v>75</v>
      </c>
      <c r="B497" t="s">
        <v>26</v>
      </c>
      <c r="C497" t="s">
        <v>78</v>
      </c>
      <c r="D497" t="s">
        <v>14</v>
      </c>
      <c r="E497" t="s">
        <v>65</v>
      </c>
    </row>
    <row r="498" spans="1:5" x14ac:dyDescent="0.25">
      <c r="A498">
        <v>76</v>
      </c>
      <c r="B498" t="s">
        <v>26</v>
      </c>
      <c r="C498" t="s">
        <v>84</v>
      </c>
      <c r="D498" t="s">
        <v>258</v>
      </c>
      <c r="E498" t="s">
        <v>9</v>
      </c>
    </row>
    <row r="499" spans="1:5" x14ac:dyDescent="0.25">
      <c r="A499">
        <v>77</v>
      </c>
      <c r="B499" t="s">
        <v>12</v>
      </c>
      <c r="C499" t="s">
        <v>84</v>
      </c>
      <c r="D499" t="s">
        <v>14</v>
      </c>
      <c r="E499" t="s">
        <v>65</v>
      </c>
    </row>
    <row r="500" spans="1:5" x14ac:dyDescent="0.25">
      <c r="A500">
        <v>79</v>
      </c>
      <c r="B500" t="s">
        <v>26</v>
      </c>
      <c r="C500" t="s">
        <v>78</v>
      </c>
      <c r="D500" t="s">
        <v>88</v>
      </c>
      <c r="E500" t="s">
        <v>63</v>
      </c>
    </row>
    <row r="501" spans="1:5" x14ac:dyDescent="0.25">
      <c r="A501">
        <v>80</v>
      </c>
      <c r="B501" t="s">
        <v>12</v>
      </c>
      <c r="C501" t="s">
        <v>62</v>
      </c>
      <c r="D501" t="s">
        <v>63</v>
      </c>
      <c r="E501" t="s">
        <v>9</v>
      </c>
    </row>
    <row r="502" spans="1:5" x14ac:dyDescent="0.25">
      <c r="A502">
        <v>81</v>
      </c>
      <c r="B502" t="s">
        <v>26</v>
      </c>
      <c r="C502" t="s">
        <v>74</v>
      </c>
      <c r="D502" t="s">
        <v>65</v>
      </c>
      <c r="E502" t="s">
        <v>9</v>
      </c>
    </row>
    <row r="503" spans="1:5" x14ac:dyDescent="0.25">
      <c r="A503">
        <v>83</v>
      </c>
      <c r="B503" t="s">
        <v>26</v>
      </c>
      <c r="C503" t="s">
        <v>84</v>
      </c>
      <c r="D503" t="s">
        <v>88</v>
      </c>
      <c r="E503" t="s">
        <v>9</v>
      </c>
    </row>
    <row r="504" spans="1:5" x14ac:dyDescent="0.25">
      <c r="A504">
        <v>84</v>
      </c>
      <c r="B504" t="s">
        <v>26</v>
      </c>
      <c r="C504" t="s">
        <v>74</v>
      </c>
      <c r="D504" t="s">
        <v>63</v>
      </c>
      <c r="E504" t="s">
        <v>9</v>
      </c>
    </row>
    <row r="505" spans="1:5" x14ac:dyDescent="0.25">
      <c r="A505">
        <v>87</v>
      </c>
      <c r="B505" t="s">
        <v>26</v>
      </c>
      <c r="C505" t="s">
        <v>87</v>
      </c>
      <c r="D505" t="s">
        <v>65</v>
      </c>
      <c r="E505" t="s">
        <v>9</v>
      </c>
    </row>
    <row r="506" spans="1:5" x14ac:dyDescent="0.25">
      <c r="A506">
        <v>90</v>
      </c>
      <c r="B506" t="s">
        <v>11</v>
      </c>
      <c r="C506" t="s">
        <v>87</v>
      </c>
      <c r="D506" t="s">
        <v>88</v>
      </c>
      <c r="E506" t="s">
        <v>97</v>
      </c>
    </row>
    <row r="507" spans="1:5" x14ac:dyDescent="0.25">
      <c r="A507">
        <v>91</v>
      </c>
      <c r="B507" t="s">
        <v>11</v>
      </c>
      <c r="C507" t="s">
        <v>84</v>
      </c>
      <c r="D507" t="s">
        <v>258</v>
      </c>
      <c r="E507" t="s">
        <v>9</v>
      </c>
    </row>
    <row r="508" spans="1:5" x14ac:dyDescent="0.25">
      <c r="A508">
        <v>94</v>
      </c>
      <c r="B508" t="s">
        <v>26</v>
      </c>
      <c r="C508" t="s">
        <v>84</v>
      </c>
      <c r="D508" t="s">
        <v>14</v>
      </c>
      <c r="E508" t="s">
        <v>65</v>
      </c>
    </row>
    <row r="509" spans="1:5" x14ac:dyDescent="0.25">
      <c r="A509">
        <v>95</v>
      </c>
      <c r="B509" t="s">
        <v>26</v>
      </c>
      <c r="C509" t="s">
        <v>62</v>
      </c>
      <c r="D509" t="s">
        <v>63</v>
      </c>
      <c r="E509" t="s">
        <v>9</v>
      </c>
    </row>
    <row r="510" spans="1:5" x14ac:dyDescent="0.25">
      <c r="A510">
        <v>97</v>
      </c>
      <c r="B510" t="s">
        <v>13</v>
      </c>
      <c r="C510" t="s">
        <v>104</v>
      </c>
      <c r="D510" t="s">
        <v>14</v>
      </c>
      <c r="E510" t="s">
        <v>9</v>
      </c>
    </row>
    <row r="511" spans="1:5" x14ac:dyDescent="0.25">
      <c r="A511">
        <v>98</v>
      </c>
      <c r="B511" t="s">
        <v>26</v>
      </c>
      <c r="C511" t="s">
        <v>87</v>
      </c>
      <c r="D511" t="s">
        <v>88</v>
      </c>
      <c r="E511" t="s">
        <v>65</v>
      </c>
    </row>
    <row r="512" spans="1:5" x14ac:dyDescent="0.25">
      <c r="A512">
        <v>99</v>
      </c>
      <c r="B512" t="s">
        <v>26</v>
      </c>
      <c r="C512" t="s">
        <v>84</v>
      </c>
      <c r="D512" t="s">
        <v>14</v>
      </c>
      <c r="E512" t="s">
        <v>9</v>
      </c>
    </row>
    <row r="513" spans="1:5" x14ac:dyDescent="0.25">
      <c r="A513">
        <v>106</v>
      </c>
      <c r="B513" t="s">
        <v>26</v>
      </c>
      <c r="C513" t="s">
        <v>84</v>
      </c>
      <c r="D513" t="s">
        <v>63</v>
      </c>
      <c r="E513" t="s">
        <v>124</v>
      </c>
    </row>
    <row r="514" spans="1:5" x14ac:dyDescent="0.25">
      <c r="A514">
        <v>107</v>
      </c>
      <c r="B514" t="s">
        <v>26</v>
      </c>
      <c r="C514" t="s">
        <v>78</v>
      </c>
      <c r="D514" t="s">
        <v>88</v>
      </c>
      <c r="E514" t="s">
        <v>63</v>
      </c>
    </row>
    <row r="515" spans="1:5" x14ac:dyDescent="0.25">
      <c r="A515">
        <v>108</v>
      </c>
      <c r="B515" t="s">
        <v>26</v>
      </c>
      <c r="C515" t="s">
        <v>84</v>
      </c>
      <c r="D515" t="s">
        <v>88</v>
      </c>
      <c r="E515" t="s">
        <v>9</v>
      </c>
    </row>
    <row r="516" spans="1:5" x14ac:dyDescent="0.25">
      <c r="A516">
        <v>109</v>
      </c>
      <c r="B516" t="s">
        <v>12</v>
      </c>
      <c r="C516" t="s">
        <v>84</v>
      </c>
      <c r="D516" t="s">
        <v>14</v>
      </c>
      <c r="E516" t="s">
        <v>65</v>
      </c>
    </row>
    <row r="517" spans="1:5" x14ac:dyDescent="0.25">
      <c r="A517">
        <v>110</v>
      </c>
      <c r="B517" t="s">
        <v>12</v>
      </c>
      <c r="C517" t="s">
        <v>62</v>
      </c>
      <c r="D517" t="s">
        <v>63</v>
      </c>
      <c r="E517" t="s">
        <v>9</v>
      </c>
    </row>
    <row r="518" spans="1:5" x14ac:dyDescent="0.25">
      <c r="A518">
        <v>113</v>
      </c>
      <c r="B518" t="s">
        <v>13</v>
      </c>
      <c r="C518" t="s">
        <v>78</v>
      </c>
      <c r="D518" t="s">
        <v>14</v>
      </c>
      <c r="E518" t="s">
        <v>63</v>
      </c>
    </row>
    <row r="519" spans="1:5" x14ac:dyDescent="0.25">
      <c r="A519">
        <v>114</v>
      </c>
      <c r="B519" t="s">
        <v>13</v>
      </c>
      <c r="C519" t="s">
        <v>78</v>
      </c>
      <c r="D519" t="s">
        <v>14</v>
      </c>
      <c r="E519" t="s">
        <v>63</v>
      </c>
    </row>
    <row r="520" spans="1:5" x14ac:dyDescent="0.25">
      <c r="A520">
        <v>116</v>
      </c>
      <c r="B520" t="s">
        <v>13</v>
      </c>
      <c r="C520" t="s">
        <v>104</v>
      </c>
      <c r="D520" t="s">
        <v>14</v>
      </c>
      <c r="E520" t="s">
        <v>63</v>
      </c>
    </row>
    <row r="521" spans="1:5" x14ac:dyDescent="0.25">
      <c r="A521">
        <v>119</v>
      </c>
      <c r="B521" t="s">
        <v>26</v>
      </c>
      <c r="C521" t="s">
        <v>62</v>
      </c>
      <c r="D521" t="s">
        <v>63</v>
      </c>
      <c r="E521" t="s">
        <v>9</v>
      </c>
    </row>
    <row r="522" spans="1:5" x14ac:dyDescent="0.25">
      <c r="A522">
        <v>121</v>
      </c>
      <c r="B522" t="s">
        <v>11</v>
      </c>
      <c r="C522" t="s">
        <v>84</v>
      </c>
      <c r="D522" t="s">
        <v>65</v>
      </c>
      <c r="E522" t="s">
        <v>9</v>
      </c>
    </row>
    <row r="523" spans="1:5" x14ac:dyDescent="0.25">
      <c r="A523">
        <v>123</v>
      </c>
      <c r="B523" t="s">
        <v>26</v>
      </c>
      <c r="C523" t="s">
        <v>62</v>
      </c>
      <c r="D523" t="s">
        <v>14</v>
      </c>
      <c r="E523" t="s">
        <v>63</v>
      </c>
    </row>
    <row r="524" spans="1:5" x14ac:dyDescent="0.25">
      <c r="A524">
        <v>125</v>
      </c>
      <c r="B524" t="s">
        <v>11</v>
      </c>
      <c r="C524" t="s">
        <v>87</v>
      </c>
      <c r="D524" t="s">
        <v>65</v>
      </c>
      <c r="E524" t="s">
        <v>88</v>
      </c>
    </row>
    <row r="525" spans="1:5" x14ac:dyDescent="0.25">
      <c r="A525">
        <v>132</v>
      </c>
      <c r="B525" t="s">
        <v>13</v>
      </c>
      <c r="C525" t="s">
        <v>104</v>
      </c>
      <c r="D525" t="s">
        <v>65</v>
      </c>
      <c r="E525" t="s">
        <v>9</v>
      </c>
    </row>
    <row r="526" spans="1:5" x14ac:dyDescent="0.25">
      <c r="A526">
        <v>133</v>
      </c>
      <c r="B526" t="s">
        <v>26</v>
      </c>
      <c r="C526" t="s">
        <v>62</v>
      </c>
      <c r="D526" t="s">
        <v>14</v>
      </c>
      <c r="E526" t="s">
        <v>65</v>
      </c>
    </row>
    <row r="527" spans="1:5" x14ac:dyDescent="0.25">
      <c r="A527">
        <v>134</v>
      </c>
      <c r="B527" t="s">
        <v>11</v>
      </c>
      <c r="C527" t="s">
        <v>78</v>
      </c>
      <c r="D527" t="s">
        <v>65</v>
      </c>
      <c r="E527" t="s">
        <v>9</v>
      </c>
    </row>
    <row r="528" spans="1:5" x14ac:dyDescent="0.25">
      <c r="A528">
        <v>136</v>
      </c>
      <c r="B528" t="s">
        <v>11</v>
      </c>
      <c r="C528" t="s">
        <v>84</v>
      </c>
      <c r="D528" t="s">
        <v>65</v>
      </c>
      <c r="E528" t="s">
        <v>9</v>
      </c>
    </row>
    <row r="529" spans="1:5" x14ac:dyDescent="0.25">
      <c r="A529">
        <v>138</v>
      </c>
      <c r="B529" t="s">
        <v>26</v>
      </c>
      <c r="C529" t="s">
        <v>62</v>
      </c>
      <c r="D529" t="s">
        <v>14</v>
      </c>
      <c r="E529" t="s">
        <v>63</v>
      </c>
    </row>
    <row r="530" spans="1:5" x14ac:dyDescent="0.25">
      <c r="A530">
        <v>141</v>
      </c>
      <c r="B530" t="s">
        <v>26</v>
      </c>
      <c r="C530" t="s">
        <v>84</v>
      </c>
      <c r="D530" t="s">
        <v>14</v>
      </c>
      <c r="E530" t="s">
        <v>65</v>
      </c>
    </row>
    <row r="531" spans="1:5" x14ac:dyDescent="0.25">
      <c r="A531">
        <v>142</v>
      </c>
      <c r="B531" t="s">
        <v>26</v>
      </c>
      <c r="C531" t="s">
        <v>62</v>
      </c>
      <c r="D531" t="s">
        <v>63</v>
      </c>
      <c r="E531" t="s">
        <v>9</v>
      </c>
    </row>
    <row r="532" spans="1:5" x14ac:dyDescent="0.25">
      <c r="A532">
        <v>146</v>
      </c>
      <c r="B532" t="s">
        <v>11</v>
      </c>
      <c r="C532" t="s">
        <v>62</v>
      </c>
      <c r="D532" t="s">
        <v>14</v>
      </c>
      <c r="E532" t="s">
        <v>63</v>
      </c>
    </row>
    <row r="533" spans="1:5" x14ac:dyDescent="0.25">
      <c r="A533">
        <v>148</v>
      </c>
      <c r="B533" t="s">
        <v>26</v>
      </c>
      <c r="C533" t="s">
        <v>84</v>
      </c>
      <c r="D533" t="s">
        <v>88</v>
      </c>
      <c r="E533" t="s">
        <v>9</v>
      </c>
    </row>
    <row r="534" spans="1:5" x14ac:dyDescent="0.25">
      <c r="A534">
        <v>149</v>
      </c>
      <c r="B534" t="s">
        <v>26</v>
      </c>
      <c r="C534" t="s">
        <v>74</v>
      </c>
      <c r="D534" t="s">
        <v>63</v>
      </c>
      <c r="E534" t="s">
        <v>9</v>
      </c>
    </row>
    <row r="535" spans="1:5" x14ac:dyDescent="0.25">
      <c r="A535">
        <v>155</v>
      </c>
      <c r="B535" t="s">
        <v>11</v>
      </c>
      <c r="C535" t="s">
        <v>84</v>
      </c>
      <c r="D535" t="s">
        <v>65</v>
      </c>
      <c r="E535" t="s">
        <v>9</v>
      </c>
    </row>
    <row r="536" spans="1:5" x14ac:dyDescent="0.25">
      <c r="A536">
        <v>158</v>
      </c>
      <c r="B536" t="s">
        <v>26</v>
      </c>
      <c r="C536" t="s">
        <v>74</v>
      </c>
      <c r="D536" t="s">
        <v>63</v>
      </c>
      <c r="E536" t="s">
        <v>9</v>
      </c>
    </row>
    <row r="537" spans="1:5" x14ac:dyDescent="0.25">
      <c r="A537">
        <v>161</v>
      </c>
      <c r="B537" t="s">
        <v>26</v>
      </c>
      <c r="C537" t="s">
        <v>87</v>
      </c>
      <c r="D537" t="s">
        <v>65</v>
      </c>
      <c r="E537" t="s">
        <v>9</v>
      </c>
    </row>
    <row r="538" spans="1:5" x14ac:dyDescent="0.25">
      <c r="A538">
        <v>162</v>
      </c>
      <c r="B538" t="s">
        <v>11</v>
      </c>
      <c r="C538" t="s">
        <v>84</v>
      </c>
      <c r="D538" t="s">
        <v>65</v>
      </c>
      <c r="E538" t="s">
        <v>9</v>
      </c>
    </row>
    <row r="539" spans="1:5" x14ac:dyDescent="0.25">
      <c r="A539">
        <v>163</v>
      </c>
      <c r="B539" t="s">
        <v>11</v>
      </c>
      <c r="C539" t="s">
        <v>78</v>
      </c>
      <c r="D539" t="s">
        <v>14</v>
      </c>
      <c r="E539" t="s">
        <v>9</v>
      </c>
    </row>
    <row r="540" spans="1:5" x14ac:dyDescent="0.25">
      <c r="A540">
        <v>164</v>
      </c>
      <c r="B540" t="s">
        <v>26</v>
      </c>
      <c r="C540" t="s">
        <v>84</v>
      </c>
      <c r="D540" t="s">
        <v>63</v>
      </c>
      <c r="E540" t="s">
        <v>88</v>
      </c>
    </row>
    <row r="541" spans="1:5" x14ac:dyDescent="0.25">
      <c r="A541">
        <v>166</v>
      </c>
      <c r="B541" t="s">
        <v>11</v>
      </c>
      <c r="C541" t="s">
        <v>84</v>
      </c>
      <c r="D541" t="s">
        <v>124</v>
      </c>
      <c r="E541" t="s">
        <v>88</v>
      </c>
    </row>
    <row r="542" spans="1:5" x14ac:dyDescent="0.25">
      <c r="A542">
        <v>168</v>
      </c>
      <c r="B542" t="s">
        <v>12</v>
      </c>
      <c r="C542" t="s">
        <v>62</v>
      </c>
      <c r="D542" t="s">
        <v>63</v>
      </c>
      <c r="E542" t="s">
        <v>9</v>
      </c>
    </row>
    <row r="543" spans="1:5" x14ac:dyDescent="0.25">
      <c r="A543">
        <v>169</v>
      </c>
      <c r="B543" t="s">
        <v>26</v>
      </c>
      <c r="C543" t="s">
        <v>74</v>
      </c>
      <c r="D543" t="s">
        <v>88</v>
      </c>
      <c r="E543" t="s">
        <v>63</v>
      </c>
    </row>
    <row r="544" spans="1:5" x14ac:dyDescent="0.25">
      <c r="A544">
        <v>171</v>
      </c>
      <c r="B544" t="s">
        <v>11</v>
      </c>
      <c r="C544" t="s">
        <v>84</v>
      </c>
      <c r="D544" t="s">
        <v>65</v>
      </c>
      <c r="E544" t="s">
        <v>9</v>
      </c>
    </row>
    <row r="545" spans="1:5" x14ac:dyDescent="0.25">
      <c r="A545">
        <v>174</v>
      </c>
      <c r="B545" t="s">
        <v>11</v>
      </c>
      <c r="C545" t="s">
        <v>104</v>
      </c>
      <c r="D545" t="s">
        <v>14</v>
      </c>
      <c r="E545" t="s">
        <v>124</v>
      </c>
    </row>
    <row r="546" spans="1:5" x14ac:dyDescent="0.25">
      <c r="A546">
        <v>176</v>
      </c>
      <c r="B546" t="s">
        <v>11</v>
      </c>
      <c r="C546" t="s">
        <v>84</v>
      </c>
      <c r="D546" t="s">
        <v>63</v>
      </c>
      <c r="E546" t="s">
        <v>9</v>
      </c>
    </row>
    <row r="547" spans="1:5" x14ac:dyDescent="0.25">
      <c r="A547">
        <v>178</v>
      </c>
      <c r="B547" t="s">
        <v>11</v>
      </c>
      <c r="C547" t="s">
        <v>84</v>
      </c>
      <c r="D547" t="s">
        <v>63</v>
      </c>
      <c r="E547" t="s">
        <v>65</v>
      </c>
    </row>
    <row r="548" spans="1:5" x14ac:dyDescent="0.25">
      <c r="A548">
        <v>183</v>
      </c>
      <c r="B548" t="s">
        <v>26</v>
      </c>
      <c r="C548" t="s">
        <v>74</v>
      </c>
      <c r="D548" t="s">
        <v>65</v>
      </c>
      <c r="E548" t="s">
        <v>97</v>
      </c>
    </row>
    <row r="549" spans="1:5" x14ac:dyDescent="0.25">
      <c r="A549">
        <v>184</v>
      </c>
      <c r="B549" t="s">
        <v>11</v>
      </c>
      <c r="C549" t="s">
        <v>62</v>
      </c>
      <c r="D549" t="s">
        <v>63</v>
      </c>
      <c r="E549" t="s">
        <v>9</v>
      </c>
    </row>
    <row r="550" spans="1:5" x14ac:dyDescent="0.25">
      <c r="A550">
        <v>189</v>
      </c>
      <c r="B550" t="s">
        <v>11</v>
      </c>
      <c r="C550" t="s">
        <v>84</v>
      </c>
      <c r="D550" t="s">
        <v>65</v>
      </c>
      <c r="E550" t="s">
        <v>9</v>
      </c>
    </row>
    <row r="551" spans="1:5" x14ac:dyDescent="0.25">
      <c r="A551">
        <v>196</v>
      </c>
      <c r="B551" t="s">
        <v>13</v>
      </c>
      <c r="C551" t="s">
        <v>104</v>
      </c>
      <c r="D551" t="s">
        <v>65</v>
      </c>
      <c r="E551" t="s">
        <v>9</v>
      </c>
    </row>
    <row r="552" spans="1:5" x14ac:dyDescent="0.25">
      <c r="A552">
        <v>197</v>
      </c>
      <c r="B552" t="s">
        <v>11</v>
      </c>
      <c r="C552" t="s">
        <v>62</v>
      </c>
      <c r="D552" t="s">
        <v>14</v>
      </c>
      <c r="E552" t="s">
        <v>65</v>
      </c>
    </row>
    <row r="553" spans="1:5" x14ac:dyDescent="0.25">
      <c r="A553">
        <v>198</v>
      </c>
      <c r="B553" t="s">
        <v>11</v>
      </c>
      <c r="C553" t="s">
        <v>78</v>
      </c>
      <c r="D553" t="s">
        <v>65</v>
      </c>
      <c r="E553" t="s">
        <v>9</v>
      </c>
    </row>
    <row r="554" spans="1:5" x14ac:dyDescent="0.25">
      <c r="A554">
        <v>200</v>
      </c>
      <c r="B554" t="s">
        <v>26</v>
      </c>
      <c r="C554" t="s">
        <v>84</v>
      </c>
      <c r="D554" t="s">
        <v>63</v>
      </c>
      <c r="E554" t="s">
        <v>124</v>
      </c>
    </row>
    <row r="555" spans="1:5" x14ac:dyDescent="0.25">
      <c r="A555">
        <v>201</v>
      </c>
      <c r="B555" t="s">
        <v>26</v>
      </c>
      <c r="C555" t="s">
        <v>78</v>
      </c>
      <c r="D555" t="s">
        <v>88</v>
      </c>
      <c r="E555" t="s">
        <v>63</v>
      </c>
    </row>
    <row r="556" spans="1:5" x14ac:dyDescent="0.25">
      <c r="A556">
        <v>202</v>
      </c>
      <c r="B556" t="s">
        <v>26</v>
      </c>
      <c r="C556" t="s">
        <v>84</v>
      </c>
      <c r="D556" t="s">
        <v>88</v>
      </c>
      <c r="E556" t="s">
        <v>9</v>
      </c>
    </row>
    <row r="557" spans="1:5" x14ac:dyDescent="0.25">
      <c r="A557">
        <v>203</v>
      </c>
      <c r="B557" t="s">
        <v>12</v>
      </c>
      <c r="C557" t="s">
        <v>84</v>
      </c>
      <c r="D557" t="s">
        <v>14</v>
      </c>
      <c r="E557" t="s">
        <v>65</v>
      </c>
    </row>
    <row r="558" spans="1:5" x14ac:dyDescent="0.25">
      <c r="A558">
        <v>204</v>
      </c>
      <c r="B558" t="s">
        <v>12</v>
      </c>
      <c r="C558" t="s">
        <v>62</v>
      </c>
      <c r="D558" t="s">
        <v>63</v>
      </c>
      <c r="E558" t="s">
        <v>9</v>
      </c>
    </row>
    <row r="559" spans="1:5" x14ac:dyDescent="0.25">
      <c r="A559">
        <v>210</v>
      </c>
      <c r="B559" t="s">
        <v>11</v>
      </c>
      <c r="C559" t="s">
        <v>62</v>
      </c>
      <c r="D559" t="s">
        <v>63</v>
      </c>
      <c r="E559" t="s">
        <v>9</v>
      </c>
    </row>
    <row r="560" spans="1:5" x14ac:dyDescent="0.25">
      <c r="A560">
        <v>211</v>
      </c>
      <c r="B560" t="s">
        <v>13</v>
      </c>
      <c r="C560" t="s">
        <v>78</v>
      </c>
      <c r="D560" t="s">
        <v>14</v>
      </c>
      <c r="E560" t="s">
        <v>63</v>
      </c>
    </row>
    <row r="561" spans="1:5" x14ac:dyDescent="0.25">
      <c r="A561">
        <v>22</v>
      </c>
      <c r="B561" t="s">
        <v>11</v>
      </c>
      <c r="C561" t="s">
        <v>84</v>
      </c>
      <c r="D561" t="s">
        <v>65</v>
      </c>
      <c r="E561" t="s">
        <v>124</v>
      </c>
    </row>
    <row r="562" spans="1:5" x14ac:dyDescent="0.25">
      <c r="A562">
        <v>34</v>
      </c>
      <c r="B562" t="s">
        <v>11</v>
      </c>
      <c r="C562" t="s">
        <v>62</v>
      </c>
      <c r="D562" t="s">
        <v>65</v>
      </c>
      <c r="E562" t="s">
        <v>9</v>
      </c>
    </row>
    <row r="563" spans="1:5" x14ac:dyDescent="0.25">
      <c r="A563">
        <v>42</v>
      </c>
      <c r="B563" t="s">
        <v>11</v>
      </c>
      <c r="C563" t="s">
        <v>84</v>
      </c>
      <c r="D563" t="s">
        <v>65</v>
      </c>
      <c r="E563" t="s">
        <v>9</v>
      </c>
    </row>
    <row r="564" spans="1:5" x14ac:dyDescent="0.25">
      <c r="A564">
        <v>46</v>
      </c>
      <c r="B564" t="s">
        <v>11</v>
      </c>
      <c r="C564" t="s">
        <v>62</v>
      </c>
      <c r="D564" t="s">
        <v>65</v>
      </c>
      <c r="E564" t="s">
        <v>63</v>
      </c>
    </row>
    <row r="565" spans="1:5" x14ac:dyDescent="0.25">
      <c r="A565">
        <v>48</v>
      </c>
      <c r="B565" t="s">
        <v>11</v>
      </c>
      <c r="C565" t="s">
        <v>104</v>
      </c>
      <c r="D565" t="s">
        <v>65</v>
      </c>
      <c r="E565" t="s">
        <v>124</v>
      </c>
    </row>
    <row r="566" spans="1:5" x14ac:dyDescent="0.25">
      <c r="A566">
        <v>51</v>
      </c>
      <c r="B566" t="s">
        <v>11</v>
      </c>
      <c r="C566" t="s">
        <v>62</v>
      </c>
      <c r="D566" t="s">
        <v>63</v>
      </c>
      <c r="E566" t="s">
        <v>65</v>
      </c>
    </row>
    <row r="567" spans="1:5" x14ac:dyDescent="0.25">
      <c r="A567">
        <v>58</v>
      </c>
      <c r="B567" t="s">
        <v>26</v>
      </c>
      <c r="C567" t="s">
        <v>74</v>
      </c>
      <c r="D567" t="s">
        <v>63</v>
      </c>
      <c r="E567" t="s">
        <v>9</v>
      </c>
    </row>
    <row r="568" spans="1:5" x14ac:dyDescent="0.25">
      <c r="A568">
        <v>62</v>
      </c>
      <c r="B568" t="s">
        <v>11</v>
      </c>
      <c r="C568" t="s">
        <v>78</v>
      </c>
      <c r="D568" t="s">
        <v>63</v>
      </c>
      <c r="E568" t="s">
        <v>9</v>
      </c>
    </row>
    <row r="569" spans="1:5" x14ac:dyDescent="0.25">
      <c r="A569">
        <v>75</v>
      </c>
      <c r="B569" t="s">
        <v>26</v>
      </c>
      <c r="C569" t="s">
        <v>78</v>
      </c>
      <c r="D569" t="s">
        <v>63</v>
      </c>
      <c r="E569" t="s">
        <v>65</v>
      </c>
    </row>
    <row r="570" spans="1:5" x14ac:dyDescent="0.25">
      <c r="A570">
        <v>76</v>
      </c>
      <c r="B570" t="s">
        <v>26</v>
      </c>
      <c r="C570" t="s">
        <v>84</v>
      </c>
      <c r="D570" t="s">
        <v>63</v>
      </c>
      <c r="E570" t="s">
        <v>9</v>
      </c>
    </row>
    <row r="571" spans="1:5" x14ac:dyDescent="0.25">
      <c r="A571">
        <v>77</v>
      </c>
      <c r="B571" t="s">
        <v>12</v>
      </c>
      <c r="C571" t="s">
        <v>84</v>
      </c>
      <c r="D571" t="s">
        <v>63</v>
      </c>
      <c r="E571" t="s">
        <v>65</v>
      </c>
    </row>
    <row r="572" spans="1:5" x14ac:dyDescent="0.25">
      <c r="A572">
        <v>84</v>
      </c>
      <c r="B572" t="s">
        <v>26</v>
      </c>
      <c r="C572" t="s">
        <v>74</v>
      </c>
      <c r="D572" t="s">
        <v>65</v>
      </c>
      <c r="E572" t="s">
        <v>9</v>
      </c>
    </row>
    <row r="573" spans="1:5" x14ac:dyDescent="0.25">
      <c r="A573">
        <v>91</v>
      </c>
      <c r="B573" t="s">
        <v>11</v>
      </c>
      <c r="C573" t="s">
        <v>84</v>
      </c>
      <c r="D573" t="s">
        <v>14</v>
      </c>
      <c r="E573" t="s">
        <v>9</v>
      </c>
    </row>
    <row r="574" spans="1:5" x14ac:dyDescent="0.25">
      <c r="A574">
        <v>94</v>
      </c>
      <c r="B574" t="s">
        <v>26</v>
      </c>
      <c r="C574" t="s">
        <v>84</v>
      </c>
      <c r="D574" t="s">
        <v>63</v>
      </c>
      <c r="E574" t="s">
        <v>65</v>
      </c>
    </row>
    <row r="575" spans="1:5" x14ac:dyDescent="0.25">
      <c r="A575">
        <v>95</v>
      </c>
      <c r="B575" t="s">
        <v>26</v>
      </c>
      <c r="C575" t="s">
        <v>62</v>
      </c>
      <c r="D575" t="s">
        <v>65</v>
      </c>
      <c r="E575" t="s">
        <v>9</v>
      </c>
    </row>
    <row r="576" spans="1:5" x14ac:dyDescent="0.25">
      <c r="A576">
        <v>99</v>
      </c>
      <c r="B576" t="s">
        <v>26</v>
      </c>
      <c r="C576" t="s">
        <v>84</v>
      </c>
      <c r="D576" t="s">
        <v>65</v>
      </c>
      <c r="E576" t="s">
        <v>9</v>
      </c>
    </row>
    <row r="577" spans="1:5" x14ac:dyDescent="0.25">
      <c r="A577">
        <v>109</v>
      </c>
      <c r="B577" t="s">
        <v>12</v>
      </c>
      <c r="C577" t="s">
        <v>84</v>
      </c>
      <c r="D577" t="s">
        <v>63</v>
      </c>
      <c r="E577" t="s">
        <v>65</v>
      </c>
    </row>
    <row r="578" spans="1:5" x14ac:dyDescent="0.25">
      <c r="A578">
        <v>123</v>
      </c>
      <c r="B578" t="s">
        <v>26</v>
      </c>
      <c r="C578" t="s">
        <v>62</v>
      </c>
      <c r="D578" t="s">
        <v>65</v>
      </c>
      <c r="E578" t="s">
        <v>63</v>
      </c>
    </row>
    <row r="579" spans="1:5" x14ac:dyDescent="0.25">
      <c r="A579">
        <v>133</v>
      </c>
      <c r="B579" t="s">
        <v>26</v>
      </c>
      <c r="C579" t="s">
        <v>62</v>
      </c>
      <c r="D579" t="s">
        <v>63</v>
      </c>
      <c r="E579" t="s">
        <v>65</v>
      </c>
    </row>
    <row r="580" spans="1:5" x14ac:dyDescent="0.25">
      <c r="A580">
        <v>138</v>
      </c>
      <c r="B580" t="s">
        <v>26</v>
      </c>
      <c r="C580" t="s">
        <v>62</v>
      </c>
      <c r="D580" t="s">
        <v>65</v>
      </c>
      <c r="E580" t="s">
        <v>63</v>
      </c>
    </row>
    <row r="581" spans="1:5" x14ac:dyDescent="0.25">
      <c r="A581">
        <v>141</v>
      </c>
      <c r="B581" t="s">
        <v>26</v>
      </c>
      <c r="C581" t="s">
        <v>84</v>
      </c>
      <c r="D581" t="s">
        <v>63</v>
      </c>
      <c r="E581" t="s">
        <v>65</v>
      </c>
    </row>
    <row r="582" spans="1:5" x14ac:dyDescent="0.25">
      <c r="A582">
        <v>142</v>
      </c>
      <c r="B582" t="s">
        <v>26</v>
      </c>
      <c r="C582" t="s">
        <v>62</v>
      </c>
      <c r="D582" t="s">
        <v>65</v>
      </c>
      <c r="E582" t="s">
        <v>9</v>
      </c>
    </row>
    <row r="583" spans="1:5" x14ac:dyDescent="0.25">
      <c r="A583">
        <v>146</v>
      </c>
      <c r="B583" t="s">
        <v>11</v>
      </c>
      <c r="C583" t="s">
        <v>62</v>
      </c>
      <c r="D583" t="s">
        <v>65</v>
      </c>
      <c r="E583" t="s">
        <v>63</v>
      </c>
    </row>
    <row r="584" spans="1:5" x14ac:dyDescent="0.25">
      <c r="A584">
        <v>149</v>
      </c>
      <c r="B584" t="s">
        <v>26</v>
      </c>
      <c r="C584" t="s">
        <v>74</v>
      </c>
      <c r="D584" t="s">
        <v>65</v>
      </c>
      <c r="E584" t="s">
        <v>9</v>
      </c>
    </row>
    <row r="585" spans="1:5" x14ac:dyDescent="0.25">
      <c r="A585">
        <v>158</v>
      </c>
      <c r="B585" t="s">
        <v>26</v>
      </c>
      <c r="C585" t="s">
        <v>74</v>
      </c>
      <c r="D585" t="s">
        <v>65</v>
      </c>
      <c r="E585" t="s">
        <v>9</v>
      </c>
    </row>
    <row r="586" spans="1:5" x14ac:dyDescent="0.25">
      <c r="A586">
        <v>163</v>
      </c>
      <c r="B586" t="s">
        <v>11</v>
      </c>
      <c r="C586" t="s">
        <v>78</v>
      </c>
      <c r="D586" t="s">
        <v>63</v>
      </c>
      <c r="E586" t="s">
        <v>9</v>
      </c>
    </row>
    <row r="587" spans="1:5" x14ac:dyDescent="0.25">
      <c r="A587">
        <v>176</v>
      </c>
      <c r="B587" t="s">
        <v>11</v>
      </c>
      <c r="C587" t="s">
        <v>84</v>
      </c>
      <c r="D587" t="s">
        <v>65</v>
      </c>
      <c r="E587" t="s">
        <v>9</v>
      </c>
    </row>
    <row r="588" spans="1:5" x14ac:dyDescent="0.25">
      <c r="A588">
        <v>197</v>
      </c>
      <c r="B588" t="s">
        <v>11</v>
      </c>
      <c r="C588" t="s">
        <v>62</v>
      </c>
      <c r="D588" t="s">
        <v>63</v>
      </c>
      <c r="E588" t="s">
        <v>65</v>
      </c>
    </row>
    <row r="589" spans="1:5" x14ac:dyDescent="0.25">
      <c r="A589">
        <v>203</v>
      </c>
      <c r="B589" t="s">
        <v>12</v>
      </c>
      <c r="C589" t="s">
        <v>84</v>
      </c>
      <c r="D589" t="s">
        <v>63</v>
      </c>
      <c r="E589" t="s">
        <v>65</v>
      </c>
    </row>
    <row r="590" spans="1:5" x14ac:dyDescent="0.25">
      <c r="A590">
        <v>58</v>
      </c>
      <c r="B590" t="s">
        <v>26</v>
      </c>
      <c r="C590" t="s">
        <v>74</v>
      </c>
      <c r="D590" t="s">
        <v>65</v>
      </c>
      <c r="E590" t="s">
        <v>9</v>
      </c>
    </row>
    <row r="591" spans="1:5" x14ac:dyDescent="0.25">
      <c r="A591">
        <v>62</v>
      </c>
      <c r="B591" t="s">
        <v>11</v>
      </c>
      <c r="C591" t="s">
        <v>78</v>
      </c>
      <c r="D591" t="s">
        <v>65</v>
      </c>
      <c r="E591" t="s">
        <v>9</v>
      </c>
    </row>
    <row r="592" spans="1:5" x14ac:dyDescent="0.25">
      <c r="A592">
        <v>76</v>
      </c>
      <c r="B592" t="s">
        <v>26</v>
      </c>
      <c r="C592" t="s">
        <v>84</v>
      </c>
      <c r="D592" t="s">
        <v>65</v>
      </c>
      <c r="E592" t="s">
        <v>9</v>
      </c>
    </row>
    <row r="593" spans="1:5" x14ac:dyDescent="0.25">
      <c r="A593">
        <v>91</v>
      </c>
      <c r="B593" t="s">
        <v>11</v>
      </c>
      <c r="C593" t="s">
        <v>84</v>
      </c>
      <c r="D593" t="s">
        <v>63</v>
      </c>
      <c r="E593" t="s">
        <v>9</v>
      </c>
    </row>
    <row r="594" spans="1:5" x14ac:dyDescent="0.25">
      <c r="A594">
        <v>94</v>
      </c>
      <c r="B594" t="s">
        <v>26</v>
      </c>
      <c r="C594" t="s">
        <v>84</v>
      </c>
      <c r="D594" t="s">
        <v>88</v>
      </c>
      <c r="E594" t="s">
        <v>65</v>
      </c>
    </row>
    <row r="595" spans="1:5" x14ac:dyDescent="0.25">
      <c r="A595">
        <v>141</v>
      </c>
      <c r="B595" t="s">
        <v>26</v>
      </c>
      <c r="C595" t="s">
        <v>84</v>
      </c>
      <c r="D595" t="s">
        <v>88</v>
      </c>
      <c r="E595" t="s">
        <v>65</v>
      </c>
    </row>
    <row r="596" spans="1:5" x14ac:dyDescent="0.25">
      <c r="A596">
        <v>163</v>
      </c>
      <c r="B596" t="s">
        <v>11</v>
      </c>
      <c r="C596" t="s">
        <v>78</v>
      </c>
      <c r="D596" t="s">
        <v>65</v>
      </c>
      <c r="E596" t="s">
        <v>9</v>
      </c>
    </row>
    <row r="597" spans="1:5" x14ac:dyDescent="0.25">
      <c r="A597">
        <v>163</v>
      </c>
      <c r="B597" t="s">
        <v>11</v>
      </c>
      <c r="C597" t="s">
        <v>78</v>
      </c>
      <c r="D597" t="s">
        <v>65</v>
      </c>
      <c r="E597" t="s">
        <v>9</v>
      </c>
    </row>
    <row r="598" spans="1:5" x14ac:dyDescent="0.25">
      <c r="A598">
        <v>5</v>
      </c>
      <c r="B598" t="s">
        <v>13</v>
      </c>
      <c r="C598" t="s">
        <v>78</v>
      </c>
      <c r="D598" t="s">
        <v>14</v>
      </c>
      <c r="E598" t="s">
        <v>188</v>
      </c>
    </row>
    <row r="599" spans="1:5" x14ac:dyDescent="0.25">
      <c r="A599">
        <v>10</v>
      </c>
      <c r="B599" t="s">
        <v>11</v>
      </c>
      <c r="C599" t="s">
        <v>78</v>
      </c>
      <c r="D599" t="s">
        <v>14</v>
      </c>
      <c r="E599" t="s">
        <v>188</v>
      </c>
    </row>
    <row r="600" spans="1:5" x14ac:dyDescent="0.25">
      <c r="A600">
        <v>19</v>
      </c>
      <c r="B600" t="s">
        <v>13</v>
      </c>
      <c r="C600" t="s">
        <v>104</v>
      </c>
      <c r="D600" t="s">
        <v>14</v>
      </c>
      <c r="E600" t="s">
        <v>188</v>
      </c>
    </row>
    <row r="601" spans="1:5" x14ac:dyDescent="0.25">
      <c r="A601">
        <v>22</v>
      </c>
      <c r="B601" t="s">
        <v>11</v>
      </c>
      <c r="C601" t="s">
        <v>84</v>
      </c>
      <c r="D601" t="s">
        <v>14</v>
      </c>
      <c r="E601" t="s">
        <v>189</v>
      </c>
    </row>
    <row r="602" spans="1:5" x14ac:dyDescent="0.25">
      <c r="A602">
        <v>23</v>
      </c>
      <c r="B602" t="s">
        <v>13</v>
      </c>
      <c r="C602" t="s">
        <v>104</v>
      </c>
      <c r="D602" t="s">
        <v>14</v>
      </c>
      <c r="E602" t="s">
        <v>188</v>
      </c>
    </row>
    <row r="603" spans="1:5" x14ac:dyDescent="0.25">
      <c r="A603">
        <v>31</v>
      </c>
      <c r="B603" t="s">
        <v>11</v>
      </c>
      <c r="C603" t="s">
        <v>84</v>
      </c>
      <c r="D603" t="s">
        <v>14</v>
      </c>
      <c r="E603" t="s">
        <v>188</v>
      </c>
    </row>
    <row r="604" spans="1:5" x14ac:dyDescent="0.25">
      <c r="A604">
        <v>32</v>
      </c>
      <c r="B604" t="s">
        <v>11</v>
      </c>
      <c r="C604" t="s">
        <v>104</v>
      </c>
      <c r="D604" t="s">
        <v>14</v>
      </c>
      <c r="E604" t="s">
        <v>188</v>
      </c>
    </row>
    <row r="605" spans="1:5" x14ac:dyDescent="0.25">
      <c r="A605">
        <v>40</v>
      </c>
      <c r="B605" t="s">
        <v>11</v>
      </c>
      <c r="C605" t="s">
        <v>104</v>
      </c>
      <c r="D605" t="s">
        <v>18</v>
      </c>
      <c r="E605" t="s">
        <v>191</v>
      </c>
    </row>
    <row r="606" spans="1:5" x14ac:dyDescent="0.25">
      <c r="A606">
        <v>50</v>
      </c>
      <c r="B606" t="s">
        <v>26</v>
      </c>
      <c r="C606" t="s">
        <v>84</v>
      </c>
      <c r="D606" t="s">
        <v>18</v>
      </c>
      <c r="E606" t="s">
        <v>188</v>
      </c>
    </row>
    <row r="607" spans="1:5" x14ac:dyDescent="0.25">
      <c r="A607">
        <v>56</v>
      </c>
      <c r="B607" t="s">
        <v>26</v>
      </c>
      <c r="C607" t="s">
        <v>62</v>
      </c>
      <c r="D607" t="s">
        <v>14</v>
      </c>
      <c r="E607" t="s">
        <v>189</v>
      </c>
    </row>
    <row r="608" spans="1:5" x14ac:dyDescent="0.25">
      <c r="A608">
        <v>69</v>
      </c>
      <c r="B608" t="s">
        <v>13</v>
      </c>
      <c r="C608" t="s">
        <v>104</v>
      </c>
      <c r="D608" t="s">
        <v>124</v>
      </c>
      <c r="E608" t="s">
        <v>191</v>
      </c>
    </row>
    <row r="609" spans="1:5" x14ac:dyDescent="0.25">
      <c r="A609">
        <v>90</v>
      </c>
      <c r="B609" t="s">
        <v>11</v>
      </c>
      <c r="C609" t="s">
        <v>87</v>
      </c>
      <c r="D609" t="s">
        <v>14</v>
      </c>
      <c r="E609" t="s">
        <v>188</v>
      </c>
    </row>
    <row r="610" spans="1:5" x14ac:dyDescent="0.25">
      <c r="A610">
        <v>94</v>
      </c>
      <c r="B610" t="s">
        <v>26</v>
      </c>
      <c r="C610" t="s">
        <v>84</v>
      </c>
      <c r="D610" t="s">
        <v>18</v>
      </c>
      <c r="E610" t="s">
        <v>203</v>
      </c>
    </row>
    <row r="611" spans="1:5" x14ac:dyDescent="0.25">
      <c r="A611">
        <v>106</v>
      </c>
      <c r="B611" t="s">
        <v>26</v>
      </c>
      <c r="C611" t="s">
        <v>84</v>
      </c>
      <c r="D611" t="s">
        <v>18</v>
      </c>
      <c r="E611" t="s">
        <v>188</v>
      </c>
    </row>
    <row r="612" spans="1:5" x14ac:dyDescent="0.25">
      <c r="A612">
        <v>112</v>
      </c>
      <c r="B612" t="s">
        <v>13</v>
      </c>
      <c r="C612" t="s">
        <v>78</v>
      </c>
      <c r="D612" t="s">
        <v>14</v>
      </c>
      <c r="E612" t="s">
        <v>188</v>
      </c>
    </row>
    <row r="613" spans="1:5" x14ac:dyDescent="0.25">
      <c r="A613">
        <v>113</v>
      </c>
      <c r="B613" t="s">
        <v>13</v>
      </c>
      <c r="C613" t="s">
        <v>78</v>
      </c>
      <c r="D613" t="s">
        <v>18</v>
      </c>
      <c r="E613" t="s">
        <v>188</v>
      </c>
    </row>
    <row r="614" spans="1:5" x14ac:dyDescent="0.25">
      <c r="A614">
        <v>114</v>
      </c>
      <c r="B614" t="s">
        <v>13</v>
      </c>
      <c r="C614" t="s">
        <v>78</v>
      </c>
      <c r="D614" t="s">
        <v>18</v>
      </c>
      <c r="E614" t="s">
        <v>188</v>
      </c>
    </row>
    <row r="615" spans="1:5" x14ac:dyDescent="0.25">
      <c r="A615">
        <v>115</v>
      </c>
      <c r="B615" t="s">
        <v>13</v>
      </c>
      <c r="C615" t="s">
        <v>78</v>
      </c>
      <c r="D615" t="s">
        <v>14</v>
      </c>
      <c r="E615" t="s">
        <v>188</v>
      </c>
    </row>
    <row r="616" spans="1:5" x14ac:dyDescent="0.25">
      <c r="A616">
        <v>116</v>
      </c>
      <c r="B616" t="s">
        <v>13</v>
      </c>
      <c r="C616" t="s">
        <v>104</v>
      </c>
      <c r="D616" t="s">
        <v>18</v>
      </c>
      <c r="E616" t="s">
        <v>188</v>
      </c>
    </row>
    <row r="617" spans="1:5" x14ac:dyDescent="0.25">
      <c r="A617">
        <v>117</v>
      </c>
      <c r="B617" t="s">
        <v>11</v>
      </c>
      <c r="C617" t="s">
        <v>78</v>
      </c>
      <c r="D617" t="s">
        <v>14</v>
      </c>
      <c r="E617" t="s">
        <v>188</v>
      </c>
    </row>
    <row r="618" spans="1:5" x14ac:dyDescent="0.25">
      <c r="A618">
        <v>127</v>
      </c>
      <c r="B618" t="s">
        <v>11</v>
      </c>
      <c r="C618" t="s">
        <v>84</v>
      </c>
      <c r="D618" t="s">
        <v>14</v>
      </c>
      <c r="E618" t="s">
        <v>189</v>
      </c>
    </row>
    <row r="619" spans="1:5" x14ac:dyDescent="0.25">
      <c r="A619">
        <v>128</v>
      </c>
      <c r="B619" t="s">
        <v>13</v>
      </c>
      <c r="C619" t="s">
        <v>104</v>
      </c>
      <c r="D619" t="s">
        <v>14</v>
      </c>
      <c r="E619" t="s">
        <v>188</v>
      </c>
    </row>
    <row r="620" spans="1:5" x14ac:dyDescent="0.25">
      <c r="A620">
        <v>141</v>
      </c>
      <c r="B620" t="s">
        <v>26</v>
      </c>
      <c r="C620" t="s">
        <v>84</v>
      </c>
      <c r="D620" t="s">
        <v>18</v>
      </c>
      <c r="E620" t="s">
        <v>203</v>
      </c>
    </row>
    <row r="621" spans="1:5" x14ac:dyDescent="0.25">
      <c r="A621">
        <v>174</v>
      </c>
      <c r="B621" t="s">
        <v>11</v>
      </c>
      <c r="C621" t="s">
        <v>104</v>
      </c>
      <c r="D621" t="s">
        <v>18</v>
      </c>
      <c r="E621" t="s">
        <v>191</v>
      </c>
    </row>
    <row r="622" spans="1:5" x14ac:dyDescent="0.25">
      <c r="A622">
        <v>181</v>
      </c>
      <c r="B622" t="s">
        <v>11</v>
      </c>
      <c r="C622" t="s">
        <v>78</v>
      </c>
      <c r="D622" t="s">
        <v>14</v>
      </c>
      <c r="E622" t="s">
        <v>188</v>
      </c>
    </row>
    <row r="623" spans="1:5" x14ac:dyDescent="0.25">
      <c r="A623">
        <v>200</v>
      </c>
      <c r="B623" t="s">
        <v>26</v>
      </c>
      <c r="C623" t="s">
        <v>84</v>
      </c>
      <c r="D623" t="s">
        <v>18</v>
      </c>
      <c r="E623" t="s">
        <v>188</v>
      </c>
    </row>
    <row r="624" spans="1:5" x14ac:dyDescent="0.25">
      <c r="A624">
        <v>206</v>
      </c>
      <c r="B624" t="s">
        <v>13</v>
      </c>
      <c r="C624" t="s">
        <v>78</v>
      </c>
      <c r="D624" t="s">
        <v>14</v>
      </c>
      <c r="E624" t="s">
        <v>188</v>
      </c>
    </row>
    <row r="625" spans="1:5" x14ac:dyDescent="0.25">
      <c r="A625">
        <v>207</v>
      </c>
      <c r="B625" t="s">
        <v>13</v>
      </c>
      <c r="C625" t="s">
        <v>104</v>
      </c>
      <c r="D625" t="s">
        <v>14</v>
      </c>
      <c r="E625" t="s">
        <v>188</v>
      </c>
    </row>
    <row r="626" spans="1:5" x14ac:dyDescent="0.25">
      <c r="A626">
        <v>208</v>
      </c>
      <c r="B626" t="s">
        <v>11</v>
      </c>
      <c r="C626" t="s">
        <v>78</v>
      </c>
      <c r="D626" t="s">
        <v>14</v>
      </c>
      <c r="E626" t="s">
        <v>188</v>
      </c>
    </row>
    <row r="627" spans="1:5" x14ac:dyDescent="0.25">
      <c r="A627">
        <v>211</v>
      </c>
      <c r="B627" t="s">
        <v>13</v>
      </c>
      <c r="C627" t="s">
        <v>78</v>
      </c>
      <c r="D627" t="s">
        <v>18</v>
      </c>
      <c r="E627" t="s">
        <v>188</v>
      </c>
    </row>
    <row r="628" spans="1:5" x14ac:dyDescent="0.25">
      <c r="A628">
        <v>40</v>
      </c>
      <c r="B628" t="s">
        <v>11</v>
      </c>
      <c r="C628" t="s">
        <v>104</v>
      </c>
      <c r="D628" t="s">
        <v>18</v>
      </c>
      <c r="E628" t="s">
        <v>188</v>
      </c>
    </row>
    <row r="629" spans="1:5" x14ac:dyDescent="0.25">
      <c r="A629">
        <v>69</v>
      </c>
      <c r="B629" t="s">
        <v>13</v>
      </c>
      <c r="C629" t="s">
        <v>104</v>
      </c>
      <c r="D629" t="s">
        <v>124</v>
      </c>
      <c r="E629" t="s">
        <v>194</v>
      </c>
    </row>
    <row r="630" spans="1:5" x14ac:dyDescent="0.25">
      <c r="A630">
        <v>174</v>
      </c>
      <c r="B630" t="s">
        <v>11</v>
      </c>
      <c r="C630" t="s">
        <v>104</v>
      </c>
      <c r="D630" t="s">
        <v>18</v>
      </c>
      <c r="E630" t="s">
        <v>188</v>
      </c>
    </row>
  </sheetData>
  <autoFilter ref="A253:G627" xr:uid="{8E4DC4BD-378E-452D-B4F6-C6EF94E48D7E}"/>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F4D1C-6A98-41EA-B3CC-E857016E550D}">
  <dimension ref="A1:D346"/>
  <sheetViews>
    <sheetView workbookViewId="0">
      <selection activeCell="A4" sqref="A4"/>
    </sheetView>
  </sheetViews>
  <sheetFormatPr defaultRowHeight="15" x14ac:dyDescent="0.25"/>
  <cols>
    <col min="1" max="1" width="90.85546875" bestFit="1" customWidth="1"/>
    <col min="3" max="3" width="90.85546875" bestFit="1" customWidth="1"/>
    <col min="4" max="4" width="11.7109375" bestFit="1" customWidth="1"/>
  </cols>
  <sheetData>
    <row r="1" spans="1:4" x14ac:dyDescent="0.25">
      <c r="A1" s="22" t="s">
        <v>239</v>
      </c>
    </row>
    <row r="2" spans="1:4" x14ac:dyDescent="0.25">
      <c r="A2" t="s">
        <v>20</v>
      </c>
    </row>
    <row r="3" spans="1:4" x14ac:dyDescent="0.25">
      <c r="A3" t="s">
        <v>71</v>
      </c>
    </row>
    <row r="4" spans="1:4" x14ac:dyDescent="0.25">
      <c r="A4" t="s">
        <v>20</v>
      </c>
      <c r="C4" s="2" t="s">
        <v>202</v>
      </c>
      <c r="D4" t="s">
        <v>276</v>
      </c>
    </row>
    <row r="5" spans="1:4" x14ac:dyDescent="0.25">
      <c r="A5" t="s">
        <v>76</v>
      </c>
      <c r="C5" s="5" t="s">
        <v>71</v>
      </c>
      <c r="D5">
        <v>105</v>
      </c>
    </row>
    <row r="6" spans="1:4" x14ac:dyDescent="0.25">
      <c r="A6" t="s">
        <v>20</v>
      </c>
      <c r="C6" s="5" t="s">
        <v>20</v>
      </c>
      <c r="D6">
        <v>76</v>
      </c>
    </row>
    <row r="7" spans="1:4" x14ac:dyDescent="0.25">
      <c r="A7" t="s">
        <v>20</v>
      </c>
      <c r="C7" s="5" t="s">
        <v>126</v>
      </c>
      <c r="D7">
        <v>48</v>
      </c>
    </row>
    <row r="8" spans="1:4" x14ac:dyDescent="0.25">
      <c r="A8" t="s">
        <v>108</v>
      </c>
      <c r="C8" s="5" t="s">
        <v>98</v>
      </c>
      <c r="D8">
        <v>44</v>
      </c>
    </row>
    <row r="9" spans="1:4" x14ac:dyDescent="0.25">
      <c r="A9" t="s">
        <v>108</v>
      </c>
      <c r="C9" s="5" t="s">
        <v>108</v>
      </c>
      <c r="D9">
        <v>40</v>
      </c>
    </row>
    <row r="10" spans="1:4" x14ac:dyDescent="0.25">
      <c r="A10" t="s">
        <v>20</v>
      </c>
      <c r="C10" s="5" t="s">
        <v>76</v>
      </c>
      <c r="D10">
        <v>20</v>
      </c>
    </row>
    <row r="11" spans="1:4" x14ac:dyDescent="0.25">
      <c r="A11" t="s">
        <v>20</v>
      </c>
      <c r="C11" s="5" t="s">
        <v>105</v>
      </c>
      <c r="D11">
        <v>5</v>
      </c>
    </row>
    <row r="12" spans="1:4" x14ac:dyDescent="0.25">
      <c r="A12" t="s">
        <v>20</v>
      </c>
      <c r="C12" s="5" t="s">
        <v>44</v>
      </c>
      <c r="D12">
        <v>2</v>
      </c>
    </row>
    <row r="13" spans="1:4" x14ac:dyDescent="0.25">
      <c r="A13" t="s">
        <v>98</v>
      </c>
      <c r="C13" s="5" t="s">
        <v>151</v>
      </c>
      <c r="D13">
        <v>2</v>
      </c>
    </row>
    <row r="14" spans="1:4" x14ac:dyDescent="0.25">
      <c r="A14" t="s">
        <v>98</v>
      </c>
      <c r="C14" s="5" t="s">
        <v>39</v>
      </c>
      <c r="D14">
        <v>2</v>
      </c>
    </row>
    <row r="15" spans="1:4" x14ac:dyDescent="0.25">
      <c r="A15" t="s">
        <v>20</v>
      </c>
      <c r="C15" s="5" t="s">
        <v>34</v>
      </c>
      <c r="D15">
        <v>1</v>
      </c>
    </row>
    <row r="16" spans="1:4" x14ac:dyDescent="0.25">
      <c r="A16" t="s">
        <v>76</v>
      </c>
      <c r="C16" s="5" t="s">
        <v>163</v>
      </c>
      <c r="D16">
        <v>345</v>
      </c>
    </row>
    <row r="17" spans="1:4" x14ac:dyDescent="0.25">
      <c r="A17" t="s">
        <v>20</v>
      </c>
    </row>
    <row r="18" spans="1:4" x14ac:dyDescent="0.25">
      <c r="A18" t="s">
        <v>20</v>
      </c>
    </row>
    <row r="19" spans="1:4" x14ac:dyDescent="0.25">
      <c r="A19" t="s">
        <v>71</v>
      </c>
    </row>
    <row r="20" spans="1:4" x14ac:dyDescent="0.25">
      <c r="A20" t="s">
        <v>105</v>
      </c>
    </row>
    <row r="21" spans="1:4" x14ac:dyDescent="0.25">
      <c r="A21" t="s">
        <v>98</v>
      </c>
    </row>
    <row r="22" spans="1:4" x14ac:dyDescent="0.25">
      <c r="A22" t="s">
        <v>108</v>
      </c>
    </row>
    <row r="23" spans="1:4" x14ac:dyDescent="0.25">
      <c r="A23" t="s">
        <v>20</v>
      </c>
      <c r="C23" t="s">
        <v>202</v>
      </c>
      <c r="D23" t="s">
        <v>276</v>
      </c>
    </row>
    <row r="24" spans="1:4" x14ac:dyDescent="0.25">
      <c r="A24" t="s">
        <v>20</v>
      </c>
      <c r="C24" t="s">
        <v>71</v>
      </c>
      <c r="D24">
        <v>105</v>
      </c>
    </row>
    <row r="25" spans="1:4" x14ac:dyDescent="0.25">
      <c r="A25" t="s">
        <v>76</v>
      </c>
      <c r="C25" t="s">
        <v>20</v>
      </c>
      <c r="D25">
        <v>76</v>
      </c>
    </row>
    <row r="26" spans="1:4" x14ac:dyDescent="0.25">
      <c r="A26" t="s">
        <v>20</v>
      </c>
      <c r="C26" t="s">
        <v>126</v>
      </c>
      <c r="D26">
        <v>48</v>
      </c>
    </row>
    <row r="27" spans="1:4" x14ac:dyDescent="0.25">
      <c r="A27" t="s">
        <v>76</v>
      </c>
      <c r="C27" t="s">
        <v>98</v>
      </c>
      <c r="D27">
        <v>44</v>
      </c>
    </row>
    <row r="28" spans="1:4" x14ac:dyDescent="0.25">
      <c r="A28" t="s">
        <v>126</v>
      </c>
      <c r="C28" t="s">
        <v>108</v>
      </c>
      <c r="D28">
        <v>40</v>
      </c>
    </row>
    <row r="29" spans="1:4" x14ac:dyDescent="0.25">
      <c r="A29" t="s">
        <v>108</v>
      </c>
      <c r="C29" t="s">
        <v>76</v>
      </c>
      <c r="D29">
        <v>20</v>
      </c>
    </row>
    <row r="30" spans="1:4" x14ac:dyDescent="0.25">
      <c r="A30" t="s">
        <v>76</v>
      </c>
      <c r="C30" t="s">
        <v>105</v>
      </c>
      <c r="D30">
        <v>5</v>
      </c>
    </row>
    <row r="31" spans="1:4" x14ac:dyDescent="0.25">
      <c r="A31" t="s">
        <v>34</v>
      </c>
      <c r="C31" t="s">
        <v>44</v>
      </c>
      <c r="D31">
        <v>2</v>
      </c>
    </row>
    <row r="32" spans="1:4" x14ac:dyDescent="0.25">
      <c r="A32" t="s">
        <v>71</v>
      </c>
      <c r="C32" t="s">
        <v>151</v>
      </c>
      <c r="D32">
        <v>2</v>
      </c>
    </row>
    <row r="33" spans="1:4" x14ac:dyDescent="0.25">
      <c r="A33" t="s">
        <v>20</v>
      </c>
      <c r="C33" t="s">
        <v>39</v>
      </c>
      <c r="D33">
        <v>2</v>
      </c>
    </row>
    <row r="34" spans="1:4" x14ac:dyDescent="0.25">
      <c r="A34" t="s">
        <v>71</v>
      </c>
      <c r="C34" t="s">
        <v>34</v>
      </c>
      <c r="D34">
        <v>1</v>
      </c>
    </row>
    <row r="35" spans="1:4" x14ac:dyDescent="0.25">
      <c r="A35" t="s">
        <v>76</v>
      </c>
    </row>
    <row r="36" spans="1:4" x14ac:dyDescent="0.25">
      <c r="A36" t="s">
        <v>71</v>
      </c>
    </row>
    <row r="37" spans="1:4" x14ac:dyDescent="0.25">
      <c r="A37" t="s">
        <v>108</v>
      </c>
    </row>
    <row r="38" spans="1:4" x14ac:dyDescent="0.25">
      <c r="A38" t="s">
        <v>20</v>
      </c>
    </row>
    <row r="39" spans="1:4" x14ac:dyDescent="0.25">
      <c r="A39" t="s">
        <v>71</v>
      </c>
    </row>
    <row r="40" spans="1:4" x14ac:dyDescent="0.25">
      <c r="A40" t="s">
        <v>126</v>
      </c>
    </row>
    <row r="41" spans="1:4" x14ac:dyDescent="0.25">
      <c r="A41" t="s">
        <v>108</v>
      </c>
    </row>
    <row r="42" spans="1:4" x14ac:dyDescent="0.25">
      <c r="A42" t="s">
        <v>71</v>
      </c>
    </row>
    <row r="43" spans="1:4" x14ac:dyDescent="0.25">
      <c r="A43" t="s">
        <v>71</v>
      </c>
    </row>
    <row r="44" spans="1:4" x14ac:dyDescent="0.25">
      <c r="A44" t="s">
        <v>20</v>
      </c>
    </row>
    <row r="45" spans="1:4" x14ac:dyDescent="0.25">
      <c r="A45" t="s">
        <v>20</v>
      </c>
    </row>
    <row r="46" spans="1:4" x14ac:dyDescent="0.25">
      <c r="A46" t="s">
        <v>71</v>
      </c>
    </row>
    <row r="47" spans="1:4" x14ac:dyDescent="0.25">
      <c r="A47" t="s">
        <v>20</v>
      </c>
    </row>
    <row r="48" spans="1:4" x14ac:dyDescent="0.25">
      <c r="A48" t="s">
        <v>71</v>
      </c>
    </row>
    <row r="49" spans="1:1" x14ac:dyDescent="0.25">
      <c r="A49" t="s">
        <v>20</v>
      </c>
    </row>
    <row r="50" spans="1:1" x14ac:dyDescent="0.25">
      <c r="A50" t="s">
        <v>126</v>
      </c>
    </row>
    <row r="51" spans="1:1" x14ac:dyDescent="0.25">
      <c r="A51" t="s">
        <v>20</v>
      </c>
    </row>
    <row r="52" spans="1:1" x14ac:dyDescent="0.25">
      <c r="A52" t="s">
        <v>20</v>
      </c>
    </row>
    <row r="53" spans="1:1" x14ac:dyDescent="0.25">
      <c r="A53" t="s">
        <v>20</v>
      </c>
    </row>
    <row r="54" spans="1:1" x14ac:dyDescent="0.25">
      <c r="A54" t="s">
        <v>71</v>
      </c>
    </row>
    <row r="55" spans="1:1" x14ac:dyDescent="0.25">
      <c r="A55" t="s">
        <v>20</v>
      </c>
    </row>
    <row r="56" spans="1:1" x14ac:dyDescent="0.25">
      <c r="A56" t="s">
        <v>71</v>
      </c>
    </row>
    <row r="57" spans="1:1" x14ac:dyDescent="0.25">
      <c r="A57" t="s">
        <v>98</v>
      </c>
    </row>
    <row r="58" spans="1:1" x14ac:dyDescent="0.25">
      <c r="A58" t="s">
        <v>76</v>
      </c>
    </row>
    <row r="59" spans="1:1" x14ac:dyDescent="0.25">
      <c r="A59" t="s">
        <v>71</v>
      </c>
    </row>
    <row r="60" spans="1:1" x14ac:dyDescent="0.25">
      <c r="A60" t="s">
        <v>98</v>
      </c>
    </row>
    <row r="61" spans="1:1" x14ac:dyDescent="0.25">
      <c r="A61" t="s">
        <v>71</v>
      </c>
    </row>
    <row r="62" spans="1:1" x14ac:dyDescent="0.25">
      <c r="A62" t="s">
        <v>71</v>
      </c>
    </row>
    <row r="63" spans="1:1" x14ac:dyDescent="0.25">
      <c r="A63" t="s">
        <v>126</v>
      </c>
    </row>
    <row r="64" spans="1:1" x14ac:dyDescent="0.25">
      <c r="A64" t="s">
        <v>71</v>
      </c>
    </row>
    <row r="65" spans="1:1" x14ac:dyDescent="0.25">
      <c r="A65" t="s">
        <v>39</v>
      </c>
    </row>
    <row r="66" spans="1:1" x14ac:dyDescent="0.25">
      <c r="A66" t="s">
        <v>98</v>
      </c>
    </row>
    <row r="67" spans="1:1" x14ac:dyDescent="0.25">
      <c r="A67" t="s">
        <v>71</v>
      </c>
    </row>
    <row r="68" spans="1:1" x14ac:dyDescent="0.25">
      <c r="A68" t="s">
        <v>71</v>
      </c>
    </row>
    <row r="69" spans="1:1" x14ac:dyDescent="0.25">
      <c r="A69" t="s">
        <v>126</v>
      </c>
    </row>
    <row r="70" spans="1:1" x14ac:dyDescent="0.25">
      <c r="A70" t="s">
        <v>20</v>
      </c>
    </row>
    <row r="71" spans="1:1" x14ac:dyDescent="0.25">
      <c r="A71" t="s">
        <v>71</v>
      </c>
    </row>
    <row r="72" spans="1:1" x14ac:dyDescent="0.25">
      <c r="A72" t="s">
        <v>71</v>
      </c>
    </row>
    <row r="73" spans="1:1" x14ac:dyDescent="0.25">
      <c r="A73" t="s">
        <v>20</v>
      </c>
    </row>
    <row r="74" spans="1:1" x14ac:dyDescent="0.25">
      <c r="A74" t="s">
        <v>98</v>
      </c>
    </row>
    <row r="75" spans="1:1" x14ac:dyDescent="0.25">
      <c r="A75" t="s">
        <v>71</v>
      </c>
    </row>
    <row r="76" spans="1:1" x14ac:dyDescent="0.25">
      <c r="A76" t="s">
        <v>71</v>
      </c>
    </row>
    <row r="77" spans="1:1" x14ac:dyDescent="0.25">
      <c r="A77" t="s">
        <v>71</v>
      </c>
    </row>
    <row r="78" spans="1:1" x14ac:dyDescent="0.25">
      <c r="A78" t="s">
        <v>108</v>
      </c>
    </row>
    <row r="79" spans="1:1" x14ac:dyDescent="0.25">
      <c r="A79" t="s">
        <v>108</v>
      </c>
    </row>
    <row r="80" spans="1:1" x14ac:dyDescent="0.25">
      <c r="A80" t="s">
        <v>20</v>
      </c>
    </row>
    <row r="81" spans="1:1" x14ac:dyDescent="0.25">
      <c r="A81" t="s">
        <v>98</v>
      </c>
    </row>
    <row r="82" spans="1:1" x14ac:dyDescent="0.25">
      <c r="A82" t="s">
        <v>71</v>
      </c>
    </row>
    <row r="83" spans="1:1" x14ac:dyDescent="0.25">
      <c r="A83" t="s">
        <v>98</v>
      </c>
    </row>
    <row r="84" spans="1:1" x14ac:dyDescent="0.25">
      <c r="A84" t="s">
        <v>126</v>
      </c>
    </row>
    <row r="85" spans="1:1" x14ac:dyDescent="0.25">
      <c r="A85" t="s">
        <v>20</v>
      </c>
    </row>
    <row r="86" spans="1:1" x14ac:dyDescent="0.25">
      <c r="A86" t="s">
        <v>76</v>
      </c>
    </row>
    <row r="87" spans="1:1" x14ac:dyDescent="0.25">
      <c r="A87" t="s">
        <v>20</v>
      </c>
    </row>
    <row r="88" spans="1:1" x14ac:dyDescent="0.25">
      <c r="A88" t="s">
        <v>151</v>
      </c>
    </row>
    <row r="89" spans="1:1" x14ac:dyDescent="0.25">
      <c r="A89" t="s">
        <v>98</v>
      </c>
    </row>
    <row r="90" spans="1:1" x14ac:dyDescent="0.25">
      <c r="A90" t="s">
        <v>20</v>
      </c>
    </row>
    <row r="91" spans="1:1" x14ac:dyDescent="0.25">
      <c r="A91" t="s">
        <v>108</v>
      </c>
    </row>
    <row r="92" spans="1:1" x14ac:dyDescent="0.25">
      <c r="A92" t="s">
        <v>98</v>
      </c>
    </row>
    <row r="93" spans="1:1" x14ac:dyDescent="0.25">
      <c r="A93" t="s">
        <v>20</v>
      </c>
    </row>
    <row r="94" spans="1:1" x14ac:dyDescent="0.25">
      <c r="A94" t="s">
        <v>126</v>
      </c>
    </row>
    <row r="95" spans="1:1" x14ac:dyDescent="0.25">
      <c r="A95" t="s">
        <v>44</v>
      </c>
    </row>
    <row r="96" spans="1:1" x14ac:dyDescent="0.25">
      <c r="A96" t="s">
        <v>20</v>
      </c>
    </row>
    <row r="97" spans="1:1" x14ac:dyDescent="0.25">
      <c r="A97" t="s">
        <v>126</v>
      </c>
    </row>
    <row r="98" spans="1:1" x14ac:dyDescent="0.25">
      <c r="A98" t="s">
        <v>71</v>
      </c>
    </row>
    <row r="99" spans="1:1" x14ac:dyDescent="0.25">
      <c r="A99" t="s">
        <v>71</v>
      </c>
    </row>
    <row r="100" spans="1:1" x14ac:dyDescent="0.25">
      <c r="A100" t="s">
        <v>20</v>
      </c>
    </row>
    <row r="101" spans="1:1" x14ac:dyDescent="0.25">
      <c r="A101" t="s">
        <v>71</v>
      </c>
    </row>
    <row r="102" spans="1:1" x14ac:dyDescent="0.25">
      <c r="A102" t="s">
        <v>20</v>
      </c>
    </row>
    <row r="103" spans="1:1" x14ac:dyDescent="0.25">
      <c r="A103" t="s">
        <v>98</v>
      </c>
    </row>
    <row r="104" spans="1:1" x14ac:dyDescent="0.25">
      <c r="A104" t="s">
        <v>76</v>
      </c>
    </row>
    <row r="105" spans="1:1" x14ac:dyDescent="0.25">
      <c r="A105" t="s">
        <v>71</v>
      </c>
    </row>
    <row r="106" spans="1:1" x14ac:dyDescent="0.25">
      <c r="A106" t="s">
        <v>20</v>
      </c>
    </row>
    <row r="107" spans="1:1" x14ac:dyDescent="0.25">
      <c r="A107" t="s">
        <v>20</v>
      </c>
    </row>
    <row r="108" spans="1:1" x14ac:dyDescent="0.25">
      <c r="A108" t="s">
        <v>126</v>
      </c>
    </row>
    <row r="109" spans="1:1" x14ac:dyDescent="0.25">
      <c r="A109" t="s">
        <v>108</v>
      </c>
    </row>
    <row r="110" spans="1:1" x14ac:dyDescent="0.25">
      <c r="A110" t="s">
        <v>98</v>
      </c>
    </row>
    <row r="111" spans="1:1" x14ac:dyDescent="0.25">
      <c r="A111" t="s">
        <v>20</v>
      </c>
    </row>
    <row r="112" spans="1:1" x14ac:dyDescent="0.25">
      <c r="A112" t="s">
        <v>20</v>
      </c>
    </row>
    <row r="113" spans="1:1" x14ac:dyDescent="0.25">
      <c r="A113" t="s">
        <v>20</v>
      </c>
    </row>
    <row r="114" spans="1:1" x14ac:dyDescent="0.25">
      <c r="A114" t="s">
        <v>20</v>
      </c>
    </row>
    <row r="115" spans="1:1" x14ac:dyDescent="0.25">
      <c r="A115" t="s">
        <v>20</v>
      </c>
    </row>
    <row r="116" spans="1:1" x14ac:dyDescent="0.25">
      <c r="A116" t="s">
        <v>105</v>
      </c>
    </row>
    <row r="117" spans="1:1" x14ac:dyDescent="0.25">
      <c r="A117" t="s">
        <v>20</v>
      </c>
    </row>
    <row r="118" spans="1:1" x14ac:dyDescent="0.25">
      <c r="A118" t="s">
        <v>20</v>
      </c>
    </row>
    <row r="119" spans="1:1" x14ac:dyDescent="0.25">
      <c r="A119" t="s">
        <v>98</v>
      </c>
    </row>
    <row r="120" spans="1:1" x14ac:dyDescent="0.25">
      <c r="A120" t="s">
        <v>76</v>
      </c>
    </row>
    <row r="121" spans="1:1" x14ac:dyDescent="0.25">
      <c r="A121" t="s">
        <v>71</v>
      </c>
    </row>
    <row r="122" spans="1:1" x14ac:dyDescent="0.25">
      <c r="A122" t="s">
        <v>20</v>
      </c>
    </row>
    <row r="123" spans="1:1" x14ac:dyDescent="0.25">
      <c r="A123" t="s">
        <v>71</v>
      </c>
    </row>
    <row r="124" spans="1:1" x14ac:dyDescent="0.25">
      <c r="A124" t="s">
        <v>98</v>
      </c>
    </row>
    <row r="125" spans="1:1" x14ac:dyDescent="0.25">
      <c r="A125" t="s">
        <v>108</v>
      </c>
    </row>
    <row r="126" spans="1:1" x14ac:dyDescent="0.25">
      <c r="A126" t="s">
        <v>108</v>
      </c>
    </row>
    <row r="127" spans="1:1" x14ac:dyDescent="0.25">
      <c r="A127" t="s">
        <v>20</v>
      </c>
    </row>
    <row r="128" spans="1:1" x14ac:dyDescent="0.25">
      <c r="A128" t="s">
        <v>20</v>
      </c>
    </row>
    <row r="129" spans="1:1" x14ac:dyDescent="0.25">
      <c r="A129" t="s">
        <v>76</v>
      </c>
    </row>
    <row r="130" spans="1:1" x14ac:dyDescent="0.25">
      <c r="A130" t="s">
        <v>20</v>
      </c>
    </row>
    <row r="131" spans="1:1" x14ac:dyDescent="0.25">
      <c r="A131" t="s">
        <v>76</v>
      </c>
    </row>
    <row r="132" spans="1:1" x14ac:dyDescent="0.25">
      <c r="A132" t="s">
        <v>126</v>
      </c>
    </row>
    <row r="133" spans="1:1" x14ac:dyDescent="0.25">
      <c r="A133" t="s">
        <v>20</v>
      </c>
    </row>
    <row r="134" spans="1:1" x14ac:dyDescent="0.25">
      <c r="A134" t="s">
        <v>20</v>
      </c>
    </row>
    <row r="135" spans="1:1" x14ac:dyDescent="0.25">
      <c r="A135" t="s">
        <v>71</v>
      </c>
    </row>
    <row r="136" spans="1:1" x14ac:dyDescent="0.25">
      <c r="A136" t="s">
        <v>98</v>
      </c>
    </row>
    <row r="137" spans="1:1" x14ac:dyDescent="0.25">
      <c r="A137" t="s">
        <v>71</v>
      </c>
    </row>
    <row r="138" spans="1:1" x14ac:dyDescent="0.25">
      <c r="A138" t="s">
        <v>71</v>
      </c>
    </row>
    <row r="139" spans="1:1" x14ac:dyDescent="0.25">
      <c r="A139" t="s">
        <v>71</v>
      </c>
    </row>
    <row r="140" spans="1:1" x14ac:dyDescent="0.25">
      <c r="A140" t="s">
        <v>126</v>
      </c>
    </row>
    <row r="141" spans="1:1" x14ac:dyDescent="0.25">
      <c r="A141" t="s">
        <v>126</v>
      </c>
    </row>
    <row r="142" spans="1:1" x14ac:dyDescent="0.25">
      <c r="A142" t="s">
        <v>44</v>
      </c>
    </row>
    <row r="143" spans="1:1" x14ac:dyDescent="0.25">
      <c r="A143" t="s">
        <v>20</v>
      </c>
    </row>
    <row r="144" spans="1:1" x14ac:dyDescent="0.25">
      <c r="A144" t="s">
        <v>76</v>
      </c>
    </row>
    <row r="145" spans="1:1" x14ac:dyDescent="0.25">
      <c r="A145" t="s">
        <v>98</v>
      </c>
    </row>
    <row r="146" spans="1:1" x14ac:dyDescent="0.25">
      <c r="A146" t="s">
        <v>71</v>
      </c>
    </row>
    <row r="147" spans="1:1" x14ac:dyDescent="0.25">
      <c r="A147" t="s">
        <v>98</v>
      </c>
    </row>
    <row r="148" spans="1:1" x14ac:dyDescent="0.25">
      <c r="A148" t="s">
        <v>126</v>
      </c>
    </row>
    <row r="149" spans="1:1" x14ac:dyDescent="0.25">
      <c r="A149" t="s">
        <v>20</v>
      </c>
    </row>
    <row r="150" spans="1:1" x14ac:dyDescent="0.25">
      <c r="A150" t="s">
        <v>76</v>
      </c>
    </row>
    <row r="151" spans="1:1" x14ac:dyDescent="0.25">
      <c r="A151" t="s">
        <v>20</v>
      </c>
    </row>
    <row r="152" spans="1:1" x14ac:dyDescent="0.25">
      <c r="A152" t="s">
        <v>20</v>
      </c>
    </row>
    <row r="153" spans="1:1" x14ac:dyDescent="0.25">
      <c r="A153" t="s">
        <v>76</v>
      </c>
    </row>
    <row r="154" spans="1:1" x14ac:dyDescent="0.25">
      <c r="A154" t="s">
        <v>20</v>
      </c>
    </row>
    <row r="155" spans="1:1" x14ac:dyDescent="0.25">
      <c r="A155" t="s">
        <v>20</v>
      </c>
    </row>
    <row r="156" spans="1:1" x14ac:dyDescent="0.25">
      <c r="A156" t="s">
        <v>71</v>
      </c>
    </row>
    <row r="157" spans="1:1" x14ac:dyDescent="0.25">
      <c r="A157" t="s">
        <v>126</v>
      </c>
    </row>
    <row r="158" spans="1:1" x14ac:dyDescent="0.25">
      <c r="A158" t="s">
        <v>20</v>
      </c>
    </row>
    <row r="159" spans="1:1" x14ac:dyDescent="0.25">
      <c r="A159" t="s">
        <v>76</v>
      </c>
    </row>
    <row r="160" spans="1:1" x14ac:dyDescent="0.25">
      <c r="A160" t="s">
        <v>20</v>
      </c>
    </row>
    <row r="161" spans="1:1" x14ac:dyDescent="0.25">
      <c r="A161" t="s">
        <v>151</v>
      </c>
    </row>
    <row r="162" spans="1:1" x14ac:dyDescent="0.25">
      <c r="A162" t="s">
        <v>20</v>
      </c>
    </row>
    <row r="163" spans="1:1" x14ac:dyDescent="0.25">
      <c r="A163" t="s">
        <v>126</v>
      </c>
    </row>
    <row r="164" spans="1:1" x14ac:dyDescent="0.25">
      <c r="A164" t="s">
        <v>71</v>
      </c>
    </row>
    <row r="165" spans="1:1" x14ac:dyDescent="0.25">
      <c r="A165" t="s">
        <v>39</v>
      </c>
    </row>
    <row r="166" spans="1:1" x14ac:dyDescent="0.25">
      <c r="A166" t="s">
        <v>20</v>
      </c>
    </row>
    <row r="167" spans="1:1" x14ac:dyDescent="0.25">
      <c r="A167" t="s">
        <v>71</v>
      </c>
    </row>
    <row r="168" spans="1:1" x14ac:dyDescent="0.25">
      <c r="A168" t="s">
        <v>71</v>
      </c>
    </row>
    <row r="169" spans="1:1" x14ac:dyDescent="0.25">
      <c r="A169" t="s">
        <v>126</v>
      </c>
    </row>
    <row r="170" spans="1:1" x14ac:dyDescent="0.25">
      <c r="A170" t="s">
        <v>108</v>
      </c>
    </row>
    <row r="171" spans="1:1" x14ac:dyDescent="0.25">
      <c r="A171" t="s">
        <v>71</v>
      </c>
    </row>
    <row r="172" spans="1:1" x14ac:dyDescent="0.25">
      <c r="A172" t="s">
        <v>71</v>
      </c>
    </row>
    <row r="173" spans="1:1" x14ac:dyDescent="0.25">
      <c r="A173" t="s">
        <v>126</v>
      </c>
    </row>
    <row r="174" spans="1:1" x14ac:dyDescent="0.25">
      <c r="A174" t="s">
        <v>108</v>
      </c>
    </row>
    <row r="175" spans="1:1" x14ac:dyDescent="0.25">
      <c r="A175" t="s">
        <v>71</v>
      </c>
    </row>
    <row r="176" spans="1:1" x14ac:dyDescent="0.25">
      <c r="A176" t="s">
        <v>71</v>
      </c>
    </row>
    <row r="177" spans="1:1" x14ac:dyDescent="0.25">
      <c r="A177" t="s">
        <v>20</v>
      </c>
    </row>
    <row r="178" spans="1:1" x14ac:dyDescent="0.25">
      <c r="A178" t="s">
        <v>108</v>
      </c>
    </row>
    <row r="179" spans="1:1" x14ac:dyDescent="0.25">
      <c r="A179" t="s">
        <v>108</v>
      </c>
    </row>
    <row r="180" spans="1:1" x14ac:dyDescent="0.25">
      <c r="A180" t="s">
        <v>20</v>
      </c>
    </row>
    <row r="181" spans="1:1" x14ac:dyDescent="0.25">
      <c r="A181" t="s">
        <v>20</v>
      </c>
    </row>
    <row r="182" spans="1:1" x14ac:dyDescent="0.25">
      <c r="A182" t="s">
        <v>20</v>
      </c>
    </row>
    <row r="183" spans="1:1" x14ac:dyDescent="0.25">
      <c r="A183" t="s">
        <v>98</v>
      </c>
    </row>
    <row r="184" spans="1:1" x14ac:dyDescent="0.25">
      <c r="A184" t="s">
        <v>98</v>
      </c>
    </row>
    <row r="185" spans="1:1" x14ac:dyDescent="0.25">
      <c r="A185" t="s">
        <v>20</v>
      </c>
    </row>
    <row r="186" spans="1:1" x14ac:dyDescent="0.25">
      <c r="A186" t="s">
        <v>76</v>
      </c>
    </row>
    <row r="187" spans="1:1" x14ac:dyDescent="0.25">
      <c r="A187" t="s">
        <v>20</v>
      </c>
    </row>
    <row r="188" spans="1:1" x14ac:dyDescent="0.25">
      <c r="A188" t="s">
        <v>20</v>
      </c>
    </row>
    <row r="189" spans="1:1" x14ac:dyDescent="0.25">
      <c r="A189" t="s">
        <v>71</v>
      </c>
    </row>
    <row r="190" spans="1:1" x14ac:dyDescent="0.25">
      <c r="A190" t="s">
        <v>71</v>
      </c>
    </row>
    <row r="191" spans="1:1" x14ac:dyDescent="0.25">
      <c r="A191" t="s">
        <v>20</v>
      </c>
    </row>
    <row r="192" spans="1:1" x14ac:dyDescent="0.25">
      <c r="A192" t="s">
        <v>76</v>
      </c>
    </row>
    <row r="193" spans="1:1" x14ac:dyDescent="0.25">
      <c r="A193" t="s">
        <v>76</v>
      </c>
    </row>
    <row r="194" spans="1:1" x14ac:dyDescent="0.25">
      <c r="A194" t="s">
        <v>20</v>
      </c>
    </row>
    <row r="195" spans="1:1" x14ac:dyDescent="0.25">
      <c r="A195" t="s">
        <v>76</v>
      </c>
    </row>
    <row r="196" spans="1:1" x14ac:dyDescent="0.25">
      <c r="A196" t="s">
        <v>126</v>
      </c>
    </row>
    <row r="197" spans="1:1" x14ac:dyDescent="0.25">
      <c r="A197" t="s">
        <v>20</v>
      </c>
    </row>
    <row r="198" spans="1:1" x14ac:dyDescent="0.25">
      <c r="A198" t="s">
        <v>20</v>
      </c>
    </row>
    <row r="199" spans="1:1" x14ac:dyDescent="0.25">
      <c r="A199" t="s">
        <v>71</v>
      </c>
    </row>
    <row r="200" spans="1:1" x14ac:dyDescent="0.25">
      <c r="A200" t="s">
        <v>20</v>
      </c>
    </row>
    <row r="201" spans="1:1" x14ac:dyDescent="0.25">
      <c r="A201" t="s">
        <v>20</v>
      </c>
    </row>
    <row r="202" spans="1:1" x14ac:dyDescent="0.25">
      <c r="A202" t="s">
        <v>126</v>
      </c>
    </row>
    <row r="203" spans="1:1" x14ac:dyDescent="0.25">
      <c r="A203" t="s">
        <v>108</v>
      </c>
    </row>
    <row r="204" spans="1:1" x14ac:dyDescent="0.25">
      <c r="A204" t="s">
        <v>98</v>
      </c>
    </row>
    <row r="205" spans="1:1" x14ac:dyDescent="0.25">
      <c r="A205" t="s">
        <v>20</v>
      </c>
    </row>
    <row r="206" spans="1:1" x14ac:dyDescent="0.25">
      <c r="A206" t="s">
        <v>20</v>
      </c>
    </row>
    <row r="207" spans="1:1" x14ac:dyDescent="0.25">
      <c r="A207" t="s">
        <v>105</v>
      </c>
    </row>
    <row r="208" spans="1:1" x14ac:dyDescent="0.25">
      <c r="A208" t="s">
        <v>20</v>
      </c>
    </row>
    <row r="209" spans="1:1" x14ac:dyDescent="0.25">
      <c r="A209" t="s">
        <v>20</v>
      </c>
    </row>
    <row r="210" spans="1:1" x14ac:dyDescent="0.25">
      <c r="A210" t="s">
        <v>98</v>
      </c>
    </row>
    <row r="211" spans="1:1" x14ac:dyDescent="0.25">
      <c r="A211" t="s">
        <v>20</v>
      </c>
    </row>
    <row r="212" spans="1:1" x14ac:dyDescent="0.25">
      <c r="A212" t="s">
        <v>98</v>
      </c>
    </row>
    <row r="213" spans="1:1" x14ac:dyDescent="0.25">
      <c r="A213" t="s">
        <v>98</v>
      </c>
    </row>
    <row r="214" spans="1:1" x14ac:dyDescent="0.25">
      <c r="A214" t="s">
        <v>98</v>
      </c>
    </row>
    <row r="215" spans="1:1" x14ac:dyDescent="0.25">
      <c r="A215" t="s">
        <v>71</v>
      </c>
    </row>
    <row r="216" spans="1:1" x14ac:dyDescent="0.25">
      <c r="A216" t="s">
        <v>71</v>
      </c>
    </row>
    <row r="217" spans="1:1" x14ac:dyDescent="0.25">
      <c r="A217" t="s">
        <v>98</v>
      </c>
    </row>
    <row r="218" spans="1:1" x14ac:dyDescent="0.25">
      <c r="A218" t="s">
        <v>126</v>
      </c>
    </row>
    <row r="219" spans="1:1" x14ac:dyDescent="0.25">
      <c r="A219" t="s">
        <v>71</v>
      </c>
    </row>
    <row r="220" spans="1:1" x14ac:dyDescent="0.25">
      <c r="A220" t="s">
        <v>108</v>
      </c>
    </row>
    <row r="221" spans="1:1" x14ac:dyDescent="0.25">
      <c r="A221" t="s">
        <v>126</v>
      </c>
    </row>
    <row r="222" spans="1:1" x14ac:dyDescent="0.25">
      <c r="A222" t="s">
        <v>105</v>
      </c>
    </row>
    <row r="223" spans="1:1" x14ac:dyDescent="0.25">
      <c r="A223" t="s">
        <v>71</v>
      </c>
    </row>
    <row r="224" spans="1:1" x14ac:dyDescent="0.25">
      <c r="A224" t="s">
        <v>71</v>
      </c>
    </row>
    <row r="225" spans="1:1" x14ac:dyDescent="0.25">
      <c r="A225" t="s">
        <v>98</v>
      </c>
    </row>
    <row r="226" spans="1:1" x14ac:dyDescent="0.25">
      <c r="A226" t="s">
        <v>71</v>
      </c>
    </row>
    <row r="227" spans="1:1" x14ac:dyDescent="0.25">
      <c r="A227" t="s">
        <v>126</v>
      </c>
    </row>
    <row r="228" spans="1:1" x14ac:dyDescent="0.25">
      <c r="A228" t="s">
        <v>71</v>
      </c>
    </row>
    <row r="229" spans="1:1" x14ac:dyDescent="0.25">
      <c r="A229" t="s">
        <v>126</v>
      </c>
    </row>
    <row r="230" spans="1:1" x14ac:dyDescent="0.25">
      <c r="A230" t="s">
        <v>126</v>
      </c>
    </row>
    <row r="231" spans="1:1" x14ac:dyDescent="0.25">
      <c r="A231" t="s">
        <v>126</v>
      </c>
    </row>
    <row r="232" spans="1:1" x14ac:dyDescent="0.25">
      <c r="A232" t="s">
        <v>98</v>
      </c>
    </row>
    <row r="233" spans="1:1" x14ac:dyDescent="0.25">
      <c r="A233" t="s">
        <v>98</v>
      </c>
    </row>
    <row r="234" spans="1:1" x14ac:dyDescent="0.25">
      <c r="A234" t="s">
        <v>108</v>
      </c>
    </row>
    <row r="235" spans="1:1" x14ac:dyDescent="0.25">
      <c r="A235" t="s">
        <v>108</v>
      </c>
    </row>
    <row r="236" spans="1:1" x14ac:dyDescent="0.25">
      <c r="A236" t="s">
        <v>98</v>
      </c>
    </row>
    <row r="237" spans="1:1" x14ac:dyDescent="0.25">
      <c r="A237" t="s">
        <v>71</v>
      </c>
    </row>
    <row r="238" spans="1:1" x14ac:dyDescent="0.25">
      <c r="A238" t="s">
        <v>71</v>
      </c>
    </row>
    <row r="239" spans="1:1" x14ac:dyDescent="0.25">
      <c r="A239" t="s">
        <v>108</v>
      </c>
    </row>
    <row r="240" spans="1:1" x14ac:dyDescent="0.25">
      <c r="A240" t="s">
        <v>71</v>
      </c>
    </row>
    <row r="241" spans="1:1" x14ac:dyDescent="0.25">
      <c r="A241" t="s">
        <v>108</v>
      </c>
    </row>
    <row r="242" spans="1:1" x14ac:dyDescent="0.25">
      <c r="A242" t="s">
        <v>126</v>
      </c>
    </row>
    <row r="243" spans="1:1" x14ac:dyDescent="0.25">
      <c r="A243" t="s">
        <v>71</v>
      </c>
    </row>
    <row r="244" spans="1:1" x14ac:dyDescent="0.25">
      <c r="A244" t="s">
        <v>108</v>
      </c>
    </row>
    <row r="245" spans="1:1" x14ac:dyDescent="0.25">
      <c r="A245" t="s">
        <v>71</v>
      </c>
    </row>
    <row r="246" spans="1:1" x14ac:dyDescent="0.25">
      <c r="A246" t="s">
        <v>108</v>
      </c>
    </row>
    <row r="247" spans="1:1" x14ac:dyDescent="0.25">
      <c r="A247" t="s">
        <v>108</v>
      </c>
    </row>
    <row r="248" spans="1:1" x14ac:dyDescent="0.25">
      <c r="A248" t="s">
        <v>71</v>
      </c>
    </row>
    <row r="249" spans="1:1" x14ac:dyDescent="0.25">
      <c r="A249" t="s">
        <v>71</v>
      </c>
    </row>
    <row r="250" spans="1:1" x14ac:dyDescent="0.25">
      <c r="A250" t="s">
        <v>98</v>
      </c>
    </row>
    <row r="251" spans="1:1" x14ac:dyDescent="0.25">
      <c r="A251" t="s">
        <v>71</v>
      </c>
    </row>
    <row r="252" spans="1:1" x14ac:dyDescent="0.25">
      <c r="A252" t="s">
        <v>126</v>
      </c>
    </row>
    <row r="253" spans="1:1" x14ac:dyDescent="0.25">
      <c r="A253" t="s">
        <v>98</v>
      </c>
    </row>
    <row r="254" spans="1:1" x14ac:dyDescent="0.25">
      <c r="A254" t="s">
        <v>126</v>
      </c>
    </row>
    <row r="255" spans="1:1" x14ac:dyDescent="0.25">
      <c r="A255" t="s">
        <v>108</v>
      </c>
    </row>
    <row r="256" spans="1:1" x14ac:dyDescent="0.25">
      <c r="A256" t="s">
        <v>98</v>
      </c>
    </row>
    <row r="257" spans="1:1" x14ac:dyDescent="0.25">
      <c r="A257" t="s">
        <v>98</v>
      </c>
    </row>
    <row r="258" spans="1:1" x14ac:dyDescent="0.25">
      <c r="A258" t="s">
        <v>98</v>
      </c>
    </row>
    <row r="259" spans="1:1" x14ac:dyDescent="0.25">
      <c r="A259" t="s">
        <v>98</v>
      </c>
    </row>
    <row r="260" spans="1:1" x14ac:dyDescent="0.25">
      <c r="A260" t="s">
        <v>98</v>
      </c>
    </row>
    <row r="261" spans="1:1" x14ac:dyDescent="0.25">
      <c r="A261" t="s">
        <v>126</v>
      </c>
    </row>
    <row r="262" spans="1:1" x14ac:dyDescent="0.25">
      <c r="A262" t="s">
        <v>126</v>
      </c>
    </row>
    <row r="263" spans="1:1" x14ac:dyDescent="0.25">
      <c r="A263" t="s">
        <v>108</v>
      </c>
    </row>
    <row r="264" spans="1:1" x14ac:dyDescent="0.25">
      <c r="A264" t="s">
        <v>71</v>
      </c>
    </row>
    <row r="265" spans="1:1" x14ac:dyDescent="0.25">
      <c r="A265" t="s">
        <v>71</v>
      </c>
    </row>
    <row r="266" spans="1:1" x14ac:dyDescent="0.25">
      <c r="A266" t="s">
        <v>105</v>
      </c>
    </row>
    <row r="267" spans="1:1" x14ac:dyDescent="0.25">
      <c r="A267" t="s">
        <v>71</v>
      </c>
    </row>
    <row r="268" spans="1:1" x14ac:dyDescent="0.25">
      <c r="A268" t="s">
        <v>71</v>
      </c>
    </row>
    <row r="269" spans="1:1" x14ac:dyDescent="0.25">
      <c r="A269" t="s">
        <v>108</v>
      </c>
    </row>
    <row r="270" spans="1:1" x14ac:dyDescent="0.25">
      <c r="A270" t="s">
        <v>108</v>
      </c>
    </row>
    <row r="271" spans="1:1" x14ac:dyDescent="0.25">
      <c r="A271" t="s">
        <v>108</v>
      </c>
    </row>
    <row r="272" spans="1:1" x14ac:dyDescent="0.25">
      <c r="A272" t="s">
        <v>71</v>
      </c>
    </row>
    <row r="273" spans="1:1" x14ac:dyDescent="0.25">
      <c r="A273" t="s">
        <v>98</v>
      </c>
    </row>
    <row r="274" spans="1:1" x14ac:dyDescent="0.25">
      <c r="A274" t="s">
        <v>108</v>
      </c>
    </row>
    <row r="275" spans="1:1" x14ac:dyDescent="0.25">
      <c r="A275" t="s">
        <v>108</v>
      </c>
    </row>
    <row r="276" spans="1:1" x14ac:dyDescent="0.25">
      <c r="A276" t="s">
        <v>71</v>
      </c>
    </row>
    <row r="277" spans="1:1" x14ac:dyDescent="0.25">
      <c r="A277" t="s">
        <v>108</v>
      </c>
    </row>
    <row r="278" spans="1:1" x14ac:dyDescent="0.25">
      <c r="A278" t="s">
        <v>71</v>
      </c>
    </row>
    <row r="279" spans="1:1" x14ac:dyDescent="0.25">
      <c r="A279" t="s">
        <v>108</v>
      </c>
    </row>
    <row r="280" spans="1:1" x14ac:dyDescent="0.25">
      <c r="A280" t="s">
        <v>126</v>
      </c>
    </row>
    <row r="281" spans="1:1" x14ac:dyDescent="0.25">
      <c r="A281" t="s">
        <v>71</v>
      </c>
    </row>
    <row r="282" spans="1:1" x14ac:dyDescent="0.25">
      <c r="A282" t="s">
        <v>71</v>
      </c>
    </row>
    <row r="283" spans="1:1" x14ac:dyDescent="0.25">
      <c r="A283" t="s">
        <v>108</v>
      </c>
    </row>
    <row r="284" spans="1:1" x14ac:dyDescent="0.25">
      <c r="A284" t="s">
        <v>126</v>
      </c>
    </row>
    <row r="285" spans="1:1" x14ac:dyDescent="0.25">
      <c r="A285" t="s">
        <v>71</v>
      </c>
    </row>
    <row r="286" spans="1:1" x14ac:dyDescent="0.25">
      <c r="A286" t="s">
        <v>126</v>
      </c>
    </row>
    <row r="287" spans="1:1" x14ac:dyDescent="0.25">
      <c r="A287" t="s">
        <v>71</v>
      </c>
    </row>
    <row r="288" spans="1:1" x14ac:dyDescent="0.25">
      <c r="A288" t="s">
        <v>71</v>
      </c>
    </row>
    <row r="289" spans="1:1" x14ac:dyDescent="0.25">
      <c r="A289" t="s">
        <v>71</v>
      </c>
    </row>
    <row r="290" spans="1:1" x14ac:dyDescent="0.25">
      <c r="A290" t="s">
        <v>126</v>
      </c>
    </row>
    <row r="291" spans="1:1" x14ac:dyDescent="0.25">
      <c r="A291" t="s">
        <v>71</v>
      </c>
    </row>
    <row r="292" spans="1:1" x14ac:dyDescent="0.25">
      <c r="A292" t="s">
        <v>98</v>
      </c>
    </row>
    <row r="293" spans="1:1" x14ac:dyDescent="0.25">
      <c r="A293" t="s">
        <v>126</v>
      </c>
    </row>
    <row r="294" spans="1:1" x14ac:dyDescent="0.25">
      <c r="A294" t="s">
        <v>71</v>
      </c>
    </row>
    <row r="295" spans="1:1" x14ac:dyDescent="0.25">
      <c r="A295" t="s">
        <v>108</v>
      </c>
    </row>
    <row r="296" spans="1:1" x14ac:dyDescent="0.25">
      <c r="A296" t="s">
        <v>98</v>
      </c>
    </row>
    <row r="297" spans="1:1" x14ac:dyDescent="0.25">
      <c r="A297" t="s">
        <v>71</v>
      </c>
    </row>
    <row r="298" spans="1:1" x14ac:dyDescent="0.25">
      <c r="A298" t="s">
        <v>71</v>
      </c>
    </row>
    <row r="299" spans="1:1" x14ac:dyDescent="0.25">
      <c r="A299" t="s">
        <v>108</v>
      </c>
    </row>
    <row r="300" spans="1:1" x14ac:dyDescent="0.25">
      <c r="A300" t="s">
        <v>108</v>
      </c>
    </row>
    <row r="301" spans="1:1" x14ac:dyDescent="0.25">
      <c r="A301" t="s">
        <v>98</v>
      </c>
    </row>
    <row r="302" spans="1:1" x14ac:dyDescent="0.25">
      <c r="A302" t="s">
        <v>126</v>
      </c>
    </row>
    <row r="303" spans="1:1" x14ac:dyDescent="0.25">
      <c r="A303" t="s">
        <v>108</v>
      </c>
    </row>
    <row r="304" spans="1:1" x14ac:dyDescent="0.25">
      <c r="A304" t="s">
        <v>98</v>
      </c>
    </row>
    <row r="305" spans="1:1" x14ac:dyDescent="0.25">
      <c r="A305" t="s">
        <v>98</v>
      </c>
    </row>
    <row r="306" spans="1:1" x14ac:dyDescent="0.25">
      <c r="A306" t="s">
        <v>126</v>
      </c>
    </row>
    <row r="307" spans="1:1" x14ac:dyDescent="0.25">
      <c r="A307" t="s">
        <v>98</v>
      </c>
    </row>
    <row r="308" spans="1:1" x14ac:dyDescent="0.25">
      <c r="A308" t="s">
        <v>71</v>
      </c>
    </row>
    <row r="309" spans="1:1" x14ac:dyDescent="0.25">
      <c r="A309" t="s">
        <v>71</v>
      </c>
    </row>
    <row r="310" spans="1:1" x14ac:dyDescent="0.25">
      <c r="A310" t="s">
        <v>108</v>
      </c>
    </row>
    <row r="311" spans="1:1" x14ac:dyDescent="0.25">
      <c r="A311" t="s">
        <v>71</v>
      </c>
    </row>
    <row r="312" spans="1:1" x14ac:dyDescent="0.25">
      <c r="A312" t="s">
        <v>71</v>
      </c>
    </row>
    <row r="313" spans="1:1" x14ac:dyDescent="0.25">
      <c r="A313" t="s">
        <v>71</v>
      </c>
    </row>
    <row r="314" spans="1:1" x14ac:dyDescent="0.25">
      <c r="A314" t="s">
        <v>126</v>
      </c>
    </row>
    <row r="315" spans="1:1" x14ac:dyDescent="0.25">
      <c r="A315" t="s">
        <v>126</v>
      </c>
    </row>
    <row r="316" spans="1:1" x14ac:dyDescent="0.25">
      <c r="A316" t="s">
        <v>71</v>
      </c>
    </row>
    <row r="317" spans="1:1" x14ac:dyDescent="0.25">
      <c r="A317" t="s">
        <v>126</v>
      </c>
    </row>
    <row r="318" spans="1:1" x14ac:dyDescent="0.25">
      <c r="A318" t="s">
        <v>126</v>
      </c>
    </row>
    <row r="319" spans="1:1" x14ac:dyDescent="0.25">
      <c r="A319" t="s">
        <v>126</v>
      </c>
    </row>
    <row r="320" spans="1:1" x14ac:dyDescent="0.25">
      <c r="A320" t="s">
        <v>71</v>
      </c>
    </row>
    <row r="321" spans="1:1" x14ac:dyDescent="0.25">
      <c r="A321" t="s">
        <v>71</v>
      </c>
    </row>
    <row r="322" spans="1:1" x14ac:dyDescent="0.25">
      <c r="A322" t="s">
        <v>71</v>
      </c>
    </row>
    <row r="323" spans="1:1" x14ac:dyDescent="0.25">
      <c r="A323" t="s">
        <v>126</v>
      </c>
    </row>
    <row r="324" spans="1:1" x14ac:dyDescent="0.25">
      <c r="A324" t="s">
        <v>126</v>
      </c>
    </row>
    <row r="325" spans="1:1" x14ac:dyDescent="0.25">
      <c r="A325" t="s">
        <v>126</v>
      </c>
    </row>
    <row r="326" spans="1:1" x14ac:dyDescent="0.25">
      <c r="A326" t="s">
        <v>126</v>
      </c>
    </row>
    <row r="327" spans="1:1" x14ac:dyDescent="0.25">
      <c r="A327" t="s">
        <v>126</v>
      </c>
    </row>
    <row r="328" spans="1:1" x14ac:dyDescent="0.25">
      <c r="A328" t="s">
        <v>71</v>
      </c>
    </row>
    <row r="329" spans="1:1" x14ac:dyDescent="0.25">
      <c r="A329" t="s">
        <v>71</v>
      </c>
    </row>
    <row r="330" spans="1:1" x14ac:dyDescent="0.25">
      <c r="A330" t="s">
        <v>71</v>
      </c>
    </row>
    <row r="331" spans="1:1" x14ac:dyDescent="0.25">
      <c r="A331" t="s">
        <v>71</v>
      </c>
    </row>
    <row r="332" spans="1:1" x14ac:dyDescent="0.25">
      <c r="A332" t="s">
        <v>71</v>
      </c>
    </row>
    <row r="333" spans="1:1" x14ac:dyDescent="0.25">
      <c r="A333" t="s">
        <v>71</v>
      </c>
    </row>
    <row r="334" spans="1:1" x14ac:dyDescent="0.25">
      <c r="A334" t="s">
        <v>126</v>
      </c>
    </row>
    <row r="335" spans="1:1" x14ac:dyDescent="0.25">
      <c r="A335" t="s">
        <v>71</v>
      </c>
    </row>
    <row r="336" spans="1:1" x14ac:dyDescent="0.25">
      <c r="A336" t="s">
        <v>71</v>
      </c>
    </row>
    <row r="337" spans="1:1" x14ac:dyDescent="0.25">
      <c r="A337" t="s">
        <v>71</v>
      </c>
    </row>
    <row r="338" spans="1:1" x14ac:dyDescent="0.25">
      <c r="A338" t="s">
        <v>71</v>
      </c>
    </row>
    <row r="339" spans="1:1" x14ac:dyDescent="0.25">
      <c r="A339" t="s">
        <v>71</v>
      </c>
    </row>
    <row r="340" spans="1:1" x14ac:dyDescent="0.25">
      <c r="A340" t="s">
        <v>71</v>
      </c>
    </row>
    <row r="341" spans="1:1" x14ac:dyDescent="0.25">
      <c r="A341" t="s">
        <v>71</v>
      </c>
    </row>
    <row r="342" spans="1:1" x14ac:dyDescent="0.25">
      <c r="A342" t="s">
        <v>71</v>
      </c>
    </row>
    <row r="343" spans="1:1" x14ac:dyDescent="0.25">
      <c r="A343" t="s">
        <v>71</v>
      </c>
    </row>
    <row r="344" spans="1:1" x14ac:dyDescent="0.25">
      <c r="A344" t="s">
        <v>71</v>
      </c>
    </row>
    <row r="345" spans="1:1" x14ac:dyDescent="0.25">
      <c r="A345" t="s">
        <v>71</v>
      </c>
    </row>
    <row r="346" spans="1:1" x14ac:dyDescent="0.25">
      <c r="A346" t="s">
        <v>71</v>
      </c>
    </row>
  </sheetData>
  <autoFilter ref="A1:A346" xr:uid="{EB7F4D1C-6A98-41EA-B3CC-E857016E550D}"/>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669C-F05D-4229-8506-799607B15B45}">
  <dimension ref="A1:T353"/>
  <sheetViews>
    <sheetView topLeftCell="A32" workbookViewId="0">
      <selection activeCell="A2" sqref="A2:J353"/>
    </sheetView>
  </sheetViews>
  <sheetFormatPr defaultRowHeight="15" x14ac:dyDescent="0.25"/>
  <cols>
    <col min="1" max="1" width="5.7109375" bestFit="1" customWidth="1"/>
    <col min="2" max="2" width="16.28515625" bestFit="1" customWidth="1"/>
    <col min="3" max="3" width="30.7109375" bestFit="1" customWidth="1"/>
    <col min="4" max="4" width="75.85546875" bestFit="1" customWidth="1"/>
    <col min="5" max="5" width="176.7109375" bestFit="1" customWidth="1"/>
    <col min="6" max="6" width="30.140625" bestFit="1" customWidth="1"/>
    <col min="7" max="7" width="40.85546875" bestFit="1" customWidth="1"/>
    <col min="8" max="8" width="66.7109375" bestFit="1" customWidth="1"/>
    <col min="9" max="9" width="77.5703125" bestFit="1" customWidth="1"/>
    <col min="10" max="10" width="255.7109375" bestFit="1" customWidth="1"/>
    <col min="11" max="11" width="39.5703125" bestFit="1" customWidth="1"/>
    <col min="12" max="12" width="70.7109375" bestFit="1" customWidth="1"/>
    <col min="13" max="13" width="181.140625" bestFit="1" customWidth="1"/>
    <col min="17" max="17" width="58.28515625" bestFit="1" customWidth="1"/>
    <col min="18" max="18" width="69" bestFit="1" customWidth="1"/>
    <col min="19" max="19" width="20.42578125" bestFit="1" customWidth="1"/>
    <col min="20" max="20" width="11.28515625" bestFit="1" customWidth="1"/>
    <col min="21" max="21" width="11.5703125" bestFit="1" customWidth="1"/>
    <col min="22" max="22" width="22" bestFit="1" customWidth="1"/>
    <col min="23" max="23" width="92" bestFit="1" customWidth="1"/>
    <col min="24" max="24" width="31.28515625" bestFit="1" customWidth="1"/>
    <col min="25" max="25" width="20.42578125" bestFit="1" customWidth="1"/>
    <col min="26" max="26" width="29.85546875" bestFit="1" customWidth="1"/>
    <col min="27" max="27" width="40.140625" bestFit="1" customWidth="1"/>
    <col min="28" max="28" width="28.7109375" bestFit="1" customWidth="1"/>
    <col min="29" max="29" width="19.140625" bestFit="1" customWidth="1"/>
    <col min="30" max="30" width="11.28515625" bestFit="1" customWidth="1"/>
  </cols>
  <sheetData>
    <row r="1" spans="1:20" x14ac:dyDescent="0.25">
      <c r="J1" s="22" t="s">
        <v>52</v>
      </c>
    </row>
    <row r="2" spans="1:20" s="4" customFormat="1" x14ac:dyDescent="0.25">
      <c r="A2" s="22" t="s">
        <v>166</v>
      </c>
      <c r="B2" s="22" t="s">
        <v>0</v>
      </c>
      <c r="C2" s="22" t="s">
        <v>45</v>
      </c>
      <c r="D2" s="22" t="s">
        <v>46</v>
      </c>
      <c r="E2" s="22" t="s">
        <v>47</v>
      </c>
      <c r="F2" s="22" t="s">
        <v>48</v>
      </c>
      <c r="G2" s="22" t="s">
        <v>49</v>
      </c>
      <c r="H2" s="22" t="s">
        <v>50</v>
      </c>
      <c r="I2" s="22" t="s">
        <v>51</v>
      </c>
      <c r="J2" s="22" t="s">
        <v>239</v>
      </c>
      <c r="K2" s="22" t="s">
        <v>240</v>
      </c>
      <c r="L2" s="4" t="s">
        <v>274</v>
      </c>
      <c r="M2" s="4" t="s">
        <v>275</v>
      </c>
    </row>
    <row r="3" spans="1:20" x14ac:dyDescent="0.25">
      <c r="A3" s="3">
        <v>1</v>
      </c>
      <c r="B3" t="s">
        <v>11</v>
      </c>
      <c r="C3" t="s">
        <v>62</v>
      </c>
      <c r="D3" t="s">
        <v>14</v>
      </c>
      <c r="E3" t="s">
        <v>63</v>
      </c>
      <c r="F3" t="s">
        <v>64</v>
      </c>
      <c r="G3" t="s">
        <v>2</v>
      </c>
      <c r="H3" t="s">
        <v>3</v>
      </c>
      <c r="I3" t="s">
        <v>65</v>
      </c>
      <c r="J3" t="s">
        <v>20</v>
      </c>
      <c r="K3" t="s">
        <v>259</v>
      </c>
    </row>
    <row r="4" spans="1:20" x14ac:dyDescent="0.25">
      <c r="A4" s="3">
        <v>2</v>
      </c>
      <c r="B4" t="s">
        <v>26</v>
      </c>
      <c r="C4" t="s">
        <v>62</v>
      </c>
      <c r="D4" t="s">
        <v>65</v>
      </c>
      <c r="E4" t="s">
        <v>7</v>
      </c>
      <c r="F4" t="s">
        <v>6</v>
      </c>
      <c r="G4" t="s">
        <v>2</v>
      </c>
      <c r="H4" t="s">
        <v>8</v>
      </c>
      <c r="I4" t="s">
        <v>9</v>
      </c>
      <c r="J4" t="s">
        <v>71</v>
      </c>
    </row>
    <row r="5" spans="1:20" x14ac:dyDescent="0.25">
      <c r="A5" s="3">
        <v>3</v>
      </c>
      <c r="B5" t="s">
        <v>26</v>
      </c>
      <c r="C5" t="s">
        <v>62</v>
      </c>
      <c r="D5" t="s">
        <v>14</v>
      </c>
      <c r="E5" t="s">
        <v>73</v>
      </c>
      <c r="F5" t="s">
        <v>64</v>
      </c>
      <c r="G5" t="s">
        <v>2</v>
      </c>
      <c r="H5" t="s">
        <v>3</v>
      </c>
      <c r="I5" t="s">
        <v>65</v>
      </c>
      <c r="J5" t="s">
        <v>20</v>
      </c>
      <c r="K5" t="s">
        <v>259</v>
      </c>
      <c r="Q5" s="2" t="s">
        <v>276</v>
      </c>
      <c r="S5" s="2" t="s">
        <v>239</v>
      </c>
    </row>
    <row r="6" spans="1:20" x14ac:dyDescent="0.25">
      <c r="A6" s="3">
        <v>4</v>
      </c>
      <c r="B6" t="s">
        <v>12</v>
      </c>
      <c r="C6" t="s">
        <v>74</v>
      </c>
      <c r="D6" t="s">
        <v>18</v>
      </c>
      <c r="E6" t="s">
        <v>75</v>
      </c>
      <c r="F6" t="s">
        <v>64</v>
      </c>
      <c r="G6" t="s">
        <v>2</v>
      </c>
      <c r="H6" t="s">
        <v>8</v>
      </c>
      <c r="I6" t="s">
        <v>9</v>
      </c>
      <c r="J6" t="s">
        <v>76</v>
      </c>
      <c r="Q6" s="2" t="s">
        <v>46</v>
      </c>
      <c r="R6" s="2" t="s">
        <v>50</v>
      </c>
      <c r="S6" t="s">
        <v>76</v>
      </c>
      <c r="T6" t="s">
        <v>163</v>
      </c>
    </row>
    <row r="7" spans="1:20" x14ac:dyDescent="0.25">
      <c r="A7" s="3">
        <v>5</v>
      </c>
      <c r="B7" t="s">
        <v>13</v>
      </c>
      <c r="C7" t="s">
        <v>78</v>
      </c>
      <c r="D7" t="s">
        <v>14</v>
      </c>
      <c r="E7" t="s">
        <v>14</v>
      </c>
      <c r="F7" t="s">
        <v>64</v>
      </c>
      <c r="G7" t="s">
        <v>79</v>
      </c>
      <c r="H7" t="s">
        <v>15</v>
      </c>
      <c r="I7" t="s">
        <v>75</v>
      </c>
      <c r="J7" t="s">
        <v>20</v>
      </c>
      <c r="K7" t="s">
        <v>259</v>
      </c>
      <c r="Q7" t="s">
        <v>65</v>
      </c>
      <c r="R7" t="s">
        <v>8</v>
      </c>
      <c r="S7">
        <v>3</v>
      </c>
      <c r="T7">
        <v>3</v>
      </c>
    </row>
    <row r="8" spans="1:20" x14ac:dyDescent="0.25">
      <c r="A8" s="3">
        <v>6</v>
      </c>
      <c r="B8" t="s">
        <v>17</v>
      </c>
      <c r="C8" t="s">
        <v>84</v>
      </c>
      <c r="D8" t="s">
        <v>65</v>
      </c>
      <c r="E8" t="s">
        <v>18</v>
      </c>
      <c r="F8" t="s">
        <v>85</v>
      </c>
      <c r="G8" t="s">
        <v>2</v>
      </c>
      <c r="H8" t="s">
        <v>19</v>
      </c>
      <c r="I8" t="s">
        <v>9</v>
      </c>
      <c r="J8" t="s">
        <v>20</v>
      </c>
      <c r="R8" t="s">
        <v>27</v>
      </c>
      <c r="S8">
        <v>2</v>
      </c>
      <c r="T8">
        <v>2</v>
      </c>
    </row>
    <row r="9" spans="1:20" x14ac:dyDescent="0.25">
      <c r="A9" s="3">
        <v>7</v>
      </c>
      <c r="B9" t="s">
        <v>11</v>
      </c>
      <c r="C9" t="s">
        <v>87</v>
      </c>
      <c r="D9" t="s">
        <v>75</v>
      </c>
      <c r="E9" t="s">
        <v>73</v>
      </c>
      <c r="F9" t="s">
        <v>85</v>
      </c>
      <c r="G9" t="s">
        <v>2</v>
      </c>
      <c r="H9" t="s">
        <v>3</v>
      </c>
      <c r="I9" t="s">
        <v>88</v>
      </c>
      <c r="J9" t="s">
        <v>108</v>
      </c>
      <c r="K9" t="s">
        <v>260</v>
      </c>
      <c r="Q9" t="s">
        <v>14</v>
      </c>
      <c r="R9" t="s">
        <v>38</v>
      </c>
      <c r="S9">
        <v>1</v>
      </c>
      <c r="T9">
        <v>1</v>
      </c>
    </row>
    <row r="10" spans="1:20" x14ac:dyDescent="0.25">
      <c r="A10" s="3">
        <v>8</v>
      </c>
      <c r="B10" t="s">
        <v>12</v>
      </c>
      <c r="C10" t="s">
        <v>84</v>
      </c>
      <c r="D10" t="s">
        <v>14</v>
      </c>
      <c r="E10" t="s">
        <v>14</v>
      </c>
      <c r="F10" t="s">
        <v>6</v>
      </c>
      <c r="G10" t="s">
        <v>21</v>
      </c>
      <c r="H10" t="s">
        <v>19</v>
      </c>
      <c r="I10" t="s">
        <v>9</v>
      </c>
      <c r="J10" t="s">
        <v>108</v>
      </c>
      <c r="K10" t="s">
        <v>260</v>
      </c>
      <c r="R10" t="s">
        <v>22</v>
      </c>
      <c r="S10">
        <v>4</v>
      </c>
      <c r="T10">
        <v>4</v>
      </c>
    </row>
    <row r="11" spans="1:20" x14ac:dyDescent="0.25">
      <c r="A11" s="3">
        <v>9</v>
      </c>
      <c r="B11" t="s">
        <v>17</v>
      </c>
      <c r="C11" t="s">
        <v>84</v>
      </c>
      <c r="D11" t="s">
        <v>18</v>
      </c>
      <c r="E11" t="s">
        <v>91</v>
      </c>
      <c r="F11" t="s">
        <v>6</v>
      </c>
      <c r="G11" t="s">
        <v>2</v>
      </c>
      <c r="H11" t="s">
        <v>22</v>
      </c>
      <c r="I11" t="s">
        <v>65</v>
      </c>
      <c r="J11" t="s">
        <v>20</v>
      </c>
      <c r="Q11" t="s">
        <v>122</v>
      </c>
      <c r="R11" t="s">
        <v>22</v>
      </c>
      <c r="S11">
        <v>1</v>
      </c>
      <c r="T11">
        <v>1</v>
      </c>
    </row>
    <row r="12" spans="1:20" x14ac:dyDescent="0.25">
      <c r="A12" s="3">
        <v>10</v>
      </c>
      <c r="B12" t="s">
        <v>11</v>
      </c>
      <c r="C12" t="s">
        <v>78</v>
      </c>
      <c r="D12" t="s">
        <v>14</v>
      </c>
      <c r="E12" t="s">
        <v>94</v>
      </c>
      <c r="F12" t="s">
        <v>6</v>
      </c>
      <c r="G12" t="s">
        <v>2</v>
      </c>
      <c r="H12" t="s">
        <v>24</v>
      </c>
      <c r="I12" t="s">
        <v>75</v>
      </c>
      <c r="J12" t="s">
        <v>20</v>
      </c>
      <c r="K12" t="s">
        <v>259</v>
      </c>
      <c r="Q12" t="s">
        <v>18</v>
      </c>
      <c r="R12" t="s">
        <v>19</v>
      </c>
      <c r="S12">
        <v>6</v>
      </c>
      <c r="T12">
        <v>6</v>
      </c>
    </row>
    <row r="13" spans="1:20" x14ac:dyDescent="0.25">
      <c r="A13" s="3">
        <v>11</v>
      </c>
      <c r="B13" t="s">
        <v>11</v>
      </c>
      <c r="C13" t="s">
        <v>74</v>
      </c>
      <c r="D13" t="s">
        <v>63</v>
      </c>
      <c r="E13" t="s">
        <v>94</v>
      </c>
      <c r="F13" t="s">
        <v>85</v>
      </c>
      <c r="G13" t="s">
        <v>2</v>
      </c>
      <c r="H13" t="s">
        <v>8</v>
      </c>
      <c r="I13" t="s">
        <v>9</v>
      </c>
      <c r="J13" t="s">
        <v>20</v>
      </c>
      <c r="K13" t="s">
        <v>261</v>
      </c>
      <c r="L13" t="s">
        <v>260</v>
      </c>
      <c r="R13" t="s">
        <v>8</v>
      </c>
      <c r="S13">
        <v>1</v>
      </c>
      <c r="T13">
        <v>1</v>
      </c>
    </row>
    <row r="14" spans="1:20" x14ac:dyDescent="0.25">
      <c r="A14" s="3">
        <v>12</v>
      </c>
      <c r="B14" t="s">
        <v>26</v>
      </c>
      <c r="C14" t="s">
        <v>74</v>
      </c>
      <c r="D14" t="s">
        <v>75</v>
      </c>
      <c r="E14" t="s">
        <v>75</v>
      </c>
      <c r="F14" t="s">
        <v>64</v>
      </c>
      <c r="G14" t="s">
        <v>2</v>
      </c>
      <c r="H14" t="s">
        <v>27</v>
      </c>
      <c r="I14" t="s">
        <v>97</v>
      </c>
      <c r="J14" t="s">
        <v>98</v>
      </c>
      <c r="R14" t="s">
        <v>38</v>
      </c>
      <c r="S14">
        <v>1</v>
      </c>
      <c r="T14">
        <v>1</v>
      </c>
    </row>
    <row r="15" spans="1:20" x14ac:dyDescent="0.25">
      <c r="A15" s="3">
        <v>13</v>
      </c>
      <c r="B15" t="s">
        <v>11</v>
      </c>
      <c r="C15" t="s">
        <v>62</v>
      </c>
      <c r="D15" t="s">
        <v>99</v>
      </c>
      <c r="E15" t="s">
        <v>99</v>
      </c>
      <c r="F15" t="s">
        <v>64</v>
      </c>
      <c r="G15" t="s">
        <v>2</v>
      </c>
      <c r="H15" t="s">
        <v>28</v>
      </c>
      <c r="I15" t="s">
        <v>9</v>
      </c>
      <c r="J15" t="s">
        <v>98</v>
      </c>
      <c r="Q15" t="s">
        <v>7</v>
      </c>
      <c r="R15" t="s">
        <v>234</v>
      </c>
      <c r="S15">
        <v>1</v>
      </c>
      <c r="T15">
        <v>1</v>
      </c>
    </row>
    <row r="16" spans="1:20" x14ac:dyDescent="0.25">
      <c r="A16" s="3">
        <v>14</v>
      </c>
      <c r="B16" t="s">
        <v>26</v>
      </c>
      <c r="C16" t="s">
        <v>62</v>
      </c>
      <c r="D16" t="s">
        <v>14</v>
      </c>
      <c r="E16" t="s">
        <v>91</v>
      </c>
      <c r="F16" t="s">
        <v>6</v>
      </c>
      <c r="G16" t="s">
        <v>2</v>
      </c>
      <c r="H16" t="s">
        <v>19</v>
      </c>
      <c r="I16" t="s">
        <v>97</v>
      </c>
      <c r="J16" t="s">
        <v>20</v>
      </c>
      <c r="K16" t="s">
        <v>260</v>
      </c>
      <c r="Q16" t="s">
        <v>163</v>
      </c>
      <c r="S16">
        <v>20</v>
      </c>
      <c r="T16">
        <v>20</v>
      </c>
    </row>
    <row r="17" spans="1:17" x14ac:dyDescent="0.25">
      <c r="A17" s="3">
        <v>15</v>
      </c>
      <c r="B17" t="s">
        <v>12</v>
      </c>
      <c r="C17" t="s">
        <v>62</v>
      </c>
      <c r="D17" t="s">
        <v>18</v>
      </c>
      <c r="E17" t="s">
        <v>30</v>
      </c>
      <c r="F17" t="s">
        <v>6</v>
      </c>
      <c r="G17" t="s">
        <v>2</v>
      </c>
      <c r="H17" t="s">
        <v>19</v>
      </c>
      <c r="I17" t="s">
        <v>9</v>
      </c>
      <c r="J17" t="s">
        <v>76</v>
      </c>
    </row>
    <row r="18" spans="1:17" x14ac:dyDescent="0.25">
      <c r="A18" s="3">
        <v>16</v>
      </c>
      <c r="B18" t="s">
        <v>11</v>
      </c>
      <c r="C18" t="s">
        <v>84</v>
      </c>
      <c r="D18" t="s">
        <v>14</v>
      </c>
      <c r="E18" t="s">
        <v>94</v>
      </c>
      <c r="F18" t="s">
        <v>6</v>
      </c>
      <c r="G18" t="s">
        <v>2</v>
      </c>
      <c r="H18" t="s">
        <v>3</v>
      </c>
      <c r="I18" t="s">
        <v>65</v>
      </c>
      <c r="J18" t="s">
        <v>20</v>
      </c>
      <c r="K18" t="s">
        <v>262</v>
      </c>
      <c r="L18" t="s">
        <v>260</v>
      </c>
    </row>
    <row r="19" spans="1:17" x14ac:dyDescent="0.25">
      <c r="A19" s="3">
        <v>17</v>
      </c>
      <c r="B19" t="s">
        <v>11</v>
      </c>
      <c r="C19" t="s">
        <v>62</v>
      </c>
      <c r="D19" t="s">
        <v>14</v>
      </c>
      <c r="E19" t="s">
        <v>31</v>
      </c>
      <c r="F19" t="s">
        <v>64</v>
      </c>
      <c r="G19" t="s">
        <v>2</v>
      </c>
      <c r="H19" t="s">
        <v>32</v>
      </c>
      <c r="I19" t="s">
        <v>65</v>
      </c>
      <c r="J19" t="s">
        <v>20</v>
      </c>
    </row>
    <row r="20" spans="1:17" x14ac:dyDescent="0.25">
      <c r="A20" s="3">
        <v>18</v>
      </c>
      <c r="B20" t="s">
        <v>11</v>
      </c>
      <c r="C20" t="s">
        <v>84</v>
      </c>
      <c r="D20" t="s">
        <v>103</v>
      </c>
      <c r="E20" t="s">
        <v>7</v>
      </c>
      <c r="F20" t="s">
        <v>6</v>
      </c>
      <c r="G20" t="s">
        <v>2</v>
      </c>
      <c r="H20" t="s">
        <v>3</v>
      </c>
      <c r="I20" t="s">
        <v>9</v>
      </c>
      <c r="J20" t="s">
        <v>71</v>
      </c>
    </row>
    <row r="21" spans="1:17" x14ac:dyDescent="0.25">
      <c r="A21" s="3">
        <v>19</v>
      </c>
      <c r="B21" t="s">
        <v>13</v>
      </c>
      <c r="C21" t="s">
        <v>104</v>
      </c>
      <c r="D21" t="s">
        <v>14</v>
      </c>
      <c r="E21" t="s">
        <v>7</v>
      </c>
      <c r="F21" t="s">
        <v>64</v>
      </c>
      <c r="G21" t="s">
        <v>79</v>
      </c>
      <c r="H21" t="s">
        <v>24</v>
      </c>
      <c r="I21" t="s">
        <v>75</v>
      </c>
      <c r="J21" t="s">
        <v>105</v>
      </c>
      <c r="Q21" s="24">
        <f>20/211</f>
        <v>9.4786729857819899E-2</v>
      </c>
    </row>
    <row r="22" spans="1:17" x14ac:dyDescent="0.25">
      <c r="A22" s="3">
        <v>20</v>
      </c>
      <c r="B22" t="s">
        <v>26</v>
      </c>
      <c r="C22" t="s">
        <v>87</v>
      </c>
      <c r="D22" t="s">
        <v>63</v>
      </c>
      <c r="E22" t="s">
        <v>30</v>
      </c>
      <c r="F22" t="s">
        <v>6</v>
      </c>
      <c r="G22" t="s">
        <v>2</v>
      </c>
      <c r="H22" t="s">
        <v>8</v>
      </c>
      <c r="I22" t="s">
        <v>9</v>
      </c>
      <c r="J22" t="s">
        <v>98</v>
      </c>
      <c r="K22" t="s">
        <v>261</v>
      </c>
    </row>
    <row r="23" spans="1:17" x14ac:dyDescent="0.25">
      <c r="A23" s="3">
        <v>21</v>
      </c>
      <c r="B23" t="s">
        <v>11</v>
      </c>
      <c r="C23" t="s">
        <v>84</v>
      </c>
      <c r="D23" t="s">
        <v>7</v>
      </c>
      <c r="E23" t="s">
        <v>7</v>
      </c>
      <c r="F23" t="s">
        <v>85</v>
      </c>
      <c r="G23" t="s">
        <v>2</v>
      </c>
      <c r="H23" t="s">
        <v>3</v>
      </c>
      <c r="I23" t="s">
        <v>65</v>
      </c>
      <c r="J23" t="s">
        <v>108</v>
      </c>
    </row>
    <row r="24" spans="1:17" x14ac:dyDescent="0.25">
      <c r="A24" s="3">
        <v>22</v>
      </c>
      <c r="B24" t="s">
        <v>11</v>
      </c>
      <c r="C24" t="s">
        <v>84</v>
      </c>
      <c r="D24" t="s">
        <v>170</v>
      </c>
      <c r="E24" t="s">
        <v>109</v>
      </c>
      <c r="F24" t="s">
        <v>64</v>
      </c>
      <c r="G24" t="s">
        <v>2</v>
      </c>
      <c r="H24" t="s">
        <v>8</v>
      </c>
      <c r="I24" t="s">
        <v>110</v>
      </c>
      <c r="J24" t="s">
        <v>20</v>
      </c>
    </row>
    <row r="25" spans="1:17" x14ac:dyDescent="0.25">
      <c r="A25" s="3">
        <v>23</v>
      </c>
      <c r="B25" t="s">
        <v>13</v>
      </c>
      <c r="C25" t="s">
        <v>104</v>
      </c>
      <c r="D25" t="s">
        <v>14</v>
      </c>
      <c r="E25" t="s">
        <v>14</v>
      </c>
      <c r="F25" t="s">
        <v>64</v>
      </c>
      <c r="G25" t="s">
        <v>79</v>
      </c>
      <c r="H25" t="s">
        <v>234</v>
      </c>
      <c r="I25" t="s">
        <v>75</v>
      </c>
      <c r="J25" t="s">
        <v>20</v>
      </c>
      <c r="K25" t="s">
        <v>263</v>
      </c>
    </row>
    <row r="26" spans="1:17" x14ac:dyDescent="0.25">
      <c r="A26" s="3">
        <v>24</v>
      </c>
      <c r="B26" t="s">
        <v>17</v>
      </c>
      <c r="C26" t="s">
        <v>84</v>
      </c>
      <c r="D26" t="s">
        <v>18</v>
      </c>
      <c r="E26" t="s">
        <v>30</v>
      </c>
      <c r="F26" t="s">
        <v>6</v>
      </c>
      <c r="G26" t="s">
        <v>2</v>
      </c>
      <c r="H26" t="s">
        <v>19</v>
      </c>
      <c r="I26" t="s">
        <v>9</v>
      </c>
      <c r="J26" t="s">
        <v>76</v>
      </c>
    </row>
    <row r="27" spans="1:17" x14ac:dyDescent="0.25">
      <c r="A27" s="3">
        <v>25</v>
      </c>
      <c r="B27" t="s">
        <v>11</v>
      </c>
      <c r="C27" t="s">
        <v>104</v>
      </c>
      <c r="D27" t="s">
        <v>14</v>
      </c>
      <c r="E27" t="s">
        <v>7</v>
      </c>
      <c r="F27" t="s">
        <v>6</v>
      </c>
      <c r="G27" t="s">
        <v>2</v>
      </c>
      <c r="H27" t="s">
        <v>22</v>
      </c>
      <c r="I27" t="s">
        <v>65</v>
      </c>
      <c r="J27" t="s">
        <v>20</v>
      </c>
      <c r="K27" t="s">
        <v>260</v>
      </c>
    </row>
    <row r="28" spans="1:17" x14ac:dyDescent="0.25">
      <c r="A28" s="3">
        <v>26</v>
      </c>
      <c r="B28" t="s">
        <v>11</v>
      </c>
      <c r="C28" t="s">
        <v>104</v>
      </c>
      <c r="D28" t="s">
        <v>14</v>
      </c>
      <c r="E28" t="s">
        <v>94</v>
      </c>
      <c r="F28" t="s">
        <v>85</v>
      </c>
      <c r="G28" t="s">
        <v>2</v>
      </c>
      <c r="H28" t="s">
        <v>22</v>
      </c>
      <c r="I28" t="s">
        <v>65</v>
      </c>
      <c r="J28" t="s">
        <v>76</v>
      </c>
    </row>
    <row r="29" spans="1:17" x14ac:dyDescent="0.25">
      <c r="A29" s="3">
        <v>27</v>
      </c>
      <c r="B29" t="s">
        <v>13</v>
      </c>
      <c r="C29" t="s">
        <v>104</v>
      </c>
      <c r="D29" t="s">
        <v>103</v>
      </c>
      <c r="E29" t="s">
        <v>7</v>
      </c>
      <c r="F29" t="s">
        <v>6</v>
      </c>
      <c r="G29" t="s">
        <v>2</v>
      </c>
      <c r="H29" t="s">
        <v>28</v>
      </c>
      <c r="I29" t="s">
        <v>9</v>
      </c>
      <c r="J29" t="s">
        <v>126</v>
      </c>
      <c r="K29" t="s">
        <v>260</v>
      </c>
    </row>
    <row r="30" spans="1:17" x14ac:dyDescent="0.25">
      <c r="A30" s="3">
        <v>28</v>
      </c>
      <c r="B30" t="s">
        <v>13</v>
      </c>
      <c r="C30" t="s">
        <v>104</v>
      </c>
      <c r="D30" t="s">
        <v>7</v>
      </c>
      <c r="E30" t="s">
        <v>7</v>
      </c>
      <c r="F30" t="s">
        <v>6</v>
      </c>
      <c r="G30" t="s">
        <v>2</v>
      </c>
      <c r="H30" t="s">
        <v>32</v>
      </c>
      <c r="I30" t="s">
        <v>63</v>
      </c>
      <c r="J30" t="s">
        <v>108</v>
      </c>
    </row>
    <row r="31" spans="1:17" x14ac:dyDescent="0.25">
      <c r="A31" s="3">
        <v>29</v>
      </c>
      <c r="B31" t="s">
        <v>26</v>
      </c>
      <c r="C31" t="s">
        <v>62</v>
      </c>
      <c r="D31" t="s">
        <v>65</v>
      </c>
      <c r="E31" t="s">
        <v>250</v>
      </c>
      <c r="F31" t="s">
        <v>85</v>
      </c>
      <c r="G31" t="s">
        <v>2</v>
      </c>
      <c r="H31" t="s">
        <v>27</v>
      </c>
      <c r="I31" t="s">
        <v>9</v>
      </c>
      <c r="J31" t="s">
        <v>76</v>
      </c>
    </row>
    <row r="32" spans="1:17" x14ac:dyDescent="0.25">
      <c r="A32" s="3">
        <v>30</v>
      </c>
      <c r="B32" t="s">
        <v>11</v>
      </c>
      <c r="C32" t="s">
        <v>104</v>
      </c>
      <c r="D32" t="s">
        <v>65</v>
      </c>
      <c r="E32" t="s">
        <v>75</v>
      </c>
      <c r="F32" t="s">
        <v>6</v>
      </c>
      <c r="G32" t="s">
        <v>2</v>
      </c>
      <c r="H32" t="s">
        <v>28</v>
      </c>
      <c r="I32" t="s">
        <v>63</v>
      </c>
      <c r="J32" t="s">
        <v>34</v>
      </c>
    </row>
    <row r="33" spans="1:12" x14ac:dyDescent="0.25">
      <c r="A33" s="3">
        <v>31</v>
      </c>
      <c r="B33" t="s">
        <v>11</v>
      </c>
      <c r="C33" t="s">
        <v>84</v>
      </c>
      <c r="D33" t="s">
        <v>115</v>
      </c>
      <c r="E33" t="s">
        <v>116</v>
      </c>
      <c r="F33" t="s">
        <v>85</v>
      </c>
      <c r="G33" t="s">
        <v>2</v>
      </c>
      <c r="H33" t="s">
        <v>3</v>
      </c>
      <c r="I33" t="s">
        <v>75</v>
      </c>
      <c r="J33" t="s">
        <v>71</v>
      </c>
    </row>
    <row r="34" spans="1:12" x14ac:dyDescent="0.25">
      <c r="A34" s="3">
        <v>32</v>
      </c>
      <c r="B34" t="s">
        <v>11</v>
      </c>
      <c r="C34" t="s">
        <v>104</v>
      </c>
      <c r="D34" t="s">
        <v>14</v>
      </c>
      <c r="E34" t="s">
        <v>91</v>
      </c>
      <c r="F34" t="s">
        <v>64</v>
      </c>
      <c r="G34" t="s">
        <v>2</v>
      </c>
      <c r="H34" t="s">
        <v>35</v>
      </c>
      <c r="I34" t="s">
        <v>75</v>
      </c>
      <c r="J34" t="s">
        <v>20</v>
      </c>
      <c r="K34" t="s">
        <v>259</v>
      </c>
      <c r="L34" t="s">
        <v>262</v>
      </c>
    </row>
    <row r="35" spans="1:12" x14ac:dyDescent="0.25">
      <c r="A35" s="3">
        <v>33</v>
      </c>
      <c r="B35" t="s">
        <v>11</v>
      </c>
      <c r="C35" t="s">
        <v>78</v>
      </c>
      <c r="D35" t="s">
        <v>14</v>
      </c>
      <c r="E35" t="s">
        <v>7</v>
      </c>
      <c r="F35" t="s">
        <v>85</v>
      </c>
      <c r="G35" t="s">
        <v>2</v>
      </c>
      <c r="H35" t="s">
        <v>28</v>
      </c>
      <c r="I35" t="s">
        <v>9</v>
      </c>
      <c r="J35" t="s">
        <v>71</v>
      </c>
    </row>
    <row r="36" spans="1:12" x14ac:dyDescent="0.25">
      <c r="A36" s="3">
        <v>34</v>
      </c>
      <c r="B36" t="s">
        <v>11</v>
      </c>
      <c r="C36" t="s">
        <v>62</v>
      </c>
      <c r="D36" t="s">
        <v>122</v>
      </c>
      <c r="E36" t="s">
        <v>7</v>
      </c>
      <c r="F36" t="s">
        <v>85</v>
      </c>
      <c r="G36" t="s">
        <v>2</v>
      </c>
      <c r="H36" t="s">
        <v>22</v>
      </c>
      <c r="I36" t="s">
        <v>9</v>
      </c>
      <c r="J36" t="s">
        <v>76</v>
      </c>
    </row>
    <row r="37" spans="1:12" x14ac:dyDescent="0.25">
      <c r="A37" s="3">
        <v>35</v>
      </c>
      <c r="B37" t="s">
        <v>26</v>
      </c>
      <c r="C37" t="s">
        <v>74</v>
      </c>
      <c r="D37" t="s">
        <v>14</v>
      </c>
      <c r="E37" t="s">
        <v>91</v>
      </c>
      <c r="F37" t="s">
        <v>64</v>
      </c>
      <c r="G37" t="s">
        <v>2</v>
      </c>
      <c r="H37" t="s">
        <v>28</v>
      </c>
      <c r="I37" t="s">
        <v>9</v>
      </c>
      <c r="J37" t="s">
        <v>71</v>
      </c>
    </row>
    <row r="38" spans="1:12" x14ac:dyDescent="0.25">
      <c r="A38" s="3">
        <v>36</v>
      </c>
      <c r="B38" t="s">
        <v>17</v>
      </c>
      <c r="C38" t="s">
        <v>74</v>
      </c>
      <c r="D38" t="s">
        <v>14</v>
      </c>
      <c r="E38" t="s">
        <v>63</v>
      </c>
      <c r="F38" t="s">
        <v>6</v>
      </c>
      <c r="G38" t="s">
        <v>2</v>
      </c>
      <c r="H38" t="s">
        <v>28</v>
      </c>
      <c r="I38" t="s">
        <v>97</v>
      </c>
      <c r="J38" t="s">
        <v>108</v>
      </c>
      <c r="K38" t="s">
        <v>260</v>
      </c>
    </row>
    <row r="39" spans="1:12" x14ac:dyDescent="0.25">
      <c r="A39" s="3">
        <v>37</v>
      </c>
      <c r="B39" t="s">
        <v>11</v>
      </c>
      <c r="C39" t="s">
        <v>84</v>
      </c>
      <c r="D39" t="s">
        <v>75</v>
      </c>
      <c r="E39" t="s">
        <v>7</v>
      </c>
      <c r="F39" t="s">
        <v>6</v>
      </c>
      <c r="G39" t="s">
        <v>2</v>
      </c>
      <c r="H39" t="s">
        <v>3</v>
      </c>
      <c r="I39" t="s">
        <v>9</v>
      </c>
      <c r="J39" t="s">
        <v>20</v>
      </c>
      <c r="K39" t="s">
        <v>261</v>
      </c>
      <c r="L39" t="s">
        <v>260</v>
      </c>
    </row>
    <row r="40" spans="1:12" x14ac:dyDescent="0.25">
      <c r="A40" s="3">
        <v>38</v>
      </c>
      <c r="B40" t="s">
        <v>11</v>
      </c>
      <c r="C40" t="s">
        <v>87</v>
      </c>
      <c r="D40" t="s">
        <v>63</v>
      </c>
      <c r="E40" t="s">
        <v>7</v>
      </c>
      <c r="F40" t="s">
        <v>64</v>
      </c>
      <c r="G40" t="s">
        <v>2</v>
      </c>
      <c r="H40" t="s">
        <v>8</v>
      </c>
      <c r="I40" t="s">
        <v>9</v>
      </c>
      <c r="J40" t="s">
        <v>71</v>
      </c>
    </row>
    <row r="41" spans="1:12" x14ac:dyDescent="0.25">
      <c r="A41" s="3">
        <v>39</v>
      </c>
      <c r="B41" t="s">
        <v>11</v>
      </c>
      <c r="C41" t="s">
        <v>84</v>
      </c>
      <c r="D41" t="s">
        <v>63</v>
      </c>
      <c r="E41" t="s">
        <v>63</v>
      </c>
      <c r="F41" t="s">
        <v>85</v>
      </c>
      <c r="G41" t="s">
        <v>2</v>
      </c>
      <c r="H41" t="s">
        <v>3</v>
      </c>
      <c r="I41" t="s">
        <v>88</v>
      </c>
      <c r="J41" t="s">
        <v>126</v>
      </c>
      <c r="K41" t="s">
        <v>260</v>
      </c>
    </row>
    <row r="42" spans="1:12" x14ac:dyDescent="0.25">
      <c r="A42" s="3">
        <v>40</v>
      </c>
      <c r="B42" t="s">
        <v>11</v>
      </c>
      <c r="C42" t="s">
        <v>104</v>
      </c>
      <c r="D42" t="s">
        <v>7</v>
      </c>
      <c r="E42" t="s">
        <v>73</v>
      </c>
      <c r="F42" t="s">
        <v>85</v>
      </c>
      <c r="G42" t="s">
        <v>2</v>
      </c>
      <c r="H42" t="s">
        <v>28</v>
      </c>
      <c r="I42" t="s">
        <v>119</v>
      </c>
      <c r="J42" t="s">
        <v>108</v>
      </c>
      <c r="K42" t="s">
        <v>261</v>
      </c>
    </row>
    <row r="43" spans="1:12" x14ac:dyDescent="0.25">
      <c r="A43" s="3">
        <v>41</v>
      </c>
      <c r="B43" t="s">
        <v>11</v>
      </c>
      <c r="C43" t="s">
        <v>74</v>
      </c>
      <c r="D43" t="s">
        <v>14</v>
      </c>
      <c r="E43" t="s">
        <v>121</v>
      </c>
      <c r="F43" t="s">
        <v>85</v>
      </c>
      <c r="G43" t="s">
        <v>2</v>
      </c>
      <c r="H43" t="s">
        <v>3</v>
      </c>
      <c r="I43" t="s">
        <v>65</v>
      </c>
      <c r="J43" t="s">
        <v>71</v>
      </c>
    </row>
    <row r="44" spans="1:12" x14ac:dyDescent="0.25">
      <c r="A44" s="3">
        <v>42</v>
      </c>
      <c r="B44" t="s">
        <v>11</v>
      </c>
      <c r="C44" t="s">
        <v>84</v>
      </c>
      <c r="D44" t="s">
        <v>122</v>
      </c>
      <c r="E44" t="s">
        <v>122</v>
      </c>
      <c r="F44" t="s">
        <v>64</v>
      </c>
      <c r="G44" t="s">
        <v>2</v>
      </c>
      <c r="H44" t="s">
        <v>3</v>
      </c>
      <c r="I44" t="s">
        <v>9</v>
      </c>
      <c r="J44" t="s">
        <v>71</v>
      </c>
    </row>
    <row r="45" spans="1:12" x14ac:dyDescent="0.25">
      <c r="A45" s="3">
        <v>43</v>
      </c>
      <c r="B45" t="s">
        <v>11</v>
      </c>
      <c r="C45" t="s">
        <v>104</v>
      </c>
      <c r="D45" t="s">
        <v>14</v>
      </c>
      <c r="E45" t="s">
        <v>7</v>
      </c>
      <c r="F45" t="s">
        <v>6</v>
      </c>
      <c r="G45" t="s">
        <v>2</v>
      </c>
      <c r="H45" t="s">
        <v>28</v>
      </c>
      <c r="I45" t="s">
        <v>65</v>
      </c>
      <c r="J45" t="s">
        <v>20</v>
      </c>
    </row>
    <row r="46" spans="1:12" x14ac:dyDescent="0.25">
      <c r="A46" s="3">
        <v>44</v>
      </c>
      <c r="B46" t="s">
        <v>11</v>
      </c>
      <c r="C46" t="s">
        <v>84</v>
      </c>
      <c r="D46" t="s">
        <v>73</v>
      </c>
      <c r="E46" t="s">
        <v>122</v>
      </c>
      <c r="F46" t="s">
        <v>64</v>
      </c>
      <c r="G46" t="s">
        <v>2</v>
      </c>
      <c r="H46" t="s">
        <v>8</v>
      </c>
      <c r="I46" t="s">
        <v>65</v>
      </c>
      <c r="J46" t="s">
        <v>20</v>
      </c>
      <c r="K46" t="s">
        <v>261</v>
      </c>
      <c r="L46" t="s">
        <v>260</v>
      </c>
    </row>
    <row r="47" spans="1:12" x14ac:dyDescent="0.25">
      <c r="A47" s="3">
        <v>45</v>
      </c>
      <c r="B47" t="s">
        <v>11</v>
      </c>
      <c r="C47" t="s">
        <v>62</v>
      </c>
      <c r="D47" t="s">
        <v>63</v>
      </c>
      <c r="E47" t="s">
        <v>109</v>
      </c>
      <c r="F47" t="s">
        <v>64</v>
      </c>
      <c r="G47" t="s">
        <v>2</v>
      </c>
      <c r="H47" t="s">
        <v>36</v>
      </c>
      <c r="I47" t="s">
        <v>65</v>
      </c>
      <c r="J47" t="s">
        <v>71</v>
      </c>
    </row>
    <row r="48" spans="1:12" x14ac:dyDescent="0.25">
      <c r="A48" s="3">
        <v>46</v>
      </c>
      <c r="B48" t="s">
        <v>11</v>
      </c>
      <c r="C48" t="s">
        <v>62</v>
      </c>
      <c r="D48" t="s">
        <v>91</v>
      </c>
      <c r="E48" t="s">
        <v>251</v>
      </c>
      <c r="F48" t="s">
        <v>6</v>
      </c>
      <c r="G48" t="s">
        <v>2</v>
      </c>
      <c r="H48" t="s">
        <v>28</v>
      </c>
      <c r="I48" t="s">
        <v>63</v>
      </c>
      <c r="J48" t="s">
        <v>20</v>
      </c>
      <c r="K48" t="s">
        <v>261</v>
      </c>
      <c r="L48" t="s">
        <v>260</v>
      </c>
    </row>
    <row r="49" spans="1:13" x14ac:dyDescent="0.25">
      <c r="A49" s="3">
        <v>47</v>
      </c>
      <c r="B49" t="s">
        <v>11</v>
      </c>
      <c r="C49" t="s">
        <v>84</v>
      </c>
      <c r="D49" t="s">
        <v>63</v>
      </c>
      <c r="E49" t="s">
        <v>91</v>
      </c>
      <c r="F49" t="s">
        <v>6</v>
      </c>
      <c r="G49" t="s">
        <v>2</v>
      </c>
      <c r="H49" t="s">
        <v>8</v>
      </c>
      <c r="I49" t="s">
        <v>9</v>
      </c>
      <c r="J49" t="s">
        <v>71</v>
      </c>
    </row>
    <row r="50" spans="1:13" x14ac:dyDescent="0.25">
      <c r="A50" s="3">
        <v>48</v>
      </c>
      <c r="B50" t="s">
        <v>11</v>
      </c>
      <c r="C50" t="s">
        <v>104</v>
      </c>
      <c r="D50" t="s">
        <v>122</v>
      </c>
      <c r="E50" t="s">
        <v>121</v>
      </c>
      <c r="F50" t="s">
        <v>85</v>
      </c>
      <c r="G50" t="s">
        <v>2</v>
      </c>
      <c r="H50" t="s">
        <v>22</v>
      </c>
      <c r="I50" t="s">
        <v>124</v>
      </c>
      <c r="J50" t="s">
        <v>20</v>
      </c>
      <c r="K50" t="s">
        <v>259</v>
      </c>
      <c r="L50" t="s">
        <v>261</v>
      </c>
      <c r="M50" t="s">
        <v>260</v>
      </c>
    </row>
    <row r="51" spans="1:13" x14ac:dyDescent="0.25">
      <c r="A51" s="3">
        <v>49</v>
      </c>
      <c r="B51" t="s">
        <v>11</v>
      </c>
      <c r="C51" t="s">
        <v>78</v>
      </c>
      <c r="D51" t="s">
        <v>7</v>
      </c>
      <c r="E51" t="s">
        <v>91</v>
      </c>
      <c r="F51" t="s">
        <v>85</v>
      </c>
      <c r="G51" t="s">
        <v>2</v>
      </c>
      <c r="H51" t="s">
        <v>32</v>
      </c>
      <c r="I51" t="s">
        <v>65</v>
      </c>
      <c r="J51" t="s">
        <v>126</v>
      </c>
    </row>
    <row r="52" spans="1:13" x14ac:dyDescent="0.25">
      <c r="A52" s="3">
        <v>50</v>
      </c>
      <c r="B52" t="s">
        <v>26</v>
      </c>
      <c r="C52" t="s">
        <v>84</v>
      </c>
      <c r="D52" t="s">
        <v>127</v>
      </c>
      <c r="E52" t="s">
        <v>121</v>
      </c>
      <c r="F52" t="s">
        <v>6</v>
      </c>
      <c r="G52" t="s">
        <v>2</v>
      </c>
      <c r="H52" t="s">
        <v>28</v>
      </c>
      <c r="I52" t="s">
        <v>128</v>
      </c>
      <c r="J52" t="s">
        <v>20</v>
      </c>
      <c r="K52" t="s">
        <v>259</v>
      </c>
    </row>
    <row r="53" spans="1:13" x14ac:dyDescent="0.25">
      <c r="A53" s="3">
        <v>51</v>
      </c>
      <c r="B53" t="s">
        <v>11</v>
      </c>
      <c r="C53" t="s">
        <v>62</v>
      </c>
      <c r="D53" t="s">
        <v>109</v>
      </c>
      <c r="E53" t="s">
        <v>94</v>
      </c>
      <c r="F53" t="s">
        <v>6</v>
      </c>
      <c r="G53" t="s">
        <v>2</v>
      </c>
      <c r="H53" t="s">
        <v>8</v>
      </c>
      <c r="I53" t="s">
        <v>65</v>
      </c>
      <c r="J53" t="s">
        <v>20</v>
      </c>
      <c r="K53" t="s">
        <v>262</v>
      </c>
      <c r="L53" t="s">
        <v>261</v>
      </c>
      <c r="M53" t="s">
        <v>260</v>
      </c>
    </row>
    <row r="54" spans="1:13" x14ac:dyDescent="0.25">
      <c r="A54" s="3">
        <v>52</v>
      </c>
      <c r="B54" t="s">
        <v>11</v>
      </c>
      <c r="C54" t="s">
        <v>78</v>
      </c>
      <c r="D54" t="s">
        <v>75</v>
      </c>
      <c r="E54" t="s">
        <v>94</v>
      </c>
      <c r="F54" t="s">
        <v>64</v>
      </c>
      <c r="G54" t="s">
        <v>2</v>
      </c>
      <c r="H54" t="s">
        <v>38</v>
      </c>
      <c r="I54" t="s">
        <v>9</v>
      </c>
      <c r="J54" t="s">
        <v>20</v>
      </c>
      <c r="K54" t="s">
        <v>262</v>
      </c>
    </row>
    <row r="55" spans="1:13" x14ac:dyDescent="0.25">
      <c r="A55" s="3">
        <v>53</v>
      </c>
      <c r="B55" t="s">
        <v>11</v>
      </c>
      <c r="C55" t="s">
        <v>84</v>
      </c>
      <c r="D55" t="s">
        <v>18</v>
      </c>
      <c r="E55" t="s">
        <v>30</v>
      </c>
      <c r="F55" t="s">
        <v>6</v>
      </c>
      <c r="G55" t="s">
        <v>2</v>
      </c>
      <c r="H55" t="s">
        <v>28</v>
      </c>
      <c r="I55" t="s">
        <v>9</v>
      </c>
      <c r="J55" t="s">
        <v>71</v>
      </c>
    </row>
    <row r="56" spans="1:13" x14ac:dyDescent="0.25">
      <c r="A56" s="3">
        <v>54</v>
      </c>
      <c r="B56" t="s">
        <v>11</v>
      </c>
      <c r="C56" t="s">
        <v>84</v>
      </c>
      <c r="D56" t="s">
        <v>63</v>
      </c>
      <c r="E56" t="s">
        <v>109</v>
      </c>
      <c r="F56" t="s">
        <v>64</v>
      </c>
      <c r="G56" t="s">
        <v>2</v>
      </c>
      <c r="H56" t="s">
        <v>3</v>
      </c>
      <c r="I56" t="s">
        <v>65</v>
      </c>
      <c r="J56" t="s">
        <v>20</v>
      </c>
      <c r="K56" t="s">
        <v>259</v>
      </c>
      <c r="L56" t="s">
        <v>260</v>
      </c>
    </row>
    <row r="57" spans="1:13" x14ac:dyDescent="0.25">
      <c r="A57" s="3">
        <v>55</v>
      </c>
      <c r="B57" t="s">
        <v>26</v>
      </c>
      <c r="C57" t="s">
        <v>74</v>
      </c>
      <c r="D57" t="s">
        <v>63</v>
      </c>
      <c r="E57" t="s">
        <v>94</v>
      </c>
      <c r="F57" t="s">
        <v>85</v>
      </c>
      <c r="G57" t="s">
        <v>2</v>
      </c>
      <c r="H57" t="s">
        <v>8</v>
      </c>
      <c r="I57" t="s">
        <v>9</v>
      </c>
      <c r="J57" t="s">
        <v>71</v>
      </c>
    </row>
    <row r="58" spans="1:13" x14ac:dyDescent="0.25">
      <c r="A58" s="3">
        <v>56</v>
      </c>
      <c r="B58" t="s">
        <v>26</v>
      </c>
      <c r="C58" t="s">
        <v>62</v>
      </c>
      <c r="D58" t="s">
        <v>14</v>
      </c>
      <c r="E58" t="s">
        <v>30</v>
      </c>
      <c r="F58" t="s">
        <v>64</v>
      </c>
      <c r="G58" t="s">
        <v>2</v>
      </c>
      <c r="H58" t="s">
        <v>19</v>
      </c>
      <c r="I58" t="s">
        <v>99</v>
      </c>
      <c r="J58" t="s">
        <v>98</v>
      </c>
      <c r="K58" t="s">
        <v>260</v>
      </c>
    </row>
    <row r="59" spans="1:13" x14ac:dyDescent="0.25">
      <c r="A59" s="3">
        <v>57</v>
      </c>
      <c r="B59" t="s">
        <v>13</v>
      </c>
      <c r="C59" t="s">
        <v>104</v>
      </c>
      <c r="D59" t="s">
        <v>7</v>
      </c>
      <c r="E59" t="s">
        <v>103</v>
      </c>
      <c r="F59" t="s">
        <v>85</v>
      </c>
      <c r="G59" t="s">
        <v>79</v>
      </c>
      <c r="H59" t="s">
        <v>234</v>
      </c>
      <c r="I59" t="s">
        <v>9</v>
      </c>
      <c r="J59" t="s">
        <v>76</v>
      </c>
    </row>
    <row r="60" spans="1:13" x14ac:dyDescent="0.25">
      <c r="A60" s="3">
        <v>58</v>
      </c>
      <c r="B60" t="s">
        <v>26</v>
      </c>
      <c r="C60" t="s">
        <v>74</v>
      </c>
      <c r="D60" t="s">
        <v>246</v>
      </c>
      <c r="E60" t="s">
        <v>252</v>
      </c>
      <c r="F60" t="s">
        <v>85</v>
      </c>
      <c r="G60" t="s">
        <v>2</v>
      </c>
      <c r="H60" t="s">
        <v>28</v>
      </c>
      <c r="I60" t="s">
        <v>9</v>
      </c>
      <c r="J60" t="s">
        <v>71</v>
      </c>
    </row>
    <row r="61" spans="1:13" x14ac:dyDescent="0.25">
      <c r="A61" s="3">
        <v>59</v>
      </c>
      <c r="B61" t="s">
        <v>13</v>
      </c>
      <c r="C61" t="s">
        <v>104</v>
      </c>
      <c r="D61" t="s">
        <v>127</v>
      </c>
      <c r="E61" t="s">
        <v>18</v>
      </c>
      <c r="F61" t="s">
        <v>85</v>
      </c>
      <c r="G61" t="s">
        <v>2</v>
      </c>
      <c r="H61" t="s">
        <v>28</v>
      </c>
      <c r="I61" t="s">
        <v>65</v>
      </c>
      <c r="J61" t="s">
        <v>98</v>
      </c>
    </row>
    <row r="62" spans="1:13" x14ac:dyDescent="0.25">
      <c r="A62" s="3">
        <v>60</v>
      </c>
      <c r="B62" t="s">
        <v>26</v>
      </c>
      <c r="C62" t="s">
        <v>87</v>
      </c>
      <c r="D62" t="s">
        <v>88</v>
      </c>
      <c r="E62" t="s">
        <v>30</v>
      </c>
      <c r="F62" t="s">
        <v>6</v>
      </c>
      <c r="G62" t="s">
        <v>2</v>
      </c>
      <c r="H62" t="s">
        <v>8</v>
      </c>
      <c r="I62" t="s">
        <v>9</v>
      </c>
      <c r="J62" t="s">
        <v>71</v>
      </c>
    </row>
    <row r="63" spans="1:13" x14ac:dyDescent="0.25">
      <c r="A63" s="3">
        <v>61</v>
      </c>
      <c r="B63" t="s">
        <v>11</v>
      </c>
      <c r="C63" t="s">
        <v>84</v>
      </c>
      <c r="D63" t="s">
        <v>75</v>
      </c>
      <c r="E63" t="s">
        <v>253</v>
      </c>
      <c r="F63" t="s">
        <v>64</v>
      </c>
      <c r="G63" t="s">
        <v>2</v>
      </c>
      <c r="H63" t="s">
        <v>8</v>
      </c>
      <c r="I63" t="s">
        <v>9</v>
      </c>
      <c r="J63" t="s">
        <v>71</v>
      </c>
    </row>
    <row r="64" spans="1:13" x14ac:dyDescent="0.25">
      <c r="A64" s="3">
        <v>62</v>
      </c>
      <c r="B64" t="s">
        <v>11</v>
      </c>
      <c r="C64" t="s">
        <v>78</v>
      </c>
      <c r="D64" t="s">
        <v>94</v>
      </c>
      <c r="E64" t="s">
        <v>7</v>
      </c>
      <c r="F64" t="s">
        <v>6</v>
      </c>
      <c r="G64" t="s">
        <v>2</v>
      </c>
      <c r="H64" t="s">
        <v>8</v>
      </c>
      <c r="I64" t="s">
        <v>9</v>
      </c>
      <c r="J64" t="s">
        <v>126</v>
      </c>
      <c r="K64" t="s">
        <v>260</v>
      </c>
    </row>
    <row r="65" spans="1:13" x14ac:dyDescent="0.25">
      <c r="A65" s="3">
        <v>63</v>
      </c>
      <c r="B65" t="s">
        <v>26</v>
      </c>
      <c r="C65" t="s">
        <v>84</v>
      </c>
      <c r="D65" t="s">
        <v>110</v>
      </c>
      <c r="E65" t="s">
        <v>94</v>
      </c>
      <c r="F65" t="s">
        <v>85</v>
      </c>
      <c r="G65" t="s">
        <v>2</v>
      </c>
      <c r="H65" t="s">
        <v>28</v>
      </c>
      <c r="I65" t="s">
        <v>88</v>
      </c>
      <c r="J65" t="s">
        <v>71</v>
      </c>
    </row>
    <row r="66" spans="1:13" x14ac:dyDescent="0.25">
      <c r="A66" s="3">
        <v>64</v>
      </c>
      <c r="B66" t="s">
        <v>26</v>
      </c>
      <c r="C66" t="s">
        <v>87</v>
      </c>
      <c r="D66" t="s">
        <v>63</v>
      </c>
      <c r="E66" t="s">
        <v>138</v>
      </c>
      <c r="F66" t="s">
        <v>6</v>
      </c>
      <c r="G66" t="s">
        <v>2</v>
      </c>
      <c r="H66" t="s">
        <v>8</v>
      </c>
      <c r="I66" t="s">
        <v>65</v>
      </c>
      <c r="J66" t="s">
        <v>39</v>
      </c>
    </row>
    <row r="67" spans="1:13" x14ac:dyDescent="0.25">
      <c r="A67" s="3">
        <v>65</v>
      </c>
      <c r="B67" t="s">
        <v>11</v>
      </c>
      <c r="C67" t="s">
        <v>84</v>
      </c>
      <c r="D67" t="s">
        <v>139</v>
      </c>
      <c r="E67" t="s">
        <v>30</v>
      </c>
      <c r="F67" t="s">
        <v>6</v>
      </c>
      <c r="G67" t="s">
        <v>2</v>
      </c>
      <c r="H67" t="s">
        <v>8</v>
      </c>
      <c r="I67" t="s">
        <v>88</v>
      </c>
      <c r="J67" t="s">
        <v>98</v>
      </c>
      <c r="K67" t="s">
        <v>262</v>
      </c>
      <c r="L67" t="s">
        <v>261</v>
      </c>
      <c r="M67" t="s">
        <v>260</v>
      </c>
    </row>
    <row r="68" spans="1:13" x14ac:dyDescent="0.25">
      <c r="A68" s="3">
        <v>66</v>
      </c>
      <c r="B68" t="s">
        <v>13</v>
      </c>
      <c r="C68" t="s">
        <v>104</v>
      </c>
      <c r="D68" t="s">
        <v>65</v>
      </c>
      <c r="E68" t="s">
        <v>248</v>
      </c>
      <c r="F68" t="s">
        <v>64</v>
      </c>
      <c r="G68" t="s">
        <v>2</v>
      </c>
      <c r="H68" t="s">
        <v>24</v>
      </c>
      <c r="I68" t="s">
        <v>9</v>
      </c>
      <c r="J68" t="s">
        <v>71</v>
      </c>
    </row>
    <row r="69" spans="1:13" x14ac:dyDescent="0.25">
      <c r="A69" s="3">
        <v>67</v>
      </c>
      <c r="B69" t="s">
        <v>12</v>
      </c>
      <c r="C69" t="s">
        <v>62</v>
      </c>
      <c r="D69" t="s">
        <v>127</v>
      </c>
      <c r="E69" t="s">
        <v>122</v>
      </c>
      <c r="F69" t="s">
        <v>6</v>
      </c>
      <c r="G69" t="s">
        <v>2</v>
      </c>
      <c r="H69" t="s">
        <v>19</v>
      </c>
      <c r="I69" t="s">
        <v>9</v>
      </c>
      <c r="J69" t="s">
        <v>71</v>
      </c>
    </row>
    <row r="70" spans="1:13" x14ac:dyDescent="0.25">
      <c r="A70" s="3">
        <v>68</v>
      </c>
      <c r="B70" t="s">
        <v>26</v>
      </c>
      <c r="C70" t="s">
        <v>74</v>
      </c>
      <c r="D70" t="s">
        <v>142</v>
      </c>
      <c r="E70" t="s">
        <v>7</v>
      </c>
      <c r="F70" t="s">
        <v>64</v>
      </c>
      <c r="G70" t="s">
        <v>2</v>
      </c>
      <c r="H70" t="s">
        <v>8</v>
      </c>
      <c r="I70" t="s">
        <v>63</v>
      </c>
      <c r="J70" t="s">
        <v>126</v>
      </c>
      <c r="K70" t="s">
        <v>260</v>
      </c>
    </row>
    <row r="71" spans="1:13" x14ac:dyDescent="0.25">
      <c r="A71" s="3">
        <v>69</v>
      </c>
      <c r="B71" t="s">
        <v>13</v>
      </c>
      <c r="C71" t="s">
        <v>104</v>
      </c>
      <c r="D71" t="s">
        <v>128</v>
      </c>
      <c r="E71" t="s">
        <v>248</v>
      </c>
      <c r="F71" t="s">
        <v>6</v>
      </c>
      <c r="G71" t="s">
        <v>2</v>
      </c>
      <c r="H71" t="s">
        <v>15</v>
      </c>
      <c r="I71" t="s">
        <v>143</v>
      </c>
      <c r="J71" t="s">
        <v>20</v>
      </c>
      <c r="K71" t="s">
        <v>262</v>
      </c>
      <c r="L71" t="s">
        <v>261</v>
      </c>
      <c r="M71" t="s">
        <v>260</v>
      </c>
    </row>
    <row r="72" spans="1:13" x14ac:dyDescent="0.25">
      <c r="A72" s="3">
        <v>70</v>
      </c>
      <c r="B72" t="s">
        <v>12</v>
      </c>
      <c r="C72" t="s">
        <v>62</v>
      </c>
      <c r="D72" t="s">
        <v>127</v>
      </c>
      <c r="E72" t="s">
        <v>127</v>
      </c>
      <c r="F72" t="s">
        <v>6</v>
      </c>
      <c r="G72" t="s">
        <v>2</v>
      </c>
      <c r="H72" t="s">
        <v>28</v>
      </c>
      <c r="I72" t="s">
        <v>9</v>
      </c>
      <c r="J72" t="s">
        <v>71</v>
      </c>
    </row>
    <row r="73" spans="1:13" x14ac:dyDescent="0.25">
      <c r="A73" s="3">
        <v>71</v>
      </c>
      <c r="B73" t="s">
        <v>26</v>
      </c>
      <c r="C73" t="s">
        <v>78</v>
      </c>
      <c r="D73" t="s">
        <v>63</v>
      </c>
      <c r="E73" t="s">
        <v>7</v>
      </c>
      <c r="F73" t="s">
        <v>6</v>
      </c>
      <c r="G73" t="s">
        <v>2</v>
      </c>
      <c r="H73" t="s">
        <v>8</v>
      </c>
      <c r="I73" t="s">
        <v>9</v>
      </c>
      <c r="J73" t="s">
        <v>71</v>
      </c>
    </row>
    <row r="74" spans="1:13" x14ac:dyDescent="0.25">
      <c r="A74" s="3">
        <v>72</v>
      </c>
      <c r="B74" t="s">
        <v>26</v>
      </c>
      <c r="C74" t="s">
        <v>87</v>
      </c>
      <c r="D74" t="s">
        <v>63</v>
      </c>
      <c r="E74" t="s">
        <v>7</v>
      </c>
      <c r="F74" t="s">
        <v>6</v>
      </c>
      <c r="G74" t="s">
        <v>2</v>
      </c>
      <c r="H74" t="s">
        <v>27</v>
      </c>
      <c r="I74" t="s">
        <v>88</v>
      </c>
      <c r="J74" t="s">
        <v>20</v>
      </c>
    </row>
    <row r="75" spans="1:13" x14ac:dyDescent="0.25">
      <c r="A75" s="3">
        <v>73</v>
      </c>
      <c r="B75" t="s">
        <v>17</v>
      </c>
      <c r="C75" t="s">
        <v>84</v>
      </c>
      <c r="D75" t="s">
        <v>7</v>
      </c>
      <c r="E75" t="s">
        <v>94</v>
      </c>
      <c r="F75" t="s">
        <v>6</v>
      </c>
      <c r="G75" t="s">
        <v>2</v>
      </c>
      <c r="H75" t="s">
        <v>28</v>
      </c>
      <c r="I75" t="s">
        <v>88</v>
      </c>
      <c r="J75" t="s">
        <v>98</v>
      </c>
    </row>
    <row r="76" spans="1:13" x14ac:dyDescent="0.25">
      <c r="A76" s="3">
        <v>74</v>
      </c>
      <c r="B76" t="s">
        <v>12</v>
      </c>
      <c r="C76" t="s">
        <v>74</v>
      </c>
      <c r="D76" t="s">
        <v>75</v>
      </c>
      <c r="E76" t="s">
        <v>30</v>
      </c>
      <c r="F76" t="s">
        <v>6</v>
      </c>
      <c r="G76" t="s">
        <v>2</v>
      </c>
      <c r="H76" t="s">
        <v>38</v>
      </c>
      <c r="I76" t="s">
        <v>9</v>
      </c>
      <c r="J76" t="s">
        <v>71</v>
      </c>
    </row>
    <row r="77" spans="1:13" x14ac:dyDescent="0.25">
      <c r="A77" s="3">
        <v>75</v>
      </c>
      <c r="B77" t="s">
        <v>26</v>
      </c>
      <c r="C77" t="s">
        <v>78</v>
      </c>
      <c r="D77" t="s">
        <v>109</v>
      </c>
      <c r="E77" t="s">
        <v>7</v>
      </c>
      <c r="F77" t="s">
        <v>6</v>
      </c>
      <c r="G77" t="s">
        <v>2</v>
      </c>
      <c r="H77" t="s">
        <v>32</v>
      </c>
      <c r="I77" t="s">
        <v>65</v>
      </c>
      <c r="J77" t="s">
        <v>71</v>
      </c>
    </row>
    <row r="78" spans="1:13" x14ac:dyDescent="0.25">
      <c r="A78" s="3">
        <v>76</v>
      </c>
      <c r="B78" t="s">
        <v>26</v>
      </c>
      <c r="C78" t="s">
        <v>84</v>
      </c>
      <c r="D78" t="s">
        <v>247</v>
      </c>
      <c r="E78" t="s">
        <v>252</v>
      </c>
      <c r="F78" t="s">
        <v>6</v>
      </c>
      <c r="G78" t="s">
        <v>2</v>
      </c>
      <c r="H78" t="s">
        <v>3</v>
      </c>
      <c r="I78" t="s">
        <v>9</v>
      </c>
      <c r="J78" t="s">
        <v>71</v>
      </c>
    </row>
    <row r="79" spans="1:13" x14ac:dyDescent="0.25">
      <c r="A79" s="3">
        <v>77</v>
      </c>
      <c r="B79" t="s">
        <v>12</v>
      </c>
      <c r="C79" t="s">
        <v>84</v>
      </c>
      <c r="D79" t="s">
        <v>109</v>
      </c>
      <c r="E79" t="s">
        <v>14</v>
      </c>
      <c r="F79" t="s">
        <v>6</v>
      </c>
      <c r="G79" t="s">
        <v>2</v>
      </c>
      <c r="H79" t="s">
        <v>22</v>
      </c>
      <c r="I79" t="s">
        <v>65</v>
      </c>
      <c r="J79" t="s">
        <v>108</v>
      </c>
      <c r="K79" t="s">
        <v>261</v>
      </c>
    </row>
    <row r="80" spans="1:13" x14ac:dyDescent="0.25">
      <c r="A80" s="3">
        <v>78</v>
      </c>
      <c r="B80" t="s">
        <v>13</v>
      </c>
      <c r="C80" t="s">
        <v>104</v>
      </c>
      <c r="D80" t="s">
        <v>63</v>
      </c>
      <c r="E80" t="s">
        <v>7</v>
      </c>
      <c r="F80" t="s">
        <v>64</v>
      </c>
      <c r="G80" t="s">
        <v>2</v>
      </c>
      <c r="H80" t="s">
        <v>24</v>
      </c>
      <c r="I80" t="s">
        <v>65</v>
      </c>
      <c r="J80" t="s">
        <v>108</v>
      </c>
      <c r="K80" t="s">
        <v>260</v>
      </c>
    </row>
    <row r="81" spans="1:13" x14ac:dyDescent="0.25">
      <c r="A81" s="3">
        <v>79</v>
      </c>
      <c r="B81" t="s">
        <v>26</v>
      </c>
      <c r="C81" t="s">
        <v>78</v>
      </c>
      <c r="D81" t="s">
        <v>147</v>
      </c>
      <c r="E81" t="s">
        <v>30</v>
      </c>
      <c r="F81" t="s">
        <v>85</v>
      </c>
      <c r="G81" t="s">
        <v>2</v>
      </c>
      <c r="H81" t="s">
        <v>8</v>
      </c>
      <c r="I81" t="s">
        <v>63</v>
      </c>
      <c r="J81" t="s">
        <v>20</v>
      </c>
    </row>
    <row r="82" spans="1:13" x14ac:dyDescent="0.25">
      <c r="A82" s="3">
        <v>80</v>
      </c>
      <c r="B82" t="s">
        <v>12</v>
      </c>
      <c r="C82" t="s">
        <v>62</v>
      </c>
      <c r="D82" t="s">
        <v>127</v>
      </c>
      <c r="E82" t="s">
        <v>7</v>
      </c>
      <c r="F82" t="s">
        <v>6</v>
      </c>
      <c r="G82" t="s">
        <v>2</v>
      </c>
      <c r="H82" t="s">
        <v>28</v>
      </c>
      <c r="I82" t="s">
        <v>9</v>
      </c>
      <c r="J82" t="s">
        <v>98</v>
      </c>
    </row>
    <row r="83" spans="1:13" x14ac:dyDescent="0.25">
      <c r="A83" s="3">
        <v>81</v>
      </c>
      <c r="B83" t="s">
        <v>26</v>
      </c>
      <c r="C83" t="s">
        <v>74</v>
      </c>
      <c r="D83" t="s">
        <v>75</v>
      </c>
      <c r="E83" t="s">
        <v>109</v>
      </c>
      <c r="F83" t="s">
        <v>64</v>
      </c>
      <c r="G83" t="s">
        <v>2</v>
      </c>
      <c r="H83" t="s">
        <v>28</v>
      </c>
      <c r="I83" t="s">
        <v>9</v>
      </c>
      <c r="J83" t="s">
        <v>71</v>
      </c>
    </row>
    <row r="84" spans="1:13" x14ac:dyDescent="0.25">
      <c r="A84" s="3">
        <v>82</v>
      </c>
      <c r="B84" t="s">
        <v>11</v>
      </c>
      <c r="C84" t="s">
        <v>84</v>
      </c>
      <c r="D84" t="s">
        <v>63</v>
      </c>
      <c r="E84" t="s">
        <v>109</v>
      </c>
      <c r="F84" t="s">
        <v>85</v>
      </c>
      <c r="G84" t="s">
        <v>2</v>
      </c>
      <c r="H84" t="s">
        <v>3</v>
      </c>
      <c r="I84" t="s">
        <v>9</v>
      </c>
      <c r="J84" t="s">
        <v>98</v>
      </c>
      <c r="K84" t="s">
        <v>262</v>
      </c>
      <c r="L84" t="s">
        <v>261</v>
      </c>
      <c r="M84" t="s">
        <v>260</v>
      </c>
    </row>
    <row r="85" spans="1:13" x14ac:dyDescent="0.25">
      <c r="A85" s="3">
        <v>83</v>
      </c>
      <c r="B85" t="s">
        <v>26</v>
      </c>
      <c r="C85" t="s">
        <v>84</v>
      </c>
      <c r="D85" t="s">
        <v>147</v>
      </c>
      <c r="E85" t="s">
        <v>142</v>
      </c>
      <c r="F85" t="s">
        <v>85</v>
      </c>
      <c r="G85" t="s">
        <v>2</v>
      </c>
      <c r="H85" t="s">
        <v>8</v>
      </c>
      <c r="I85" t="s">
        <v>9</v>
      </c>
      <c r="J85" t="s">
        <v>126</v>
      </c>
    </row>
    <row r="86" spans="1:13" x14ac:dyDescent="0.25">
      <c r="A86" s="3">
        <v>84</v>
      </c>
      <c r="B86" t="s">
        <v>26</v>
      </c>
      <c r="C86" t="s">
        <v>74</v>
      </c>
      <c r="D86" t="s">
        <v>122</v>
      </c>
      <c r="E86" t="s">
        <v>7</v>
      </c>
      <c r="F86" t="s">
        <v>6</v>
      </c>
      <c r="G86" t="s">
        <v>2</v>
      </c>
      <c r="H86" t="s">
        <v>8</v>
      </c>
      <c r="I86" t="s">
        <v>9</v>
      </c>
      <c r="J86" t="s">
        <v>20</v>
      </c>
      <c r="K86" t="s">
        <v>260</v>
      </c>
    </row>
    <row r="87" spans="1:13" x14ac:dyDescent="0.25">
      <c r="A87" s="3">
        <v>85</v>
      </c>
      <c r="B87" t="s">
        <v>26</v>
      </c>
      <c r="C87" t="s">
        <v>74</v>
      </c>
      <c r="D87" t="s">
        <v>65</v>
      </c>
      <c r="E87" t="s">
        <v>103</v>
      </c>
      <c r="F87" t="s">
        <v>85</v>
      </c>
      <c r="G87" t="s">
        <v>2</v>
      </c>
      <c r="H87" t="s">
        <v>8</v>
      </c>
      <c r="I87" t="s">
        <v>9</v>
      </c>
      <c r="J87" t="s">
        <v>76</v>
      </c>
    </row>
    <row r="88" spans="1:13" x14ac:dyDescent="0.25">
      <c r="A88" s="3">
        <v>86</v>
      </c>
      <c r="B88" t="s">
        <v>12</v>
      </c>
      <c r="C88" t="s">
        <v>62</v>
      </c>
      <c r="D88" t="s">
        <v>124</v>
      </c>
      <c r="E88" t="s">
        <v>124</v>
      </c>
      <c r="F88" t="s">
        <v>6</v>
      </c>
      <c r="G88" t="s">
        <v>2</v>
      </c>
      <c r="H88" t="s">
        <v>27</v>
      </c>
      <c r="I88" t="s">
        <v>9</v>
      </c>
      <c r="J88" t="s">
        <v>20</v>
      </c>
      <c r="K88" t="s">
        <v>262</v>
      </c>
    </row>
    <row r="89" spans="1:13" x14ac:dyDescent="0.25">
      <c r="A89" s="3">
        <v>87</v>
      </c>
      <c r="B89" t="s">
        <v>26</v>
      </c>
      <c r="C89" t="s">
        <v>87</v>
      </c>
      <c r="D89" t="s">
        <v>75</v>
      </c>
      <c r="E89" t="s">
        <v>150</v>
      </c>
      <c r="F89" t="s">
        <v>64</v>
      </c>
      <c r="G89" t="s">
        <v>2</v>
      </c>
      <c r="H89" t="s">
        <v>8</v>
      </c>
      <c r="I89" t="s">
        <v>9</v>
      </c>
      <c r="J89" t="s">
        <v>151</v>
      </c>
    </row>
    <row r="90" spans="1:13" x14ac:dyDescent="0.25">
      <c r="A90" s="3">
        <v>88</v>
      </c>
      <c r="B90" t="s">
        <v>12</v>
      </c>
      <c r="C90" t="s">
        <v>62</v>
      </c>
      <c r="D90" t="s">
        <v>18</v>
      </c>
      <c r="E90" t="s">
        <v>18</v>
      </c>
      <c r="F90" t="s">
        <v>6</v>
      </c>
      <c r="G90" t="s">
        <v>2</v>
      </c>
      <c r="H90" t="s">
        <v>19</v>
      </c>
      <c r="I90" t="s">
        <v>65</v>
      </c>
      <c r="J90" t="s">
        <v>98</v>
      </c>
    </row>
    <row r="91" spans="1:13" x14ac:dyDescent="0.25">
      <c r="A91" s="3">
        <v>89</v>
      </c>
      <c r="B91" t="s">
        <v>12</v>
      </c>
      <c r="C91" t="s">
        <v>84</v>
      </c>
      <c r="D91" t="s">
        <v>18</v>
      </c>
      <c r="E91" t="s">
        <v>65</v>
      </c>
      <c r="F91" t="s">
        <v>6</v>
      </c>
      <c r="G91" t="s">
        <v>2</v>
      </c>
      <c r="H91" t="s">
        <v>28</v>
      </c>
      <c r="I91" t="s">
        <v>65</v>
      </c>
      <c r="J91" t="s">
        <v>20</v>
      </c>
    </row>
    <row r="92" spans="1:13" x14ac:dyDescent="0.25">
      <c r="A92" s="3">
        <v>90</v>
      </c>
      <c r="B92" t="s">
        <v>11</v>
      </c>
      <c r="C92" t="s">
        <v>87</v>
      </c>
      <c r="D92" t="s">
        <v>142</v>
      </c>
      <c r="E92" t="s">
        <v>153</v>
      </c>
      <c r="F92" t="s">
        <v>6</v>
      </c>
      <c r="G92" t="s">
        <v>2</v>
      </c>
      <c r="H92" t="s">
        <v>35</v>
      </c>
      <c r="I92" t="s">
        <v>154</v>
      </c>
      <c r="J92" t="s">
        <v>108</v>
      </c>
    </row>
    <row r="93" spans="1:13" x14ac:dyDescent="0.25">
      <c r="A93" s="3">
        <v>91</v>
      </c>
      <c r="B93" t="s">
        <v>11</v>
      </c>
      <c r="C93" t="s">
        <v>84</v>
      </c>
      <c r="D93" t="s">
        <v>248</v>
      </c>
      <c r="E93" t="s">
        <v>94</v>
      </c>
      <c r="F93" t="s">
        <v>6</v>
      </c>
      <c r="G93" t="s">
        <v>2</v>
      </c>
      <c r="H93" t="s">
        <v>8</v>
      </c>
      <c r="I93" t="s">
        <v>9</v>
      </c>
      <c r="J93" t="s">
        <v>98</v>
      </c>
    </row>
    <row r="94" spans="1:13" x14ac:dyDescent="0.25">
      <c r="A94" s="3">
        <v>92</v>
      </c>
      <c r="B94" t="s">
        <v>26</v>
      </c>
      <c r="C94" t="s">
        <v>87</v>
      </c>
      <c r="D94" t="s">
        <v>88</v>
      </c>
      <c r="E94" t="s">
        <v>155</v>
      </c>
      <c r="F94" t="s">
        <v>6</v>
      </c>
      <c r="G94" t="s">
        <v>2</v>
      </c>
      <c r="H94" t="s">
        <v>35</v>
      </c>
      <c r="I94" t="s">
        <v>9</v>
      </c>
      <c r="J94" t="s">
        <v>20</v>
      </c>
      <c r="K94" t="s">
        <v>262</v>
      </c>
      <c r="L94" t="s">
        <v>260</v>
      </c>
    </row>
    <row r="95" spans="1:13" x14ac:dyDescent="0.25">
      <c r="A95" s="3">
        <v>93</v>
      </c>
      <c r="B95" t="s">
        <v>11</v>
      </c>
      <c r="C95" t="s">
        <v>87</v>
      </c>
      <c r="D95" t="s">
        <v>63</v>
      </c>
      <c r="E95" t="s">
        <v>7</v>
      </c>
      <c r="F95" t="s">
        <v>6</v>
      </c>
      <c r="G95" t="s">
        <v>2</v>
      </c>
      <c r="H95" t="s">
        <v>3</v>
      </c>
      <c r="I95" t="s">
        <v>9</v>
      </c>
      <c r="J95" t="s">
        <v>126</v>
      </c>
    </row>
    <row r="96" spans="1:13" x14ac:dyDescent="0.25">
      <c r="A96" s="3">
        <v>94</v>
      </c>
      <c r="B96" t="s">
        <v>26</v>
      </c>
      <c r="C96" t="s">
        <v>84</v>
      </c>
      <c r="D96" t="s">
        <v>138</v>
      </c>
      <c r="E96" t="s">
        <v>7</v>
      </c>
      <c r="F96" t="s">
        <v>6</v>
      </c>
      <c r="G96" t="s">
        <v>2</v>
      </c>
      <c r="H96" t="s">
        <v>28</v>
      </c>
      <c r="I96" t="s">
        <v>255</v>
      </c>
      <c r="J96" t="s">
        <v>264</v>
      </c>
      <c r="K96" t="s">
        <v>265</v>
      </c>
      <c r="L96" t="s">
        <v>266</v>
      </c>
      <c r="M96" t="s">
        <v>267</v>
      </c>
    </row>
    <row r="97" spans="1:17" x14ac:dyDescent="0.25">
      <c r="A97" s="3">
        <v>95</v>
      </c>
      <c r="B97" t="s">
        <v>26</v>
      </c>
      <c r="C97" t="s">
        <v>62</v>
      </c>
      <c r="D97" t="s">
        <v>122</v>
      </c>
      <c r="E97" t="s">
        <v>148</v>
      </c>
      <c r="F97" t="s">
        <v>85</v>
      </c>
      <c r="G97" t="s">
        <v>2</v>
      </c>
      <c r="H97" t="s">
        <v>27</v>
      </c>
      <c r="I97" t="s">
        <v>9</v>
      </c>
      <c r="J97" t="s">
        <v>44</v>
      </c>
    </row>
    <row r="98" spans="1:17" x14ac:dyDescent="0.25">
      <c r="A98" s="3">
        <v>96</v>
      </c>
      <c r="B98" t="s">
        <v>26</v>
      </c>
      <c r="C98" t="s">
        <v>84</v>
      </c>
      <c r="D98" t="s">
        <v>88</v>
      </c>
      <c r="E98" t="s">
        <v>157</v>
      </c>
      <c r="F98" t="s">
        <v>85</v>
      </c>
      <c r="G98" t="s">
        <v>2</v>
      </c>
      <c r="H98" t="s">
        <v>8</v>
      </c>
      <c r="I98" t="s">
        <v>65</v>
      </c>
      <c r="J98" t="s">
        <v>20</v>
      </c>
      <c r="K98" t="s">
        <v>260</v>
      </c>
    </row>
    <row r="99" spans="1:17" x14ac:dyDescent="0.25">
      <c r="A99" s="3">
        <v>97</v>
      </c>
      <c r="B99" t="s">
        <v>13</v>
      </c>
      <c r="C99" t="s">
        <v>104</v>
      </c>
      <c r="D99" t="s">
        <v>7</v>
      </c>
      <c r="E99" t="s">
        <v>18</v>
      </c>
      <c r="F99" t="s">
        <v>85</v>
      </c>
      <c r="G99" t="s">
        <v>79</v>
      </c>
      <c r="H99" t="s">
        <v>28</v>
      </c>
      <c r="I99" t="s">
        <v>9</v>
      </c>
      <c r="J99" t="s">
        <v>126</v>
      </c>
      <c r="K99" t="s">
        <v>260</v>
      </c>
      <c r="L99" t="s">
        <v>268</v>
      </c>
      <c r="M99" t="s">
        <v>269</v>
      </c>
      <c r="N99" t="s">
        <v>270</v>
      </c>
      <c r="O99" t="s">
        <v>271</v>
      </c>
      <c r="P99" t="s">
        <v>272</v>
      </c>
      <c r="Q99" t="s">
        <v>273</v>
      </c>
    </row>
    <row r="100" spans="1:17" x14ac:dyDescent="0.25">
      <c r="A100" s="3">
        <v>98</v>
      </c>
      <c r="B100" t="s">
        <v>26</v>
      </c>
      <c r="C100" t="s">
        <v>87</v>
      </c>
      <c r="D100" t="s">
        <v>142</v>
      </c>
      <c r="E100" t="s">
        <v>7</v>
      </c>
      <c r="F100" t="s">
        <v>85</v>
      </c>
      <c r="G100" t="s">
        <v>2</v>
      </c>
      <c r="H100" t="s">
        <v>3</v>
      </c>
      <c r="I100" t="s">
        <v>65</v>
      </c>
      <c r="J100" t="s">
        <v>71</v>
      </c>
    </row>
    <row r="101" spans="1:17" x14ac:dyDescent="0.25">
      <c r="A101" s="3">
        <v>99</v>
      </c>
      <c r="B101" t="s">
        <v>26</v>
      </c>
      <c r="C101" t="s">
        <v>84</v>
      </c>
      <c r="D101" t="s">
        <v>249</v>
      </c>
      <c r="E101" t="s">
        <v>254</v>
      </c>
      <c r="F101" t="s">
        <v>6</v>
      </c>
      <c r="G101" t="s">
        <v>2</v>
      </c>
      <c r="H101" t="s">
        <v>8</v>
      </c>
      <c r="I101" t="s">
        <v>9</v>
      </c>
      <c r="J101" t="s">
        <v>71</v>
      </c>
    </row>
    <row r="102" spans="1:17" x14ac:dyDescent="0.25">
      <c r="A102" s="3">
        <v>100</v>
      </c>
      <c r="B102" t="s">
        <v>26</v>
      </c>
      <c r="C102" t="s">
        <v>62</v>
      </c>
      <c r="D102" t="s">
        <v>18</v>
      </c>
      <c r="E102" t="s">
        <v>63</v>
      </c>
      <c r="F102" t="s">
        <v>64</v>
      </c>
      <c r="G102" t="s">
        <v>2</v>
      </c>
      <c r="H102" t="s">
        <v>3</v>
      </c>
      <c r="I102" t="s">
        <v>65</v>
      </c>
      <c r="J102" t="s">
        <v>20</v>
      </c>
      <c r="K102" t="s">
        <v>259</v>
      </c>
    </row>
    <row r="103" spans="1:17" x14ac:dyDescent="0.25">
      <c r="A103" s="3">
        <v>101</v>
      </c>
      <c r="B103" t="s">
        <v>26</v>
      </c>
      <c r="C103" t="s">
        <v>62</v>
      </c>
      <c r="D103" t="s">
        <v>65</v>
      </c>
      <c r="E103" t="s">
        <v>63</v>
      </c>
      <c r="F103" t="s">
        <v>64</v>
      </c>
      <c r="G103" t="s">
        <v>2</v>
      </c>
      <c r="H103" t="s">
        <v>8</v>
      </c>
      <c r="I103" t="s">
        <v>9</v>
      </c>
      <c r="J103" t="s">
        <v>71</v>
      </c>
    </row>
    <row r="104" spans="1:17" x14ac:dyDescent="0.25">
      <c r="A104" s="3">
        <v>102</v>
      </c>
      <c r="B104" t="s">
        <v>26</v>
      </c>
      <c r="C104" t="s">
        <v>62</v>
      </c>
      <c r="D104" t="s">
        <v>14</v>
      </c>
      <c r="E104" t="s">
        <v>91</v>
      </c>
      <c r="F104" t="s">
        <v>6</v>
      </c>
      <c r="G104" t="s">
        <v>2</v>
      </c>
      <c r="H104" t="s">
        <v>19</v>
      </c>
      <c r="I104" t="s">
        <v>97</v>
      </c>
      <c r="J104" t="s">
        <v>20</v>
      </c>
      <c r="K104" t="s">
        <v>260</v>
      </c>
    </row>
    <row r="105" spans="1:17" x14ac:dyDescent="0.25">
      <c r="A105" s="3">
        <v>103</v>
      </c>
      <c r="B105" t="s">
        <v>26</v>
      </c>
      <c r="C105" t="s">
        <v>87</v>
      </c>
      <c r="D105" t="s">
        <v>63</v>
      </c>
      <c r="E105" t="s">
        <v>30</v>
      </c>
      <c r="F105" t="s">
        <v>6</v>
      </c>
      <c r="G105" t="s">
        <v>2</v>
      </c>
      <c r="H105" t="s">
        <v>8</v>
      </c>
      <c r="I105" t="s">
        <v>9</v>
      </c>
      <c r="J105" t="s">
        <v>98</v>
      </c>
      <c r="K105" t="s">
        <v>261</v>
      </c>
    </row>
    <row r="106" spans="1:17" x14ac:dyDescent="0.25">
      <c r="A106" s="3">
        <v>104</v>
      </c>
      <c r="B106" t="s">
        <v>26</v>
      </c>
      <c r="C106" t="s">
        <v>62</v>
      </c>
      <c r="D106" t="s">
        <v>65</v>
      </c>
      <c r="E106" t="s">
        <v>250</v>
      </c>
      <c r="F106" t="s">
        <v>85</v>
      </c>
      <c r="G106" t="s">
        <v>2</v>
      </c>
      <c r="H106" t="s">
        <v>27</v>
      </c>
      <c r="I106" t="s">
        <v>9</v>
      </c>
      <c r="J106" t="s">
        <v>76</v>
      </c>
    </row>
    <row r="107" spans="1:17" x14ac:dyDescent="0.25">
      <c r="A107" s="3">
        <v>105</v>
      </c>
      <c r="B107" t="s">
        <v>26</v>
      </c>
      <c r="C107" t="s">
        <v>74</v>
      </c>
      <c r="D107" t="s">
        <v>14</v>
      </c>
      <c r="E107" t="s">
        <v>91</v>
      </c>
      <c r="F107" t="s">
        <v>64</v>
      </c>
      <c r="G107" t="s">
        <v>2</v>
      </c>
      <c r="H107" t="s">
        <v>28</v>
      </c>
      <c r="I107" t="s">
        <v>9</v>
      </c>
      <c r="J107" t="s">
        <v>71</v>
      </c>
    </row>
    <row r="108" spans="1:17" x14ac:dyDescent="0.25">
      <c r="A108" s="3">
        <v>106</v>
      </c>
      <c r="B108" t="s">
        <v>26</v>
      </c>
      <c r="C108" t="s">
        <v>84</v>
      </c>
      <c r="D108" t="s">
        <v>127</v>
      </c>
      <c r="E108" t="s">
        <v>121</v>
      </c>
      <c r="F108" t="s">
        <v>6</v>
      </c>
      <c r="G108" t="s">
        <v>2</v>
      </c>
      <c r="H108" t="s">
        <v>28</v>
      </c>
      <c r="I108" t="s">
        <v>128</v>
      </c>
      <c r="J108" t="s">
        <v>20</v>
      </c>
      <c r="K108" t="s">
        <v>259</v>
      </c>
    </row>
    <row r="109" spans="1:17" x14ac:dyDescent="0.25">
      <c r="A109" s="3">
        <v>107</v>
      </c>
      <c r="B109" t="s">
        <v>26</v>
      </c>
      <c r="C109" t="s">
        <v>78</v>
      </c>
      <c r="D109" t="s">
        <v>147</v>
      </c>
      <c r="E109" t="s">
        <v>30</v>
      </c>
      <c r="F109" t="s">
        <v>85</v>
      </c>
      <c r="G109" t="s">
        <v>2</v>
      </c>
      <c r="H109" t="s">
        <v>8</v>
      </c>
      <c r="I109" t="s">
        <v>63</v>
      </c>
      <c r="J109" t="s">
        <v>20</v>
      </c>
    </row>
    <row r="110" spans="1:17" x14ac:dyDescent="0.25">
      <c r="A110" s="3">
        <v>108</v>
      </c>
      <c r="B110" t="s">
        <v>26</v>
      </c>
      <c r="C110" t="s">
        <v>84</v>
      </c>
      <c r="D110" t="s">
        <v>147</v>
      </c>
      <c r="E110" t="s">
        <v>142</v>
      </c>
      <c r="F110" t="s">
        <v>85</v>
      </c>
      <c r="G110" t="s">
        <v>2</v>
      </c>
      <c r="H110" t="s">
        <v>8</v>
      </c>
      <c r="I110" t="s">
        <v>9</v>
      </c>
      <c r="J110" t="s">
        <v>126</v>
      </c>
    </row>
    <row r="111" spans="1:17" x14ac:dyDescent="0.25">
      <c r="A111" s="3">
        <v>109</v>
      </c>
      <c r="B111" t="s">
        <v>12</v>
      </c>
      <c r="C111" t="s">
        <v>84</v>
      </c>
      <c r="D111" t="s">
        <v>109</v>
      </c>
      <c r="E111" t="s">
        <v>14</v>
      </c>
      <c r="F111" t="s">
        <v>6</v>
      </c>
      <c r="G111" t="s">
        <v>2</v>
      </c>
      <c r="H111" t="s">
        <v>22</v>
      </c>
      <c r="I111" t="s">
        <v>65</v>
      </c>
      <c r="J111" t="s">
        <v>108</v>
      </c>
      <c r="K111" t="s">
        <v>261</v>
      </c>
    </row>
    <row r="112" spans="1:17" x14ac:dyDescent="0.25">
      <c r="A112" s="3">
        <v>110</v>
      </c>
      <c r="B112" t="s">
        <v>12</v>
      </c>
      <c r="C112" t="s">
        <v>62</v>
      </c>
      <c r="D112" t="s">
        <v>127</v>
      </c>
      <c r="E112" t="s">
        <v>7</v>
      </c>
      <c r="F112" t="s">
        <v>6</v>
      </c>
      <c r="G112" t="s">
        <v>2</v>
      </c>
      <c r="H112" t="s">
        <v>28</v>
      </c>
      <c r="I112" t="s">
        <v>9</v>
      </c>
      <c r="J112" t="s">
        <v>98</v>
      </c>
    </row>
    <row r="113" spans="1:13" x14ac:dyDescent="0.25">
      <c r="A113" s="3">
        <v>111</v>
      </c>
      <c r="B113" t="s">
        <v>12</v>
      </c>
      <c r="C113" t="s">
        <v>62</v>
      </c>
      <c r="D113" t="s">
        <v>124</v>
      </c>
      <c r="E113" t="s">
        <v>124</v>
      </c>
      <c r="F113" t="s">
        <v>6</v>
      </c>
      <c r="G113" t="s">
        <v>2</v>
      </c>
      <c r="H113" t="s">
        <v>27</v>
      </c>
      <c r="I113" t="s">
        <v>9</v>
      </c>
      <c r="J113" t="s">
        <v>20</v>
      </c>
      <c r="K113" t="s">
        <v>262</v>
      </c>
    </row>
    <row r="114" spans="1:13" x14ac:dyDescent="0.25">
      <c r="A114" s="3">
        <v>112</v>
      </c>
      <c r="B114" t="s">
        <v>13</v>
      </c>
      <c r="C114" t="s">
        <v>78</v>
      </c>
      <c r="D114" t="s">
        <v>14</v>
      </c>
      <c r="E114" t="s">
        <v>14</v>
      </c>
      <c r="F114" t="s">
        <v>64</v>
      </c>
      <c r="G114" t="s">
        <v>79</v>
      </c>
      <c r="H114" t="s">
        <v>15</v>
      </c>
      <c r="I114" t="s">
        <v>75</v>
      </c>
      <c r="J114" t="s">
        <v>20</v>
      </c>
      <c r="K114" t="s">
        <v>259</v>
      </c>
    </row>
    <row r="115" spans="1:13" x14ac:dyDescent="0.25">
      <c r="A115" s="3">
        <v>113</v>
      </c>
      <c r="B115" t="s">
        <v>13</v>
      </c>
      <c r="C115" t="s">
        <v>78</v>
      </c>
      <c r="D115" t="s">
        <v>7</v>
      </c>
      <c r="E115" t="s">
        <v>14</v>
      </c>
      <c r="F115" t="s">
        <v>64</v>
      </c>
      <c r="G115" t="s">
        <v>79</v>
      </c>
      <c r="H115" t="s">
        <v>234</v>
      </c>
      <c r="I115" t="s">
        <v>75</v>
      </c>
      <c r="J115" t="s">
        <v>20</v>
      </c>
      <c r="K115" t="s">
        <v>259</v>
      </c>
    </row>
    <row r="116" spans="1:13" x14ac:dyDescent="0.25">
      <c r="A116" s="3">
        <v>114</v>
      </c>
      <c r="B116" t="s">
        <v>13</v>
      </c>
      <c r="C116" t="s">
        <v>78</v>
      </c>
      <c r="D116" t="s">
        <v>7</v>
      </c>
      <c r="E116" t="s">
        <v>14</v>
      </c>
      <c r="F116" t="s">
        <v>64</v>
      </c>
      <c r="G116" t="s">
        <v>79</v>
      </c>
      <c r="H116" t="s">
        <v>24</v>
      </c>
      <c r="I116" t="s">
        <v>75</v>
      </c>
      <c r="J116" t="s">
        <v>20</v>
      </c>
      <c r="K116" t="s">
        <v>259</v>
      </c>
    </row>
    <row r="117" spans="1:13" x14ac:dyDescent="0.25">
      <c r="A117" s="3">
        <v>115</v>
      </c>
      <c r="B117" t="s">
        <v>13</v>
      </c>
      <c r="C117" t="s">
        <v>78</v>
      </c>
      <c r="D117" t="s">
        <v>14</v>
      </c>
      <c r="E117" t="s">
        <v>14</v>
      </c>
      <c r="F117" t="s">
        <v>64</v>
      </c>
      <c r="G117" t="s">
        <v>79</v>
      </c>
      <c r="H117" t="s">
        <v>234</v>
      </c>
      <c r="I117" t="s">
        <v>75</v>
      </c>
      <c r="J117" t="s">
        <v>20</v>
      </c>
      <c r="K117" t="s">
        <v>259</v>
      </c>
    </row>
    <row r="118" spans="1:13" x14ac:dyDescent="0.25">
      <c r="A118" s="3">
        <v>116</v>
      </c>
      <c r="B118" t="s">
        <v>13</v>
      </c>
      <c r="C118" t="s">
        <v>104</v>
      </c>
      <c r="D118" t="s">
        <v>7</v>
      </c>
      <c r="E118" t="s">
        <v>7</v>
      </c>
      <c r="F118" t="s">
        <v>64</v>
      </c>
      <c r="G118" t="s">
        <v>79</v>
      </c>
      <c r="H118" t="s">
        <v>24</v>
      </c>
      <c r="I118" t="s">
        <v>75</v>
      </c>
      <c r="J118" t="s">
        <v>105</v>
      </c>
    </row>
    <row r="119" spans="1:13" x14ac:dyDescent="0.25">
      <c r="A119" s="3">
        <v>117</v>
      </c>
      <c r="B119" t="s">
        <v>11</v>
      </c>
      <c r="C119" t="s">
        <v>78</v>
      </c>
      <c r="D119" t="s">
        <v>14</v>
      </c>
      <c r="E119" t="s">
        <v>94</v>
      </c>
      <c r="F119" t="s">
        <v>6</v>
      </c>
      <c r="G119" t="s">
        <v>2</v>
      </c>
      <c r="H119" t="s">
        <v>24</v>
      </c>
      <c r="I119" t="s">
        <v>75</v>
      </c>
      <c r="J119" t="s">
        <v>20</v>
      </c>
      <c r="K119" t="s">
        <v>259</v>
      </c>
    </row>
    <row r="120" spans="1:13" x14ac:dyDescent="0.25">
      <c r="A120" s="3">
        <v>118</v>
      </c>
      <c r="B120" t="s">
        <v>26</v>
      </c>
      <c r="C120" t="s">
        <v>74</v>
      </c>
      <c r="D120" t="s">
        <v>63</v>
      </c>
      <c r="E120" t="s">
        <v>94</v>
      </c>
      <c r="F120" t="s">
        <v>85</v>
      </c>
      <c r="G120" t="s">
        <v>2</v>
      </c>
      <c r="H120" t="s">
        <v>8</v>
      </c>
      <c r="I120" t="s">
        <v>9</v>
      </c>
      <c r="J120" t="s">
        <v>20</v>
      </c>
      <c r="K120" t="s">
        <v>261</v>
      </c>
      <c r="L120" t="s">
        <v>260</v>
      </c>
    </row>
    <row r="121" spans="1:13" x14ac:dyDescent="0.25">
      <c r="A121" s="3">
        <v>119</v>
      </c>
      <c r="B121" t="s">
        <v>26</v>
      </c>
      <c r="C121" t="s">
        <v>62</v>
      </c>
      <c r="D121" t="s">
        <v>99</v>
      </c>
      <c r="E121" t="s">
        <v>99</v>
      </c>
      <c r="F121" t="s">
        <v>64</v>
      </c>
      <c r="G121" t="s">
        <v>2</v>
      </c>
      <c r="H121" t="s">
        <v>28</v>
      </c>
      <c r="I121" t="s">
        <v>9</v>
      </c>
      <c r="J121" t="s">
        <v>98</v>
      </c>
    </row>
    <row r="122" spans="1:13" x14ac:dyDescent="0.25">
      <c r="A122" s="3">
        <v>120</v>
      </c>
      <c r="B122" t="s">
        <v>26</v>
      </c>
      <c r="C122" t="s">
        <v>62</v>
      </c>
      <c r="D122" t="s">
        <v>14</v>
      </c>
      <c r="E122" t="s">
        <v>7</v>
      </c>
      <c r="F122" t="s">
        <v>85</v>
      </c>
      <c r="G122" t="s">
        <v>2</v>
      </c>
      <c r="H122" t="s">
        <v>22</v>
      </c>
      <c r="I122" t="s">
        <v>9</v>
      </c>
      <c r="J122" t="s">
        <v>76</v>
      </c>
    </row>
    <row r="123" spans="1:13" x14ac:dyDescent="0.25">
      <c r="A123" s="3">
        <v>121</v>
      </c>
      <c r="B123" t="s">
        <v>11</v>
      </c>
      <c r="C123" t="s">
        <v>84</v>
      </c>
      <c r="D123" t="s">
        <v>75</v>
      </c>
      <c r="E123" t="s">
        <v>7</v>
      </c>
      <c r="F123" t="s">
        <v>6</v>
      </c>
      <c r="G123" t="s">
        <v>2</v>
      </c>
      <c r="H123" t="s">
        <v>3</v>
      </c>
      <c r="I123" t="s">
        <v>9</v>
      </c>
      <c r="J123" t="s">
        <v>71</v>
      </c>
    </row>
    <row r="124" spans="1:13" x14ac:dyDescent="0.25">
      <c r="A124" s="3">
        <v>122</v>
      </c>
      <c r="B124" t="s">
        <v>11</v>
      </c>
      <c r="C124" t="s">
        <v>87</v>
      </c>
      <c r="D124" t="s">
        <v>63</v>
      </c>
      <c r="E124" t="s">
        <v>7</v>
      </c>
      <c r="F124" t="s">
        <v>64</v>
      </c>
      <c r="G124" t="s">
        <v>2</v>
      </c>
      <c r="H124" t="s">
        <v>8</v>
      </c>
      <c r="I124" t="s">
        <v>9</v>
      </c>
      <c r="J124" t="s">
        <v>20</v>
      </c>
      <c r="K124" t="s">
        <v>261</v>
      </c>
      <c r="L124" t="s">
        <v>260</v>
      </c>
    </row>
    <row r="125" spans="1:13" x14ac:dyDescent="0.25">
      <c r="A125" s="3">
        <v>123</v>
      </c>
      <c r="B125" t="s">
        <v>26</v>
      </c>
      <c r="C125" t="s">
        <v>62</v>
      </c>
      <c r="D125" t="s">
        <v>91</v>
      </c>
      <c r="E125" t="s">
        <v>251</v>
      </c>
      <c r="F125" t="s">
        <v>6</v>
      </c>
      <c r="G125" t="s">
        <v>2</v>
      </c>
      <c r="H125" t="s">
        <v>28</v>
      </c>
      <c r="I125" t="s">
        <v>63</v>
      </c>
      <c r="J125" t="s">
        <v>71</v>
      </c>
    </row>
    <row r="126" spans="1:13" x14ac:dyDescent="0.25">
      <c r="A126" s="3">
        <v>124</v>
      </c>
      <c r="B126" t="s">
        <v>11</v>
      </c>
      <c r="C126" t="s">
        <v>84</v>
      </c>
      <c r="D126" t="s">
        <v>63</v>
      </c>
      <c r="E126" t="s">
        <v>91</v>
      </c>
      <c r="F126" t="s">
        <v>6</v>
      </c>
      <c r="G126" t="s">
        <v>2</v>
      </c>
      <c r="H126" t="s">
        <v>8</v>
      </c>
      <c r="I126" t="s">
        <v>9</v>
      </c>
      <c r="J126" t="s">
        <v>98</v>
      </c>
      <c r="K126" t="s">
        <v>262</v>
      </c>
      <c r="L126" t="s">
        <v>261</v>
      </c>
      <c r="M126" t="s">
        <v>260</v>
      </c>
    </row>
    <row r="127" spans="1:13" x14ac:dyDescent="0.25">
      <c r="A127" s="3">
        <v>125</v>
      </c>
      <c r="B127" t="s">
        <v>11</v>
      </c>
      <c r="C127" t="s">
        <v>87</v>
      </c>
      <c r="D127" t="s">
        <v>75</v>
      </c>
      <c r="E127" t="s">
        <v>73</v>
      </c>
      <c r="F127" t="s">
        <v>85</v>
      </c>
      <c r="G127" t="s">
        <v>2</v>
      </c>
      <c r="H127" t="s">
        <v>3</v>
      </c>
      <c r="I127" t="s">
        <v>88</v>
      </c>
      <c r="J127" t="s">
        <v>108</v>
      </c>
      <c r="K127" t="s">
        <v>260</v>
      </c>
    </row>
    <row r="128" spans="1:13" x14ac:dyDescent="0.25">
      <c r="A128" s="3">
        <v>126</v>
      </c>
      <c r="B128" t="s">
        <v>12</v>
      </c>
      <c r="C128" t="s">
        <v>84</v>
      </c>
      <c r="D128" t="s">
        <v>14</v>
      </c>
      <c r="E128" t="s">
        <v>14</v>
      </c>
      <c r="F128" t="s">
        <v>6</v>
      </c>
      <c r="G128" t="s">
        <v>21</v>
      </c>
      <c r="H128" t="s">
        <v>19</v>
      </c>
      <c r="I128" t="s">
        <v>9</v>
      </c>
      <c r="J128" t="s">
        <v>108</v>
      </c>
      <c r="K128" t="s">
        <v>260</v>
      </c>
    </row>
    <row r="129" spans="1:13" x14ac:dyDescent="0.25">
      <c r="A129" s="3">
        <v>127</v>
      </c>
      <c r="B129" t="s">
        <v>11</v>
      </c>
      <c r="C129" t="s">
        <v>84</v>
      </c>
      <c r="D129" t="s">
        <v>14</v>
      </c>
      <c r="E129" t="s">
        <v>109</v>
      </c>
      <c r="F129" t="s">
        <v>64</v>
      </c>
      <c r="G129" t="s">
        <v>2</v>
      </c>
      <c r="H129" t="s">
        <v>32</v>
      </c>
      <c r="I129" t="s">
        <v>110</v>
      </c>
      <c r="J129" t="s">
        <v>20</v>
      </c>
    </row>
    <row r="130" spans="1:13" x14ac:dyDescent="0.25">
      <c r="A130" s="3">
        <v>128</v>
      </c>
      <c r="B130" t="s">
        <v>13</v>
      </c>
      <c r="C130" t="s">
        <v>104</v>
      </c>
      <c r="D130" t="s">
        <v>14</v>
      </c>
      <c r="E130" t="s">
        <v>14</v>
      </c>
      <c r="F130" t="s">
        <v>64</v>
      </c>
      <c r="G130" t="s">
        <v>79</v>
      </c>
      <c r="H130" t="s">
        <v>24</v>
      </c>
      <c r="I130" t="s">
        <v>75</v>
      </c>
      <c r="J130" t="s">
        <v>20</v>
      </c>
      <c r="K130" t="s">
        <v>263</v>
      </c>
    </row>
    <row r="131" spans="1:13" x14ac:dyDescent="0.25">
      <c r="A131" s="3">
        <v>129</v>
      </c>
      <c r="B131" t="s">
        <v>17</v>
      </c>
      <c r="C131" t="s">
        <v>84</v>
      </c>
      <c r="D131" t="s">
        <v>18</v>
      </c>
      <c r="E131" t="s">
        <v>30</v>
      </c>
      <c r="F131" t="s">
        <v>6</v>
      </c>
      <c r="G131" t="s">
        <v>2</v>
      </c>
      <c r="H131" t="s">
        <v>19</v>
      </c>
      <c r="I131" t="s">
        <v>9</v>
      </c>
      <c r="J131" t="s">
        <v>76</v>
      </c>
    </row>
    <row r="132" spans="1:13" x14ac:dyDescent="0.25">
      <c r="A132" s="3">
        <v>130</v>
      </c>
      <c r="B132" t="s">
        <v>11</v>
      </c>
      <c r="C132" t="s">
        <v>104</v>
      </c>
      <c r="D132" t="s">
        <v>14</v>
      </c>
      <c r="E132" t="s">
        <v>7</v>
      </c>
      <c r="F132" t="s">
        <v>6</v>
      </c>
      <c r="G132" t="s">
        <v>2</v>
      </c>
      <c r="H132" t="s">
        <v>22</v>
      </c>
      <c r="I132" t="s">
        <v>65</v>
      </c>
      <c r="J132" t="s">
        <v>20</v>
      </c>
      <c r="K132" t="s">
        <v>260</v>
      </c>
    </row>
    <row r="133" spans="1:13" x14ac:dyDescent="0.25">
      <c r="A133" s="3">
        <v>131</v>
      </c>
      <c r="B133" t="s">
        <v>11</v>
      </c>
      <c r="C133" t="s">
        <v>104</v>
      </c>
      <c r="D133" t="s">
        <v>14</v>
      </c>
      <c r="E133" t="s">
        <v>94</v>
      </c>
      <c r="F133" t="s">
        <v>85</v>
      </c>
      <c r="G133" t="s">
        <v>2</v>
      </c>
      <c r="H133" t="s">
        <v>22</v>
      </c>
      <c r="I133" t="s">
        <v>65</v>
      </c>
      <c r="J133" t="s">
        <v>76</v>
      </c>
    </row>
    <row r="134" spans="1:13" x14ac:dyDescent="0.25">
      <c r="A134" s="3">
        <v>132</v>
      </c>
      <c r="B134" t="s">
        <v>13</v>
      </c>
      <c r="C134" t="s">
        <v>104</v>
      </c>
      <c r="D134" t="s">
        <v>103</v>
      </c>
      <c r="E134" t="s">
        <v>7</v>
      </c>
      <c r="F134" t="s">
        <v>6</v>
      </c>
      <c r="G134" t="s">
        <v>2</v>
      </c>
      <c r="H134" t="s">
        <v>28</v>
      </c>
      <c r="I134" t="s">
        <v>9</v>
      </c>
      <c r="J134" t="s">
        <v>126</v>
      </c>
      <c r="K134" t="s">
        <v>260</v>
      </c>
    </row>
    <row r="135" spans="1:13" x14ac:dyDescent="0.25">
      <c r="A135" s="3">
        <v>133</v>
      </c>
      <c r="B135" t="s">
        <v>26</v>
      </c>
      <c r="C135" t="s">
        <v>62</v>
      </c>
      <c r="D135" t="s">
        <v>109</v>
      </c>
      <c r="E135" t="s">
        <v>94</v>
      </c>
      <c r="F135" t="s">
        <v>6</v>
      </c>
      <c r="G135" t="s">
        <v>2</v>
      </c>
      <c r="H135" t="s">
        <v>19</v>
      </c>
      <c r="I135" t="s">
        <v>65</v>
      </c>
      <c r="J135" t="s">
        <v>20</v>
      </c>
      <c r="K135" t="s">
        <v>262</v>
      </c>
      <c r="L135" t="s">
        <v>261</v>
      </c>
      <c r="M135" t="s">
        <v>260</v>
      </c>
    </row>
    <row r="136" spans="1:13" x14ac:dyDescent="0.25">
      <c r="A136" s="3">
        <v>134</v>
      </c>
      <c r="B136" t="s">
        <v>11</v>
      </c>
      <c r="C136" t="s">
        <v>78</v>
      </c>
      <c r="D136" t="s">
        <v>75</v>
      </c>
      <c r="E136" t="s">
        <v>94</v>
      </c>
      <c r="F136" t="s">
        <v>64</v>
      </c>
      <c r="G136" t="s">
        <v>2</v>
      </c>
      <c r="H136" t="s">
        <v>38</v>
      </c>
      <c r="I136" t="s">
        <v>9</v>
      </c>
      <c r="J136" t="s">
        <v>20</v>
      </c>
      <c r="K136" t="s">
        <v>262</v>
      </c>
    </row>
    <row r="137" spans="1:13" x14ac:dyDescent="0.25">
      <c r="A137" s="3">
        <v>135</v>
      </c>
      <c r="B137" t="s">
        <v>11</v>
      </c>
      <c r="C137" t="s">
        <v>84</v>
      </c>
      <c r="D137" t="s">
        <v>18</v>
      </c>
      <c r="E137" t="s">
        <v>30</v>
      </c>
      <c r="F137" t="s">
        <v>6</v>
      </c>
      <c r="G137" t="s">
        <v>2</v>
      </c>
      <c r="H137" t="s">
        <v>28</v>
      </c>
      <c r="I137" t="s">
        <v>9</v>
      </c>
      <c r="J137" t="s">
        <v>71</v>
      </c>
    </row>
    <row r="138" spans="1:13" x14ac:dyDescent="0.25">
      <c r="A138" s="3">
        <v>136</v>
      </c>
      <c r="B138" t="s">
        <v>11</v>
      </c>
      <c r="C138" t="s">
        <v>84</v>
      </c>
      <c r="D138" t="s">
        <v>75</v>
      </c>
      <c r="E138" t="s">
        <v>7</v>
      </c>
      <c r="F138" t="s">
        <v>6</v>
      </c>
      <c r="G138" t="s">
        <v>2</v>
      </c>
      <c r="H138" t="s">
        <v>3</v>
      </c>
      <c r="I138" t="s">
        <v>9</v>
      </c>
      <c r="J138" t="s">
        <v>98</v>
      </c>
      <c r="K138" t="s">
        <v>262</v>
      </c>
      <c r="L138" t="s">
        <v>261</v>
      </c>
      <c r="M138" t="s">
        <v>260</v>
      </c>
    </row>
    <row r="139" spans="1:13" x14ac:dyDescent="0.25">
      <c r="A139" s="3">
        <v>137</v>
      </c>
      <c r="B139" t="s">
        <v>11</v>
      </c>
      <c r="C139" t="s">
        <v>87</v>
      </c>
      <c r="D139" t="s">
        <v>63</v>
      </c>
      <c r="E139" t="s">
        <v>7</v>
      </c>
      <c r="F139" t="s">
        <v>64</v>
      </c>
      <c r="G139" t="s">
        <v>2</v>
      </c>
      <c r="H139" t="s">
        <v>8</v>
      </c>
      <c r="I139" t="s">
        <v>9</v>
      </c>
      <c r="J139" t="s">
        <v>71</v>
      </c>
    </row>
    <row r="140" spans="1:13" x14ac:dyDescent="0.25">
      <c r="A140" s="3">
        <v>138</v>
      </c>
      <c r="B140" t="s">
        <v>26</v>
      </c>
      <c r="C140" t="s">
        <v>62</v>
      </c>
      <c r="D140" t="s">
        <v>91</v>
      </c>
      <c r="E140" t="s">
        <v>251</v>
      </c>
      <c r="F140" t="s">
        <v>6</v>
      </c>
      <c r="G140" t="s">
        <v>2</v>
      </c>
      <c r="H140" t="s">
        <v>28</v>
      </c>
      <c r="I140" t="s">
        <v>63</v>
      </c>
      <c r="J140" t="s">
        <v>71</v>
      </c>
    </row>
    <row r="141" spans="1:13" x14ac:dyDescent="0.25">
      <c r="A141" s="3">
        <v>139</v>
      </c>
      <c r="B141" t="s">
        <v>11</v>
      </c>
      <c r="C141" t="s">
        <v>84</v>
      </c>
      <c r="D141" t="s">
        <v>63</v>
      </c>
      <c r="E141" t="s">
        <v>91</v>
      </c>
      <c r="F141" t="s">
        <v>6</v>
      </c>
      <c r="G141" t="s">
        <v>2</v>
      </c>
      <c r="H141" t="s">
        <v>8</v>
      </c>
      <c r="I141" t="s">
        <v>9</v>
      </c>
      <c r="J141" t="s">
        <v>71</v>
      </c>
    </row>
    <row r="142" spans="1:13" x14ac:dyDescent="0.25">
      <c r="A142" s="3">
        <v>140</v>
      </c>
      <c r="B142" t="s">
        <v>11</v>
      </c>
      <c r="C142" t="s">
        <v>87</v>
      </c>
      <c r="D142" t="s">
        <v>63</v>
      </c>
      <c r="E142" t="s">
        <v>7</v>
      </c>
      <c r="F142" t="s">
        <v>6</v>
      </c>
      <c r="G142" t="s">
        <v>2</v>
      </c>
      <c r="H142" t="s">
        <v>3</v>
      </c>
      <c r="I142" t="s">
        <v>9</v>
      </c>
      <c r="J142" t="s">
        <v>126</v>
      </c>
    </row>
    <row r="143" spans="1:13" x14ac:dyDescent="0.25">
      <c r="A143" s="3">
        <v>141</v>
      </c>
      <c r="B143" t="s">
        <v>26</v>
      </c>
      <c r="C143" t="s">
        <v>84</v>
      </c>
      <c r="D143" t="s">
        <v>138</v>
      </c>
      <c r="E143" t="s">
        <v>7</v>
      </c>
      <c r="F143" t="s">
        <v>6</v>
      </c>
      <c r="G143" t="s">
        <v>2</v>
      </c>
      <c r="H143" t="s">
        <v>28</v>
      </c>
      <c r="I143" t="s">
        <v>255</v>
      </c>
      <c r="J143" t="s">
        <v>126</v>
      </c>
      <c r="K143" t="s">
        <v>260</v>
      </c>
    </row>
    <row r="144" spans="1:13" x14ac:dyDescent="0.25">
      <c r="A144" s="3">
        <v>142</v>
      </c>
      <c r="B144" t="s">
        <v>26</v>
      </c>
      <c r="C144" t="s">
        <v>62</v>
      </c>
      <c r="D144" t="s">
        <v>122</v>
      </c>
      <c r="E144" t="s">
        <v>148</v>
      </c>
      <c r="F144" t="s">
        <v>85</v>
      </c>
      <c r="G144" t="s">
        <v>2</v>
      </c>
      <c r="H144" t="s">
        <v>27</v>
      </c>
      <c r="I144" t="s">
        <v>9</v>
      </c>
      <c r="J144" t="s">
        <v>44</v>
      </c>
    </row>
    <row r="145" spans="1:13" x14ac:dyDescent="0.25">
      <c r="A145" s="3">
        <v>143</v>
      </c>
      <c r="B145" t="s">
        <v>11</v>
      </c>
      <c r="C145" t="s">
        <v>62</v>
      </c>
      <c r="D145" t="s">
        <v>14</v>
      </c>
      <c r="E145" t="s">
        <v>73</v>
      </c>
      <c r="F145" t="s">
        <v>64</v>
      </c>
      <c r="G145" t="s">
        <v>2</v>
      </c>
      <c r="H145" t="s">
        <v>8</v>
      </c>
      <c r="I145" t="s">
        <v>65</v>
      </c>
      <c r="J145" t="s">
        <v>20</v>
      </c>
      <c r="K145" t="s">
        <v>259</v>
      </c>
    </row>
    <row r="146" spans="1:13" x14ac:dyDescent="0.25">
      <c r="A146" s="3">
        <v>144</v>
      </c>
      <c r="B146" t="s">
        <v>12</v>
      </c>
      <c r="C146" t="s">
        <v>74</v>
      </c>
      <c r="D146" t="s">
        <v>18</v>
      </c>
      <c r="E146" t="s">
        <v>75</v>
      </c>
      <c r="F146" t="s">
        <v>64</v>
      </c>
      <c r="G146" t="s">
        <v>2</v>
      </c>
      <c r="H146" t="s">
        <v>38</v>
      </c>
      <c r="I146" t="s">
        <v>9</v>
      </c>
      <c r="J146" t="s">
        <v>76</v>
      </c>
    </row>
    <row r="147" spans="1:13" x14ac:dyDescent="0.25">
      <c r="A147" s="3">
        <v>145</v>
      </c>
      <c r="B147" t="s">
        <v>11</v>
      </c>
      <c r="C147" t="s">
        <v>87</v>
      </c>
      <c r="D147" t="s">
        <v>63</v>
      </c>
      <c r="E147" t="s">
        <v>7</v>
      </c>
      <c r="F147" t="s">
        <v>64</v>
      </c>
      <c r="G147" t="s">
        <v>2</v>
      </c>
      <c r="H147" t="s">
        <v>3</v>
      </c>
      <c r="I147" t="s">
        <v>9</v>
      </c>
      <c r="J147" t="s">
        <v>98</v>
      </c>
      <c r="K147" t="s">
        <v>262</v>
      </c>
      <c r="L147" t="s">
        <v>261</v>
      </c>
      <c r="M147" t="s">
        <v>260</v>
      </c>
    </row>
    <row r="148" spans="1:13" x14ac:dyDescent="0.25">
      <c r="A148" s="3">
        <v>146</v>
      </c>
      <c r="B148" t="s">
        <v>11</v>
      </c>
      <c r="C148" t="s">
        <v>62</v>
      </c>
      <c r="D148" t="s">
        <v>91</v>
      </c>
      <c r="E148" t="s">
        <v>251</v>
      </c>
      <c r="F148" t="s">
        <v>6</v>
      </c>
      <c r="G148" t="s">
        <v>2</v>
      </c>
      <c r="H148" t="s">
        <v>8</v>
      </c>
      <c r="I148" t="s">
        <v>63</v>
      </c>
      <c r="J148" t="s">
        <v>71</v>
      </c>
    </row>
    <row r="149" spans="1:13" x14ac:dyDescent="0.25">
      <c r="A149" s="3">
        <v>147</v>
      </c>
      <c r="B149" t="s">
        <v>11</v>
      </c>
      <c r="C149" t="s">
        <v>84</v>
      </c>
      <c r="D149" t="s">
        <v>63</v>
      </c>
      <c r="E149" t="s">
        <v>109</v>
      </c>
      <c r="F149" t="s">
        <v>85</v>
      </c>
      <c r="G149" t="s">
        <v>2</v>
      </c>
      <c r="H149" t="s">
        <v>3</v>
      </c>
      <c r="I149" t="s">
        <v>9</v>
      </c>
      <c r="J149" t="s">
        <v>98</v>
      </c>
      <c r="K149" t="s">
        <v>262</v>
      </c>
      <c r="L149" t="s">
        <v>261</v>
      </c>
      <c r="M149" t="s">
        <v>260</v>
      </c>
    </row>
    <row r="150" spans="1:13" x14ac:dyDescent="0.25">
      <c r="A150" s="3">
        <v>148</v>
      </c>
      <c r="B150" t="s">
        <v>26</v>
      </c>
      <c r="C150" t="s">
        <v>84</v>
      </c>
      <c r="D150" t="s">
        <v>147</v>
      </c>
      <c r="E150" t="s">
        <v>142</v>
      </c>
      <c r="F150" t="s">
        <v>85</v>
      </c>
      <c r="G150" t="s">
        <v>2</v>
      </c>
      <c r="H150" t="s">
        <v>8</v>
      </c>
      <c r="I150" t="s">
        <v>9</v>
      </c>
      <c r="J150" t="s">
        <v>126</v>
      </c>
    </row>
    <row r="151" spans="1:13" x14ac:dyDescent="0.25">
      <c r="A151" s="3">
        <v>149</v>
      </c>
      <c r="B151" t="s">
        <v>26</v>
      </c>
      <c r="C151" t="s">
        <v>74</v>
      </c>
      <c r="D151" t="s">
        <v>122</v>
      </c>
      <c r="E151" t="s">
        <v>7</v>
      </c>
      <c r="F151" t="s">
        <v>6</v>
      </c>
      <c r="G151" t="s">
        <v>2</v>
      </c>
      <c r="H151" t="s">
        <v>8</v>
      </c>
      <c r="I151" t="s">
        <v>9</v>
      </c>
      <c r="J151" t="s">
        <v>20</v>
      </c>
      <c r="K151" t="s">
        <v>260</v>
      </c>
    </row>
    <row r="152" spans="1:13" x14ac:dyDescent="0.25">
      <c r="A152" s="3">
        <v>150</v>
      </c>
      <c r="B152" t="s">
        <v>26</v>
      </c>
      <c r="C152" t="s">
        <v>74</v>
      </c>
      <c r="D152" t="s">
        <v>65</v>
      </c>
      <c r="E152" t="s">
        <v>103</v>
      </c>
      <c r="F152" t="s">
        <v>85</v>
      </c>
      <c r="G152" t="s">
        <v>2</v>
      </c>
      <c r="H152" t="s">
        <v>8</v>
      </c>
      <c r="I152" t="s">
        <v>9</v>
      </c>
      <c r="J152" t="s">
        <v>76</v>
      </c>
    </row>
    <row r="153" spans="1:13" x14ac:dyDescent="0.25">
      <c r="A153" s="3">
        <v>151</v>
      </c>
      <c r="B153" t="s">
        <v>12</v>
      </c>
      <c r="C153" t="s">
        <v>62</v>
      </c>
      <c r="D153" t="s">
        <v>124</v>
      </c>
      <c r="E153" t="s">
        <v>124</v>
      </c>
      <c r="F153" t="s">
        <v>6</v>
      </c>
      <c r="G153" t="s">
        <v>2</v>
      </c>
      <c r="H153" t="s">
        <v>27</v>
      </c>
      <c r="I153" t="s">
        <v>9</v>
      </c>
      <c r="J153" t="s">
        <v>20</v>
      </c>
      <c r="K153" t="s">
        <v>262</v>
      </c>
    </row>
    <row r="154" spans="1:13" x14ac:dyDescent="0.25">
      <c r="A154" s="3">
        <v>152</v>
      </c>
      <c r="B154" t="s">
        <v>26</v>
      </c>
      <c r="C154" t="s">
        <v>62</v>
      </c>
      <c r="D154" t="s">
        <v>14</v>
      </c>
      <c r="E154" t="s">
        <v>91</v>
      </c>
      <c r="F154" t="s">
        <v>6</v>
      </c>
      <c r="G154" t="s">
        <v>2</v>
      </c>
      <c r="H154" t="s">
        <v>19</v>
      </c>
      <c r="I154" t="s">
        <v>97</v>
      </c>
      <c r="J154" t="s">
        <v>20</v>
      </c>
      <c r="K154" t="s">
        <v>260</v>
      </c>
    </row>
    <row r="155" spans="1:13" x14ac:dyDescent="0.25">
      <c r="A155" s="3">
        <v>153</v>
      </c>
      <c r="B155" t="s">
        <v>12</v>
      </c>
      <c r="C155" t="s">
        <v>62</v>
      </c>
      <c r="D155" t="s">
        <v>18</v>
      </c>
      <c r="E155" t="s">
        <v>30</v>
      </c>
      <c r="F155" t="s">
        <v>6</v>
      </c>
      <c r="G155" t="s">
        <v>2</v>
      </c>
      <c r="H155" t="s">
        <v>19</v>
      </c>
      <c r="I155" t="s">
        <v>9</v>
      </c>
      <c r="J155" t="s">
        <v>76</v>
      </c>
    </row>
    <row r="156" spans="1:13" x14ac:dyDescent="0.25">
      <c r="A156" s="3">
        <v>154</v>
      </c>
      <c r="B156" t="s">
        <v>11</v>
      </c>
      <c r="C156" t="s">
        <v>84</v>
      </c>
      <c r="D156" t="s">
        <v>14</v>
      </c>
      <c r="E156" t="s">
        <v>94</v>
      </c>
      <c r="F156" t="s">
        <v>6</v>
      </c>
      <c r="G156" t="s">
        <v>2</v>
      </c>
      <c r="H156" t="s">
        <v>28</v>
      </c>
      <c r="I156" t="s">
        <v>65</v>
      </c>
      <c r="J156" t="s">
        <v>20</v>
      </c>
      <c r="K156" t="s">
        <v>262</v>
      </c>
      <c r="L156" t="s">
        <v>260</v>
      </c>
    </row>
    <row r="157" spans="1:13" x14ac:dyDescent="0.25">
      <c r="A157" s="3">
        <v>155</v>
      </c>
      <c r="B157" t="s">
        <v>11</v>
      </c>
      <c r="C157" t="s">
        <v>84</v>
      </c>
      <c r="D157" t="s">
        <v>75</v>
      </c>
      <c r="E157" t="s">
        <v>7</v>
      </c>
      <c r="F157" t="s">
        <v>6</v>
      </c>
      <c r="G157" t="s">
        <v>2</v>
      </c>
      <c r="H157" t="s">
        <v>3</v>
      </c>
      <c r="I157" t="s">
        <v>9</v>
      </c>
      <c r="J157" t="s">
        <v>20</v>
      </c>
      <c r="K157" t="s">
        <v>261</v>
      </c>
      <c r="L157" t="s">
        <v>260</v>
      </c>
    </row>
    <row r="158" spans="1:13" x14ac:dyDescent="0.25">
      <c r="A158" s="3">
        <v>156</v>
      </c>
      <c r="B158" t="s">
        <v>11</v>
      </c>
      <c r="C158" t="s">
        <v>87</v>
      </c>
      <c r="D158" t="s">
        <v>63</v>
      </c>
      <c r="E158" t="s">
        <v>7</v>
      </c>
      <c r="F158" t="s">
        <v>64</v>
      </c>
      <c r="G158" t="s">
        <v>2</v>
      </c>
      <c r="H158" t="s">
        <v>8</v>
      </c>
      <c r="I158" t="s">
        <v>9</v>
      </c>
      <c r="J158" t="s">
        <v>71</v>
      </c>
    </row>
    <row r="159" spans="1:13" x14ac:dyDescent="0.25">
      <c r="A159" s="3">
        <v>157</v>
      </c>
      <c r="B159" t="s">
        <v>11</v>
      </c>
      <c r="C159" t="s">
        <v>84</v>
      </c>
      <c r="D159" t="s">
        <v>63</v>
      </c>
      <c r="E159" t="s">
        <v>63</v>
      </c>
      <c r="F159" t="s">
        <v>85</v>
      </c>
      <c r="G159" t="s">
        <v>2</v>
      </c>
      <c r="H159" t="s">
        <v>35</v>
      </c>
      <c r="I159" t="s">
        <v>88</v>
      </c>
      <c r="J159" t="s">
        <v>126</v>
      </c>
      <c r="K159" t="s">
        <v>260</v>
      </c>
    </row>
    <row r="160" spans="1:13" x14ac:dyDescent="0.25">
      <c r="A160" s="3">
        <v>158</v>
      </c>
      <c r="B160" t="s">
        <v>26</v>
      </c>
      <c r="C160" t="s">
        <v>74</v>
      </c>
      <c r="D160" t="s">
        <v>122</v>
      </c>
      <c r="E160" t="s">
        <v>7</v>
      </c>
      <c r="F160" t="s">
        <v>6</v>
      </c>
      <c r="G160" t="s">
        <v>2</v>
      </c>
      <c r="H160" t="s">
        <v>8</v>
      </c>
      <c r="I160" t="s">
        <v>9</v>
      </c>
      <c r="J160" t="s">
        <v>20</v>
      </c>
      <c r="K160" t="s">
        <v>260</v>
      </c>
    </row>
    <row r="161" spans="1:12" x14ac:dyDescent="0.25">
      <c r="A161" s="3">
        <v>159</v>
      </c>
      <c r="B161" t="s">
        <v>26</v>
      </c>
      <c r="C161" t="s">
        <v>74</v>
      </c>
      <c r="D161" t="s">
        <v>65</v>
      </c>
      <c r="E161" t="s">
        <v>103</v>
      </c>
      <c r="F161" t="s">
        <v>85</v>
      </c>
      <c r="G161" t="s">
        <v>2</v>
      </c>
      <c r="H161" t="s">
        <v>8</v>
      </c>
      <c r="I161" t="s">
        <v>9</v>
      </c>
      <c r="J161" t="s">
        <v>76</v>
      </c>
    </row>
    <row r="162" spans="1:12" x14ac:dyDescent="0.25">
      <c r="A162" s="3">
        <v>160</v>
      </c>
      <c r="B162" t="s">
        <v>12</v>
      </c>
      <c r="C162" t="s">
        <v>62</v>
      </c>
      <c r="D162" t="s">
        <v>124</v>
      </c>
      <c r="E162" t="s">
        <v>124</v>
      </c>
      <c r="F162" t="s">
        <v>6</v>
      </c>
      <c r="G162" t="s">
        <v>2</v>
      </c>
      <c r="H162" t="s">
        <v>27</v>
      </c>
      <c r="I162" t="s">
        <v>9</v>
      </c>
      <c r="J162" t="s">
        <v>20</v>
      </c>
      <c r="K162" t="s">
        <v>262</v>
      </c>
    </row>
    <row r="163" spans="1:12" x14ac:dyDescent="0.25">
      <c r="A163" s="3">
        <v>161</v>
      </c>
      <c r="B163" t="s">
        <v>26</v>
      </c>
      <c r="C163" t="s">
        <v>87</v>
      </c>
      <c r="D163" t="s">
        <v>75</v>
      </c>
      <c r="E163" t="s">
        <v>150</v>
      </c>
      <c r="F163" t="s">
        <v>64</v>
      </c>
      <c r="G163" t="s">
        <v>2</v>
      </c>
      <c r="H163" t="s">
        <v>8</v>
      </c>
      <c r="I163" t="s">
        <v>9</v>
      </c>
      <c r="J163" t="s">
        <v>151</v>
      </c>
    </row>
    <row r="164" spans="1:12" x14ac:dyDescent="0.25">
      <c r="A164" s="3">
        <v>162</v>
      </c>
      <c r="B164" t="s">
        <v>11</v>
      </c>
      <c r="C164" t="s">
        <v>84</v>
      </c>
      <c r="D164" t="s">
        <v>75</v>
      </c>
      <c r="E164" t="s">
        <v>253</v>
      </c>
      <c r="F164" t="s">
        <v>64</v>
      </c>
      <c r="G164" t="s">
        <v>2</v>
      </c>
      <c r="H164" t="s">
        <v>8</v>
      </c>
      <c r="I164" t="s">
        <v>9</v>
      </c>
      <c r="J164" t="s">
        <v>20</v>
      </c>
      <c r="K164" t="s">
        <v>261</v>
      </c>
      <c r="L164" t="s">
        <v>260</v>
      </c>
    </row>
    <row r="165" spans="1:12" x14ac:dyDescent="0.25">
      <c r="A165" s="3">
        <v>163</v>
      </c>
      <c r="B165" t="s">
        <v>11</v>
      </c>
      <c r="C165" t="s">
        <v>78</v>
      </c>
      <c r="D165" t="s">
        <v>94</v>
      </c>
      <c r="E165" t="s">
        <v>7</v>
      </c>
      <c r="F165" t="s">
        <v>6</v>
      </c>
      <c r="G165" t="s">
        <v>2</v>
      </c>
      <c r="H165" t="s">
        <v>8</v>
      </c>
      <c r="I165" t="s">
        <v>9</v>
      </c>
      <c r="J165" t="s">
        <v>126</v>
      </c>
      <c r="K165" t="s">
        <v>260</v>
      </c>
    </row>
    <row r="166" spans="1:12" x14ac:dyDescent="0.25">
      <c r="A166" s="3">
        <v>164</v>
      </c>
      <c r="B166" t="s">
        <v>26</v>
      </c>
      <c r="C166" t="s">
        <v>84</v>
      </c>
      <c r="D166" t="s">
        <v>110</v>
      </c>
      <c r="E166" t="s">
        <v>94</v>
      </c>
      <c r="F166" t="s">
        <v>85</v>
      </c>
      <c r="G166" t="s">
        <v>2</v>
      </c>
      <c r="H166" t="s">
        <v>28</v>
      </c>
      <c r="I166" t="s">
        <v>88</v>
      </c>
      <c r="J166" t="s">
        <v>71</v>
      </c>
    </row>
    <row r="167" spans="1:12" x14ac:dyDescent="0.25">
      <c r="A167" s="3">
        <v>165</v>
      </c>
      <c r="B167" t="s">
        <v>26</v>
      </c>
      <c r="C167" t="s">
        <v>87</v>
      </c>
      <c r="D167" t="s">
        <v>63</v>
      </c>
      <c r="E167" t="s">
        <v>138</v>
      </c>
      <c r="F167" t="s">
        <v>6</v>
      </c>
      <c r="G167" t="s">
        <v>2</v>
      </c>
      <c r="H167" t="s">
        <v>8</v>
      </c>
      <c r="I167" t="s">
        <v>65</v>
      </c>
      <c r="J167" t="s">
        <v>39</v>
      </c>
    </row>
    <row r="168" spans="1:12" x14ac:dyDescent="0.25">
      <c r="A168" s="3">
        <v>166</v>
      </c>
      <c r="B168" t="s">
        <v>11</v>
      </c>
      <c r="C168" t="s">
        <v>84</v>
      </c>
      <c r="D168" t="s">
        <v>139</v>
      </c>
      <c r="E168" t="s">
        <v>30</v>
      </c>
      <c r="F168" t="s">
        <v>6</v>
      </c>
      <c r="G168" t="s">
        <v>2</v>
      </c>
      <c r="H168" t="s">
        <v>3</v>
      </c>
      <c r="I168" t="s">
        <v>88</v>
      </c>
      <c r="J168" t="s">
        <v>20</v>
      </c>
      <c r="K168" t="s">
        <v>261</v>
      </c>
      <c r="L168" t="s">
        <v>260</v>
      </c>
    </row>
    <row r="169" spans="1:12" x14ac:dyDescent="0.25">
      <c r="A169" s="3">
        <v>167</v>
      </c>
      <c r="B169" t="s">
        <v>13</v>
      </c>
      <c r="C169" t="s">
        <v>104</v>
      </c>
      <c r="D169" t="s">
        <v>65</v>
      </c>
      <c r="E169" t="s">
        <v>248</v>
      </c>
      <c r="F169" t="s">
        <v>64</v>
      </c>
      <c r="G169" t="s">
        <v>2</v>
      </c>
      <c r="H169" t="s">
        <v>15</v>
      </c>
      <c r="I169" t="s">
        <v>9</v>
      </c>
      <c r="J169" t="s">
        <v>71</v>
      </c>
    </row>
    <row r="170" spans="1:12" x14ac:dyDescent="0.25">
      <c r="A170" s="3">
        <v>168</v>
      </c>
      <c r="B170" t="s">
        <v>12</v>
      </c>
      <c r="C170" t="s">
        <v>62</v>
      </c>
      <c r="D170" t="s">
        <v>127</v>
      </c>
      <c r="E170" t="s">
        <v>122</v>
      </c>
      <c r="F170" t="s">
        <v>6</v>
      </c>
      <c r="G170" t="s">
        <v>2</v>
      </c>
      <c r="H170" t="s">
        <v>19</v>
      </c>
      <c r="I170" t="s">
        <v>9</v>
      </c>
      <c r="J170" t="s">
        <v>71</v>
      </c>
    </row>
    <row r="171" spans="1:12" x14ac:dyDescent="0.25">
      <c r="A171" s="3">
        <v>169</v>
      </c>
      <c r="B171" t="s">
        <v>26</v>
      </c>
      <c r="C171" t="s">
        <v>74</v>
      </c>
      <c r="D171" t="s">
        <v>142</v>
      </c>
      <c r="E171" t="s">
        <v>7</v>
      </c>
      <c r="F171" t="s">
        <v>64</v>
      </c>
      <c r="G171" t="s">
        <v>2</v>
      </c>
      <c r="H171" t="s">
        <v>8</v>
      </c>
      <c r="I171" t="s">
        <v>63</v>
      </c>
      <c r="J171" t="s">
        <v>126</v>
      </c>
      <c r="K171" t="s">
        <v>260</v>
      </c>
    </row>
    <row r="172" spans="1:12" x14ac:dyDescent="0.25">
      <c r="A172" s="3">
        <v>170</v>
      </c>
      <c r="B172" t="s">
        <v>17</v>
      </c>
      <c r="C172" t="s">
        <v>74</v>
      </c>
      <c r="D172" t="s">
        <v>14</v>
      </c>
      <c r="E172" t="s">
        <v>63</v>
      </c>
      <c r="F172" t="s">
        <v>6</v>
      </c>
      <c r="G172" t="s">
        <v>2</v>
      </c>
      <c r="H172" t="s">
        <v>28</v>
      </c>
      <c r="I172" t="s">
        <v>97</v>
      </c>
      <c r="J172" t="s">
        <v>108</v>
      </c>
      <c r="K172" t="s">
        <v>260</v>
      </c>
    </row>
    <row r="173" spans="1:12" x14ac:dyDescent="0.25">
      <c r="A173" s="3">
        <v>171</v>
      </c>
      <c r="B173" t="s">
        <v>11</v>
      </c>
      <c r="C173" t="s">
        <v>84</v>
      </c>
      <c r="D173" t="s">
        <v>75</v>
      </c>
      <c r="E173" t="s">
        <v>7</v>
      </c>
      <c r="F173" t="s">
        <v>6</v>
      </c>
      <c r="G173" t="s">
        <v>2</v>
      </c>
      <c r="H173" t="s">
        <v>3</v>
      </c>
      <c r="I173" t="s">
        <v>9</v>
      </c>
      <c r="J173" t="s">
        <v>71</v>
      </c>
    </row>
    <row r="174" spans="1:12" x14ac:dyDescent="0.25">
      <c r="A174" s="3">
        <v>172</v>
      </c>
      <c r="B174" t="s">
        <v>11</v>
      </c>
      <c r="C174" t="s">
        <v>87</v>
      </c>
      <c r="D174" t="s">
        <v>63</v>
      </c>
      <c r="E174" t="s">
        <v>7</v>
      </c>
      <c r="F174" t="s">
        <v>64</v>
      </c>
      <c r="G174" t="s">
        <v>2</v>
      </c>
      <c r="H174" t="s">
        <v>8</v>
      </c>
      <c r="I174" t="s">
        <v>9</v>
      </c>
      <c r="J174" t="s">
        <v>71</v>
      </c>
    </row>
    <row r="175" spans="1:12" x14ac:dyDescent="0.25">
      <c r="A175" s="3">
        <v>173</v>
      </c>
      <c r="B175" t="s">
        <v>11</v>
      </c>
      <c r="C175" t="s">
        <v>84</v>
      </c>
      <c r="D175" t="s">
        <v>63</v>
      </c>
      <c r="E175" t="s">
        <v>63</v>
      </c>
      <c r="F175" t="s">
        <v>85</v>
      </c>
      <c r="G175" t="s">
        <v>2</v>
      </c>
      <c r="H175" t="s">
        <v>35</v>
      </c>
      <c r="I175" t="s">
        <v>88</v>
      </c>
      <c r="J175" t="s">
        <v>126</v>
      </c>
      <c r="K175" t="s">
        <v>260</v>
      </c>
    </row>
    <row r="176" spans="1:12" x14ac:dyDescent="0.25">
      <c r="A176" s="3">
        <v>174</v>
      </c>
      <c r="B176" t="s">
        <v>11</v>
      </c>
      <c r="C176" t="s">
        <v>104</v>
      </c>
      <c r="D176" t="s">
        <v>7</v>
      </c>
      <c r="E176" t="s">
        <v>73</v>
      </c>
      <c r="F176" t="s">
        <v>85</v>
      </c>
      <c r="G176" t="s">
        <v>2</v>
      </c>
      <c r="H176" t="s">
        <v>28</v>
      </c>
      <c r="I176" t="s">
        <v>119</v>
      </c>
      <c r="J176" t="s">
        <v>108</v>
      </c>
      <c r="K176" t="s">
        <v>261</v>
      </c>
    </row>
    <row r="177" spans="1:12" x14ac:dyDescent="0.25">
      <c r="A177" s="3">
        <v>175</v>
      </c>
      <c r="B177" t="s">
        <v>11</v>
      </c>
      <c r="C177" t="s">
        <v>74</v>
      </c>
      <c r="D177" t="s">
        <v>14</v>
      </c>
      <c r="E177" t="s">
        <v>121</v>
      </c>
      <c r="F177" t="s">
        <v>85</v>
      </c>
      <c r="G177" t="s">
        <v>2</v>
      </c>
      <c r="H177" t="s">
        <v>3</v>
      </c>
      <c r="I177" t="s">
        <v>65</v>
      </c>
      <c r="J177" t="s">
        <v>71</v>
      </c>
    </row>
    <row r="178" spans="1:12" x14ac:dyDescent="0.25">
      <c r="A178" s="3">
        <v>176</v>
      </c>
      <c r="B178" t="s">
        <v>11</v>
      </c>
      <c r="C178" t="s">
        <v>84</v>
      </c>
      <c r="D178" t="s">
        <v>122</v>
      </c>
      <c r="E178" t="s">
        <v>122</v>
      </c>
      <c r="F178" t="s">
        <v>64</v>
      </c>
      <c r="G178" t="s">
        <v>2</v>
      </c>
      <c r="H178" t="s">
        <v>28</v>
      </c>
      <c r="I178" t="s">
        <v>9</v>
      </c>
      <c r="J178" t="s">
        <v>71</v>
      </c>
    </row>
    <row r="179" spans="1:12" x14ac:dyDescent="0.25">
      <c r="A179" s="3">
        <v>177</v>
      </c>
      <c r="B179" t="s">
        <v>11</v>
      </c>
      <c r="C179" t="s">
        <v>104</v>
      </c>
      <c r="D179" t="s">
        <v>14</v>
      </c>
      <c r="E179" t="s">
        <v>7</v>
      </c>
      <c r="F179" t="s">
        <v>6</v>
      </c>
      <c r="G179" t="s">
        <v>2</v>
      </c>
      <c r="H179" t="s">
        <v>28</v>
      </c>
      <c r="I179" t="s">
        <v>65</v>
      </c>
      <c r="J179" t="s">
        <v>20</v>
      </c>
    </row>
    <row r="180" spans="1:12" x14ac:dyDescent="0.25">
      <c r="A180" s="3">
        <v>178</v>
      </c>
      <c r="B180" t="s">
        <v>11</v>
      </c>
      <c r="C180" t="s">
        <v>84</v>
      </c>
      <c r="D180" t="s">
        <v>73</v>
      </c>
      <c r="E180" t="s">
        <v>122</v>
      </c>
      <c r="F180" t="s">
        <v>64</v>
      </c>
      <c r="G180" t="s">
        <v>2</v>
      </c>
      <c r="H180" t="s">
        <v>8</v>
      </c>
      <c r="I180" t="s">
        <v>65</v>
      </c>
      <c r="J180" t="s">
        <v>108</v>
      </c>
    </row>
    <row r="181" spans="1:12" x14ac:dyDescent="0.25">
      <c r="A181" s="3">
        <v>179</v>
      </c>
      <c r="B181" t="s">
        <v>12</v>
      </c>
      <c r="C181" t="s">
        <v>84</v>
      </c>
      <c r="D181" t="s">
        <v>14</v>
      </c>
      <c r="E181" t="s">
        <v>14</v>
      </c>
      <c r="F181" t="s">
        <v>6</v>
      </c>
      <c r="G181" t="s">
        <v>21</v>
      </c>
      <c r="H181" t="s">
        <v>19</v>
      </c>
      <c r="I181" t="s">
        <v>9</v>
      </c>
      <c r="J181" t="s">
        <v>108</v>
      </c>
      <c r="K181" t="s">
        <v>260</v>
      </c>
    </row>
    <row r="182" spans="1:12" x14ac:dyDescent="0.25">
      <c r="A182" s="3">
        <v>180</v>
      </c>
      <c r="B182" t="s">
        <v>17</v>
      </c>
      <c r="C182" t="s">
        <v>84</v>
      </c>
      <c r="D182" t="s">
        <v>18</v>
      </c>
      <c r="E182" t="s">
        <v>91</v>
      </c>
      <c r="F182" t="s">
        <v>6</v>
      </c>
      <c r="G182" t="s">
        <v>2</v>
      </c>
      <c r="H182" t="s">
        <v>22</v>
      </c>
      <c r="I182" t="s">
        <v>65</v>
      </c>
      <c r="J182" t="s">
        <v>20</v>
      </c>
    </row>
    <row r="183" spans="1:12" x14ac:dyDescent="0.25">
      <c r="A183" s="3">
        <v>181</v>
      </c>
      <c r="B183" t="s">
        <v>11</v>
      </c>
      <c r="C183" t="s">
        <v>78</v>
      </c>
      <c r="D183" t="s">
        <v>14</v>
      </c>
      <c r="E183" t="s">
        <v>94</v>
      </c>
      <c r="F183" t="s">
        <v>6</v>
      </c>
      <c r="G183" t="s">
        <v>2</v>
      </c>
      <c r="H183" t="s">
        <v>24</v>
      </c>
      <c r="I183" t="s">
        <v>75</v>
      </c>
      <c r="J183" t="s">
        <v>20</v>
      </c>
      <c r="K183" t="s">
        <v>259</v>
      </c>
    </row>
    <row r="184" spans="1:12" x14ac:dyDescent="0.25">
      <c r="A184" s="3">
        <v>182</v>
      </c>
      <c r="B184" t="s">
        <v>11</v>
      </c>
      <c r="C184" t="s">
        <v>74</v>
      </c>
      <c r="D184" t="s">
        <v>63</v>
      </c>
      <c r="E184" t="s">
        <v>94</v>
      </c>
      <c r="F184" t="s">
        <v>85</v>
      </c>
      <c r="G184" t="s">
        <v>2</v>
      </c>
      <c r="H184" t="s">
        <v>3</v>
      </c>
      <c r="I184" t="s">
        <v>9</v>
      </c>
      <c r="J184" t="s">
        <v>20</v>
      </c>
      <c r="K184" t="s">
        <v>261</v>
      </c>
      <c r="L184" t="s">
        <v>260</v>
      </c>
    </row>
    <row r="185" spans="1:12" x14ac:dyDescent="0.25">
      <c r="A185" s="3">
        <v>183</v>
      </c>
      <c r="B185" t="s">
        <v>26</v>
      </c>
      <c r="C185" t="s">
        <v>74</v>
      </c>
      <c r="D185" t="s">
        <v>75</v>
      </c>
      <c r="E185" t="s">
        <v>75</v>
      </c>
      <c r="F185" t="s">
        <v>64</v>
      </c>
      <c r="G185" t="s">
        <v>2</v>
      </c>
      <c r="H185" t="s">
        <v>27</v>
      </c>
      <c r="I185" t="s">
        <v>97</v>
      </c>
      <c r="J185" t="s">
        <v>98</v>
      </c>
    </row>
    <row r="186" spans="1:12" x14ac:dyDescent="0.25">
      <c r="A186" s="3">
        <v>184</v>
      </c>
      <c r="B186" t="s">
        <v>11</v>
      </c>
      <c r="C186" t="s">
        <v>62</v>
      </c>
      <c r="D186" t="s">
        <v>99</v>
      </c>
      <c r="E186" t="s">
        <v>99</v>
      </c>
      <c r="F186" t="s">
        <v>64</v>
      </c>
      <c r="G186" t="s">
        <v>2</v>
      </c>
      <c r="H186" t="s">
        <v>28</v>
      </c>
      <c r="I186" t="s">
        <v>9</v>
      </c>
      <c r="J186" t="s">
        <v>98</v>
      </c>
    </row>
    <row r="187" spans="1:12" x14ac:dyDescent="0.25">
      <c r="A187" s="3">
        <v>185</v>
      </c>
      <c r="B187" t="s">
        <v>26</v>
      </c>
      <c r="C187" t="s">
        <v>62</v>
      </c>
      <c r="D187" t="s">
        <v>14</v>
      </c>
      <c r="E187" t="s">
        <v>91</v>
      </c>
      <c r="F187" t="s">
        <v>6</v>
      </c>
      <c r="G187" t="s">
        <v>2</v>
      </c>
      <c r="H187" t="s">
        <v>19</v>
      </c>
      <c r="I187" t="s">
        <v>97</v>
      </c>
      <c r="J187" t="s">
        <v>20</v>
      </c>
      <c r="K187" t="s">
        <v>260</v>
      </c>
    </row>
    <row r="188" spans="1:12" x14ac:dyDescent="0.25">
      <c r="A188" s="3">
        <v>186</v>
      </c>
      <c r="B188" t="s">
        <v>12</v>
      </c>
      <c r="C188" t="s">
        <v>62</v>
      </c>
      <c r="D188" t="s">
        <v>18</v>
      </c>
      <c r="E188" t="s">
        <v>30</v>
      </c>
      <c r="F188" t="s">
        <v>6</v>
      </c>
      <c r="G188" t="s">
        <v>2</v>
      </c>
      <c r="H188" t="s">
        <v>19</v>
      </c>
      <c r="I188" t="s">
        <v>9</v>
      </c>
      <c r="J188" t="s">
        <v>76</v>
      </c>
    </row>
    <row r="189" spans="1:12" x14ac:dyDescent="0.25">
      <c r="A189" s="3">
        <v>187</v>
      </c>
      <c r="B189" t="s">
        <v>11</v>
      </c>
      <c r="C189" t="s">
        <v>84</v>
      </c>
      <c r="D189" t="s">
        <v>14</v>
      </c>
      <c r="E189" t="s">
        <v>94</v>
      </c>
      <c r="F189" t="s">
        <v>6</v>
      </c>
      <c r="G189" t="s">
        <v>2</v>
      </c>
      <c r="H189" t="s">
        <v>28</v>
      </c>
      <c r="I189" t="s">
        <v>65</v>
      </c>
      <c r="J189" t="s">
        <v>20</v>
      </c>
      <c r="K189" t="s">
        <v>262</v>
      </c>
      <c r="L189" t="s">
        <v>260</v>
      </c>
    </row>
    <row r="190" spans="1:12" x14ac:dyDescent="0.25">
      <c r="A190" s="3">
        <v>188</v>
      </c>
      <c r="B190" t="s">
        <v>26</v>
      </c>
      <c r="C190" t="s">
        <v>62</v>
      </c>
      <c r="D190" t="s">
        <v>14</v>
      </c>
      <c r="E190" t="s">
        <v>31</v>
      </c>
      <c r="F190" t="s">
        <v>64</v>
      </c>
      <c r="G190" t="s">
        <v>2</v>
      </c>
      <c r="H190" t="s">
        <v>32</v>
      </c>
      <c r="I190" t="s">
        <v>65</v>
      </c>
      <c r="J190" t="s">
        <v>20</v>
      </c>
    </row>
    <row r="191" spans="1:12" x14ac:dyDescent="0.25">
      <c r="A191" s="3">
        <v>189</v>
      </c>
      <c r="B191" t="s">
        <v>11</v>
      </c>
      <c r="C191" t="s">
        <v>84</v>
      </c>
      <c r="D191" t="s">
        <v>103</v>
      </c>
      <c r="E191" t="s">
        <v>7</v>
      </c>
      <c r="F191" t="s">
        <v>6</v>
      </c>
      <c r="G191" t="s">
        <v>2</v>
      </c>
      <c r="H191" t="s">
        <v>22</v>
      </c>
      <c r="I191" t="s">
        <v>9</v>
      </c>
      <c r="J191" t="s">
        <v>71</v>
      </c>
    </row>
    <row r="192" spans="1:12" x14ac:dyDescent="0.25">
      <c r="A192" s="3">
        <v>190</v>
      </c>
      <c r="B192" t="s">
        <v>11</v>
      </c>
      <c r="C192" t="s">
        <v>62</v>
      </c>
      <c r="D192" t="s">
        <v>65</v>
      </c>
      <c r="E192" t="s">
        <v>7</v>
      </c>
      <c r="F192" t="s">
        <v>6</v>
      </c>
      <c r="G192" t="s">
        <v>2</v>
      </c>
      <c r="H192" t="s">
        <v>8</v>
      </c>
      <c r="I192" t="s">
        <v>9</v>
      </c>
      <c r="J192" t="s">
        <v>71</v>
      </c>
    </row>
    <row r="193" spans="1:13" x14ac:dyDescent="0.25">
      <c r="A193" s="3">
        <v>191</v>
      </c>
      <c r="B193" t="s">
        <v>11</v>
      </c>
      <c r="C193" t="s">
        <v>62</v>
      </c>
      <c r="D193" t="s">
        <v>14</v>
      </c>
      <c r="E193" t="s">
        <v>73</v>
      </c>
      <c r="F193" t="s">
        <v>64</v>
      </c>
      <c r="G193" t="s">
        <v>2</v>
      </c>
      <c r="H193" t="s">
        <v>3</v>
      </c>
      <c r="I193" t="s">
        <v>65</v>
      </c>
      <c r="J193" t="s">
        <v>20</v>
      </c>
      <c r="K193" t="s">
        <v>259</v>
      </c>
    </row>
    <row r="194" spans="1:13" x14ac:dyDescent="0.25">
      <c r="A194" s="3">
        <v>192</v>
      </c>
      <c r="B194" t="s">
        <v>12</v>
      </c>
      <c r="C194" t="s">
        <v>74</v>
      </c>
      <c r="D194" t="s">
        <v>14</v>
      </c>
      <c r="E194" t="s">
        <v>75</v>
      </c>
      <c r="F194" t="s">
        <v>64</v>
      </c>
      <c r="G194" t="s">
        <v>2</v>
      </c>
      <c r="H194" t="s">
        <v>38</v>
      </c>
      <c r="I194" t="s">
        <v>9</v>
      </c>
      <c r="J194" t="s">
        <v>76</v>
      </c>
    </row>
    <row r="195" spans="1:13" x14ac:dyDescent="0.25">
      <c r="A195" s="3">
        <v>193</v>
      </c>
      <c r="B195" t="s">
        <v>17</v>
      </c>
      <c r="C195" t="s">
        <v>84</v>
      </c>
      <c r="D195" t="s">
        <v>18</v>
      </c>
      <c r="E195" t="s">
        <v>30</v>
      </c>
      <c r="F195" t="s">
        <v>6</v>
      </c>
      <c r="G195" t="s">
        <v>2</v>
      </c>
      <c r="H195" t="s">
        <v>19</v>
      </c>
      <c r="I195" t="s">
        <v>9</v>
      </c>
      <c r="J195" t="s">
        <v>76</v>
      </c>
    </row>
    <row r="196" spans="1:13" x14ac:dyDescent="0.25">
      <c r="A196" s="3">
        <v>194</v>
      </c>
      <c r="B196" t="s">
        <v>11</v>
      </c>
      <c r="C196" t="s">
        <v>104</v>
      </c>
      <c r="D196" t="s">
        <v>14</v>
      </c>
      <c r="E196" t="s">
        <v>7</v>
      </c>
      <c r="F196" t="s">
        <v>6</v>
      </c>
      <c r="G196" t="s">
        <v>2</v>
      </c>
      <c r="H196" t="s">
        <v>22</v>
      </c>
      <c r="I196" t="s">
        <v>65</v>
      </c>
      <c r="J196" t="s">
        <v>20</v>
      </c>
      <c r="K196" t="s">
        <v>260</v>
      </c>
    </row>
    <row r="197" spans="1:13" x14ac:dyDescent="0.25">
      <c r="A197" s="3">
        <v>195</v>
      </c>
      <c r="B197" t="s">
        <v>11</v>
      </c>
      <c r="C197" t="s">
        <v>104</v>
      </c>
      <c r="D197" t="s">
        <v>14</v>
      </c>
      <c r="E197" t="s">
        <v>94</v>
      </c>
      <c r="F197" t="s">
        <v>85</v>
      </c>
      <c r="G197" t="s">
        <v>2</v>
      </c>
      <c r="H197" t="s">
        <v>22</v>
      </c>
      <c r="I197" t="s">
        <v>65</v>
      </c>
      <c r="J197" t="s">
        <v>76</v>
      </c>
    </row>
    <row r="198" spans="1:13" x14ac:dyDescent="0.25">
      <c r="A198" s="3">
        <v>196</v>
      </c>
      <c r="B198" t="s">
        <v>13</v>
      </c>
      <c r="C198" t="s">
        <v>104</v>
      </c>
      <c r="D198" t="s">
        <v>103</v>
      </c>
      <c r="E198" t="s">
        <v>7</v>
      </c>
      <c r="F198" t="s">
        <v>6</v>
      </c>
      <c r="G198" t="s">
        <v>2</v>
      </c>
      <c r="H198" t="s">
        <v>28</v>
      </c>
      <c r="I198" t="s">
        <v>9</v>
      </c>
      <c r="J198" t="s">
        <v>126</v>
      </c>
      <c r="K198" t="s">
        <v>260</v>
      </c>
    </row>
    <row r="199" spans="1:13" x14ac:dyDescent="0.25">
      <c r="A199" s="3">
        <v>197</v>
      </c>
      <c r="B199" t="s">
        <v>11</v>
      </c>
      <c r="C199" t="s">
        <v>62</v>
      </c>
      <c r="D199" t="s">
        <v>109</v>
      </c>
      <c r="E199" t="s">
        <v>94</v>
      </c>
      <c r="F199" t="s">
        <v>6</v>
      </c>
      <c r="G199" t="s">
        <v>2</v>
      </c>
      <c r="H199" t="s">
        <v>8</v>
      </c>
      <c r="I199" t="s">
        <v>65</v>
      </c>
      <c r="J199" t="s">
        <v>20</v>
      </c>
      <c r="K199" t="s">
        <v>262</v>
      </c>
      <c r="L199" t="s">
        <v>261</v>
      </c>
      <c r="M199" t="s">
        <v>260</v>
      </c>
    </row>
    <row r="200" spans="1:13" x14ac:dyDescent="0.25">
      <c r="A200" s="3">
        <v>198</v>
      </c>
      <c r="B200" t="s">
        <v>11</v>
      </c>
      <c r="C200" t="s">
        <v>78</v>
      </c>
      <c r="D200" t="s">
        <v>75</v>
      </c>
      <c r="E200" t="s">
        <v>94</v>
      </c>
      <c r="F200" t="s">
        <v>64</v>
      </c>
      <c r="G200" t="s">
        <v>2</v>
      </c>
      <c r="H200" t="s">
        <v>38</v>
      </c>
      <c r="I200" t="s">
        <v>9</v>
      </c>
      <c r="J200" t="s">
        <v>20</v>
      </c>
      <c r="K200" t="s">
        <v>262</v>
      </c>
    </row>
    <row r="201" spans="1:13" x14ac:dyDescent="0.25">
      <c r="A201" s="3">
        <v>199</v>
      </c>
      <c r="B201" t="s">
        <v>11</v>
      </c>
      <c r="C201" t="s">
        <v>84</v>
      </c>
      <c r="D201" t="s">
        <v>18</v>
      </c>
      <c r="E201" t="s">
        <v>30</v>
      </c>
      <c r="F201" t="s">
        <v>6</v>
      </c>
      <c r="G201" t="s">
        <v>2</v>
      </c>
      <c r="H201" t="s">
        <v>3</v>
      </c>
      <c r="I201" t="s">
        <v>9</v>
      </c>
      <c r="J201" t="s">
        <v>71</v>
      </c>
    </row>
    <row r="202" spans="1:13" x14ac:dyDescent="0.25">
      <c r="A202" s="3">
        <v>200</v>
      </c>
      <c r="B202" t="s">
        <v>26</v>
      </c>
      <c r="C202" t="s">
        <v>84</v>
      </c>
      <c r="D202" t="s">
        <v>127</v>
      </c>
      <c r="E202" t="s">
        <v>121</v>
      </c>
      <c r="F202" t="s">
        <v>6</v>
      </c>
      <c r="G202" t="s">
        <v>2</v>
      </c>
      <c r="H202" t="s">
        <v>28</v>
      </c>
      <c r="I202" t="s">
        <v>128</v>
      </c>
      <c r="J202" t="s">
        <v>20</v>
      </c>
      <c r="K202" t="s">
        <v>259</v>
      </c>
    </row>
    <row r="203" spans="1:13" x14ac:dyDescent="0.25">
      <c r="A203" s="3">
        <v>201</v>
      </c>
      <c r="B203" t="s">
        <v>26</v>
      </c>
      <c r="C203" t="s">
        <v>78</v>
      </c>
      <c r="D203" t="s">
        <v>147</v>
      </c>
      <c r="E203" t="s">
        <v>30</v>
      </c>
      <c r="F203" t="s">
        <v>85</v>
      </c>
      <c r="G203" t="s">
        <v>2</v>
      </c>
      <c r="H203" t="s">
        <v>8</v>
      </c>
      <c r="I203" t="s">
        <v>63</v>
      </c>
      <c r="J203" t="s">
        <v>20</v>
      </c>
    </row>
    <row r="204" spans="1:13" x14ac:dyDescent="0.25">
      <c r="A204" s="3">
        <v>202</v>
      </c>
      <c r="B204" t="s">
        <v>26</v>
      </c>
      <c r="C204" t="s">
        <v>84</v>
      </c>
      <c r="D204" t="s">
        <v>147</v>
      </c>
      <c r="E204" t="s">
        <v>142</v>
      </c>
      <c r="F204" t="s">
        <v>85</v>
      </c>
      <c r="G204" t="s">
        <v>2</v>
      </c>
      <c r="H204" t="s">
        <v>8</v>
      </c>
      <c r="I204" t="s">
        <v>9</v>
      </c>
      <c r="J204" t="s">
        <v>126</v>
      </c>
    </row>
    <row r="205" spans="1:13" x14ac:dyDescent="0.25">
      <c r="A205" s="3">
        <v>203</v>
      </c>
      <c r="B205" t="s">
        <v>12</v>
      </c>
      <c r="C205" t="s">
        <v>84</v>
      </c>
      <c r="D205" t="s">
        <v>109</v>
      </c>
      <c r="E205" t="s">
        <v>14</v>
      </c>
      <c r="F205" t="s">
        <v>6</v>
      </c>
      <c r="G205" t="s">
        <v>2</v>
      </c>
      <c r="H205" t="s">
        <v>22</v>
      </c>
      <c r="I205" t="s">
        <v>65</v>
      </c>
      <c r="J205" t="s">
        <v>108</v>
      </c>
      <c r="K205" t="s">
        <v>261</v>
      </c>
    </row>
    <row r="206" spans="1:13" x14ac:dyDescent="0.25">
      <c r="A206" s="3">
        <v>204</v>
      </c>
      <c r="B206" t="s">
        <v>12</v>
      </c>
      <c r="C206" t="s">
        <v>62</v>
      </c>
      <c r="D206" t="s">
        <v>127</v>
      </c>
      <c r="E206" t="s">
        <v>7</v>
      </c>
      <c r="F206" t="s">
        <v>6</v>
      </c>
      <c r="G206" t="s">
        <v>2</v>
      </c>
      <c r="H206" t="s">
        <v>28</v>
      </c>
      <c r="I206" t="s">
        <v>9</v>
      </c>
      <c r="J206" t="s">
        <v>98</v>
      </c>
    </row>
    <row r="207" spans="1:13" x14ac:dyDescent="0.25">
      <c r="A207" s="3">
        <v>205</v>
      </c>
      <c r="B207" t="s">
        <v>12</v>
      </c>
      <c r="C207" t="s">
        <v>62</v>
      </c>
      <c r="D207" t="s">
        <v>124</v>
      </c>
      <c r="E207" t="s">
        <v>124</v>
      </c>
      <c r="F207" t="s">
        <v>6</v>
      </c>
      <c r="G207" t="s">
        <v>2</v>
      </c>
      <c r="H207" t="s">
        <v>27</v>
      </c>
      <c r="I207" t="s">
        <v>9</v>
      </c>
      <c r="J207" t="s">
        <v>20</v>
      </c>
      <c r="K207" t="s">
        <v>262</v>
      </c>
    </row>
    <row r="208" spans="1:13" x14ac:dyDescent="0.25">
      <c r="A208" s="3">
        <v>206</v>
      </c>
      <c r="B208" t="s">
        <v>13</v>
      </c>
      <c r="C208" t="s">
        <v>78</v>
      </c>
      <c r="D208" t="s">
        <v>14</v>
      </c>
      <c r="E208" t="s">
        <v>14</v>
      </c>
      <c r="F208" t="s">
        <v>64</v>
      </c>
      <c r="G208" t="s">
        <v>79</v>
      </c>
      <c r="H208" t="s">
        <v>15</v>
      </c>
      <c r="I208" t="s">
        <v>75</v>
      </c>
      <c r="J208" t="s">
        <v>20</v>
      </c>
      <c r="K208" t="s">
        <v>259</v>
      </c>
    </row>
    <row r="209" spans="1:12" x14ac:dyDescent="0.25">
      <c r="A209" s="3">
        <v>207</v>
      </c>
      <c r="B209" t="s">
        <v>13</v>
      </c>
      <c r="C209" t="s">
        <v>104</v>
      </c>
      <c r="D209" t="s">
        <v>14</v>
      </c>
      <c r="E209" t="s">
        <v>7</v>
      </c>
      <c r="F209" t="s">
        <v>64</v>
      </c>
      <c r="G209" t="s">
        <v>79</v>
      </c>
      <c r="H209" t="s">
        <v>24</v>
      </c>
      <c r="I209" t="s">
        <v>75</v>
      </c>
      <c r="J209" t="s">
        <v>105</v>
      </c>
    </row>
    <row r="210" spans="1:12" x14ac:dyDescent="0.25">
      <c r="A210" s="3">
        <v>208</v>
      </c>
      <c r="B210" t="s">
        <v>11</v>
      </c>
      <c r="C210" t="s">
        <v>78</v>
      </c>
      <c r="D210" t="s">
        <v>14</v>
      </c>
      <c r="E210" t="s">
        <v>94</v>
      </c>
      <c r="F210" t="s">
        <v>6</v>
      </c>
      <c r="G210" t="s">
        <v>2</v>
      </c>
      <c r="H210" t="s">
        <v>24</v>
      </c>
      <c r="I210" t="s">
        <v>75</v>
      </c>
      <c r="J210" t="s">
        <v>20</v>
      </c>
      <c r="K210" t="s">
        <v>259</v>
      </c>
    </row>
    <row r="211" spans="1:12" x14ac:dyDescent="0.25">
      <c r="A211" s="3">
        <v>209</v>
      </c>
      <c r="B211" t="s">
        <v>26</v>
      </c>
      <c r="C211" t="s">
        <v>74</v>
      </c>
      <c r="D211" t="s">
        <v>63</v>
      </c>
      <c r="E211" t="s">
        <v>94</v>
      </c>
      <c r="F211" t="s">
        <v>85</v>
      </c>
      <c r="G211" t="s">
        <v>2</v>
      </c>
      <c r="H211" t="s">
        <v>8</v>
      </c>
      <c r="I211" t="s">
        <v>9</v>
      </c>
      <c r="J211" t="s">
        <v>20</v>
      </c>
      <c r="K211" t="s">
        <v>261</v>
      </c>
      <c r="L211" t="s">
        <v>260</v>
      </c>
    </row>
    <row r="212" spans="1:12" x14ac:dyDescent="0.25">
      <c r="A212" s="3">
        <v>210</v>
      </c>
      <c r="B212" t="s">
        <v>11</v>
      </c>
      <c r="C212" t="s">
        <v>62</v>
      </c>
      <c r="D212" t="s">
        <v>99</v>
      </c>
      <c r="E212" t="s">
        <v>99</v>
      </c>
      <c r="F212" t="s">
        <v>64</v>
      </c>
      <c r="G212" t="s">
        <v>2</v>
      </c>
      <c r="H212" t="s">
        <v>28</v>
      </c>
      <c r="I212" t="s">
        <v>9</v>
      </c>
      <c r="J212" t="s">
        <v>98</v>
      </c>
    </row>
    <row r="213" spans="1:12" x14ac:dyDescent="0.25">
      <c r="A213" s="3">
        <v>211</v>
      </c>
      <c r="B213" t="s">
        <v>13</v>
      </c>
      <c r="C213" t="s">
        <v>78</v>
      </c>
      <c r="D213" t="s">
        <v>7</v>
      </c>
      <c r="E213" t="s">
        <v>14</v>
      </c>
      <c r="F213" t="s">
        <v>64</v>
      </c>
      <c r="G213" t="s">
        <v>79</v>
      </c>
      <c r="H213" t="s">
        <v>15</v>
      </c>
      <c r="I213" t="s">
        <v>75</v>
      </c>
      <c r="J213" t="s">
        <v>20</v>
      </c>
      <c r="K213" t="s">
        <v>259</v>
      </c>
    </row>
    <row r="214" spans="1:12" x14ac:dyDescent="0.25">
      <c r="A214" s="3">
        <v>1</v>
      </c>
      <c r="J214" t="s">
        <v>259</v>
      </c>
    </row>
    <row r="215" spans="1:12" x14ac:dyDescent="0.25">
      <c r="A215" s="3">
        <v>3</v>
      </c>
      <c r="J215" t="s">
        <v>259</v>
      </c>
    </row>
    <row r="216" spans="1:12" x14ac:dyDescent="0.25">
      <c r="A216" s="3">
        <v>5</v>
      </c>
      <c r="J216" t="s">
        <v>259</v>
      </c>
    </row>
    <row r="217" spans="1:12" x14ac:dyDescent="0.25">
      <c r="A217" s="3">
        <v>7</v>
      </c>
      <c r="J217" t="s">
        <v>260</v>
      </c>
    </row>
    <row r="218" spans="1:12" x14ac:dyDescent="0.25">
      <c r="A218" s="3">
        <v>8</v>
      </c>
      <c r="J218" t="s">
        <v>260</v>
      </c>
    </row>
    <row r="219" spans="1:12" x14ac:dyDescent="0.25">
      <c r="A219" s="3">
        <v>10</v>
      </c>
      <c r="J219" t="s">
        <v>259</v>
      </c>
    </row>
    <row r="220" spans="1:12" x14ac:dyDescent="0.25">
      <c r="A220" s="3">
        <v>11</v>
      </c>
      <c r="J220" t="s">
        <v>261</v>
      </c>
    </row>
    <row r="221" spans="1:12" x14ac:dyDescent="0.25">
      <c r="A221" s="3">
        <v>14</v>
      </c>
      <c r="J221" t="s">
        <v>260</v>
      </c>
    </row>
    <row r="222" spans="1:12" x14ac:dyDescent="0.25">
      <c r="A222" s="3">
        <v>16</v>
      </c>
      <c r="J222" t="s">
        <v>262</v>
      </c>
    </row>
    <row r="223" spans="1:12" x14ac:dyDescent="0.25">
      <c r="A223" s="3">
        <v>20</v>
      </c>
      <c r="J223" t="s">
        <v>261</v>
      </c>
    </row>
    <row r="224" spans="1:12" x14ac:dyDescent="0.25">
      <c r="A224" s="3">
        <v>23</v>
      </c>
      <c r="J224" t="s">
        <v>263</v>
      </c>
    </row>
    <row r="225" spans="1:10" x14ac:dyDescent="0.25">
      <c r="A225" s="3">
        <v>25</v>
      </c>
      <c r="J225" t="s">
        <v>260</v>
      </c>
    </row>
    <row r="226" spans="1:10" x14ac:dyDescent="0.25">
      <c r="A226" s="3">
        <v>27</v>
      </c>
      <c r="J226" t="s">
        <v>260</v>
      </c>
    </row>
    <row r="227" spans="1:10" x14ac:dyDescent="0.25">
      <c r="A227" s="3">
        <v>32</v>
      </c>
      <c r="J227" t="s">
        <v>259</v>
      </c>
    </row>
    <row r="228" spans="1:10" x14ac:dyDescent="0.25">
      <c r="A228" s="3">
        <v>36</v>
      </c>
      <c r="J228" t="s">
        <v>260</v>
      </c>
    </row>
    <row r="229" spans="1:10" x14ac:dyDescent="0.25">
      <c r="A229" s="3">
        <v>37</v>
      </c>
      <c r="J229" t="s">
        <v>261</v>
      </c>
    </row>
    <row r="230" spans="1:10" x14ac:dyDescent="0.25">
      <c r="A230" s="3">
        <v>39</v>
      </c>
      <c r="J230" t="s">
        <v>260</v>
      </c>
    </row>
    <row r="231" spans="1:10" x14ac:dyDescent="0.25">
      <c r="A231" s="3">
        <v>40</v>
      </c>
      <c r="J231" t="s">
        <v>261</v>
      </c>
    </row>
    <row r="232" spans="1:10" x14ac:dyDescent="0.25">
      <c r="A232" s="3">
        <v>44</v>
      </c>
      <c r="J232" t="s">
        <v>261</v>
      </c>
    </row>
    <row r="233" spans="1:10" x14ac:dyDescent="0.25">
      <c r="A233" s="3">
        <v>46</v>
      </c>
      <c r="J233" t="s">
        <v>261</v>
      </c>
    </row>
    <row r="234" spans="1:10" x14ac:dyDescent="0.25">
      <c r="A234" s="3">
        <v>48</v>
      </c>
      <c r="J234" t="s">
        <v>259</v>
      </c>
    </row>
    <row r="235" spans="1:10" x14ac:dyDescent="0.25">
      <c r="A235" s="3">
        <v>50</v>
      </c>
      <c r="J235" t="s">
        <v>259</v>
      </c>
    </row>
    <row r="236" spans="1:10" x14ac:dyDescent="0.25">
      <c r="A236" s="3">
        <v>51</v>
      </c>
      <c r="J236" t="s">
        <v>262</v>
      </c>
    </row>
    <row r="237" spans="1:10" x14ac:dyDescent="0.25">
      <c r="A237" s="3">
        <v>52</v>
      </c>
      <c r="J237" t="s">
        <v>262</v>
      </c>
    </row>
    <row r="238" spans="1:10" x14ac:dyDescent="0.25">
      <c r="A238" s="3">
        <v>54</v>
      </c>
      <c r="J238" t="s">
        <v>259</v>
      </c>
    </row>
    <row r="239" spans="1:10" x14ac:dyDescent="0.25">
      <c r="A239" s="3">
        <v>56</v>
      </c>
      <c r="J239" t="s">
        <v>260</v>
      </c>
    </row>
    <row r="240" spans="1:10" x14ac:dyDescent="0.25">
      <c r="A240" s="3">
        <v>62</v>
      </c>
      <c r="J240" t="s">
        <v>260</v>
      </c>
    </row>
    <row r="241" spans="1:10" x14ac:dyDescent="0.25">
      <c r="A241" s="3">
        <v>65</v>
      </c>
      <c r="J241" t="s">
        <v>262</v>
      </c>
    </row>
    <row r="242" spans="1:10" x14ac:dyDescent="0.25">
      <c r="A242" s="3">
        <v>68</v>
      </c>
      <c r="J242" t="s">
        <v>260</v>
      </c>
    </row>
    <row r="243" spans="1:10" x14ac:dyDescent="0.25">
      <c r="A243" s="3">
        <v>69</v>
      </c>
      <c r="J243" t="s">
        <v>262</v>
      </c>
    </row>
    <row r="244" spans="1:10" x14ac:dyDescent="0.25">
      <c r="A244" s="3">
        <v>77</v>
      </c>
      <c r="J244" t="s">
        <v>261</v>
      </c>
    </row>
    <row r="245" spans="1:10" x14ac:dyDescent="0.25">
      <c r="A245" s="3">
        <v>78</v>
      </c>
      <c r="J245" t="s">
        <v>260</v>
      </c>
    </row>
    <row r="246" spans="1:10" x14ac:dyDescent="0.25">
      <c r="A246" s="3">
        <v>82</v>
      </c>
      <c r="J246" t="s">
        <v>262</v>
      </c>
    </row>
    <row r="247" spans="1:10" x14ac:dyDescent="0.25">
      <c r="A247" s="3">
        <v>84</v>
      </c>
      <c r="J247" t="s">
        <v>260</v>
      </c>
    </row>
    <row r="248" spans="1:10" x14ac:dyDescent="0.25">
      <c r="A248" s="3">
        <v>86</v>
      </c>
      <c r="J248" t="s">
        <v>262</v>
      </c>
    </row>
    <row r="249" spans="1:10" x14ac:dyDescent="0.25">
      <c r="A249" s="3">
        <v>92</v>
      </c>
      <c r="J249" t="s">
        <v>262</v>
      </c>
    </row>
    <row r="250" spans="1:10" x14ac:dyDescent="0.25">
      <c r="A250" s="3">
        <v>94</v>
      </c>
      <c r="J250" t="s">
        <v>265</v>
      </c>
    </row>
    <row r="251" spans="1:10" x14ac:dyDescent="0.25">
      <c r="A251" s="3">
        <v>96</v>
      </c>
      <c r="J251" t="s">
        <v>260</v>
      </c>
    </row>
    <row r="252" spans="1:10" x14ac:dyDescent="0.25">
      <c r="A252" s="3">
        <v>97</v>
      </c>
      <c r="J252" t="s">
        <v>260</v>
      </c>
    </row>
    <row r="253" spans="1:10" x14ac:dyDescent="0.25">
      <c r="A253" s="3">
        <v>100</v>
      </c>
      <c r="J253" t="s">
        <v>259</v>
      </c>
    </row>
    <row r="254" spans="1:10" x14ac:dyDescent="0.25">
      <c r="A254" s="3">
        <v>102</v>
      </c>
      <c r="J254" t="s">
        <v>260</v>
      </c>
    </row>
    <row r="255" spans="1:10" x14ac:dyDescent="0.25">
      <c r="A255" s="3">
        <v>103</v>
      </c>
      <c r="J255" t="s">
        <v>261</v>
      </c>
    </row>
    <row r="256" spans="1:10" x14ac:dyDescent="0.25">
      <c r="A256" s="3">
        <v>106</v>
      </c>
      <c r="J256" t="s">
        <v>259</v>
      </c>
    </row>
    <row r="257" spans="1:10" x14ac:dyDescent="0.25">
      <c r="A257" s="3">
        <v>109</v>
      </c>
      <c r="J257" t="s">
        <v>261</v>
      </c>
    </row>
    <row r="258" spans="1:10" x14ac:dyDescent="0.25">
      <c r="A258" s="3">
        <v>111</v>
      </c>
      <c r="J258" t="s">
        <v>262</v>
      </c>
    </row>
    <row r="259" spans="1:10" x14ac:dyDescent="0.25">
      <c r="A259" s="3">
        <v>112</v>
      </c>
      <c r="J259" t="s">
        <v>259</v>
      </c>
    </row>
    <row r="260" spans="1:10" x14ac:dyDescent="0.25">
      <c r="A260" s="3">
        <v>113</v>
      </c>
      <c r="J260" t="s">
        <v>259</v>
      </c>
    </row>
    <row r="261" spans="1:10" x14ac:dyDescent="0.25">
      <c r="A261" s="3">
        <v>114</v>
      </c>
      <c r="J261" t="s">
        <v>259</v>
      </c>
    </row>
    <row r="262" spans="1:10" x14ac:dyDescent="0.25">
      <c r="A262" s="3">
        <v>115</v>
      </c>
      <c r="J262" t="s">
        <v>259</v>
      </c>
    </row>
    <row r="263" spans="1:10" x14ac:dyDescent="0.25">
      <c r="A263" s="3">
        <v>117</v>
      </c>
      <c r="J263" t="s">
        <v>259</v>
      </c>
    </row>
    <row r="264" spans="1:10" x14ac:dyDescent="0.25">
      <c r="A264" s="3">
        <v>118</v>
      </c>
      <c r="J264" t="s">
        <v>261</v>
      </c>
    </row>
    <row r="265" spans="1:10" x14ac:dyDescent="0.25">
      <c r="A265" s="3">
        <v>122</v>
      </c>
      <c r="J265" t="s">
        <v>261</v>
      </c>
    </row>
    <row r="266" spans="1:10" x14ac:dyDescent="0.25">
      <c r="A266" s="3">
        <v>124</v>
      </c>
      <c r="J266" t="s">
        <v>262</v>
      </c>
    </row>
    <row r="267" spans="1:10" x14ac:dyDescent="0.25">
      <c r="A267" s="3">
        <v>125</v>
      </c>
      <c r="J267" t="s">
        <v>260</v>
      </c>
    </row>
    <row r="268" spans="1:10" x14ac:dyDescent="0.25">
      <c r="A268" s="3">
        <v>126</v>
      </c>
      <c r="J268" t="s">
        <v>260</v>
      </c>
    </row>
    <row r="269" spans="1:10" x14ac:dyDescent="0.25">
      <c r="A269" s="3">
        <v>128</v>
      </c>
      <c r="J269" t="s">
        <v>263</v>
      </c>
    </row>
    <row r="270" spans="1:10" x14ac:dyDescent="0.25">
      <c r="A270" s="3">
        <v>130</v>
      </c>
      <c r="J270" t="s">
        <v>260</v>
      </c>
    </row>
    <row r="271" spans="1:10" x14ac:dyDescent="0.25">
      <c r="A271" s="3">
        <v>132</v>
      </c>
      <c r="J271" t="s">
        <v>260</v>
      </c>
    </row>
    <row r="272" spans="1:10" x14ac:dyDescent="0.25">
      <c r="A272" s="3">
        <v>133</v>
      </c>
      <c r="J272" t="s">
        <v>262</v>
      </c>
    </row>
    <row r="273" spans="1:10" x14ac:dyDescent="0.25">
      <c r="A273" s="3">
        <v>134</v>
      </c>
      <c r="J273" t="s">
        <v>262</v>
      </c>
    </row>
    <row r="274" spans="1:10" x14ac:dyDescent="0.25">
      <c r="A274" s="3">
        <v>136</v>
      </c>
      <c r="J274" t="s">
        <v>262</v>
      </c>
    </row>
    <row r="275" spans="1:10" x14ac:dyDescent="0.25">
      <c r="A275" s="3">
        <v>141</v>
      </c>
      <c r="J275" t="s">
        <v>260</v>
      </c>
    </row>
    <row r="276" spans="1:10" x14ac:dyDescent="0.25">
      <c r="A276" s="3">
        <v>143</v>
      </c>
      <c r="J276" t="s">
        <v>259</v>
      </c>
    </row>
    <row r="277" spans="1:10" x14ac:dyDescent="0.25">
      <c r="A277" s="3">
        <v>145</v>
      </c>
      <c r="J277" t="s">
        <v>262</v>
      </c>
    </row>
    <row r="278" spans="1:10" x14ac:dyDescent="0.25">
      <c r="A278" s="3">
        <v>147</v>
      </c>
      <c r="J278" t="s">
        <v>262</v>
      </c>
    </row>
    <row r="279" spans="1:10" x14ac:dyDescent="0.25">
      <c r="A279" s="3">
        <v>149</v>
      </c>
      <c r="J279" t="s">
        <v>260</v>
      </c>
    </row>
    <row r="280" spans="1:10" x14ac:dyDescent="0.25">
      <c r="A280" s="3">
        <v>151</v>
      </c>
      <c r="J280" t="s">
        <v>262</v>
      </c>
    </row>
    <row r="281" spans="1:10" x14ac:dyDescent="0.25">
      <c r="A281" s="3">
        <v>152</v>
      </c>
      <c r="J281" t="s">
        <v>260</v>
      </c>
    </row>
    <row r="282" spans="1:10" x14ac:dyDescent="0.25">
      <c r="A282" s="3">
        <v>154</v>
      </c>
      <c r="J282" t="s">
        <v>262</v>
      </c>
    </row>
    <row r="283" spans="1:10" x14ac:dyDescent="0.25">
      <c r="A283" s="3">
        <v>155</v>
      </c>
      <c r="J283" t="s">
        <v>261</v>
      </c>
    </row>
    <row r="284" spans="1:10" x14ac:dyDescent="0.25">
      <c r="A284" s="3">
        <v>157</v>
      </c>
      <c r="J284" t="s">
        <v>260</v>
      </c>
    </row>
    <row r="285" spans="1:10" x14ac:dyDescent="0.25">
      <c r="A285" s="3">
        <v>158</v>
      </c>
      <c r="J285" t="s">
        <v>260</v>
      </c>
    </row>
    <row r="286" spans="1:10" x14ac:dyDescent="0.25">
      <c r="A286" s="3">
        <v>160</v>
      </c>
      <c r="J286" t="s">
        <v>262</v>
      </c>
    </row>
    <row r="287" spans="1:10" x14ac:dyDescent="0.25">
      <c r="A287" s="3">
        <v>162</v>
      </c>
      <c r="J287" t="s">
        <v>261</v>
      </c>
    </row>
    <row r="288" spans="1:10" x14ac:dyDescent="0.25">
      <c r="A288" s="3">
        <v>163</v>
      </c>
      <c r="J288" t="s">
        <v>260</v>
      </c>
    </row>
    <row r="289" spans="1:10" x14ac:dyDescent="0.25">
      <c r="A289" s="3">
        <v>166</v>
      </c>
      <c r="J289" t="s">
        <v>261</v>
      </c>
    </row>
    <row r="290" spans="1:10" x14ac:dyDescent="0.25">
      <c r="A290" s="3">
        <v>169</v>
      </c>
      <c r="J290" t="s">
        <v>260</v>
      </c>
    </row>
    <row r="291" spans="1:10" x14ac:dyDescent="0.25">
      <c r="A291" s="3">
        <v>170</v>
      </c>
      <c r="J291" t="s">
        <v>260</v>
      </c>
    </row>
    <row r="292" spans="1:10" x14ac:dyDescent="0.25">
      <c r="A292" s="3">
        <v>173</v>
      </c>
      <c r="J292" t="s">
        <v>260</v>
      </c>
    </row>
    <row r="293" spans="1:10" x14ac:dyDescent="0.25">
      <c r="A293" s="3">
        <v>174</v>
      </c>
      <c r="J293" t="s">
        <v>261</v>
      </c>
    </row>
    <row r="294" spans="1:10" x14ac:dyDescent="0.25">
      <c r="A294" s="3">
        <v>179</v>
      </c>
      <c r="J294" t="s">
        <v>260</v>
      </c>
    </row>
    <row r="295" spans="1:10" x14ac:dyDescent="0.25">
      <c r="A295" s="3">
        <v>181</v>
      </c>
      <c r="J295" t="s">
        <v>259</v>
      </c>
    </row>
    <row r="296" spans="1:10" x14ac:dyDescent="0.25">
      <c r="A296" s="3">
        <v>182</v>
      </c>
      <c r="J296" t="s">
        <v>261</v>
      </c>
    </row>
    <row r="297" spans="1:10" x14ac:dyDescent="0.25">
      <c r="A297" s="3">
        <v>185</v>
      </c>
      <c r="J297" t="s">
        <v>260</v>
      </c>
    </row>
    <row r="298" spans="1:10" x14ac:dyDescent="0.25">
      <c r="A298" s="3">
        <v>187</v>
      </c>
      <c r="J298" t="s">
        <v>262</v>
      </c>
    </row>
    <row r="299" spans="1:10" x14ac:dyDescent="0.25">
      <c r="A299" s="3">
        <v>191</v>
      </c>
      <c r="J299" t="s">
        <v>259</v>
      </c>
    </row>
    <row r="300" spans="1:10" x14ac:dyDescent="0.25">
      <c r="A300" s="3">
        <v>194</v>
      </c>
      <c r="J300" t="s">
        <v>260</v>
      </c>
    </row>
    <row r="301" spans="1:10" x14ac:dyDescent="0.25">
      <c r="A301" s="3">
        <v>196</v>
      </c>
      <c r="J301" t="s">
        <v>260</v>
      </c>
    </row>
    <row r="302" spans="1:10" x14ac:dyDescent="0.25">
      <c r="A302" s="3">
        <v>197</v>
      </c>
      <c r="J302" t="s">
        <v>262</v>
      </c>
    </row>
    <row r="303" spans="1:10" x14ac:dyDescent="0.25">
      <c r="A303" s="3">
        <v>198</v>
      </c>
      <c r="J303" t="s">
        <v>262</v>
      </c>
    </row>
    <row r="304" spans="1:10" x14ac:dyDescent="0.25">
      <c r="A304" s="3">
        <v>200</v>
      </c>
      <c r="J304" t="s">
        <v>259</v>
      </c>
    </row>
    <row r="305" spans="1:10" x14ac:dyDescent="0.25">
      <c r="A305" s="3">
        <v>203</v>
      </c>
      <c r="J305" t="s">
        <v>261</v>
      </c>
    </row>
    <row r="306" spans="1:10" x14ac:dyDescent="0.25">
      <c r="A306" s="3">
        <v>205</v>
      </c>
      <c r="J306" t="s">
        <v>262</v>
      </c>
    </row>
    <row r="307" spans="1:10" x14ac:dyDescent="0.25">
      <c r="A307" s="3">
        <v>206</v>
      </c>
      <c r="J307" t="s">
        <v>259</v>
      </c>
    </row>
    <row r="308" spans="1:10" x14ac:dyDescent="0.25">
      <c r="A308" s="3">
        <v>208</v>
      </c>
      <c r="J308" t="s">
        <v>259</v>
      </c>
    </row>
    <row r="309" spans="1:10" x14ac:dyDescent="0.25">
      <c r="A309" s="3">
        <v>209</v>
      </c>
      <c r="J309" t="s">
        <v>261</v>
      </c>
    </row>
    <row r="310" spans="1:10" x14ac:dyDescent="0.25">
      <c r="A310" s="3">
        <v>211</v>
      </c>
      <c r="J310" t="s">
        <v>259</v>
      </c>
    </row>
    <row r="311" spans="1:10" x14ac:dyDescent="0.25">
      <c r="A311" s="3">
        <v>11</v>
      </c>
      <c r="J311" t="s">
        <v>260</v>
      </c>
    </row>
    <row r="312" spans="1:10" x14ac:dyDescent="0.25">
      <c r="A312" s="3">
        <v>16</v>
      </c>
      <c r="J312" t="s">
        <v>260</v>
      </c>
    </row>
    <row r="313" spans="1:10" x14ac:dyDescent="0.25">
      <c r="A313" s="3">
        <v>32</v>
      </c>
      <c r="J313" t="s">
        <v>262</v>
      </c>
    </row>
    <row r="314" spans="1:10" x14ac:dyDescent="0.25">
      <c r="A314" s="3">
        <v>37</v>
      </c>
      <c r="J314" t="s">
        <v>260</v>
      </c>
    </row>
    <row r="315" spans="1:10" x14ac:dyDescent="0.25">
      <c r="A315" s="3">
        <v>44</v>
      </c>
      <c r="J315" t="s">
        <v>260</v>
      </c>
    </row>
    <row r="316" spans="1:10" x14ac:dyDescent="0.25">
      <c r="A316" s="3">
        <v>46</v>
      </c>
      <c r="J316" t="s">
        <v>260</v>
      </c>
    </row>
    <row r="317" spans="1:10" x14ac:dyDescent="0.25">
      <c r="A317" s="3">
        <v>48</v>
      </c>
      <c r="J317" t="s">
        <v>261</v>
      </c>
    </row>
    <row r="318" spans="1:10" x14ac:dyDescent="0.25">
      <c r="A318" s="3">
        <v>51</v>
      </c>
      <c r="J318" t="s">
        <v>261</v>
      </c>
    </row>
    <row r="319" spans="1:10" x14ac:dyDescent="0.25">
      <c r="A319" s="3">
        <v>54</v>
      </c>
      <c r="J319" t="s">
        <v>260</v>
      </c>
    </row>
    <row r="320" spans="1:10" x14ac:dyDescent="0.25">
      <c r="A320" s="3">
        <v>65</v>
      </c>
      <c r="J320" t="s">
        <v>261</v>
      </c>
    </row>
    <row r="321" spans="1:10" x14ac:dyDescent="0.25">
      <c r="A321" s="3">
        <v>69</v>
      </c>
      <c r="J321" t="s">
        <v>261</v>
      </c>
    </row>
    <row r="322" spans="1:10" x14ac:dyDescent="0.25">
      <c r="A322" s="3">
        <v>82</v>
      </c>
      <c r="J322" t="s">
        <v>261</v>
      </c>
    </row>
    <row r="323" spans="1:10" x14ac:dyDescent="0.25">
      <c r="A323" s="3">
        <v>92</v>
      </c>
      <c r="J323" t="s">
        <v>260</v>
      </c>
    </row>
    <row r="324" spans="1:10" x14ac:dyDescent="0.25">
      <c r="A324" s="3">
        <v>94</v>
      </c>
      <c r="J324" t="s">
        <v>266</v>
      </c>
    </row>
    <row r="325" spans="1:10" x14ac:dyDescent="0.25">
      <c r="A325" s="3">
        <v>97</v>
      </c>
      <c r="J325" t="s">
        <v>268</v>
      </c>
    </row>
    <row r="326" spans="1:10" x14ac:dyDescent="0.25">
      <c r="A326" s="3">
        <v>118</v>
      </c>
      <c r="J326" t="s">
        <v>260</v>
      </c>
    </row>
    <row r="327" spans="1:10" x14ac:dyDescent="0.25">
      <c r="A327" s="3">
        <v>122</v>
      </c>
      <c r="J327" t="s">
        <v>260</v>
      </c>
    </row>
    <row r="328" spans="1:10" x14ac:dyDescent="0.25">
      <c r="A328" s="3">
        <v>124</v>
      </c>
      <c r="J328" t="s">
        <v>261</v>
      </c>
    </row>
    <row r="329" spans="1:10" x14ac:dyDescent="0.25">
      <c r="A329" s="3">
        <v>133</v>
      </c>
      <c r="J329" t="s">
        <v>261</v>
      </c>
    </row>
    <row r="330" spans="1:10" x14ac:dyDescent="0.25">
      <c r="A330" s="3">
        <v>136</v>
      </c>
      <c r="J330" t="s">
        <v>261</v>
      </c>
    </row>
    <row r="331" spans="1:10" x14ac:dyDescent="0.25">
      <c r="A331" s="3">
        <v>145</v>
      </c>
      <c r="J331" t="s">
        <v>261</v>
      </c>
    </row>
    <row r="332" spans="1:10" x14ac:dyDescent="0.25">
      <c r="A332" s="3">
        <v>147</v>
      </c>
      <c r="J332" t="s">
        <v>261</v>
      </c>
    </row>
    <row r="333" spans="1:10" x14ac:dyDescent="0.25">
      <c r="A333" s="3">
        <v>154</v>
      </c>
      <c r="J333" t="s">
        <v>260</v>
      </c>
    </row>
    <row r="334" spans="1:10" x14ac:dyDescent="0.25">
      <c r="A334" s="3">
        <v>155</v>
      </c>
      <c r="J334" t="s">
        <v>260</v>
      </c>
    </row>
    <row r="335" spans="1:10" x14ac:dyDescent="0.25">
      <c r="A335" s="3">
        <v>162</v>
      </c>
      <c r="J335" t="s">
        <v>260</v>
      </c>
    </row>
    <row r="336" spans="1:10" x14ac:dyDescent="0.25">
      <c r="A336" s="3">
        <v>166</v>
      </c>
      <c r="J336" t="s">
        <v>260</v>
      </c>
    </row>
    <row r="337" spans="1:10" x14ac:dyDescent="0.25">
      <c r="A337" s="3">
        <v>182</v>
      </c>
      <c r="J337" t="s">
        <v>260</v>
      </c>
    </row>
    <row r="338" spans="1:10" x14ac:dyDescent="0.25">
      <c r="A338" s="3">
        <v>187</v>
      </c>
      <c r="J338" t="s">
        <v>260</v>
      </c>
    </row>
    <row r="339" spans="1:10" x14ac:dyDescent="0.25">
      <c r="A339" s="3">
        <v>197</v>
      </c>
      <c r="J339" t="s">
        <v>261</v>
      </c>
    </row>
    <row r="340" spans="1:10" x14ac:dyDescent="0.25">
      <c r="A340" s="3">
        <v>209</v>
      </c>
      <c r="J340" t="s">
        <v>260</v>
      </c>
    </row>
    <row r="341" spans="1:10" x14ac:dyDescent="0.25">
      <c r="A341" s="3">
        <v>48</v>
      </c>
      <c r="J341" t="s">
        <v>260</v>
      </c>
    </row>
    <row r="342" spans="1:10" x14ac:dyDescent="0.25">
      <c r="A342" s="3">
        <v>51</v>
      </c>
      <c r="J342" t="s">
        <v>260</v>
      </c>
    </row>
    <row r="343" spans="1:10" x14ac:dyDescent="0.25">
      <c r="A343" s="3">
        <v>65</v>
      </c>
      <c r="J343" t="s">
        <v>260</v>
      </c>
    </row>
    <row r="344" spans="1:10" x14ac:dyDescent="0.25">
      <c r="A344" s="3">
        <v>69</v>
      </c>
      <c r="J344" t="s">
        <v>260</v>
      </c>
    </row>
    <row r="345" spans="1:10" x14ac:dyDescent="0.25">
      <c r="A345" s="3">
        <v>82</v>
      </c>
      <c r="J345" t="s">
        <v>260</v>
      </c>
    </row>
    <row r="346" spans="1:10" x14ac:dyDescent="0.25">
      <c r="A346" s="3">
        <v>94</v>
      </c>
      <c r="J346" t="s">
        <v>267</v>
      </c>
    </row>
    <row r="347" spans="1:10" x14ac:dyDescent="0.25">
      <c r="A347" s="3">
        <v>97</v>
      </c>
      <c r="J347" t="s">
        <v>269</v>
      </c>
    </row>
    <row r="348" spans="1:10" x14ac:dyDescent="0.25">
      <c r="A348" s="3">
        <v>124</v>
      </c>
      <c r="J348" t="s">
        <v>260</v>
      </c>
    </row>
    <row r="349" spans="1:10" x14ac:dyDescent="0.25">
      <c r="A349" s="3">
        <v>133</v>
      </c>
      <c r="J349" t="s">
        <v>260</v>
      </c>
    </row>
    <row r="350" spans="1:10" x14ac:dyDescent="0.25">
      <c r="A350" s="3">
        <v>136</v>
      </c>
      <c r="J350" t="s">
        <v>260</v>
      </c>
    </row>
    <row r="351" spans="1:10" x14ac:dyDescent="0.25">
      <c r="A351" s="3">
        <v>145</v>
      </c>
      <c r="J351" t="s">
        <v>260</v>
      </c>
    </row>
    <row r="352" spans="1:10" x14ac:dyDescent="0.25">
      <c r="A352" s="3">
        <v>147</v>
      </c>
      <c r="J352" t="s">
        <v>260</v>
      </c>
    </row>
    <row r="353" spans="1:10" x14ac:dyDescent="0.25">
      <c r="A353" s="3">
        <v>197</v>
      </c>
      <c r="J353" t="s">
        <v>260</v>
      </c>
    </row>
  </sheetData>
  <autoFilter ref="A2:Q340" xr:uid="{E86C669C-F05D-4229-8506-799607B15B45}"/>
  <sortState xmlns:xlrd2="http://schemas.microsoft.com/office/spreadsheetml/2017/richdata2" ref="A3:B11">
    <sortCondition descending="1" ref="B3:B11"/>
  </sortState>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OT 1-3</vt:lpstr>
      <vt:lpstr>OT 4</vt:lpstr>
      <vt:lpstr>OT 5</vt:lpstr>
      <vt:lpstr>OT 6</vt:lpstr>
      <vt:lpstr>OT 7</vt:lpstr>
      <vt:lpstr>OT 7 add. </vt:lpstr>
      <vt:lpstr>OT 8</vt:lpstr>
      <vt:lpstr>OT 9 graf</vt:lpstr>
      <vt:lpstr>OT 9 </vt:lpstr>
      <vt:lpstr>OT 10</vt:lpstr>
      <vt:lpstr>OT 11</vt:lpstr>
      <vt:lpstr>OT 12</vt:lpstr>
      <vt:lpstr>OT 13</vt:lpstr>
      <vt:lpstr>OT 14</vt:lpstr>
      <vt:lpstr>OT 15</vt:lpstr>
      <vt:lpstr>OT 16</vt:lpstr>
      <vt:lpstr>OT 17</vt:lpstr>
      <vt:lpstr>OT 18</vt:lpstr>
      <vt:lpstr>Sheet2</vt:lpstr>
      <vt:lpstr>OT 19</vt:lpstr>
      <vt:lpstr>RAW data</vt:lpstr>
      <vt:lpstr>PIVOTS</vt:lpstr>
      <vt:lpstr>DPH na menstruační pomůcky</vt:lpstr>
      <vt:lpstr>Životní náklady </vt:lpstr>
    </vt:vector>
  </TitlesOfParts>
  <Company>Deloitte 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Abrahamova, Lucie</dc:creator>
  <cp:lastModifiedBy>Abrahamova, Lucie</cp:lastModifiedBy>
  <dcterms:created xsi:type="dcterms:W3CDTF">2024-03-09T17:27:12Z</dcterms:created>
  <dcterms:modified xsi:type="dcterms:W3CDTF">2024-03-31T19:51:34Z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2024-03-09T17:27:13Z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4cb1e604-bc12-4b9d-b9fc-fd43fd5d718b</vt:lpwstr>
  </property>
  <property fmtid="{D5CDD505-2E9C-101B-9397-08002B2CF9AE}" pid="8" name="MSIP_Label_ea60d57e-af5b-4752-ac57-3e4f28ca11dc_ContentBits">
    <vt:lpwstr>0</vt:lpwstr>
  </property>
</Properties>
</file>