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pivotCache/pivotCacheDefinition16.xml" ContentType="application/vnd.openxmlformats-officedocument.spreadsheetml.pivotCacheDefinition+xml"/>
  <Override PartName="/xl/pivotCache/pivotCacheRecords16.xml" ContentType="application/vnd.openxmlformats-officedocument.spreadsheetml.pivotCacheRecords+xml"/>
  <Override PartName="/xl/pivotCache/pivotCacheDefinition17.xml" ContentType="application/vnd.openxmlformats-officedocument.spreadsheetml.pivotCacheDefinition+xml"/>
  <Override PartName="/xl/pivotCache/pivotCacheRecords17.xml" ContentType="application/vnd.openxmlformats-officedocument.spreadsheetml.pivotCacheRecords+xml"/>
  <Override PartName="/xl/pivotCache/pivotCacheDefinition18.xml" ContentType="application/vnd.openxmlformats-officedocument.spreadsheetml.pivotCacheDefinition+xml"/>
  <Override PartName="/xl/pivotCache/pivotCacheRecords18.xml" ContentType="application/vnd.openxmlformats-officedocument.spreadsheetml.pivotCacheRecords+xml"/>
  <Override PartName="/xl/pivotCache/pivotCacheDefinition19.xml" ContentType="application/vnd.openxmlformats-officedocument.spreadsheetml.pivotCacheDefinition+xml"/>
  <Override PartName="/xl/pivotCache/pivotCacheRecords19.xml" ContentType="application/vnd.openxmlformats-officedocument.spreadsheetml.pivotCacheRecords+xml"/>
  <Override PartName="/xl/pivotCache/pivotCacheDefinition20.xml" ContentType="application/vnd.openxmlformats-officedocument.spreadsheetml.pivotCacheDefinition+xml"/>
  <Override PartName="/xl/pivotCache/pivotCacheRecords20.xml" ContentType="application/vnd.openxmlformats-officedocument.spreadsheetml.pivotCacheRecords+xml"/>
  <Override PartName="/xl/pivotCache/pivotCacheDefinition21.xml" ContentType="application/vnd.openxmlformats-officedocument.spreadsheetml.pivotCacheDefinition+xml"/>
  <Override PartName="/xl/pivotCache/pivotCacheRecords21.xml" ContentType="application/vnd.openxmlformats-officedocument.spreadsheetml.pivotCacheRecords+xml"/>
  <Override PartName="/xl/pivotCache/pivotCacheDefinition22.xml" ContentType="application/vnd.openxmlformats-officedocument.spreadsheetml.pivotCacheDefinition+xml"/>
  <Override PartName="/xl/pivotCache/pivotCacheRecords22.xml" ContentType="application/vnd.openxmlformats-officedocument.spreadsheetml.pivotCacheRecords+xml"/>
  <Override PartName="/xl/pivotCache/pivotCacheDefinition23.xml" ContentType="application/vnd.openxmlformats-officedocument.spreadsheetml.pivotCacheDefinition+xml"/>
  <Override PartName="/xl/pivotCache/pivotCacheRecords23.xml" ContentType="application/vnd.openxmlformats-officedocument.spreadsheetml.pivotCacheRecords+xml"/>
  <Override PartName="/xl/pivotCache/pivotCacheDefinition24.xml" ContentType="application/vnd.openxmlformats-officedocument.spreadsheetml.pivotCacheDefinition+xml"/>
  <Override PartName="/xl/pivotCache/pivotCacheRecords24.xml" ContentType="application/vnd.openxmlformats-officedocument.spreadsheetml.pivotCacheRecords+xml"/>
  <Override PartName="/xl/pivotCache/pivotCacheDefinition25.xml" ContentType="application/vnd.openxmlformats-officedocument.spreadsheetml.pivotCacheDefinition+xml"/>
  <Override PartName="/xl/pivotCache/pivotCacheRecords25.xml" ContentType="application/vnd.openxmlformats-officedocument.spreadsheetml.pivotCacheRecords+xml"/>
  <Override PartName="/xl/pivotCache/pivotCacheDefinition26.xml" ContentType="application/vnd.openxmlformats-officedocument.spreadsheetml.pivotCacheDefinition+xml"/>
  <Override PartName="/xl/pivotCache/pivotCacheRecords26.xml" ContentType="application/vnd.openxmlformats-officedocument.spreadsheetml.pivotCacheRecords+xml"/>
  <Override PartName="/xl/pivotCache/pivotCacheDefinition27.xml" ContentType="application/vnd.openxmlformats-officedocument.spreadsheetml.pivotCacheDefinition+xml"/>
  <Override PartName="/xl/pivotCache/pivotCacheRecords27.xml" ContentType="application/vnd.openxmlformats-officedocument.spreadsheetml.pivotCacheRecords+xml"/>
  <Override PartName="/xl/pivotCache/pivotCacheDefinition28.xml" ContentType="application/vnd.openxmlformats-officedocument.spreadsheetml.pivotCacheDefinition+xml"/>
  <Override PartName="/xl/pivotCache/pivotCacheRecords28.xml" ContentType="application/vnd.openxmlformats-officedocument.spreadsheetml.pivotCacheRecords+xml"/>
  <Override PartName="/xl/pivotCache/pivotCacheDefinition29.xml" ContentType="application/vnd.openxmlformats-officedocument.spreadsheetml.pivotCacheDefinition+xml"/>
  <Override PartName="/xl/pivotCache/pivotCacheRecords29.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5.xml" ContentType="application/vnd.openxmlformats-officedocument.spreadsheetml.pivotTable+xml"/>
  <Override PartName="/xl/drawings/drawing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pivotTables/pivotTable9.xml" ContentType="application/vnd.openxmlformats-officedocument.spreadsheetml.pivotTable+xml"/>
  <Override PartName="/xl/pivotTables/pivotTable10.xml" ContentType="application/vnd.openxmlformats-officedocument.spreadsheetml.pivotTable+xml"/>
  <Override PartName="/xl/drawings/drawing4.xml" ContentType="application/vnd.openxmlformats-officedocument.drawing+xml"/>
  <Override PartName="/xl/charts/chartEx1.xml" ContentType="application/vnd.ms-office.chartex+xml"/>
  <Override PartName="/xl/charts/style12.xml" ContentType="application/vnd.ms-office.chartstyle+xml"/>
  <Override PartName="/xl/charts/colors12.xml" ContentType="application/vnd.ms-office.chartcolorstyle+xml"/>
  <Override PartName="/xl/charts/chart12.xml" ContentType="application/vnd.openxmlformats-officedocument.drawingml.chart+xml"/>
  <Override PartName="/xl/charts/style13.xml" ContentType="application/vnd.ms-office.chartstyle+xml"/>
  <Override PartName="/xl/charts/colors13.xml" ContentType="application/vnd.ms-office.chartcolorstyle+xml"/>
  <Override PartName="/xl/charts/chart13.xml" ContentType="application/vnd.openxmlformats-officedocument.drawingml.chart+xml"/>
  <Override PartName="/xl/charts/style14.xml" ContentType="application/vnd.ms-office.chartstyle+xml"/>
  <Override PartName="/xl/charts/colors14.xml" ContentType="application/vnd.ms-office.chartcolorstyle+xml"/>
  <Override PartName="/xl/charts/chart14.xml" ContentType="application/vnd.openxmlformats-officedocument.drawingml.chart+xml"/>
  <Override PartName="/xl/charts/style15.xml" ContentType="application/vnd.ms-office.chartstyle+xml"/>
  <Override PartName="/xl/charts/colors15.xml" ContentType="application/vnd.ms-office.chartcolorsty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drawings/drawing5.xml" ContentType="application/vnd.openxmlformats-officedocument.drawing+xml"/>
  <Override PartName="/xl/charts/chart15.xml" ContentType="application/vnd.openxmlformats-officedocument.drawingml.chart+xml"/>
  <Override PartName="/xl/charts/style16.xml" ContentType="application/vnd.ms-office.chartstyle+xml"/>
  <Override PartName="/xl/charts/colors16.xml" ContentType="application/vnd.ms-office.chartcolorstyle+xml"/>
  <Override PartName="/xl/charts/chart16.xml" ContentType="application/vnd.openxmlformats-officedocument.drawingml.chart+xml"/>
  <Override PartName="/xl/charts/style17.xml" ContentType="application/vnd.ms-office.chartstyle+xml"/>
  <Override PartName="/xl/charts/colors17.xml" ContentType="application/vnd.ms-office.chartcolorstyle+xml"/>
  <Override PartName="/xl/charts/chart17.xml" ContentType="application/vnd.openxmlformats-officedocument.drawingml.chart+xml"/>
  <Override PartName="/xl/charts/style18.xml" ContentType="application/vnd.ms-office.chartstyle+xml"/>
  <Override PartName="/xl/charts/colors18.xml" ContentType="application/vnd.ms-office.chartcolorstyle+xml"/>
  <Override PartName="/xl/charts/chart18.xml" ContentType="application/vnd.openxmlformats-officedocument.drawingml.chart+xml"/>
  <Override PartName="/xl/charts/style19.xml" ContentType="application/vnd.ms-office.chartstyle+xml"/>
  <Override PartName="/xl/charts/colors19.xml" ContentType="application/vnd.ms-office.chartcolorstyle+xml"/>
  <Override PartName="/xl/charts/chart19.xml" ContentType="application/vnd.openxmlformats-officedocument.drawingml.chart+xml"/>
  <Override PartName="/xl/charts/style20.xml" ContentType="application/vnd.ms-office.chartstyle+xml"/>
  <Override PartName="/xl/charts/colors20.xml" ContentType="application/vnd.ms-office.chartcolorstyle+xml"/>
  <Override PartName="/xl/charts/chart20.xml" ContentType="application/vnd.openxmlformats-officedocument.drawingml.chart+xml"/>
  <Override PartName="/xl/charts/style21.xml" ContentType="application/vnd.ms-office.chartstyle+xml"/>
  <Override PartName="/xl/charts/colors21.xml" ContentType="application/vnd.ms-office.chartcolorstyle+xml"/>
  <Override PartName="/xl/charts/chart21.xml" ContentType="application/vnd.openxmlformats-officedocument.drawingml.chart+xml"/>
  <Override PartName="/xl/charts/style22.xml" ContentType="application/vnd.ms-office.chartstyle+xml"/>
  <Override PartName="/xl/charts/colors22.xml" ContentType="application/vnd.ms-office.chartcolorstyle+xml"/>
  <Override PartName="/xl/charts/chart22.xml" ContentType="application/vnd.openxmlformats-officedocument.drawingml.chart+xml"/>
  <Override PartName="/xl/charts/style23.xml" ContentType="application/vnd.ms-office.chartstyle+xml"/>
  <Override PartName="/xl/charts/colors23.xml" ContentType="application/vnd.ms-office.chartcolorstyle+xml"/>
  <Override PartName="/xl/pivotTables/pivotTable19.xml" ContentType="application/vnd.openxmlformats-officedocument.spreadsheetml.pivotTable+xml"/>
  <Override PartName="/xl/drawings/drawing6.xml" ContentType="application/vnd.openxmlformats-officedocument.drawing+xml"/>
  <Override PartName="/xl/charts/chart23.xml" ContentType="application/vnd.openxmlformats-officedocument.drawingml.chart+xml"/>
  <Override PartName="/xl/charts/style24.xml" ContentType="application/vnd.ms-office.chartstyle+xml"/>
  <Override PartName="/xl/charts/colors24.xml" ContentType="application/vnd.ms-office.chartcolorsty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drawings/drawing7.xml" ContentType="application/vnd.openxmlformats-officedocument.drawing+xml"/>
  <Override PartName="/xl/charts/chart24.xml" ContentType="application/vnd.openxmlformats-officedocument.drawingml.chart+xml"/>
  <Override PartName="/xl/charts/style25.xml" ContentType="application/vnd.ms-office.chartstyle+xml"/>
  <Override PartName="/xl/charts/colors25.xml" ContentType="application/vnd.ms-office.chartcolorstyle+xml"/>
  <Override PartName="/xl/charts/chart25.xml" ContentType="application/vnd.openxmlformats-officedocument.drawingml.chart+xml"/>
  <Override PartName="/xl/charts/style26.xml" ContentType="application/vnd.ms-office.chartstyle+xml"/>
  <Override PartName="/xl/charts/colors26.xml" ContentType="application/vnd.ms-office.chartcolorstyle+xml"/>
  <Override PartName="/xl/pivotTables/pivotTable23.xml" ContentType="application/vnd.openxmlformats-officedocument.spreadsheetml.pivotTable+xml"/>
  <Override PartName="/xl/drawings/drawing8.xml" ContentType="application/vnd.openxmlformats-officedocument.drawing+xml"/>
  <Override PartName="/xl/charts/chart26.xml" ContentType="application/vnd.openxmlformats-officedocument.drawingml.chart+xml"/>
  <Override PartName="/xl/charts/style27.xml" ContentType="application/vnd.ms-office.chartstyle+xml"/>
  <Override PartName="/xl/charts/colors27.xml" ContentType="application/vnd.ms-office.chartcolorstyle+xml"/>
  <Override PartName="/xl/pivotTables/pivotTable24.xml" ContentType="application/vnd.openxmlformats-officedocument.spreadsheetml.pivotTable+xml"/>
  <Override PartName="/xl/pivotTables/pivotTable25.xml" ContentType="application/vnd.openxmlformats-officedocument.spreadsheetml.pivotTable+xml"/>
  <Override PartName="/xl/drawings/drawing9.xml" ContentType="application/vnd.openxmlformats-officedocument.drawing+xml"/>
  <Override PartName="/xl/charts/chart27.xml" ContentType="application/vnd.openxmlformats-officedocument.drawingml.chart+xml"/>
  <Override PartName="/xl/charts/style28.xml" ContentType="application/vnd.ms-office.chartstyle+xml"/>
  <Override PartName="/xl/charts/colors28.xml" ContentType="application/vnd.ms-office.chartcolorstyle+xml"/>
  <Override PartName="/xl/pivotTables/pivotTable26.xml" ContentType="application/vnd.openxmlformats-officedocument.spreadsheetml.pivotTable+xml"/>
  <Override PartName="/xl/pivotTables/pivotTable27.xml" ContentType="application/vnd.openxmlformats-officedocument.spreadsheetml.pivotTable+xml"/>
  <Override PartName="/xl/drawings/drawing10.xml" ContentType="application/vnd.openxmlformats-officedocument.drawing+xml"/>
  <Override PartName="/xl/charts/chart28.xml" ContentType="application/vnd.openxmlformats-officedocument.drawingml.chart+xml"/>
  <Override PartName="/xl/charts/style29.xml" ContentType="application/vnd.ms-office.chartstyle+xml"/>
  <Override PartName="/xl/charts/colors29.xml" ContentType="application/vnd.ms-office.chartcolorsty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drawings/drawing11.xml" ContentType="application/vnd.openxmlformats-officedocument.drawing+xml"/>
  <Override PartName="/xl/charts/chart29.xml" ContentType="application/vnd.openxmlformats-officedocument.drawingml.chart+xml"/>
  <Override PartName="/xl/charts/style30.xml" ContentType="application/vnd.ms-office.chartstyle+xml"/>
  <Override PartName="/xl/charts/colors30.xml" ContentType="application/vnd.ms-office.chartcolorstyle+xml"/>
  <Override PartName="/xl/charts/chart30.xml" ContentType="application/vnd.openxmlformats-officedocument.drawingml.chart+xml"/>
  <Override PartName="/xl/charts/style31.xml" ContentType="application/vnd.ms-office.chartstyle+xml"/>
  <Override PartName="/xl/charts/colors31.xml" ContentType="application/vnd.ms-office.chartcolorstyle+xml"/>
  <Override PartName="/xl/charts/chart31.xml" ContentType="application/vnd.openxmlformats-officedocument.drawingml.chart+xml"/>
  <Override PartName="/xl/charts/style32.xml" ContentType="application/vnd.ms-office.chartstyle+xml"/>
  <Override PartName="/xl/charts/colors32.xml" ContentType="application/vnd.ms-office.chartcolorstyle+xml"/>
  <Override PartName="/xl/charts/chart32.xml" ContentType="application/vnd.openxmlformats-officedocument.drawingml.chart+xml"/>
  <Override PartName="/xl/charts/style33.xml" ContentType="application/vnd.ms-office.chartstyle+xml"/>
  <Override PartName="/xl/charts/colors33.xml" ContentType="application/vnd.ms-office.chartcolorsty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drawings/drawing12.xml" ContentType="application/vnd.openxmlformats-officedocument.drawing+xml"/>
  <Override PartName="/xl/charts/chart33.xml" ContentType="application/vnd.openxmlformats-officedocument.drawingml.chart+xml"/>
  <Override PartName="/xl/charts/style34.xml" ContentType="application/vnd.ms-office.chartstyle+xml"/>
  <Override PartName="/xl/charts/colors34.xml" ContentType="application/vnd.ms-office.chartcolorstyle+xml"/>
  <Override PartName="/xl/charts/chart34.xml" ContentType="application/vnd.openxmlformats-officedocument.drawingml.chart+xml"/>
  <Override PartName="/xl/charts/style35.xml" ContentType="application/vnd.ms-office.chartstyle+xml"/>
  <Override PartName="/xl/charts/colors35.xml" ContentType="application/vnd.ms-office.chartcolorstyle+xml"/>
  <Override PartName="/xl/charts/chart35.xml" ContentType="application/vnd.openxmlformats-officedocument.drawingml.chart+xml"/>
  <Override PartName="/xl/charts/style36.xml" ContentType="application/vnd.ms-office.chartstyle+xml"/>
  <Override PartName="/xl/charts/colors36.xml" ContentType="application/vnd.ms-office.chartcolorstyle+xml"/>
  <Override PartName="/xl/charts/chart36.xml" ContentType="application/vnd.openxmlformats-officedocument.drawingml.chart+xml"/>
  <Override PartName="/xl/charts/style37.xml" ContentType="application/vnd.ms-office.chartstyle+xml"/>
  <Override PartName="/xl/charts/colors37.xml" ContentType="application/vnd.ms-office.chartcolorstyle+xml"/>
  <Override PartName="/xl/charts/chart37.xml" ContentType="application/vnd.openxmlformats-officedocument.drawingml.chart+xml"/>
  <Override PartName="/xl/charts/style38.xml" ContentType="application/vnd.ms-office.chartstyle+xml"/>
  <Override PartName="/xl/charts/colors38.xml" ContentType="application/vnd.ms-office.chartcolorstyle+xml"/>
  <Override PartName="/xl/pivotTables/pivotTable34.xml" ContentType="application/vnd.openxmlformats-officedocument.spreadsheetml.pivotTable+xml"/>
  <Override PartName="/xl/pivotTables/pivotTable35.xml" ContentType="application/vnd.openxmlformats-officedocument.spreadsheetml.pivotTable+xml"/>
  <Override PartName="/xl/drawings/drawing13.xml" ContentType="application/vnd.openxmlformats-officedocument.drawing+xml"/>
  <Override PartName="/xl/charts/chart38.xml" ContentType="application/vnd.openxmlformats-officedocument.drawingml.chart+xml"/>
  <Override PartName="/xl/charts/style39.xml" ContentType="application/vnd.ms-office.chartstyle+xml"/>
  <Override PartName="/xl/charts/colors39.xml" ContentType="application/vnd.ms-office.chartcolorstyle+xml"/>
  <Override PartName="/xl/charts/chart39.xml" ContentType="application/vnd.openxmlformats-officedocument.drawingml.chart+xml"/>
  <Override PartName="/xl/charts/style40.xml" ContentType="application/vnd.ms-office.chartstyle+xml"/>
  <Override PartName="/xl/charts/colors40.xml" ContentType="application/vnd.ms-office.chartcolorsty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drawings/drawing14.xml" ContentType="application/vnd.openxmlformats-officedocument.drawing+xml"/>
  <Override PartName="/xl/charts/chart40.xml" ContentType="application/vnd.openxmlformats-officedocument.drawingml.chart+xml"/>
  <Override PartName="/xl/charts/style41.xml" ContentType="application/vnd.ms-office.chartstyle+xml"/>
  <Override PartName="/xl/charts/colors41.xml" ContentType="application/vnd.ms-office.chartcolorstyle+xml"/>
  <Override PartName="/xl/charts/chart41.xml" ContentType="application/vnd.openxmlformats-officedocument.drawingml.chart+xml"/>
  <Override PartName="/xl/charts/style42.xml" ContentType="application/vnd.ms-office.chartstyle+xml"/>
  <Override PartName="/xl/charts/colors42.xml" ContentType="application/vnd.ms-office.chartcolorstyle+xml"/>
  <Override PartName="/xl/charts/chart42.xml" ContentType="application/vnd.openxmlformats-officedocument.drawingml.chart+xml"/>
  <Override PartName="/xl/charts/style43.xml" ContentType="application/vnd.ms-office.chartstyle+xml"/>
  <Override PartName="/xl/charts/colors43.xml" ContentType="application/vnd.ms-office.chartcolorstyle+xml"/>
  <Override PartName="/xl/pivotTables/pivotTable39.xml" ContentType="application/vnd.openxmlformats-officedocument.spreadsheetml.pivotTable+xml"/>
  <Override PartName="/xl/pivotTables/pivotTable40.xml" ContentType="application/vnd.openxmlformats-officedocument.spreadsheetml.pivotTable+xml"/>
  <Override PartName="/xl/drawings/drawing15.xml" ContentType="application/vnd.openxmlformats-officedocument.drawing+xml"/>
  <Override PartName="/xl/charts/chart43.xml" ContentType="application/vnd.openxmlformats-officedocument.drawingml.chart+xml"/>
  <Override PartName="/xl/charts/style44.xml" ContentType="application/vnd.ms-office.chartstyle+xml"/>
  <Override PartName="/xl/charts/colors44.xml" ContentType="application/vnd.ms-office.chartcolorstyle+xml"/>
  <Override PartName="/xl/charts/chart44.xml" ContentType="application/vnd.openxmlformats-officedocument.drawingml.chart+xml"/>
  <Override PartName="/xl/charts/style45.xml" ContentType="application/vnd.ms-office.chartstyle+xml"/>
  <Override PartName="/xl/charts/colors45.xml" ContentType="application/vnd.ms-office.chartcolorstyle+xml"/>
  <Override PartName="/xl/pivotTables/pivotTable41.xml" ContentType="application/vnd.openxmlformats-officedocument.spreadsheetml.pivotTable+xml"/>
  <Override PartName="/xl/pivotTables/pivotTable42.xml" ContentType="application/vnd.openxmlformats-officedocument.spreadsheetml.pivotTable+xml"/>
  <Override PartName="/xl/drawings/drawing16.xml" ContentType="application/vnd.openxmlformats-officedocument.drawing+xml"/>
  <Override PartName="/xl/charts/chart45.xml" ContentType="application/vnd.openxmlformats-officedocument.drawingml.chart+xml"/>
  <Override PartName="/xl/charts/style46.xml" ContentType="application/vnd.ms-office.chartstyle+xml"/>
  <Override PartName="/xl/charts/colors46.xml" ContentType="application/vnd.ms-office.chartcolorstyle+xml"/>
  <Override PartName="/xl/charts/chart46.xml" ContentType="application/vnd.openxmlformats-officedocument.drawingml.chart+xml"/>
  <Override PartName="/xl/charts/style47.xml" ContentType="application/vnd.ms-office.chartstyle+xml"/>
  <Override PartName="/xl/charts/colors47.xml" ContentType="application/vnd.ms-office.chartcolorstyle+xml"/>
  <Override PartName="/xl/pivotTables/pivotTable43.xml" ContentType="application/vnd.openxmlformats-officedocument.spreadsheetml.pivotTable+xml"/>
  <Override PartName="/xl/pivotTables/pivotTable44.xml" ContentType="application/vnd.openxmlformats-officedocument.spreadsheetml.pivotTable+xml"/>
  <Override PartName="/xl/drawings/drawing17.xml" ContentType="application/vnd.openxmlformats-officedocument.drawing+xml"/>
  <Override PartName="/xl/charts/chart47.xml" ContentType="application/vnd.openxmlformats-officedocument.drawingml.chart+xml"/>
  <Override PartName="/xl/charts/style48.xml" ContentType="application/vnd.ms-office.chartstyle+xml"/>
  <Override PartName="/xl/charts/colors48.xml" ContentType="application/vnd.ms-office.chartcolorstyle+xml"/>
  <Override PartName="/xl/charts/chart48.xml" ContentType="application/vnd.openxmlformats-officedocument.drawingml.chart+xml"/>
  <Override PartName="/xl/charts/style49.xml" ContentType="application/vnd.ms-office.chartstyle+xml"/>
  <Override PartName="/xl/charts/colors49.xml" ContentType="application/vnd.ms-office.chartcolorstyle+xml"/>
  <Override PartName="/xl/pivotTables/pivotTable45.xml" ContentType="application/vnd.openxmlformats-officedocument.spreadsheetml.pivotTable+xml"/>
  <Override PartName="/xl/pivotTables/pivotTable46.xml" ContentType="application/vnd.openxmlformats-officedocument.spreadsheetml.pivotTable+xml"/>
  <Override PartName="/xl/drawings/drawing18.xml" ContentType="application/vnd.openxmlformats-officedocument.drawing+xml"/>
  <Override PartName="/xl/charts/chart49.xml" ContentType="application/vnd.openxmlformats-officedocument.drawingml.chart+xml"/>
  <Override PartName="/xl/charts/style50.xml" ContentType="application/vnd.ms-office.chartstyle+xml"/>
  <Override PartName="/xl/charts/colors50.xml" ContentType="application/vnd.ms-office.chartcolorstyle+xml"/>
  <Override PartName="/xl/charts/chart50.xml" ContentType="application/vnd.openxmlformats-officedocument.drawingml.chart+xml"/>
  <Override PartName="/xl/charts/style51.xml" ContentType="application/vnd.ms-office.chartstyle+xml"/>
  <Override PartName="/xl/charts/colors51.xml" ContentType="application/vnd.ms-office.chartcolorsty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pivotTables/pivotTable51.xml" ContentType="application/vnd.openxmlformats-officedocument.spreadsheetml.pivotTable+xml"/>
  <Override PartName="/xl/pivotTables/pivotTable52.xml" ContentType="application/vnd.openxmlformats-officedocument.spreadsheetml.pivotTable+xml"/>
  <Override PartName="/xl/pivotTables/pivotTable53.xml" ContentType="application/vnd.openxmlformats-officedocument.spreadsheetml.pivotTable+xml"/>
  <Override PartName="/xl/pivotTables/pivotTable54.xml" ContentType="application/vnd.openxmlformats-officedocument.spreadsheetml.pivotTable+xml"/>
  <Override PartName="/xl/pivotTables/pivotTable55.xml" ContentType="application/vnd.openxmlformats-officedocument.spreadsheetml.pivotTable+xml"/>
  <Override PartName="/xl/pivotTables/pivotTable56.xml" ContentType="application/vnd.openxmlformats-officedocument.spreadsheetml.pivotTable+xml"/>
  <Override PartName="/xl/pivotTables/pivotTable57.xml" ContentType="application/vnd.openxmlformats-officedocument.spreadsheetml.pivotTable+xml"/>
  <Override PartName="/xl/pivotTables/pivotTable58.xml" ContentType="application/vnd.openxmlformats-officedocument.spreadsheetml.pivotTable+xml"/>
  <Override PartName="/xl/pivotTables/pivotTable59.xml" ContentType="application/vnd.openxmlformats-officedocument.spreadsheetml.pivotTable+xml"/>
  <Override PartName="/xl/pivotTables/pivotTable60.xml" ContentType="application/vnd.openxmlformats-officedocument.spreadsheetml.pivotTable+xml"/>
  <Override PartName="/xl/pivotTables/pivotTable61.xml" ContentType="application/vnd.openxmlformats-officedocument.spreadsheetml.pivotTable+xml"/>
  <Override PartName="/xl/pivotTables/pivotTable62.xml" ContentType="application/vnd.openxmlformats-officedocument.spreadsheetml.pivotTable+xml"/>
  <Override PartName="/xl/pivotTables/pivotTable63.xml" ContentType="application/vnd.openxmlformats-officedocument.spreadsheetml.pivotTable+xml"/>
  <Override PartName="/xl/pivotTables/pivotTable64.xml" ContentType="application/vnd.openxmlformats-officedocument.spreadsheetml.pivotTable+xml"/>
  <Override PartName="/xl/drawings/drawing19.xml" ContentType="application/vnd.openxmlformats-officedocument.drawing+xml"/>
  <Override PartName="/xl/charts/chart51.xml" ContentType="application/vnd.openxmlformats-officedocument.drawingml.chart+xml"/>
  <Override PartName="/xl/charts/style52.xml" ContentType="application/vnd.ms-office.chartstyle+xml"/>
  <Override PartName="/xl/charts/colors52.xml" ContentType="application/vnd.ms-office.chartcolorstyle+xml"/>
  <Override PartName="/xl/charts/chart52.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20.xml" ContentType="application/vnd.openxmlformats-officedocument.drawing+xml"/>
  <Override PartName="/xl/charts/chart53.xml" ContentType="application/vnd.openxmlformats-officedocument.drawingml.chart+xml"/>
  <Override PartName="/xl/charts/style54.xml" ContentType="application/vnd.ms-office.chartstyle+xml"/>
  <Override PartName="/xl/charts/colors5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labrahamova\Desktop\private\School\DP\"/>
    </mc:Choice>
  </mc:AlternateContent>
  <xr:revisionPtr revIDLastSave="0" documentId="13_ncr:1_{2DABBA47-EFD6-4CFE-A0F3-413ED5F815E2}" xr6:coauthVersionLast="47" xr6:coauthVersionMax="47" xr10:uidLastSave="{00000000-0000-0000-0000-000000000000}"/>
  <bookViews>
    <workbookView xWindow="1020" yWindow="-120" windowWidth="27900" windowHeight="16440" tabRatio="709" firstSheet="10" activeTab="23" xr2:uid="{BDF9FADD-94B0-403D-823D-9BB3CE19BA5B}"/>
  </bookViews>
  <sheets>
    <sheet name="OT 1-3" sheetId="5" r:id="rId1"/>
    <sheet name="OT 4" sheetId="15" r:id="rId2"/>
    <sheet name="OT 5" sheetId="8" r:id="rId3"/>
    <sheet name="OT 6" sheetId="9" r:id="rId4"/>
    <sheet name="OT 7" sheetId="10" r:id="rId5"/>
    <sheet name="OT 7 add. " sheetId="32" r:id="rId6"/>
    <sheet name="OT 8" sheetId="16" r:id="rId7"/>
    <sheet name="OT 9 graf" sheetId="18" r:id="rId8"/>
    <sheet name="OT 9 " sheetId="17" r:id="rId9"/>
    <sheet name="OT 10" sheetId="19" r:id="rId10"/>
    <sheet name="OT 11" sheetId="20" r:id="rId11"/>
    <sheet name="OT 12" sheetId="21" r:id="rId12"/>
    <sheet name="OT 13" sheetId="22" r:id="rId13"/>
    <sheet name="OT 14" sheetId="23" r:id="rId14"/>
    <sheet name="OT 15" sheetId="25" r:id="rId15"/>
    <sheet name="OT 16" sheetId="26" r:id="rId16"/>
    <sheet name="OT 17" sheetId="27" r:id="rId17"/>
    <sheet name="OT 18" sheetId="28" r:id="rId18"/>
    <sheet name="Sheet2" sheetId="34" r:id="rId19"/>
    <sheet name="OT 19" sheetId="33" r:id="rId20"/>
    <sheet name="RAW data" sheetId="1" r:id="rId21"/>
    <sheet name="PIVOTS" sheetId="3" r:id="rId22"/>
    <sheet name="DPH na menstruační pomůcky" sheetId="29" r:id="rId23"/>
    <sheet name="Životní náklady " sheetId="30" r:id="rId24"/>
  </sheets>
  <definedNames>
    <definedName name="_xlnm._FilterDatabase" localSheetId="1" hidden="1">'OT 4'!$A$1:$E$212</definedName>
    <definedName name="_xlnm._FilterDatabase" localSheetId="2" hidden="1">'OT 5'!$A$1:$G$337</definedName>
    <definedName name="_xlnm._FilterDatabase" localSheetId="3" hidden="1">'OT 6'!$A$1:$E$345</definedName>
    <definedName name="_xlnm._FilterDatabase" localSheetId="4" hidden="1">'OT 7'!$A$1:$G$345</definedName>
    <definedName name="_xlnm._FilterDatabase" localSheetId="6" hidden="1">'OT 8'!$A$253:$G$627</definedName>
    <definedName name="_xlnm._FilterDatabase" localSheetId="8" hidden="1">'OT 9 '!$A$2:$Q$340</definedName>
    <definedName name="_xlnm._FilterDatabase" localSheetId="7" hidden="1">'OT 9 graf'!$A$1:$A$346</definedName>
    <definedName name="_xlnm._FilterDatabase" localSheetId="21" hidden="1">PIVOTS!$E$88:$F$101</definedName>
    <definedName name="_xlnm._FilterDatabase" localSheetId="20" hidden="1">'RAW data'!$A$2:$T$213</definedName>
    <definedName name="_xlchart.v1.0" hidden="1">'OT 1-3'!$F$129:$F$156</definedName>
    <definedName name="_xlchart.v1.1" hidden="1">'OT 1-3'!$G$128</definedName>
    <definedName name="_xlchart.v1.2" hidden="1">'OT 1-3'!$G$129:$G$156</definedName>
  </definedNames>
  <calcPr calcId="191029" calcOnSave="0"/>
  <pivotCaches>
    <pivotCache cacheId="0" r:id="rId25"/>
    <pivotCache cacheId="1" r:id="rId26"/>
    <pivotCache cacheId="2" r:id="rId27"/>
    <pivotCache cacheId="3" r:id="rId28"/>
    <pivotCache cacheId="4" r:id="rId29"/>
    <pivotCache cacheId="5" r:id="rId30"/>
    <pivotCache cacheId="6" r:id="rId31"/>
    <pivotCache cacheId="7" r:id="rId32"/>
    <pivotCache cacheId="8" r:id="rId33"/>
    <pivotCache cacheId="9" r:id="rId34"/>
    <pivotCache cacheId="10" r:id="rId35"/>
    <pivotCache cacheId="11" r:id="rId36"/>
    <pivotCache cacheId="12" r:id="rId37"/>
    <pivotCache cacheId="13" r:id="rId38"/>
    <pivotCache cacheId="14" r:id="rId39"/>
    <pivotCache cacheId="15" r:id="rId40"/>
    <pivotCache cacheId="16" r:id="rId41"/>
    <pivotCache cacheId="17" r:id="rId42"/>
    <pivotCache cacheId="18" r:id="rId43"/>
    <pivotCache cacheId="19" r:id="rId44"/>
    <pivotCache cacheId="20" r:id="rId45"/>
    <pivotCache cacheId="21" r:id="rId46"/>
    <pivotCache cacheId="22" r:id="rId47"/>
    <pivotCache cacheId="23" r:id="rId48"/>
    <pivotCache cacheId="24" r:id="rId49"/>
    <pivotCache cacheId="25" r:id="rId50"/>
    <pivotCache cacheId="26" r:id="rId51"/>
    <pivotCache cacheId="27" r:id="rId52"/>
    <pivotCache cacheId="28" r:id="rId5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6" i="30" l="1"/>
  <c r="F25" i="30"/>
  <c r="F24" i="30"/>
  <c r="E26" i="30"/>
  <c r="E25" i="30"/>
  <c r="E24" i="30"/>
  <c r="D26" i="30"/>
  <c r="D25" i="30"/>
  <c r="D24" i="30"/>
  <c r="C28" i="34"/>
  <c r="B32" i="34"/>
  <c r="C31" i="34"/>
  <c r="C30" i="34"/>
  <c r="C29" i="34"/>
  <c r="C27" i="34"/>
  <c r="C26" i="34"/>
  <c r="C25" i="34"/>
  <c r="C7" i="5"/>
  <c r="C6" i="5"/>
  <c r="C5" i="5"/>
  <c r="C4" i="5"/>
  <c r="C3" i="5"/>
  <c r="H345" i="32"/>
  <c r="H344" i="32"/>
  <c r="H343" i="32"/>
  <c r="H342" i="32"/>
  <c r="H341" i="32"/>
  <c r="H340" i="32"/>
  <c r="H339" i="32"/>
  <c r="H338" i="32"/>
  <c r="H337" i="32"/>
  <c r="H336" i="32"/>
  <c r="H335" i="32"/>
  <c r="H334" i="32"/>
  <c r="H333" i="32"/>
  <c r="H332" i="32"/>
  <c r="H331" i="32"/>
  <c r="H330" i="32"/>
  <c r="H329" i="32"/>
  <c r="H328" i="32"/>
  <c r="H327" i="32"/>
  <c r="H326" i="32"/>
  <c r="H325" i="32"/>
  <c r="H324" i="32"/>
  <c r="H323" i="32"/>
  <c r="H322" i="32"/>
  <c r="H321" i="32"/>
  <c r="H320" i="32"/>
  <c r="H319" i="32"/>
  <c r="H318" i="32"/>
  <c r="H317" i="32"/>
  <c r="H316" i="32"/>
  <c r="H315" i="32"/>
  <c r="H314" i="32"/>
  <c r="H313" i="32"/>
  <c r="H312" i="32"/>
  <c r="H311" i="32"/>
  <c r="H310" i="32"/>
  <c r="H309" i="32"/>
  <c r="H308" i="32"/>
  <c r="H307" i="32"/>
  <c r="H306" i="32"/>
  <c r="H305" i="32"/>
  <c r="H304" i="32"/>
  <c r="H303" i="32"/>
  <c r="H302" i="32"/>
  <c r="H301" i="32"/>
  <c r="H300" i="32"/>
  <c r="H299" i="32"/>
  <c r="H298" i="32"/>
  <c r="H297" i="32"/>
  <c r="H296" i="32"/>
  <c r="H295" i="32"/>
  <c r="H294" i="32"/>
  <c r="H293" i="32"/>
  <c r="H292" i="32"/>
  <c r="H291" i="32"/>
  <c r="H290" i="32"/>
  <c r="H289" i="32"/>
  <c r="H288" i="32"/>
  <c r="H287" i="32"/>
  <c r="H286" i="32"/>
  <c r="H285" i="32"/>
  <c r="H284" i="32"/>
  <c r="H283" i="32"/>
  <c r="H282" i="32"/>
  <c r="H281" i="32"/>
  <c r="H280" i="32"/>
  <c r="H279" i="32"/>
  <c r="H278" i="32"/>
  <c r="H277" i="32"/>
  <c r="H276" i="32"/>
  <c r="H275" i="32"/>
  <c r="H274" i="32"/>
  <c r="H273" i="32"/>
  <c r="H272" i="32"/>
  <c r="H271" i="32"/>
  <c r="H270" i="32"/>
  <c r="H269" i="32"/>
  <c r="H268" i="32"/>
  <c r="H267" i="32"/>
  <c r="H266" i="32"/>
  <c r="H265" i="32"/>
  <c r="H264" i="32"/>
  <c r="H263" i="32"/>
  <c r="H262" i="32"/>
  <c r="H261" i="32"/>
  <c r="H260" i="32"/>
  <c r="H259" i="32"/>
  <c r="H258" i="32"/>
  <c r="H257" i="32"/>
  <c r="H256" i="32"/>
  <c r="H255" i="32"/>
  <c r="H254" i="32"/>
  <c r="H253" i="32"/>
  <c r="H252" i="32"/>
  <c r="H251" i="32"/>
  <c r="H250" i="32"/>
  <c r="H249" i="32"/>
  <c r="H248" i="32"/>
  <c r="H247" i="32"/>
  <c r="H246" i="32"/>
  <c r="H245" i="32"/>
  <c r="H244" i="32"/>
  <c r="H243" i="32"/>
  <c r="H242" i="32"/>
  <c r="H241" i="32"/>
  <c r="H240" i="32"/>
  <c r="H239" i="32"/>
  <c r="H238" i="32"/>
  <c r="H237" i="32"/>
  <c r="H236" i="32"/>
  <c r="H235" i="32"/>
  <c r="H234" i="32"/>
  <c r="H233" i="32"/>
  <c r="H232" i="32"/>
  <c r="H231" i="32"/>
  <c r="H230" i="32"/>
  <c r="H229" i="32"/>
  <c r="H228" i="32"/>
  <c r="H227" i="32"/>
  <c r="H226" i="32"/>
  <c r="H225" i="32"/>
  <c r="H224" i="32"/>
  <c r="H223" i="32"/>
  <c r="H222" i="32"/>
  <c r="H221" i="32"/>
  <c r="H220" i="32"/>
  <c r="H219" i="32"/>
  <c r="H218" i="32"/>
  <c r="H217" i="32"/>
  <c r="H216" i="32"/>
  <c r="H215" i="32"/>
  <c r="H214" i="32"/>
  <c r="H213" i="32"/>
  <c r="F345" i="32"/>
  <c r="F344" i="32"/>
  <c r="F343" i="32"/>
  <c r="F342" i="32"/>
  <c r="F341" i="32"/>
  <c r="F340" i="32"/>
  <c r="F339" i="32"/>
  <c r="F338" i="32"/>
  <c r="F337" i="32"/>
  <c r="F336" i="32"/>
  <c r="F335" i="32"/>
  <c r="F334" i="32"/>
  <c r="F333" i="32"/>
  <c r="F332" i="32"/>
  <c r="F331" i="32"/>
  <c r="F330" i="32"/>
  <c r="F329" i="32"/>
  <c r="F328" i="32"/>
  <c r="F327" i="32"/>
  <c r="F326" i="32"/>
  <c r="F325" i="32"/>
  <c r="F324" i="32"/>
  <c r="F323" i="32"/>
  <c r="F322" i="32"/>
  <c r="F321" i="32"/>
  <c r="F320" i="32"/>
  <c r="F319" i="32"/>
  <c r="F318" i="32"/>
  <c r="F317" i="32"/>
  <c r="F316" i="32"/>
  <c r="F315" i="32"/>
  <c r="F314" i="32"/>
  <c r="F313" i="32"/>
  <c r="F312" i="32"/>
  <c r="F311" i="32"/>
  <c r="F310" i="32"/>
  <c r="F309" i="32"/>
  <c r="F308" i="32"/>
  <c r="F307" i="32"/>
  <c r="F306" i="32"/>
  <c r="F305" i="32"/>
  <c r="F304" i="32"/>
  <c r="F303" i="32"/>
  <c r="F302" i="32"/>
  <c r="F301" i="32"/>
  <c r="F300" i="32"/>
  <c r="F299" i="32"/>
  <c r="F298" i="32"/>
  <c r="F297" i="32"/>
  <c r="F296" i="32"/>
  <c r="F295" i="32"/>
  <c r="F294" i="32"/>
  <c r="F293" i="32"/>
  <c r="F292" i="32"/>
  <c r="F291" i="32"/>
  <c r="F290" i="32"/>
  <c r="F289" i="32"/>
  <c r="F288" i="32"/>
  <c r="F287" i="32"/>
  <c r="F286" i="32"/>
  <c r="F285" i="32"/>
  <c r="F284" i="32"/>
  <c r="F283" i="32"/>
  <c r="F282" i="32"/>
  <c r="F281" i="32"/>
  <c r="F280" i="32"/>
  <c r="F279" i="32"/>
  <c r="F278" i="32"/>
  <c r="F277" i="32"/>
  <c r="F276" i="32"/>
  <c r="F275" i="32"/>
  <c r="F274" i="32"/>
  <c r="F273" i="32"/>
  <c r="F272" i="32"/>
  <c r="F271" i="32"/>
  <c r="F270" i="32"/>
  <c r="F269" i="32"/>
  <c r="F268" i="32"/>
  <c r="F267" i="32"/>
  <c r="F266" i="32"/>
  <c r="F265" i="32"/>
  <c r="F264" i="32"/>
  <c r="F263" i="32"/>
  <c r="F262" i="32"/>
  <c r="F261" i="32"/>
  <c r="F260" i="32"/>
  <c r="F259" i="32"/>
  <c r="F258" i="32"/>
  <c r="F257" i="32"/>
  <c r="F256" i="32"/>
  <c r="F255" i="32"/>
  <c r="F254" i="32"/>
  <c r="F253" i="32"/>
  <c r="F252" i="32"/>
  <c r="F251" i="32"/>
  <c r="F250" i="32"/>
  <c r="F249" i="32"/>
  <c r="F248" i="32"/>
  <c r="F247" i="32"/>
  <c r="F246" i="32"/>
  <c r="F245" i="32"/>
  <c r="F244" i="32"/>
  <c r="F243" i="32"/>
  <c r="F242" i="32"/>
  <c r="F241" i="32"/>
  <c r="F240" i="32"/>
  <c r="F239" i="32"/>
  <c r="F238" i="32"/>
  <c r="F237" i="32"/>
  <c r="F236" i="32"/>
  <c r="F235" i="32"/>
  <c r="F234" i="32"/>
  <c r="F233" i="32"/>
  <c r="F232" i="32"/>
  <c r="F231" i="32"/>
  <c r="F230" i="32"/>
  <c r="F229" i="32"/>
  <c r="F228" i="32"/>
  <c r="F227" i="32"/>
  <c r="F226" i="32"/>
  <c r="F225" i="32"/>
  <c r="F224" i="32"/>
  <c r="F223" i="32"/>
  <c r="F222" i="32"/>
  <c r="F221" i="32"/>
  <c r="F220" i="32"/>
  <c r="F219" i="32"/>
  <c r="F218" i="32"/>
  <c r="F217" i="32"/>
  <c r="F216" i="32"/>
  <c r="F215" i="32"/>
  <c r="F214" i="32"/>
  <c r="F213" i="32"/>
  <c r="C345" i="32"/>
  <c r="C344" i="32"/>
  <c r="C343" i="32"/>
  <c r="C342" i="32"/>
  <c r="C341" i="32"/>
  <c r="C340" i="32"/>
  <c r="C339" i="32"/>
  <c r="C338" i="32"/>
  <c r="C337" i="32"/>
  <c r="C336" i="32"/>
  <c r="C335" i="32"/>
  <c r="C334" i="32"/>
  <c r="C333" i="32"/>
  <c r="C332" i="32"/>
  <c r="C331" i="32"/>
  <c r="C330" i="32"/>
  <c r="C329" i="32"/>
  <c r="C328" i="32"/>
  <c r="C327" i="32"/>
  <c r="C326" i="32"/>
  <c r="C325" i="32"/>
  <c r="C324" i="32"/>
  <c r="C323" i="32"/>
  <c r="C322" i="32"/>
  <c r="C321" i="32"/>
  <c r="C320" i="32"/>
  <c r="C319" i="32"/>
  <c r="C318" i="32"/>
  <c r="C317" i="32"/>
  <c r="C316" i="32"/>
  <c r="C315" i="32"/>
  <c r="C314" i="32"/>
  <c r="C313" i="32"/>
  <c r="C312" i="32"/>
  <c r="C311" i="32"/>
  <c r="C310" i="32"/>
  <c r="C309" i="32"/>
  <c r="C308" i="32"/>
  <c r="C307" i="32"/>
  <c r="C306" i="32"/>
  <c r="C305" i="32"/>
  <c r="C304" i="32"/>
  <c r="C303" i="32"/>
  <c r="C302" i="32"/>
  <c r="C301" i="32"/>
  <c r="C300" i="32"/>
  <c r="C299" i="32"/>
  <c r="C298" i="32"/>
  <c r="C297" i="32"/>
  <c r="C296" i="32"/>
  <c r="C295" i="32"/>
  <c r="C294" i="32"/>
  <c r="C293" i="32"/>
  <c r="C292" i="32"/>
  <c r="C291" i="32"/>
  <c r="C290" i="32"/>
  <c r="C289" i="32"/>
  <c r="C288" i="32"/>
  <c r="C287" i="32"/>
  <c r="C286" i="32"/>
  <c r="C285" i="32"/>
  <c r="C284" i="32"/>
  <c r="C283" i="32"/>
  <c r="C282" i="32"/>
  <c r="C281" i="32"/>
  <c r="C280" i="32"/>
  <c r="C279" i="32"/>
  <c r="C278" i="32"/>
  <c r="C277" i="32"/>
  <c r="C276" i="32"/>
  <c r="C275" i="32"/>
  <c r="C274" i="32"/>
  <c r="C273" i="32"/>
  <c r="C272" i="32"/>
  <c r="C271" i="32"/>
  <c r="C270" i="32"/>
  <c r="C269" i="32"/>
  <c r="C268" i="32"/>
  <c r="C267" i="32"/>
  <c r="C266" i="32"/>
  <c r="C265" i="32"/>
  <c r="C264" i="32"/>
  <c r="C263" i="32"/>
  <c r="C262" i="32"/>
  <c r="C261" i="32"/>
  <c r="C260" i="32"/>
  <c r="C259" i="32"/>
  <c r="C258" i="32"/>
  <c r="C257" i="32"/>
  <c r="C256" i="32"/>
  <c r="C255" i="32"/>
  <c r="C254" i="32"/>
  <c r="C253" i="32"/>
  <c r="C252" i="32"/>
  <c r="C251" i="32"/>
  <c r="C250" i="32"/>
  <c r="C249" i="32"/>
  <c r="C248" i="32"/>
  <c r="C247" i="32"/>
  <c r="C246" i="32"/>
  <c r="C245" i="32"/>
  <c r="C244" i="32"/>
  <c r="C243" i="32"/>
  <c r="C242" i="32"/>
  <c r="C241" i="32"/>
  <c r="C240" i="32"/>
  <c r="C239" i="32"/>
  <c r="C238" i="32"/>
  <c r="C237" i="32"/>
  <c r="C236" i="32"/>
  <c r="C235" i="32"/>
  <c r="C234" i="32"/>
  <c r="C233" i="32"/>
  <c r="C232" i="32"/>
  <c r="C231" i="32"/>
  <c r="C230" i="32"/>
  <c r="C229" i="32"/>
  <c r="C228" i="32"/>
  <c r="C227" i="32"/>
  <c r="C226" i="32"/>
  <c r="C225" i="32"/>
  <c r="C224" i="32"/>
  <c r="C223" i="32"/>
  <c r="C222" i="32"/>
  <c r="C221" i="32"/>
  <c r="C220" i="32"/>
  <c r="C219" i="32"/>
  <c r="C218" i="32"/>
  <c r="C217" i="32"/>
  <c r="C216" i="32"/>
  <c r="C215" i="32"/>
  <c r="C214" i="32"/>
  <c r="C213" i="32"/>
  <c r="B345" i="32"/>
  <c r="B344" i="32"/>
  <c r="B343" i="32"/>
  <c r="B342" i="32"/>
  <c r="B341" i="32"/>
  <c r="B340" i="32"/>
  <c r="B339" i="32"/>
  <c r="B338" i="32"/>
  <c r="B337" i="32"/>
  <c r="B336" i="32"/>
  <c r="B335" i="32"/>
  <c r="B334" i="32"/>
  <c r="B333" i="32"/>
  <c r="B332" i="32"/>
  <c r="B331" i="32"/>
  <c r="B330" i="32"/>
  <c r="B329" i="32"/>
  <c r="B328" i="32"/>
  <c r="B327" i="32"/>
  <c r="B326" i="32"/>
  <c r="B325" i="32"/>
  <c r="B324" i="32"/>
  <c r="B323" i="32"/>
  <c r="B322" i="32"/>
  <c r="B321" i="32"/>
  <c r="B320" i="32"/>
  <c r="B319" i="32"/>
  <c r="B318" i="32"/>
  <c r="B317" i="32"/>
  <c r="B316" i="32"/>
  <c r="B315" i="32"/>
  <c r="B314" i="32"/>
  <c r="B313" i="32"/>
  <c r="B312" i="32"/>
  <c r="B311" i="32"/>
  <c r="B310" i="32"/>
  <c r="B309" i="32"/>
  <c r="B308" i="32"/>
  <c r="B307" i="32"/>
  <c r="B306" i="32"/>
  <c r="B305" i="32"/>
  <c r="B304" i="32"/>
  <c r="B303" i="32"/>
  <c r="B302" i="32"/>
  <c r="B301" i="32"/>
  <c r="B300" i="32"/>
  <c r="B299" i="32"/>
  <c r="B298" i="32"/>
  <c r="B297" i="32"/>
  <c r="B296" i="32"/>
  <c r="B295" i="32"/>
  <c r="B294" i="32"/>
  <c r="B293" i="32"/>
  <c r="B292" i="32"/>
  <c r="B291" i="32"/>
  <c r="B290" i="32"/>
  <c r="B289" i="32"/>
  <c r="B288" i="32"/>
  <c r="B287" i="32"/>
  <c r="B286" i="32"/>
  <c r="B285" i="32"/>
  <c r="B284" i="32"/>
  <c r="B283" i="32"/>
  <c r="B282" i="32"/>
  <c r="B281" i="32"/>
  <c r="B280" i="32"/>
  <c r="B279" i="32"/>
  <c r="B278" i="32"/>
  <c r="B277" i="32"/>
  <c r="B276" i="32"/>
  <c r="B275" i="32"/>
  <c r="B274" i="32"/>
  <c r="B273" i="32"/>
  <c r="B272" i="32"/>
  <c r="B271" i="32"/>
  <c r="B270" i="32"/>
  <c r="B269" i="32"/>
  <c r="B268" i="32"/>
  <c r="B267" i="32"/>
  <c r="B266" i="32"/>
  <c r="B265" i="32"/>
  <c r="B264" i="32"/>
  <c r="B263" i="32"/>
  <c r="B262" i="32"/>
  <c r="B261" i="32"/>
  <c r="B260" i="32"/>
  <c r="B259" i="32"/>
  <c r="B258" i="32"/>
  <c r="B257" i="32"/>
  <c r="B256" i="32"/>
  <c r="B255" i="32"/>
  <c r="B254" i="32"/>
  <c r="B253" i="32"/>
  <c r="B252" i="32"/>
  <c r="B251" i="32"/>
  <c r="B250" i="32"/>
  <c r="B249" i="32"/>
  <c r="B248" i="32"/>
  <c r="B247" i="32"/>
  <c r="B246" i="32"/>
  <c r="B245" i="32"/>
  <c r="B244" i="32"/>
  <c r="B243" i="32"/>
  <c r="B242" i="32"/>
  <c r="B241" i="32"/>
  <c r="B240" i="32"/>
  <c r="B239" i="32"/>
  <c r="B238" i="32"/>
  <c r="B237" i="32"/>
  <c r="B236" i="32"/>
  <c r="B235" i="32"/>
  <c r="B234" i="32"/>
  <c r="B233" i="32"/>
  <c r="B232" i="32"/>
  <c r="B231" i="32"/>
  <c r="B230" i="32"/>
  <c r="B229" i="32"/>
  <c r="B228" i="32"/>
  <c r="B227" i="32"/>
  <c r="B226" i="32"/>
  <c r="B225" i="32"/>
  <c r="B224" i="32"/>
  <c r="B223" i="32"/>
  <c r="B222" i="32"/>
  <c r="B221" i="32"/>
  <c r="B220" i="32"/>
  <c r="B219" i="32"/>
  <c r="B218" i="32"/>
  <c r="B217" i="32"/>
  <c r="B216" i="32"/>
  <c r="B215" i="32"/>
  <c r="B214" i="32"/>
  <c r="B213" i="32"/>
  <c r="I8" i="15"/>
  <c r="H3" i="30"/>
  <c r="C32" i="34" l="1"/>
  <c r="I5" i="30"/>
  <c r="I3" i="30"/>
  <c r="H5" i="30"/>
  <c r="V55" i="26"/>
  <c r="V54" i="26"/>
  <c r="V53" i="26"/>
  <c r="V52" i="26"/>
  <c r="W88" i="25"/>
  <c r="X96" i="23"/>
  <c r="X94" i="23"/>
  <c r="X93" i="23"/>
  <c r="Q21" i="17"/>
  <c r="E465" i="16"/>
  <c r="B2" i="16"/>
  <c r="B3" i="16"/>
  <c r="B4" i="16"/>
  <c r="B5" i="16"/>
  <c r="B6" i="16"/>
  <c r="B7" i="16"/>
  <c r="B8" i="16"/>
  <c r="B9" i="16"/>
  <c r="B10" i="16"/>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109" i="16"/>
  <c r="B110" i="16"/>
  <c r="B111" i="16"/>
  <c r="B112" i="16"/>
  <c r="B113" i="16"/>
  <c r="B114" i="16"/>
  <c r="B115" i="16"/>
  <c r="B116" i="16"/>
  <c r="B117" i="16"/>
  <c r="B118" i="16"/>
  <c r="B119" i="16"/>
  <c r="B120" i="16"/>
  <c r="B121" i="16"/>
  <c r="B122" i="16"/>
  <c r="B123" i="16"/>
  <c r="B124" i="16"/>
  <c r="B125" i="16"/>
  <c r="B126" i="16"/>
  <c r="B127" i="16"/>
  <c r="B128" i="16"/>
  <c r="B129" i="16"/>
  <c r="B130" i="16"/>
  <c r="B131" i="16"/>
  <c r="B132" i="16"/>
  <c r="B133" i="16"/>
  <c r="B134" i="16"/>
  <c r="B135" i="16"/>
  <c r="B136" i="16"/>
  <c r="B137" i="16"/>
  <c r="B138" i="16"/>
  <c r="B139" i="16"/>
  <c r="B140" i="16"/>
  <c r="B141" i="16"/>
  <c r="B142" i="16"/>
  <c r="B143" i="16"/>
  <c r="B144" i="16"/>
  <c r="B145" i="16"/>
  <c r="B146" i="16"/>
  <c r="B147" i="16"/>
  <c r="B148" i="16"/>
  <c r="B149" i="16"/>
  <c r="B150" i="16"/>
  <c r="B151" i="16"/>
  <c r="B152" i="16"/>
  <c r="B153" i="16"/>
  <c r="B154" i="16"/>
  <c r="B155" i="16"/>
  <c r="B156" i="16"/>
  <c r="B157" i="16"/>
  <c r="B158" i="16"/>
  <c r="B159" i="16"/>
  <c r="B160" i="16"/>
  <c r="B161" i="16"/>
  <c r="B162" i="16"/>
  <c r="B163" i="16"/>
  <c r="B164" i="16"/>
  <c r="B165" i="16"/>
  <c r="B166" i="16"/>
  <c r="B167" i="16"/>
  <c r="B168" i="16"/>
  <c r="B169" i="16"/>
  <c r="B170" i="16"/>
  <c r="B171" i="16"/>
  <c r="B172" i="16"/>
  <c r="B173" i="16"/>
  <c r="B174" i="16"/>
  <c r="B175" i="16"/>
  <c r="B176" i="16"/>
  <c r="B177" i="16"/>
  <c r="B178" i="16"/>
  <c r="B179" i="16"/>
  <c r="B180" i="16"/>
  <c r="B181" i="16"/>
  <c r="B182" i="16"/>
  <c r="B183" i="16"/>
  <c r="B184" i="16"/>
  <c r="B185" i="16"/>
  <c r="B186" i="16"/>
  <c r="B187" i="16"/>
  <c r="B188" i="16"/>
  <c r="B189" i="16"/>
  <c r="B190" i="16"/>
  <c r="B191" i="16"/>
  <c r="B192" i="16"/>
  <c r="B193" i="16"/>
  <c r="B194" i="16"/>
  <c r="B195" i="16"/>
  <c r="B196" i="16"/>
  <c r="B197" i="16"/>
  <c r="B198" i="16"/>
  <c r="B199" i="16"/>
  <c r="B200" i="16"/>
  <c r="B201" i="16"/>
  <c r="B202" i="16"/>
  <c r="B203" i="16"/>
  <c r="B204" i="16"/>
  <c r="B205" i="16"/>
  <c r="B206" i="16"/>
  <c r="B207" i="16"/>
  <c r="B208" i="16"/>
  <c r="B209" i="16"/>
  <c r="B210" i="16"/>
  <c r="B211" i="16"/>
  <c r="B212" i="16"/>
  <c r="B213" i="16"/>
  <c r="B214" i="16"/>
  <c r="B215" i="16"/>
  <c r="B216" i="16"/>
  <c r="B217" i="16"/>
  <c r="B218" i="16"/>
  <c r="B219" i="16"/>
  <c r="B220" i="16"/>
  <c r="B221" i="16"/>
  <c r="B222" i="16"/>
  <c r="B223" i="16"/>
  <c r="B224" i="16"/>
  <c r="B225" i="16"/>
  <c r="B226" i="16"/>
  <c r="B227" i="16"/>
  <c r="B228" i="16"/>
  <c r="B229" i="16"/>
  <c r="B230" i="16"/>
  <c r="B231" i="16"/>
  <c r="B232" i="16"/>
  <c r="B233" i="16"/>
  <c r="B234" i="16"/>
  <c r="B235" i="16"/>
  <c r="B236" i="16"/>
  <c r="B237" i="16"/>
  <c r="B238" i="16"/>
  <c r="B239" i="16"/>
  <c r="B240" i="16"/>
  <c r="B241" i="16"/>
  <c r="B242" i="16"/>
  <c r="B243" i="16"/>
  <c r="B244" i="16"/>
  <c r="B245" i="16"/>
  <c r="K16" i="10"/>
  <c r="K18" i="10"/>
  <c r="K17" i="10"/>
  <c r="K15" i="10"/>
  <c r="K13" i="10"/>
  <c r="K14" i="10"/>
  <c r="J16" i="10"/>
  <c r="J18" i="10"/>
  <c r="J17" i="10"/>
  <c r="J15" i="10"/>
  <c r="J13" i="10"/>
  <c r="J14" i="10"/>
  <c r="G225" i="15"/>
  <c r="G224" i="15"/>
  <c r="G223" i="15"/>
  <c r="G222" i="15"/>
  <c r="B161" i="5" a="1"/>
  <c r="B161" i="5" s="1"/>
  <c r="B162" i="5" a="1"/>
  <c r="B162" i="5" s="1"/>
  <c r="B163" i="5" a="1"/>
  <c r="B163" i="5" s="1"/>
  <c r="B164" i="5" a="1"/>
  <c r="B164" i="5"/>
  <c r="B165" i="5" a="1"/>
  <c r="B165" i="5" s="1"/>
  <c r="B166" i="5" a="1"/>
  <c r="B166" i="5" s="1"/>
  <c r="B167" i="5" a="1"/>
  <c r="B167" i="5" s="1"/>
  <c r="B168" i="5" a="1"/>
  <c r="B168" i="5"/>
  <c r="B169" i="5" a="1"/>
  <c r="B169" i="5" s="1"/>
  <c r="B170" i="5" a="1"/>
  <c r="B170" i="5" s="1"/>
  <c r="B171" i="5" a="1"/>
  <c r="B171" i="5" s="1"/>
  <c r="B172" i="5" a="1"/>
  <c r="B172" i="5" s="1"/>
  <c r="B173" i="5" a="1"/>
  <c r="B173" i="5" s="1"/>
  <c r="B174" i="5" a="1"/>
  <c r="B174" i="5" s="1"/>
  <c r="B175" i="5" a="1"/>
  <c r="B175" i="5" s="1"/>
  <c r="B176" i="5" a="1"/>
  <c r="B176" i="5" s="1"/>
  <c r="B177" i="5" a="1"/>
  <c r="B177" i="5" s="1"/>
  <c r="B178" i="5" a="1"/>
  <c r="B178" i="5" s="1"/>
  <c r="B179" i="5" a="1"/>
  <c r="B179" i="5" s="1"/>
  <c r="B180" i="5" a="1"/>
  <c r="B180" i="5" s="1"/>
  <c r="B181" i="5" a="1"/>
  <c r="B181" i="5" s="1"/>
  <c r="B182" i="5" a="1"/>
  <c r="B182" i="5" s="1"/>
  <c r="B183" i="5" a="1"/>
  <c r="B183" i="5" s="1"/>
  <c r="B184" i="5" a="1"/>
  <c r="B184" i="5" s="1"/>
  <c r="B185" i="5" a="1"/>
  <c r="B185" i="5" s="1"/>
  <c r="B186" i="5" a="1"/>
  <c r="B186" i="5" s="1"/>
  <c r="B187" i="5" a="1"/>
  <c r="B187" i="5" s="1"/>
  <c r="B188" i="5" a="1"/>
  <c r="B188" i="5" s="1"/>
  <c r="B189" i="5" a="1"/>
  <c r="B189" i="5" s="1"/>
  <c r="B190" i="5" a="1"/>
  <c r="B190" i="5" s="1"/>
  <c r="B191" i="5" a="1"/>
  <c r="B191" i="5" s="1"/>
  <c r="B192" i="5" a="1"/>
  <c r="B192" i="5"/>
  <c r="B193" i="5" a="1"/>
  <c r="B193" i="5" s="1"/>
  <c r="B194" i="5" a="1"/>
  <c r="B194" i="5" s="1"/>
  <c r="B195" i="5" a="1"/>
  <c r="B195" i="5" s="1"/>
  <c r="B196" i="5" a="1"/>
  <c r="B196" i="5"/>
  <c r="B197" i="5" a="1"/>
  <c r="B197" i="5" s="1"/>
  <c r="B198" i="5" a="1"/>
  <c r="B198" i="5" s="1"/>
  <c r="B199" i="5" a="1"/>
  <c r="B199" i="5" s="1"/>
  <c r="B200" i="5" a="1"/>
  <c r="B200" i="5"/>
  <c r="B201" i="5" a="1"/>
  <c r="B201" i="5" s="1"/>
  <c r="B202" i="5" a="1"/>
  <c r="B202" i="5" s="1"/>
  <c r="B203" i="5" a="1"/>
  <c r="B203" i="5" s="1"/>
  <c r="B204" i="5" a="1"/>
  <c r="B204" i="5"/>
  <c r="B205" i="5" a="1"/>
  <c r="B205" i="5" s="1"/>
  <c r="B206" i="5" a="1"/>
  <c r="B206" i="5" s="1"/>
  <c r="B207" i="5" a="1"/>
  <c r="B207" i="5" s="1"/>
  <c r="B208" i="5" a="1"/>
  <c r="B208" i="5" s="1"/>
  <c r="B209" i="5" a="1"/>
  <c r="B209" i="5" s="1"/>
  <c r="B210" i="5" a="1"/>
  <c r="B210" i="5" s="1"/>
  <c r="B211" i="5" a="1"/>
  <c r="B211" i="5" s="1"/>
  <c r="B212" i="5" a="1"/>
  <c r="B212" i="5" s="1"/>
  <c r="B213" i="5" a="1"/>
  <c r="B213" i="5" s="1"/>
  <c r="B214" i="5" a="1"/>
  <c r="B214" i="5" s="1"/>
  <c r="B215" i="5" a="1"/>
  <c r="B215" i="5" s="1"/>
  <c r="B216" i="5" a="1"/>
  <c r="B216" i="5" s="1"/>
  <c r="B217" i="5" a="1"/>
  <c r="B217" i="5" s="1"/>
  <c r="B218" i="5" a="1"/>
  <c r="B218" i="5" s="1"/>
  <c r="B219" i="5" a="1"/>
  <c r="B219" i="5" s="1"/>
  <c r="B220" i="5" a="1"/>
  <c r="B220" i="5" s="1"/>
  <c r="B221" i="5" a="1"/>
  <c r="B221" i="5" s="1"/>
  <c r="B222" i="5" a="1"/>
  <c r="B222" i="5" s="1"/>
  <c r="B223" i="5" a="1"/>
  <c r="B223" i="5" s="1"/>
  <c r="B224" i="5" a="1"/>
  <c r="B224" i="5" s="1"/>
  <c r="B225" i="5" a="1"/>
  <c r="B225" i="5" s="1"/>
  <c r="B226" i="5" a="1"/>
  <c r="B226" i="5" s="1"/>
  <c r="B227" i="5" a="1"/>
  <c r="B227" i="5" s="1"/>
  <c r="B228" i="5" a="1"/>
  <c r="B228" i="5"/>
  <c r="B229" i="5" a="1"/>
  <c r="B229" i="5" s="1"/>
  <c r="B230" i="5" a="1"/>
  <c r="B230" i="5" s="1"/>
  <c r="B231" i="5" a="1"/>
  <c r="B231" i="5" s="1"/>
  <c r="B232" i="5" a="1"/>
  <c r="B232" i="5"/>
  <c r="B233" i="5" a="1"/>
  <c r="B233" i="5" s="1"/>
  <c r="B234" i="5" a="1"/>
  <c r="B234" i="5" s="1"/>
  <c r="B235" i="5" a="1"/>
  <c r="B235" i="5" s="1"/>
  <c r="B236" i="5" a="1"/>
  <c r="B236" i="5"/>
  <c r="B237" i="5" a="1"/>
  <c r="B237" i="5" s="1"/>
  <c r="B238" i="5" a="1"/>
  <c r="B238" i="5" s="1"/>
  <c r="B239" i="5" a="1"/>
  <c r="B239" i="5" s="1"/>
  <c r="B240" i="5" a="1"/>
  <c r="B240" i="5" s="1"/>
  <c r="B241" i="5" a="1"/>
  <c r="B241" i="5" s="1"/>
  <c r="B242" i="5" a="1"/>
  <c r="B242" i="5" s="1"/>
  <c r="B243" i="5" a="1"/>
  <c r="B243" i="5" s="1"/>
  <c r="B244" i="5" a="1"/>
  <c r="B244" i="5" s="1"/>
  <c r="B245" i="5" a="1"/>
  <c r="B245" i="5" s="1"/>
  <c r="B246" i="5" a="1"/>
  <c r="B246" i="5" s="1"/>
  <c r="B247" i="5" a="1"/>
  <c r="B247" i="5" s="1"/>
  <c r="B248" i="5" a="1"/>
  <c r="B248" i="5" s="1"/>
  <c r="B249" i="5" a="1"/>
  <c r="B249" i="5" s="1"/>
  <c r="B250" i="5" a="1"/>
  <c r="B250" i="5" s="1"/>
  <c r="B251" i="5" a="1"/>
  <c r="B251" i="5" s="1"/>
  <c r="B252" i="5" a="1"/>
  <c r="B252" i="5" s="1"/>
  <c r="B253" i="5" a="1"/>
  <c r="B253" i="5" s="1"/>
  <c r="B254" i="5" a="1"/>
  <c r="B254" i="5" s="1"/>
  <c r="B255" i="5" a="1"/>
  <c r="B255" i="5" s="1"/>
  <c r="B256" i="5" a="1"/>
  <c r="B256" i="5" s="1"/>
  <c r="B257" i="5" a="1"/>
  <c r="B257" i="5" s="1"/>
  <c r="B258" i="5" a="1"/>
  <c r="B258" i="5" s="1"/>
  <c r="B259" i="5" a="1"/>
  <c r="B259" i="5" s="1"/>
  <c r="B260" i="5" a="1"/>
  <c r="B260" i="5"/>
  <c r="B261" i="5" a="1"/>
  <c r="B261" i="5" s="1"/>
  <c r="B262" i="5" a="1"/>
  <c r="B262" i="5" s="1"/>
  <c r="B263" i="5" a="1"/>
  <c r="B263" i="5" s="1"/>
  <c r="B264" i="5" a="1"/>
  <c r="B264" i="5"/>
  <c r="B265" i="5" a="1"/>
  <c r="B265" i="5" s="1"/>
  <c r="B266" i="5" a="1"/>
  <c r="B266" i="5" s="1"/>
  <c r="B267" i="5" a="1"/>
  <c r="B267" i="5" s="1"/>
  <c r="B268" i="5" a="1"/>
  <c r="B268" i="5"/>
  <c r="B269" i="5" a="1"/>
  <c r="B269" i="5" s="1"/>
  <c r="B270" i="5" a="1"/>
  <c r="B270" i="5" s="1"/>
  <c r="B271" i="5" a="1"/>
  <c r="B271" i="5" s="1"/>
  <c r="B272" i="5" a="1"/>
  <c r="B272" i="5" s="1"/>
  <c r="B273" i="5" a="1"/>
  <c r="B273" i="5" s="1"/>
  <c r="B274" i="5" a="1"/>
  <c r="B274" i="5" s="1"/>
  <c r="B275" i="5" a="1"/>
  <c r="B275" i="5" s="1"/>
  <c r="B276" i="5" a="1"/>
  <c r="B276" i="5" s="1"/>
  <c r="B277" i="5" a="1"/>
  <c r="B277" i="5" s="1"/>
  <c r="B278" i="5" a="1"/>
  <c r="B278" i="5" s="1"/>
  <c r="B279" i="5" a="1"/>
  <c r="B279" i="5" s="1"/>
  <c r="B280" i="5" a="1"/>
  <c r="B280" i="5" s="1"/>
  <c r="B281" i="5" a="1"/>
  <c r="B281" i="5" s="1"/>
  <c r="B282" i="5" a="1"/>
  <c r="B282" i="5" s="1"/>
  <c r="B283" i="5" a="1"/>
  <c r="B283" i="5" s="1"/>
  <c r="B284" i="5" a="1"/>
  <c r="B284" i="5" s="1"/>
  <c r="B285" i="5" a="1"/>
  <c r="B285" i="5" s="1"/>
  <c r="B286" i="5" a="1"/>
  <c r="B286" i="5" s="1"/>
  <c r="B287" i="5" a="1"/>
  <c r="B287" i="5" s="1"/>
  <c r="B288" i="5" a="1"/>
  <c r="B288" i="5"/>
  <c r="B289" i="5" a="1"/>
  <c r="B289" i="5" s="1"/>
  <c r="B290" i="5" a="1"/>
  <c r="B290" i="5" s="1"/>
  <c r="B291" i="5" a="1"/>
  <c r="B291" i="5" s="1"/>
  <c r="B292" i="5" a="1"/>
  <c r="B292" i="5" s="1"/>
  <c r="B293" i="5" a="1"/>
  <c r="B293" i="5" s="1"/>
  <c r="B294" i="5" a="1"/>
  <c r="B294" i="5" s="1"/>
  <c r="B295" i="5" a="1"/>
  <c r="B295" i="5" s="1"/>
  <c r="B296" i="5" a="1"/>
  <c r="B296" i="5"/>
  <c r="B297" i="5" a="1"/>
  <c r="B297" i="5" s="1"/>
  <c r="B298" i="5" a="1"/>
  <c r="B298" i="5" s="1"/>
  <c r="B299" i="5" a="1"/>
  <c r="B299" i="5" s="1"/>
  <c r="B300" i="5" a="1"/>
  <c r="B300" i="5"/>
  <c r="B301" i="5" a="1"/>
  <c r="B301" i="5" s="1"/>
  <c r="B302" i="5" a="1"/>
  <c r="B302" i="5" s="1"/>
  <c r="B303" i="5" a="1"/>
  <c r="B303" i="5" s="1"/>
  <c r="B304" i="5" a="1"/>
  <c r="B304" i="5"/>
  <c r="B305" i="5" a="1"/>
  <c r="B305" i="5" s="1"/>
  <c r="B306" i="5" a="1"/>
  <c r="B306" i="5" s="1"/>
  <c r="B307" i="5" a="1"/>
  <c r="B307" i="5" s="1"/>
  <c r="B308" i="5" a="1"/>
  <c r="B308" i="5" s="1"/>
  <c r="B309" i="5" a="1"/>
  <c r="B309" i="5" s="1"/>
  <c r="B310" i="5" a="1"/>
  <c r="B310" i="5" s="1"/>
  <c r="B311" i="5" a="1"/>
  <c r="B311" i="5" s="1"/>
  <c r="B312" i="5" a="1"/>
  <c r="B312" i="5" s="1"/>
  <c r="B313" i="5" a="1"/>
  <c r="B313" i="5" s="1"/>
  <c r="B314" i="5" a="1"/>
  <c r="B314" i="5" s="1"/>
  <c r="B315" i="5" a="1"/>
  <c r="B315" i="5" s="1"/>
  <c r="B316" i="5" a="1"/>
  <c r="B316" i="5" s="1"/>
  <c r="B317" i="5" a="1"/>
  <c r="B317" i="5" s="1"/>
  <c r="B318" i="5" a="1"/>
  <c r="B318" i="5" s="1"/>
  <c r="B319" i="5" a="1"/>
  <c r="B319" i="5" s="1"/>
  <c r="B320" i="5" a="1"/>
  <c r="B320" i="5" s="1"/>
  <c r="B321" i="5" a="1"/>
  <c r="B321" i="5" s="1"/>
  <c r="B322" i="5" a="1"/>
  <c r="B322" i="5" s="1"/>
  <c r="B323" i="5" a="1"/>
  <c r="B323" i="5" s="1"/>
  <c r="B324" i="5" a="1"/>
  <c r="B324" i="5" s="1"/>
  <c r="B325" i="5" a="1"/>
  <c r="B325" i="5" s="1"/>
  <c r="B326" i="5" a="1"/>
  <c r="B326" i="5" s="1"/>
  <c r="B327" i="5" a="1"/>
  <c r="B327" i="5" s="1"/>
  <c r="B328" i="5" a="1"/>
  <c r="B328" i="5" s="1"/>
  <c r="B329" i="5" a="1"/>
  <c r="B329" i="5" s="1"/>
  <c r="B330" i="5" a="1"/>
  <c r="B330" i="5" s="1"/>
  <c r="B331" i="5" a="1"/>
  <c r="B331" i="5" s="1"/>
  <c r="B332" i="5" a="1"/>
  <c r="B332" i="5"/>
  <c r="B333" i="5" a="1"/>
  <c r="B333" i="5" s="1"/>
  <c r="B334" i="5" a="1"/>
  <c r="B334" i="5" s="1"/>
  <c r="B335" i="5" a="1"/>
  <c r="B335" i="5" s="1"/>
  <c r="B336" i="5" a="1"/>
  <c r="B336" i="5"/>
  <c r="B337" i="5" a="1"/>
  <c r="B337" i="5" s="1"/>
  <c r="B338" i="5" a="1"/>
  <c r="B338" i="5" s="1"/>
  <c r="B339" i="5" a="1"/>
  <c r="B339" i="5" s="1"/>
  <c r="B340" i="5" a="1"/>
  <c r="B340" i="5" s="1"/>
  <c r="B341" i="5" a="1"/>
  <c r="B341" i="5" s="1"/>
  <c r="B342" i="5" a="1"/>
  <c r="B342" i="5" s="1"/>
  <c r="B343" i="5" a="1"/>
  <c r="B343" i="5" s="1"/>
  <c r="B344" i="5" a="1"/>
  <c r="B344" i="5" s="1"/>
  <c r="B345" i="5" a="1"/>
  <c r="B345" i="5" s="1"/>
  <c r="B346" i="5" a="1"/>
  <c r="B346" i="5" s="1"/>
  <c r="B347" i="5" a="1"/>
  <c r="B347" i="5" s="1"/>
  <c r="B348" i="5" a="1"/>
  <c r="B348" i="5" s="1"/>
  <c r="B349" i="5" a="1"/>
  <c r="B349" i="5" s="1"/>
  <c r="B350" i="5" a="1"/>
  <c r="B350" i="5" s="1"/>
  <c r="B351" i="5" a="1"/>
  <c r="B351" i="5" s="1"/>
  <c r="B352" i="5" a="1"/>
  <c r="B352" i="5"/>
  <c r="B353" i="5" a="1"/>
  <c r="B353" i="5" s="1"/>
  <c r="B354" i="5" a="1"/>
  <c r="B354" i="5" s="1"/>
  <c r="B355" i="5" a="1"/>
  <c r="B355" i="5" s="1"/>
  <c r="B356" i="5" a="1"/>
  <c r="B356" i="5" s="1"/>
  <c r="B357" i="5" a="1"/>
  <c r="B357" i="5" s="1"/>
  <c r="B358" i="5" a="1"/>
  <c r="B358" i="5" s="1"/>
  <c r="B359" i="5" a="1"/>
  <c r="B359" i="5" s="1"/>
  <c r="B360" i="5" a="1"/>
  <c r="B360" i="5" s="1"/>
  <c r="B361" i="5" a="1"/>
  <c r="B361" i="5" s="1"/>
  <c r="B362" i="5" a="1"/>
  <c r="B362" i="5" s="1"/>
  <c r="B363" i="5" a="1"/>
  <c r="B363" i="5" s="1"/>
  <c r="B364" i="5" a="1"/>
  <c r="B364" i="5"/>
  <c r="B365" i="5" a="1"/>
  <c r="B365" i="5" s="1"/>
  <c r="B366" i="5" a="1"/>
  <c r="B366" i="5" s="1"/>
  <c r="B367" i="5" a="1"/>
  <c r="B367" i="5" s="1"/>
  <c r="B368" i="5" a="1"/>
  <c r="B368" i="5"/>
  <c r="B369" i="5" a="1"/>
  <c r="B369" i="5" s="1"/>
  <c r="B370" i="5" a="1"/>
  <c r="B370" i="5" s="1"/>
  <c r="B371" i="5" a="1"/>
  <c r="B371" i="5" s="1"/>
  <c r="B372" i="5" a="1"/>
  <c r="B372" i="5" s="1"/>
  <c r="B373" i="5" a="1"/>
  <c r="B373" i="5" s="1"/>
  <c r="B374" i="5" a="1"/>
  <c r="B374" i="5" s="1"/>
  <c r="B375" i="5" a="1"/>
  <c r="B375" i="5" s="1"/>
  <c r="B376" i="5" a="1"/>
  <c r="B376" i="5" s="1"/>
  <c r="B377" i="5" a="1"/>
  <c r="B377" i="5" s="1"/>
  <c r="B378" i="5" a="1"/>
  <c r="B378" i="5" s="1"/>
  <c r="B379" i="5" a="1"/>
  <c r="B379" i="5" s="1"/>
  <c r="B380" i="5" a="1"/>
  <c r="B380" i="5" s="1"/>
  <c r="B381" i="5" a="1"/>
  <c r="B381" i="5" s="1"/>
  <c r="B382" i="5" a="1"/>
  <c r="B382" i="5" s="1"/>
  <c r="B383" i="5" a="1"/>
  <c r="B383" i="5" s="1"/>
  <c r="B384" i="5" a="1"/>
  <c r="B384" i="5"/>
  <c r="B385" i="5" a="1"/>
  <c r="B385" i="5" s="1"/>
  <c r="B386" i="5" a="1"/>
  <c r="B386" i="5" s="1"/>
  <c r="B387" i="5" a="1"/>
  <c r="B387" i="5" s="1"/>
  <c r="B388" i="5" a="1"/>
  <c r="B388" i="5"/>
  <c r="B389" i="5" a="1"/>
  <c r="B389" i="5" s="1"/>
  <c r="B390" i="5" a="1"/>
  <c r="B390" i="5" s="1"/>
  <c r="B391" i="5" a="1"/>
  <c r="B391" i="5" s="1"/>
  <c r="B392" i="5" a="1"/>
  <c r="B392" i="5" s="1"/>
  <c r="B393" i="5" a="1"/>
  <c r="B393" i="5" s="1"/>
  <c r="B394" i="5" a="1"/>
  <c r="B394" i="5" s="1"/>
  <c r="B395" i="5" a="1"/>
  <c r="B395" i="5" s="1"/>
  <c r="B396" i="5" a="1"/>
  <c r="B396" i="5"/>
  <c r="B397" i="5" a="1"/>
  <c r="B397" i="5" s="1"/>
  <c r="B398" i="5" a="1"/>
  <c r="B398" i="5" s="1"/>
  <c r="B399" i="5" a="1"/>
  <c r="B399" i="5" s="1"/>
  <c r="B400" i="5" a="1"/>
  <c r="B400" i="5"/>
  <c r="B401" i="5" a="1"/>
  <c r="B401" i="5" s="1"/>
  <c r="B402" i="5" a="1"/>
  <c r="B402" i="5" s="1"/>
  <c r="B403" i="5" a="1"/>
  <c r="B403" i="5" s="1"/>
  <c r="B404" i="5" a="1"/>
  <c r="B404" i="5" s="1"/>
  <c r="B405" i="5" a="1"/>
  <c r="B405" i="5" s="1"/>
  <c r="B406" i="5" a="1"/>
  <c r="B406" i="5" s="1"/>
  <c r="B407" i="5" a="1"/>
  <c r="B407" i="5" s="1"/>
  <c r="B408" i="5" a="1"/>
  <c r="B408" i="5" s="1"/>
  <c r="B409" i="5" a="1"/>
  <c r="B409" i="5" s="1"/>
  <c r="B410" i="5" a="1"/>
  <c r="B410" i="5" s="1"/>
  <c r="B411" i="5" a="1"/>
  <c r="B411" i="5" s="1"/>
  <c r="B412" i="5" a="1"/>
  <c r="B412" i="5" s="1"/>
  <c r="B413" i="5" a="1"/>
  <c r="B413" i="5" s="1"/>
  <c r="B414" i="5" a="1"/>
  <c r="B414" i="5" s="1"/>
  <c r="B415" i="5" a="1"/>
  <c r="B415" i="5" s="1"/>
  <c r="B416" i="5" a="1"/>
  <c r="B416" i="5"/>
  <c r="B417" i="5" a="1"/>
  <c r="B417" i="5" s="1"/>
  <c r="B418" i="5" a="1"/>
  <c r="B418" i="5" s="1"/>
  <c r="B419" i="5" a="1"/>
  <c r="B419" i="5" s="1"/>
  <c r="B420" i="5" a="1"/>
  <c r="B420" i="5"/>
  <c r="B421" i="5" a="1"/>
  <c r="B421" i="5" s="1"/>
  <c r="B422" i="5" a="1"/>
  <c r="B422" i="5" s="1"/>
  <c r="B423" i="5" a="1"/>
  <c r="B423" i="5" s="1"/>
  <c r="B424" i="5" a="1"/>
  <c r="B424" i="5" s="1"/>
  <c r="B425" i="5" a="1"/>
  <c r="B425" i="5" s="1"/>
  <c r="B426" i="5" a="1"/>
  <c r="B426" i="5" s="1"/>
  <c r="B427" i="5" a="1"/>
  <c r="B427" i="5" s="1"/>
  <c r="B428" i="5" a="1"/>
  <c r="B428" i="5" s="1"/>
  <c r="B429" i="5" a="1"/>
  <c r="B429" i="5" s="1"/>
  <c r="B430" i="5" a="1"/>
  <c r="B430" i="5" s="1"/>
  <c r="B431" i="5" a="1"/>
  <c r="B431" i="5" s="1"/>
  <c r="B432" i="5" a="1"/>
  <c r="B432" i="5"/>
  <c r="B433" i="5" a="1"/>
  <c r="B433" i="5" s="1"/>
  <c r="B434" i="5" a="1"/>
  <c r="B434" i="5" s="1"/>
  <c r="B435" i="5" a="1"/>
  <c r="B435" i="5" s="1"/>
  <c r="B436" i="5" a="1"/>
  <c r="B436" i="5" s="1"/>
  <c r="B437" i="5" a="1"/>
  <c r="B437" i="5" s="1"/>
  <c r="B438" i="5" a="1"/>
  <c r="B438" i="5" s="1"/>
  <c r="B439" i="5" a="1"/>
  <c r="B439" i="5" s="1"/>
  <c r="B440" i="5" a="1"/>
  <c r="B440" i="5"/>
  <c r="B441" i="5" a="1"/>
  <c r="B441" i="5" s="1"/>
  <c r="B442" i="5" a="1"/>
  <c r="B442" i="5" s="1"/>
  <c r="B443" i="5" a="1"/>
  <c r="B443" i="5" s="1"/>
  <c r="B444" i="5" a="1"/>
  <c r="B444" i="5" s="1"/>
  <c r="B445" i="5" a="1"/>
  <c r="B445" i="5" s="1"/>
  <c r="B446" i="5" a="1"/>
  <c r="B446" i="5" s="1"/>
  <c r="B447" i="5" a="1"/>
  <c r="B447" i="5" s="1"/>
  <c r="B448" i="5" a="1"/>
  <c r="B448" i="5" s="1"/>
  <c r="B449" i="5" a="1"/>
  <c r="B449" i="5" s="1"/>
  <c r="B450" i="5" a="1"/>
  <c r="B450" i="5" s="1"/>
  <c r="B451" i="5" a="1"/>
  <c r="B451" i="5" s="1"/>
  <c r="B452" i="5" a="1"/>
  <c r="B452" i="5"/>
  <c r="B453" i="5" a="1"/>
  <c r="B453" i="5" s="1"/>
  <c r="B454" i="5" a="1"/>
  <c r="B454" i="5" s="1"/>
  <c r="B455" i="5" a="1"/>
  <c r="B455" i="5" s="1"/>
  <c r="B456" i="5" a="1"/>
  <c r="B456" i="5" s="1"/>
  <c r="B457" i="5" a="1"/>
  <c r="B457" i="5" s="1"/>
  <c r="B458" i="5" a="1"/>
  <c r="B458" i="5" s="1"/>
  <c r="B459" i="5" a="1"/>
  <c r="B459" i="5" s="1"/>
  <c r="B460" i="5" a="1"/>
  <c r="B460" i="5" s="1"/>
  <c r="B461" i="5" a="1"/>
  <c r="B461" i="5" s="1"/>
  <c r="B462" i="5" a="1"/>
  <c r="B462" i="5" s="1"/>
  <c r="B463" i="5" a="1"/>
  <c r="B463" i="5" s="1"/>
  <c r="B464" i="5" a="1"/>
  <c r="B464" i="5"/>
  <c r="B465" i="5" a="1"/>
  <c r="B465" i="5" s="1"/>
  <c r="B466" i="5" a="1"/>
  <c r="B466" i="5" s="1"/>
  <c r="B467" i="5" a="1"/>
  <c r="B467" i="5" s="1"/>
  <c r="B468" i="5" a="1"/>
  <c r="B468" i="5"/>
  <c r="B469" i="5" a="1"/>
  <c r="B469" i="5" s="1"/>
  <c r="B470" i="5" a="1"/>
  <c r="B470" i="5" s="1"/>
  <c r="B471" i="5" a="1"/>
  <c r="B471" i="5" s="1"/>
  <c r="B472" i="5" a="1"/>
  <c r="B472" i="5"/>
  <c r="B473" i="5" a="1"/>
  <c r="B473" i="5" s="1"/>
  <c r="B474" i="5" a="1"/>
  <c r="B474" i="5" s="1"/>
  <c r="B475" i="5" a="1"/>
  <c r="B475" i="5" s="1"/>
  <c r="B476" i="5" a="1"/>
  <c r="B476" i="5" s="1"/>
  <c r="B477" i="5" a="1"/>
  <c r="B477" i="5" s="1"/>
  <c r="B478" i="5" a="1"/>
  <c r="B478" i="5" s="1"/>
  <c r="B479" i="5" a="1"/>
  <c r="B479" i="5" s="1"/>
  <c r="B480" i="5" a="1"/>
  <c r="B480" i="5" s="1"/>
  <c r="B481" i="5" a="1"/>
  <c r="B481" i="5" s="1"/>
  <c r="B482" i="5" a="1"/>
  <c r="B482" i="5" s="1"/>
  <c r="B483" i="5" a="1"/>
  <c r="B483" i="5" s="1"/>
  <c r="B484" i="5" a="1"/>
  <c r="B484" i="5"/>
  <c r="B485" i="5" a="1"/>
  <c r="B485" i="5" s="1"/>
  <c r="B486" i="5" a="1"/>
  <c r="B486" i="5" s="1"/>
  <c r="B487" i="5" a="1"/>
  <c r="B487" i="5" s="1"/>
  <c r="B488" i="5" a="1"/>
  <c r="B488" i="5" s="1"/>
  <c r="B489" i="5" a="1"/>
  <c r="B489" i="5" s="1"/>
  <c r="B490" i="5" a="1"/>
  <c r="B490" i="5" s="1"/>
  <c r="B491" i="5" a="1"/>
  <c r="B491" i="5" s="1"/>
  <c r="B492" i="5" a="1"/>
  <c r="B492" i="5" s="1"/>
  <c r="B493" i="5" a="1"/>
  <c r="B493" i="5" s="1"/>
  <c r="B494" i="5" a="1"/>
  <c r="B494" i="5" s="1"/>
  <c r="B495" i="5" a="1"/>
  <c r="B495" i="5" s="1"/>
  <c r="B496" i="5" a="1"/>
  <c r="B496" i="5"/>
  <c r="B497" i="5" a="1"/>
  <c r="B497" i="5" s="1"/>
  <c r="B498" i="5" a="1"/>
  <c r="B498" i="5" s="1"/>
  <c r="B499" i="5" a="1"/>
  <c r="B499" i="5" s="1"/>
  <c r="B500" i="5" a="1"/>
  <c r="B500" i="5"/>
  <c r="B501" i="5" a="1"/>
  <c r="B501" i="5" s="1"/>
  <c r="B502" i="5" a="1"/>
  <c r="B502" i="5"/>
  <c r="B503" i="5" a="1"/>
  <c r="B503" i="5" s="1"/>
  <c r="B504" i="5" a="1"/>
  <c r="B504" i="5" s="1"/>
  <c r="F60" i="5"/>
  <c r="G60" i="5" s="1"/>
  <c r="F61" i="5"/>
  <c r="G61" i="5" s="1"/>
  <c r="F62" i="5"/>
  <c r="G62" i="5" s="1"/>
  <c r="F63" i="5"/>
  <c r="G63" i="5" s="1"/>
  <c r="G64" i="5" l="1"/>
  <c r="J104" i="5" l="1"/>
  <c r="J105" i="5"/>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<sst xmlns="http://schemas.openxmlformats.org/spreadsheetml/2006/main" count="56868" uniqueCount="338">
  <si>
    <t xml:space="preserve">Kolik Vám je let? </t>
  </si>
  <si>
    <t xml:space="preserve">Na kolik korun Vás vyjde jedna menstruace? </t>
  </si>
  <si>
    <t>Ano</t>
  </si>
  <si>
    <t>Cena, Ekologie</t>
  </si>
  <si>
    <t>Ano - v práci</t>
  </si>
  <si>
    <t>V drogérii</t>
  </si>
  <si>
    <t>Ne</t>
  </si>
  <si>
    <t>Standardní vložka, Standardní tampon</t>
  </si>
  <si>
    <t>Ekologie, Pohodlné</t>
  </si>
  <si>
    <t>Nechci</t>
  </si>
  <si>
    <t>Na internetu</t>
  </si>
  <si>
    <t>21-30</t>
  </si>
  <si>
    <t>41-50</t>
  </si>
  <si>
    <t>15-20</t>
  </si>
  <si>
    <t>Standardní tampon</t>
  </si>
  <si>
    <t>Cena, Používají ho ostatní v mém okolí</t>
  </si>
  <si>
    <t>Ne, používám standardní tampony nebo vložky.</t>
  </si>
  <si>
    <t>51-60</t>
  </si>
  <si>
    <t>Standardní vložka</t>
  </si>
  <si>
    <t>Cena, Zvyk</t>
  </si>
  <si>
    <t>Dostala bych ji zdarma.</t>
  </si>
  <si>
    <t>Ne - partner</t>
  </si>
  <si>
    <t>Zvyk, Spolehlivé</t>
  </si>
  <si>
    <t>Spíše ano</t>
  </si>
  <si>
    <t>Zvyk, Používají ho ostatní v mém okolí</t>
  </si>
  <si>
    <t>V supermarketu</t>
  </si>
  <si>
    <t>31-40</t>
  </si>
  <si>
    <t>Ekologie, Spolehlivé</t>
  </si>
  <si>
    <t>Pohodlné, Spolehlivé</t>
  </si>
  <si>
    <t>Spíš ne</t>
  </si>
  <si>
    <t>Nevím</t>
  </si>
  <si>
    <t>Nepoužívají nic</t>
  </si>
  <si>
    <t>Zvyk, Pohodlné</t>
  </si>
  <si>
    <t>Nevím co to je, nikdy jsem o tom neslyšela.</t>
  </si>
  <si>
    <t>Vyber vhodne velikosti kalisku</t>
  </si>
  <si>
    <t>Cena, Pohodlné</t>
  </si>
  <si>
    <t>Používají ho ostatní v mém okolí, Pohodlné</t>
  </si>
  <si>
    <t>Ano, protože standardní vložky nebo tampony nepoužívám.</t>
  </si>
  <si>
    <t>Ekologie, Zvyk</t>
  </si>
  <si>
    <t>Jen se odhodlavam kalhotky objednat jako doplnujici ke kalisku. Urcite kalisek neprestanj pouzivat.</t>
  </si>
  <si>
    <t>Složení, rozložitelnost, vliv na náš organismus</t>
  </si>
  <si>
    <t xml:space="preserve">Složení produktu a jeho udržitelnost </t>
  </si>
  <si>
    <t>Vyšší cena</t>
  </si>
  <si>
    <t xml:space="preserve">Zkusila jsem kalisek, protejkam, zkusila jsem morskou houbu, vyndavaní je fakt nechutne a krev vsude. Moc rada bych nasla pro sebe jinou variantu nez vlozky a tampony ale zatim mi nic nefungovalo. Uz jsem utratila za to hodne penez a vzdy se vratila ke klasice. </t>
  </si>
  <si>
    <t>Doporuceni</t>
  </si>
  <si>
    <t>Jaký je Váš čistý měsíční příjem?</t>
  </si>
  <si>
    <t xml:space="preserve">Jaké menstruační pomůcky během menstruace používáte? </t>
  </si>
  <si>
    <t xml:space="preserve">Jaké menstruační pomůcky během menstruace používají ženy ve Vašem okolí? </t>
  </si>
  <si>
    <t>Děláte pravidelně nějaký sport?</t>
  </si>
  <si>
    <t>Nakupujete si menstruační pomůcky sama?</t>
  </si>
  <si>
    <t xml:space="preserve">Jaké jsou dva hlavní důvody používání Vašich menstruačních pomůcek? </t>
  </si>
  <si>
    <t xml:space="preserve">Chtěla byste vyzkoušet některé z menstruačních pomůcek níže, pokud ano, které? </t>
  </si>
  <si>
    <t xml:space="preserve">Co by Vás přimělo zkusit jinou menstruační pomůcku, než jakou jste používala doposud? </t>
  </si>
  <si>
    <t xml:space="preserve">Máte ve svém okolí k dispozici menstruační pomůcky zdarma? </t>
  </si>
  <si>
    <t>Myslíte si, že by ženy měly mít menstruační pomůcky zdarma (standardní tampon a vložka)?</t>
  </si>
  <si>
    <t xml:space="preserve">Kde nejčastěji nakupujete menstruační pomůcky? </t>
  </si>
  <si>
    <t>Při nákupu menstruačních pomůcek</t>
  </si>
  <si>
    <t>Pokud byste měla standardní menstruační pomůcky zdarma (tampon, vložka), kupovala byste si i jiné menstruační pomůcky?</t>
  </si>
  <si>
    <t>Co je to "menstruační chudoba"?</t>
  </si>
  <si>
    <t>Byla jste někdy v situaci, kdy jste si menstruační pomůcky nemohla dovolit?</t>
  </si>
  <si>
    <t>Setkala jste se někdy s tím, že by někdo z Vašeho okolí neměl dostatek financí na menstruační pomůcky?</t>
  </si>
  <si>
    <t>Jaký aspekt je pro Vás synonymum kvality menstruační pomůcky?</t>
  </si>
  <si>
    <t>35 000 - 45 000 Kč</t>
  </si>
  <si>
    <t>Menstruační kalíšek</t>
  </si>
  <si>
    <t>Ano - alespoň 3x týdně</t>
  </si>
  <si>
    <t>Menstruační kalhotky</t>
  </si>
  <si>
    <t>Dostala bych ji zdarma., Někdo z okolí by ji začal používat.</t>
  </si>
  <si>
    <t>Rozhodně ano</t>
  </si>
  <si>
    <t>Používám ekologické produkty, které jsou použitelné na několik let</t>
  </si>
  <si>
    <t>Ano, protože jednorázové menstruační pomůcky nejsou ekologické.</t>
  </si>
  <si>
    <t>Menstruační chudoba je situace, při které žena nemá dostatečné finanční prostředky na pořízení menstruačních pomůcek.</t>
  </si>
  <si>
    <t>Současný produkt by mi přestal vyhovovat.</t>
  </si>
  <si>
    <t>Vím, co chci, ale občas se podívám na ostatní varianty jiných produktů, než používám normálně.</t>
  </si>
  <si>
    <t>Standardní tampon, Menstruační kalíšek</t>
  </si>
  <si>
    <t>45 000 Kč a více</t>
  </si>
  <si>
    <t>Menstruační kalíšek, Menstruační kalhotky</t>
  </si>
  <si>
    <t>Nic by mě nepřimělo.</t>
  </si>
  <si>
    <t>Mi nákup trvá pár vteřin, kupuji pořád to stejné.</t>
  </si>
  <si>
    <t>15 000 - 20 000 Kč</t>
  </si>
  <si>
    <t>Ne - někdo jiný z rodiny</t>
  </si>
  <si>
    <t>Pravidelně přemýšlím, jestli nezkusit něco nového a zvažuji možnosti.</t>
  </si>
  <si>
    <t>100 - 200 Kč</t>
  </si>
  <si>
    <t>Menstruační chudoba je situace, při které má žena slabou či žádnou menstruaci.</t>
  </si>
  <si>
    <t>Ano - jednou či výjimečně.</t>
  </si>
  <si>
    <t>25 000 - 35 000 Kč</t>
  </si>
  <si>
    <t>Ano - maximálně 3x týdně</t>
  </si>
  <si>
    <t>50 - 100 Kč</t>
  </si>
  <si>
    <t>20 000 - 25 000 Kč</t>
  </si>
  <si>
    <t>Mořská houba</t>
  </si>
  <si>
    <t>Byla by to levnější varianta., Současný produkt by mi přestal vyhovovat.</t>
  </si>
  <si>
    <t>Vím, co chci, ale podívám se na ostatní varianty stejného produktu (značky, velikosti, cena atd..)</t>
  </si>
  <si>
    <t>Standardní vložka, Standardní tampon, Menstruační kalhotky</t>
  </si>
  <si>
    <t>101 - 200 Kč</t>
  </si>
  <si>
    <t>Ano, vyzkoušela bych něco jiného, i když jsem doposud používala standardní vložku či tampon.</t>
  </si>
  <si>
    <t>Standardní vložka, Standardní tampon, Menstruační kalíšek, Menstruační kalhotky</t>
  </si>
  <si>
    <t>201 - 300 Kč</t>
  </si>
  <si>
    <t>Dostala bych ji zdarma., Byla by to ekologičtější varianta., Současný produkt by mi přestal vyhovovat.</t>
  </si>
  <si>
    <t>Tampon z přírodního materiálu</t>
  </si>
  <si>
    <t>Někdo z okolí by ji začal používat.</t>
  </si>
  <si>
    <t>Tampon z přírodního materiálu, Menstruační kalíšek</t>
  </si>
  <si>
    <t>Dostala bych ji zdarma., Současný produkt by mi přestal vyhovovat.</t>
  </si>
  <si>
    <t>Dostala bych ji zdarma., Byla by to levnější varianta., Současný produkt by mi přestal vyhovovat.</t>
  </si>
  <si>
    <t>Ne, začala bych používat produkty zdarma (doposud jsem používala jiné).</t>
  </si>
  <si>
    <t>Standardní tampon, Menstruační kalhotky</t>
  </si>
  <si>
    <t>Méně než 15 000 Kč</t>
  </si>
  <si>
    <t>Osamostatnění - vlastní příjem.</t>
  </si>
  <si>
    <t>Někdo z okolí by ji začal používat., Byla by to ekologičtější varianta.</t>
  </si>
  <si>
    <t>Ano, protože mám svůj oblíbený typ/značku/velikost a chci ho používat dál.</t>
  </si>
  <si>
    <t>Byla by to levnější varianta.</t>
  </si>
  <si>
    <t>Standardní vložka, Standardní tampon, Menstruační kalíšek</t>
  </si>
  <si>
    <t>Vložka z přírodního materiálu, Menstruační kalíšek</t>
  </si>
  <si>
    <t>Dostala bych ji zdarma., Osamostatnění - vlastní příjem.</t>
  </si>
  <si>
    <t>Byla by to ekologičtější varianta., Současný produkt by mi přestal vyhovovat.</t>
  </si>
  <si>
    <t>Ano - často.</t>
  </si>
  <si>
    <t>Vložka z přírodního materiálu, Látkové vložky, Standardní tampon, Menstruační kalhotky</t>
  </si>
  <si>
    <t>Standardní tampon, Tampon z přírodního materiálu</t>
  </si>
  <si>
    <t>Standardní vložka, Standardní tampon, Tampon z přírodního materiálu, Menstruační kalíšek, Menstruační kalhotky</t>
  </si>
  <si>
    <t>Dostala bych ji zdarma., Někdo z okolí by ji začal používat., Byla by to levnější varianta.</t>
  </si>
  <si>
    <t>Rozhodně ne</t>
  </si>
  <si>
    <t>Vložka z přírodního materiálu, Tampon z přírodního materiálu, Menstruační kalhotky</t>
  </si>
  <si>
    <t>Byla by to levnější varianta., Byla by to ekologičtější varianta.</t>
  </si>
  <si>
    <t>Standardní vložka, Menstruační kalíšek, Menstruační kalhotky</t>
  </si>
  <si>
    <t>Standardní tampon, Menstruační kalíšek, Menstruační kalhotky</t>
  </si>
  <si>
    <t>Standardní vložka, Vložka z přírodního materiálu, Látkové vložky, Standardní tampon, Tampon z přírodního materiálu, Menstruační kalíšek, Menstruační kalhotky</t>
  </si>
  <si>
    <t>Vložka z přírodního materiálu</t>
  </si>
  <si>
    <t>Dostala bych ji zdarma., Někdo z okolí by ji začal používat., Byla by to ekologičtější varianta., Současný produkt by mi přestal vyhovovat.</t>
  </si>
  <si>
    <t>Byla by to ekologičtější varianta.</t>
  </si>
  <si>
    <t>Standardní vložka, Menstruační kalíšek</t>
  </si>
  <si>
    <t>Vložka z přírodního materiálu, Menstruační kalhotky</t>
  </si>
  <si>
    <t>Dostala bych ji zdarma., Byla by to levnější varianta., Byla by to ekologičtější varianta., Současný produkt by mi přestal vyhovovat.</t>
  </si>
  <si>
    <t>Dostala bych ji zdarma., Byla by to levnější varianta.</t>
  </si>
  <si>
    <t>Dostala bych ji zdarma., Někdo z okolí by ji začal používat., Současný produkt by mi přestal vyhovovat.</t>
  </si>
  <si>
    <t>Někdo z okolí by ji začal používat., Současný produkt by mi přestal vyhovovat.</t>
  </si>
  <si>
    <t>Látkové vložky, Standardní tampon, Menstruační kalíšek, Menstruační kalhotky</t>
  </si>
  <si>
    <t>Standardní vložka, Látkové vložky, Standardní tampon, Menstruační kalíšek, Menstruační kalhotky</t>
  </si>
  <si>
    <t>Doporučení</t>
  </si>
  <si>
    <t>Standardní vložka, Látkové vložky, Standardní tampon, Tampon z přírodního materiálu, Menstruační kalíšek, Menstruační kalhotky</t>
  </si>
  <si>
    <t>Známá značka</t>
  </si>
  <si>
    <t>Standardní vložka, Standardní tampon, Menstruační kalíšek, Mořská houba</t>
  </si>
  <si>
    <t>Standardní vložka, Vložka z přírodního materiálu</t>
  </si>
  <si>
    <t>Standardní vložka, Látkové vložky, Standardní tampon, Menstruační kalíšek</t>
  </si>
  <si>
    <t>Vliv na pokožku, zdraví, přírodu</t>
  </si>
  <si>
    <t>Standardní tampon, Mořská houba</t>
  </si>
  <si>
    <t>Standardní tampon, Tampon z přírodního materiálu, Mořská houba</t>
  </si>
  <si>
    <t>plní dobře svou funkci</t>
  </si>
  <si>
    <t>V mém případě vysoká absorbce</t>
  </si>
  <si>
    <t>Standardní vložka, Látkové vložky, Menstruační kalíšek, Menstruační kalhotky</t>
  </si>
  <si>
    <t>Menstruační kalhotky, Mořská houba</t>
  </si>
  <si>
    <t>Standardní vložka, Standardní tampon, Menstruační kalíšek, Menstruační kalhotky, Mořská houba</t>
  </si>
  <si>
    <t>Někdo z okolí by ji začal používat., Byla by to levnější varianta., Byla by to ekologičtější varianta., Současný produkt by mi přestal vyhovovat.</t>
  </si>
  <si>
    <t>Vložka z přírodního materiálu, Standardní tampon, Menstruační kalíšek, Menstruační kalhotky</t>
  </si>
  <si>
    <t>bylo by to pohodlnější</t>
  </si>
  <si>
    <t>301 Kč a více</t>
  </si>
  <si>
    <t>Standardní vložka, Mořská houba</t>
  </si>
  <si>
    <t>Tampon z přírodního materiálu, Menstruační kalhotky</t>
  </si>
  <si>
    <t>Standardní vložka, Standardní tampon, Menstruační kalíšek, Menstruační kalhotky, Nevím</t>
  </si>
  <si>
    <t>Menstruační kalhotky, Látkové vložky</t>
  </si>
  <si>
    <t>Standardní vložka, Standardní tampon, Mořská houba</t>
  </si>
  <si>
    <t>Byla by to ekologičtější varianta., Současný produkt by mi přestal vyhovovat., Vyzkoušela jsem kalíšek i houbu. Kalíšek mi nesedí. Houbu moc nepoužívám, protože tampon je mi příjemnější, ale věřím, že si snad jednou na houbu zvyknu. Vím, že tampony nejdou moc zdravé, proto bych chtěla raději houbu. Ale tampony používám už asi od 13 let a jsem na ně zvyklá a můžu se na ně spolehnout.</t>
  </si>
  <si>
    <t>Standardní vložka, Vložka z přírodního materiálu, Látkové vložky, Standardní tampon, Tampon z přírodního materiálu, Menstruační kalíšek, Menstruační kalhotky, Mořská houba, Nepoužívají nic</t>
  </si>
  <si>
    <t>Zkušenost</t>
  </si>
  <si>
    <t>Materiál</t>
  </si>
  <si>
    <t>kvalita</t>
  </si>
  <si>
    <t>Grand Total</t>
  </si>
  <si>
    <t>Count of Jaký je Váš čistý měsíční příjem?</t>
  </si>
  <si>
    <t>(blank)</t>
  </si>
  <si>
    <t>Číslo</t>
  </si>
  <si>
    <t xml:space="preserve">Count of Jaké menstruační pomůcky během menstruace používáte? </t>
  </si>
  <si>
    <t xml:space="preserve">Count of Jaké menstruační pomůcky během menstruace používají ženy ve Vašem okolí? </t>
  </si>
  <si>
    <t>Látkové vložky, Standardní tampon, Menstruační kalhotky</t>
  </si>
  <si>
    <t>Standardní tampon, , Menstruační kalhotky</t>
  </si>
  <si>
    <t>Count of Nakupujete si menstruační pomůcky sama?</t>
  </si>
  <si>
    <t xml:space="preserve">Count of Jaké jsou dva hlavní důvody používání Vašich menstruačních pomůcek? </t>
  </si>
  <si>
    <t>Používají ho ostatní v mém okolí</t>
  </si>
  <si>
    <t xml:space="preserve">Count of Chtěla byste vyzkoušet některé z menstruačních pomůcek níže, pokud ano, které? </t>
  </si>
  <si>
    <t xml:space="preserve">Count of Co by Vás přimělo zkusit jinou menstruační pomůcku, než jakou jste používala doposud? </t>
  </si>
  <si>
    <t xml:space="preserve">Count of Máte ve svém okolí k dispozici menstruační pomůcky zdarma? </t>
  </si>
  <si>
    <t>Standardní vložky</t>
  </si>
  <si>
    <t>Count of Myslíte si, že by ženy měly mít menstruační pomůcky zdarma (standardní tampon a vložka)?</t>
  </si>
  <si>
    <t xml:space="preserve">Count of Kde nejčastěji nakupujete menstruační pomůcky? </t>
  </si>
  <si>
    <t>Count of Při nákupu menstruačních pomůcek</t>
  </si>
  <si>
    <t xml:space="preserve">Count of Na kolik korun Vás vyjde jedna menstruace? </t>
  </si>
  <si>
    <t>Count of Pokud byste měla standardní menstruační pomůcky zdarma (tampon, vložka), kupovala byste si i jiné menstruační pomůcky?</t>
  </si>
  <si>
    <t>Count of Co je to "menstruační chudoba"?</t>
  </si>
  <si>
    <t>Count of Byla jste někdy v situaci, kdy jste si menstruační pomůcky nemohla dovolit?</t>
  </si>
  <si>
    <t>Count of Setkala jste se někdy s tím, že by někdo z Vašeho okolí neměl dostatek financí na menstruační pomůcky?</t>
  </si>
  <si>
    <t>Count of Jaký aspekt je pro Vás synonymum kvality menstruační pomůcky?</t>
  </si>
  <si>
    <t>Počet</t>
  </si>
  <si>
    <t xml:space="preserve"> Menstruační kalhotky</t>
  </si>
  <si>
    <t xml:space="preserve"> Menstruační kalíšek</t>
  </si>
  <si>
    <t xml:space="preserve"> Standardní tampon</t>
  </si>
  <si>
    <t xml:space="preserve"> Tampon z přírodního materiálu</t>
  </si>
  <si>
    <t>Látkové vložky</t>
  </si>
  <si>
    <t xml:space="preserve"> Vložka z přírodního materiálu</t>
  </si>
  <si>
    <t xml:space="preserve"> Mořská houba</t>
  </si>
  <si>
    <t>COUNT</t>
  </si>
  <si>
    <t>Sum of COUNT</t>
  </si>
  <si>
    <t>Počet pomůcek</t>
  </si>
  <si>
    <t>Celkem</t>
  </si>
  <si>
    <t>Jedna pomůcka</t>
  </si>
  <si>
    <t>Dvě pomůcky</t>
  </si>
  <si>
    <t>Tři pomůcky</t>
  </si>
  <si>
    <t>Row Labels</t>
  </si>
  <si>
    <t xml:space="preserve"> Látkové vložky</t>
  </si>
  <si>
    <t xml:space="preserve"> </t>
  </si>
  <si>
    <t>Čtyři pomůcky</t>
  </si>
  <si>
    <t>Standardnívložka</t>
  </si>
  <si>
    <t>Standardnítampon</t>
  </si>
  <si>
    <t>Menstruačníkalhotky</t>
  </si>
  <si>
    <t>Standardnívložky</t>
  </si>
  <si>
    <t>Menstruačníkalíšek</t>
  </si>
  <si>
    <t>Tamponzpřírodníhomateriálu</t>
  </si>
  <si>
    <t>Látkovévložky</t>
  </si>
  <si>
    <t>Mořskáhouba</t>
  </si>
  <si>
    <t>Vložkazpřírodníhomateriálu</t>
  </si>
  <si>
    <t>Počet pomůcek používaných při menstruaci</t>
  </si>
  <si>
    <t>Věk</t>
  </si>
  <si>
    <t>Jednorázová pomůcka</t>
  </si>
  <si>
    <t>Ekologická pomůcka</t>
  </si>
  <si>
    <t>věkové kategorie</t>
  </si>
  <si>
    <t>Eko vs. Jedno</t>
  </si>
  <si>
    <t>Count of Eko vs. Jedno</t>
  </si>
  <si>
    <t>Column Labels</t>
  </si>
  <si>
    <t>ANO</t>
  </si>
  <si>
    <t>NE</t>
  </si>
  <si>
    <t>NEVÍM</t>
  </si>
  <si>
    <t>NIC</t>
  </si>
  <si>
    <t xml:space="preserve">Používají ženy v okolí alespoň jeden stejný produkt co Vy? </t>
  </si>
  <si>
    <t>P1</t>
  </si>
  <si>
    <t>P2</t>
  </si>
  <si>
    <t>P3</t>
  </si>
  <si>
    <t>P4</t>
  </si>
  <si>
    <t>Count of Děláte pravidelně nějaký sport?</t>
  </si>
  <si>
    <t>Count of P1</t>
  </si>
  <si>
    <t>Používají ho ostatní v mém okolí, Spolehlivé</t>
  </si>
  <si>
    <t>Cena</t>
  </si>
  <si>
    <t>Ekologie</t>
  </si>
  <si>
    <t>Zvyk</t>
  </si>
  <si>
    <t>Pohodlné</t>
  </si>
  <si>
    <t>D1</t>
  </si>
  <si>
    <t>D2</t>
  </si>
  <si>
    <t>Spolehlivé</t>
  </si>
  <si>
    <t>Hlavní důvod</t>
  </si>
  <si>
    <t>Druhotný důvod</t>
  </si>
  <si>
    <t>Aspekt</t>
  </si>
  <si>
    <t>Total</t>
  </si>
  <si>
    <t>Látkové vložka, Standardní tampon, Menstruační kalíšek, Menstruační kalhotky</t>
  </si>
  <si>
    <t>Standardní vložka, Látkové vložka, Menstruační kalíšek, Menstruační kalhotky</t>
  </si>
  <si>
    <t>Standardní vložka, Látkové vložka, Standardní tampon, Menstruační kalíšek</t>
  </si>
  <si>
    <t>Látkové vložka, Standardní tampon, Menstruační kalhotky</t>
  </si>
  <si>
    <t>Vložka z přírodního materiálu, Látkové vložka, Standardní tampon, Menstruační kalhotky</t>
  </si>
  <si>
    <t>Standardní vložka, Vložka z přírodního materiálu, Látkové vložka, Standardní tampon, Tampon z přírodního materiálu, Menstruační kalíšek, Menstruační kalhotky</t>
  </si>
  <si>
    <t>Standardní vložka, Látkové vložka, Standardní tampon, Menstruační kalíšek, Menstruační kalhotky</t>
  </si>
  <si>
    <t>Standardní vložka, Látkové vložka, Standardní tampon, Tampon z přírodního materiálu, Menstruační kalíšek, Menstruační kalhotky</t>
  </si>
  <si>
    <t>Standardní vložka, Vložka z přírodního materiálu, Látkové vložka, Standardní tampon, Tampon z přírodního materiálu, Menstruační kalíšek, Menstruační kalhotky, Mořská houba, Nepoužívají nic</t>
  </si>
  <si>
    <t>Menstruační kalhotky, Látkové vložka</t>
  </si>
  <si>
    <t>Ne, používám standardní tampony nebo vložka.</t>
  </si>
  <si>
    <t>Ano, protože standardní vložka nebo tampony nepoužívám.</t>
  </si>
  <si>
    <t>Látkové vložka</t>
  </si>
  <si>
    <t xml:space="preserve"> Někdo z okolí by ji začal používat.</t>
  </si>
  <si>
    <t xml:space="preserve"> Současný produkt by mi přestal vyhovovat.</t>
  </si>
  <si>
    <t xml:space="preserve"> Byla by to ekologičtější varianta.</t>
  </si>
  <si>
    <t xml:space="preserve"> Byla by to levnější varianta.</t>
  </si>
  <si>
    <t xml:space="preserve"> Osamostatnění - vlastní příjem.</t>
  </si>
  <si>
    <t>Zkusila jsem kalisek</t>
  </si>
  <si>
    <t xml:space="preserve"> protejkam</t>
  </si>
  <si>
    <t xml:space="preserve"> zkusila jsem morskou houbu</t>
  </si>
  <si>
    <t xml:space="preserve"> vyndavaní je fakt nechutne a krev vsude. Moc rada bych nasla pro sebe jinou variantu nez vlozky a tampony ale zatim mi nic nefungovalo. Uz jsem utratila za to hodne penez a vzdy se vratila ke klasice. </t>
  </si>
  <si>
    <t xml:space="preserve"> Vyzkoušela jsem kalíšek i houbu. Kalíšek mi nesedí. Houbu moc nepoužívám</t>
  </si>
  <si>
    <t xml:space="preserve"> protože tampon je mi příjemnější</t>
  </si>
  <si>
    <t xml:space="preserve"> ale věřím</t>
  </si>
  <si>
    <t xml:space="preserve"> že si snad jednou na houbu zvyknu. Vím</t>
  </si>
  <si>
    <t xml:space="preserve"> že tampony nejdou moc zdravé</t>
  </si>
  <si>
    <t xml:space="preserve"> proto bych chtěla raději houbu. Ale tampony používám už asi od 13 let a jsem na ně zvyklá a můžu se na ně spolehnout.</t>
  </si>
  <si>
    <t xml:space="preserve">D3 </t>
  </si>
  <si>
    <t>D4</t>
  </si>
  <si>
    <t>Count of D1</t>
  </si>
  <si>
    <t>protejkam</t>
  </si>
  <si>
    <t>zkusila jsem morskou houbu</t>
  </si>
  <si>
    <t>Vyzkoušela jsem kalíšek i houbu. Kalíšek mi nesedí. Houbu moc nepoužívám</t>
  </si>
  <si>
    <t>vyndavaní je fakt nechutne a krev vsude. Moc rada bych nasla pro sebe jinou variantu nez vlozky a tampony ale zatim mi nic nefungovalo. Uz jsem utratila za to hodne penez a vzdy se vratila ke klasice.</t>
  </si>
  <si>
    <t>protože tampon je mi příjemnější</t>
  </si>
  <si>
    <t>EKO</t>
  </si>
  <si>
    <t xml:space="preserve">Správná odpověď </t>
  </si>
  <si>
    <t>Země</t>
  </si>
  <si>
    <t>Maďarsko</t>
  </si>
  <si>
    <t>Dánsko</t>
  </si>
  <si>
    <t>Chorvatsko</t>
  </si>
  <si>
    <t>Švědsko</t>
  </si>
  <si>
    <t>Finsko</t>
  </si>
  <si>
    <t>Itálie</t>
  </si>
  <si>
    <t>Česká republika</t>
  </si>
  <si>
    <t>Litva</t>
  </si>
  <si>
    <t>Lotyšsko</t>
  </si>
  <si>
    <t>Bulharsko</t>
  </si>
  <si>
    <t>Německo</t>
  </si>
  <si>
    <t>Rumunsko</t>
  </si>
  <si>
    <t>Lucembursko</t>
  </si>
  <si>
    <t>Řecko</t>
  </si>
  <si>
    <t>Španělsko</t>
  </si>
  <si>
    <t>Rakousko</t>
  </si>
  <si>
    <t>Slovensko</t>
  </si>
  <si>
    <t>Slovinsko</t>
  </si>
  <si>
    <t>Estonsko</t>
  </si>
  <si>
    <t>Polsko</t>
  </si>
  <si>
    <t>Belgie</t>
  </si>
  <si>
    <t>Nizozemí</t>
  </si>
  <si>
    <t>Portugalsko</t>
  </si>
  <si>
    <t>Francie</t>
  </si>
  <si>
    <t>Kypr</t>
  </si>
  <si>
    <t>Anglie</t>
  </si>
  <si>
    <t>Irsko</t>
  </si>
  <si>
    <t>Sazba DPH na menstruační pomůcky</t>
  </si>
  <si>
    <t>sazba DPH na cigarety, alkohol, šperky</t>
  </si>
  <si>
    <t>Menstruační pomůcka</t>
  </si>
  <si>
    <t>Životnost v letech</t>
  </si>
  <si>
    <t>Cena za kus</t>
  </si>
  <si>
    <t>Spotřeba za rok</t>
  </si>
  <si>
    <t xml:space="preserve">Náklady celkem </t>
  </si>
  <si>
    <t>Typ</t>
  </si>
  <si>
    <t xml:space="preserve">Jednorázová </t>
  </si>
  <si>
    <t>Standardní tampony</t>
  </si>
  <si>
    <t>Ekologická</t>
  </si>
  <si>
    <t>Korelace = cena za kus, náklady celkem</t>
  </si>
  <si>
    <t>korelace = životnost, náklady celkem</t>
  </si>
  <si>
    <t>Měsíční náklad</t>
  </si>
  <si>
    <t>Roční náklad</t>
  </si>
  <si>
    <t>Počet odpovědí</t>
  </si>
  <si>
    <t xml:space="preserve"> Nepoužívají nic</t>
  </si>
  <si>
    <t xml:space="preserve">Count of Kolik Vám je let? </t>
  </si>
  <si>
    <t>Vlastní odpověď</t>
  </si>
  <si>
    <t>Absolutní počet</t>
  </si>
  <si>
    <t>Relativní počet</t>
  </si>
  <si>
    <t>Kvalita</t>
  </si>
  <si>
    <t>Na základě dotazníku</t>
  </si>
  <si>
    <t>Z veřejně dostupných dat</t>
  </si>
  <si>
    <t>Absolutní rozdíl</t>
  </si>
  <si>
    <t>Relativní rozdíl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</si>
</sst>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č&quot;_-;\-* #,##0.00\ &quot;Kč&quot;_-;_-* &quot;-&quot;??\ &quot;Kč&quot;_-;_-@_-"/>
    <numFmt numFmtId="43" formatCode="_-* #,##0.00_-;\-* #,##0.00_-;_-* &quot;-&quot;??_-;_-@_-"/>
    <numFmt numFmtId="164" formatCode="_-* #,##0_-;\-* #,##0_-;_-* &quot;-&quot;??_-;_-@_-"/>
    <numFmt numFmtId="165" formatCode="_-* #,##0.0\ &quot;Kč&quot;_-;\-* #,##0.0\ &quot;Kč&quot;_-;_-* &quot;-&quot;??\ &quot;Kč&quot;_-;_-@_-"/>
    <numFmt numFmtId="166" formatCode="_-* #,##0\ &quot;Kč&quot;_-;\-* #,##0\ &quot;Kč&quot;_-;_-* &quot;-&quot;??\ &quot;Kč&quot;_-;_-@_-"/>
    <numFmt numFmtId="167" formatCode="_-* #,##0\ [$Kč-405]_-;\-* #,##0\ [$Kč-405]_-;_-* &quot;-&quot;??\ [$Kč-405]_-;_-@_-"/>
  </numFmts>
  <fonts count="6" x14ac:knownFonts="1">
    <font>
      <sz val="11"/>
      <color theme="1"/>
      <name val="Aptos Narrow"/>
      <family val="2"/>
      <charset val="238"/>
      <scheme val="minor"/>
    </font>
    <font>
      <b/>
      <sz val="11"/>
      <color theme="1"/>
      <name val="Aptos Narrow"/>
      <family val="2"/>
      <scheme val="minor"/>
    </font>
    <font>
      <sz val="8"/>
      <name val="Aptos Narrow"/>
      <family val="2"/>
      <charset val="238"/>
      <scheme val="minor"/>
    </font>
    <font>
      <sz val="11"/>
      <color theme="1"/>
      <name val="Aptos Narrow"/>
      <family val="2"/>
      <charset val="238"/>
      <scheme val="minor"/>
    </font>
    <font>
      <b/>
      <sz val="11"/>
      <color theme="1"/>
      <name val="Aptos Narrow"/>
      <family val="2"/>
      <charset val="238"/>
      <scheme val="minor"/>
    </font>
    <font>
      <sz val="11"/>
      <color theme="1"/>
      <name val="Aptos Narrow"/>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4">
    <xf numFmtId="0" fontId="0"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cellStyleXfs>
  <cellXfs count="88">
    <xf numFmtId="0" fontId="0" fillId="0" borderId="0" xfId="0"/>
    <xf numFmtId="0" fontId="1" fillId="0" borderId="0" xfId="0" applyFont="1"/>
    <xf numFmtId="0" fontId="0" fillId="0" borderId="0" xfId="0" pivotButton="1"/>
    <xf numFmtId="1" fontId="0" fillId="0" borderId="0" xfId="0" applyNumberFormat="1"/>
    <xf numFmtId="9" fontId="0" fillId="0" borderId="0" xfId="0" applyNumberFormat="1"/>
    <xf numFmtId="0" fontId="0" fillId="0" borderId="0" xfId="0" applyAlignment="1">
      <alignment horizontal="left"/>
    </xf>
    <xf numFmtId="0" fontId="0" fillId="0" borderId="0" xfId="0" pivotButton="1" applyAlignment="1">
      <alignment wrapText="1"/>
    </xf>
    <xf numFmtId="0" fontId="0" fillId="0" borderId="0" xfId="0" applyAlignment="1">
      <alignment wrapText="1"/>
    </xf>
    <xf numFmtId="9" fontId="0" fillId="0" borderId="0" xfId="0" applyNumberFormat="1" applyAlignment="1">
      <alignment wrapText="1"/>
    </xf>
    <xf numFmtId="0" fontId="0" fillId="0" borderId="1" xfId="0" applyBorder="1"/>
    <xf numFmtId="0" fontId="1" fillId="0" borderId="10" xfId="0" applyFont="1" applyBorder="1" applyAlignment="1">
      <alignment horizontal="center" vertic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9" fontId="1" fillId="0" borderId="0" xfId="0" applyNumberFormat="1" applyFont="1"/>
    <xf numFmtId="0" fontId="0" fillId="0" borderId="0" xfId="0" applyAlignment="1">
      <alignment horizontal="left" wrapText="1"/>
    </xf>
    <xf numFmtId="9" fontId="0" fillId="0" borderId="0" xfId="1" applyFont="1"/>
    <xf numFmtId="0" fontId="4" fillId="2" borderId="13" xfId="0" applyFont="1" applyFill="1" applyBorder="1"/>
    <xf numFmtId="9" fontId="0" fillId="0" borderId="1" xfId="1" applyFont="1" applyBorder="1"/>
    <xf numFmtId="0" fontId="1" fillId="0" borderId="1" xfId="0" applyFont="1" applyBorder="1"/>
    <xf numFmtId="164" fontId="1" fillId="0" borderId="16" xfId="2" applyNumberFormat="1" applyFont="1" applyBorder="1" applyAlignment="1">
      <alignment horizontal="center" vertical="center"/>
    </xf>
    <xf numFmtId="0" fontId="0" fillId="0" borderId="18" xfId="0" applyBorder="1" applyAlignment="1">
      <alignment horizontal="center" vertical="center"/>
    </xf>
    <xf numFmtId="164" fontId="1" fillId="0" borderId="19" xfId="2" applyNumberFormat="1" applyFont="1" applyBorder="1" applyAlignment="1">
      <alignment horizontal="center" vertical="center"/>
    </xf>
    <xf numFmtId="167" fontId="1" fillId="0" borderId="16" xfId="2" applyNumberFormat="1" applyFont="1" applyBorder="1" applyAlignment="1">
      <alignment horizontal="center" vertical="center"/>
    </xf>
    <xf numFmtId="167" fontId="1" fillId="0" borderId="19" xfId="2" applyNumberFormat="1" applyFont="1" applyBorder="1" applyAlignment="1">
      <alignment horizontal="center" vertical="center"/>
    </xf>
    <xf numFmtId="166" fontId="0" fillId="0" borderId="0" xfId="3" applyNumberFormat="1" applyFont="1" applyBorder="1" applyAlignment="1">
      <alignment vertical="center"/>
    </xf>
    <xf numFmtId="165" fontId="0" fillId="0" borderId="18" xfId="3" applyNumberFormat="1" applyFont="1" applyBorder="1" applyAlignment="1">
      <alignment vertical="center"/>
    </xf>
    <xf numFmtId="166" fontId="0" fillId="0" borderId="18" xfId="3" applyNumberFormat="1" applyFont="1" applyBorder="1" applyAlignment="1">
      <alignment vertical="center"/>
    </xf>
    <xf numFmtId="0" fontId="0" fillId="0" borderId="0" xfId="0" applyAlignment="1">
      <alignment horizontal="center" vertical="center" wrapText="1"/>
    </xf>
    <xf numFmtId="0" fontId="0" fillId="0" borderId="18" xfId="0" applyBorder="1" applyAlignment="1">
      <alignment horizontal="center" vertical="center" wrapText="1"/>
    </xf>
    <xf numFmtId="0" fontId="1" fillId="0" borderId="2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2" xfId="0" applyFont="1" applyBorder="1" applyAlignment="1">
      <alignment horizontal="center" vertical="center" wrapText="1"/>
    </xf>
    <xf numFmtId="10" fontId="0" fillId="0" borderId="0" xfId="0" applyNumberFormat="1"/>
    <xf numFmtId="167" fontId="0" fillId="0" borderId="0" xfId="3" applyNumberFormat="1" applyFont="1" applyBorder="1" applyAlignment="1">
      <alignment vertical="center"/>
    </xf>
    <xf numFmtId="167" fontId="0" fillId="0" borderId="18" xfId="3" applyNumberFormat="1" applyFont="1" applyBorder="1" applyAlignment="1">
      <alignment vertical="center"/>
    </xf>
    <xf numFmtId="0" fontId="1" fillId="0" borderId="14" xfId="0" applyFont="1" applyBorder="1" applyAlignment="1">
      <alignment horizontal="center" vertical="center" wrapText="1"/>
    </xf>
    <xf numFmtId="0" fontId="0" fillId="3" borderId="0" xfId="0" applyFill="1"/>
    <xf numFmtId="0" fontId="1" fillId="0" borderId="8" xfId="0" applyFont="1" applyBorder="1" applyAlignment="1">
      <alignment vertical="center"/>
    </xf>
    <xf numFmtId="0" fontId="1" fillId="0" borderId="9" xfId="0" applyFont="1" applyBorder="1" applyAlignment="1">
      <alignment vertical="center"/>
    </xf>
    <xf numFmtId="0" fontId="0" fillId="0" borderId="5" xfId="0" applyBorder="1" applyAlignment="1">
      <alignment horizontal="left" vertical="center"/>
    </xf>
    <xf numFmtId="0" fontId="0" fillId="0" borderId="7" xfId="0" applyBorder="1" applyAlignment="1">
      <alignment horizontal="left" vertical="center"/>
    </xf>
    <xf numFmtId="0" fontId="1" fillId="0" borderId="10" xfId="0" applyFont="1" applyBorder="1" applyAlignment="1">
      <alignment horizontal="left" vertical="center"/>
    </xf>
    <xf numFmtId="9" fontId="0" fillId="0" borderId="6" xfId="1" applyFont="1" applyBorder="1" applyAlignment="1">
      <alignment horizontal="center" vertical="center"/>
    </xf>
    <xf numFmtId="9" fontId="0" fillId="0" borderId="9" xfId="1" applyFont="1" applyBorder="1" applyAlignment="1">
      <alignment horizontal="center" vertical="center"/>
    </xf>
    <xf numFmtId="0" fontId="1" fillId="0" borderId="11" xfId="0" applyFont="1" applyBorder="1" applyAlignment="1">
      <alignment horizontal="center" vertical="center"/>
    </xf>
    <xf numFmtId="9" fontId="1" fillId="0" borderId="12" xfId="1"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0" fillId="0" borderId="0" xfId="0" applyAlignment="1">
      <alignment horizontal="center"/>
    </xf>
    <xf numFmtId="0" fontId="1" fillId="0" borderId="15" xfId="0" applyFont="1" applyBorder="1" applyAlignment="1">
      <alignment horizontal="center" vertical="center" textRotation="90" wrapText="1"/>
    </xf>
    <xf numFmtId="0" fontId="1" fillId="0" borderId="17" xfId="0" applyFont="1" applyBorder="1" applyAlignment="1">
      <alignment horizontal="center" vertical="center" textRotation="90" wrapText="1"/>
    </xf>
    <xf numFmtId="0" fontId="1" fillId="0" borderId="15" xfId="0" applyFont="1" applyBorder="1" applyAlignment="1">
      <alignment horizontal="center" vertical="center" textRotation="90"/>
    </xf>
    <xf numFmtId="0" fontId="1" fillId="0" borderId="17" xfId="0" applyFont="1" applyBorder="1" applyAlignment="1">
      <alignment horizontal="center" vertical="center" textRotation="90"/>
    </xf>
    <xf numFmtId="0" fontId="1" fillId="0" borderId="23" xfId="0" applyFont="1" applyBorder="1" applyAlignment="1">
      <alignment horizontal="center" vertical="center" textRotation="90" wrapText="1"/>
    </xf>
    <xf numFmtId="0" fontId="1" fillId="0" borderId="24" xfId="0" applyFont="1" applyBorder="1" applyAlignment="1">
      <alignment horizontal="center" vertical="center" textRotation="90" wrapText="1"/>
    </xf>
    <xf numFmtId="0" fontId="1" fillId="0" borderId="25"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6" xfId="0" applyFon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 fillId="0" borderId="25" xfId="0" applyFont="1" applyBorder="1" applyAlignment="1">
      <alignment horizontal="center" vertical="center" textRotation="90" wrapText="1"/>
    </xf>
    <xf numFmtId="0" fontId="0" fillId="0" borderId="0" xfId="0" applyBorder="1" applyAlignment="1">
      <alignment horizontal="center" vertical="center" wrapText="1"/>
    </xf>
    <xf numFmtId="0" fontId="1" fillId="0" borderId="14" xfId="0" applyFont="1" applyBorder="1" applyAlignment="1">
      <alignment horizontal="center" vertical="center" textRotation="90" wrapText="1"/>
    </xf>
    <xf numFmtId="0" fontId="1" fillId="0" borderId="14" xfId="0" applyFont="1" applyBorder="1" applyAlignment="1">
      <alignment vertical="center" textRotation="90"/>
    </xf>
    <xf numFmtId="167" fontId="5" fillId="0" borderId="27" xfId="2" applyNumberFormat="1" applyFont="1" applyBorder="1" applyAlignment="1">
      <alignment horizontal="center" vertical="center"/>
    </xf>
    <xf numFmtId="166" fontId="5" fillId="0" borderId="28" xfId="3" applyNumberFormat="1" applyFont="1" applyBorder="1" applyAlignment="1">
      <alignment horizontal="center" vertical="center"/>
    </xf>
    <xf numFmtId="167" fontId="5" fillId="0" borderId="15" xfId="2" applyNumberFormat="1" applyFont="1" applyBorder="1" applyAlignment="1">
      <alignment horizontal="center" vertical="center"/>
    </xf>
    <xf numFmtId="166" fontId="5" fillId="0" borderId="16" xfId="3" applyNumberFormat="1" applyFont="1" applyBorder="1" applyAlignment="1">
      <alignment horizontal="center" vertical="center"/>
    </xf>
    <xf numFmtId="167" fontId="5" fillId="0" borderId="17" xfId="2" applyNumberFormat="1" applyFont="1" applyBorder="1" applyAlignment="1">
      <alignment horizontal="center" vertical="center"/>
    </xf>
    <xf numFmtId="166" fontId="5" fillId="0" borderId="19" xfId="3" applyNumberFormat="1" applyFont="1" applyBorder="1" applyAlignment="1">
      <alignment horizontal="center" vertical="center"/>
    </xf>
    <xf numFmtId="167" fontId="1" fillId="0" borderId="25" xfId="0" applyNumberFormat="1" applyFont="1" applyBorder="1" applyAlignment="1">
      <alignment horizontal="center" vertical="center"/>
    </xf>
    <xf numFmtId="9" fontId="1" fillId="0" borderId="25" xfId="1" applyFont="1" applyBorder="1" applyAlignment="1">
      <alignment horizontal="center" vertical="center"/>
    </xf>
    <xf numFmtId="167" fontId="1" fillId="0" borderId="23" xfId="0" applyNumberFormat="1" applyFont="1" applyBorder="1" applyAlignment="1">
      <alignment horizontal="center" vertical="center"/>
    </xf>
    <xf numFmtId="9" fontId="1" fillId="0" borderId="23" xfId="1" applyFont="1" applyBorder="1" applyAlignment="1">
      <alignment horizontal="center" vertical="center"/>
    </xf>
    <xf numFmtId="167" fontId="1" fillId="0" borderId="24" xfId="0" applyNumberFormat="1" applyFont="1" applyBorder="1" applyAlignment="1">
      <alignment horizontal="center" vertical="center"/>
    </xf>
    <xf numFmtId="9" fontId="1" fillId="0" borderId="24" xfId="1" applyFont="1" applyBorder="1" applyAlignment="1">
      <alignment horizontal="center" vertical="center"/>
    </xf>
  </cellXfs>
  <cellStyles count="4">
    <cellStyle name="Comma" xfId="2" builtinId="3"/>
    <cellStyle name="Currency" xfId="3" builtinId="4"/>
    <cellStyle name="Normal" xfId="0" builtinId="0"/>
    <cellStyle name="Percent" xfId="1" builtinId="5"/>
  </cellStyles>
  <dxfs count="68">
    <dxf>
      <alignment wrapText="1"/>
    </dxf>
    <dxf>
      <alignment wrapText="1"/>
    </dxf>
    <dxf>
      <alignment wrapText="1"/>
    </dxf>
    <dxf>
      <alignment horizontal="left"/>
    </dxf>
    <dxf>
      <alignment wrapText="1"/>
    </dxf>
    <dxf>
      <alignment wrapText="1"/>
    </dxf>
    <dxf>
      <alignment horizontal="lef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horizontal="left"/>
    </dxf>
    <dxf>
      <alignment wrapText="1"/>
    </dxf>
    <dxf>
      <alignment wrapText="1"/>
    </dxf>
    <dxf>
      <alignment wrapText="1"/>
    </dxf>
    <dxf>
      <alignment horizontal="left"/>
    </dxf>
    <dxf>
      <alignment wrapText="1"/>
    </dxf>
    <dxf>
      <alignment wrapText="1"/>
    </dxf>
    <dxf>
      <alignment wrapText="1"/>
    </dxf>
    <dxf>
      <alignment horizontal="left"/>
    </dxf>
    <dxf>
      <alignment wrapText="1"/>
    </dxf>
    <dxf>
      <alignment wrapText="1"/>
    </dxf>
    <dxf>
      <alignment wrapText="1"/>
    </dxf>
    <dxf>
      <alignment wrapText="1"/>
    </dxf>
    <dxf>
      <alignment wrapText="1"/>
    </dxf>
    <dxf>
      <alignment horizontal="left"/>
    </dxf>
    <dxf>
      <alignment wrapText="1"/>
    </dxf>
    <dxf>
      <alignment wrapText="1"/>
    </dxf>
    <dxf>
      <alignment wrapText="1"/>
    </dxf>
    <dxf>
      <alignment wrapText="1"/>
    </dxf>
    <dxf>
      <alignment wrapText="1"/>
    </dxf>
    <dxf>
      <alignment wrapText="1"/>
    </dxf>
    <dxf>
      <alignment wrapText="1"/>
    </dxf>
    <dxf>
      <alignment horizontal="left"/>
    </dxf>
    <dxf>
      <alignment wrapText="1"/>
    </dxf>
    <dxf>
      <alignment wrapText="1"/>
    </dxf>
    <dxf>
      <alignment wrapText="1"/>
    </dxf>
    <dxf>
      <alignment wrapText="1"/>
    </dxf>
    <dxf>
      <alignment wrapText="1"/>
    </dxf>
    <dxf>
      <alignment wrapText="1"/>
    </dxf>
    <dxf>
      <alignment wrapText="1"/>
    </dxf>
    <dxf>
      <alignment wrapText="1"/>
    </dxf>
    <dxf>
      <alignment horizontal="left"/>
    </dxf>
    <dxf>
      <alignment wrapText="1"/>
    </dxf>
    <dxf>
      <alignment wrapText="1"/>
    </dxf>
    <dxf>
      <alignment wrapText="1"/>
    </dxf>
    <dxf>
      <alignment wrapText="1"/>
    </dxf>
    <dxf>
      <fill>
        <patternFill>
          <bgColor theme="4" tint="0.79998168889431442"/>
        </patternFill>
      </fill>
    </dxf>
    <dxf>
      <fill>
        <patternFill>
          <bgColor theme="4" tint="0.79998168889431442"/>
        </patternFill>
      </fill>
    </dxf>
    <dxf>
      <fill>
        <patternFill patternType="solid">
          <bgColor theme="4" tint="0.79998168889431442"/>
        </patternFill>
      </fill>
    </dxf>
    <dxf>
      <fill>
        <patternFill patternType="solid">
          <bgColor theme="4" tint="0.79998168889431442"/>
        </patternFill>
      </fill>
    </dxf>
    <dxf>
      <fill>
        <patternFill>
          <bgColor theme="4" tint="0.79998168889431442"/>
        </patternFill>
      </fill>
    </dxf>
    <dxf>
      <fill>
        <patternFill>
          <bgColor theme="4" tint="0.79998168889431442"/>
        </patternFill>
      </fill>
    </dxf>
    <dxf>
      <fill>
        <patternFill patternType="solid">
          <bgColor theme="4" tint="0.79998168889431442"/>
        </patternFill>
      </fill>
    </dxf>
    <dxf>
      <fill>
        <patternFill patternType="solid">
          <bgColor theme="4" tint="0.79998168889431442"/>
        </patternFill>
      </fill>
    </dxf>
    <dxf>
      <alignment wrapText="1"/>
    </dxf>
    <dxf>
      <alignment wrapText="1"/>
    </dxf>
    <dxf>
      <alignment wrapText="1"/>
    </dxf>
    <dxf>
      <alignment horizontal="lef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2.xml"/><Relationship Id="rId39" Type="http://schemas.openxmlformats.org/officeDocument/2006/relationships/pivotCacheDefinition" Target="pivotCache/pivotCacheDefinition15.xml"/><Relationship Id="rId21" Type="http://schemas.openxmlformats.org/officeDocument/2006/relationships/worksheet" Target="worksheets/sheet21.xml"/><Relationship Id="rId34" Type="http://schemas.openxmlformats.org/officeDocument/2006/relationships/pivotCacheDefinition" Target="pivotCache/pivotCacheDefinition10.xml"/><Relationship Id="rId42" Type="http://schemas.openxmlformats.org/officeDocument/2006/relationships/pivotCacheDefinition" Target="pivotCache/pivotCacheDefinition18.xml"/><Relationship Id="rId47" Type="http://schemas.openxmlformats.org/officeDocument/2006/relationships/pivotCacheDefinition" Target="pivotCache/pivotCacheDefinition23.xml"/><Relationship Id="rId50" Type="http://schemas.openxmlformats.org/officeDocument/2006/relationships/pivotCacheDefinition" Target="pivotCache/pivotCacheDefinition26.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pivotCacheDefinition" Target="pivotCache/pivotCacheDefinition5.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pivotCacheDefinition" Target="pivotCache/pivotCacheDefinition8.xml"/><Relationship Id="rId37" Type="http://schemas.openxmlformats.org/officeDocument/2006/relationships/pivotCacheDefinition" Target="pivotCache/pivotCacheDefinition13.xml"/><Relationship Id="rId40" Type="http://schemas.openxmlformats.org/officeDocument/2006/relationships/pivotCacheDefinition" Target="pivotCache/pivotCacheDefinition16.xml"/><Relationship Id="rId45" Type="http://schemas.openxmlformats.org/officeDocument/2006/relationships/pivotCacheDefinition" Target="pivotCache/pivotCacheDefinition21.xml"/><Relationship Id="rId53" Type="http://schemas.openxmlformats.org/officeDocument/2006/relationships/pivotCacheDefinition" Target="pivotCache/pivotCacheDefinition29.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3.xml"/><Relationship Id="rId30" Type="http://schemas.openxmlformats.org/officeDocument/2006/relationships/pivotCacheDefinition" Target="pivotCache/pivotCacheDefinition6.xml"/><Relationship Id="rId35" Type="http://schemas.openxmlformats.org/officeDocument/2006/relationships/pivotCacheDefinition" Target="pivotCache/pivotCacheDefinition11.xml"/><Relationship Id="rId43" Type="http://schemas.openxmlformats.org/officeDocument/2006/relationships/pivotCacheDefinition" Target="pivotCache/pivotCacheDefinition19.xml"/><Relationship Id="rId48" Type="http://schemas.openxmlformats.org/officeDocument/2006/relationships/pivotCacheDefinition" Target="pivotCache/pivotCacheDefinition24.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pivotCacheDefinition" Target="pivotCache/pivotCacheDefinition2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1.xml"/><Relationship Id="rId33" Type="http://schemas.openxmlformats.org/officeDocument/2006/relationships/pivotCacheDefinition" Target="pivotCache/pivotCacheDefinition9.xml"/><Relationship Id="rId38" Type="http://schemas.openxmlformats.org/officeDocument/2006/relationships/pivotCacheDefinition" Target="pivotCache/pivotCacheDefinition14.xml"/><Relationship Id="rId46" Type="http://schemas.openxmlformats.org/officeDocument/2006/relationships/pivotCacheDefinition" Target="pivotCache/pivotCacheDefinition22.xml"/><Relationship Id="rId20" Type="http://schemas.openxmlformats.org/officeDocument/2006/relationships/worksheet" Target="worksheets/sheet20.xml"/><Relationship Id="rId41" Type="http://schemas.openxmlformats.org/officeDocument/2006/relationships/pivotCacheDefinition" Target="pivotCache/pivotCacheDefinition17.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4.xml"/><Relationship Id="rId36" Type="http://schemas.openxmlformats.org/officeDocument/2006/relationships/pivotCacheDefinition" Target="pivotCache/pivotCacheDefinition12.xml"/><Relationship Id="rId49" Type="http://schemas.openxmlformats.org/officeDocument/2006/relationships/pivotCacheDefinition" Target="pivotCache/pivotCacheDefinition25.xml"/><Relationship Id="rId57" Type="http://schemas.openxmlformats.org/officeDocument/2006/relationships/sheetMetadata" Target="metadata.xml"/><Relationship Id="rId10" Type="http://schemas.openxmlformats.org/officeDocument/2006/relationships/worksheet" Target="worksheets/sheet10.xml"/><Relationship Id="rId31" Type="http://schemas.openxmlformats.org/officeDocument/2006/relationships/pivotCacheDefinition" Target="pivotCache/pivotCacheDefinition7.xml"/><Relationship Id="rId44" Type="http://schemas.openxmlformats.org/officeDocument/2006/relationships/pivotCacheDefinition" Target="pivotCache/pivotCacheDefinition20.xml"/><Relationship Id="rId52" Type="http://schemas.openxmlformats.org/officeDocument/2006/relationships/pivotCacheDefinition" Target="pivotCache/pivotCacheDefinition2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6.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7.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8.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19.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1.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2.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3.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4.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5.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6.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7.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8.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29.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1.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2.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3.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4.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5.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6.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7.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8.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39.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1.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2.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3.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4.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5.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6.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7.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8.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49.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1.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2.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3.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Ex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doughnutChart>
        <c:varyColors val="1"/>
        <c:ser>
          <c:idx val="0"/>
          <c:order val="0"/>
          <c:tx>
            <c:strRef>
              <c:f>'OT 1-3'!$E$2</c:f>
              <c:strCache>
                <c:ptCount val="1"/>
                <c:pt idx="0">
                  <c:v>Počet</c:v>
                </c:pt>
              </c:strCache>
            </c:strRef>
          </c:tx>
          <c:dPt>
            <c:idx val="0"/>
            <c:bubble3D val="0"/>
            <c:spPr>
              <a:solidFill>
                <a:schemeClr val="accent4">
                  <a:tint val="54000"/>
                </a:schemeClr>
              </a:solidFill>
              <a:ln w="19050">
                <a:solidFill>
                  <a:schemeClr val="lt1"/>
                </a:solidFill>
              </a:ln>
              <a:effectLst/>
            </c:spPr>
            <c:extLst>
              <c:ext xmlns:c16="http://schemas.microsoft.com/office/drawing/2014/chart" uri="{C3380CC4-5D6E-409C-BE32-E72D297353CC}">
                <c16:uniqueId val="{00000001-5D49-4C0C-94BB-0743AD1E5B25}"/>
              </c:ext>
            </c:extLst>
          </c:dPt>
          <c:dPt>
            <c:idx val="1"/>
            <c:bubble3D val="0"/>
            <c:spPr>
              <a:solidFill>
                <a:schemeClr val="accent4">
                  <a:tint val="77000"/>
                </a:schemeClr>
              </a:solidFill>
              <a:ln w="19050">
                <a:solidFill>
                  <a:schemeClr val="lt1"/>
                </a:solidFill>
              </a:ln>
              <a:effectLst/>
            </c:spPr>
            <c:extLst>
              <c:ext xmlns:c16="http://schemas.microsoft.com/office/drawing/2014/chart" uri="{C3380CC4-5D6E-409C-BE32-E72D297353CC}">
                <c16:uniqueId val="{00000005-5D49-4C0C-94BB-0743AD1E5B25}"/>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4-5D49-4C0C-94BB-0743AD1E5B25}"/>
              </c:ext>
            </c:extLst>
          </c:dPt>
          <c:dPt>
            <c:idx val="3"/>
            <c:bubble3D val="0"/>
            <c:spPr>
              <a:solidFill>
                <a:schemeClr val="accent4">
                  <a:shade val="76000"/>
                </a:schemeClr>
              </a:solidFill>
              <a:ln w="19050">
                <a:solidFill>
                  <a:schemeClr val="lt1"/>
                </a:solidFill>
              </a:ln>
              <a:effectLst/>
            </c:spPr>
            <c:extLst>
              <c:ext xmlns:c16="http://schemas.microsoft.com/office/drawing/2014/chart" uri="{C3380CC4-5D6E-409C-BE32-E72D297353CC}">
                <c16:uniqueId val="{00000003-5D49-4C0C-94BB-0743AD1E5B25}"/>
              </c:ext>
            </c:extLst>
          </c:dPt>
          <c:dPt>
            <c:idx val="4"/>
            <c:bubble3D val="0"/>
            <c:spPr>
              <a:solidFill>
                <a:schemeClr val="accent4">
                  <a:shade val="53000"/>
                </a:schemeClr>
              </a:solidFill>
              <a:ln w="19050">
                <a:solidFill>
                  <a:schemeClr val="lt1"/>
                </a:solidFill>
              </a:ln>
              <a:effectLst/>
            </c:spPr>
            <c:extLst>
              <c:ext xmlns:c16="http://schemas.microsoft.com/office/drawing/2014/chart" uri="{C3380CC4-5D6E-409C-BE32-E72D297353CC}">
                <c16:uniqueId val="{00000002-5D49-4C0C-94BB-0743AD1E5B25}"/>
              </c:ext>
            </c:extLst>
          </c:dPt>
          <c:dLbls>
            <c:dLbl>
              <c:idx val="0"/>
              <c:layout>
                <c:manualLayout>
                  <c:x val="0.11666666666666667"/>
                  <c:y val="-6.944444444444446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D49-4C0C-94BB-0743AD1E5B25}"/>
                </c:ext>
              </c:extLst>
            </c:dLbl>
            <c:dLbl>
              <c:idx val="1"/>
              <c:layout>
                <c:manualLayout>
                  <c:x val="0.11111111111111101"/>
                  <c:y val="9.722222222222205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D49-4C0C-94BB-0743AD1E5B25}"/>
                </c:ext>
              </c:extLst>
            </c:dLbl>
            <c:dLbl>
              <c:idx val="2"/>
              <c:layout>
                <c:manualLayout>
                  <c:x val="-0.10833333333333338"/>
                  <c:y val="2.777777777777769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49-4C0C-94BB-0743AD1E5B25}"/>
                </c:ext>
              </c:extLst>
            </c:dLbl>
            <c:dLbl>
              <c:idx val="3"/>
              <c:layout>
                <c:manualLayout>
                  <c:x val="-0.15000000000000005"/>
                  <c:y val="-4.166666666666670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49-4C0C-94BB-0743AD1E5B25}"/>
                </c:ext>
              </c:extLst>
            </c:dLbl>
            <c:dLbl>
              <c:idx val="4"/>
              <c:layout>
                <c:manualLayout>
                  <c:x val="-9.166666666666666E-2"/>
                  <c:y val="-9.259259259259258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D49-4C0C-94BB-0743AD1E5B25}"/>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extLst>
                <c:ext xmlns:c15="http://schemas.microsoft.com/office/drawing/2012/chart" uri="{02D57815-91ED-43cb-92C2-25804820EDAC}">
                  <c15:fullRef>
                    <c15:sqref>'OT 1-3'!$D$3:$D$8</c15:sqref>
                  </c15:fullRef>
                </c:ext>
              </c:extLst>
              <c:f>'OT 1-3'!$D$3:$D$7</c:f>
              <c:strCache>
                <c:ptCount val="5"/>
                <c:pt idx="0">
                  <c:v>15 000 - 20 000 Kč</c:v>
                </c:pt>
                <c:pt idx="1">
                  <c:v>20 000 - 25 000 Kč</c:v>
                </c:pt>
                <c:pt idx="2">
                  <c:v>25 000 - 35 000 Kč</c:v>
                </c:pt>
                <c:pt idx="3">
                  <c:v>35 000 - 45 000 Kč</c:v>
                </c:pt>
                <c:pt idx="4">
                  <c:v>45 000 Kč a více</c:v>
                </c:pt>
              </c:strCache>
            </c:strRef>
          </c:cat>
          <c:val>
            <c:numRef>
              <c:extLst>
                <c:ext xmlns:c15="http://schemas.microsoft.com/office/drawing/2012/chart" uri="{02D57815-91ED-43cb-92C2-25804820EDAC}">
                  <c15:fullRef>
                    <c15:sqref>'OT 1-3'!$E$3:$E$8</c15:sqref>
                  </c15:fullRef>
                </c:ext>
              </c:extLst>
              <c:f>'OT 1-3'!$E$3:$E$7</c:f>
              <c:numCache>
                <c:formatCode>General</c:formatCode>
                <c:ptCount val="5"/>
                <c:pt idx="0">
                  <c:v>23</c:v>
                </c:pt>
                <c:pt idx="1">
                  <c:v>21</c:v>
                </c:pt>
                <c:pt idx="2">
                  <c:v>63</c:v>
                </c:pt>
                <c:pt idx="3">
                  <c:v>48</c:v>
                </c:pt>
                <c:pt idx="4">
                  <c:v>27</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5D49-4C0C-94BB-0743AD1E5B25}"/>
            </c:ext>
          </c:extLst>
        </c:ser>
        <c:dLbls>
          <c:showLegendKey val="0"/>
          <c:showVal val="0"/>
          <c:showCatName val="0"/>
          <c:showSerName val="0"/>
          <c:showPercent val="0"/>
          <c:showBubbleSize val="0"/>
          <c:showLeaderLines val="0"/>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'OT 5'!$K$59</c:f>
              <c:strCache>
                <c:ptCount val="1"/>
                <c:pt idx="0">
                  <c:v>Ne</c:v>
                </c:pt>
              </c:strCache>
            </c:strRef>
          </c:tx>
          <c:spPr>
            <a:solidFill>
              <a:schemeClr val="accent1"/>
            </a:solidFill>
            <a:ln>
              <a:noFill/>
            </a:ln>
            <a:effectLst/>
          </c:spPr>
          <c:invertIfNegative val="0"/>
          <c:cat>
            <c:strRef>
              <c:f>'OT 5'!$J$60:$J$68</c:f>
              <c:strCache>
                <c:ptCount val="9"/>
                <c:pt idx="0">
                  <c:v>Látkové vložky</c:v>
                </c:pt>
                <c:pt idx="1">
                  <c:v>Menstruační kalhotky</c:v>
                </c:pt>
                <c:pt idx="2">
                  <c:v>Menstruační kalíšek</c:v>
                </c:pt>
                <c:pt idx="3">
                  <c:v>Mořská houba</c:v>
                </c:pt>
                <c:pt idx="4">
                  <c:v>Standardní tampon</c:v>
                </c:pt>
                <c:pt idx="5">
                  <c:v>Standardní vložka</c:v>
                </c:pt>
                <c:pt idx="6">
                  <c:v>Standardní vložky</c:v>
                </c:pt>
                <c:pt idx="7">
                  <c:v>Tampon z přírodního materiálu</c:v>
                </c:pt>
                <c:pt idx="8">
                  <c:v>Vložka z přírodního materiálu</c:v>
                </c:pt>
              </c:strCache>
            </c:strRef>
          </c:cat>
          <c:val>
            <c:numRef>
              <c:f>'OT 5'!$K$60:$K$68</c:f>
              <c:numCache>
                <c:formatCode>General</c:formatCode>
                <c:ptCount val="9"/>
                <c:pt idx="0">
                  <c:v>3</c:v>
                </c:pt>
                <c:pt idx="1">
                  <c:v>27</c:v>
                </c:pt>
                <c:pt idx="2">
                  <c:v>42</c:v>
                </c:pt>
                <c:pt idx="3">
                  <c:v>5</c:v>
                </c:pt>
                <c:pt idx="4">
                  <c:v>49</c:v>
                </c:pt>
                <c:pt idx="5">
                  <c:v>43</c:v>
                </c:pt>
                <c:pt idx="8">
                  <c:v>8</c:v>
                </c:pt>
              </c:numCache>
            </c:numRef>
          </c:val>
          <c:extLst>
            <c:ext xmlns:c16="http://schemas.microsoft.com/office/drawing/2014/chart" uri="{C3380CC4-5D6E-409C-BE32-E72D297353CC}">
              <c16:uniqueId val="{00000000-318E-4CCF-A1EE-2DEA28BE3F99}"/>
            </c:ext>
          </c:extLst>
        </c:ser>
        <c:ser>
          <c:idx val="1"/>
          <c:order val="1"/>
          <c:tx>
            <c:strRef>
              <c:f>'OT 5'!$L$59</c:f>
              <c:strCache>
                <c:ptCount val="1"/>
                <c:pt idx="0">
                  <c:v>Ano - alespoň 3x týdně</c:v>
                </c:pt>
              </c:strCache>
            </c:strRef>
          </c:tx>
          <c:spPr>
            <a:solidFill>
              <a:schemeClr val="accent2"/>
            </a:solidFill>
            <a:ln>
              <a:noFill/>
            </a:ln>
            <a:effectLst/>
          </c:spPr>
          <c:invertIfNegative val="0"/>
          <c:cat>
            <c:strRef>
              <c:f>'OT 5'!$J$60:$J$68</c:f>
              <c:strCache>
                <c:ptCount val="9"/>
                <c:pt idx="0">
                  <c:v>Látkové vložky</c:v>
                </c:pt>
                <c:pt idx="1">
                  <c:v>Menstruační kalhotky</c:v>
                </c:pt>
                <c:pt idx="2">
                  <c:v>Menstruační kalíšek</c:v>
                </c:pt>
                <c:pt idx="3">
                  <c:v>Mořská houba</c:v>
                </c:pt>
                <c:pt idx="4">
                  <c:v>Standardní tampon</c:v>
                </c:pt>
                <c:pt idx="5">
                  <c:v>Standardní vložka</c:v>
                </c:pt>
                <c:pt idx="6">
                  <c:v>Standardní vložky</c:v>
                </c:pt>
                <c:pt idx="7">
                  <c:v>Tampon z přírodního materiálu</c:v>
                </c:pt>
                <c:pt idx="8">
                  <c:v>Vložka z přírodního materiálu</c:v>
                </c:pt>
              </c:strCache>
            </c:strRef>
          </c:cat>
          <c:val>
            <c:numRef>
              <c:f>'OT 5'!$L$60:$L$68</c:f>
              <c:numCache>
                <c:formatCode>General</c:formatCode>
                <c:ptCount val="9"/>
                <c:pt idx="1">
                  <c:v>16</c:v>
                </c:pt>
                <c:pt idx="2">
                  <c:v>27</c:v>
                </c:pt>
                <c:pt idx="3">
                  <c:v>2</c:v>
                </c:pt>
                <c:pt idx="4">
                  <c:v>31</c:v>
                </c:pt>
                <c:pt idx="5">
                  <c:v>4</c:v>
                </c:pt>
                <c:pt idx="6">
                  <c:v>3</c:v>
                </c:pt>
                <c:pt idx="7">
                  <c:v>4</c:v>
                </c:pt>
              </c:numCache>
            </c:numRef>
          </c:val>
          <c:extLst>
            <c:ext xmlns:c16="http://schemas.microsoft.com/office/drawing/2014/chart" uri="{C3380CC4-5D6E-409C-BE32-E72D297353CC}">
              <c16:uniqueId val="{00000001-318E-4CCF-A1EE-2DEA28BE3F99}"/>
            </c:ext>
          </c:extLst>
        </c:ser>
        <c:ser>
          <c:idx val="2"/>
          <c:order val="2"/>
          <c:tx>
            <c:strRef>
              <c:f>'OT 5'!$M$59</c:f>
              <c:strCache>
                <c:ptCount val="1"/>
                <c:pt idx="0">
                  <c:v>Ano - maximálně 3x týdně</c:v>
                </c:pt>
              </c:strCache>
            </c:strRef>
          </c:tx>
          <c:spPr>
            <a:solidFill>
              <a:schemeClr val="accent3"/>
            </a:solidFill>
            <a:ln>
              <a:noFill/>
            </a:ln>
            <a:effectLst/>
          </c:spPr>
          <c:invertIfNegative val="0"/>
          <c:cat>
            <c:strRef>
              <c:f>'OT 5'!$J$60:$J$68</c:f>
              <c:strCache>
                <c:ptCount val="9"/>
                <c:pt idx="0">
                  <c:v>Látkové vložky</c:v>
                </c:pt>
                <c:pt idx="1">
                  <c:v>Menstruační kalhotky</c:v>
                </c:pt>
                <c:pt idx="2">
                  <c:v>Menstruační kalíšek</c:v>
                </c:pt>
                <c:pt idx="3">
                  <c:v>Mořská houba</c:v>
                </c:pt>
                <c:pt idx="4">
                  <c:v>Standardní tampon</c:v>
                </c:pt>
                <c:pt idx="5">
                  <c:v>Standardní vložka</c:v>
                </c:pt>
                <c:pt idx="6">
                  <c:v>Standardní vložky</c:v>
                </c:pt>
                <c:pt idx="7">
                  <c:v>Tampon z přírodního materiálu</c:v>
                </c:pt>
                <c:pt idx="8">
                  <c:v>Vložka z přírodního materiálu</c:v>
                </c:pt>
              </c:strCache>
            </c:strRef>
          </c:cat>
          <c:val>
            <c:numRef>
              <c:f>'OT 5'!$M$60:$M$68</c:f>
              <c:numCache>
                <c:formatCode>General</c:formatCode>
                <c:ptCount val="9"/>
                <c:pt idx="0">
                  <c:v>1</c:v>
                </c:pt>
                <c:pt idx="1">
                  <c:v>20</c:v>
                </c:pt>
                <c:pt idx="2">
                  <c:v>20</c:v>
                </c:pt>
                <c:pt idx="3">
                  <c:v>9</c:v>
                </c:pt>
                <c:pt idx="4">
                  <c:v>20</c:v>
                </c:pt>
                <c:pt idx="5">
                  <c:v>7</c:v>
                </c:pt>
                <c:pt idx="7">
                  <c:v>1</c:v>
                </c:pt>
                <c:pt idx="8">
                  <c:v>2</c:v>
                </c:pt>
              </c:numCache>
            </c:numRef>
          </c:val>
          <c:extLst>
            <c:ext xmlns:c16="http://schemas.microsoft.com/office/drawing/2014/chart" uri="{C3380CC4-5D6E-409C-BE32-E72D297353CC}">
              <c16:uniqueId val="{00000002-318E-4CCF-A1EE-2DEA28BE3F99}"/>
            </c:ext>
          </c:extLst>
        </c:ser>
        <c:dLbls>
          <c:showLegendKey val="0"/>
          <c:showVal val="0"/>
          <c:showCatName val="0"/>
          <c:showSerName val="0"/>
          <c:showPercent val="0"/>
          <c:showBubbleSize val="0"/>
        </c:dLbls>
        <c:gapWidth val="150"/>
        <c:overlap val="100"/>
        <c:axId val="169682576"/>
        <c:axId val="169611920"/>
      </c:barChart>
      <c:catAx>
        <c:axId val="169682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11920"/>
        <c:crosses val="autoZero"/>
        <c:auto val="1"/>
        <c:lblAlgn val="ctr"/>
        <c:lblOffset val="100"/>
        <c:noMultiLvlLbl val="0"/>
      </c:catAx>
      <c:valAx>
        <c:axId val="169611920"/>
        <c:scaling>
          <c:orientation val="minMax"/>
          <c:max val="1"/>
        </c:scaling>
        <c:delete val="1"/>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169682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 k DP.xlsx]OT 5!PivotTable1</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'OT 5'!$K$90:$K$91</c:f>
              <c:strCache>
                <c:ptCount val="1"/>
                <c:pt idx="0">
                  <c:v>15-20</c:v>
                </c:pt>
              </c:strCache>
            </c:strRef>
          </c:tx>
          <c:spPr>
            <a:solidFill>
              <a:schemeClr val="accent1"/>
            </a:solidFill>
            <a:ln>
              <a:noFill/>
            </a:ln>
            <a:effectLst/>
          </c:spPr>
          <c:invertIfNegative val="0"/>
          <c:cat>
            <c:multiLvlStrRef>
              <c:f>'OT 5'!$I$92:$J$114</c:f>
              <c:multiLvlStrCache>
                <c:ptCount val="22"/>
                <c:lvl>
                  <c:pt idx="0">
                    <c:v>Látkové vložky</c:v>
                  </c:pt>
                  <c:pt idx="1">
                    <c:v>Menstruační kalhotky</c:v>
                  </c:pt>
                  <c:pt idx="2">
                    <c:v>Menstruační kalíšek</c:v>
                  </c:pt>
                  <c:pt idx="3">
                    <c:v>Mořská houba</c:v>
                  </c:pt>
                  <c:pt idx="4">
                    <c:v>Standardní tampon</c:v>
                  </c:pt>
                  <c:pt idx="5">
                    <c:v>Standardní vložka</c:v>
                  </c:pt>
                  <c:pt idx="6">
                    <c:v>Vložka z přírodního materiálu</c:v>
                  </c:pt>
                  <c:pt idx="7">
                    <c:v>Menstruační kalhotky</c:v>
                  </c:pt>
                  <c:pt idx="8">
                    <c:v>Menstruační kalíšek</c:v>
                  </c:pt>
                  <c:pt idx="9">
                    <c:v>Mořská houba</c:v>
                  </c:pt>
                  <c:pt idx="10">
                    <c:v>Standardní tampon</c:v>
                  </c:pt>
                  <c:pt idx="11">
                    <c:v>Standardní vložka</c:v>
                  </c:pt>
                  <c:pt idx="12">
                    <c:v>Standardní vložky</c:v>
                  </c:pt>
                  <c:pt idx="13">
                    <c:v>Tampon z přírodního materiálu</c:v>
                  </c:pt>
                  <c:pt idx="14">
                    <c:v>Látkové vložky</c:v>
                  </c:pt>
                  <c:pt idx="15">
                    <c:v>Menstruační kalhotky</c:v>
                  </c:pt>
                  <c:pt idx="16">
                    <c:v>Menstruační kalíšek</c:v>
                  </c:pt>
                  <c:pt idx="17">
                    <c:v>Mořská houba</c:v>
                  </c:pt>
                  <c:pt idx="18">
                    <c:v>Standardní tampon</c:v>
                  </c:pt>
                  <c:pt idx="19">
                    <c:v>Standardní vložka</c:v>
                  </c:pt>
                  <c:pt idx="20">
                    <c:v>Tampon z přírodního materiálu</c:v>
                  </c:pt>
                  <c:pt idx="21">
                    <c:v>Vložka z přírodního materiálu</c:v>
                  </c:pt>
                </c:lvl>
                <c:lvl>
                  <c:pt idx="0">
                    <c:v>Ne</c:v>
                  </c:pt>
                  <c:pt idx="7">
                    <c:v>Ano - alespoň 3x týdně</c:v>
                  </c:pt>
                  <c:pt idx="14">
                    <c:v>Ano - maximálně 3x týdně</c:v>
                  </c:pt>
                </c:lvl>
              </c:multiLvlStrCache>
            </c:multiLvlStrRef>
          </c:cat>
          <c:val>
            <c:numRef>
              <c:f>'OT 5'!$K$92:$K$114</c:f>
              <c:numCache>
                <c:formatCode>General</c:formatCode>
                <c:ptCount val="22"/>
                <c:pt idx="1">
                  <c:v>4</c:v>
                </c:pt>
                <c:pt idx="4">
                  <c:v>4</c:v>
                </c:pt>
                <c:pt idx="5">
                  <c:v>1</c:v>
                </c:pt>
                <c:pt idx="6">
                  <c:v>1</c:v>
                </c:pt>
                <c:pt idx="7">
                  <c:v>2</c:v>
                </c:pt>
                <c:pt idx="8">
                  <c:v>1</c:v>
                </c:pt>
                <c:pt idx="10">
                  <c:v>12</c:v>
                </c:pt>
                <c:pt idx="11">
                  <c:v>4</c:v>
                </c:pt>
                <c:pt idx="16">
                  <c:v>1</c:v>
                </c:pt>
                <c:pt idx="18">
                  <c:v>2</c:v>
                </c:pt>
                <c:pt idx="19">
                  <c:v>3</c:v>
                </c:pt>
              </c:numCache>
            </c:numRef>
          </c:val>
          <c:extLst>
            <c:ext xmlns:c16="http://schemas.microsoft.com/office/drawing/2014/chart" uri="{C3380CC4-5D6E-409C-BE32-E72D297353CC}">
              <c16:uniqueId val="{00000000-E5A8-47EF-8EE0-8D6D98A7F03E}"/>
            </c:ext>
          </c:extLst>
        </c:ser>
        <c:ser>
          <c:idx val="1"/>
          <c:order val="1"/>
          <c:tx>
            <c:strRef>
              <c:f>'OT 5'!$L$90:$L$91</c:f>
              <c:strCache>
                <c:ptCount val="1"/>
                <c:pt idx="0">
                  <c:v>21-30</c:v>
                </c:pt>
              </c:strCache>
            </c:strRef>
          </c:tx>
          <c:spPr>
            <a:solidFill>
              <a:schemeClr val="accent2"/>
            </a:solidFill>
            <a:ln>
              <a:noFill/>
            </a:ln>
            <a:effectLst/>
          </c:spPr>
          <c:invertIfNegative val="0"/>
          <c:cat>
            <c:multiLvlStrRef>
              <c:f>'OT 5'!$I$92:$J$114</c:f>
              <c:multiLvlStrCache>
                <c:ptCount val="22"/>
                <c:lvl>
                  <c:pt idx="0">
                    <c:v>Látkové vložky</c:v>
                  </c:pt>
                  <c:pt idx="1">
                    <c:v>Menstruační kalhotky</c:v>
                  </c:pt>
                  <c:pt idx="2">
                    <c:v>Menstruační kalíšek</c:v>
                  </c:pt>
                  <c:pt idx="3">
                    <c:v>Mořská houba</c:v>
                  </c:pt>
                  <c:pt idx="4">
                    <c:v>Standardní tampon</c:v>
                  </c:pt>
                  <c:pt idx="5">
                    <c:v>Standardní vložka</c:v>
                  </c:pt>
                  <c:pt idx="6">
                    <c:v>Vložka z přírodního materiálu</c:v>
                  </c:pt>
                  <c:pt idx="7">
                    <c:v>Menstruační kalhotky</c:v>
                  </c:pt>
                  <c:pt idx="8">
                    <c:v>Menstruační kalíšek</c:v>
                  </c:pt>
                  <c:pt idx="9">
                    <c:v>Mořská houba</c:v>
                  </c:pt>
                  <c:pt idx="10">
                    <c:v>Standardní tampon</c:v>
                  </c:pt>
                  <c:pt idx="11">
                    <c:v>Standardní vložka</c:v>
                  </c:pt>
                  <c:pt idx="12">
                    <c:v>Standardní vložky</c:v>
                  </c:pt>
                  <c:pt idx="13">
                    <c:v>Tampon z přírodního materiálu</c:v>
                  </c:pt>
                  <c:pt idx="14">
                    <c:v>Látkové vložky</c:v>
                  </c:pt>
                  <c:pt idx="15">
                    <c:v>Menstruační kalhotky</c:v>
                  </c:pt>
                  <c:pt idx="16">
                    <c:v>Menstruační kalíšek</c:v>
                  </c:pt>
                  <c:pt idx="17">
                    <c:v>Mořská houba</c:v>
                  </c:pt>
                  <c:pt idx="18">
                    <c:v>Standardní tampon</c:v>
                  </c:pt>
                  <c:pt idx="19">
                    <c:v>Standardní vložka</c:v>
                  </c:pt>
                  <c:pt idx="20">
                    <c:v>Tampon z přírodního materiálu</c:v>
                  </c:pt>
                  <c:pt idx="21">
                    <c:v>Vložka z přírodního materiálu</c:v>
                  </c:pt>
                </c:lvl>
                <c:lvl>
                  <c:pt idx="0">
                    <c:v>Ne</c:v>
                  </c:pt>
                  <c:pt idx="7">
                    <c:v>Ano - alespoň 3x týdně</c:v>
                  </c:pt>
                  <c:pt idx="14">
                    <c:v>Ano - maximálně 3x týdně</c:v>
                  </c:pt>
                </c:lvl>
              </c:multiLvlStrCache>
            </c:multiLvlStrRef>
          </c:cat>
          <c:val>
            <c:numRef>
              <c:f>'OT 5'!$L$92:$L$114</c:f>
              <c:numCache>
                <c:formatCode>General</c:formatCode>
                <c:ptCount val="22"/>
                <c:pt idx="0">
                  <c:v>1</c:v>
                </c:pt>
                <c:pt idx="1">
                  <c:v>14</c:v>
                </c:pt>
                <c:pt idx="2">
                  <c:v>15</c:v>
                </c:pt>
                <c:pt idx="3">
                  <c:v>1</c:v>
                </c:pt>
                <c:pt idx="4">
                  <c:v>22</c:v>
                </c:pt>
                <c:pt idx="5">
                  <c:v>12</c:v>
                </c:pt>
                <c:pt idx="6">
                  <c:v>2</c:v>
                </c:pt>
                <c:pt idx="7">
                  <c:v>8</c:v>
                </c:pt>
                <c:pt idx="8">
                  <c:v>20</c:v>
                </c:pt>
                <c:pt idx="10">
                  <c:v>11</c:v>
                </c:pt>
                <c:pt idx="13">
                  <c:v>3</c:v>
                </c:pt>
                <c:pt idx="15">
                  <c:v>4</c:v>
                </c:pt>
                <c:pt idx="16">
                  <c:v>11</c:v>
                </c:pt>
                <c:pt idx="18">
                  <c:v>13</c:v>
                </c:pt>
                <c:pt idx="19">
                  <c:v>4</c:v>
                </c:pt>
                <c:pt idx="20">
                  <c:v>1</c:v>
                </c:pt>
              </c:numCache>
            </c:numRef>
          </c:val>
          <c:extLst>
            <c:ext xmlns:c16="http://schemas.microsoft.com/office/drawing/2014/chart" uri="{C3380CC4-5D6E-409C-BE32-E72D297353CC}">
              <c16:uniqueId val="{00000006-E5A8-47EF-8EE0-8D6D98A7F03E}"/>
            </c:ext>
          </c:extLst>
        </c:ser>
        <c:ser>
          <c:idx val="2"/>
          <c:order val="2"/>
          <c:tx>
            <c:strRef>
              <c:f>'OT 5'!$M$90:$M$91</c:f>
              <c:strCache>
                <c:ptCount val="1"/>
                <c:pt idx="0">
                  <c:v>31-40</c:v>
                </c:pt>
              </c:strCache>
            </c:strRef>
          </c:tx>
          <c:spPr>
            <a:solidFill>
              <a:schemeClr val="accent3"/>
            </a:solidFill>
            <a:ln>
              <a:noFill/>
            </a:ln>
            <a:effectLst/>
          </c:spPr>
          <c:invertIfNegative val="0"/>
          <c:cat>
            <c:multiLvlStrRef>
              <c:f>'OT 5'!$I$92:$J$114</c:f>
              <c:multiLvlStrCache>
                <c:ptCount val="22"/>
                <c:lvl>
                  <c:pt idx="0">
                    <c:v>Látkové vložky</c:v>
                  </c:pt>
                  <c:pt idx="1">
                    <c:v>Menstruační kalhotky</c:v>
                  </c:pt>
                  <c:pt idx="2">
                    <c:v>Menstruační kalíšek</c:v>
                  </c:pt>
                  <c:pt idx="3">
                    <c:v>Mořská houba</c:v>
                  </c:pt>
                  <c:pt idx="4">
                    <c:v>Standardní tampon</c:v>
                  </c:pt>
                  <c:pt idx="5">
                    <c:v>Standardní vložka</c:v>
                  </c:pt>
                  <c:pt idx="6">
                    <c:v>Vložka z přírodního materiálu</c:v>
                  </c:pt>
                  <c:pt idx="7">
                    <c:v>Menstruační kalhotky</c:v>
                  </c:pt>
                  <c:pt idx="8">
                    <c:v>Menstruační kalíšek</c:v>
                  </c:pt>
                  <c:pt idx="9">
                    <c:v>Mořská houba</c:v>
                  </c:pt>
                  <c:pt idx="10">
                    <c:v>Standardní tampon</c:v>
                  </c:pt>
                  <c:pt idx="11">
                    <c:v>Standardní vložka</c:v>
                  </c:pt>
                  <c:pt idx="12">
                    <c:v>Standardní vložky</c:v>
                  </c:pt>
                  <c:pt idx="13">
                    <c:v>Tampon z přírodního materiálu</c:v>
                  </c:pt>
                  <c:pt idx="14">
                    <c:v>Látkové vložky</c:v>
                  </c:pt>
                  <c:pt idx="15">
                    <c:v>Menstruační kalhotky</c:v>
                  </c:pt>
                  <c:pt idx="16">
                    <c:v>Menstruační kalíšek</c:v>
                  </c:pt>
                  <c:pt idx="17">
                    <c:v>Mořská houba</c:v>
                  </c:pt>
                  <c:pt idx="18">
                    <c:v>Standardní tampon</c:v>
                  </c:pt>
                  <c:pt idx="19">
                    <c:v>Standardní vložka</c:v>
                  </c:pt>
                  <c:pt idx="20">
                    <c:v>Tampon z přírodního materiálu</c:v>
                  </c:pt>
                  <c:pt idx="21">
                    <c:v>Vložka z přírodního materiálu</c:v>
                  </c:pt>
                </c:lvl>
                <c:lvl>
                  <c:pt idx="0">
                    <c:v>Ne</c:v>
                  </c:pt>
                  <c:pt idx="7">
                    <c:v>Ano - alespoň 3x týdně</c:v>
                  </c:pt>
                  <c:pt idx="14">
                    <c:v>Ano - maximálně 3x týdně</c:v>
                  </c:pt>
                </c:lvl>
              </c:multiLvlStrCache>
            </c:multiLvlStrRef>
          </c:cat>
          <c:val>
            <c:numRef>
              <c:f>'OT 5'!$M$92:$M$114</c:f>
              <c:numCache>
                <c:formatCode>General</c:formatCode>
                <c:ptCount val="22"/>
                <c:pt idx="0">
                  <c:v>2</c:v>
                </c:pt>
                <c:pt idx="1">
                  <c:v>8</c:v>
                </c:pt>
                <c:pt idx="2">
                  <c:v>17</c:v>
                </c:pt>
                <c:pt idx="3">
                  <c:v>4</c:v>
                </c:pt>
                <c:pt idx="4">
                  <c:v>14</c:v>
                </c:pt>
                <c:pt idx="5">
                  <c:v>10</c:v>
                </c:pt>
                <c:pt idx="7">
                  <c:v>6</c:v>
                </c:pt>
                <c:pt idx="8">
                  <c:v>6</c:v>
                </c:pt>
                <c:pt idx="9">
                  <c:v>2</c:v>
                </c:pt>
                <c:pt idx="10">
                  <c:v>7</c:v>
                </c:pt>
                <c:pt idx="12">
                  <c:v>1</c:v>
                </c:pt>
                <c:pt idx="13">
                  <c:v>1</c:v>
                </c:pt>
                <c:pt idx="14">
                  <c:v>1</c:v>
                </c:pt>
                <c:pt idx="15">
                  <c:v>15</c:v>
                </c:pt>
                <c:pt idx="16">
                  <c:v>8</c:v>
                </c:pt>
                <c:pt idx="17">
                  <c:v>9</c:v>
                </c:pt>
                <c:pt idx="18">
                  <c:v>5</c:v>
                </c:pt>
                <c:pt idx="21">
                  <c:v>2</c:v>
                </c:pt>
              </c:numCache>
            </c:numRef>
          </c:val>
          <c:extLst>
            <c:ext xmlns:c16="http://schemas.microsoft.com/office/drawing/2014/chart" uri="{C3380CC4-5D6E-409C-BE32-E72D297353CC}">
              <c16:uniqueId val="{00000007-E5A8-47EF-8EE0-8D6D98A7F03E}"/>
            </c:ext>
          </c:extLst>
        </c:ser>
        <c:ser>
          <c:idx val="3"/>
          <c:order val="3"/>
          <c:tx>
            <c:strRef>
              <c:f>'OT 5'!$N$90:$N$91</c:f>
              <c:strCache>
                <c:ptCount val="1"/>
                <c:pt idx="0">
                  <c:v>41-50</c:v>
                </c:pt>
              </c:strCache>
            </c:strRef>
          </c:tx>
          <c:spPr>
            <a:solidFill>
              <a:schemeClr val="accent4"/>
            </a:solidFill>
            <a:ln>
              <a:noFill/>
            </a:ln>
            <a:effectLst/>
          </c:spPr>
          <c:invertIfNegative val="0"/>
          <c:cat>
            <c:multiLvlStrRef>
              <c:f>'OT 5'!$I$92:$J$114</c:f>
              <c:multiLvlStrCache>
                <c:ptCount val="22"/>
                <c:lvl>
                  <c:pt idx="0">
                    <c:v>Látkové vložky</c:v>
                  </c:pt>
                  <c:pt idx="1">
                    <c:v>Menstruační kalhotky</c:v>
                  </c:pt>
                  <c:pt idx="2">
                    <c:v>Menstruační kalíšek</c:v>
                  </c:pt>
                  <c:pt idx="3">
                    <c:v>Mořská houba</c:v>
                  </c:pt>
                  <c:pt idx="4">
                    <c:v>Standardní tampon</c:v>
                  </c:pt>
                  <c:pt idx="5">
                    <c:v>Standardní vložka</c:v>
                  </c:pt>
                  <c:pt idx="6">
                    <c:v>Vložka z přírodního materiálu</c:v>
                  </c:pt>
                  <c:pt idx="7">
                    <c:v>Menstruační kalhotky</c:v>
                  </c:pt>
                  <c:pt idx="8">
                    <c:v>Menstruační kalíšek</c:v>
                  </c:pt>
                  <c:pt idx="9">
                    <c:v>Mořská houba</c:v>
                  </c:pt>
                  <c:pt idx="10">
                    <c:v>Standardní tampon</c:v>
                  </c:pt>
                  <c:pt idx="11">
                    <c:v>Standardní vložka</c:v>
                  </c:pt>
                  <c:pt idx="12">
                    <c:v>Standardní vložky</c:v>
                  </c:pt>
                  <c:pt idx="13">
                    <c:v>Tampon z přírodního materiálu</c:v>
                  </c:pt>
                  <c:pt idx="14">
                    <c:v>Látkové vložky</c:v>
                  </c:pt>
                  <c:pt idx="15">
                    <c:v>Menstruační kalhotky</c:v>
                  </c:pt>
                  <c:pt idx="16">
                    <c:v>Menstruační kalíšek</c:v>
                  </c:pt>
                  <c:pt idx="17">
                    <c:v>Mořská houba</c:v>
                  </c:pt>
                  <c:pt idx="18">
                    <c:v>Standardní tampon</c:v>
                  </c:pt>
                  <c:pt idx="19">
                    <c:v>Standardní vložka</c:v>
                  </c:pt>
                  <c:pt idx="20">
                    <c:v>Tampon z přírodního materiálu</c:v>
                  </c:pt>
                  <c:pt idx="21">
                    <c:v>Vložka z přírodního materiálu</c:v>
                  </c:pt>
                </c:lvl>
                <c:lvl>
                  <c:pt idx="0">
                    <c:v>Ne</c:v>
                  </c:pt>
                  <c:pt idx="7">
                    <c:v>Ano - alespoň 3x týdně</c:v>
                  </c:pt>
                  <c:pt idx="14">
                    <c:v>Ano - maximálně 3x týdně</c:v>
                  </c:pt>
                </c:lvl>
              </c:multiLvlStrCache>
            </c:multiLvlStrRef>
          </c:cat>
          <c:val>
            <c:numRef>
              <c:f>'OT 5'!$N$92:$N$114</c:f>
              <c:numCache>
                <c:formatCode>General</c:formatCode>
                <c:ptCount val="22"/>
                <c:pt idx="1">
                  <c:v>1</c:v>
                </c:pt>
                <c:pt idx="2">
                  <c:v>10</c:v>
                </c:pt>
                <c:pt idx="4">
                  <c:v>6</c:v>
                </c:pt>
                <c:pt idx="5">
                  <c:v>14</c:v>
                </c:pt>
                <c:pt idx="6">
                  <c:v>5</c:v>
                </c:pt>
                <c:pt idx="10">
                  <c:v>1</c:v>
                </c:pt>
                <c:pt idx="12">
                  <c:v>2</c:v>
                </c:pt>
              </c:numCache>
            </c:numRef>
          </c:val>
          <c:extLst>
            <c:ext xmlns:c16="http://schemas.microsoft.com/office/drawing/2014/chart" uri="{C3380CC4-5D6E-409C-BE32-E72D297353CC}">
              <c16:uniqueId val="{00000008-E5A8-47EF-8EE0-8D6D98A7F03E}"/>
            </c:ext>
          </c:extLst>
        </c:ser>
        <c:ser>
          <c:idx val="4"/>
          <c:order val="4"/>
          <c:tx>
            <c:strRef>
              <c:f>'OT 5'!$O$90:$O$91</c:f>
              <c:strCache>
                <c:ptCount val="1"/>
                <c:pt idx="0">
                  <c:v>51-60</c:v>
                </c:pt>
              </c:strCache>
            </c:strRef>
          </c:tx>
          <c:spPr>
            <a:solidFill>
              <a:schemeClr val="accent5"/>
            </a:solidFill>
            <a:ln>
              <a:noFill/>
            </a:ln>
            <a:effectLst/>
          </c:spPr>
          <c:invertIfNegative val="0"/>
          <c:cat>
            <c:multiLvlStrRef>
              <c:f>'OT 5'!$I$92:$J$114</c:f>
              <c:multiLvlStrCache>
                <c:ptCount val="22"/>
                <c:lvl>
                  <c:pt idx="0">
                    <c:v>Látkové vložky</c:v>
                  </c:pt>
                  <c:pt idx="1">
                    <c:v>Menstruační kalhotky</c:v>
                  </c:pt>
                  <c:pt idx="2">
                    <c:v>Menstruační kalíšek</c:v>
                  </c:pt>
                  <c:pt idx="3">
                    <c:v>Mořská houba</c:v>
                  </c:pt>
                  <c:pt idx="4">
                    <c:v>Standardní tampon</c:v>
                  </c:pt>
                  <c:pt idx="5">
                    <c:v>Standardní vložka</c:v>
                  </c:pt>
                  <c:pt idx="6">
                    <c:v>Vložka z přírodního materiálu</c:v>
                  </c:pt>
                  <c:pt idx="7">
                    <c:v>Menstruační kalhotky</c:v>
                  </c:pt>
                  <c:pt idx="8">
                    <c:v>Menstruační kalíšek</c:v>
                  </c:pt>
                  <c:pt idx="9">
                    <c:v>Mořská houba</c:v>
                  </c:pt>
                  <c:pt idx="10">
                    <c:v>Standardní tampon</c:v>
                  </c:pt>
                  <c:pt idx="11">
                    <c:v>Standardní vložka</c:v>
                  </c:pt>
                  <c:pt idx="12">
                    <c:v>Standardní vložky</c:v>
                  </c:pt>
                  <c:pt idx="13">
                    <c:v>Tampon z přírodního materiálu</c:v>
                  </c:pt>
                  <c:pt idx="14">
                    <c:v>Látkové vložky</c:v>
                  </c:pt>
                  <c:pt idx="15">
                    <c:v>Menstruační kalhotky</c:v>
                  </c:pt>
                  <c:pt idx="16">
                    <c:v>Menstruační kalíšek</c:v>
                  </c:pt>
                  <c:pt idx="17">
                    <c:v>Mořská houba</c:v>
                  </c:pt>
                  <c:pt idx="18">
                    <c:v>Standardní tampon</c:v>
                  </c:pt>
                  <c:pt idx="19">
                    <c:v>Standardní vložka</c:v>
                  </c:pt>
                  <c:pt idx="20">
                    <c:v>Tampon z přírodního materiálu</c:v>
                  </c:pt>
                  <c:pt idx="21">
                    <c:v>Vložka z přírodního materiálu</c:v>
                  </c:pt>
                </c:lvl>
                <c:lvl>
                  <c:pt idx="0">
                    <c:v>Ne</c:v>
                  </c:pt>
                  <c:pt idx="7">
                    <c:v>Ano - alespoň 3x týdně</c:v>
                  </c:pt>
                  <c:pt idx="14">
                    <c:v>Ano - maximálně 3x týdně</c:v>
                  </c:pt>
                </c:lvl>
              </c:multiLvlStrCache>
            </c:multiLvlStrRef>
          </c:cat>
          <c:val>
            <c:numRef>
              <c:f>'OT 5'!$O$92:$O$114</c:f>
              <c:numCache>
                <c:formatCode>General</c:formatCode>
                <c:ptCount val="22"/>
                <c:pt idx="4">
                  <c:v>3</c:v>
                </c:pt>
                <c:pt idx="5">
                  <c:v>6</c:v>
                </c:pt>
                <c:pt idx="15">
                  <c:v>1</c:v>
                </c:pt>
              </c:numCache>
            </c:numRef>
          </c:val>
          <c:extLst>
            <c:ext xmlns:c16="http://schemas.microsoft.com/office/drawing/2014/chart" uri="{C3380CC4-5D6E-409C-BE32-E72D297353CC}">
              <c16:uniqueId val="{00000009-E5A8-47EF-8EE0-8D6D98A7F03E}"/>
            </c:ext>
          </c:extLst>
        </c:ser>
        <c:dLbls>
          <c:showLegendKey val="0"/>
          <c:showVal val="0"/>
          <c:showCatName val="0"/>
          <c:showSerName val="0"/>
          <c:showPercent val="0"/>
          <c:showBubbleSize val="0"/>
        </c:dLbls>
        <c:gapWidth val="150"/>
        <c:overlap val="100"/>
        <c:axId val="760971952"/>
        <c:axId val="633612752"/>
      </c:barChart>
      <c:catAx>
        <c:axId val="760971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3612752"/>
        <c:crosses val="autoZero"/>
        <c:auto val="1"/>
        <c:lblAlgn val="ctr"/>
        <c:lblOffset val="100"/>
        <c:noMultiLvlLbl val="0"/>
      </c:catAx>
      <c:valAx>
        <c:axId val="633612752"/>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09719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1C6B-4833-AB0F-9CEA865B557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1C6B-4833-AB0F-9CEA865B557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1C6B-4833-AB0F-9CEA865B557B}"/>
              </c:ext>
            </c:extLst>
          </c:dPt>
          <c:dLbls>
            <c:dLbl>
              <c:idx val="0"/>
              <c:layout>
                <c:manualLayout>
                  <c:x val="0.20833333333333323"/>
                  <c:y val="8.3333333333333329E-2"/>
                </c:manualLayout>
              </c:layout>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152714"/>
                        <a:gd name="adj2" fmla="val -141755"/>
                      </a:avLst>
                    </a:prstGeom>
                    <a:noFill/>
                    <a:ln>
                      <a:noFill/>
                    </a:ln>
                  </c15:spPr>
                </c:ext>
                <c:ext xmlns:c16="http://schemas.microsoft.com/office/drawing/2014/chart" uri="{C3380CC4-5D6E-409C-BE32-E72D297353CC}">
                  <c16:uniqueId val="{00000003-1C6B-4833-AB0F-9CEA865B557B}"/>
                </c:ext>
              </c:extLst>
            </c:dLbl>
            <c:dLbl>
              <c:idx val="1"/>
              <c:layout>
                <c:manualLayout>
                  <c:x val="-0.30000000000000004"/>
                  <c:y val="1.851851851851851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C6B-4833-AB0F-9CEA865B557B}"/>
                </c:ext>
              </c:extLst>
            </c:dLbl>
            <c:dLbl>
              <c:idx val="2"/>
              <c:layout>
                <c:manualLayout>
                  <c:x val="0.18888888888888888"/>
                  <c:y val="-5.092592592592592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C6B-4833-AB0F-9CEA865B557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'OT 6'!$N$3:$N$5</c:f>
              <c:strCache>
                <c:ptCount val="3"/>
                <c:pt idx="0">
                  <c:v>Ano</c:v>
                </c:pt>
                <c:pt idx="1">
                  <c:v>Ne - někdo jiný z rodiny</c:v>
                </c:pt>
                <c:pt idx="2">
                  <c:v>Ne - partner</c:v>
                </c:pt>
              </c:strCache>
            </c:strRef>
          </c:cat>
          <c:val>
            <c:numRef>
              <c:f>'OT 6'!$O$3:$O$5</c:f>
              <c:numCache>
                <c:formatCode>General</c:formatCode>
                <c:ptCount val="3"/>
                <c:pt idx="0">
                  <c:v>321</c:v>
                </c:pt>
                <c:pt idx="1">
                  <c:v>20</c:v>
                </c:pt>
                <c:pt idx="2">
                  <c:v>3</c:v>
                </c:pt>
              </c:numCache>
            </c:numRef>
          </c:val>
          <c:extLst>
            <c:ext xmlns:c16="http://schemas.microsoft.com/office/drawing/2014/chart" uri="{C3380CC4-5D6E-409C-BE32-E72D297353CC}">
              <c16:uniqueId val="{00000000-1C6B-4833-AB0F-9CEA865B557B}"/>
            </c:ext>
          </c:extLst>
        </c:ser>
        <c:dLbls>
          <c:showLegendKey val="0"/>
          <c:showVal val="0"/>
          <c:showCatName val="0"/>
          <c:showSerName val="0"/>
          <c:showPercent val="0"/>
          <c:showBubbleSize val="0"/>
          <c:showLeaderLines val="0"/>
        </c:dLbls>
        <c:firstSliceAng val="0"/>
        <c:holeSize val="75"/>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'OT 6'!$H$11</c:f>
              <c:strCache>
                <c:ptCount val="1"/>
                <c:pt idx="0">
                  <c:v>Ano</c:v>
                </c:pt>
              </c:strCache>
            </c:strRef>
          </c:tx>
          <c:spPr>
            <a:solidFill>
              <a:schemeClr val="accent1"/>
            </a:solidFill>
            <a:ln>
              <a:noFill/>
            </a:ln>
            <a:effectLst/>
          </c:spPr>
          <c:invertIfNegative val="0"/>
          <c:cat>
            <c:strRef>
              <c:f>'OT 6'!$G$12:$G$16</c:f>
              <c:strCache>
                <c:ptCount val="5"/>
                <c:pt idx="0">
                  <c:v>15-20</c:v>
                </c:pt>
                <c:pt idx="1">
                  <c:v>21-30</c:v>
                </c:pt>
                <c:pt idx="2">
                  <c:v>31-40</c:v>
                </c:pt>
                <c:pt idx="3">
                  <c:v>41-50</c:v>
                </c:pt>
                <c:pt idx="4">
                  <c:v>51-60</c:v>
                </c:pt>
              </c:strCache>
            </c:strRef>
          </c:cat>
          <c:val>
            <c:numRef>
              <c:f>'OT 6'!$H$12:$H$16</c:f>
              <c:numCache>
                <c:formatCode>General</c:formatCode>
                <c:ptCount val="5"/>
                <c:pt idx="0">
                  <c:v>15</c:v>
                </c:pt>
                <c:pt idx="1">
                  <c:v>142</c:v>
                </c:pt>
                <c:pt idx="2">
                  <c:v>118</c:v>
                </c:pt>
                <c:pt idx="3">
                  <c:v>36</c:v>
                </c:pt>
                <c:pt idx="4">
                  <c:v>10</c:v>
                </c:pt>
              </c:numCache>
            </c:numRef>
          </c:val>
          <c:extLst>
            <c:ext xmlns:c16="http://schemas.microsoft.com/office/drawing/2014/chart" uri="{C3380CC4-5D6E-409C-BE32-E72D297353CC}">
              <c16:uniqueId val="{00000000-D757-4B40-9D69-7E83BE1F616D}"/>
            </c:ext>
          </c:extLst>
        </c:ser>
        <c:ser>
          <c:idx val="1"/>
          <c:order val="1"/>
          <c:tx>
            <c:strRef>
              <c:f>'OT 6'!$I$11</c:f>
              <c:strCache>
                <c:ptCount val="1"/>
                <c:pt idx="0">
                  <c:v>Ne - někdo jiný z rodiny</c:v>
                </c:pt>
              </c:strCache>
            </c:strRef>
          </c:tx>
          <c:spPr>
            <a:solidFill>
              <a:schemeClr val="accent2"/>
            </a:solidFill>
            <a:ln>
              <a:noFill/>
            </a:ln>
            <a:effectLst/>
          </c:spPr>
          <c:invertIfNegative val="0"/>
          <c:cat>
            <c:strRef>
              <c:f>'OT 6'!$G$12:$G$16</c:f>
              <c:strCache>
                <c:ptCount val="5"/>
                <c:pt idx="0">
                  <c:v>15-20</c:v>
                </c:pt>
                <c:pt idx="1">
                  <c:v>21-30</c:v>
                </c:pt>
                <c:pt idx="2">
                  <c:v>31-40</c:v>
                </c:pt>
                <c:pt idx="3">
                  <c:v>41-50</c:v>
                </c:pt>
                <c:pt idx="4">
                  <c:v>51-60</c:v>
                </c:pt>
              </c:strCache>
            </c:strRef>
          </c:cat>
          <c:val>
            <c:numRef>
              <c:f>'OT 6'!$I$12:$I$16</c:f>
              <c:numCache>
                <c:formatCode>General</c:formatCode>
                <c:ptCount val="5"/>
                <c:pt idx="0">
                  <c:v>20</c:v>
                </c:pt>
              </c:numCache>
            </c:numRef>
          </c:val>
          <c:extLst>
            <c:ext xmlns:c16="http://schemas.microsoft.com/office/drawing/2014/chart" uri="{C3380CC4-5D6E-409C-BE32-E72D297353CC}">
              <c16:uniqueId val="{00000001-D757-4B40-9D69-7E83BE1F616D}"/>
            </c:ext>
          </c:extLst>
        </c:ser>
        <c:ser>
          <c:idx val="2"/>
          <c:order val="2"/>
          <c:tx>
            <c:strRef>
              <c:f>'OT 6'!$J$11</c:f>
              <c:strCache>
                <c:ptCount val="1"/>
                <c:pt idx="0">
                  <c:v>Ne - partner</c:v>
                </c:pt>
              </c:strCache>
            </c:strRef>
          </c:tx>
          <c:spPr>
            <a:solidFill>
              <a:schemeClr val="accent3"/>
            </a:solidFill>
            <a:ln>
              <a:noFill/>
            </a:ln>
            <a:effectLst/>
          </c:spPr>
          <c:invertIfNegative val="0"/>
          <c:cat>
            <c:strRef>
              <c:f>'OT 6'!$G$12:$G$16</c:f>
              <c:strCache>
                <c:ptCount val="5"/>
                <c:pt idx="0">
                  <c:v>15-20</c:v>
                </c:pt>
                <c:pt idx="1">
                  <c:v>21-30</c:v>
                </c:pt>
                <c:pt idx="2">
                  <c:v>31-40</c:v>
                </c:pt>
                <c:pt idx="3">
                  <c:v>41-50</c:v>
                </c:pt>
                <c:pt idx="4">
                  <c:v>51-60</c:v>
                </c:pt>
              </c:strCache>
            </c:strRef>
          </c:cat>
          <c:val>
            <c:numRef>
              <c:f>'OT 6'!$J$12:$J$16</c:f>
              <c:numCache>
                <c:formatCode>General</c:formatCode>
                <c:ptCount val="5"/>
                <c:pt idx="3">
                  <c:v>3</c:v>
                </c:pt>
              </c:numCache>
            </c:numRef>
          </c:val>
          <c:extLst>
            <c:ext xmlns:c16="http://schemas.microsoft.com/office/drawing/2014/chart" uri="{C3380CC4-5D6E-409C-BE32-E72D297353CC}">
              <c16:uniqueId val="{00000002-D757-4B40-9D69-7E83BE1F616D}"/>
            </c:ext>
          </c:extLst>
        </c:ser>
        <c:dLbls>
          <c:showLegendKey val="0"/>
          <c:showVal val="0"/>
          <c:showCatName val="0"/>
          <c:showSerName val="0"/>
          <c:showPercent val="0"/>
          <c:showBubbleSize val="0"/>
        </c:dLbls>
        <c:gapWidth val="150"/>
        <c:overlap val="100"/>
        <c:axId val="169684016"/>
        <c:axId val="310272816"/>
      </c:barChart>
      <c:catAx>
        <c:axId val="169684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0272816"/>
        <c:crosses val="autoZero"/>
        <c:auto val="1"/>
        <c:lblAlgn val="ctr"/>
        <c:lblOffset val="100"/>
        <c:noMultiLvlLbl val="0"/>
      </c:catAx>
      <c:valAx>
        <c:axId val="310272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84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'OT 6'!$H$50</c:f>
              <c:strCache>
                <c:ptCount val="1"/>
                <c:pt idx="0">
                  <c:v>Ano</c:v>
                </c:pt>
              </c:strCache>
            </c:strRef>
          </c:tx>
          <c:spPr>
            <a:solidFill>
              <a:schemeClr val="accent1"/>
            </a:solidFill>
            <a:ln>
              <a:noFill/>
            </a:ln>
            <a:effectLst/>
          </c:spPr>
          <c:invertIfNegative val="0"/>
          <c:cat>
            <c:strRef>
              <c:f>'OT 6'!$G$51:$G$56</c:f>
              <c:strCache>
                <c:ptCount val="6"/>
                <c:pt idx="0">
                  <c:v>15 000 - 20 000 Kč</c:v>
                </c:pt>
                <c:pt idx="1">
                  <c:v>20 000 - 25 000 Kč</c:v>
                </c:pt>
                <c:pt idx="2">
                  <c:v>25 000 - 35 000 Kč</c:v>
                </c:pt>
                <c:pt idx="3">
                  <c:v>35 000 - 45 000 Kč</c:v>
                </c:pt>
                <c:pt idx="4">
                  <c:v>45 000 Kč a více</c:v>
                </c:pt>
                <c:pt idx="5">
                  <c:v>Méně než 15 000 Kč</c:v>
                </c:pt>
              </c:strCache>
            </c:strRef>
          </c:cat>
          <c:val>
            <c:numRef>
              <c:f>'OT 6'!$H$51:$H$56</c:f>
              <c:numCache>
                <c:formatCode>General</c:formatCode>
                <c:ptCount val="6"/>
                <c:pt idx="0">
                  <c:v>32</c:v>
                </c:pt>
                <c:pt idx="1">
                  <c:v>27</c:v>
                </c:pt>
                <c:pt idx="2">
                  <c:v>110</c:v>
                </c:pt>
                <c:pt idx="3">
                  <c:v>78</c:v>
                </c:pt>
                <c:pt idx="4">
                  <c:v>42</c:v>
                </c:pt>
                <c:pt idx="5">
                  <c:v>32</c:v>
                </c:pt>
              </c:numCache>
            </c:numRef>
          </c:val>
          <c:extLst>
            <c:ext xmlns:c16="http://schemas.microsoft.com/office/drawing/2014/chart" uri="{C3380CC4-5D6E-409C-BE32-E72D297353CC}">
              <c16:uniqueId val="{00000000-F6C9-4CF5-B401-37995AE81436}"/>
            </c:ext>
          </c:extLst>
        </c:ser>
        <c:ser>
          <c:idx val="1"/>
          <c:order val="1"/>
          <c:tx>
            <c:strRef>
              <c:f>'OT 6'!$I$50</c:f>
              <c:strCache>
                <c:ptCount val="1"/>
                <c:pt idx="0">
                  <c:v>Ne - někdo jiný z rodiny</c:v>
                </c:pt>
              </c:strCache>
            </c:strRef>
          </c:tx>
          <c:spPr>
            <a:solidFill>
              <a:schemeClr val="accent2"/>
            </a:solidFill>
            <a:ln>
              <a:noFill/>
            </a:ln>
            <a:effectLst/>
          </c:spPr>
          <c:invertIfNegative val="0"/>
          <c:cat>
            <c:strRef>
              <c:f>'OT 6'!$G$51:$G$56</c:f>
              <c:strCache>
                <c:ptCount val="6"/>
                <c:pt idx="0">
                  <c:v>15 000 - 20 000 Kč</c:v>
                </c:pt>
                <c:pt idx="1">
                  <c:v>20 000 - 25 000 Kč</c:v>
                </c:pt>
                <c:pt idx="2">
                  <c:v>25 000 - 35 000 Kč</c:v>
                </c:pt>
                <c:pt idx="3">
                  <c:v>35 000 - 45 000 Kč</c:v>
                </c:pt>
                <c:pt idx="4">
                  <c:v>45 000 Kč a více</c:v>
                </c:pt>
                <c:pt idx="5">
                  <c:v>Méně než 15 000 Kč</c:v>
                </c:pt>
              </c:strCache>
            </c:strRef>
          </c:cat>
          <c:val>
            <c:numRef>
              <c:f>'OT 6'!$I$51:$I$56</c:f>
              <c:numCache>
                <c:formatCode>General</c:formatCode>
                <c:ptCount val="6"/>
                <c:pt idx="0">
                  <c:v>10</c:v>
                </c:pt>
                <c:pt idx="5">
                  <c:v>10</c:v>
                </c:pt>
              </c:numCache>
            </c:numRef>
          </c:val>
          <c:extLst>
            <c:ext xmlns:c16="http://schemas.microsoft.com/office/drawing/2014/chart" uri="{C3380CC4-5D6E-409C-BE32-E72D297353CC}">
              <c16:uniqueId val="{00000001-F6C9-4CF5-B401-37995AE81436}"/>
            </c:ext>
          </c:extLst>
        </c:ser>
        <c:ser>
          <c:idx val="2"/>
          <c:order val="2"/>
          <c:tx>
            <c:strRef>
              <c:f>'OT 6'!$J$50</c:f>
              <c:strCache>
                <c:ptCount val="1"/>
                <c:pt idx="0">
                  <c:v>Ne - partner</c:v>
                </c:pt>
              </c:strCache>
            </c:strRef>
          </c:tx>
          <c:spPr>
            <a:solidFill>
              <a:schemeClr val="accent3"/>
            </a:solidFill>
            <a:ln>
              <a:noFill/>
            </a:ln>
            <a:effectLst/>
          </c:spPr>
          <c:invertIfNegative val="0"/>
          <c:cat>
            <c:strRef>
              <c:f>'OT 6'!$G$51:$G$56</c:f>
              <c:strCache>
                <c:ptCount val="6"/>
                <c:pt idx="0">
                  <c:v>15 000 - 20 000 Kč</c:v>
                </c:pt>
                <c:pt idx="1">
                  <c:v>20 000 - 25 000 Kč</c:v>
                </c:pt>
                <c:pt idx="2">
                  <c:v>25 000 - 35 000 Kč</c:v>
                </c:pt>
                <c:pt idx="3">
                  <c:v>35 000 - 45 000 Kč</c:v>
                </c:pt>
                <c:pt idx="4">
                  <c:v>45 000 Kč a více</c:v>
                </c:pt>
                <c:pt idx="5">
                  <c:v>Méně než 15 000 Kč</c:v>
                </c:pt>
              </c:strCache>
            </c:strRef>
          </c:cat>
          <c:val>
            <c:numRef>
              <c:f>'OT 6'!$J$51:$J$56</c:f>
              <c:numCache>
                <c:formatCode>General</c:formatCode>
                <c:ptCount val="6"/>
                <c:pt idx="2">
                  <c:v>3</c:v>
                </c:pt>
              </c:numCache>
            </c:numRef>
          </c:val>
          <c:extLst>
            <c:ext xmlns:c16="http://schemas.microsoft.com/office/drawing/2014/chart" uri="{C3380CC4-5D6E-409C-BE32-E72D297353CC}">
              <c16:uniqueId val="{00000002-F6C9-4CF5-B401-37995AE81436}"/>
            </c:ext>
          </c:extLst>
        </c:ser>
        <c:dLbls>
          <c:showLegendKey val="0"/>
          <c:showVal val="0"/>
          <c:showCatName val="0"/>
          <c:showSerName val="0"/>
          <c:showPercent val="0"/>
          <c:showBubbleSize val="0"/>
        </c:dLbls>
        <c:gapWidth val="150"/>
        <c:overlap val="100"/>
        <c:axId val="169693136"/>
        <c:axId val="169613904"/>
      </c:barChart>
      <c:catAx>
        <c:axId val="16969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13904"/>
        <c:crosses val="autoZero"/>
        <c:auto val="1"/>
        <c:lblAlgn val="ctr"/>
        <c:lblOffset val="100"/>
        <c:noMultiLvlLbl val="0"/>
      </c:catAx>
      <c:valAx>
        <c:axId val="169613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93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'OT 7'!$J$12</c:f>
              <c:strCache>
                <c:ptCount val="1"/>
                <c:pt idx="0">
                  <c:v>Hlavní důvod</c:v>
                </c:pt>
              </c:strCache>
            </c:strRef>
          </c:tx>
          <c:spPr>
            <a:solidFill>
              <a:schemeClr val="accent1"/>
            </a:solidFill>
            <a:ln>
              <a:noFill/>
            </a:ln>
            <a:effectLst/>
          </c:spPr>
          <c:invertIfNegative val="0"/>
          <c:cat>
            <c:strRef>
              <c:f>'OT 7'!$I$13:$I$18</c:f>
              <c:strCache>
                <c:ptCount val="6"/>
                <c:pt idx="0">
                  <c:v>Ekologie</c:v>
                </c:pt>
                <c:pt idx="1">
                  <c:v>Cena</c:v>
                </c:pt>
                <c:pt idx="2">
                  <c:v>Pohodlné</c:v>
                </c:pt>
                <c:pt idx="3">
                  <c:v>Zvyk</c:v>
                </c:pt>
                <c:pt idx="4">
                  <c:v>Používají ho ostatní v mém okolí</c:v>
                </c:pt>
                <c:pt idx="5">
                  <c:v>Spolehlivé</c:v>
                </c:pt>
              </c:strCache>
            </c:strRef>
          </c:cat>
          <c:val>
            <c:numRef>
              <c:f>'OT 7'!$J$13:$J$18</c:f>
              <c:numCache>
                <c:formatCode>General</c:formatCode>
                <c:ptCount val="6"/>
                <c:pt idx="0">
                  <c:v>72</c:v>
                </c:pt>
                <c:pt idx="1">
                  <c:v>60</c:v>
                </c:pt>
                <c:pt idx="2">
                  <c:v>42</c:v>
                </c:pt>
                <c:pt idx="3">
                  <c:v>32</c:v>
                </c:pt>
                <c:pt idx="4">
                  <c:v>5</c:v>
                </c:pt>
                <c:pt idx="5">
                  <c:v>0</c:v>
                </c:pt>
              </c:numCache>
            </c:numRef>
          </c:val>
          <c:extLst>
            <c:ext xmlns:c16="http://schemas.microsoft.com/office/drawing/2014/chart" uri="{C3380CC4-5D6E-409C-BE32-E72D297353CC}">
              <c16:uniqueId val="{00000000-FD34-43EF-AA8A-35E77AB8A704}"/>
            </c:ext>
          </c:extLst>
        </c:ser>
        <c:ser>
          <c:idx val="1"/>
          <c:order val="1"/>
          <c:tx>
            <c:strRef>
              <c:f>'OT 7'!$K$12</c:f>
              <c:strCache>
                <c:ptCount val="1"/>
                <c:pt idx="0">
                  <c:v>Druhotný důvod</c:v>
                </c:pt>
              </c:strCache>
            </c:strRef>
          </c:tx>
          <c:spPr>
            <a:solidFill>
              <a:schemeClr val="accent2"/>
            </a:solidFill>
            <a:ln>
              <a:noFill/>
            </a:ln>
            <a:effectLst/>
          </c:spPr>
          <c:invertIfNegative val="0"/>
          <c:cat>
            <c:strRef>
              <c:f>'OT 7'!$I$13:$I$18</c:f>
              <c:strCache>
                <c:ptCount val="6"/>
                <c:pt idx="0">
                  <c:v>Ekologie</c:v>
                </c:pt>
                <c:pt idx="1">
                  <c:v>Cena</c:v>
                </c:pt>
                <c:pt idx="2">
                  <c:v>Pohodlné</c:v>
                </c:pt>
                <c:pt idx="3">
                  <c:v>Zvyk</c:v>
                </c:pt>
                <c:pt idx="4">
                  <c:v>Používají ho ostatní v mém okolí</c:v>
                </c:pt>
                <c:pt idx="5">
                  <c:v>Spolehlivé</c:v>
                </c:pt>
              </c:strCache>
            </c:strRef>
          </c:cat>
          <c:val>
            <c:numRef>
              <c:f>'OT 7'!$K$13:$K$18</c:f>
              <c:numCache>
                <c:formatCode>General</c:formatCode>
                <c:ptCount val="6"/>
                <c:pt idx="0">
                  <c:v>30</c:v>
                </c:pt>
                <c:pt idx="1">
                  <c:v>0</c:v>
                </c:pt>
                <c:pt idx="2">
                  <c:v>66</c:v>
                </c:pt>
                <c:pt idx="3">
                  <c:v>25</c:v>
                </c:pt>
                <c:pt idx="4">
                  <c:v>17</c:v>
                </c:pt>
                <c:pt idx="5">
                  <c:v>73</c:v>
                </c:pt>
              </c:numCache>
            </c:numRef>
          </c:val>
          <c:extLst>
            <c:ext xmlns:c16="http://schemas.microsoft.com/office/drawing/2014/chart" uri="{C3380CC4-5D6E-409C-BE32-E72D297353CC}">
              <c16:uniqueId val="{00000001-FD34-43EF-AA8A-35E77AB8A704}"/>
            </c:ext>
          </c:extLst>
        </c:ser>
        <c:dLbls>
          <c:showLegendKey val="0"/>
          <c:showVal val="0"/>
          <c:showCatName val="0"/>
          <c:showSerName val="0"/>
          <c:showPercent val="0"/>
          <c:showBubbleSize val="0"/>
        </c:dLbls>
        <c:gapWidth val="219"/>
        <c:overlap val="-27"/>
        <c:axId val="2061052751"/>
        <c:axId val="558330912"/>
      </c:barChart>
      <c:catAx>
        <c:axId val="20610527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8330912"/>
        <c:crosses val="autoZero"/>
        <c:auto val="1"/>
        <c:lblAlgn val="ctr"/>
        <c:lblOffset val="100"/>
        <c:noMultiLvlLbl val="0"/>
      </c:catAx>
      <c:valAx>
        <c:axId val="558330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1052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'OT 7'!$I$52</c:f>
              <c:strCache>
                <c:ptCount val="1"/>
                <c:pt idx="0">
                  <c:v>Cena</c:v>
                </c:pt>
              </c:strCache>
            </c:strRef>
          </c:tx>
          <c:spPr>
            <a:solidFill>
              <a:schemeClr val="accent1"/>
            </a:solidFill>
            <a:ln>
              <a:noFill/>
            </a:ln>
            <a:effectLst/>
          </c:spPr>
          <c:invertIfNegative val="0"/>
          <c:cat>
            <c:strRef>
              <c:f>'OT 7'!$J$51:$O$51</c:f>
              <c:strCache>
                <c:ptCount val="6"/>
                <c:pt idx="0">
                  <c:v>Látkové vložky</c:v>
                </c:pt>
                <c:pt idx="1">
                  <c:v>Menstruační kalhotky</c:v>
                </c:pt>
                <c:pt idx="2">
                  <c:v>Menstruační kalíšek</c:v>
                </c:pt>
                <c:pt idx="3">
                  <c:v>Mořská houba</c:v>
                </c:pt>
                <c:pt idx="4">
                  <c:v>Tampon z přírodního materiálu</c:v>
                </c:pt>
                <c:pt idx="5">
                  <c:v>Vložka z přírodního materiálu</c:v>
                </c:pt>
              </c:strCache>
            </c:strRef>
          </c:cat>
          <c:val>
            <c:numRef>
              <c:f>'OT 7'!$J$52:$O$52</c:f>
              <c:numCache>
                <c:formatCode>General</c:formatCode>
                <c:ptCount val="6"/>
                <c:pt idx="0">
                  <c:v>1</c:v>
                </c:pt>
                <c:pt idx="1">
                  <c:v>13</c:v>
                </c:pt>
                <c:pt idx="2">
                  <c:v>22</c:v>
                </c:pt>
                <c:pt idx="3">
                  <c:v>3</c:v>
                </c:pt>
                <c:pt idx="4">
                  <c:v>1</c:v>
                </c:pt>
                <c:pt idx="5">
                  <c:v>2</c:v>
                </c:pt>
              </c:numCache>
            </c:numRef>
          </c:val>
          <c:extLst>
            <c:ext xmlns:c16="http://schemas.microsoft.com/office/drawing/2014/chart" uri="{C3380CC4-5D6E-409C-BE32-E72D297353CC}">
              <c16:uniqueId val="{00000000-FB6A-4430-9E21-6BD9996BA17C}"/>
            </c:ext>
          </c:extLst>
        </c:ser>
        <c:ser>
          <c:idx val="1"/>
          <c:order val="1"/>
          <c:tx>
            <c:strRef>
              <c:f>'OT 7'!$I$53</c:f>
              <c:strCache>
                <c:ptCount val="1"/>
                <c:pt idx="0">
                  <c:v>Ekologie</c:v>
                </c:pt>
              </c:strCache>
            </c:strRef>
          </c:tx>
          <c:spPr>
            <a:solidFill>
              <a:schemeClr val="accent2"/>
            </a:solidFill>
            <a:ln>
              <a:noFill/>
            </a:ln>
            <a:effectLst/>
          </c:spPr>
          <c:invertIfNegative val="0"/>
          <c:cat>
            <c:strRef>
              <c:f>'OT 7'!$J$51:$O$51</c:f>
              <c:strCache>
                <c:ptCount val="6"/>
                <c:pt idx="0">
                  <c:v>Látkové vložky</c:v>
                </c:pt>
                <c:pt idx="1">
                  <c:v>Menstruační kalhotky</c:v>
                </c:pt>
                <c:pt idx="2">
                  <c:v>Menstruační kalíšek</c:v>
                </c:pt>
                <c:pt idx="3">
                  <c:v>Mořská houba</c:v>
                </c:pt>
                <c:pt idx="4">
                  <c:v>Tampon z přírodního materiálu</c:v>
                </c:pt>
                <c:pt idx="5">
                  <c:v>Vložka z přírodního materiálu</c:v>
                </c:pt>
              </c:strCache>
            </c:strRef>
          </c:cat>
          <c:val>
            <c:numRef>
              <c:f>'OT 7'!$J$53:$O$53</c:f>
              <c:numCache>
                <c:formatCode>General</c:formatCode>
                <c:ptCount val="6"/>
                <c:pt idx="0">
                  <c:v>2</c:v>
                </c:pt>
                <c:pt idx="1">
                  <c:v>36</c:v>
                </c:pt>
                <c:pt idx="2">
                  <c:v>40</c:v>
                </c:pt>
                <c:pt idx="3">
                  <c:v>11</c:v>
                </c:pt>
                <c:pt idx="5">
                  <c:v>6</c:v>
                </c:pt>
              </c:numCache>
            </c:numRef>
          </c:val>
          <c:extLst>
            <c:ext xmlns:c16="http://schemas.microsoft.com/office/drawing/2014/chart" uri="{C3380CC4-5D6E-409C-BE32-E72D297353CC}">
              <c16:uniqueId val="{00000001-FB6A-4430-9E21-6BD9996BA17C}"/>
            </c:ext>
          </c:extLst>
        </c:ser>
        <c:ser>
          <c:idx val="2"/>
          <c:order val="2"/>
          <c:tx>
            <c:strRef>
              <c:f>'OT 7'!$I$54</c:f>
              <c:strCache>
                <c:ptCount val="1"/>
                <c:pt idx="0">
                  <c:v>Pohodlné</c:v>
                </c:pt>
              </c:strCache>
            </c:strRef>
          </c:tx>
          <c:spPr>
            <a:solidFill>
              <a:schemeClr val="accent3"/>
            </a:solidFill>
            <a:ln>
              <a:noFill/>
            </a:ln>
            <a:effectLst/>
          </c:spPr>
          <c:invertIfNegative val="0"/>
          <c:cat>
            <c:strRef>
              <c:f>'OT 7'!$J$51:$O$51</c:f>
              <c:strCache>
                <c:ptCount val="6"/>
                <c:pt idx="0">
                  <c:v>Látkové vložky</c:v>
                </c:pt>
                <c:pt idx="1">
                  <c:v>Menstruační kalhotky</c:v>
                </c:pt>
                <c:pt idx="2">
                  <c:v>Menstruační kalíšek</c:v>
                </c:pt>
                <c:pt idx="3">
                  <c:v>Mořská houba</c:v>
                </c:pt>
                <c:pt idx="4">
                  <c:v>Tampon z přírodního materiálu</c:v>
                </c:pt>
                <c:pt idx="5">
                  <c:v>Vložka z přírodního materiálu</c:v>
                </c:pt>
              </c:strCache>
            </c:strRef>
          </c:cat>
          <c:val>
            <c:numRef>
              <c:f>'OT 7'!$J$54:$O$54</c:f>
              <c:numCache>
                <c:formatCode>General</c:formatCode>
                <c:ptCount val="6"/>
                <c:pt idx="0">
                  <c:v>1</c:v>
                </c:pt>
                <c:pt idx="1">
                  <c:v>10</c:v>
                </c:pt>
                <c:pt idx="2">
                  <c:v>19</c:v>
                </c:pt>
                <c:pt idx="3">
                  <c:v>2</c:v>
                </c:pt>
                <c:pt idx="4">
                  <c:v>4</c:v>
                </c:pt>
                <c:pt idx="5">
                  <c:v>2</c:v>
                </c:pt>
              </c:numCache>
            </c:numRef>
          </c:val>
          <c:extLst>
            <c:ext xmlns:c16="http://schemas.microsoft.com/office/drawing/2014/chart" uri="{C3380CC4-5D6E-409C-BE32-E72D297353CC}">
              <c16:uniqueId val="{00000002-FB6A-4430-9E21-6BD9996BA17C}"/>
            </c:ext>
          </c:extLst>
        </c:ser>
        <c:ser>
          <c:idx val="3"/>
          <c:order val="3"/>
          <c:tx>
            <c:strRef>
              <c:f>'OT 7'!$I$55</c:f>
              <c:strCache>
                <c:ptCount val="1"/>
                <c:pt idx="0">
                  <c:v>Používají ho ostatní v mém okolí</c:v>
                </c:pt>
              </c:strCache>
            </c:strRef>
          </c:tx>
          <c:spPr>
            <a:solidFill>
              <a:schemeClr val="accent4"/>
            </a:solidFill>
            <a:ln>
              <a:noFill/>
            </a:ln>
            <a:effectLst/>
          </c:spPr>
          <c:invertIfNegative val="0"/>
          <c:cat>
            <c:strRef>
              <c:f>'OT 7'!$J$51:$O$51</c:f>
              <c:strCache>
                <c:ptCount val="6"/>
                <c:pt idx="0">
                  <c:v>Látkové vložky</c:v>
                </c:pt>
                <c:pt idx="1">
                  <c:v>Menstruační kalhotky</c:v>
                </c:pt>
                <c:pt idx="2">
                  <c:v>Menstruační kalíšek</c:v>
                </c:pt>
                <c:pt idx="3">
                  <c:v>Mořská houba</c:v>
                </c:pt>
                <c:pt idx="4">
                  <c:v>Tampon z přírodního materiálu</c:v>
                </c:pt>
                <c:pt idx="5">
                  <c:v>Vložka z přírodního materiálu</c:v>
                </c:pt>
              </c:strCache>
            </c:strRef>
          </c:cat>
          <c:val>
            <c:numRef>
              <c:f>'OT 7'!$J$55:$O$55</c:f>
              <c:numCache>
                <c:formatCode>General</c:formatCode>
                <c:ptCount val="6"/>
                <c:pt idx="2">
                  <c:v>1</c:v>
                </c:pt>
              </c:numCache>
            </c:numRef>
          </c:val>
          <c:extLst>
            <c:ext xmlns:c16="http://schemas.microsoft.com/office/drawing/2014/chart" uri="{C3380CC4-5D6E-409C-BE32-E72D297353CC}">
              <c16:uniqueId val="{00000003-FB6A-4430-9E21-6BD9996BA17C}"/>
            </c:ext>
          </c:extLst>
        </c:ser>
        <c:ser>
          <c:idx val="4"/>
          <c:order val="4"/>
          <c:tx>
            <c:strRef>
              <c:f>'OT 7'!$I$56</c:f>
              <c:strCache>
                <c:ptCount val="1"/>
                <c:pt idx="0">
                  <c:v>Zvyk</c:v>
                </c:pt>
              </c:strCache>
            </c:strRef>
          </c:tx>
          <c:spPr>
            <a:solidFill>
              <a:schemeClr val="accent5"/>
            </a:solidFill>
            <a:ln>
              <a:noFill/>
            </a:ln>
            <a:effectLst/>
          </c:spPr>
          <c:invertIfNegative val="0"/>
          <c:cat>
            <c:strRef>
              <c:f>'OT 7'!$J$51:$O$51</c:f>
              <c:strCache>
                <c:ptCount val="6"/>
                <c:pt idx="0">
                  <c:v>Látkové vložky</c:v>
                </c:pt>
                <c:pt idx="1">
                  <c:v>Menstruační kalhotky</c:v>
                </c:pt>
                <c:pt idx="2">
                  <c:v>Menstruační kalíšek</c:v>
                </c:pt>
                <c:pt idx="3">
                  <c:v>Mořská houba</c:v>
                </c:pt>
                <c:pt idx="4">
                  <c:v>Tampon z přírodního materiálu</c:v>
                </c:pt>
                <c:pt idx="5">
                  <c:v>Vložka z přírodního materiálu</c:v>
                </c:pt>
              </c:strCache>
            </c:strRef>
          </c:cat>
          <c:val>
            <c:numRef>
              <c:f>'OT 7'!$J$56:$O$56</c:f>
              <c:numCache>
                <c:formatCode>General</c:formatCode>
                <c:ptCount val="6"/>
                <c:pt idx="1">
                  <c:v>4</c:v>
                </c:pt>
                <c:pt idx="2">
                  <c:v>7</c:v>
                </c:pt>
              </c:numCache>
            </c:numRef>
          </c:val>
          <c:extLst>
            <c:ext xmlns:c16="http://schemas.microsoft.com/office/drawing/2014/chart" uri="{C3380CC4-5D6E-409C-BE32-E72D297353CC}">
              <c16:uniqueId val="{00000004-FB6A-4430-9E21-6BD9996BA17C}"/>
            </c:ext>
          </c:extLst>
        </c:ser>
        <c:dLbls>
          <c:showLegendKey val="0"/>
          <c:showVal val="0"/>
          <c:showCatName val="0"/>
          <c:showSerName val="0"/>
          <c:showPercent val="0"/>
          <c:showBubbleSize val="0"/>
        </c:dLbls>
        <c:gapWidth val="219"/>
        <c:overlap val="-27"/>
        <c:axId val="1570810415"/>
        <c:axId val="1567868799"/>
      </c:barChart>
      <c:catAx>
        <c:axId val="15708104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7868799"/>
        <c:crosses val="autoZero"/>
        <c:auto val="1"/>
        <c:lblAlgn val="ctr"/>
        <c:lblOffset val="100"/>
        <c:noMultiLvlLbl val="0"/>
      </c:catAx>
      <c:valAx>
        <c:axId val="15678687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08104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'OT 7'!$M$61</c:f>
              <c:strCache>
                <c:ptCount val="1"/>
                <c:pt idx="0">
                  <c:v>Cena</c:v>
                </c:pt>
              </c:strCache>
            </c:strRef>
          </c:tx>
          <c:spPr>
            <a:solidFill>
              <a:schemeClr val="accent1"/>
            </a:solidFill>
            <a:ln>
              <a:noFill/>
            </a:ln>
            <a:effectLst/>
          </c:spPr>
          <c:invertIfNegative val="0"/>
          <c:cat>
            <c:strRef>
              <c:extLst>
                <c:ext xmlns:c15="http://schemas.microsoft.com/office/drawing/2012/chart" uri="{02D57815-91ED-43cb-92C2-25804820EDAC}">
                  <c15:fullRef>
                    <c15:sqref>'OT 7'!$N$60:$P$60</c15:sqref>
                  </c15:fullRef>
                </c:ext>
              </c:extLst>
              <c:f>'OT 7'!$N$60:$O$60</c:f>
              <c:strCache>
                <c:ptCount val="2"/>
                <c:pt idx="0">
                  <c:v>Standardní tampon</c:v>
                </c:pt>
                <c:pt idx="1">
                  <c:v>Standardní vložka</c:v>
                </c:pt>
              </c:strCache>
            </c:strRef>
          </c:cat>
          <c:val>
            <c:numRef>
              <c:extLst>
                <c:ext xmlns:c15="http://schemas.microsoft.com/office/drawing/2012/chart" uri="{02D57815-91ED-43cb-92C2-25804820EDAC}">
                  <c15:fullRef>
                    <c15:sqref>'OT 7'!$N$61:$P$61</c15:sqref>
                  </c15:fullRef>
                </c:ext>
              </c:extLst>
              <c:f>'OT 7'!$N$61:$O$61</c:f>
              <c:numCache>
                <c:formatCode>General</c:formatCode>
                <c:ptCount val="2"/>
                <c:pt idx="0">
                  <c:v>0</c:v>
                </c:pt>
                <c:pt idx="1">
                  <c:v>16</c:v>
                </c:pt>
              </c:numCache>
            </c:numRef>
          </c:val>
          <c:extLst>
            <c:ext xmlns:c16="http://schemas.microsoft.com/office/drawing/2014/chart" uri="{C3380CC4-5D6E-409C-BE32-E72D297353CC}">
              <c16:uniqueId val="{00000000-AF32-4060-8A8F-0ABB7A02BCC5}"/>
            </c:ext>
          </c:extLst>
        </c:ser>
        <c:ser>
          <c:idx val="1"/>
          <c:order val="1"/>
          <c:tx>
            <c:strRef>
              <c:f>'OT 7'!$M$62</c:f>
              <c:strCache>
                <c:ptCount val="1"/>
                <c:pt idx="0">
                  <c:v>Ekologie</c:v>
                </c:pt>
              </c:strCache>
            </c:strRef>
          </c:tx>
          <c:spPr>
            <a:solidFill>
              <a:schemeClr val="accent2"/>
            </a:solidFill>
            <a:ln>
              <a:noFill/>
            </a:ln>
            <a:effectLst/>
          </c:spPr>
          <c:invertIfNegative val="0"/>
          <c:cat>
            <c:strRef>
              <c:extLst>
                <c:ext xmlns:c15="http://schemas.microsoft.com/office/drawing/2012/chart" uri="{02D57815-91ED-43cb-92C2-25804820EDAC}">
                  <c15:fullRef>
                    <c15:sqref>'OT 7'!$N$60:$P$60</c15:sqref>
                  </c15:fullRef>
                </c:ext>
              </c:extLst>
              <c:f>'OT 7'!$N$60:$O$60</c:f>
              <c:strCache>
                <c:ptCount val="2"/>
                <c:pt idx="0">
                  <c:v>Standardní tampon</c:v>
                </c:pt>
                <c:pt idx="1">
                  <c:v>Standardní vložka</c:v>
                </c:pt>
              </c:strCache>
            </c:strRef>
          </c:cat>
          <c:val>
            <c:numRef>
              <c:extLst>
                <c:ext xmlns:c15="http://schemas.microsoft.com/office/drawing/2012/chart" uri="{02D57815-91ED-43cb-92C2-25804820EDAC}">
                  <c15:fullRef>
                    <c15:sqref>'OT 7'!$N$62:$P$62</c15:sqref>
                  </c15:fullRef>
                </c:ext>
              </c:extLst>
              <c:f>'OT 7'!$N$62:$O$62</c:f>
              <c:numCache>
                <c:formatCode>General</c:formatCode>
                <c:ptCount val="2"/>
                <c:pt idx="0">
                  <c:v>19</c:v>
                </c:pt>
                <c:pt idx="1">
                  <c:v>9</c:v>
                </c:pt>
              </c:numCache>
            </c:numRef>
          </c:val>
          <c:extLst>
            <c:ext xmlns:c16="http://schemas.microsoft.com/office/drawing/2014/chart" uri="{C3380CC4-5D6E-409C-BE32-E72D297353CC}">
              <c16:uniqueId val="{00000001-AF32-4060-8A8F-0ABB7A02BCC5}"/>
            </c:ext>
          </c:extLst>
        </c:ser>
        <c:ser>
          <c:idx val="2"/>
          <c:order val="2"/>
          <c:tx>
            <c:strRef>
              <c:f>'OT 7'!$M$63</c:f>
              <c:strCache>
                <c:ptCount val="1"/>
                <c:pt idx="0">
                  <c:v>Pohodlné</c:v>
                </c:pt>
              </c:strCache>
            </c:strRef>
          </c:tx>
          <c:spPr>
            <a:solidFill>
              <a:schemeClr val="accent3"/>
            </a:solidFill>
            <a:ln>
              <a:noFill/>
            </a:ln>
            <a:effectLst/>
          </c:spPr>
          <c:invertIfNegative val="0"/>
          <c:cat>
            <c:strRef>
              <c:extLst>
                <c:ext xmlns:c15="http://schemas.microsoft.com/office/drawing/2012/chart" uri="{02D57815-91ED-43cb-92C2-25804820EDAC}">
                  <c15:fullRef>
                    <c15:sqref>'OT 7'!$N$60:$P$60</c15:sqref>
                  </c15:fullRef>
                </c:ext>
              </c:extLst>
              <c:f>'OT 7'!$N$60:$O$60</c:f>
              <c:strCache>
                <c:ptCount val="2"/>
                <c:pt idx="0">
                  <c:v>Standardní tampon</c:v>
                </c:pt>
                <c:pt idx="1">
                  <c:v>Standardní vložka</c:v>
                </c:pt>
              </c:strCache>
            </c:strRef>
          </c:cat>
          <c:val>
            <c:numRef>
              <c:extLst>
                <c:ext xmlns:c15="http://schemas.microsoft.com/office/drawing/2012/chart" uri="{02D57815-91ED-43cb-92C2-25804820EDAC}">
                  <c15:fullRef>
                    <c15:sqref>'OT 7'!$N$63:$P$63</c15:sqref>
                  </c15:fullRef>
                </c:ext>
              </c:extLst>
              <c:f>'OT 7'!$N$63:$O$63</c:f>
              <c:numCache>
                <c:formatCode>General</c:formatCode>
                <c:ptCount val="2"/>
                <c:pt idx="0">
                  <c:v>23</c:v>
                </c:pt>
                <c:pt idx="1">
                  <c:v>20</c:v>
                </c:pt>
              </c:numCache>
            </c:numRef>
          </c:val>
          <c:extLst>
            <c:ext xmlns:c16="http://schemas.microsoft.com/office/drawing/2014/chart" uri="{C3380CC4-5D6E-409C-BE32-E72D297353CC}">
              <c16:uniqueId val="{00000002-AF32-4060-8A8F-0ABB7A02BCC5}"/>
            </c:ext>
          </c:extLst>
        </c:ser>
        <c:ser>
          <c:idx val="3"/>
          <c:order val="3"/>
          <c:tx>
            <c:strRef>
              <c:f>'OT 7'!$M$64</c:f>
              <c:strCache>
                <c:ptCount val="1"/>
                <c:pt idx="0">
                  <c:v>Používají ho ostatní v mém okolí</c:v>
                </c:pt>
              </c:strCache>
            </c:strRef>
          </c:tx>
          <c:spPr>
            <a:solidFill>
              <a:schemeClr val="accent4"/>
            </a:solidFill>
            <a:ln>
              <a:noFill/>
            </a:ln>
            <a:effectLst/>
          </c:spPr>
          <c:invertIfNegative val="0"/>
          <c:cat>
            <c:strRef>
              <c:extLst>
                <c:ext xmlns:c15="http://schemas.microsoft.com/office/drawing/2012/chart" uri="{02D57815-91ED-43cb-92C2-25804820EDAC}">
                  <c15:fullRef>
                    <c15:sqref>'OT 7'!$N$60:$P$60</c15:sqref>
                  </c15:fullRef>
                </c:ext>
              </c:extLst>
              <c:f>'OT 7'!$N$60:$O$60</c:f>
              <c:strCache>
                <c:ptCount val="2"/>
                <c:pt idx="0">
                  <c:v>Standardní tampon</c:v>
                </c:pt>
                <c:pt idx="1">
                  <c:v>Standardní vložka</c:v>
                </c:pt>
              </c:strCache>
            </c:strRef>
          </c:cat>
          <c:val>
            <c:numRef>
              <c:extLst>
                <c:ext xmlns:c15="http://schemas.microsoft.com/office/drawing/2012/chart" uri="{02D57815-91ED-43cb-92C2-25804820EDAC}">
                  <c15:fullRef>
                    <c15:sqref>'OT 7'!$N$64:$P$64</c15:sqref>
                  </c15:fullRef>
                </c:ext>
              </c:extLst>
              <c:f>'OT 7'!$N$64:$O$64</c:f>
              <c:numCache>
                <c:formatCode>General</c:formatCode>
                <c:ptCount val="2"/>
                <c:pt idx="0">
                  <c:v>4</c:v>
                </c:pt>
                <c:pt idx="1">
                  <c:v>2</c:v>
                </c:pt>
              </c:numCache>
            </c:numRef>
          </c:val>
          <c:extLst>
            <c:ext xmlns:c16="http://schemas.microsoft.com/office/drawing/2014/chart" uri="{C3380CC4-5D6E-409C-BE32-E72D297353CC}">
              <c16:uniqueId val="{00000003-AF32-4060-8A8F-0ABB7A02BCC5}"/>
            </c:ext>
          </c:extLst>
        </c:ser>
        <c:ser>
          <c:idx val="4"/>
          <c:order val="4"/>
          <c:tx>
            <c:strRef>
              <c:f>'OT 7'!$M$65</c:f>
              <c:strCache>
                <c:ptCount val="1"/>
                <c:pt idx="0">
                  <c:v>Zvyk</c:v>
                </c:pt>
              </c:strCache>
            </c:strRef>
          </c:tx>
          <c:spPr>
            <a:solidFill>
              <a:schemeClr val="accent5"/>
            </a:solidFill>
            <a:ln>
              <a:noFill/>
            </a:ln>
            <a:effectLst/>
          </c:spPr>
          <c:invertIfNegative val="0"/>
          <c:cat>
            <c:strRef>
              <c:extLst>
                <c:ext xmlns:c15="http://schemas.microsoft.com/office/drawing/2012/chart" uri="{02D57815-91ED-43cb-92C2-25804820EDAC}">
                  <c15:fullRef>
                    <c15:sqref>'OT 7'!$N$60:$P$60</c15:sqref>
                  </c15:fullRef>
                </c:ext>
              </c:extLst>
              <c:f>'OT 7'!$N$60:$O$60</c:f>
              <c:strCache>
                <c:ptCount val="2"/>
                <c:pt idx="0">
                  <c:v>Standardní tampon</c:v>
                </c:pt>
                <c:pt idx="1">
                  <c:v>Standardní vložka</c:v>
                </c:pt>
              </c:strCache>
            </c:strRef>
          </c:cat>
          <c:val>
            <c:numRef>
              <c:extLst>
                <c:ext xmlns:c15="http://schemas.microsoft.com/office/drawing/2012/chart" uri="{02D57815-91ED-43cb-92C2-25804820EDAC}">
                  <c15:fullRef>
                    <c15:sqref>'OT 7'!$N$65:$P$65</c15:sqref>
                  </c15:fullRef>
                </c:ext>
              </c:extLst>
              <c:f>'OT 7'!$N$65:$O$65</c:f>
              <c:numCache>
                <c:formatCode>General</c:formatCode>
                <c:ptCount val="2"/>
                <c:pt idx="0">
                  <c:v>28</c:v>
                </c:pt>
                <c:pt idx="1">
                  <c:v>10</c:v>
                </c:pt>
              </c:numCache>
            </c:numRef>
          </c:val>
          <c:extLst>
            <c:ext xmlns:c16="http://schemas.microsoft.com/office/drawing/2014/chart" uri="{C3380CC4-5D6E-409C-BE32-E72D297353CC}">
              <c16:uniqueId val="{00000004-AF32-4060-8A8F-0ABB7A02BCC5}"/>
            </c:ext>
          </c:extLst>
        </c:ser>
        <c:dLbls>
          <c:showLegendKey val="0"/>
          <c:showVal val="0"/>
          <c:showCatName val="0"/>
          <c:showSerName val="0"/>
          <c:showPercent val="0"/>
          <c:showBubbleSize val="0"/>
        </c:dLbls>
        <c:gapWidth val="219"/>
        <c:overlap val="-27"/>
        <c:axId val="245583808"/>
        <c:axId val="238646416"/>
      </c:barChart>
      <c:catAx>
        <c:axId val="245583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646416"/>
        <c:crosses val="autoZero"/>
        <c:auto val="1"/>
        <c:lblAlgn val="ctr"/>
        <c:lblOffset val="100"/>
        <c:noMultiLvlLbl val="0"/>
      </c:catAx>
      <c:valAx>
        <c:axId val="238646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583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 k DP.xlsx]OT 7!PivotTable10</c:name>
    <c:fmtId val="4"/>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7150817686250752E-2"/>
          <c:y val="6.1066432229951832E-2"/>
          <c:w val="0.79593478699777909"/>
          <c:h val="0.42786025533216115"/>
        </c:manualLayout>
      </c:layout>
      <c:barChart>
        <c:barDir val="col"/>
        <c:grouping val="clustered"/>
        <c:varyColors val="0"/>
        <c:ser>
          <c:idx val="0"/>
          <c:order val="0"/>
          <c:tx>
            <c:strRef>
              <c:f>'OT 7'!$K$107:$K$108</c:f>
              <c:strCache>
                <c:ptCount val="1"/>
                <c:pt idx="0">
                  <c:v>Cena</c:v>
                </c:pt>
              </c:strCache>
            </c:strRef>
          </c:tx>
          <c:spPr>
            <a:solidFill>
              <a:schemeClr val="accent1"/>
            </a:solidFill>
            <a:ln>
              <a:noFill/>
            </a:ln>
            <a:effectLst/>
          </c:spPr>
          <c:invertIfNegative val="0"/>
          <c:cat>
            <c:multiLvlStrRef>
              <c:f>'OT 7'!$I$109:$J$131</c:f>
              <c:multiLvlStrCache>
                <c:ptCount val="22"/>
                <c:lvl>
                  <c:pt idx="0">
                    <c:v>Menstruační kalhotky</c:v>
                  </c:pt>
                  <c:pt idx="1">
                    <c:v>Standardní tampon</c:v>
                  </c:pt>
                  <c:pt idx="2">
                    <c:v>Standardní vložka</c:v>
                  </c:pt>
                  <c:pt idx="3">
                    <c:v>Vložka z přírodního materiálu</c:v>
                  </c:pt>
                  <c:pt idx="4">
                    <c:v>Menstruační kalhotky</c:v>
                  </c:pt>
                  <c:pt idx="5">
                    <c:v>Menstruační kalíšek</c:v>
                  </c:pt>
                  <c:pt idx="6">
                    <c:v>Mořská houba</c:v>
                  </c:pt>
                  <c:pt idx="7">
                    <c:v>Standardní tampon</c:v>
                  </c:pt>
                  <c:pt idx="8">
                    <c:v>Standardní vložka</c:v>
                  </c:pt>
                  <c:pt idx="9">
                    <c:v>Tampon z přírodního materiálu</c:v>
                  </c:pt>
                  <c:pt idx="10">
                    <c:v>Vložka z přírodního materiálu</c:v>
                  </c:pt>
                  <c:pt idx="11">
                    <c:v>Látkové vložky</c:v>
                  </c:pt>
                  <c:pt idx="12">
                    <c:v>Menstruační kalhotky</c:v>
                  </c:pt>
                  <c:pt idx="13">
                    <c:v>Menstruační kalíšek</c:v>
                  </c:pt>
                  <c:pt idx="14">
                    <c:v>Mořská houba</c:v>
                  </c:pt>
                  <c:pt idx="15">
                    <c:v>Standardní tampon</c:v>
                  </c:pt>
                  <c:pt idx="16">
                    <c:v>Standardní vložka</c:v>
                  </c:pt>
                  <c:pt idx="17">
                    <c:v>Menstruační kalíšek</c:v>
                  </c:pt>
                  <c:pt idx="18">
                    <c:v>Standardní tampon</c:v>
                  </c:pt>
                  <c:pt idx="19">
                    <c:v>Standardní vložka</c:v>
                  </c:pt>
                  <c:pt idx="20">
                    <c:v>Menstruační kalhotky</c:v>
                  </c:pt>
                  <c:pt idx="21">
                    <c:v>Standardní vložka</c:v>
                  </c:pt>
                </c:lvl>
                <c:lvl>
                  <c:pt idx="0">
                    <c:v>15-20</c:v>
                  </c:pt>
                  <c:pt idx="4">
                    <c:v>21-30</c:v>
                  </c:pt>
                  <c:pt idx="11">
                    <c:v>31-40</c:v>
                  </c:pt>
                  <c:pt idx="17">
                    <c:v>41-50</c:v>
                  </c:pt>
                  <c:pt idx="20">
                    <c:v>51-60</c:v>
                  </c:pt>
                </c:lvl>
              </c:multiLvlStrCache>
            </c:multiLvlStrRef>
          </c:cat>
          <c:val>
            <c:numRef>
              <c:f>'OT 7'!$K$109:$K$131</c:f>
              <c:numCache>
                <c:formatCode>General</c:formatCode>
                <c:ptCount val="22"/>
                <c:pt idx="0">
                  <c:v>2</c:v>
                </c:pt>
                <c:pt idx="1">
                  <c:v>4</c:v>
                </c:pt>
                <c:pt idx="2">
                  <c:v>1</c:v>
                </c:pt>
                <c:pt idx="3">
                  <c:v>1</c:v>
                </c:pt>
                <c:pt idx="4">
                  <c:v>9</c:v>
                </c:pt>
                <c:pt idx="5">
                  <c:v>18</c:v>
                </c:pt>
                <c:pt idx="6">
                  <c:v>1</c:v>
                </c:pt>
                <c:pt idx="7">
                  <c:v>11</c:v>
                </c:pt>
                <c:pt idx="8">
                  <c:v>3</c:v>
                </c:pt>
                <c:pt idx="9">
                  <c:v>1</c:v>
                </c:pt>
                <c:pt idx="10">
                  <c:v>1</c:v>
                </c:pt>
                <c:pt idx="11">
                  <c:v>1</c:v>
                </c:pt>
                <c:pt idx="12">
                  <c:v>1</c:v>
                </c:pt>
                <c:pt idx="13">
                  <c:v>2</c:v>
                </c:pt>
                <c:pt idx="14">
                  <c:v>2</c:v>
                </c:pt>
                <c:pt idx="15">
                  <c:v>8</c:v>
                </c:pt>
                <c:pt idx="16">
                  <c:v>3</c:v>
                </c:pt>
                <c:pt idx="17">
                  <c:v>2</c:v>
                </c:pt>
                <c:pt idx="18">
                  <c:v>3</c:v>
                </c:pt>
                <c:pt idx="19">
                  <c:v>6</c:v>
                </c:pt>
                <c:pt idx="20">
                  <c:v>1</c:v>
                </c:pt>
                <c:pt idx="21">
                  <c:v>3</c:v>
                </c:pt>
              </c:numCache>
            </c:numRef>
          </c:val>
          <c:extLst>
            <c:ext xmlns:c16="http://schemas.microsoft.com/office/drawing/2014/chart" uri="{C3380CC4-5D6E-409C-BE32-E72D297353CC}">
              <c16:uniqueId val="{00000000-9F3A-4276-A06C-54A0CDB80DE4}"/>
            </c:ext>
          </c:extLst>
        </c:ser>
        <c:dLbls>
          <c:showLegendKey val="0"/>
          <c:showVal val="0"/>
          <c:showCatName val="0"/>
          <c:showSerName val="0"/>
          <c:showPercent val="0"/>
          <c:showBubbleSize val="0"/>
        </c:dLbls>
        <c:gapWidth val="219"/>
        <c:overlap val="-27"/>
        <c:axId val="483534880"/>
        <c:axId val="929613200"/>
      </c:barChart>
      <c:catAx>
        <c:axId val="483534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9613200"/>
        <c:crosses val="autoZero"/>
        <c:auto val="1"/>
        <c:lblAlgn val="ctr"/>
        <c:lblOffset val="100"/>
        <c:noMultiLvlLbl val="0"/>
      </c:catAx>
      <c:valAx>
        <c:axId val="929613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3534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 k DP.xlsx]OT 7!PivotTable12</c:name>
    <c:fmtId val="9"/>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'OT 7'!$K$135:$K$136</c:f>
              <c:strCache>
                <c:ptCount val="1"/>
                <c:pt idx="0">
                  <c:v>Pohodlné</c:v>
                </c:pt>
              </c:strCache>
            </c:strRef>
          </c:tx>
          <c:spPr>
            <a:solidFill>
              <a:schemeClr val="accent1"/>
            </a:solidFill>
            <a:ln>
              <a:noFill/>
            </a:ln>
            <a:effectLst/>
          </c:spPr>
          <c:invertIfNegative val="0"/>
          <c:cat>
            <c:multiLvlStrRef>
              <c:f>'OT 7'!$I$137:$J$158</c:f>
              <c:multiLvlStrCache>
                <c:ptCount val="21"/>
                <c:lvl>
                  <c:pt idx="0">
                    <c:v>Menstruační kalhotky</c:v>
                  </c:pt>
                  <c:pt idx="1">
                    <c:v>Menstruační kalíšek</c:v>
                  </c:pt>
                  <c:pt idx="2">
                    <c:v>Standardní tampon</c:v>
                  </c:pt>
                  <c:pt idx="3">
                    <c:v>Standardní vložka</c:v>
                  </c:pt>
                  <c:pt idx="4">
                    <c:v>Menstruační kalhotky</c:v>
                  </c:pt>
                  <c:pt idx="5">
                    <c:v>Menstruační kalíšek</c:v>
                  </c:pt>
                  <c:pt idx="6">
                    <c:v>Standardní tampon</c:v>
                  </c:pt>
                  <c:pt idx="7">
                    <c:v>Standardní vložka</c:v>
                  </c:pt>
                  <c:pt idx="8">
                    <c:v>Tampon z přírodního materiálu</c:v>
                  </c:pt>
                  <c:pt idx="9">
                    <c:v>Látkové vložky</c:v>
                  </c:pt>
                  <c:pt idx="10">
                    <c:v>Menstruační kalhotky</c:v>
                  </c:pt>
                  <c:pt idx="11">
                    <c:v>Menstruační kalíšek</c:v>
                  </c:pt>
                  <c:pt idx="12">
                    <c:v>Mořská houba</c:v>
                  </c:pt>
                  <c:pt idx="13">
                    <c:v>Standardní tampon</c:v>
                  </c:pt>
                  <c:pt idx="14">
                    <c:v>Standardní vložka</c:v>
                  </c:pt>
                  <c:pt idx="15">
                    <c:v>Tampon z přírodního materiálu</c:v>
                  </c:pt>
                  <c:pt idx="16">
                    <c:v>Vložka z přírodního materiálu</c:v>
                  </c:pt>
                  <c:pt idx="17">
                    <c:v>Menstruační kalíšek</c:v>
                  </c:pt>
                  <c:pt idx="18">
                    <c:v>Standardní vložka</c:v>
                  </c:pt>
                  <c:pt idx="19">
                    <c:v>Standardní tampon</c:v>
                  </c:pt>
                  <c:pt idx="20">
                    <c:v>Standardní vložka</c:v>
                  </c:pt>
                </c:lvl>
                <c:lvl>
                  <c:pt idx="0">
                    <c:v>15-20</c:v>
                  </c:pt>
                  <c:pt idx="4">
                    <c:v>21-30</c:v>
                  </c:pt>
                  <c:pt idx="9">
                    <c:v>31-40</c:v>
                  </c:pt>
                  <c:pt idx="17">
                    <c:v>41-50</c:v>
                  </c:pt>
                  <c:pt idx="19">
                    <c:v>51-60</c:v>
                  </c:pt>
                </c:lvl>
              </c:multiLvlStrCache>
            </c:multiLvlStrRef>
          </c:cat>
          <c:val>
            <c:numRef>
              <c:f>'OT 7'!$K$137:$K$158</c:f>
              <c:numCache>
                <c:formatCode>General</c:formatCode>
                <c:ptCount val="21"/>
                <c:pt idx="0">
                  <c:v>3</c:v>
                </c:pt>
                <c:pt idx="1">
                  <c:v>1</c:v>
                </c:pt>
                <c:pt idx="2">
                  <c:v>4</c:v>
                </c:pt>
                <c:pt idx="3">
                  <c:v>2</c:v>
                </c:pt>
                <c:pt idx="4">
                  <c:v>3</c:v>
                </c:pt>
                <c:pt idx="5">
                  <c:v>4</c:v>
                </c:pt>
                <c:pt idx="6">
                  <c:v>9</c:v>
                </c:pt>
                <c:pt idx="7">
                  <c:v>5</c:v>
                </c:pt>
                <c:pt idx="8">
                  <c:v>3</c:v>
                </c:pt>
                <c:pt idx="9">
                  <c:v>1</c:v>
                </c:pt>
                <c:pt idx="10">
                  <c:v>4</c:v>
                </c:pt>
                <c:pt idx="11">
                  <c:v>10</c:v>
                </c:pt>
                <c:pt idx="12">
                  <c:v>2</c:v>
                </c:pt>
                <c:pt idx="13">
                  <c:v>7</c:v>
                </c:pt>
                <c:pt idx="14">
                  <c:v>7</c:v>
                </c:pt>
                <c:pt idx="15">
                  <c:v>1</c:v>
                </c:pt>
                <c:pt idx="16">
                  <c:v>2</c:v>
                </c:pt>
                <c:pt idx="17">
                  <c:v>4</c:v>
                </c:pt>
                <c:pt idx="18">
                  <c:v>5</c:v>
                </c:pt>
                <c:pt idx="19">
                  <c:v>3</c:v>
                </c:pt>
                <c:pt idx="20">
                  <c:v>1</c:v>
                </c:pt>
              </c:numCache>
            </c:numRef>
          </c:val>
          <c:extLst>
            <c:ext xmlns:c16="http://schemas.microsoft.com/office/drawing/2014/chart" uri="{C3380CC4-5D6E-409C-BE32-E72D297353CC}">
              <c16:uniqueId val="{00000000-81DE-43D4-84E4-273FF6F189BB}"/>
            </c:ext>
          </c:extLst>
        </c:ser>
        <c:dLbls>
          <c:showLegendKey val="0"/>
          <c:showVal val="0"/>
          <c:showCatName val="0"/>
          <c:showSerName val="0"/>
          <c:showPercent val="0"/>
          <c:showBubbleSize val="0"/>
        </c:dLbls>
        <c:gapWidth val="219"/>
        <c:overlap val="-27"/>
        <c:axId val="1067991471"/>
        <c:axId val="789269328"/>
      </c:barChart>
      <c:catAx>
        <c:axId val="10679914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69328"/>
        <c:crosses val="autoZero"/>
        <c:auto val="1"/>
        <c:lblAlgn val="ctr"/>
        <c:lblOffset val="100"/>
        <c:noMultiLvlLbl val="0"/>
      </c:catAx>
      <c:valAx>
        <c:axId val="789269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799147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doughnutChart>
        <c:varyColors val="1"/>
        <c:ser>
          <c:idx val="0"/>
          <c:order val="0"/>
          <c:tx>
            <c:strRef>
              <c:f>'OT 1-3'!$E$2</c:f>
              <c:strCache>
                <c:ptCount val="1"/>
                <c:pt idx="0">
                  <c:v>Počet</c:v>
                </c:pt>
              </c:strCache>
            </c:strRef>
          </c:tx>
          <c:dPt>
            <c:idx val="0"/>
            <c:bubble3D val="0"/>
            <c:spPr>
              <a:solidFill>
                <a:schemeClr val="accent4">
                  <a:shade val="50000"/>
                </a:schemeClr>
              </a:solidFill>
              <a:ln w="19050">
                <a:solidFill>
                  <a:schemeClr val="lt1"/>
                </a:solidFill>
              </a:ln>
              <a:effectLst/>
            </c:spPr>
            <c:extLst>
              <c:ext xmlns:c16="http://schemas.microsoft.com/office/drawing/2014/chart" uri="{C3380CC4-5D6E-409C-BE32-E72D297353CC}">
                <c16:uniqueId val="{00000005-3C5D-4419-9BD7-B745B1E6748C}"/>
              </c:ext>
            </c:extLst>
          </c:dPt>
          <c:dPt>
            <c:idx val="1"/>
            <c:bubble3D val="0"/>
            <c:spPr>
              <a:solidFill>
                <a:schemeClr val="accent4">
                  <a:shade val="70000"/>
                </a:schemeClr>
              </a:solidFill>
              <a:ln w="19050">
                <a:solidFill>
                  <a:schemeClr val="lt1"/>
                </a:solidFill>
              </a:ln>
              <a:effectLst/>
            </c:spPr>
            <c:extLst>
              <c:ext xmlns:c16="http://schemas.microsoft.com/office/drawing/2014/chart" uri="{C3380CC4-5D6E-409C-BE32-E72D297353CC}">
                <c16:uniqueId val="{00000006-3C5D-4419-9BD7-B745B1E6748C}"/>
              </c:ext>
            </c:extLst>
          </c:dPt>
          <c:dPt>
            <c:idx val="2"/>
            <c:bubble3D val="0"/>
            <c:spPr>
              <a:solidFill>
                <a:schemeClr val="accent4">
                  <a:shade val="90000"/>
                </a:schemeClr>
              </a:solidFill>
              <a:ln w="19050">
                <a:solidFill>
                  <a:schemeClr val="lt1"/>
                </a:solidFill>
              </a:ln>
              <a:effectLst/>
            </c:spPr>
            <c:extLst>
              <c:ext xmlns:c16="http://schemas.microsoft.com/office/drawing/2014/chart" uri="{C3380CC4-5D6E-409C-BE32-E72D297353CC}">
                <c16:uniqueId val="{00000001-3C5D-4419-9BD7-B745B1E6748C}"/>
              </c:ext>
            </c:extLst>
          </c:dPt>
          <c:dPt>
            <c:idx val="3"/>
            <c:bubble3D val="0"/>
            <c:spPr>
              <a:solidFill>
                <a:schemeClr val="accent4">
                  <a:tint val="90000"/>
                </a:schemeClr>
              </a:solidFill>
              <a:ln w="19050">
                <a:solidFill>
                  <a:schemeClr val="lt1"/>
                </a:solidFill>
              </a:ln>
              <a:effectLst/>
            </c:spPr>
            <c:extLst>
              <c:ext xmlns:c16="http://schemas.microsoft.com/office/drawing/2014/chart" uri="{C3380CC4-5D6E-409C-BE32-E72D297353CC}">
                <c16:uniqueId val="{00000002-3C5D-4419-9BD7-B745B1E6748C}"/>
              </c:ext>
            </c:extLst>
          </c:dPt>
          <c:dPt>
            <c:idx val="4"/>
            <c:bubble3D val="0"/>
            <c:spPr>
              <a:solidFill>
                <a:schemeClr val="accent4">
                  <a:tint val="70000"/>
                </a:schemeClr>
              </a:solidFill>
              <a:ln w="19050">
                <a:solidFill>
                  <a:schemeClr val="lt1"/>
                </a:solidFill>
              </a:ln>
              <a:effectLst/>
            </c:spPr>
            <c:extLst>
              <c:ext xmlns:c16="http://schemas.microsoft.com/office/drawing/2014/chart" uri="{C3380CC4-5D6E-409C-BE32-E72D297353CC}">
                <c16:uniqueId val="{00000003-3C5D-4419-9BD7-B745B1E6748C}"/>
              </c:ext>
            </c:extLst>
          </c:dPt>
          <c:dPt>
            <c:idx val="5"/>
            <c:bubble3D val="0"/>
            <c:spPr>
              <a:solidFill>
                <a:schemeClr val="accent4">
                  <a:tint val="50000"/>
                </a:schemeClr>
              </a:solidFill>
              <a:ln w="19050">
                <a:solidFill>
                  <a:schemeClr val="lt1"/>
                </a:solidFill>
              </a:ln>
              <a:effectLst/>
            </c:spPr>
            <c:extLst>
              <c:ext xmlns:c16="http://schemas.microsoft.com/office/drawing/2014/chart" uri="{C3380CC4-5D6E-409C-BE32-E72D297353CC}">
                <c16:uniqueId val="{00000004-3C5D-4419-9BD7-B745B1E6748C}"/>
              </c:ext>
            </c:extLst>
          </c:dPt>
          <c:dLbls>
            <c:dLbl>
              <c:idx val="0"/>
              <c:layout>
                <c:manualLayout>
                  <c:x val="6.6666666666666666E-2"/>
                  <c:y val="-0.1388888888888889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C5D-4419-9BD7-B745B1E6748C}"/>
                </c:ext>
              </c:extLst>
            </c:dLbl>
            <c:dLbl>
              <c:idx val="1"/>
              <c:layout>
                <c:manualLayout>
                  <c:x val="9.9999999999999895E-2"/>
                  <c:y val="-1.38888888888889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3C5D-4419-9BD7-B745B1E6748C}"/>
                </c:ext>
              </c:extLst>
            </c:dLbl>
            <c:dLbl>
              <c:idx val="2"/>
              <c:layout>
                <c:manualLayout>
                  <c:x val="6.9444444444444448E-2"/>
                  <c:y val="6.94444444444443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C5D-4419-9BD7-B745B1E6748C}"/>
                </c:ext>
              </c:extLst>
            </c:dLbl>
            <c:dLbl>
              <c:idx val="3"/>
              <c:layout>
                <c:manualLayout>
                  <c:x val="-8.611111111111111E-2"/>
                  <c:y val="5.09259259259258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C5D-4419-9BD7-B745B1E6748C}"/>
                </c:ext>
              </c:extLst>
            </c:dLbl>
            <c:dLbl>
              <c:idx val="4"/>
              <c:layout>
                <c:manualLayout>
                  <c:x val="-0.10833333333333334"/>
                  <c:y val="-1.388888888888888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C5D-4419-9BD7-B745B1E6748C}"/>
                </c:ext>
              </c:extLst>
            </c:dLbl>
            <c:dLbl>
              <c:idx val="5"/>
              <c:layout>
                <c:manualLayout>
                  <c:x val="-6.4075328661613876E-2"/>
                  <c:y val="-9.4423011366622761E-2"/>
                </c:manualLayout>
              </c:layout>
              <c:showLegendKey val="0"/>
              <c:showVal val="0"/>
              <c:showCatName val="0"/>
              <c:showSerName val="0"/>
              <c:showPercent val="1"/>
              <c:showBubbleSize val="0"/>
              <c:extLst>
                <c:ext xmlns:c15="http://schemas.microsoft.com/office/drawing/2012/chart" uri="{CE6537A1-D6FC-4f65-9D91-7224C49458BB}">
                  <c15:layout>
                    <c:manualLayout>
                      <c:w val="4.994504868375297E-2"/>
                      <c:h val="7.7491714184025465E-2"/>
                    </c:manualLayout>
                  </c15:layout>
                </c:ext>
                <c:ext xmlns:c16="http://schemas.microsoft.com/office/drawing/2014/chart" uri="{C3380CC4-5D6E-409C-BE32-E72D297353CC}">
                  <c16:uniqueId val="{00000004-3C5D-4419-9BD7-B745B1E6748C}"/>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'OT 1-3'!$D$3:$D$8</c:f>
              <c:strCache>
                <c:ptCount val="6"/>
                <c:pt idx="0">
                  <c:v>15 000 - 20 000 Kč</c:v>
                </c:pt>
                <c:pt idx="1">
                  <c:v>20 000 - 25 000 Kč</c:v>
                </c:pt>
                <c:pt idx="2">
                  <c:v>25 000 - 35 000 Kč</c:v>
                </c:pt>
                <c:pt idx="3">
                  <c:v>35 000 - 45 000 Kč</c:v>
                </c:pt>
                <c:pt idx="4">
                  <c:v>45 000 Kč a více</c:v>
                </c:pt>
                <c:pt idx="5">
                  <c:v>Méně než 15 000 Kč</c:v>
                </c:pt>
              </c:strCache>
            </c:strRef>
          </c:cat>
          <c:val>
            <c:numRef>
              <c:f>'OT 1-3'!$E$3:$E$8</c:f>
              <c:numCache>
                <c:formatCode>General</c:formatCode>
                <c:ptCount val="6"/>
                <c:pt idx="0">
                  <c:v>23</c:v>
                </c:pt>
                <c:pt idx="1">
                  <c:v>21</c:v>
                </c:pt>
                <c:pt idx="2">
                  <c:v>63</c:v>
                </c:pt>
                <c:pt idx="3">
                  <c:v>48</c:v>
                </c:pt>
                <c:pt idx="4">
                  <c:v>27</c:v>
                </c:pt>
                <c:pt idx="5">
                  <c:v>29</c:v>
                </c:pt>
              </c:numCache>
            </c:numRef>
          </c:val>
          <c:extLst>
            <c:ext xmlns:c16="http://schemas.microsoft.com/office/drawing/2014/chart" uri="{C3380CC4-5D6E-409C-BE32-E72D297353CC}">
              <c16:uniqueId val="{00000000-3C5D-4419-9BD7-B745B1E6748C}"/>
            </c:ext>
          </c:extLst>
        </c:ser>
        <c:dLbls>
          <c:showLegendKey val="0"/>
          <c:showVal val="0"/>
          <c:showCatName val="0"/>
          <c:showSerName val="0"/>
          <c:showPercent val="0"/>
          <c:showBubbleSize val="0"/>
          <c:showLeaderLines val="0"/>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 k DP.xlsx]OT 7!PivotTable13</c:name>
    <c:fmtId val="15"/>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'OT 7'!$J$161:$J$162</c:f>
              <c:strCache>
                <c:ptCount val="1"/>
                <c:pt idx="0">
                  <c:v>Cena</c:v>
                </c:pt>
              </c:strCache>
            </c:strRef>
          </c:tx>
          <c:spPr>
            <a:solidFill>
              <a:schemeClr val="accent1"/>
            </a:solidFill>
            <a:ln>
              <a:noFill/>
            </a:ln>
            <a:effectLst/>
          </c:spPr>
          <c:invertIfNegative val="0"/>
          <c:cat>
            <c:strRef>
              <c:f>'OT 7'!$I$163:$I$168</c:f>
              <c:strCache>
                <c:ptCount val="5"/>
                <c:pt idx="0">
                  <c:v>15-20</c:v>
                </c:pt>
                <c:pt idx="1">
                  <c:v>21-30</c:v>
                </c:pt>
                <c:pt idx="2">
                  <c:v>31-40</c:v>
                </c:pt>
                <c:pt idx="3">
                  <c:v>41-50</c:v>
                </c:pt>
                <c:pt idx="4">
                  <c:v>51-60</c:v>
                </c:pt>
              </c:strCache>
            </c:strRef>
          </c:cat>
          <c:val>
            <c:numRef>
              <c:f>'OT 7'!$J$163:$J$168</c:f>
              <c:numCache>
                <c:formatCode>General</c:formatCode>
                <c:ptCount val="5"/>
                <c:pt idx="0">
                  <c:v>8</c:v>
                </c:pt>
                <c:pt idx="1">
                  <c:v>44</c:v>
                </c:pt>
                <c:pt idx="2">
                  <c:v>17</c:v>
                </c:pt>
                <c:pt idx="3">
                  <c:v>11</c:v>
                </c:pt>
                <c:pt idx="4">
                  <c:v>4</c:v>
                </c:pt>
              </c:numCache>
            </c:numRef>
          </c:val>
          <c:extLst>
            <c:ext xmlns:c16="http://schemas.microsoft.com/office/drawing/2014/chart" uri="{C3380CC4-5D6E-409C-BE32-E72D297353CC}">
              <c16:uniqueId val="{00000000-5DFF-4D6A-BD8C-1E474B4A2235}"/>
            </c:ext>
          </c:extLst>
        </c:ser>
        <c:ser>
          <c:idx val="1"/>
          <c:order val="1"/>
          <c:tx>
            <c:strRef>
              <c:f>'OT 7'!$K$161:$K$162</c:f>
              <c:strCache>
                <c:ptCount val="1"/>
                <c:pt idx="0">
                  <c:v>Ekologie</c:v>
                </c:pt>
              </c:strCache>
            </c:strRef>
          </c:tx>
          <c:spPr>
            <a:solidFill>
              <a:schemeClr val="accent2"/>
            </a:solidFill>
            <a:ln>
              <a:noFill/>
            </a:ln>
            <a:effectLst/>
          </c:spPr>
          <c:invertIfNegative val="0"/>
          <c:cat>
            <c:strRef>
              <c:f>'OT 7'!$I$163:$I$168</c:f>
              <c:strCache>
                <c:ptCount val="5"/>
                <c:pt idx="0">
                  <c:v>15-20</c:v>
                </c:pt>
                <c:pt idx="1">
                  <c:v>21-30</c:v>
                </c:pt>
                <c:pt idx="2">
                  <c:v>31-40</c:v>
                </c:pt>
                <c:pt idx="3">
                  <c:v>41-50</c:v>
                </c:pt>
                <c:pt idx="4">
                  <c:v>51-60</c:v>
                </c:pt>
              </c:strCache>
            </c:strRef>
          </c:cat>
          <c:val>
            <c:numRef>
              <c:f>'OT 7'!$K$163:$K$168</c:f>
              <c:numCache>
                <c:formatCode>General</c:formatCode>
                <c:ptCount val="5"/>
                <c:pt idx="1">
                  <c:v>51</c:v>
                </c:pt>
                <c:pt idx="2">
                  <c:v>62</c:v>
                </c:pt>
                <c:pt idx="3">
                  <c:v>10</c:v>
                </c:pt>
              </c:numCache>
            </c:numRef>
          </c:val>
          <c:extLst>
            <c:ext xmlns:c16="http://schemas.microsoft.com/office/drawing/2014/chart" uri="{C3380CC4-5D6E-409C-BE32-E72D297353CC}">
              <c16:uniqueId val="{0000001E-5DFF-4D6A-BD8C-1E474B4A2235}"/>
            </c:ext>
          </c:extLst>
        </c:ser>
        <c:ser>
          <c:idx val="2"/>
          <c:order val="2"/>
          <c:tx>
            <c:strRef>
              <c:f>'OT 7'!$L$161:$L$162</c:f>
              <c:strCache>
                <c:ptCount val="1"/>
                <c:pt idx="0">
                  <c:v>Pohodlné</c:v>
                </c:pt>
              </c:strCache>
            </c:strRef>
          </c:tx>
          <c:spPr>
            <a:solidFill>
              <a:schemeClr val="accent3"/>
            </a:solidFill>
            <a:ln>
              <a:noFill/>
            </a:ln>
            <a:effectLst/>
          </c:spPr>
          <c:invertIfNegative val="0"/>
          <c:cat>
            <c:strRef>
              <c:f>'OT 7'!$I$163:$I$168</c:f>
              <c:strCache>
                <c:ptCount val="5"/>
                <c:pt idx="0">
                  <c:v>15-20</c:v>
                </c:pt>
                <c:pt idx="1">
                  <c:v>21-30</c:v>
                </c:pt>
                <c:pt idx="2">
                  <c:v>31-40</c:v>
                </c:pt>
                <c:pt idx="3">
                  <c:v>41-50</c:v>
                </c:pt>
                <c:pt idx="4">
                  <c:v>51-60</c:v>
                </c:pt>
              </c:strCache>
            </c:strRef>
          </c:cat>
          <c:val>
            <c:numRef>
              <c:f>'OT 7'!$L$163:$L$168</c:f>
              <c:numCache>
                <c:formatCode>General</c:formatCode>
                <c:ptCount val="5"/>
                <c:pt idx="0">
                  <c:v>10</c:v>
                </c:pt>
                <c:pt idx="1">
                  <c:v>24</c:v>
                </c:pt>
                <c:pt idx="2">
                  <c:v>34</c:v>
                </c:pt>
                <c:pt idx="3">
                  <c:v>9</c:v>
                </c:pt>
                <c:pt idx="4">
                  <c:v>4</c:v>
                </c:pt>
              </c:numCache>
            </c:numRef>
          </c:val>
          <c:extLst>
            <c:ext xmlns:c16="http://schemas.microsoft.com/office/drawing/2014/chart" uri="{C3380CC4-5D6E-409C-BE32-E72D297353CC}">
              <c16:uniqueId val="{0000001F-5DFF-4D6A-BD8C-1E474B4A2235}"/>
            </c:ext>
          </c:extLst>
        </c:ser>
        <c:ser>
          <c:idx val="3"/>
          <c:order val="3"/>
          <c:tx>
            <c:strRef>
              <c:f>'OT 7'!$M$161:$M$162</c:f>
              <c:strCache>
                <c:ptCount val="1"/>
                <c:pt idx="0">
                  <c:v>Používají ho ostatní v mém okolí</c:v>
                </c:pt>
              </c:strCache>
            </c:strRef>
          </c:tx>
          <c:spPr>
            <a:solidFill>
              <a:schemeClr val="accent4"/>
            </a:solidFill>
            <a:ln>
              <a:noFill/>
            </a:ln>
            <a:effectLst/>
          </c:spPr>
          <c:invertIfNegative val="0"/>
          <c:cat>
            <c:strRef>
              <c:f>'OT 7'!$I$163:$I$168</c:f>
              <c:strCache>
                <c:ptCount val="5"/>
                <c:pt idx="0">
                  <c:v>15-20</c:v>
                </c:pt>
                <c:pt idx="1">
                  <c:v>21-30</c:v>
                </c:pt>
                <c:pt idx="2">
                  <c:v>31-40</c:v>
                </c:pt>
                <c:pt idx="3">
                  <c:v>41-50</c:v>
                </c:pt>
                <c:pt idx="4">
                  <c:v>51-60</c:v>
                </c:pt>
              </c:strCache>
            </c:strRef>
          </c:cat>
          <c:val>
            <c:numRef>
              <c:f>'OT 7'!$M$163:$M$168</c:f>
              <c:numCache>
                <c:formatCode>General</c:formatCode>
                <c:ptCount val="5"/>
                <c:pt idx="0">
                  <c:v>6</c:v>
                </c:pt>
                <c:pt idx="1">
                  <c:v>1</c:v>
                </c:pt>
              </c:numCache>
            </c:numRef>
          </c:val>
          <c:extLst>
            <c:ext xmlns:c16="http://schemas.microsoft.com/office/drawing/2014/chart" uri="{C3380CC4-5D6E-409C-BE32-E72D297353CC}">
              <c16:uniqueId val="{00000020-5DFF-4D6A-BD8C-1E474B4A2235}"/>
            </c:ext>
          </c:extLst>
        </c:ser>
        <c:ser>
          <c:idx val="4"/>
          <c:order val="4"/>
          <c:tx>
            <c:strRef>
              <c:f>'OT 7'!$N$161:$N$162</c:f>
              <c:strCache>
                <c:ptCount val="1"/>
                <c:pt idx="0">
                  <c:v>Zvyk</c:v>
                </c:pt>
              </c:strCache>
            </c:strRef>
          </c:tx>
          <c:spPr>
            <a:solidFill>
              <a:schemeClr val="accent5"/>
            </a:solidFill>
            <a:ln>
              <a:noFill/>
            </a:ln>
            <a:effectLst/>
          </c:spPr>
          <c:invertIfNegative val="0"/>
          <c:cat>
            <c:strRef>
              <c:f>'OT 7'!$I$163:$I$168</c:f>
              <c:strCache>
                <c:ptCount val="5"/>
                <c:pt idx="0">
                  <c:v>15-20</c:v>
                </c:pt>
                <c:pt idx="1">
                  <c:v>21-30</c:v>
                </c:pt>
                <c:pt idx="2">
                  <c:v>31-40</c:v>
                </c:pt>
                <c:pt idx="3">
                  <c:v>41-50</c:v>
                </c:pt>
                <c:pt idx="4">
                  <c:v>51-60</c:v>
                </c:pt>
              </c:strCache>
            </c:strRef>
          </c:cat>
          <c:val>
            <c:numRef>
              <c:f>'OT 7'!$N$163:$N$168</c:f>
              <c:numCache>
                <c:formatCode>General</c:formatCode>
                <c:ptCount val="5"/>
                <c:pt idx="0">
                  <c:v>11</c:v>
                </c:pt>
                <c:pt idx="1">
                  <c:v>22</c:v>
                </c:pt>
                <c:pt idx="2">
                  <c:v>5</c:v>
                </c:pt>
                <c:pt idx="3">
                  <c:v>9</c:v>
                </c:pt>
                <c:pt idx="4">
                  <c:v>2</c:v>
                </c:pt>
              </c:numCache>
            </c:numRef>
          </c:val>
          <c:extLst>
            <c:ext xmlns:c16="http://schemas.microsoft.com/office/drawing/2014/chart" uri="{C3380CC4-5D6E-409C-BE32-E72D297353CC}">
              <c16:uniqueId val="{00000021-5DFF-4D6A-BD8C-1E474B4A2235}"/>
            </c:ext>
          </c:extLst>
        </c:ser>
        <c:dLbls>
          <c:showLegendKey val="0"/>
          <c:showVal val="0"/>
          <c:showCatName val="0"/>
          <c:showSerName val="0"/>
          <c:showPercent val="0"/>
          <c:showBubbleSize val="0"/>
        </c:dLbls>
        <c:gapWidth val="219"/>
        <c:overlap val="-27"/>
        <c:axId val="483383456"/>
        <c:axId val="934047968"/>
      </c:barChart>
      <c:catAx>
        <c:axId val="483383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4047968"/>
        <c:crosses val="autoZero"/>
        <c:auto val="1"/>
        <c:lblAlgn val="ctr"/>
        <c:lblOffset val="100"/>
        <c:noMultiLvlLbl val="0"/>
      </c:catAx>
      <c:valAx>
        <c:axId val="934047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33834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 k DP.xlsx]OT 7!PivotTable2</c:name>
    <c:fmtId val="0"/>
  </c:pivotSource>
  <c:chart>
    <c:autoTitleDeleted val="0"/>
    <c:pivotFmts>
      <c:pivotFmt>
        <c:idx val="0"/>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ln w="28575" cap="rnd">
            <a:solidFill>
              <a:schemeClr val="accent1"/>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ln w="28575" cap="rnd">
            <a:solidFill>
              <a:schemeClr val="accent1"/>
            </a:solidFill>
            <a:round/>
          </a:ln>
          <a:effectLst/>
        </c:spPr>
        <c:marker>
          <c:symbol val="circle"/>
          <c:size val="5"/>
          <c:spPr>
            <a:solidFill>
              <a:schemeClr val="accent4"/>
            </a:solidFill>
            <a:ln w="9525">
              <a:solidFill>
                <a:schemeClr val="accent4"/>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ln w="28575" cap="rnd">
            <a:solidFill>
              <a:schemeClr val="accent1"/>
            </a:solidFill>
            <a:round/>
          </a:ln>
          <a:effectLst/>
        </c:spPr>
        <c:marker>
          <c:symbol val="circle"/>
          <c:size val="5"/>
          <c:spPr>
            <a:solidFill>
              <a:schemeClr val="accent5"/>
            </a:solidFill>
            <a:ln w="9525">
              <a:solidFill>
                <a:schemeClr val="accent5"/>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cked"/>
        <c:varyColors val="0"/>
        <c:ser>
          <c:idx val="0"/>
          <c:order val="0"/>
          <c:tx>
            <c:strRef>
              <c:f>'OT 7'!$K$213:$K$214</c:f>
              <c:strCache>
                <c:ptCount val="1"/>
                <c:pt idx="0">
                  <c:v>Cena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multiLvlStrRef>
              <c:f>'OT 7'!$I$215:$J$225</c:f>
              <c:multiLvlStrCache>
                <c:ptCount val="10"/>
                <c:lvl>
                  <c:pt idx="0">
                    <c:v>Standardní tampon</c:v>
                  </c:pt>
                  <c:pt idx="1">
                    <c:v>Standardní vložka</c:v>
                  </c:pt>
                  <c:pt idx="2">
                    <c:v>Standardní tampon</c:v>
                  </c:pt>
                  <c:pt idx="3">
                    <c:v>Standardní vložka</c:v>
                  </c:pt>
                  <c:pt idx="4">
                    <c:v>Standardní tampon</c:v>
                  </c:pt>
                  <c:pt idx="5">
                    <c:v>Standardní vložka</c:v>
                  </c:pt>
                  <c:pt idx="6">
                    <c:v>Standardní tampon</c:v>
                  </c:pt>
                  <c:pt idx="7">
                    <c:v>Standardní vložka</c:v>
                  </c:pt>
                  <c:pt idx="8">
                    <c:v>Standardní tampon</c:v>
                  </c:pt>
                  <c:pt idx="9">
                    <c:v>Standardní vložka</c:v>
                  </c:pt>
                </c:lvl>
                <c:lvl>
                  <c:pt idx="0">
                    <c:v>15-20</c:v>
                  </c:pt>
                  <c:pt idx="2">
                    <c:v>21-30</c:v>
                  </c:pt>
                  <c:pt idx="4">
                    <c:v>31-40</c:v>
                  </c:pt>
                  <c:pt idx="6">
                    <c:v>41-50</c:v>
                  </c:pt>
                  <c:pt idx="8">
                    <c:v>51-60</c:v>
                  </c:pt>
                </c:lvl>
              </c:multiLvlStrCache>
            </c:multiLvlStrRef>
          </c:cat>
          <c:val>
            <c:numRef>
              <c:f>'OT 7'!$K$215:$K$225</c:f>
              <c:numCache>
                <c:formatCode>General</c:formatCode>
                <c:ptCount val="10"/>
                <c:pt idx="0">
                  <c:v>4</c:v>
                </c:pt>
                <c:pt idx="1">
                  <c:v>1</c:v>
                </c:pt>
                <c:pt idx="2">
                  <c:v>11</c:v>
                </c:pt>
                <c:pt idx="3">
                  <c:v>3</c:v>
                </c:pt>
                <c:pt idx="4">
                  <c:v>8</c:v>
                </c:pt>
                <c:pt idx="5">
                  <c:v>3</c:v>
                </c:pt>
                <c:pt idx="6">
                  <c:v>3</c:v>
                </c:pt>
                <c:pt idx="7">
                  <c:v>6</c:v>
                </c:pt>
                <c:pt idx="9">
                  <c:v>3</c:v>
                </c:pt>
              </c:numCache>
            </c:numRef>
          </c:val>
          <c:smooth val="0"/>
          <c:extLst>
            <c:ext xmlns:c16="http://schemas.microsoft.com/office/drawing/2014/chart" uri="{C3380CC4-5D6E-409C-BE32-E72D297353CC}">
              <c16:uniqueId val="{00000000-6E98-474E-B090-6D47B3A062C8}"/>
            </c:ext>
          </c:extLst>
        </c:ser>
        <c:ser>
          <c:idx val="1"/>
          <c:order val="1"/>
          <c:tx>
            <c:strRef>
              <c:f>'OT 7'!$L$213:$L$214</c:f>
              <c:strCache>
                <c:ptCount val="1"/>
                <c:pt idx="0">
                  <c:v>Ekologie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multiLvlStrRef>
              <c:f>'OT 7'!$I$215:$J$225</c:f>
              <c:multiLvlStrCache>
                <c:ptCount val="10"/>
                <c:lvl>
                  <c:pt idx="0">
                    <c:v>Standardní tampon</c:v>
                  </c:pt>
                  <c:pt idx="1">
                    <c:v>Standardní vložka</c:v>
                  </c:pt>
                  <c:pt idx="2">
                    <c:v>Standardní tampon</c:v>
                  </c:pt>
                  <c:pt idx="3">
                    <c:v>Standardní vložka</c:v>
                  </c:pt>
                  <c:pt idx="4">
                    <c:v>Standardní tampon</c:v>
                  </c:pt>
                  <c:pt idx="5">
                    <c:v>Standardní vložka</c:v>
                  </c:pt>
                  <c:pt idx="6">
                    <c:v>Standardní tampon</c:v>
                  </c:pt>
                  <c:pt idx="7">
                    <c:v>Standardní vložka</c:v>
                  </c:pt>
                  <c:pt idx="8">
                    <c:v>Standardní tampon</c:v>
                  </c:pt>
                  <c:pt idx="9">
                    <c:v>Standardní vložka</c:v>
                  </c:pt>
                </c:lvl>
                <c:lvl>
                  <c:pt idx="0">
                    <c:v>15-20</c:v>
                  </c:pt>
                  <c:pt idx="2">
                    <c:v>21-30</c:v>
                  </c:pt>
                  <c:pt idx="4">
                    <c:v>31-40</c:v>
                  </c:pt>
                  <c:pt idx="6">
                    <c:v>41-50</c:v>
                  </c:pt>
                  <c:pt idx="8">
                    <c:v>51-60</c:v>
                  </c:pt>
                </c:lvl>
              </c:multiLvlStrCache>
            </c:multiLvlStrRef>
          </c:cat>
          <c:val>
            <c:numRef>
              <c:f>'OT 7'!$L$215:$L$225</c:f>
              <c:numCache>
                <c:formatCode>General</c:formatCode>
                <c:ptCount val="10"/>
                <c:pt idx="2">
                  <c:v>10</c:v>
                </c:pt>
                <c:pt idx="3">
                  <c:v>7</c:v>
                </c:pt>
                <c:pt idx="4">
                  <c:v>8</c:v>
                </c:pt>
                <c:pt idx="6">
                  <c:v>1</c:v>
                </c:pt>
                <c:pt idx="7">
                  <c:v>2</c:v>
                </c:pt>
              </c:numCache>
            </c:numRef>
          </c:val>
          <c:smooth val="0"/>
          <c:extLst>
            <c:ext xmlns:c16="http://schemas.microsoft.com/office/drawing/2014/chart" uri="{C3380CC4-5D6E-409C-BE32-E72D297353CC}">
              <c16:uniqueId val="{00000001-6E98-474E-B090-6D47B3A062C8}"/>
            </c:ext>
          </c:extLst>
        </c:ser>
        <c:ser>
          <c:idx val="2"/>
          <c:order val="2"/>
          <c:tx>
            <c:strRef>
              <c:f>'OT 7'!$M$213:$M$214</c:f>
              <c:strCache>
                <c:ptCount val="1"/>
                <c:pt idx="0">
                  <c:v>Pohodlné</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multiLvlStrRef>
              <c:f>'OT 7'!$I$215:$J$225</c:f>
              <c:multiLvlStrCache>
                <c:ptCount val="10"/>
                <c:lvl>
                  <c:pt idx="0">
                    <c:v>Standardní tampon</c:v>
                  </c:pt>
                  <c:pt idx="1">
                    <c:v>Standardní vložka</c:v>
                  </c:pt>
                  <c:pt idx="2">
                    <c:v>Standardní tampon</c:v>
                  </c:pt>
                  <c:pt idx="3">
                    <c:v>Standardní vložka</c:v>
                  </c:pt>
                  <c:pt idx="4">
                    <c:v>Standardní tampon</c:v>
                  </c:pt>
                  <c:pt idx="5">
                    <c:v>Standardní vložka</c:v>
                  </c:pt>
                  <c:pt idx="6">
                    <c:v>Standardní tampon</c:v>
                  </c:pt>
                  <c:pt idx="7">
                    <c:v>Standardní vložka</c:v>
                  </c:pt>
                  <c:pt idx="8">
                    <c:v>Standardní tampon</c:v>
                  </c:pt>
                  <c:pt idx="9">
                    <c:v>Standardní vložka</c:v>
                  </c:pt>
                </c:lvl>
                <c:lvl>
                  <c:pt idx="0">
                    <c:v>15-20</c:v>
                  </c:pt>
                  <c:pt idx="2">
                    <c:v>21-30</c:v>
                  </c:pt>
                  <c:pt idx="4">
                    <c:v>31-40</c:v>
                  </c:pt>
                  <c:pt idx="6">
                    <c:v>41-50</c:v>
                  </c:pt>
                  <c:pt idx="8">
                    <c:v>51-60</c:v>
                  </c:pt>
                </c:lvl>
              </c:multiLvlStrCache>
            </c:multiLvlStrRef>
          </c:cat>
          <c:val>
            <c:numRef>
              <c:f>'OT 7'!$M$215:$M$225</c:f>
              <c:numCache>
                <c:formatCode>General</c:formatCode>
                <c:ptCount val="10"/>
                <c:pt idx="0">
                  <c:v>4</c:v>
                </c:pt>
                <c:pt idx="1">
                  <c:v>2</c:v>
                </c:pt>
                <c:pt idx="2">
                  <c:v>9</c:v>
                </c:pt>
                <c:pt idx="3">
                  <c:v>5</c:v>
                </c:pt>
                <c:pt idx="4">
                  <c:v>7</c:v>
                </c:pt>
                <c:pt idx="5">
                  <c:v>7</c:v>
                </c:pt>
                <c:pt idx="7">
                  <c:v>5</c:v>
                </c:pt>
                <c:pt idx="8">
                  <c:v>3</c:v>
                </c:pt>
                <c:pt idx="9">
                  <c:v>1</c:v>
                </c:pt>
              </c:numCache>
            </c:numRef>
          </c:val>
          <c:smooth val="0"/>
          <c:extLst>
            <c:ext xmlns:c16="http://schemas.microsoft.com/office/drawing/2014/chart" uri="{C3380CC4-5D6E-409C-BE32-E72D297353CC}">
              <c16:uniqueId val="{0000000B-6E98-474E-B090-6D47B3A062C8}"/>
            </c:ext>
          </c:extLst>
        </c:ser>
        <c:ser>
          <c:idx val="3"/>
          <c:order val="3"/>
          <c:tx>
            <c:strRef>
              <c:f>'OT 7'!$N$213:$N$214</c:f>
              <c:strCache>
                <c:ptCount val="1"/>
                <c:pt idx="0">
                  <c:v>Používají ho ostatní v mém okolí</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multiLvlStrRef>
              <c:f>'OT 7'!$I$215:$J$225</c:f>
              <c:multiLvlStrCache>
                <c:ptCount val="10"/>
                <c:lvl>
                  <c:pt idx="0">
                    <c:v>Standardní tampon</c:v>
                  </c:pt>
                  <c:pt idx="1">
                    <c:v>Standardní vložka</c:v>
                  </c:pt>
                  <c:pt idx="2">
                    <c:v>Standardní tampon</c:v>
                  </c:pt>
                  <c:pt idx="3">
                    <c:v>Standardní vložka</c:v>
                  </c:pt>
                  <c:pt idx="4">
                    <c:v>Standardní tampon</c:v>
                  </c:pt>
                  <c:pt idx="5">
                    <c:v>Standardní vložka</c:v>
                  </c:pt>
                  <c:pt idx="6">
                    <c:v>Standardní tampon</c:v>
                  </c:pt>
                  <c:pt idx="7">
                    <c:v>Standardní vložka</c:v>
                  </c:pt>
                  <c:pt idx="8">
                    <c:v>Standardní tampon</c:v>
                  </c:pt>
                  <c:pt idx="9">
                    <c:v>Standardní vložka</c:v>
                  </c:pt>
                </c:lvl>
                <c:lvl>
                  <c:pt idx="0">
                    <c:v>15-20</c:v>
                  </c:pt>
                  <c:pt idx="2">
                    <c:v>21-30</c:v>
                  </c:pt>
                  <c:pt idx="4">
                    <c:v>31-40</c:v>
                  </c:pt>
                  <c:pt idx="6">
                    <c:v>41-50</c:v>
                  </c:pt>
                  <c:pt idx="8">
                    <c:v>51-60</c:v>
                  </c:pt>
                </c:lvl>
              </c:multiLvlStrCache>
            </c:multiLvlStrRef>
          </c:cat>
          <c:val>
            <c:numRef>
              <c:f>'OT 7'!$N$215:$N$225</c:f>
              <c:numCache>
                <c:formatCode>General</c:formatCode>
                <c:ptCount val="10"/>
                <c:pt idx="0">
                  <c:v>4</c:v>
                </c:pt>
                <c:pt idx="1">
                  <c:v>2</c:v>
                </c:pt>
              </c:numCache>
            </c:numRef>
          </c:val>
          <c:smooth val="0"/>
          <c:extLst>
            <c:ext xmlns:c16="http://schemas.microsoft.com/office/drawing/2014/chart" uri="{C3380CC4-5D6E-409C-BE32-E72D297353CC}">
              <c16:uniqueId val="{0000000C-6E98-474E-B090-6D47B3A062C8}"/>
            </c:ext>
          </c:extLst>
        </c:ser>
        <c:ser>
          <c:idx val="4"/>
          <c:order val="4"/>
          <c:tx>
            <c:strRef>
              <c:f>'OT 7'!$O$213:$O$214</c:f>
              <c:strCache>
                <c:ptCount val="1"/>
                <c:pt idx="0">
                  <c:v>Zvyk</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multiLvlStrRef>
              <c:f>'OT 7'!$I$215:$J$225</c:f>
              <c:multiLvlStrCache>
                <c:ptCount val="10"/>
                <c:lvl>
                  <c:pt idx="0">
                    <c:v>Standardní tampon</c:v>
                  </c:pt>
                  <c:pt idx="1">
                    <c:v>Standardní vložka</c:v>
                  </c:pt>
                  <c:pt idx="2">
                    <c:v>Standardní tampon</c:v>
                  </c:pt>
                  <c:pt idx="3">
                    <c:v>Standardní vložka</c:v>
                  </c:pt>
                  <c:pt idx="4">
                    <c:v>Standardní tampon</c:v>
                  </c:pt>
                  <c:pt idx="5">
                    <c:v>Standardní vložka</c:v>
                  </c:pt>
                  <c:pt idx="6">
                    <c:v>Standardní tampon</c:v>
                  </c:pt>
                  <c:pt idx="7">
                    <c:v>Standardní vložka</c:v>
                  </c:pt>
                  <c:pt idx="8">
                    <c:v>Standardní tampon</c:v>
                  </c:pt>
                  <c:pt idx="9">
                    <c:v>Standardní vložka</c:v>
                  </c:pt>
                </c:lvl>
                <c:lvl>
                  <c:pt idx="0">
                    <c:v>15-20</c:v>
                  </c:pt>
                  <c:pt idx="2">
                    <c:v>21-30</c:v>
                  </c:pt>
                  <c:pt idx="4">
                    <c:v>31-40</c:v>
                  </c:pt>
                  <c:pt idx="6">
                    <c:v>41-50</c:v>
                  </c:pt>
                  <c:pt idx="8">
                    <c:v>51-60</c:v>
                  </c:pt>
                </c:lvl>
              </c:multiLvlStrCache>
            </c:multiLvlStrRef>
          </c:cat>
          <c:val>
            <c:numRef>
              <c:f>'OT 7'!$O$215:$O$225</c:f>
              <c:numCache>
                <c:formatCode>General</c:formatCode>
                <c:ptCount val="10"/>
                <c:pt idx="0">
                  <c:v>6</c:v>
                </c:pt>
                <c:pt idx="1">
                  <c:v>3</c:v>
                </c:pt>
                <c:pt idx="2">
                  <c:v>16</c:v>
                </c:pt>
                <c:pt idx="3">
                  <c:v>1</c:v>
                </c:pt>
                <c:pt idx="4">
                  <c:v>3</c:v>
                </c:pt>
                <c:pt idx="5">
                  <c:v>1</c:v>
                </c:pt>
                <c:pt idx="6">
                  <c:v>3</c:v>
                </c:pt>
                <c:pt idx="7">
                  <c:v>3</c:v>
                </c:pt>
                <c:pt idx="9">
                  <c:v>2</c:v>
                </c:pt>
              </c:numCache>
            </c:numRef>
          </c:val>
          <c:smooth val="0"/>
          <c:extLst>
            <c:ext xmlns:c16="http://schemas.microsoft.com/office/drawing/2014/chart" uri="{C3380CC4-5D6E-409C-BE32-E72D297353CC}">
              <c16:uniqueId val="{0000000D-6E98-474E-B090-6D47B3A062C8}"/>
            </c:ext>
          </c:extLst>
        </c:ser>
        <c:dLbls>
          <c:showLegendKey val="0"/>
          <c:showVal val="0"/>
          <c:showCatName val="0"/>
          <c:showSerName val="0"/>
          <c:showPercent val="0"/>
          <c:showBubbleSize val="0"/>
        </c:dLbls>
        <c:marker val="1"/>
        <c:smooth val="0"/>
        <c:axId val="1135589840"/>
        <c:axId val="1980139392"/>
      </c:lineChart>
      <c:catAx>
        <c:axId val="1135589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0139392"/>
        <c:crosses val="autoZero"/>
        <c:auto val="1"/>
        <c:lblAlgn val="ctr"/>
        <c:lblOffset val="100"/>
        <c:noMultiLvlLbl val="0"/>
      </c:catAx>
      <c:valAx>
        <c:axId val="1980139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55898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 k DP.xlsx]OT 7!PivotTable3</c:name>
    <c:fmtId val="5"/>
  </c:pivotSource>
  <c:chart>
    <c:autoTitleDeleted val="0"/>
    <c:pivotFmts>
      <c:pivotFmt>
        <c:idx val="0"/>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ln w="28575" cap="rnd">
            <a:solidFill>
              <a:schemeClr val="accent1"/>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ln w="28575" cap="rnd">
            <a:solidFill>
              <a:schemeClr val="accent1"/>
            </a:solidFill>
            <a:round/>
          </a:ln>
          <a:effectLst/>
        </c:spPr>
        <c:marker>
          <c:symbol val="circle"/>
          <c:size val="5"/>
          <c:spPr>
            <a:solidFill>
              <a:schemeClr val="accent4"/>
            </a:solidFill>
            <a:ln w="9525">
              <a:solidFill>
                <a:schemeClr val="accent4"/>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ln w="28575" cap="rnd">
            <a:solidFill>
              <a:schemeClr val="accent1"/>
            </a:solidFill>
            <a:round/>
          </a:ln>
          <a:effectLst/>
        </c:spPr>
        <c:marker>
          <c:symbol val="circle"/>
          <c:size val="5"/>
          <c:spPr>
            <a:solidFill>
              <a:schemeClr val="accent5"/>
            </a:solidFill>
            <a:ln w="9525">
              <a:solidFill>
                <a:schemeClr val="accent5"/>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cked"/>
        <c:varyColors val="0"/>
        <c:ser>
          <c:idx val="0"/>
          <c:order val="0"/>
          <c:tx>
            <c:strRef>
              <c:f>'OT 7'!$J$253:$J$254</c:f>
              <c:strCache>
                <c:ptCount val="1"/>
                <c:pt idx="0">
                  <c:v>Cena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'OT 7'!$I$255:$I$260</c:f>
              <c:strCache>
                <c:ptCount val="5"/>
                <c:pt idx="0">
                  <c:v>15-20</c:v>
                </c:pt>
                <c:pt idx="1">
                  <c:v>21-30</c:v>
                </c:pt>
                <c:pt idx="2">
                  <c:v>31-40</c:v>
                </c:pt>
                <c:pt idx="3">
                  <c:v>41-50</c:v>
                </c:pt>
                <c:pt idx="4">
                  <c:v>51-60</c:v>
                </c:pt>
              </c:strCache>
            </c:strRef>
          </c:cat>
          <c:val>
            <c:numRef>
              <c:f>'OT 7'!$J$255:$J$260</c:f>
              <c:numCache>
                <c:formatCode>General</c:formatCode>
                <c:ptCount val="5"/>
                <c:pt idx="0">
                  <c:v>8</c:v>
                </c:pt>
                <c:pt idx="1">
                  <c:v>44</c:v>
                </c:pt>
                <c:pt idx="2">
                  <c:v>17</c:v>
                </c:pt>
                <c:pt idx="3">
                  <c:v>11</c:v>
                </c:pt>
                <c:pt idx="4">
                  <c:v>4</c:v>
                </c:pt>
              </c:numCache>
            </c:numRef>
          </c:val>
          <c:smooth val="0"/>
          <c:extLst>
            <c:ext xmlns:c16="http://schemas.microsoft.com/office/drawing/2014/chart" uri="{C3380CC4-5D6E-409C-BE32-E72D297353CC}">
              <c16:uniqueId val="{00000000-3D11-42FA-B466-0690CA833E12}"/>
            </c:ext>
          </c:extLst>
        </c:ser>
        <c:ser>
          <c:idx val="1"/>
          <c:order val="1"/>
          <c:tx>
            <c:strRef>
              <c:f>'OT 7'!$K$253:$K$254</c:f>
              <c:strCache>
                <c:ptCount val="1"/>
                <c:pt idx="0">
                  <c:v>Ekologie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'OT 7'!$I$255:$I$260</c:f>
              <c:strCache>
                <c:ptCount val="5"/>
                <c:pt idx="0">
                  <c:v>15-20</c:v>
                </c:pt>
                <c:pt idx="1">
                  <c:v>21-30</c:v>
                </c:pt>
                <c:pt idx="2">
                  <c:v>31-40</c:v>
                </c:pt>
                <c:pt idx="3">
                  <c:v>41-50</c:v>
                </c:pt>
                <c:pt idx="4">
                  <c:v>51-60</c:v>
                </c:pt>
              </c:strCache>
            </c:strRef>
          </c:cat>
          <c:val>
            <c:numRef>
              <c:f>'OT 7'!$K$255:$K$260</c:f>
              <c:numCache>
                <c:formatCode>General</c:formatCode>
                <c:ptCount val="5"/>
                <c:pt idx="1">
                  <c:v>51</c:v>
                </c:pt>
                <c:pt idx="2">
                  <c:v>62</c:v>
                </c:pt>
                <c:pt idx="3">
                  <c:v>10</c:v>
                </c:pt>
              </c:numCache>
            </c:numRef>
          </c:val>
          <c:smooth val="0"/>
          <c:extLst>
            <c:ext xmlns:c16="http://schemas.microsoft.com/office/drawing/2014/chart" uri="{C3380CC4-5D6E-409C-BE32-E72D297353CC}">
              <c16:uniqueId val="{00000001-3D11-42FA-B466-0690CA833E12}"/>
            </c:ext>
          </c:extLst>
        </c:ser>
        <c:ser>
          <c:idx val="2"/>
          <c:order val="2"/>
          <c:tx>
            <c:strRef>
              <c:f>'OT 7'!$L$253:$L$254</c:f>
              <c:strCache>
                <c:ptCount val="1"/>
                <c:pt idx="0">
                  <c:v>Pohodlné</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'OT 7'!$I$255:$I$260</c:f>
              <c:strCache>
                <c:ptCount val="5"/>
                <c:pt idx="0">
                  <c:v>15-20</c:v>
                </c:pt>
                <c:pt idx="1">
                  <c:v>21-30</c:v>
                </c:pt>
                <c:pt idx="2">
                  <c:v>31-40</c:v>
                </c:pt>
                <c:pt idx="3">
                  <c:v>41-50</c:v>
                </c:pt>
                <c:pt idx="4">
                  <c:v>51-60</c:v>
                </c:pt>
              </c:strCache>
            </c:strRef>
          </c:cat>
          <c:val>
            <c:numRef>
              <c:f>'OT 7'!$L$255:$L$260</c:f>
              <c:numCache>
                <c:formatCode>General</c:formatCode>
                <c:ptCount val="5"/>
                <c:pt idx="0">
                  <c:v>10</c:v>
                </c:pt>
                <c:pt idx="1">
                  <c:v>24</c:v>
                </c:pt>
                <c:pt idx="2">
                  <c:v>34</c:v>
                </c:pt>
                <c:pt idx="3">
                  <c:v>9</c:v>
                </c:pt>
                <c:pt idx="4">
                  <c:v>4</c:v>
                </c:pt>
              </c:numCache>
            </c:numRef>
          </c:val>
          <c:smooth val="0"/>
          <c:extLst>
            <c:ext xmlns:c16="http://schemas.microsoft.com/office/drawing/2014/chart" uri="{C3380CC4-5D6E-409C-BE32-E72D297353CC}">
              <c16:uniqueId val="{00000002-3D11-42FA-B466-0690CA833E12}"/>
            </c:ext>
          </c:extLst>
        </c:ser>
        <c:ser>
          <c:idx val="3"/>
          <c:order val="3"/>
          <c:tx>
            <c:strRef>
              <c:f>'OT 7'!$M$253:$M$254</c:f>
              <c:strCache>
                <c:ptCount val="1"/>
                <c:pt idx="0">
                  <c:v>Používají ho ostatní v mém okolí</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'OT 7'!$I$255:$I$260</c:f>
              <c:strCache>
                <c:ptCount val="5"/>
                <c:pt idx="0">
                  <c:v>15-20</c:v>
                </c:pt>
                <c:pt idx="1">
                  <c:v>21-30</c:v>
                </c:pt>
                <c:pt idx="2">
                  <c:v>31-40</c:v>
                </c:pt>
                <c:pt idx="3">
                  <c:v>41-50</c:v>
                </c:pt>
                <c:pt idx="4">
                  <c:v>51-60</c:v>
                </c:pt>
              </c:strCache>
            </c:strRef>
          </c:cat>
          <c:val>
            <c:numRef>
              <c:f>'OT 7'!$M$255:$M$260</c:f>
              <c:numCache>
                <c:formatCode>General</c:formatCode>
                <c:ptCount val="5"/>
                <c:pt idx="0">
                  <c:v>6</c:v>
                </c:pt>
                <c:pt idx="1">
                  <c:v>1</c:v>
                </c:pt>
              </c:numCache>
            </c:numRef>
          </c:val>
          <c:smooth val="0"/>
          <c:extLst>
            <c:ext xmlns:c16="http://schemas.microsoft.com/office/drawing/2014/chart" uri="{C3380CC4-5D6E-409C-BE32-E72D297353CC}">
              <c16:uniqueId val="{00000003-3D11-42FA-B466-0690CA833E12}"/>
            </c:ext>
          </c:extLst>
        </c:ser>
        <c:ser>
          <c:idx val="4"/>
          <c:order val="4"/>
          <c:tx>
            <c:strRef>
              <c:f>'OT 7'!$N$253:$N$254</c:f>
              <c:strCache>
                <c:ptCount val="1"/>
                <c:pt idx="0">
                  <c:v>Zvyk</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'OT 7'!$I$255:$I$260</c:f>
              <c:strCache>
                <c:ptCount val="5"/>
                <c:pt idx="0">
                  <c:v>15-20</c:v>
                </c:pt>
                <c:pt idx="1">
                  <c:v>21-30</c:v>
                </c:pt>
                <c:pt idx="2">
                  <c:v>31-40</c:v>
                </c:pt>
                <c:pt idx="3">
                  <c:v>41-50</c:v>
                </c:pt>
                <c:pt idx="4">
                  <c:v>51-60</c:v>
                </c:pt>
              </c:strCache>
            </c:strRef>
          </c:cat>
          <c:val>
            <c:numRef>
              <c:f>'OT 7'!$N$255:$N$260</c:f>
              <c:numCache>
                <c:formatCode>General</c:formatCode>
                <c:ptCount val="5"/>
                <c:pt idx="0">
                  <c:v>11</c:v>
                </c:pt>
                <c:pt idx="1">
                  <c:v>22</c:v>
                </c:pt>
                <c:pt idx="2">
                  <c:v>5</c:v>
                </c:pt>
                <c:pt idx="3">
                  <c:v>9</c:v>
                </c:pt>
                <c:pt idx="4">
                  <c:v>2</c:v>
                </c:pt>
              </c:numCache>
            </c:numRef>
          </c:val>
          <c:smooth val="0"/>
          <c:extLst>
            <c:ext xmlns:c16="http://schemas.microsoft.com/office/drawing/2014/chart" uri="{C3380CC4-5D6E-409C-BE32-E72D297353CC}">
              <c16:uniqueId val="{00000004-3D11-42FA-B466-0690CA833E12}"/>
            </c:ext>
          </c:extLst>
        </c:ser>
        <c:dLbls>
          <c:showLegendKey val="0"/>
          <c:showVal val="0"/>
          <c:showCatName val="0"/>
          <c:showSerName val="0"/>
          <c:showPercent val="0"/>
          <c:showBubbleSize val="0"/>
        </c:dLbls>
        <c:marker val="1"/>
        <c:smooth val="0"/>
        <c:axId val="1135572560"/>
        <c:axId val="1215925311"/>
      </c:lineChart>
      <c:catAx>
        <c:axId val="1135572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5925311"/>
        <c:crosses val="autoZero"/>
        <c:auto val="1"/>
        <c:lblAlgn val="ctr"/>
        <c:lblOffset val="100"/>
        <c:noMultiLvlLbl val="0"/>
      </c:catAx>
      <c:valAx>
        <c:axId val="12159253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55725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 k DP.xlsx]OT 7 add. !PivotTable1</c:name>
    <c:fmtId val="1"/>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'OT 7 add. '!$K$4:$K$5</c:f>
              <c:strCache>
                <c:ptCount val="1"/>
                <c:pt idx="0">
                  <c:v>Ekologie, Pohodlné</c:v>
                </c:pt>
              </c:strCache>
            </c:strRef>
          </c:tx>
          <c:spPr>
            <a:solidFill>
              <a:schemeClr val="accent1"/>
            </a:solidFill>
            <a:ln>
              <a:noFill/>
            </a:ln>
            <a:effectLst/>
          </c:spPr>
          <c:invertIfNegative val="0"/>
          <c:cat>
            <c:strRef>
              <c:f>'OT 7 add. '!$J$6:$J$14</c:f>
              <c:strCache>
                <c:ptCount val="8"/>
                <c:pt idx="0">
                  <c:v>Látkové vložky</c:v>
                </c:pt>
                <c:pt idx="1">
                  <c:v>Menstruační kalhotky</c:v>
                </c:pt>
                <c:pt idx="2">
                  <c:v>Menstruační kalíšek</c:v>
                </c:pt>
                <c:pt idx="3">
                  <c:v>Mořská houba</c:v>
                </c:pt>
                <c:pt idx="4">
                  <c:v>Standardní tampon</c:v>
                </c:pt>
                <c:pt idx="5">
                  <c:v>Standardní vložka</c:v>
                </c:pt>
                <c:pt idx="6">
                  <c:v>Tampon z přírodního materiálu</c:v>
                </c:pt>
                <c:pt idx="7">
                  <c:v>Vložka z přírodního materiálu</c:v>
                </c:pt>
              </c:strCache>
            </c:strRef>
          </c:cat>
          <c:val>
            <c:numRef>
              <c:f>'OT 7 add. '!$K$6:$K$14</c:f>
              <c:numCache>
                <c:formatCode>General</c:formatCode>
                <c:ptCount val="8"/>
                <c:pt idx="0">
                  <c:v>2</c:v>
                </c:pt>
                <c:pt idx="1">
                  <c:v>26</c:v>
                </c:pt>
                <c:pt idx="2">
                  <c:v>31</c:v>
                </c:pt>
                <c:pt idx="3">
                  <c:v>11</c:v>
                </c:pt>
                <c:pt idx="4">
                  <c:v>16</c:v>
                </c:pt>
                <c:pt idx="5">
                  <c:v>8</c:v>
                </c:pt>
                <c:pt idx="7">
                  <c:v>1</c:v>
                </c:pt>
              </c:numCache>
            </c:numRef>
          </c:val>
          <c:extLst>
            <c:ext xmlns:c16="http://schemas.microsoft.com/office/drawing/2014/chart" uri="{C3380CC4-5D6E-409C-BE32-E72D297353CC}">
              <c16:uniqueId val="{00000000-6B6C-4B16-BB0E-8521646B18C5}"/>
            </c:ext>
          </c:extLst>
        </c:ser>
        <c:ser>
          <c:idx val="1"/>
          <c:order val="1"/>
          <c:tx>
            <c:strRef>
              <c:f>'OT 7 add. '!$L$4:$L$5</c:f>
              <c:strCache>
                <c:ptCount val="1"/>
                <c:pt idx="0">
                  <c:v>Pohodlné, Spolehlivé</c:v>
                </c:pt>
              </c:strCache>
            </c:strRef>
          </c:tx>
          <c:spPr>
            <a:solidFill>
              <a:schemeClr val="accent2"/>
            </a:solidFill>
            <a:ln>
              <a:noFill/>
            </a:ln>
            <a:effectLst/>
          </c:spPr>
          <c:invertIfNegative val="0"/>
          <c:cat>
            <c:strRef>
              <c:f>'OT 7 add. '!$J$6:$J$14</c:f>
              <c:strCache>
                <c:ptCount val="8"/>
                <c:pt idx="0">
                  <c:v>Látkové vložky</c:v>
                </c:pt>
                <c:pt idx="1">
                  <c:v>Menstruační kalhotky</c:v>
                </c:pt>
                <c:pt idx="2">
                  <c:v>Menstruační kalíšek</c:v>
                </c:pt>
                <c:pt idx="3">
                  <c:v>Mořská houba</c:v>
                </c:pt>
                <c:pt idx="4">
                  <c:v>Standardní tampon</c:v>
                </c:pt>
                <c:pt idx="5">
                  <c:v>Standardní vložka</c:v>
                </c:pt>
                <c:pt idx="6">
                  <c:v>Tampon z přírodního materiálu</c:v>
                </c:pt>
                <c:pt idx="7">
                  <c:v>Vložka z přírodního materiálu</c:v>
                </c:pt>
              </c:strCache>
            </c:strRef>
          </c:cat>
          <c:val>
            <c:numRef>
              <c:f>'OT 7 add. '!$L$6:$L$14</c:f>
              <c:numCache>
                <c:formatCode>General</c:formatCode>
                <c:ptCount val="8"/>
                <c:pt idx="0">
                  <c:v>1</c:v>
                </c:pt>
                <c:pt idx="1">
                  <c:v>10</c:v>
                </c:pt>
                <c:pt idx="2">
                  <c:v>19</c:v>
                </c:pt>
                <c:pt idx="3">
                  <c:v>2</c:v>
                </c:pt>
                <c:pt idx="4">
                  <c:v>23</c:v>
                </c:pt>
                <c:pt idx="5">
                  <c:v>20</c:v>
                </c:pt>
                <c:pt idx="6">
                  <c:v>4</c:v>
                </c:pt>
                <c:pt idx="7">
                  <c:v>2</c:v>
                </c:pt>
              </c:numCache>
            </c:numRef>
          </c:val>
          <c:extLst>
            <c:ext xmlns:c16="http://schemas.microsoft.com/office/drawing/2014/chart" uri="{C3380CC4-5D6E-409C-BE32-E72D297353CC}">
              <c16:uniqueId val="{00000001-6B6C-4B16-BB0E-8521646B18C5}"/>
            </c:ext>
          </c:extLst>
        </c:ser>
        <c:dLbls>
          <c:showLegendKey val="0"/>
          <c:showVal val="0"/>
          <c:showCatName val="0"/>
          <c:showSerName val="0"/>
          <c:showPercent val="0"/>
          <c:showBubbleSize val="0"/>
        </c:dLbls>
        <c:gapWidth val="300"/>
        <c:overlap val="100"/>
        <c:serLines>
          <c:spPr>
            <a:ln w="9525" cap="flat" cmpd="sng" algn="ctr">
              <a:solidFill>
                <a:schemeClr val="tx1">
                  <a:lumMod val="35000"/>
                  <a:lumOff val="65000"/>
                </a:schemeClr>
              </a:solidFill>
              <a:round/>
            </a:ln>
            <a:effectLst/>
          </c:spPr>
        </c:serLines>
        <c:axId val="1135575440"/>
        <c:axId val="1135474032"/>
      </c:barChart>
      <c:catAx>
        <c:axId val="11355754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cs-CZ"/>
                  <a:t>Menstruační pomůcka</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5474032"/>
        <c:crosses val="autoZero"/>
        <c:auto val="1"/>
        <c:lblAlgn val="ctr"/>
        <c:lblOffset val="100"/>
        <c:noMultiLvlLbl val="0"/>
      </c:catAx>
      <c:valAx>
        <c:axId val="1135474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a:t>
                </a:r>
                <a:r>
                  <a:rPr lang="cs-CZ"/>
                  <a:t>díl jednotlivých faktorů</a:t>
                </a:r>
                <a:r>
                  <a:rPr lang="cs-CZ" baseline="0"/>
                  <a:t> </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55754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'OT 8'!$E$23</c:f>
              <c:strCache>
                <c:ptCount val="1"/>
                <c:pt idx="0">
                  <c:v>Count of Chtěla byste vyzkoušet některé z menstruačních pomůcek níže, pokud ano, které? </c:v>
                </c:pt>
              </c:strCache>
            </c:strRef>
          </c:tx>
          <c:spPr>
            <a:solidFill>
              <a:schemeClr val="accent1"/>
            </a:solidFill>
            <a:ln>
              <a:noFill/>
            </a:ln>
            <a:effectLst/>
          </c:spPr>
          <c:invertIfNegative val="0"/>
          <c:cat>
            <c:strRef>
              <c:f>'OT 8'!$D$24:$D$31</c:f>
              <c:strCache>
                <c:ptCount val="8"/>
                <c:pt idx="0">
                  <c:v>Standardní tampon</c:v>
                </c:pt>
                <c:pt idx="1">
                  <c:v>Látkové vložky</c:v>
                </c:pt>
                <c:pt idx="2">
                  <c:v>Vložka z přírodního materiálu</c:v>
                </c:pt>
                <c:pt idx="3">
                  <c:v>Mořská houba</c:v>
                </c:pt>
                <c:pt idx="4">
                  <c:v>Tampon z přírodního materiálu</c:v>
                </c:pt>
                <c:pt idx="5">
                  <c:v>Menstruační kalíšek</c:v>
                </c:pt>
                <c:pt idx="6">
                  <c:v>Menstruační kalhotky</c:v>
                </c:pt>
                <c:pt idx="7">
                  <c:v>Nechci</c:v>
                </c:pt>
              </c:strCache>
            </c:strRef>
          </c:cat>
          <c:val>
            <c:numRef>
              <c:f>'OT 8'!$E$24:$E$31</c:f>
              <c:numCache>
                <c:formatCode>General</c:formatCode>
                <c:ptCount val="8"/>
                <c:pt idx="0">
                  <c:v>1</c:v>
                </c:pt>
                <c:pt idx="1">
                  <c:v>2</c:v>
                </c:pt>
                <c:pt idx="2">
                  <c:v>8</c:v>
                </c:pt>
                <c:pt idx="3">
                  <c:v>12</c:v>
                </c:pt>
                <c:pt idx="4">
                  <c:v>13</c:v>
                </c:pt>
                <c:pt idx="5">
                  <c:v>32</c:v>
                </c:pt>
                <c:pt idx="6">
                  <c:v>69</c:v>
                </c:pt>
                <c:pt idx="7">
                  <c:v>107</c:v>
                </c:pt>
              </c:numCache>
            </c:numRef>
          </c:val>
          <c:extLst>
            <c:ext xmlns:c16="http://schemas.microsoft.com/office/drawing/2014/chart" uri="{C3380CC4-5D6E-409C-BE32-E72D297353CC}">
              <c16:uniqueId val="{00000000-6C2C-44F3-9BDF-BCD10CC7DDD3}"/>
            </c:ext>
          </c:extLst>
        </c:ser>
        <c:dLbls>
          <c:showLegendKey val="0"/>
          <c:showVal val="0"/>
          <c:showCatName val="0"/>
          <c:showSerName val="0"/>
          <c:showPercent val="0"/>
          <c:showBubbleSize val="0"/>
        </c:dLbls>
        <c:gapWidth val="182"/>
        <c:axId val="1002062703"/>
        <c:axId val="1360350447"/>
      </c:barChart>
      <c:catAx>
        <c:axId val="100206270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0350447"/>
        <c:crosses val="autoZero"/>
        <c:auto val="1"/>
        <c:lblAlgn val="ctr"/>
        <c:lblOffset val="100"/>
        <c:noMultiLvlLbl val="0"/>
      </c:catAx>
      <c:valAx>
        <c:axId val="136035044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20627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'OT 8'!$G$269</c:f>
              <c:strCache>
                <c:ptCount val="1"/>
                <c:pt idx="0">
                  <c:v>Total</c:v>
                </c:pt>
              </c:strCache>
            </c:strRef>
          </c:tx>
          <c:spPr>
            <a:solidFill>
              <a:schemeClr val="accent1"/>
            </a:solidFill>
            <a:ln>
              <a:noFill/>
            </a:ln>
            <a:effectLst/>
          </c:spPr>
          <c:invertIfNegative val="0"/>
          <c:cat>
            <c:strRef>
              <c:f>'OT 8'!$F$270:$F$277</c:f>
              <c:strCache>
                <c:ptCount val="8"/>
                <c:pt idx="0">
                  <c:v>Standardní tampon</c:v>
                </c:pt>
                <c:pt idx="1">
                  <c:v>Menstruační kalíšek</c:v>
                </c:pt>
                <c:pt idx="2">
                  <c:v>Standardní vložka</c:v>
                </c:pt>
                <c:pt idx="3">
                  <c:v>Menstruační kalhotky</c:v>
                </c:pt>
                <c:pt idx="4">
                  <c:v>Mořská houba</c:v>
                </c:pt>
                <c:pt idx="5">
                  <c:v>Vložka z přírodního materiálu</c:v>
                </c:pt>
                <c:pt idx="6">
                  <c:v>Tampon z přírodního materiálu</c:v>
                </c:pt>
                <c:pt idx="7">
                  <c:v>Látkové vložky</c:v>
                </c:pt>
              </c:strCache>
            </c:strRef>
          </c:cat>
          <c:val>
            <c:numRef>
              <c:f>'OT 8'!$G$270:$G$277</c:f>
              <c:numCache>
                <c:formatCode>General</c:formatCode>
                <c:ptCount val="8"/>
                <c:pt idx="0">
                  <c:v>118</c:v>
                </c:pt>
                <c:pt idx="1">
                  <c:v>89</c:v>
                </c:pt>
                <c:pt idx="2">
                  <c:v>68</c:v>
                </c:pt>
                <c:pt idx="3">
                  <c:v>63</c:v>
                </c:pt>
                <c:pt idx="4">
                  <c:v>16</c:v>
                </c:pt>
                <c:pt idx="5">
                  <c:v>12</c:v>
                </c:pt>
                <c:pt idx="6">
                  <c:v>5</c:v>
                </c:pt>
                <c:pt idx="7">
                  <c:v>4</c:v>
                </c:pt>
              </c:numCache>
            </c:numRef>
          </c:val>
          <c:extLst>
            <c:ext xmlns:c16="http://schemas.microsoft.com/office/drawing/2014/chart" uri="{C3380CC4-5D6E-409C-BE32-E72D297353CC}">
              <c16:uniqueId val="{00000000-07B9-4387-BCA1-1E1D0D14E2F3}"/>
            </c:ext>
          </c:extLst>
        </c:ser>
        <c:dLbls>
          <c:showLegendKey val="0"/>
          <c:showVal val="0"/>
          <c:showCatName val="0"/>
          <c:showSerName val="0"/>
          <c:showPercent val="0"/>
          <c:showBubbleSize val="0"/>
        </c:dLbls>
        <c:gapWidth val="182"/>
        <c:axId val="917086575"/>
        <c:axId val="1360380207"/>
      </c:barChart>
      <c:catAx>
        <c:axId val="9170865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0380207"/>
        <c:crosses val="autoZero"/>
        <c:auto val="1"/>
        <c:lblAlgn val="ctr"/>
        <c:lblOffset val="100"/>
        <c:noMultiLvlLbl val="0"/>
      </c:catAx>
      <c:valAx>
        <c:axId val="13603802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708657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'OT 9 graf'!$D$23</c:f>
              <c:strCache>
                <c:ptCount val="1"/>
                <c:pt idx="0">
                  <c:v>Count of D1</c:v>
                </c:pt>
              </c:strCache>
            </c:strRef>
          </c:tx>
          <c:spPr>
            <a:solidFill>
              <a:schemeClr val="accent1"/>
            </a:solidFill>
            <a:ln>
              <a:noFill/>
            </a:ln>
            <a:effectLst/>
          </c:spPr>
          <c:invertIfNegative val="0"/>
          <c:cat>
            <c:strRef>
              <c:f>'OT 9 graf'!$C$24:$C$34</c:f>
              <c:strCache>
                <c:ptCount val="11"/>
                <c:pt idx="0">
                  <c:v>Současný produkt by mi přestal vyhovovat.</c:v>
                </c:pt>
                <c:pt idx="1">
                  <c:v>Dostala bych ji zdarma.</c:v>
                </c:pt>
                <c:pt idx="2">
                  <c:v>Byla by to ekologičtější varianta.</c:v>
                </c:pt>
                <c:pt idx="3">
                  <c:v>Někdo z okolí by ji začal používat.</c:v>
                </c:pt>
                <c:pt idx="4">
                  <c:v>Byla by to levnější varianta.</c:v>
                </c:pt>
                <c:pt idx="5">
                  <c:v>Nic by mě nepřimělo.</c:v>
                </c:pt>
                <c:pt idx="6">
                  <c:v>Osamostatnění - vlastní příjem.</c:v>
                </c:pt>
                <c:pt idx="7">
                  <c:v>Doporuceni</c:v>
                </c:pt>
                <c:pt idx="8">
                  <c:v>bylo by to pohodlnější</c:v>
                </c:pt>
                <c:pt idx="9">
                  <c:v>Jen se odhodlavam kalhotky objednat jako doplnujici ke kalisku. Urcite kalisek neprestanj pouzivat.</c:v>
                </c:pt>
                <c:pt idx="10">
                  <c:v>Vyber vhodne velikosti kalisku</c:v>
                </c:pt>
              </c:strCache>
            </c:strRef>
          </c:cat>
          <c:val>
            <c:numRef>
              <c:f>'OT 9 graf'!$D$24:$D$34</c:f>
              <c:numCache>
                <c:formatCode>General</c:formatCode>
                <c:ptCount val="11"/>
                <c:pt idx="0">
                  <c:v>105</c:v>
                </c:pt>
                <c:pt idx="1">
                  <c:v>76</c:v>
                </c:pt>
                <c:pt idx="2">
                  <c:v>48</c:v>
                </c:pt>
                <c:pt idx="3">
                  <c:v>44</c:v>
                </c:pt>
                <c:pt idx="4">
                  <c:v>40</c:v>
                </c:pt>
                <c:pt idx="5">
                  <c:v>20</c:v>
                </c:pt>
                <c:pt idx="6">
                  <c:v>5</c:v>
                </c:pt>
                <c:pt idx="7">
                  <c:v>2</c:v>
                </c:pt>
                <c:pt idx="8">
                  <c:v>2</c:v>
                </c:pt>
                <c:pt idx="9">
                  <c:v>2</c:v>
                </c:pt>
                <c:pt idx="10">
                  <c:v>1</c:v>
                </c:pt>
              </c:numCache>
            </c:numRef>
          </c:val>
          <c:extLst>
            <c:ext xmlns:c16="http://schemas.microsoft.com/office/drawing/2014/chart" uri="{C3380CC4-5D6E-409C-BE32-E72D297353CC}">
              <c16:uniqueId val="{00000000-B9A4-4316-8690-5E1A21D34BCA}"/>
            </c:ext>
          </c:extLst>
        </c:ser>
        <c:dLbls>
          <c:showLegendKey val="0"/>
          <c:showVal val="0"/>
          <c:showCatName val="0"/>
          <c:showSerName val="0"/>
          <c:showPercent val="0"/>
          <c:showBubbleSize val="0"/>
        </c:dLbls>
        <c:gapWidth val="182"/>
        <c:axId val="1299403743"/>
        <c:axId val="1384070751"/>
      </c:barChart>
      <c:catAx>
        <c:axId val="129940374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4070751"/>
        <c:crosses val="autoZero"/>
        <c:auto val="1"/>
        <c:lblAlgn val="ctr"/>
        <c:lblOffset val="100"/>
        <c:noMultiLvlLbl val="0"/>
      </c:catAx>
      <c:valAx>
        <c:axId val="138407075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940374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'OT 10'!$N$8</c:f>
              <c:strCache>
                <c:ptCount val="1"/>
                <c:pt idx="0">
                  <c:v>Count of Máte ve svém okolí k dispozici menstruační pomůcky zdarma?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53FB-4A01-989B-0794B98295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53FB-4A01-989B-0794B9829537}"/>
              </c:ext>
            </c:extLst>
          </c:dPt>
          <c:dLbls>
            <c:dLbl>
              <c:idx val="0"/>
              <c:layout>
                <c:manualLayout>
                  <c:x val="0.23333333333333334"/>
                  <c:y val="4.1666666666666664E-2"/>
                </c:manualLayout>
              </c:layout>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169076"/>
                        <a:gd name="adj2" fmla="val -133855"/>
                      </a:avLst>
                    </a:prstGeom>
                    <a:noFill/>
                    <a:ln>
                      <a:noFill/>
                    </a:ln>
                  </c15:spPr>
                </c:ext>
                <c:ext xmlns:c16="http://schemas.microsoft.com/office/drawing/2014/chart" uri="{C3380CC4-5D6E-409C-BE32-E72D297353CC}">
                  <c16:uniqueId val="{00000002-53FB-4A01-989B-0794B9829537}"/>
                </c:ext>
              </c:extLst>
            </c:dLbl>
            <c:dLbl>
              <c:idx val="1"/>
              <c:layout>
                <c:manualLayout>
                  <c:x val="-0.20555555555555555"/>
                  <c:y val="-6.944444444444444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3FB-4A01-989B-0794B9829537}"/>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'OT 10'!$M$9:$M$10</c:f>
              <c:strCache>
                <c:ptCount val="2"/>
                <c:pt idx="0">
                  <c:v>Ne</c:v>
                </c:pt>
                <c:pt idx="1">
                  <c:v>Ano - v práci</c:v>
                </c:pt>
              </c:strCache>
            </c:strRef>
          </c:cat>
          <c:val>
            <c:numRef>
              <c:f>'OT 10'!$N$9:$N$10</c:f>
              <c:numCache>
                <c:formatCode>General</c:formatCode>
                <c:ptCount val="2"/>
                <c:pt idx="0">
                  <c:v>201</c:v>
                </c:pt>
                <c:pt idx="1">
                  <c:v>10</c:v>
                </c:pt>
              </c:numCache>
            </c:numRef>
          </c:val>
          <c:extLst>
            <c:ext xmlns:c16="http://schemas.microsoft.com/office/drawing/2014/chart" uri="{C3380CC4-5D6E-409C-BE32-E72D297353CC}">
              <c16:uniqueId val="{00000000-53FB-4A01-989B-0794B9829537}"/>
            </c:ext>
          </c:extLst>
        </c:ser>
        <c:dLbls>
          <c:showLegendKey val="0"/>
          <c:showVal val="0"/>
          <c:showCatName val="0"/>
          <c:showSerName val="0"/>
          <c:showPercent val="0"/>
          <c:showBubbleSize val="0"/>
          <c:showLeaderLines val="0"/>
        </c:dLbls>
        <c:firstSliceAng val="0"/>
        <c:holeSize val="75"/>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'OT 11'!$O$12</c:f>
              <c:strCache>
                <c:ptCount val="1"/>
                <c:pt idx="0">
                  <c:v>Count of Myslíte si, že by ženy měly mít menstruační pomůcky zdarma (standardní tampon a vložka)?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CFB-480A-8DD0-DCBF73F9B0E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5CFB-480A-8DD0-DCBF73F9B0E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5CFB-480A-8DD0-DCBF73F9B0E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5CFB-480A-8DD0-DCBF73F9B0ED}"/>
              </c:ext>
            </c:extLst>
          </c:dPt>
          <c:dLbls>
            <c:dLbl>
              <c:idx val="0"/>
              <c:layout>
                <c:manualLayout>
                  <c:x val="0.10833333333333323"/>
                  <c:y val="-3.240740740740740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CFB-480A-8DD0-DCBF73F9B0ED}"/>
                </c:ext>
              </c:extLst>
            </c:dLbl>
            <c:dLbl>
              <c:idx val="1"/>
              <c:layout>
                <c:manualLayout>
                  <c:x val="-0.125"/>
                  <c:y val="0.1805555555555553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CFB-480A-8DD0-DCBF73F9B0ED}"/>
                </c:ext>
              </c:extLst>
            </c:dLbl>
            <c:dLbl>
              <c:idx val="2"/>
              <c:layout>
                <c:manualLayout>
                  <c:x val="-0.15833333333333338"/>
                  <c:y val="-6.481481481481481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CFB-480A-8DD0-DCBF73F9B0ED}"/>
                </c:ext>
              </c:extLst>
            </c:dLbl>
            <c:dLbl>
              <c:idx val="3"/>
              <c:layout>
                <c:manualLayout>
                  <c:x val="0.22222222222222221"/>
                  <c:y val="-7.40740740740740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CFB-480A-8DD0-DCBF73F9B0ED}"/>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'OT 11'!$N$13:$N$16</c:f>
              <c:strCache>
                <c:ptCount val="4"/>
                <c:pt idx="0">
                  <c:v>Spíše ano</c:v>
                </c:pt>
                <c:pt idx="1">
                  <c:v>Rozhodně ano</c:v>
                </c:pt>
                <c:pt idx="2">
                  <c:v>Spíš ne</c:v>
                </c:pt>
                <c:pt idx="3">
                  <c:v>Rozhodně ne</c:v>
                </c:pt>
              </c:strCache>
            </c:strRef>
          </c:cat>
          <c:val>
            <c:numRef>
              <c:f>'OT 11'!$O$13:$O$16</c:f>
              <c:numCache>
                <c:formatCode>General</c:formatCode>
                <c:ptCount val="4"/>
                <c:pt idx="0">
                  <c:v>99</c:v>
                </c:pt>
                <c:pt idx="1">
                  <c:v>85</c:v>
                </c:pt>
                <c:pt idx="2">
                  <c:v>22</c:v>
                </c:pt>
                <c:pt idx="3">
                  <c:v>5</c:v>
                </c:pt>
              </c:numCache>
            </c:numRef>
          </c:val>
          <c:extLst>
            <c:ext xmlns:c16="http://schemas.microsoft.com/office/drawing/2014/chart" uri="{C3380CC4-5D6E-409C-BE32-E72D297353CC}">
              <c16:uniqueId val="{00000000-5CFB-480A-8DD0-DCBF73F9B0ED}"/>
            </c:ext>
          </c:extLst>
        </c:ser>
        <c:dLbls>
          <c:showLegendKey val="0"/>
          <c:showVal val="0"/>
          <c:showCatName val="0"/>
          <c:showSerName val="0"/>
          <c:showPercent val="0"/>
          <c:showBubbleSize val="0"/>
          <c:showLeaderLines val="0"/>
        </c:dLbls>
        <c:firstSliceAng val="0"/>
        <c:holeSize val="75"/>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'OT 12'!$Q$48</c:f>
              <c:strCache>
                <c:ptCount val="1"/>
                <c:pt idx="0">
                  <c:v>Count of Kde nejčastěji nakupujete menstruační pomůcky?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DE81-46C9-8426-07A21902E48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E81-46C9-8426-07A21902E48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DE81-46C9-8426-07A21902E48B}"/>
              </c:ext>
            </c:extLst>
          </c:dPt>
          <c:dLbls>
            <c:dLbl>
              <c:idx val="0"/>
              <c:layout>
                <c:manualLayout>
                  <c:x val="0.16666666666666657"/>
                  <c:y val="-4.166666666666668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E81-46C9-8426-07A21902E48B}"/>
                </c:ext>
              </c:extLst>
            </c:dLbl>
            <c:dLbl>
              <c:idx val="1"/>
              <c:layout>
                <c:manualLayout>
                  <c:x val="-0.23333333333333339"/>
                  <c:y val="3.240740740740740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E81-46C9-8426-07A21902E48B}"/>
                </c:ext>
              </c:extLst>
            </c:dLbl>
            <c:dLbl>
              <c:idx val="2"/>
              <c:layout>
                <c:manualLayout>
                  <c:x val="-0.24444444444444455"/>
                  <c:y val="2.777777777777775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E81-46C9-8426-07A21902E48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'OT 12'!$P$49:$P$51</c:f>
              <c:strCache>
                <c:ptCount val="3"/>
                <c:pt idx="0">
                  <c:v>Na internetu</c:v>
                </c:pt>
                <c:pt idx="1">
                  <c:v>V drogérii</c:v>
                </c:pt>
                <c:pt idx="2">
                  <c:v>V supermarketu</c:v>
                </c:pt>
              </c:strCache>
            </c:strRef>
          </c:cat>
          <c:val>
            <c:numRef>
              <c:f>'OT 12'!$Q$49:$Q$51</c:f>
              <c:numCache>
                <c:formatCode>General</c:formatCode>
                <c:ptCount val="3"/>
                <c:pt idx="0">
                  <c:v>39</c:v>
                </c:pt>
                <c:pt idx="1">
                  <c:v>148</c:v>
                </c:pt>
                <c:pt idx="2">
                  <c:v>24</c:v>
                </c:pt>
              </c:numCache>
            </c:numRef>
          </c:val>
          <c:extLst>
            <c:ext xmlns:c16="http://schemas.microsoft.com/office/drawing/2014/chart" uri="{C3380CC4-5D6E-409C-BE32-E72D297353CC}">
              <c16:uniqueId val="{00000000-DE81-46C9-8426-07A21902E48B}"/>
            </c:ext>
          </c:extLst>
        </c:ser>
        <c:dLbls>
          <c:showLegendKey val="0"/>
          <c:showVal val="0"/>
          <c:showCatName val="0"/>
          <c:showSerName val="0"/>
          <c:showPercent val="0"/>
          <c:showBubbleSize val="0"/>
          <c:showLeaderLines val="0"/>
        </c:dLbls>
        <c:firstSliceAng val="0"/>
        <c:holeSize val="75"/>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tx>
            <c:strRef>
              <c:f>'OT 1-3'!$C$32</c:f>
              <c:strCache>
                <c:ptCount val="1"/>
                <c:pt idx="0">
                  <c:v>Počet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6B5-44A2-8069-B6A1AA6409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6B5-44A2-8069-B6A1AA64096C}"/>
              </c:ext>
            </c:extLst>
          </c:dPt>
          <c:cat>
            <c:multiLvlStrRef>
              <c:f>'OT 1-3'!$A$33:$B$34</c:f>
              <c:multiLvlStrCache>
                <c:ptCount val="2"/>
                <c:lvl>
                  <c:pt idx="0">
                    <c:v>15 000 - 20 000 Kč</c:v>
                  </c:pt>
                  <c:pt idx="1">
                    <c:v>Méně než 15 000 Kč</c:v>
                  </c:pt>
                </c:lvl>
                <c:lvl>
                  <c:pt idx="0">
                    <c:v>15-20</c:v>
                  </c:pt>
                  <c:pt idx="1">
                    <c:v>15-20</c:v>
                  </c:pt>
                </c:lvl>
              </c:multiLvlStrCache>
            </c:multiLvlStrRef>
          </c:cat>
          <c:val>
            <c:numRef>
              <c:f>'OT 1-3'!$C$33:$C$34</c:f>
              <c:numCache>
                <c:formatCode>General</c:formatCode>
                <c:ptCount val="2"/>
                <c:pt idx="0">
                  <c:v>7</c:v>
                </c:pt>
                <c:pt idx="1">
                  <c:v>16</c:v>
                </c:pt>
              </c:numCache>
            </c:numRef>
          </c:val>
          <c:extLst>
            <c:ext xmlns:c16="http://schemas.microsoft.com/office/drawing/2014/chart" uri="{C3380CC4-5D6E-409C-BE32-E72D297353CC}">
              <c16:uniqueId val="{00000000-B6D0-4B84-92F5-2F3EF1D2141A}"/>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'OT 12'!$Q$62</c:f>
              <c:strCache>
                <c:ptCount val="1"/>
                <c:pt idx="0">
                  <c:v>Na internetu</c:v>
                </c:pt>
              </c:strCache>
            </c:strRef>
          </c:tx>
          <c:spPr>
            <a:solidFill>
              <a:schemeClr val="accent1"/>
            </a:solidFill>
            <a:ln>
              <a:noFill/>
            </a:ln>
            <a:effectLst/>
          </c:spPr>
          <c:invertIfNegative val="0"/>
          <c:cat>
            <c:strRef>
              <c:f>'OT 12'!$P$63:$P$67</c:f>
              <c:strCache>
                <c:ptCount val="5"/>
                <c:pt idx="0">
                  <c:v>15-20</c:v>
                </c:pt>
                <c:pt idx="1">
                  <c:v>21-30</c:v>
                </c:pt>
                <c:pt idx="2">
                  <c:v>31-40</c:v>
                </c:pt>
                <c:pt idx="3">
                  <c:v>41-50</c:v>
                </c:pt>
                <c:pt idx="4">
                  <c:v>51-60</c:v>
                </c:pt>
              </c:strCache>
            </c:strRef>
          </c:cat>
          <c:val>
            <c:numRef>
              <c:f>'OT 12'!$Q$63:$Q$67</c:f>
              <c:numCache>
                <c:formatCode>General</c:formatCode>
                <c:ptCount val="5"/>
                <c:pt idx="0">
                  <c:v>3</c:v>
                </c:pt>
                <c:pt idx="1">
                  <c:v>21</c:v>
                </c:pt>
                <c:pt idx="2">
                  <c:v>14</c:v>
                </c:pt>
                <c:pt idx="3">
                  <c:v>1</c:v>
                </c:pt>
              </c:numCache>
            </c:numRef>
          </c:val>
          <c:extLst>
            <c:ext xmlns:c16="http://schemas.microsoft.com/office/drawing/2014/chart" uri="{C3380CC4-5D6E-409C-BE32-E72D297353CC}">
              <c16:uniqueId val="{00000000-93A5-44B1-A714-E4D0CD0B13EC}"/>
            </c:ext>
          </c:extLst>
        </c:ser>
        <c:ser>
          <c:idx val="1"/>
          <c:order val="1"/>
          <c:tx>
            <c:strRef>
              <c:f>'OT 12'!$R$62</c:f>
              <c:strCache>
                <c:ptCount val="1"/>
                <c:pt idx="0">
                  <c:v>V drogérii</c:v>
                </c:pt>
              </c:strCache>
            </c:strRef>
          </c:tx>
          <c:spPr>
            <a:solidFill>
              <a:schemeClr val="accent2"/>
            </a:solidFill>
            <a:ln>
              <a:noFill/>
            </a:ln>
            <a:effectLst/>
          </c:spPr>
          <c:invertIfNegative val="0"/>
          <c:cat>
            <c:strRef>
              <c:f>'OT 12'!$P$63:$P$67</c:f>
              <c:strCache>
                <c:ptCount val="5"/>
                <c:pt idx="0">
                  <c:v>15-20</c:v>
                </c:pt>
                <c:pt idx="1">
                  <c:v>21-30</c:v>
                </c:pt>
                <c:pt idx="2">
                  <c:v>31-40</c:v>
                </c:pt>
                <c:pt idx="3">
                  <c:v>41-50</c:v>
                </c:pt>
                <c:pt idx="4">
                  <c:v>51-60</c:v>
                </c:pt>
              </c:strCache>
            </c:strRef>
          </c:cat>
          <c:val>
            <c:numRef>
              <c:f>'OT 12'!$R$63:$R$67</c:f>
              <c:numCache>
                <c:formatCode>General</c:formatCode>
                <c:ptCount val="5"/>
                <c:pt idx="0">
                  <c:v>19</c:v>
                </c:pt>
                <c:pt idx="1">
                  <c:v>59</c:v>
                </c:pt>
                <c:pt idx="2">
                  <c:v>40</c:v>
                </c:pt>
                <c:pt idx="3">
                  <c:v>21</c:v>
                </c:pt>
                <c:pt idx="4">
                  <c:v>9</c:v>
                </c:pt>
              </c:numCache>
            </c:numRef>
          </c:val>
          <c:extLst>
            <c:ext xmlns:c16="http://schemas.microsoft.com/office/drawing/2014/chart" uri="{C3380CC4-5D6E-409C-BE32-E72D297353CC}">
              <c16:uniqueId val="{00000001-93A5-44B1-A714-E4D0CD0B13EC}"/>
            </c:ext>
          </c:extLst>
        </c:ser>
        <c:ser>
          <c:idx val="2"/>
          <c:order val="2"/>
          <c:tx>
            <c:strRef>
              <c:f>'OT 12'!$S$62</c:f>
              <c:strCache>
                <c:ptCount val="1"/>
                <c:pt idx="0">
                  <c:v>V supermarketu</c:v>
                </c:pt>
              </c:strCache>
            </c:strRef>
          </c:tx>
          <c:spPr>
            <a:solidFill>
              <a:schemeClr val="accent3"/>
            </a:solidFill>
            <a:ln>
              <a:noFill/>
            </a:ln>
            <a:effectLst/>
          </c:spPr>
          <c:invertIfNegative val="0"/>
          <c:cat>
            <c:strRef>
              <c:f>'OT 12'!$P$63:$P$67</c:f>
              <c:strCache>
                <c:ptCount val="5"/>
                <c:pt idx="0">
                  <c:v>15-20</c:v>
                </c:pt>
                <c:pt idx="1">
                  <c:v>21-30</c:v>
                </c:pt>
                <c:pt idx="2">
                  <c:v>31-40</c:v>
                </c:pt>
                <c:pt idx="3">
                  <c:v>41-50</c:v>
                </c:pt>
                <c:pt idx="4">
                  <c:v>51-60</c:v>
                </c:pt>
              </c:strCache>
            </c:strRef>
          </c:cat>
          <c:val>
            <c:numRef>
              <c:f>'OT 12'!$S$63:$S$67</c:f>
              <c:numCache>
                <c:formatCode>General</c:formatCode>
                <c:ptCount val="5"/>
                <c:pt idx="0">
                  <c:v>1</c:v>
                </c:pt>
                <c:pt idx="1">
                  <c:v>8</c:v>
                </c:pt>
                <c:pt idx="2">
                  <c:v>11</c:v>
                </c:pt>
                <c:pt idx="3">
                  <c:v>4</c:v>
                </c:pt>
              </c:numCache>
            </c:numRef>
          </c:val>
          <c:extLst>
            <c:ext xmlns:c16="http://schemas.microsoft.com/office/drawing/2014/chart" uri="{C3380CC4-5D6E-409C-BE32-E72D297353CC}">
              <c16:uniqueId val="{00000002-93A5-44B1-A714-E4D0CD0B13EC}"/>
            </c:ext>
          </c:extLst>
        </c:ser>
        <c:dLbls>
          <c:showLegendKey val="0"/>
          <c:showVal val="0"/>
          <c:showCatName val="0"/>
          <c:showSerName val="0"/>
          <c:showPercent val="0"/>
          <c:showBubbleSize val="0"/>
        </c:dLbls>
        <c:gapWidth val="219"/>
        <c:overlap val="-27"/>
        <c:axId val="1584491391"/>
        <c:axId val="1771421503"/>
      </c:barChart>
      <c:catAx>
        <c:axId val="15844913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71421503"/>
        <c:crosses val="autoZero"/>
        <c:auto val="1"/>
        <c:lblAlgn val="ctr"/>
        <c:lblOffset val="100"/>
        <c:noMultiLvlLbl val="0"/>
      </c:catAx>
      <c:valAx>
        <c:axId val="177142150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44913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'OT 12'!$F$230</c:f>
              <c:strCache>
                <c:ptCount val="1"/>
                <c:pt idx="0">
                  <c:v>Na internetu</c:v>
                </c:pt>
              </c:strCache>
            </c:strRef>
          </c:tx>
          <c:spPr>
            <a:solidFill>
              <a:schemeClr val="accent1"/>
            </a:solidFill>
            <a:ln>
              <a:noFill/>
            </a:ln>
            <a:effectLst/>
          </c:spPr>
          <c:invertIfNegative val="0"/>
          <c:cat>
            <c:strRef>
              <c:f>'OT 12'!$E$231:$E$238</c:f>
              <c:strCache>
                <c:ptCount val="8"/>
                <c:pt idx="0">
                  <c:v>Standardní tampon</c:v>
                </c:pt>
                <c:pt idx="1">
                  <c:v>Menstruační kalíšek</c:v>
                </c:pt>
                <c:pt idx="2">
                  <c:v>Menstruační kalhotky</c:v>
                </c:pt>
                <c:pt idx="3">
                  <c:v>Standardní vložka</c:v>
                </c:pt>
                <c:pt idx="4">
                  <c:v>Mořská houba</c:v>
                </c:pt>
                <c:pt idx="5">
                  <c:v>Vložka z přírodního materiálu</c:v>
                </c:pt>
                <c:pt idx="6">
                  <c:v>Tampon z přírodního materiálu</c:v>
                </c:pt>
                <c:pt idx="7">
                  <c:v>Látkové vložky</c:v>
                </c:pt>
              </c:strCache>
            </c:strRef>
          </c:cat>
          <c:val>
            <c:numRef>
              <c:f>'OT 12'!$F$231:$F$238</c:f>
              <c:numCache>
                <c:formatCode>General</c:formatCode>
                <c:ptCount val="8"/>
                <c:pt idx="0">
                  <c:v>7</c:v>
                </c:pt>
                <c:pt idx="1">
                  <c:v>25</c:v>
                </c:pt>
                <c:pt idx="2">
                  <c:v>22</c:v>
                </c:pt>
                <c:pt idx="3">
                  <c:v>1</c:v>
                </c:pt>
                <c:pt idx="4">
                  <c:v>6</c:v>
                </c:pt>
                <c:pt idx="5">
                  <c:v>1</c:v>
                </c:pt>
              </c:numCache>
            </c:numRef>
          </c:val>
          <c:extLst>
            <c:ext xmlns:c16="http://schemas.microsoft.com/office/drawing/2014/chart" uri="{C3380CC4-5D6E-409C-BE32-E72D297353CC}">
              <c16:uniqueId val="{00000000-3DAC-4966-B088-1B3420AC34FC}"/>
            </c:ext>
          </c:extLst>
        </c:ser>
        <c:ser>
          <c:idx val="1"/>
          <c:order val="1"/>
          <c:tx>
            <c:strRef>
              <c:f>'OT 12'!$G$230</c:f>
              <c:strCache>
                <c:ptCount val="1"/>
                <c:pt idx="0">
                  <c:v>V drogérii</c:v>
                </c:pt>
              </c:strCache>
            </c:strRef>
          </c:tx>
          <c:spPr>
            <a:solidFill>
              <a:schemeClr val="accent2"/>
            </a:solidFill>
            <a:ln>
              <a:noFill/>
            </a:ln>
            <a:effectLst/>
          </c:spPr>
          <c:invertIfNegative val="0"/>
          <c:cat>
            <c:strRef>
              <c:f>'OT 12'!$E$231:$E$238</c:f>
              <c:strCache>
                <c:ptCount val="8"/>
                <c:pt idx="0">
                  <c:v>Standardní tampon</c:v>
                </c:pt>
                <c:pt idx="1">
                  <c:v>Menstruační kalíšek</c:v>
                </c:pt>
                <c:pt idx="2">
                  <c:v>Menstruační kalhotky</c:v>
                </c:pt>
                <c:pt idx="3">
                  <c:v>Standardní vložka</c:v>
                </c:pt>
                <c:pt idx="4">
                  <c:v>Mořská houba</c:v>
                </c:pt>
                <c:pt idx="5">
                  <c:v>Vložka z přírodního materiálu</c:v>
                </c:pt>
                <c:pt idx="6">
                  <c:v>Tampon z přírodního materiálu</c:v>
                </c:pt>
                <c:pt idx="7">
                  <c:v>Látkové vložky</c:v>
                </c:pt>
              </c:strCache>
            </c:strRef>
          </c:cat>
          <c:val>
            <c:numRef>
              <c:f>'OT 12'!$G$231:$G$238</c:f>
              <c:numCache>
                <c:formatCode>General</c:formatCode>
                <c:ptCount val="8"/>
                <c:pt idx="0">
                  <c:v>76</c:v>
                </c:pt>
                <c:pt idx="1">
                  <c:v>51</c:v>
                </c:pt>
                <c:pt idx="2">
                  <c:v>39</c:v>
                </c:pt>
                <c:pt idx="3">
                  <c:v>46</c:v>
                </c:pt>
                <c:pt idx="4">
                  <c:v>8</c:v>
                </c:pt>
                <c:pt idx="5">
                  <c:v>9</c:v>
                </c:pt>
                <c:pt idx="6">
                  <c:v>5</c:v>
                </c:pt>
                <c:pt idx="7">
                  <c:v>4</c:v>
                </c:pt>
              </c:numCache>
            </c:numRef>
          </c:val>
          <c:extLst>
            <c:ext xmlns:c16="http://schemas.microsoft.com/office/drawing/2014/chart" uri="{C3380CC4-5D6E-409C-BE32-E72D297353CC}">
              <c16:uniqueId val="{00000001-3DAC-4966-B088-1B3420AC34FC}"/>
            </c:ext>
          </c:extLst>
        </c:ser>
        <c:ser>
          <c:idx val="2"/>
          <c:order val="2"/>
          <c:tx>
            <c:strRef>
              <c:f>'OT 12'!$H$230</c:f>
              <c:strCache>
                <c:ptCount val="1"/>
                <c:pt idx="0">
                  <c:v>V supermarketu</c:v>
                </c:pt>
              </c:strCache>
            </c:strRef>
          </c:tx>
          <c:spPr>
            <a:solidFill>
              <a:schemeClr val="accent3"/>
            </a:solidFill>
            <a:ln>
              <a:noFill/>
            </a:ln>
            <a:effectLst/>
          </c:spPr>
          <c:invertIfNegative val="0"/>
          <c:cat>
            <c:strRef>
              <c:f>'OT 12'!$E$231:$E$238</c:f>
              <c:strCache>
                <c:ptCount val="8"/>
                <c:pt idx="0">
                  <c:v>Standardní tampon</c:v>
                </c:pt>
                <c:pt idx="1">
                  <c:v>Menstruační kalíšek</c:v>
                </c:pt>
                <c:pt idx="2">
                  <c:v>Menstruační kalhotky</c:v>
                </c:pt>
                <c:pt idx="3">
                  <c:v>Standardní vložka</c:v>
                </c:pt>
                <c:pt idx="4">
                  <c:v>Mořská houba</c:v>
                </c:pt>
                <c:pt idx="5">
                  <c:v>Vložka z přírodního materiálu</c:v>
                </c:pt>
                <c:pt idx="6">
                  <c:v>Tampon z přírodního materiálu</c:v>
                </c:pt>
                <c:pt idx="7">
                  <c:v>Látkové vložky</c:v>
                </c:pt>
              </c:strCache>
            </c:strRef>
          </c:cat>
          <c:val>
            <c:numRef>
              <c:f>'OT 12'!$H$231:$H$238</c:f>
              <c:numCache>
                <c:formatCode>General</c:formatCode>
                <c:ptCount val="8"/>
                <c:pt idx="0">
                  <c:v>17</c:v>
                </c:pt>
                <c:pt idx="1">
                  <c:v>13</c:v>
                </c:pt>
                <c:pt idx="2">
                  <c:v>2</c:v>
                </c:pt>
                <c:pt idx="3">
                  <c:v>10</c:v>
                </c:pt>
                <c:pt idx="4">
                  <c:v>2</c:v>
                </c:pt>
              </c:numCache>
            </c:numRef>
          </c:val>
          <c:extLst>
            <c:ext xmlns:c16="http://schemas.microsoft.com/office/drawing/2014/chart" uri="{C3380CC4-5D6E-409C-BE32-E72D297353CC}">
              <c16:uniqueId val="{00000002-3DAC-4966-B088-1B3420AC34FC}"/>
            </c:ext>
          </c:extLst>
        </c:ser>
        <c:dLbls>
          <c:showLegendKey val="0"/>
          <c:showVal val="0"/>
          <c:showCatName val="0"/>
          <c:showSerName val="0"/>
          <c:showPercent val="0"/>
          <c:showBubbleSize val="0"/>
        </c:dLbls>
        <c:gapWidth val="150"/>
        <c:overlap val="100"/>
        <c:axId val="1428868239"/>
        <c:axId val="1771438367"/>
      </c:barChart>
      <c:catAx>
        <c:axId val="142886823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71438367"/>
        <c:crosses val="autoZero"/>
        <c:auto val="1"/>
        <c:lblAlgn val="ctr"/>
        <c:lblOffset val="100"/>
        <c:noMultiLvlLbl val="0"/>
      </c:catAx>
      <c:valAx>
        <c:axId val="177143836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88682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 k DP.xlsx]OT 12!PivotTable6</c:name>
    <c:fmtId val="0"/>
  </c:pivotSource>
  <c:chart>
    <c:autoTitleDeleted val="0"/>
    <c:pivotFmts>
      <c:pivotFmt>
        <c:idx val="0"/>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ln w="28575" cap="rnd">
            <a:solidFill>
              <a:schemeClr val="accent1"/>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'OT 12'!$Q$92:$Q$93</c:f>
              <c:strCache>
                <c:ptCount val="1"/>
                <c:pt idx="0">
                  <c:v>Na internetu</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'OT 12'!$P$94:$P$99</c:f>
              <c:strCache>
                <c:ptCount val="5"/>
                <c:pt idx="0">
                  <c:v>15-20</c:v>
                </c:pt>
                <c:pt idx="1">
                  <c:v>21-30</c:v>
                </c:pt>
                <c:pt idx="2">
                  <c:v>31-40</c:v>
                </c:pt>
                <c:pt idx="3">
                  <c:v>41-50</c:v>
                </c:pt>
                <c:pt idx="4">
                  <c:v>51-60</c:v>
                </c:pt>
              </c:strCache>
            </c:strRef>
          </c:cat>
          <c:val>
            <c:numRef>
              <c:f>'OT 12'!$Q$94:$Q$99</c:f>
              <c:numCache>
                <c:formatCode>General</c:formatCode>
                <c:ptCount val="5"/>
                <c:pt idx="0">
                  <c:v>3</c:v>
                </c:pt>
                <c:pt idx="1">
                  <c:v>21</c:v>
                </c:pt>
                <c:pt idx="2">
                  <c:v>14</c:v>
                </c:pt>
                <c:pt idx="3">
                  <c:v>1</c:v>
                </c:pt>
              </c:numCache>
            </c:numRef>
          </c:val>
          <c:smooth val="0"/>
          <c:extLst>
            <c:ext xmlns:c16="http://schemas.microsoft.com/office/drawing/2014/chart" uri="{C3380CC4-5D6E-409C-BE32-E72D297353CC}">
              <c16:uniqueId val="{00000000-1896-4973-91F4-18CE26B11749}"/>
            </c:ext>
          </c:extLst>
        </c:ser>
        <c:ser>
          <c:idx val="1"/>
          <c:order val="1"/>
          <c:tx>
            <c:strRef>
              <c:f>'OT 12'!$R$92:$R$93</c:f>
              <c:strCache>
                <c:ptCount val="1"/>
                <c:pt idx="0">
                  <c:v>V drogérii</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'OT 12'!$P$94:$P$99</c:f>
              <c:strCache>
                <c:ptCount val="5"/>
                <c:pt idx="0">
                  <c:v>15-20</c:v>
                </c:pt>
                <c:pt idx="1">
                  <c:v>21-30</c:v>
                </c:pt>
                <c:pt idx="2">
                  <c:v>31-40</c:v>
                </c:pt>
                <c:pt idx="3">
                  <c:v>41-50</c:v>
                </c:pt>
                <c:pt idx="4">
                  <c:v>51-60</c:v>
                </c:pt>
              </c:strCache>
            </c:strRef>
          </c:cat>
          <c:val>
            <c:numRef>
              <c:f>'OT 12'!$R$94:$R$99</c:f>
              <c:numCache>
                <c:formatCode>General</c:formatCode>
                <c:ptCount val="5"/>
                <c:pt idx="0">
                  <c:v>19</c:v>
                </c:pt>
                <c:pt idx="1">
                  <c:v>59</c:v>
                </c:pt>
                <c:pt idx="2">
                  <c:v>40</c:v>
                </c:pt>
                <c:pt idx="3">
                  <c:v>21</c:v>
                </c:pt>
                <c:pt idx="4">
                  <c:v>9</c:v>
                </c:pt>
              </c:numCache>
            </c:numRef>
          </c:val>
          <c:smooth val="0"/>
          <c:extLst>
            <c:ext xmlns:c16="http://schemas.microsoft.com/office/drawing/2014/chart" uri="{C3380CC4-5D6E-409C-BE32-E72D297353CC}">
              <c16:uniqueId val="{00000001-1896-4973-91F4-18CE26B11749}"/>
            </c:ext>
          </c:extLst>
        </c:ser>
        <c:ser>
          <c:idx val="2"/>
          <c:order val="2"/>
          <c:tx>
            <c:strRef>
              <c:f>'OT 12'!$S$92:$S$93</c:f>
              <c:strCache>
                <c:ptCount val="1"/>
                <c:pt idx="0">
                  <c:v>V supermarketu</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'OT 12'!$P$94:$P$99</c:f>
              <c:strCache>
                <c:ptCount val="5"/>
                <c:pt idx="0">
                  <c:v>15-20</c:v>
                </c:pt>
                <c:pt idx="1">
                  <c:v>21-30</c:v>
                </c:pt>
                <c:pt idx="2">
                  <c:v>31-40</c:v>
                </c:pt>
                <c:pt idx="3">
                  <c:v>41-50</c:v>
                </c:pt>
                <c:pt idx="4">
                  <c:v>51-60</c:v>
                </c:pt>
              </c:strCache>
            </c:strRef>
          </c:cat>
          <c:val>
            <c:numRef>
              <c:f>'OT 12'!$S$94:$S$99</c:f>
              <c:numCache>
                <c:formatCode>General</c:formatCode>
                <c:ptCount val="5"/>
                <c:pt idx="0">
                  <c:v>1</c:v>
                </c:pt>
                <c:pt idx="1">
                  <c:v>8</c:v>
                </c:pt>
                <c:pt idx="2">
                  <c:v>11</c:v>
                </c:pt>
                <c:pt idx="3">
                  <c:v>4</c:v>
                </c:pt>
              </c:numCache>
            </c:numRef>
          </c:val>
          <c:smooth val="0"/>
          <c:extLst>
            <c:ext xmlns:c16="http://schemas.microsoft.com/office/drawing/2014/chart" uri="{C3380CC4-5D6E-409C-BE32-E72D297353CC}">
              <c16:uniqueId val="{00000002-1896-4973-91F4-18CE26B11749}"/>
            </c:ext>
          </c:extLst>
        </c:ser>
        <c:dLbls>
          <c:showLegendKey val="0"/>
          <c:showVal val="0"/>
          <c:showCatName val="0"/>
          <c:showSerName val="0"/>
          <c:showPercent val="0"/>
          <c:showBubbleSize val="0"/>
        </c:dLbls>
        <c:marker val="1"/>
        <c:smooth val="0"/>
        <c:axId val="1991560528"/>
        <c:axId val="635472479"/>
      </c:lineChart>
      <c:catAx>
        <c:axId val="1991560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472479"/>
        <c:crosses val="autoZero"/>
        <c:auto val="1"/>
        <c:lblAlgn val="ctr"/>
        <c:lblOffset val="100"/>
        <c:noMultiLvlLbl val="0"/>
      </c:catAx>
      <c:valAx>
        <c:axId val="6354724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15605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'OT 13'!$T$33</c:f>
              <c:strCache>
                <c:ptCount val="1"/>
                <c:pt idx="0">
                  <c:v>Count of Při nákupu menstruačních pomůcek</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4-5F43-4F93-92EE-1B7B5B2848A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F43-4F93-92EE-1B7B5B2848A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5F43-4F93-92EE-1B7B5B2848A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1-5F43-4F93-92EE-1B7B5B2848A2}"/>
              </c:ext>
            </c:extLst>
          </c:dPt>
          <c:dLbls>
            <c:dLbl>
              <c:idx val="0"/>
              <c:layout>
                <c:manualLayout>
                  <c:x val="7.5012026206301236E-2"/>
                  <c:y val="-5.28800755429650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F43-4F93-92EE-1B7B5B2848A2}"/>
                </c:ext>
              </c:extLst>
            </c:dLbl>
            <c:dLbl>
              <c:idx val="1"/>
              <c:layout>
                <c:manualLayout>
                  <c:x val="-3.3338678313911657E-2"/>
                  <c:y val="0.11331444759206785"/>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F43-4F93-92EE-1B7B5B2848A2}"/>
                </c:ext>
              </c:extLst>
            </c:dLbl>
            <c:dLbl>
              <c:idx val="2"/>
              <c:layout>
                <c:manualLayout>
                  <c:x val="-5.83426870493454E-2"/>
                  <c:y val="-0.1284230406043436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F43-4F93-92EE-1B7B5B2848A2}"/>
                </c:ext>
              </c:extLst>
            </c:dLbl>
            <c:dLbl>
              <c:idx val="3"/>
              <c:layout>
                <c:manualLayout>
                  <c:x val="-1.1112892771303886E-2"/>
                  <c:y val="-0.1284230406043437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F43-4F93-92EE-1B7B5B2848A2}"/>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'OT 13'!$S$34:$S$37</c:f>
              <c:strCache>
                <c:ptCount val="4"/>
                <c:pt idx="0">
                  <c:v>Mi nákup trvá pár vteřin, kupuji pořád to stejné.</c:v>
                </c:pt>
                <c:pt idx="1">
                  <c:v>Vím, co chci, ale podívám se na ostatní varianty stejného produktu (značky, velikosti, cena atd..)</c:v>
                </c:pt>
                <c:pt idx="2">
                  <c:v>Pravidelně přemýšlím, jestli nezkusit něco nového a zvažuji možnosti.</c:v>
                </c:pt>
                <c:pt idx="3">
                  <c:v>Vím, co chci, ale občas se podívám na ostatní varianty jiných produktů, než používám normálně.</c:v>
                </c:pt>
              </c:strCache>
            </c:strRef>
          </c:cat>
          <c:val>
            <c:numRef>
              <c:f>'OT 13'!$T$34:$T$37</c:f>
              <c:numCache>
                <c:formatCode>General</c:formatCode>
                <c:ptCount val="4"/>
                <c:pt idx="0">
                  <c:v>85</c:v>
                </c:pt>
                <c:pt idx="1">
                  <c:v>57</c:v>
                </c:pt>
                <c:pt idx="2">
                  <c:v>41</c:v>
                </c:pt>
                <c:pt idx="3">
                  <c:v>28</c:v>
                </c:pt>
              </c:numCache>
            </c:numRef>
          </c:val>
          <c:extLst>
            <c:ext xmlns:c16="http://schemas.microsoft.com/office/drawing/2014/chart" uri="{C3380CC4-5D6E-409C-BE32-E72D297353CC}">
              <c16:uniqueId val="{00000000-5F43-4F93-92EE-1B7B5B2848A2}"/>
            </c:ext>
          </c:extLst>
        </c:ser>
        <c:dLbls>
          <c:showLegendKey val="0"/>
          <c:showVal val="0"/>
          <c:showCatName val="0"/>
          <c:showSerName val="0"/>
          <c:showPercent val="0"/>
          <c:showBubbleSize val="0"/>
          <c:showLeaderLines val="0"/>
        </c:dLbls>
        <c:firstSliceAng val="0"/>
        <c:holeSize val="75"/>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'OT 13'!$Z$5</c:f>
              <c:strCache>
                <c:ptCount val="1"/>
                <c:pt idx="0">
                  <c:v>Mi nákup trvá pár vteřin, kupuji pořád to stejné.</c:v>
                </c:pt>
              </c:strCache>
            </c:strRef>
          </c:tx>
          <c:spPr>
            <a:solidFill>
              <a:schemeClr val="accent1"/>
            </a:solidFill>
            <a:ln>
              <a:noFill/>
            </a:ln>
            <a:effectLst/>
          </c:spPr>
          <c:invertIfNegative val="0"/>
          <c:cat>
            <c:strRef>
              <c:f>'OT 13'!$AA$4:$AC$4</c:f>
              <c:strCache>
                <c:ptCount val="3"/>
                <c:pt idx="0">
                  <c:v>Na internetu</c:v>
                </c:pt>
                <c:pt idx="1">
                  <c:v>V drogérii</c:v>
                </c:pt>
                <c:pt idx="2">
                  <c:v>V supermarketu</c:v>
                </c:pt>
              </c:strCache>
            </c:strRef>
          </c:cat>
          <c:val>
            <c:numRef>
              <c:f>'OT 13'!$AA$5:$AC$5</c:f>
              <c:numCache>
                <c:formatCode>General</c:formatCode>
                <c:ptCount val="3"/>
                <c:pt idx="0">
                  <c:v>14</c:v>
                </c:pt>
                <c:pt idx="1">
                  <c:v>60</c:v>
                </c:pt>
                <c:pt idx="2">
                  <c:v>11</c:v>
                </c:pt>
              </c:numCache>
            </c:numRef>
          </c:val>
          <c:extLst>
            <c:ext xmlns:c16="http://schemas.microsoft.com/office/drawing/2014/chart" uri="{C3380CC4-5D6E-409C-BE32-E72D297353CC}">
              <c16:uniqueId val="{00000000-A48C-4CDE-BA9A-2977A5DBA5DE}"/>
            </c:ext>
          </c:extLst>
        </c:ser>
        <c:ser>
          <c:idx val="1"/>
          <c:order val="1"/>
          <c:tx>
            <c:strRef>
              <c:f>'OT 13'!$Z$6</c:f>
              <c:strCache>
                <c:ptCount val="1"/>
                <c:pt idx="0">
                  <c:v>Vím, co chci, ale podívám se na ostatní varianty stejného produktu (značky, velikosti, cena atd..)</c:v>
                </c:pt>
              </c:strCache>
            </c:strRef>
          </c:tx>
          <c:spPr>
            <a:solidFill>
              <a:schemeClr val="accent2"/>
            </a:solidFill>
            <a:ln>
              <a:noFill/>
            </a:ln>
            <a:effectLst/>
          </c:spPr>
          <c:invertIfNegative val="0"/>
          <c:cat>
            <c:strRef>
              <c:f>'OT 13'!$AA$4:$AC$4</c:f>
              <c:strCache>
                <c:ptCount val="3"/>
                <c:pt idx="0">
                  <c:v>Na internetu</c:v>
                </c:pt>
                <c:pt idx="1">
                  <c:v>V drogérii</c:v>
                </c:pt>
                <c:pt idx="2">
                  <c:v>V supermarketu</c:v>
                </c:pt>
              </c:strCache>
            </c:strRef>
          </c:cat>
          <c:val>
            <c:numRef>
              <c:f>'OT 13'!$AA$6:$AC$6</c:f>
              <c:numCache>
                <c:formatCode>General</c:formatCode>
                <c:ptCount val="3"/>
                <c:pt idx="0">
                  <c:v>17</c:v>
                </c:pt>
                <c:pt idx="1">
                  <c:v>37</c:v>
                </c:pt>
                <c:pt idx="2">
                  <c:v>3</c:v>
                </c:pt>
              </c:numCache>
            </c:numRef>
          </c:val>
          <c:extLst>
            <c:ext xmlns:c16="http://schemas.microsoft.com/office/drawing/2014/chart" uri="{C3380CC4-5D6E-409C-BE32-E72D297353CC}">
              <c16:uniqueId val="{00000001-A48C-4CDE-BA9A-2977A5DBA5DE}"/>
            </c:ext>
          </c:extLst>
        </c:ser>
        <c:ser>
          <c:idx val="2"/>
          <c:order val="2"/>
          <c:tx>
            <c:strRef>
              <c:f>'OT 13'!$Z$7</c:f>
              <c:strCache>
                <c:ptCount val="1"/>
                <c:pt idx="0">
                  <c:v>Pravidelně přemýšlím, jestli nezkusit něco nového a zvažuji možnosti.</c:v>
                </c:pt>
              </c:strCache>
            </c:strRef>
          </c:tx>
          <c:spPr>
            <a:solidFill>
              <a:schemeClr val="accent3"/>
            </a:solidFill>
            <a:ln>
              <a:noFill/>
            </a:ln>
            <a:effectLst/>
          </c:spPr>
          <c:invertIfNegative val="0"/>
          <c:cat>
            <c:strRef>
              <c:f>'OT 13'!$AA$4:$AC$4</c:f>
              <c:strCache>
                <c:ptCount val="3"/>
                <c:pt idx="0">
                  <c:v>Na internetu</c:v>
                </c:pt>
                <c:pt idx="1">
                  <c:v>V drogérii</c:v>
                </c:pt>
                <c:pt idx="2">
                  <c:v>V supermarketu</c:v>
                </c:pt>
              </c:strCache>
            </c:strRef>
          </c:cat>
          <c:val>
            <c:numRef>
              <c:f>'OT 13'!$AA$7:$AC$7</c:f>
              <c:numCache>
                <c:formatCode>General</c:formatCode>
                <c:ptCount val="3"/>
                <c:pt idx="0">
                  <c:v>1</c:v>
                </c:pt>
                <c:pt idx="1">
                  <c:v>33</c:v>
                </c:pt>
                <c:pt idx="2">
                  <c:v>7</c:v>
                </c:pt>
              </c:numCache>
            </c:numRef>
          </c:val>
          <c:extLst>
            <c:ext xmlns:c16="http://schemas.microsoft.com/office/drawing/2014/chart" uri="{C3380CC4-5D6E-409C-BE32-E72D297353CC}">
              <c16:uniqueId val="{00000002-A48C-4CDE-BA9A-2977A5DBA5DE}"/>
            </c:ext>
          </c:extLst>
        </c:ser>
        <c:ser>
          <c:idx val="3"/>
          <c:order val="3"/>
          <c:tx>
            <c:strRef>
              <c:f>'OT 13'!$Z$8</c:f>
              <c:strCache>
                <c:ptCount val="1"/>
                <c:pt idx="0">
                  <c:v>Vím, co chci, ale občas se podívám na ostatní varianty jiných produktů, než používám normálně.</c:v>
                </c:pt>
              </c:strCache>
            </c:strRef>
          </c:tx>
          <c:spPr>
            <a:solidFill>
              <a:schemeClr val="accent4"/>
            </a:solidFill>
            <a:ln>
              <a:noFill/>
            </a:ln>
            <a:effectLst/>
          </c:spPr>
          <c:invertIfNegative val="0"/>
          <c:cat>
            <c:strRef>
              <c:f>'OT 13'!$AA$4:$AC$4</c:f>
              <c:strCache>
                <c:ptCount val="3"/>
                <c:pt idx="0">
                  <c:v>Na internetu</c:v>
                </c:pt>
                <c:pt idx="1">
                  <c:v>V drogérii</c:v>
                </c:pt>
                <c:pt idx="2">
                  <c:v>V supermarketu</c:v>
                </c:pt>
              </c:strCache>
            </c:strRef>
          </c:cat>
          <c:val>
            <c:numRef>
              <c:f>'OT 13'!$AA$8:$AC$8</c:f>
              <c:numCache>
                <c:formatCode>General</c:formatCode>
                <c:ptCount val="3"/>
                <c:pt idx="0">
                  <c:v>7</c:v>
                </c:pt>
                <c:pt idx="1">
                  <c:v>18</c:v>
                </c:pt>
                <c:pt idx="2">
                  <c:v>3</c:v>
                </c:pt>
              </c:numCache>
            </c:numRef>
          </c:val>
          <c:extLst>
            <c:ext xmlns:c16="http://schemas.microsoft.com/office/drawing/2014/chart" uri="{C3380CC4-5D6E-409C-BE32-E72D297353CC}">
              <c16:uniqueId val="{00000003-A48C-4CDE-BA9A-2977A5DBA5DE}"/>
            </c:ext>
          </c:extLst>
        </c:ser>
        <c:dLbls>
          <c:showLegendKey val="0"/>
          <c:showVal val="0"/>
          <c:showCatName val="0"/>
          <c:showSerName val="0"/>
          <c:showPercent val="0"/>
          <c:showBubbleSize val="0"/>
        </c:dLbls>
        <c:gapWidth val="219"/>
        <c:overlap val="-27"/>
        <c:axId val="196471215"/>
        <c:axId val="1042252288"/>
      </c:barChart>
      <c:catAx>
        <c:axId val="196471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252288"/>
        <c:crosses val="autoZero"/>
        <c:auto val="1"/>
        <c:lblAlgn val="ctr"/>
        <c:lblOffset val="100"/>
        <c:noMultiLvlLbl val="0"/>
      </c:catAx>
      <c:valAx>
        <c:axId val="1042252288"/>
        <c:scaling>
          <c:orientation val="minMax"/>
          <c:max val="60"/>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471215"/>
        <c:crosses val="autoZero"/>
        <c:crossBetween val="between"/>
        <c:majorUnit val="1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469816272965873E-2"/>
          <c:y val="5.0925925925925923E-2"/>
          <c:w val="0.90297462817147855"/>
          <c:h val="0.4234323419526882"/>
        </c:manualLayout>
      </c:layout>
      <c:barChart>
        <c:barDir val="col"/>
        <c:grouping val="clustered"/>
        <c:varyColors val="0"/>
        <c:ser>
          <c:idx val="0"/>
          <c:order val="0"/>
          <c:tx>
            <c:strRef>
              <c:f>'OT 13'!$AU$15</c:f>
              <c:strCache>
                <c:ptCount val="1"/>
                <c:pt idx="0">
                  <c:v>Mi nákup trvá pár vteřin, kupuji pořád to stejné.</c:v>
                </c:pt>
              </c:strCache>
            </c:strRef>
          </c:tx>
          <c:spPr>
            <a:solidFill>
              <a:schemeClr val="accent1"/>
            </a:solidFill>
            <a:ln>
              <a:noFill/>
            </a:ln>
            <a:effectLst/>
          </c:spPr>
          <c:invertIfNegative val="0"/>
          <c:cat>
            <c:strRef>
              <c:f>'OT 13'!$AT$16:$AT$21</c:f>
              <c:strCache>
                <c:ptCount val="6"/>
                <c:pt idx="0">
                  <c:v>Menstruační kalíšek</c:v>
                </c:pt>
                <c:pt idx="1">
                  <c:v>Menstruační kalhotky</c:v>
                </c:pt>
                <c:pt idx="2">
                  <c:v>Mořská houba</c:v>
                </c:pt>
                <c:pt idx="3">
                  <c:v>Vložka z přírodního materiálu</c:v>
                </c:pt>
                <c:pt idx="4">
                  <c:v>Tampon z přírodního materiálu</c:v>
                </c:pt>
                <c:pt idx="5">
                  <c:v>Látkové vložky</c:v>
                </c:pt>
              </c:strCache>
            </c:strRef>
          </c:cat>
          <c:val>
            <c:numRef>
              <c:f>'OT 13'!$AU$16:$AU$21</c:f>
              <c:numCache>
                <c:formatCode>General</c:formatCode>
                <c:ptCount val="6"/>
                <c:pt idx="0">
                  <c:v>36</c:v>
                </c:pt>
                <c:pt idx="1">
                  <c:v>24</c:v>
                </c:pt>
                <c:pt idx="2">
                  <c:v>5</c:v>
                </c:pt>
                <c:pt idx="3">
                  <c:v>6</c:v>
                </c:pt>
                <c:pt idx="4">
                  <c:v>1</c:v>
                </c:pt>
                <c:pt idx="5">
                  <c:v>2</c:v>
                </c:pt>
              </c:numCache>
            </c:numRef>
          </c:val>
          <c:extLst>
            <c:ext xmlns:c16="http://schemas.microsoft.com/office/drawing/2014/chart" uri="{C3380CC4-5D6E-409C-BE32-E72D297353CC}">
              <c16:uniqueId val="{00000000-AD5C-4AAC-A279-21DDFDA9D359}"/>
            </c:ext>
          </c:extLst>
        </c:ser>
        <c:ser>
          <c:idx val="1"/>
          <c:order val="1"/>
          <c:tx>
            <c:strRef>
              <c:f>'OT 13'!$AV$15</c:f>
              <c:strCache>
                <c:ptCount val="1"/>
                <c:pt idx="0">
                  <c:v>Pravidelně přemýšlím, jestli nezkusit něco nového a zvažuji možnosti.</c:v>
                </c:pt>
              </c:strCache>
            </c:strRef>
          </c:tx>
          <c:spPr>
            <a:solidFill>
              <a:schemeClr val="accent2"/>
            </a:solidFill>
            <a:ln>
              <a:noFill/>
            </a:ln>
            <a:effectLst/>
          </c:spPr>
          <c:invertIfNegative val="0"/>
          <c:cat>
            <c:strRef>
              <c:f>'OT 13'!$AT$16:$AT$21</c:f>
              <c:strCache>
                <c:ptCount val="6"/>
                <c:pt idx="0">
                  <c:v>Menstruační kalíšek</c:v>
                </c:pt>
                <c:pt idx="1">
                  <c:v>Menstruační kalhotky</c:v>
                </c:pt>
                <c:pt idx="2">
                  <c:v>Mořská houba</c:v>
                </c:pt>
                <c:pt idx="3">
                  <c:v>Vložka z přírodního materiálu</c:v>
                </c:pt>
                <c:pt idx="4">
                  <c:v>Tampon z přírodního materiálu</c:v>
                </c:pt>
                <c:pt idx="5">
                  <c:v>Látkové vložky</c:v>
                </c:pt>
              </c:strCache>
            </c:strRef>
          </c:cat>
          <c:val>
            <c:numRef>
              <c:f>'OT 13'!$AV$16:$AV$21</c:f>
              <c:numCache>
                <c:formatCode>General</c:formatCode>
                <c:ptCount val="6"/>
                <c:pt idx="0">
                  <c:v>2</c:v>
                </c:pt>
                <c:pt idx="1">
                  <c:v>3</c:v>
                </c:pt>
                <c:pt idx="2">
                  <c:v>5</c:v>
                </c:pt>
                <c:pt idx="3">
                  <c:v>2</c:v>
                </c:pt>
                <c:pt idx="4">
                  <c:v>1</c:v>
                </c:pt>
              </c:numCache>
            </c:numRef>
          </c:val>
          <c:extLst>
            <c:ext xmlns:c16="http://schemas.microsoft.com/office/drawing/2014/chart" uri="{C3380CC4-5D6E-409C-BE32-E72D297353CC}">
              <c16:uniqueId val="{00000001-AD5C-4AAC-A279-21DDFDA9D359}"/>
            </c:ext>
          </c:extLst>
        </c:ser>
        <c:ser>
          <c:idx val="2"/>
          <c:order val="2"/>
          <c:tx>
            <c:strRef>
              <c:f>'OT 13'!$AW$15</c:f>
              <c:strCache>
                <c:ptCount val="1"/>
                <c:pt idx="0">
                  <c:v>Vím, co chci, ale občas se podívám na ostatní varianty jiných produktů, než používám normálně.</c:v>
                </c:pt>
              </c:strCache>
            </c:strRef>
          </c:tx>
          <c:spPr>
            <a:solidFill>
              <a:schemeClr val="accent3"/>
            </a:solidFill>
            <a:ln>
              <a:noFill/>
            </a:ln>
            <a:effectLst/>
          </c:spPr>
          <c:invertIfNegative val="0"/>
          <c:cat>
            <c:strRef>
              <c:f>'OT 13'!$AT$16:$AT$21</c:f>
              <c:strCache>
                <c:ptCount val="6"/>
                <c:pt idx="0">
                  <c:v>Menstruační kalíšek</c:v>
                </c:pt>
                <c:pt idx="1">
                  <c:v>Menstruační kalhotky</c:v>
                </c:pt>
                <c:pt idx="2">
                  <c:v>Mořská houba</c:v>
                </c:pt>
                <c:pt idx="3">
                  <c:v>Vložka z přírodního materiálu</c:v>
                </c:pt>
                <c:pt idx="4">
                  <c:v>Tampon z přírodního materiálu</c:v>
                </c:pt>
                <c:pt idx="5">
                  <c:v>Látkové vložky</c:v>
                </c:pt>
              </c:strCache>
            </c:strRef>
          </c:cat>
          <c:val>
            <c:numRef>
              <c:f>'OT 13'!$AW$16:$AW$21</c:f>
              <c:numCache>
                <c:formatCode>General</c:formatCode>
                <c:ptCount val="6"/>
                <c:pt idx="0">
                  <c:v>16</c:v>
                </c:pt>
                <c:pt idx="1">
                  <c:v>13</c:v>
                </c:pt>
                <c:pt idx="2">
                  <c:v>2</c:v>
                </c:pt>
              </c:numCache>
            </c:numRef>
          </c:val>
          <c:extLst>
            <c:ext xmlns:c16="http://schemas.microsoft.com/office/drawing/2014/chart" uri="{C3380CC4-5D6E-409C-BE32-E72D297353CC}">
              <c16:uniqueId val="{00000002-AD5C-4AAC-A279-21DDFDA9D359}"/>
            </c:ext>
          </c:extLst>
        </c:ser>
        <c:ser>
          <c:idx val="3"/>
          <c:order val="3"/>
          <c:tx>
            <c:strRef>
              <c:f>'OT 13'!$AX$15</c:f>
              <c:strCache>
                <c:ptCount val="1"/>
                <c:pt idx="0">
                  <c:v>Vím, co chci, ale podívám se na ostatní varianty stejného produktu (značky, velikosti, cena atd..)</c:v>
                </c:pt>
              </c:strCache>
            </c:strRef>
          </c:tx>
          <c:spPr>
            <a:solidFill>
              <a:schemeClr val="accent4"/>
            </a:solidFill>
            <a:ln>
              <a:noFill/>
            </a:ln>
            <a:effectLst/>
          </c:spPr>
          <c:invertIfNegative val="0"/>
          <c:cat>
            <c:strRef>
              <c:f>'OT 13'!$AT$16:$AT$21</c:f>
              <c:strCache>
                <c:ptCount val="6"/>
                <c:pt idx="0">
                  <c:v>Menstruační kalíšek</c:v>
                </c:pt>
                <c:pt idx="1">
                  <c:v>Menstruační kalhotky</c:v>
                </c:pt>
                <c:pt idx="2">
                  <c:v>Mořská houba</c:v>
                </c:pt>
                <c:pt idx="3">
                  <c:v>Vložka z přírodního materiálu</c:v>
                </c:pt>
                <c:pt idx="4">
                  <c:v>Tampon z přírodního materiálu</c:v>
                </c:pt>
                <c:pt idx="5">
                  <c:v>Látkové vložky</c:v>
                </c:pt>
              </c:strCache>
            </c:strRef>
          </c:cat>
          <c:val>
            <c:numRef>
              <c:f>'OT 13'!$AX$16:$AX$21</c:f>
              <c:numCache>
                <c:formatCode>General</c:formatCode>
                <c:ptCount val="6"/>
                <c:pt idx="0">
                  <c:v>35</c:v>
                </c:pt>
                <c:pt idx="1">
                  <c:v>23</c:v>
                </c:pt>
                <c:pt idx="2">
                  <c:v>4</c:v>
                </c:pt>
                <c:pt idx="3">
                  <c:v>2</c:v>
                </c:pt>
                <c:pt idx="4">
                  <c:v>3</c:v>
                </c:pt>
                <c:pt idx="5">
                  <c:v>2</c:v>
                </c:pt>
              </c:numCache>
            </c:numRef>
          </c:val>
          <c:extLst>
            <c:ext xmlns:c16="http://schemas.microsoft.com/office/drawing/2014/chart" uri="{C3380CC4-5D6E-409C-BE32-E72D297353CC}">
              <c16:uniqueId val="{00000003-AD5C-4AAC-A279-21DDFDA9D359}"/>
            </c:ext>
          </c:extLst>
        </c:ser>
        <c:dLbls>
          <c:showLegendKey val="0"/>
          <c:showVal val="0"/>
          <c:showCatName val="0"/>
          <c:showSerName val="0"/>
          <c:showPercent val="0"/>
          <c:showBubbleSize val="0"/>
        </c:dLbls>
        <c:gapWidth val="219"/>
        <c:overlap val="-27"/>
        <c:axId val="196477935"/>
        <c:axId val="189584831"/>
      </c:barChart>
      <c:catAx>
        <c:axId val="1964779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189584831"/>
        <c:crosses val="autoZero"/>
        <c:auto val="1"/>
        <c:lblAlgn val="ctr"/>
        <c:lblOffset val="100"/>
        <c:noMultiLvlLbl val="0"/>
      </c:catAx>
      <c:valAx>
        <c:axId val="189584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477935"/>
        <c:crosses val="autoZero"/>
        <c:crossBetween val="between"/>
      </c:valAx>
      <c:spPr>
        <a:noFill/>
        <a:ln>
          <a:noFill/>
        </a:ln>
        <a:effectLst/>
      </c:spPr>
    </c:plotArea>
    <c:legend>
      <c:legendPos val="b"/>
      <c:layout>
        <c:manualLayout>
          <c:xMode val="edge"/>
          <c:yMode val="edge"/>
          <c:x val="6.7265310586176727E-2"/>
          <c:y val="0.64010651145992925"/>
          <c:w val="0.86546937882764652"/>
          <c:h val="0.332115553104727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469816272965873E-2"/>
          <c:y val="5.0925925925925923E-2"/>
          <c:w val="0.90297462817147855"/>
          <c:h val="0.32525882181393995"/>
        </c:manualLayout>
      </c:layout>
      <c:barChart>
        <c:barDir val="col"/>
        <c:grouping val="clustered"/>
        <c:varyColors val="0"/>
        <c:ser>
          <c:idx val="0"/>
          <c:order val="0"/>
          <c:tx>
            <c:strRef>
              <c:f>'OT 13'!$AU$26</c:f>
              <c:strCache>
                <c:ptCount val="1"/>
                <c:pt idx="0">
                  <c:v>Mi nákup trvá pár vteřin, kupuji pořád to stejné.</c:v>
                </c:pt>
              </c:strCache>
            </c:strRef>
          </c:tx>
          <c:spPr>
            <a:solidFill>
              <a:schemeClr val="accent1"/>
            </a:solidFill>
            <a:ln>
              <a:noFill/>
            </a:ln>
            <a:effectLst/>
          </c:spPr>
          <c:invertIfNegative val="0"/>
          <c:cat>
            <c:strRef>
              <c:f>'OT 13'!$AT$27:$AT$28</c:f>
              <c:strCache>
                <c:ptCount val="2"/>
                <c:pt idx="0">
                  <c:v>Standardní tampon</c:v>
                </c:pt>
                <c:pt idx="1">
                  <c:v>Standardní vložka</c:v>
                </c:pt>
              </c:strCache>
            </c:strRef>
          </c:cat>
          <c:val>
            <c:numRef>
              <c:f>'OT 13'!$AU$27:$AU$28</c:f>
              <c:numCache>
                <c:formatCode>General</c:formatCode>
                <c:ptCount val="2"/>
                <c:pt idx="0">
                  <c:v>27</c:v>
                </c:pt>
                <c:pt idx="1">
                  <c:v>19</c:v>
                </c:pt>
              </c:numCache>
            </c:numRef>
          </c:val>
          <c:extLst>
            <c:ext xmlns:c16="http://schemas.microsoft.com/office/drawing/2014/chart" uri="{C3380CC4-5D6E-409C-BE32-E72D297353CC}">
              <c16:uniqueId val="{00000000-01F2-4C87-BFA3-7B691A4AD377}"/>
            </c:ext>
          </c:extLst>
        </c:ser>
        <c:ser>
          <c:idx val="1"/>
          <c:order val="1"/>
          <c:tx>
            <c:strRef>
              <c:f>'OT 13'!$AV$26</c:f>
              <c:strCache>
                <c:ptCount val="1"/>
                <c:pt idx="0">
                  <c:v>Pravidelně přemýšlím, jestli nezkusit něco nového a zvažuji možnosti.</c:v>
                </c:pt>
              </c:strCache>
            </c:strRef>
          </c:tx>
          <c:spPr>
            <a:solidFill>
              <a:schemeClr val="accent2"/>
            </a:solidFill>
            <a:ln>
              <a:noFill/>
            </a:ln>
            <a:effectLst/>
          </c:spPr>
          <c:invertIfNegative val="0"/>
          <c:cat>
            <c:strRef>
              <c:f>'OT 13'!$AT$27:$AT$28</c:f>
              <c:strCache>
                <c:ptCount val="2"/>
                <c:pt idx="0">
                  <c:v>Standardní tampon</c:v>
                </c:pt>
                <c:pt idx="1">
                  <c:v>Standardní vložka</c:v>
                </c:pt>
              </c:strCache>
            </c:strRef>
          </c:cat>
          <c:val>
            <c:numRef>
              <c:f>'OT 13'!$AV$27:$AV$28</c:f>
              <c:numCache>
                <c:formatCode>General</c:formatCode>
                <c:ptCount val="2"/>
                <c:pt idx="0">
                  <c:v>35</c:v>
                </c:pt>
                <c:pt idx="1">
                  <c:v>8</c:v>
                </c:pt>
              </c:numCache>
            </c:numRef>
          </c:val>
          <c:extLst>
            <c:ext xmlns:c16="http://schemas.microsoft.com/office/drawing/2014/chart" uri="{C3380CC4-5D6E-409C-BE32-E72D297353CC}">
              <c16:uniqueId val="{00000001-01F2-4C87-BFA3-7B691A4AD377}"/>
            </c:ext>
          </c:extLst>
        </c:ser>
        <c:ser>
          <c:idx val="2"/>
          <c:order val="2"/>
          <c:tx>
            <c:strRef>
              <c:f>'OT 13'!$AW$26</c:f>
              <c:strCache>
                <c:ptCount val="1"/>
                <c:pt idx="0">
                  <c:v>Vím, co chci, ale občas se podívám na ostatní varianty jiných produktů, než používám normálně.</c:v>
                </c:pt>
              </c:strCache>
            </c:strRef>
          </c:tx>
          <c:spPr>
            <a:solidFill>
              <a:schemeClr val="accent3"/>
            </a:solidFill>
            <a:ln>
              <a:noFill/>
            </a:ln>
            <a:effectLst/>
          </c:spPr>
          <c:invertIfNegative val="0"/>
          <c:cat>
            <c:strRef>
              <c:f>'OT 13'!$AT$27:$AT$28</c:f>
              <c:strCache>
                <c:ptCount val="2"/>
                <c:pt idx="0">
                  <c:v>Standardní tampon</c:v>
                </c:pt>
                <c:pt idx="1">
                  <c:v>Standardní vložka</c:v>
                </c:pt>
              </c:strCache>
            </c:strRef>
          </c:cat>
          <c:val>
            <c:numRef>
              <c:f>'OT 13'!$AW$27:$AW$28</c:f>
              <c:numCache>
                <c:formatCode>General</c:formatCode>
                <c:ptCount val="2"/>
                <c:pt idx="0">
                  <c:v>13</c:v>
                </c:pt>
                <c:pt idx="1">
                  <c:v>13</c:v>
                </c:pt>
              </c:numCache>
            </c:numRef>
          </c:val>
          <c:extLst>
            <c:ext xmlns:c16="http://schemas.microsoft.com/office/drawing/2014/chart" uri="{C3380CC4-5D6E-409C-BE32-E72D297353CC}">
              <c16:uniqueId val="{00000002-01F2-4C87-BFA3-7B691A4AD377}"/>
            </c:ext>
          </c:extLst>
        </c:ser>
        <c:ser>
          <c:idx val="3"/>
          <c:order val="3"/>
          <c:tx>
            <c:strRef>
              <c:f>'OT 13'!$AX$26</c:f>
              <c:strCache>
                <c:ptCount val="1"/>
                <c:pt idx="0">
                  <c:v>Vím, co chci, ale podívám se na ostatní varianty stejného produktu (značky, velikosti, cena atd..)</c:v>
                </c:pt>
              </c:strCache>
            </c:strRef>
          </c:tx>
          <c:spPr>
            <a:solidFill>
              <a:schemeClr val="accent4"/>
            </a:solidFill>
            <a:ln>
              <a:noFill/>
            </a:ln>
            <a:effectLst/>
          </c:spPr>
          <c:invertIfNegative val="0"/>
          <c:cat>
            <c:strRef>
              <c:f>'OT 13'!$AT$27:$AT$28</c:f>
              <c:strCache>
                <c:ptCount val="2"/>
                <c:pt idx="0">
                  <c:v>Standardní tampon</c:v>
                </c:pt>
                <c:pt idx="1">
                  <c:v>Standardní vložka</c:v>
                </c:pt>
              </c:strCache>
            </c:strRef>
          </c:cat>
          <c:val>
            <c:numRef>
              <c:f>'OT 13'!$AX$27:$AX$28</c:f>
              <c:numCache>
                <c:formatCode>General</c:formatCode>
                <c:ptCount val="2"/>
                <c:pt idx="0">
                  <c:v>25</c:v>
                </c:pt>
                <c:pt idx="1">
                  <c:v>17</c:v>
                </c:pt>
              </c:numCache>
            </c:numRef>
          </c:val>
          <c:extLst>
            <c:ext xmlns:c16="http://schemas.microsoft.com/office/drawing/2014/chart" uri="{C3380CC4-5D6E-409C-BE32-E72D297353CC}">
              <c16:uniqueId val="{00000003-01F2-4C87-BFA3-7B691A4AD377}"/>
            </c:ext>
          </c:extLst>
        </c:ser>
        <c:dLbls>
          <c:showLegendKey val="0"/>
          <c:showVal val="0"/>
          <c:showCatName val="0"/>
          <c:showSerName val="0"/>
          <c:showPercent val="0"/>
          <c:showBubbleSize val="0"/>
        </c:dLbls>
        <c:gapWidth val="219"/>
        <c:overlap val="-27"/>
        <c:axId val="196464015"/>
        <c:axId val="1042204624"/>
      </c:barChart>
      <c:catAx>
        <c:axId val="196464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204624"/>
        <c:crosses val="autoZero"/>
        <c:auto val="1"/>
        <c:lblAlgn val="ctr"/>
        <c:lblOffset val="100"/>
        <c:noMultiLvlLbl val="0"/>
      </c:catAx>
      <c:valAx>
        <c:axId val="1042204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464015"/>
        <c:crosses val="autoZero"/>
        <c:crossBetween val="between"/>
      </c:valAx>
      <c:spPr>
        <a:noFill/>
        <a:ln>
          <a:noFill/>
        </a:ln>
        <a:effectLst/>
      </c:spPr>
    </c:plotArea>
    <c:legend>
      <c:legendPos val="b"/>
      <c:layout>
        <c:manualLayout>
          <c:xMode val="edge"/>
          <c:yMode val="edge"/>
          <c:x val="6.7265310586176727E-2"/>
          <c:y val="0.49247302420530759"/>
          <c:w val="0.86546937882764652"/>
          <c:h val="0.479749198016914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175087489063865"/>
          <c:y val="3.4785492781200994E-2"/>
          <c:w val="0.48869356955380577"/>
          <c:h val="0.60551956378942251"/>
        </c:manualLayout>
      </c:layout>
      <c:barChart>
        <c:barDir val="bar"/>
        <c:grouping val="percentStacked"/>
        <c:varyColors val="0"/>
        <c:ser>
          <c:idx val="0"/>
          <c:order val="0"/>
          <c:tx>
            <c:strRef>
              <c:f>'OT 13'!$BZ$17</c:f>
              <c:strCache>
                <c:ptCount val="1"/>
                <c:pt idx="0">
                  <c:v>Mi nákup trvá pár vteřin, kupuji pořád to stejné.</c:v>
                </c:pt>
              </c:strCache>
            </c:strRef>
          </c:tx>
          <c:spPr>
            <a:solidFill>
              <a:schemeClr val="accent1"/>
            </a:solidFill>
            <a:ln>
              <a:noFill/>
            </a:ln>
            <a:effectLst/>
          </c:spPr>
          <c:invertIfNegative val="0"/>
          <c:cat>
            <c:strRef>
              <c:f>'OT 13'!$BY$18:$BY$26</c:f>
              <c:strCache>
                <c:ptCount val="9"/>
                <c:pt idx="0">
                  <c:v>Současný produkt by mi přestal vyhovovat.</c:v>
                </c:pt>
                <c:pt idx="1">
                  <c:v>Dostala bych ji zdarma.</c:v>
                </c:pt>
                <c:pt idx="2">
                  <c:v>Byla by to ekologičtější varianta.</c:v>
                </c:pt>
                <c:pt idx="3">
                  <c:v>Někdo z okolí by ji začal používat.</c:v>
                </c:pt>
                <c:pt idx="4">
                  <c:v>Byla by to levnější varianta.</c:v>
                </c:pt>
                <c:pt idx="5">
                  <c:v>Nic by mě nepřimělo.</c:v>
                </c:pt>
                <c:pt idx="6">
                  <c:v>Osamostatnění - vlastní příjem.</c:v>
                </c:pt>
                <c:pt idx="7">
                  <c:v>bylo by to pohodlnější</c:v>
                </c:pt>
                <c:pt idx="8">
                  <c:v>Doporuceni</c:v>
                </c:pt>
              </c:strCache>
            </c:strRef>
          </c:cat>
          <c:val>
            <c:numRef>
              <c:f>'OT 13'!$BZ$18:$BZ$26</c:f>
              <c:numCache>
                <c:formatCode>General</c:formatCode>
                <c:ptCount val="9"/>
                <c:pt idx="0">
                  <c:v>41</c:v>
                </c:pt>
                <c:pt idx="1">
                  <c:v>26</c:v>
                </c:pt>
                <c:pt idx="2">
                  <c:v>23</c:v>
                </c:pt>
                <c:pt idx="3">
                  <c:v>11</c:v>
                </c:pt>
                <c:pt idx="4">
                  <c:v>10</c:v>
                </c:pt>
                <c:pt idx="5">
                  <c:v>11</c:v>
                </c:pt>
                <c:pt idx="6">
                  <c:v>5</c:v>
                </c:pt>
                <c:pt idx="8">
                  <c:v>2</c:v>
                </c:pt>
              </c:numCache>
            </c:numRef>
          </c:val>
          <c:extLst>
            <c:ext xmlns:c16="http://schemas.microsoft.com/office/drawing/2014/chart" uri="{C3380CC4-5D6E-409C-BE32-E72D297353CC}">
              <c16:uniqueId val="{00000000-4AC5-4ABF-9B27-9F831715F6F0}"/>
            </c:ext>
          </c:extLst>
        </c:ser>
        <c:ser>
          <c:idx val="1"/>
          <c:order val="1"/>
          <c:tx>
            <c:strRef>
              <c:f>'OT 13'!$CA$17</c:f>
              <c:strCache>
                <c:ptCount val="1"/>
                <c:pt idx="0">
                  <c:v>Pravidelně přemýšlím, jestli nezkusit něco nového a zvažuji možnosti.</c:v>
                </c:pt>
              </c:strCache>
            </c:strRef>
          </c:tx>
          <c:spPr>
            <a:solidFill>
              <a:schemeClr val="accent2"/>
            </a:solidFill>
            <a:ln>
              <a:noFill/>
            </a:ln>
            <a:effectLst/>
          </c:spPr>
          <c:invertIfNegative val="0"/>
          <c:cat>
            <c:strRef>
              <c:f>'OT 13'!$BY$18:$BY$26</c:f>
              <c:strCache>
                <c:ptCount val="9"/>
                <c:pt idx="0">
                  <c:v>Současný produkt by mi přestal vyhovovat.</c:v>
                </c:pt>
                <c:pt idx="1">
                  <c:v>Dostala bych ji zdarma.</c:v>
                </c:pt>
                <c:pt idx="2">
                  <c:v>Byla by to ekologičtější varianta.</c:v>
                </c:pt>
                <c:pt idx="3">
                  <c:v>Někdo z okolí by ji začal používat.</c:v>
                </c:pt>
                <c:pt idx="4">
                  <c:v>Byla by to levnější varianta.</c:v>
                </c:pt>
                <c:pt idx="5">
                  <c:v>Nic by mě nepřimělo.</c:v>
                </c:pt>
                <c:pt idx="6">
                  <c:v>Osamostatnění - vlastní příjem.</c:v>
                </c:pt>
                <c:pt idx="7">
                  <c:v>bylo by to pohodlnější</c:v>
                </c:pt>
                <c:pt idx="8">
                  <c:v>Doporuceni</c:v>
                </c:pt>
              </c:strCache>
            </c:strRef>
          </c:cat>
          <c:val>
            <c:numRef>
              <c:f>'OT 13'!$CA$18:$CA$26</c:f>
              <c:numCache>
                <c:formatCode>General</c:formatCode>
                <c:ptCount val="9"/>
                <c:pt idx="0">
                  <c:v>14</c:v>
                </c:pt>
                <c:pt idx="1">
                  <c:v>30</c:v>
                </c:pt>
                <c:pt idx="2">
                  <c:v>3</c:v>
                </c:pt>
                <c:pt idx="3">
                  <c:v>17</c:v>
                </c:pt>
                <c:pt idx="4">
                  <c:v>6</c:v>
                </c:pt>
                <c:pt idx="5">
                  <c:v>3</c:v>
                </c:pt>
              </c:numCache>
            </c:numRef>
          </c:val>
          <c:extLst>
            <c:ext xmlns:c16="http://schemas.microsoft.com/office/drawing/2014/chart" uri="{C3380CC4-5D6E-409C-BE32-E72D297353CC}">
              <c16:uniqueId val="{00000001-4AC5-4ABF-9B27-9F831715F6F0}"/>
            </c:ext>
          </c:extLst>
        </c:ser>
        <c:ser>
          <c:idx val="2"/>
          <c:order val="2"/>
          <c:tx>
            <c:strRef>
              <c:f>'OT 13'!$CB$17</c:f>
              <c:strCache>
                <c:ptCount val="1"/>
                <c:pt idx="0">
                  <c:v>Vím, co chci, ale občas se podívám na ostatní varianty jiných produktů, než používám normálně.</c:v>
                </c:pt>
              </c:strCache>
            </c:strRef>
          </c:tx>
          <c:spPr>
            <a:solidFill>
              <a:schemeClr val="accent3"/>
            </a:solidFill>
            <a:ln>
              <a:noFill/>
            </a:ln>
            <a:effectLst/>
          </c:spPr>
          <c:invertIfNegative val="0"/>
          <c:cat>
            <c:strRef>
              <c:f>'OT 13'!$BY$18:$BY$26</c:f>
              <c:strCache>
                <c:ptCount val="9"/>
                <c:pt idx="0">
                  <c:v>Současný produkt by mi přestal vyhovovat.</c:v>
                </c:pt>
                <c:pt idx="1">
                  <c:v>Dostala bych ji zdarma.</c:v>
                </c:pt>
                <c:pt idx="2">
                  <c:v>Byla by to ekologičtější varianta.</c:v>
                </c:pt>
                <c:pt idx="3">
                  <c:v>Někdo z okolí by ji začal používat.</c:v>
                </c:pt>
                <c:pt idx="4">
                  <c:v>Byla by to levnější varianta.</c:v>
                </c:pt>
                <c:pt idx="5">
                  <c:v>Nic by mě nepřimělo.</c:v>
                </c:pt>
                <c:pt idx="6">
                  <c:v>Osamostatnění - vlastní příjem.</c:v>
                </c:pt>
                <c:pt idx="7">
                  <c:v>bylo by to pohodlnější</c:v>
                </c:pt>
                <c:pt idx="8">
                  <c:v>Doporuceni</c:v>
                </c:pt>
              </c:strCache>
            </c:strRef>
          </c:cat>
          <c:val>
            <c:numRef>
              <c:f>'OT 13'!$CB$18:$CB$26</c:f>
              <c:numCache>
                <c:formatCode>General</c:formatCode>
                <c:ptCount val="9"/>
                <c:pt idx="0">
                  <c:v>18</c:v>
                </c:pt>
                <c:pt idx="1">
                  <c:v>12</c:v>
                </c:pt>
                <c:pt idx="2">
                  <c:v>6</c:v>
                </c:pt>
                <c:pt idx="3">
                  <c:v>7</c:v>
                </c:pt>
                <c:pt idx="4">
                  <c:v>8</c:v>
                </c:pt>
                <c:pt idx="5">
                  <c:v>2</c:v>
                </c:pt>
              </c:numCache>
            </c:numRef>
          </c:val>
          <c:extLst>
            <c:ext xmlns:c16="http://schemas.microsoft.com/office/drawing/2014/chart" uri="{C3380CC4-5D6E-409C-BE32-E72D297353CC}">
              <c16:uniqueId val="{00000002-4AC5-4ABF-9B27-9F831715F6F0}"/>
            </c:ext>
          </c:extLst>
        </c:ser>
        <c:ser>
          <c:idx val="3"/>
          <c:order val="3"/>
          <c:tx>
            <c:strRef>
              <c:f>'OT 13'!$CC$17</c:f>
              <c:strCache>
                <c:ptCount val="1"/>
                <c:pt idx="0">
                  <c:v>Vím, co chci, ale podívám se na ostatní varianty stejného produktu (značky, velikosti, cena atd..)</c:v>
                </c:pt>
              </c:strCache>
            </c:strRef>
          </c:tx>
          <c:spPr>
            <a:solidFill>
              <a:schemeClr val="accent4"/>
            </a:solidFill>
            <a:ln>
              <a:noFill/>
            </a:ln>
            <a:effectLst/>
          </c:spPr>
          <c:invertIfNegative val="0"/>
          <c:cat>
            <c:strRef>
              <c:f>'OT 13'!$BY$18:$BY$26</c:f>
              <c:strCache>
                <c:ptCount val="9"/>
                <c:pt idx="0">
                  <c:v>Současný produkt by mi přestal vyhovovat.</c:v>
                </c:pt>
                <c:pt idx="1">
                  <c:v>Dostala bych ji zdarma.</c:v>
                </c:pt>
                <c:pt idx="2">
                  <c:v>Byla by to ekologičtější varianta.</c:v>
                </c:pt>
                <c:pt idx="3">
                  <c:v>Někdo z okolí by ji začal používat.</c:v>
                </c:pt>
                <c:pt idx="4">
                  <c:v>Byla by to levnější varianta.</c:v>
                </c:pt>
                <c:pt idx="5">
                  <c:v>Nic by mě nepřimělo.</c:v>
                </c:pt>
                <c:pt idx="6">
                  <c:v>Osamostatnění - vlastní příjem.</c:v>
                </c:pt>
                <c:pt idx="7">
                  <c:v>bylo by to pohodlnější</c:v>
                </c:pt>
                <c:pt idx="8">
                  <c:v>Doporuceni</c:v>
                </c:pt>
              </c:strCache>
            </c:strRef>
          </c:cat>
          <c:val>
            <c:numRef>
              <c:f>'OT 13'!$CC$18:$CC$26</c:f>
              <c:numCache>
                <c:formatCode>General</c:formatCode>
                <c:ptCount val="9"/>
                <c:pt idx="0">
                  <c:v>32</c:v>
                </c:pt>
                <c:pt idx="1">
                  <c:v>8</c:v>
                </c:pt>
                <c:pt idx="2">
                  <c:v>16</c:v>
                </c:pt>
                <c:pt idx="3">
                  <c:v>9</c:v>
                </c:pt>
                <c:pt idx="4">
                  <c:v>16</c:v>
                </c:pt>
                <c:pt idx="5">
                  <c:v>4</c:v>
                </c:pt>
                <c:pt idx="7">
                  <c:v>2</c:v>
                </c:pt>
              </c:numCache>
            </c:numRef>
          </c:val>
          <c:extLst>
            <c:ext xmlns:c16="http://schemas.microsoft.com/office/drawing/2014/chart" uri="{C3380CC4-5D6E-409C-BE32-E72D297353CC}">
              <c16:uniqueId val="{00000003-4AC5-4ABF-9B27-9F831715F6F0}"/>
            </c:ext>
          </c:extLst>
        </c:ser>
        <c:dLbls>
          <c:showLegendKey val="0"/>
          <c:showVal val="0"/>
          <c:showCatName val="0"/>
          <c:showSerName val="0"/>
          <c:showPercent val="0"/>
          <c:showBubbleSize val="0"/>
        </c:dLbls>
        <c:gapWidth val="150"/>
        <c:overlap val="100"/>
        <c:axId val="102163263"/>
        <c:axId val="1042213552"/>
      </c:barChart>
      <c:catAx>
        <c:axId val="1021632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213552"/>
        <c:crosses val="autoZero"/>
        <c:auto val="1"/>
        <c:lblAlgn val="ctr"/>
        <c:lblOffset val="100"/>
        <c:noMultiLvlLbl val="0"/>
      </c:catAx>
      <c:valAx>
        <c:axId val="104221355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163263"/>
        <c:crosses val="autoZero"/>
        <c:crossBetween val="between"/>
      </c:valAx>
      <c:spPr>
        <a:noFill/>
        <a:ln>
          <a:noFill/>
        </a:ln>
        <a:effectLst/>
      </c:spPr>
    </c:plotArea>
    <c:legend>
      <c:legendPos val="b"/>
      <c:layout>
        <c:manualLayout>
          <c:xMode val="edge"/>
          <c:yMode val="edge"/>
          <c:x val="6.7265310586176727E-2"/>
          <c:y val="0.70557952332171825"/>
          <c:w val="0.86546937882764652"/>
          <c:h val="0.2406610787436984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'OT 14'!$S$11</c:f>
              <c:strCache>
                <c:ptCount val="1"/>
                <c:pt idx="0">
                  <c:v>Count of Na kolik korun Vás vyjde jedna menstruace?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08B-4BD1-9FD3-58468EFEDD6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08B-4BD1-9FD3-58468EFEDD6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08B-4BD1-9FD3-58468EFEDD6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08B-4BD1-9FD3-58468EFEDD6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08B-4BD1-9FD3-58468EFEDD60}"/>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'OT 14'!$R$12:$R$16</c:f>
              <c:strCache>
                <c:ptCount val="5"/>
                <c:pt idx="0">
                  <c:v>50 - 100 Kč</c:v>
                </c:pt>
                <c:pt idx="1">
                  <c:v>101 - 200 Kč</c:v>
                </c:pt>
                <c:pt idx="2">
                  <c:v>201 - 300 Kč</c:v>
                </c:pt>
                <c:pt idx="3">
                  <c:v>301 Kč a více</c:v>
                </c:pt>
                <c:pt idx="4">
                  <c:v>Používám ekologické produkty, které jsou použitelné na několik let</c:v>
                </c:pt>
              </c:strCache>
            </c:strRef>
          </c:cat>
          <c:val>
            <c:numRef>
              <c:f>'OT 14'!$S$12:$S$16</c:f>
              <c:numCache>
                <c:formatCode>General</c:formatCode>
                <c:ptCount val="5"/>
                <c:pt idx="0">
                  <c:v>30</c:v>
                </c:pt>
                <c:pt idx="1">
                  <c:v>68</c:v>
                </c:pt>
                <c:pt idx="2">
                  <c:v>32</c:v>
                </c:pt>
                <c:pt idx="3">
                  <c:v>2</c:v>
                </c:pt>
                <c:pt idx="4">
                  <c:v>79</c:v>
                </c:pt>
              </c:numCache>
            </c:numRef>
          </c:val>
          <c:extLst>
            <c:ext xmlns:c16="http://schemas.microsoft.com/office/drawing/2014/chart" uri="{C3380CC4-5D6E-409C-BE32-E72D297353CC}">
              <c16:uniqueId val="{00000000-6C34-4A83-86D7-7C0F920EC011}"/>
            </c:ext>
          </c:extLst>
        </c:ser>
        <c:dLbls>
          <c:showLegendKey val="0"/>
          <c:showVal val="0"/>
          <c:showCatName val="0"/>
          <c:showSerName val="0"/>
          <c:showPercent val="0"/>
          <c:showBubbleSize val="0"/>
          <c:showLeaderLines val="0"/>
        </c:dLbls>
        <c:firstSliceAng val="0"/>
        <c:holeSize val="75"/>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'OT 14'!$S$88</c:f>
              <c:strCache>
                <c:ptCount val="1"/>
                <c:pt idx="0">
                  <c:v>101 - 200 Kč</c:v>
                </c:pt>
              </c:strCache>
            </c:strRef>
          </c:tx>
          <c:spPr>
            <a:solidFill>
              <a:schemeClr val="accent1"/>
            </a:solidFill>
            <a:ln>
              <a:noFill/>
            </a:ln>
            <a:effectLst/>
          </c:spPr>
          <c:invertIfNegative val="0"/>
          <c:cat>
            <c:strRef>
              <c:f>'OT 14'!$R$89:$R$96</c:f>
              <c:strCache>
                <c:ptCount val="8"/>
                <c:pt idx="0">
                  <c:v>Látkové vložky</c:v>
                </c:pt>
                <c:pt idx="1">
                  <c:v>Menstruační kalhotky</c:v>
                </c:pt>
                <c:pt idx="2">
                  <c:v>Menstruační kalíšek</c:v>
                </c:pt>
                <c:pt idx="3">
                  <c:v>Mořská houba</c:v>
                </c:pt>
                <c:pt idx="4">
                  <c:v>Standardní tampon</c:v>
                </c:pt>
                <c:pt idx="5">
                  <c:v>Standardní vložka</c:v>
                </c:pt>
                <c:pt idx="6">
                  <c:v>Tampon z přírodního materiálu</c:v>
                </c:pt>
                <c:pt idx="7">
                  <c:v>Vložka z přírodního materiálu</c:v>
                </c:pt>
              </c:strCache>
            </c:strRef>
          </c:cat>
          <c:val>
            <c:numRef>
              <c:f>'OT 14'!$S$89:$S$96</c:f>
              <c:numCache>
                <c:formatCode>General</c:formatCode>
                <c:ptCount val="8"/>
                <c:pt idx="0">
                  <c:v>1</c:v>
                </c:pt>
                <c:pt idx="4">
                  <c:v>28</c:v>
                </c:pt>
                <c:pt idx="5">
                  <c:v>37</c:v>
                </c:pt>
                <c:pt idx="7">
                  <c:v>2</c:v>
                </c:pt>
              </c:numCache>
            </c:numRef>
          </c:val>
          <c:extLst>
            <c:ext xmlns:c16="http://schemas.microsoft.com/office/drawing/2014/chart" uri="{C3380CC4-5D6E-409C-BE32-E72D297353CC}">
              <c16:uniqueId val="{00000000-000E-481E-9464-D40D1A53B625}"/>
            </c:ext>
          </c:extLst>
        </c:ser>
        <c:ser>
          <c:idx val="1"/>
          <c:order val="1"/>
          <c:tx>
            <c:strRef>
              <c:f>'OT 14'!$T$88</c:f>
              <c:strCache>
                <c:ptCount val="1"/>
                <c:pt idx="0">
                  <c:v>201 - 300 Kč</c:v>
                </c:pt>
              </c:strCache>
            </c:strRef>
          </c:tx>
          <c:spPr>
            <a:solidFill>
              <a:schemeClr val="accent2"/>
            </a:solidFill>
            <a:ln>
              <a:noFill/>
            </a:ln>
            <a:effectLst/>
          </c:spPr>
          <c:invertIfNegative val="0"/>
          <c:cat>
            <c:strRef>
              <c:f>'OT 14'!$R$89:$R$96</c:f>
              <c:strCache>
                <c:ptCount val="8"/>
                <c:pt idx="0">
                  <c:v>Látkové vložky</c:v>
                </c:pt>
                <c:pt idx="1">
                  <c:v>Menstruační kalhotky</c:v>
                </c:pt>
                <c:pt idx="2">
                  <c:v>Menstruační kalíšek</c:v>
                </c:pt>
                <c:pt idx="3">
                  <c:v>Mořská houba</c:v>
                </c:pt>
                <c:pt idx="4">
                  <c:v>Standardní tampon</c:v>
                </c:pt>
                <c:pt idx="5">
                  <c:v>Standardní vložka</c:v>
                </c:pt>
                <c:pt idx="6">
                  <c:v>Tampon z přírodního materiálu</c:v>
                </c:pt>
                <c:pt idx="7">
                  <c:v>Vložka z přírodního materiálu</c:v>
                </c:pt>
              </c:strCache>
            </c:strRef>
          </c:cat>
          <c:val>
            <c:numRef>
              <c:f>'OT 14'!$T$89:$T$96</c:f>
              <c:numCache>
                <c:formatCode>General</c:formatCode>
                <c:ptCount val="8"/>
                <c:pt idx="0">
                  <c:v>1</c:v>
                </c:pt>
                <c:pt idx="4">
                  <c:v>16</c:v>
                </c:pt>
                <c:pt idx="5">
                  <c:v>14</c:v>
                </c:pt>
                <c:pt idx="7">
                  <c:v>1</c:v>
                </c:pt>
              </c:numCache>
            </c:numRef>
          </c:val>
          <c:extLst>
            <c:ext xmlns:c16="http://schemas.microsoft.com/office/drawing/2014/chart" uri="{C3380CC4-5D6E-409C-BE32-E72D297353CC}">
              <c16:uniqueId val="{00000001-000E-481E-9464-D40D1A53B625}"/>
            </c:ext>
          </c:extLst>
        </c:ser>
        <c:ser>
          <c:idx val="2"/>
          <c:order val="2"/>
          <c:tx>
            <c:strRef>
              <c:f>'OT 14'!$U$88</c:f>
              <c:strCache>
                <c:ptCount val="1"/>
                <c:pt idx="0">
                  <c:v>301 Kč a více</c:v>
                </c:pt>
              </c:strCache>
            </c:strRef>
          </c:tx>
          <c:spPr>
            <a:solidFill>
              <a:schemeClr val="accent3"/>
            </a:solidFill>
            <a:ln>
              <a:noFill/>
            </a:ln>
            <a:effectLst/>
          </c:spPr>
          <c:invertIfNegative val="0"/>
          <c:cat>
            <c:strRef>
              <c:f>'OT 14'!$R$89:$R$96</c:f>
              <c:strCache>
                <c:ptCount val="8"/>
                <c:pt idx="0">
                  <c:v>Látkové vložky</c:v>
                </c:pt>
                <c:pt idx="1">
                  <c:v>Menstruační kalhotky</c:v>
                </c:pt>
                <c:pt idx="2">
                  <c:v>Menstruační kalíšek</c:v>
                </c:pt>
                <c:pt idx="3">
                  <c:v>Mořská houba</c:v>
                </c:pt>
                <c:pt idx="4">
                  <c:v>Standardní tampon</c:v>
                </c:pt>
                <c:pt idx="5">
                  <c:v>Standardní vložka</c:v>
                </c:pt>
                <c:pt idx="6">
                  <c:v>Tampon z přírodního materiálu</c:v>
                </c:pt>
                <c:pt idx="7">
                  <c:v>Vložka z přírodního materiálu</c:v>
                </c:pt>
              </c:strCache>
            </c:strRef>
          </c:cat>
          <c:val>
            <c:numRef>
              <c:f>'OT 14'!$U$89:$U$96</c:f>
              <c:numCache>
                <c:formatCode>General</c:formatCode>
                <c:ptCount val="8"/>
                <c:pt idx="4">
                  <c:v>1</c:v>
                </c:pt>
                <c:pt idx="5">
                  <c:v>1</c:v>
                </c:pt>
              </c:numCache>
            </c:numRef>
          </c:val>
          <c:extLst>
            <c:ext xmlns:c16="http://schemas.microsoft.com/office/drawing/2014/chart" uri="{C3380CC4-5D6E-409C-BE32-E72D297353CC}">
              <c16:uniqueId val="{00000002-000E-481E-9464-D40D1A53B625}"/>
            </c:ext>
          </c:extLst>
        </c:ser>
        <c:ser>
          <c:idx val="3"/>
          <c:order val="3"/>
          <c:tx>
            <c:strRef>
              <c:f>'OT 14'!$V$88</c:f>
              <c:strCache>
                <c:ptCount val="1"/>
                <c:pt idx="0">
                  <c:v>50 - 100 Kč</c:v>
                </c:pt>
              </c:strCache>
            </c:strRef>
          </c:tx>
          <c:spPr>
            <a:solidFill>
              <a:schemeClr val="accent4"/>
            </a:solidFill>
            <a:ln>
              <a:noFill/>
            </a:ln>
            <a:effectLst/>
          </c:spPr>
          <c:invertIfNegative val="0"/>
          <c:cat>
            <c:strRef>
              <c:f>'OT 14'!$R$89:$R$96</c:f>
              <c:strCache>
                <c:ptCount val="8"/>
                <c:pt idx="0">
                  <c:v>Látkové vložky</c:v>
                </c:pt>
                <c:pt idx="1">
                  <c:v>Menstruační kalhotky</c:v>
                </c:pt>
                <c:pt idx="2">
                  <c:v>Menstruační kalíšek</c:v>
                </c:pt>
                <c:pt idx="3">
                  <c:v>Mořská houba</c:v>
                </c:pt>
                <c:pt idx="4">
                  <c:v>Standardní tampon</c:v>
                </c:pt>
                <c:pt idx="5">
                  <c:v>Standardní vložka</c:v>
                </c:pt>
                <c:pt idx="6">
                  <c:v>Tampon z přírodního materiálu</c:v>
                </c:pt>
                <c:pt idx="7">
                  <c:v>Vložka z přírodního materiálu</c:v>
                </c:pt>
              </c:strCache>
            </c:strRef>
          </c:cat>
          <c:val>
            <c:numRef>
              <c:f>'OT 14'!$V$89:$V$96</c:f>
              <c:numCache>
                <c:formatCode>General</c:formatCode>
                <c:ptCount val="8"/>
                <c:pt idx="4">
                  <c:v>25</c:v>
                </c:pt>
                <c:pt idx="5">
                  <c:v>5</c:v>
                </c:pt>
              </c:numCache>
            </c:numRef>
          </c:val>
          <c:extLst>
            <c:ext xmlns:c16="http://schemas.microsoft.com/office/drawing/2014/chart" uri="{C3380CC4-5D6E-409C-BE32-E72D297353CC}">
              <c16:uniqueId val="{00000003-000E-481E-9464-D40D1A53B625}"/>
            </c:ext>
          </c:extLst>
        </c:ser>
        <c:ser>
          <c:idx val="4"/>
          <c:order val="4"/>
          <c:tx>
            <c:strRef>
              <c:f>'OT 14'!$W$88</c:f>
              <c:strCache>
                <c:ptCount val="1"/>
                <c:pt idx="0">
                  <c:v>Používám ekologické produkty, které jsou použitelné na několik let</c:v>
                </c:pt>
              </c:strCache>
            </c:strRef>
          </c:tx>
          <c:spPr>
            <a:solidFill>
              <a:schemeClr val="accent5"/>
            </a:solidFill>
            <a:ln>
              <a:noFill/>
            </a:ln>
            <a:effectLst/>
          </c:spPr>
          <c:invertIfNegative val="0"/>
          <c:cat>
            <c:strRef>
              <c:f>'OT 14'!$R$89:$R$96</c:f>
              <c:strCache>
                <c:ptCount val="8"/>
                <c:pt idx="0">
                  <c:v>Látkové vložky</c:v>
                </c:pt>
                <c:pt idx="1">
                  <c:v>Menstruační kalhotky</c:v>
                </c:pt>
                <c:pt idx="2">
                  <c:v>Menstruační kalíšek</c:v>
                </c:pt>
                <c:pt idx="3">
                  <c:v>Mořská houba</c:v>
                </c:pt>
                <c:pt idx="4">
                  <c:v>Standardní tampon</c:v>
                </c:pt>
                <c:pt idx="5">
                  <c:v>Standardní vložka</c:v>
                </c:pt>
                <c:pt idx="6">
                  <c:v>Tampon z přírodního materiálu</c:v>
                </c:pt>
                <c:pt idx="7">
                  <c:v>Vložka z přírodního materiálu</c:v>
                </c:pt>
              </c:strCache>
            </c:strRef>
          </c:cat>
          <c:val>
            <c:numRef>
              <c:f>'OT 14'!$W$89:$W$96</c:f>
              <c:numCache>
                <c:formatCode>General</c:formatCode>
                <c:ptCount val="8"/>
                <c:pt idx="1">
                  <c:v>19</c:v>
                </c:pt>
                <c:pt idx="2">
                  <c:v>48</c:v>
                </c:pt>
                <c:pt idx="3">
                  <c:v>3</c:v>
                </c:pt>
                <c:pt idx="6">
                  <c:v>4</c:v>
                </c:pt>
                <c:pt idx="7">
                  <c:v>5</c:v>
                </c:pt>
              </c:numCache>
            </c:numRef>
          </c:val>
          <c:extLst>
            <c:ext xmlns:c16="http://schemas.microsoft.com/office/drawing/2014/chart" uri="{C3380CC4-5D6E-409C-BE32-E72D297353CC}">
              <c16:uniqueId val="{00000004-000E-481E-9464-D40D1A53B625}"/>
            </c:ext>
          </c:extLst>
        </c:ser>
        <c:dLbls>
          <c:showLegendKey val="0"/>
          <c:showVal val="0"/>
          <c:showCatName val="0"/>
          <c:showSerName val="0"/>
          <c:showPercent val="0"/>
          <c:showBubbleSize val="0"/>
        </c:dLbls>
        <c:gapWidth val="150"/>
        <c:overlap val="100"/>
        <c:axId val="1138737871"/>
        <c:axId val="339331151"/>
      </c:barChart>
      <c:catAx>
        <c:axId val="11387378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9331151"/>
        <c:crosses val="autoZero"/>
        <c:auto val="1"/>
        <c:lblAlgn val="ctr"/>
        <c:lblOffset val="100"/>
        <c:noMultiLvlLbl val="0"/>
      </c:catAx>
      <c:valAx>
        <c:axId val="33933115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87378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FA6-44ED-95DF-97EE595C6C1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FA6-44ED-95DF-97EE595C6C1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FA6-44ED-95DF-97EE595C6C1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FA6-44ED-95DF-97EE595C6C15}"/>
              </c:ext>
            </c:extLst>
          </c:dPt>
          <c:dLbls>
            <c:dLbl>
              <c:idx val="0"/>
              <c:layout>
                <c:manualLayout>
                  <c:x val="0.1111111111111111"/>
                  <c:y val="8.333333333333324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FA6-44ED-95DF-97EE595C6C15}"/>
                </c:ext>
              </c:extLst>
            </c:dLbl>
            <c:dLbl>
              <c:idx val="1"/>
              <c:layout>
                <c:manualLayout>
                  <c:x val="-8.611111111111111E-2"/>
                  <c:y val="0.1944444444444444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FA6-44ED-95DF-97EE595C6C15}"/>
                </c:ext>
              </c:extLst>
            </c:dLbl>
            <c:dLbl>
              <c:idx val="2"/>
              <c:layout>
                <c:manualLayout>
                  <c:x val="-0.16388888888888889"/>
                  <c:y val="-5.555555555555555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FA6-44ED-95DF-97EE595C6C15}"/>
                </c:ext>
              </c:extLst>
            </c:dLbl>
            <c:dLbl>
              <c:idx val="3"/>
              <c:layout>
                <c:manualLayout>
                  <c:x val="0.1888888888888888"/>
                  <c:y val="-0.1018518518518518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FA6-44ED-95DF-97EE595C6C15}"/>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'OT 1-3'!$E$60:$E$63</c:f>
              <c:strCache>
                <c:ptCount val="4"/>
                <c:pt idx="0">
                  <c:v>Jedna pomůcka</c:v>
                </c:pt>
                <c:pt idx="1">
                  <c:v>Dvě pomůcky</c:v>
                </c:pt>
                <c:pt idx="2">
                  <c:v>Tři pomůcky</c:v>
                </c:pt>
                <c:pt idx="3">
                  <c:v>Čtyři pomůcky</c:v>
                </c:pt>
              </c:strCache>
            </c:strRef>
          </c:cat>
          <c:val>
            <c:numRef>
              <c:f>'OT 1-3'!$F$60:$F$63</c:f>
              <c:numCache>
                <c:formatCode>General</c:formatCode>
                <c:ptCount val="4"/>
                <c:pt idx="0">
                  <c:v>38</c:v>
                </c:pt>
                <c:pt idx="1">
                  <c:v>19</c:v>
                </c:pt>
                <c:pt idx="2">
                  <c:v>6</c:v>
                </c:pt>
                <c:pt idx="3">
                  <c:v>2</c:v>
                </c:pt>
              </c:numCache>
            </c:numRef>
          </c:val>
          <c:extLst>
            <c:ext xmlns:c16="http://schemas.microsoft.com/office/drawing/2014/chart" uri="{C3380CC4-5D6E-409C-BE32-E72D297353CC}">
              <c16:uniqueId val="{00000008-5FA6-44ED-95DF-97EE595C6C15}"/>
            </c:ext>
          </c:extLst>
        </c:ser>
        <c:dLbls>
          <c:showLegendKey val="0"/>
          <c:showVal val="1"/>
          <c:showCatName val="0"/>
          <c:showSerName val="0"/>
          <c:showPercent val="0"/>
          <c:showBubbleSize val="0"/>
          <c:showLeaderLines val="0"/>
        </c:dLbls>
        <c:firstSliceAng val="0"/>
        <c:holeSize val="75"/>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'OT 15'!$W$11</c:f>
              <c:strCache>
                <c:ptCount val="1"/>
                <c:pt idx="0">
                  <c:v>Count of Pokud byste měla standardní menstruační pomůcky zdarma (tampon, vložka), kupovala byste si i jiné menstruační pomůcky?</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79B-49AF-9116-FA16AE26208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79B-49AF-9116-FA16AE26208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79B-49AF-9116-FA16AE26208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79B-49AF-9116-FA16AE26208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79B-49AF-9116-FA16AE26208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79B-49AF-9116-FA16AE262082}"/>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'OT 15'!$V$12:$V$17</c:f>
              <c:strCache>
                <c:ptCount val="6"/>
                <c:pt idx="0">
                  <c:v>Ano, protože jednorázové menstruační pomůcky nejsou ekologické.</c:v>
                </c:pt>
                <c:pt idx="1">
                  <c:v>Ano, protože mám svůj oblíbený typ/značku/velikost a chci ho používat dál.</c:v>
                </c:pt>
                <c:pt idx="2">
                  <c:v>Ano, protože standardní vložka nebo tampony nepoužívám.</c:v>
                </c:pt>
                <c:pt idx="3">
                  <c:v>Ano, vyzkoušela bych něco jiného, i když jsem doposud používala standardní vložku či tampon.</c:v>
                </c:pt>
                <c:pt idx="4">
                  <c:v>Ne, používám standardní tampony nebo vložka.</c:v>
                </c:pt>
                <c:pt idx="5">
                  <c:v>Ne, začala bych používat produkty zdarma (doposud jsem používala jiné).</c:v>
                </c:pt>
              </c:strCache>
            </c:strRef>
          </c:cat>
          <c:val>
            <c:numRef>
              <c:f>'OT 15'!$W$12:$W$17</c:f>
              <c:numCache>
                <c:formatCode>General</c:formatCode>
                <c:ptCount val="6"/>
                <c:pt idx="0">
                  <c:v>53</c:v>
                </c:pt>
                <c:pt idx="1">
                  <c:v>24</c:v>
                </c:pt>
                <c:pt idx="2">
                  <c:v>33</c:v>
                </c:pt>
                <c:pt idx="3">
                  <c:v>53</c:v>
                </c:pt>
                <c:pt idx="4">
                  <c:v>38</c:v>
                </c:pt>
                <c:pt idx="5">
                  <c:v>10</c:v>
                </c:pt>
              </c:numCache>
            </c:numRef>
          </c:val>
          <c:extLst>
            <c:ext xmlns:c16="http://schemas.microsoft.com/office/drawing/2014/chart" uri="{C3380CC4-5D6E-409C-BE32-E72D297353CC}">
              <c16:uniqueId val="{00000000-E682-4A81-B6DD-26166FCA7BBB}"/>
            </c:ext>
          </c:extLst>
        </c:ser>
        <c:dLbls>
          <c:showLegendKey val="0"/>
          <c:showVal val="0"/>
          <c:showCatName val="0"/>
          <c:showSerName val="0"/>
          <c:showPercent val="0"/>
          <c:showBubbleSize val="0"/>
          <c:showLeaderLines val="0"/>
        </c:dLbls>
        <c:firstSliceAng val="0"/>
        <c:holeSize val="75"/>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'OT 15'!$V$64</c:f>
              <c:strCache>
                <c:ptCount val="1"/>
                <c:pt idx="0">
                  <c:v>Ne, začala bych používat produkty zdarma (doposud jsem používala jiné).</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0BAB-4B92-B693-0996FD9DD84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0BAB-4B92-B693-0996FD9DD842}"/>
              </c:ext>
            </c:extLst>
          </c:dPt>
          <c:dLbls>
            <c:dLbl>
              <c:idx val="0"/>
              <c:layout>
                <c:manualLayout>
                  <c:x val="8.333333333333344E-2"/>
                  <c:y val="0.236111111111111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BAB-4B92-B693-0996FD9DD842}"/>
                </c:ext>
              </c:extLst>
            </c:dLbl>
            <c:dLbl>
              <c:idx val="1"/>
              <c:layout>
                <c:manualLayout>
                  <c:x val="-0.13055555555555562"/>
                  <c:y val="-0.12500000000000006"/>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BAB-4B92-B693-0996FD9DD842}"/>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'OT 15'!$W$63:$X$63</c:f>
              <c:strCache>
                <c:ptCount val="2"/>
                <c:pt idx="0">
                  <c:v>Menstruační kalhotky</c:v>
                </c:pt>
                <c:pt idx="1">
                  <c:v>Menstruační kalíšek</c:v>
                </c:pt>
              </c:strCache>
            </c:strRef>
          </c:cat>
          <c:val>
            <c:numRef>
              <c:f>'OT 15'!$W$64:$X$64</c:f>
              <c:numCache>
                <c:formatCode>General</c:formatCode>
                <c:ptCount val="2"/>
                <c:pt idx="0">
                  <c:v>3</c:v>
                </c:pt>
                <c:pt idx="1">
                  <c:v>2</c:v>
                </c:pt>
              </c:numCache>
            </c:numRef>
          </c:val>
          <c:extLst>
            <c:ext xmlns:c16="http://schemas.microsoft.com/office/drawing/2014/chart" uri="{C3380CC4-5D6E-409C-BE32-E72D297353CC}">
              <c16:uniqueId val="{00000000-0BAB-4B92-B693-0996FD9DD842}"/>
            </c:ext>
          </c:extLst>
        </c:ser>
        <c:dLbls>
          <c:showLegendKey val="0"/>
          <c:showVal val="0"/>
          <c:showCatName val="0"/>
          <c:showSerName val="0"/>
          <c:showPercent val="0"/>
          <c:showBubbleSize val="0"/>
          <c:showLeaderLines val="0"/>
        </c:dLbls>
        <c:firstSliceAng val="0"/>
        <c:holeSize val="75"/>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326441706537931"/>
          <c:y val="5.0925925925925923E-2"/>
          <c:w val="0.43478771775511882"/>
          <c:h val="0.84204505686789155"/>
        </c:manualLayout>
      </c:layout>
      <c:barChart>
        <c:barDir val="bar"/>
        <c:grouping val="clustered"/>
        <c:varyColors val="0"/>
        <c:ser>
          <c:idx val="0"/>
          <c:order val="0"/>
          <c:tx>
            <c:strRef>
              <c:f>'OT 15'!$W$89</c:f>
              <c:strCache>
                <c:ptCount val="1"/>
                <c:pt idx="0">
                  <c:v>Ano, vyzkoušela bych něco jiného, i když jsem doposud používala standardní vložku či tampon.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'OT 15'!$V$90:$V$98</c:f>
              <c:strCache>
                <c:ptCount val="9"/>
                <c:pt idx="0">
                  <c:v>Menstruační kalhotky</c:v>
                </c:pt>
                <c:pt idx="1">
                  <c:v>Menstruační kalhotky, Látkové vložka</c:v>
                </c:pt>
                <c:pt idx="2">
                  <c:v>Menstruační kalíšek</c:v>
                </c:pt>
                <c:pt idx="3">
                  <c:v>Menstruační kalíšek, Menstruační kalhotky</c:v>
                </c:pt>
                <c:pt idx="4">
                  <c:v>Mořská houba</c:v>
                </c:pt>
                <c:pt idx="5">
                  <c:v>Tampon z přírodního materiálu, Menstruační kalíšek</c:v>
                </c:pt>
                <c:pt idx="6">
                  <c:v>Vložka z přírodního materiálu, Menstruační kalhotky</c:v>
                </c:pt>
                <c:pt idx="7">
                  <c:v>Vložka z přírodního materiálu, Menstruační kalíšek</c:v>
                </c:pt>
                <c:pt idx="8">
                  <c:v>Vložka z přírodního materiálu, Tampon z přírodního materiálu, Menstruační kalhotky</c:v>
                </c:pt>
              </c:strCache>
            </c:strRef>
          </c:cat>
          <c:val>
            <c:numRef>
              <c:f>'OT 15'!$W$90:$W$98</c:f>
              <c:numCache>
                <c:formatCode>General</c:formatCode>
                <c:ptCount val="9"/>
                <c:pt idx="0">
                  <c:v>26</c:v>
                </c:pt>
                <c:pt idx="1">
                  <c:v>8</c:v>
                </c:pt>
                <c:pt idx="2">
                  <c:v>12</c:v>
                </c:pt>
                <c:pt idx="3">
                  <c:v>8</c:v>
                </c:pt>
                <c:pt idx="4">
                  <c:v>2</c:v>
                </c:pt>
                <c:pt idx="5">
                  <c:v>1</c:v>
                </c:pt>
                <c:pt idx="6">
                  <c:v>6</c:v>
                </c:pt>
                <c:pt idx="7">
                  <c:v>3</c:v>
                </c:pt>
                <c:pt idx="8">
                  <c:v>4</c:v>
                </c:pt>
              </c:numCache>
            </c:numRef>
          </c:val>
          <c:extLst>
            <c:ext xmlns:c16="http://schemas.microsoft.com/office/drawing/2014/chart" uri="{C3380CC4-5D6E-409C-BE32-E72D297353CC}">
              <c16:uniqueId val="{00000000-D89A-43DA-AB5F-9EC7A9344AA3}"/>
            </c:ext>
          </c:extLst>
        </c:ser>
        <c:dLbls>
          <c:dLblPos val="outEnd"/>
          <c:showLegendKey val="0"/>
          <c:showVal val="1"/>
          <c:showCatName val="0"/>
          <c:showSerName val="0"/>
          <c:showPercent val="0"/>
          <c:showBubbleSize val="0"/>
        </c:dLbls>
        <c:gapWidth val="182"/>
        <c:axId val="1328326448"/>
        <c:axId val="1505711984"/>
      </c:barChart>
      <c:catAx>
        <c:axId val="1328326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5711984"/>
        <c:crosses val="autoZero"/>
        <c:auto val="1"/>
        <c:lblAlgn val="ctr"/>
        <c:lblOffset val="100"/>
        <c:noMultiLvlLbl val="0"/>
      </c:catAx>
      <c:valAx>
        <c:axId val="1505711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83264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'OT 16'!$V$9</c:f>
              <c:strCache>
                <c:ptCount val="1"/>
                <c:pt idx="0">
                  <c:v>Count of Co je to "menstruační chudoba"?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DD9-47F3-B272-85C8603F949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DD9-47F3-B272-85C8603F949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DD9-47F3-B272-85C8603F9493}"/>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'OT 16'!$U$10:$U$12</c:f>
              <c:strCache>
                <c:ptCount val="3"/>
                <c:pt idx="0">
                  <c:v>Menstruační chudoba je situace, při které má žena slabou či žádnou menstruaci.</c:v>
                </c:pt>
                <c:pt idx="1">
                  <c:v>Menstruační chudoba je situace, při které žena nemá dostatečné finanční prostředky na pořízení menstruačních pomůcek.</c:v>
                </c:pt>
                <c:pt idx="2">
                  <c:v>Nevím co to je, nikdy jsem o tom neslyšela.</c:v>
                </c:pt>
              </c:strCache>
            </c:strRef>
          </c:cat>
          <c:val>
            <c:numRef>
              <c:f>'OT 16'!$V$10:$V$12</c:f>
              <c:numCache>
                <c:formatCode>General</c:formatCode>
                <c:ptCount val="3"/>
                <c:pt idx="0">
                  <c:v>16</c:v>
                </c:pt>
                <c:pt idx="1">
                  <c:v>149</c:v>
                </c:pt>
                <c:pt idx="2">
                  <c:v>46</c:v>
                </c:pt>
              </c:numCache>
            </c:numRef>
          </c:val>
          <c:extLst>
            <c:ext xmlns:c16="http://schemas.microsoft.com/office/drawing/2014/chart" uri="{C3380CC4-5D6E-409C-BE32-E72D297353CC}">
              <c16:uniqueId val="{00000000-9628-4405-8FA8-43E583040BD3}"/>
            </c:ext>
          </c:extLst>
        </c:ser>
        <c:dLbls>
          <c:showLegendKey val="0"/>
          <c:showVal val="0"/>
          <c:showCatName val="0"/>
          <c:showSerName val="0"/>
          <c:showPercent val="0"/>
          <c:showBubbleSize val="0"/>
          <c:showLeaderLines val="0"/>
        </c:dLbls>
        <c:firstSliceAng val="0"/>
        <c:holeSize val="75"/>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'OT 16'!$V$59</c:f>
              <c:strCache>
                <c:ptCount val="1"/>
                <c:pt idx="0">
                  <c:v>Menstruační chudoba je situace, při které má žena slabou či žádnou menstruaci.</c:v>
                </c:pt>
              </c:strCache>
            </c:strRef>
          </c:tx>
          <c:spPr>
            <a:solidFill>
              <a:schemeClr val="accent1"/>
            </a:solidFill>
            <a:ln>
              <a:noFill/>
            </a:ln>
            <a:effectLst/>
          </c:spPr>
          <c:invertIfNegative val="0"/>
          <c:cat>
            <c:strRef>
              <c:f>'OT 16'!$U$60:$U$63</c:f>
              <c:strCache>
                <c:ptCount val="4"/>
                <c:pt idx="0">
                  <c:v>15-20</c:v>
                </c:pt>
                <c:pt idx="1">
                  <c:v>21-30</c:v>
                </c:pt>
                <c:pt idx="2">
                  <c:v>31-40</c:v>
                </c:pt>
                <c:pt idx="3">
                  <c:v>41-50</c:v>
                </c:pt>
              </c:strCache>
            </c:strRef>
          </c:cat>
          <c:val>
            <c:numRef>
              <c:f>'OT 16'!$V$60:$V$63</c:f>
              <c:numCache>
                <c:formatCode>General</c:formatCode>
                <c:ptCount val="4"/>
                <c:pt idx="0">
                  <c:v>7</c:v>
                </c:pt>
                <c:pt idx="1">
                  <c:v>6</c:v>
                </c:pt>
                <c:pt idx="3">
                  <c:v>3</c:v>
                </c:pt>
              </c:numCache>
            </c:numRef>
          </c:val>
          <c:extLst>
            <c:ext xmlns:c16="http://schemas.microsoft.com/office/drawing/2014/chart" uri="{C3380CC4-5D6E-409C-BE32-E72D297353CC}">
              <c16:uniqueId val="{00000000-BE95-48A1-8286-504FC47B75B6}"/>
            </c:ext>
          </c:extLst>
        </c:ser>
        <c:ser>
          <c:idx val="1"/>
          <c:order val="1"/>
          <c:tx>
            <c:strRef>
              <c:f>'OT 16'!$W$59</c:f>
              <c:strCache>
                <c:ptCount val="1"/>
                <c:pt idx="0">
                  <c:v>Nevím co to je, nikdy jsem o tom neslyšela.</c:v>
                </c:pt>
              </c:strCache>
            </c:strRef>
          </c:tx>
          <c:spPr>
            <a:solidFill>
              <a:schemeClr val="accent2"/>
            </a:solidFill>
            <a:ln>
              <a:noFill/>
            </a:ln>
            <a:effectLst/>
          </c:spPr>
          <c:invertIfNegative val="0"/>
          <c:cat>
            <c:strRef>
              <c:f>'OT 16'!$U$60:$U$63</c:f>
              <c:strCache>
                <c:ptCount val="4"/>
                <c:pt idx="0">
                  <c:v>15-20</c:v>
                </c:pt>
                <c:pt idx="1">
                  <c:v>21-30</c:v>
                </c:pt>
                <c:pt idx="2">
                  <c:v>31-40</c:v>
                </c:pt>
                <c:pt idx="3">
                  <c:v>41-50</c:v>
                </c:pt>
              </c:strCache>
            </c:strRef>
          </c:cat>
          <c:val>
            <c:numRef>
              <c:f>'OT 16'!$W$60:$W$63</c:f>
              <c:numCache>
                <c:formatCode>General</c:formatCode>
                <c:ptCount val="4"/>
                <c:pt idx="0">
                  <c:v>11</c:v>
                </c:pt>
                <c:pt idx="1">
                  <c:v>12</c:v>
                </c:pt>
                <c:pt idx="2">
                  <c:v>12</c:v>
                </c:pt>
                <c:pt idx="3">
                  <c:v>11</c:v>
                </c:pt>
              </c:numCache>
            </c:numRef>
          </c:val>
          <c:extLst>
            <c:ext xmlns:c16="http://schemas.microsoft.com/office/drawing/2014/chart" uri="{C3380CC4-5D6E-409C-BE32-E72D297353CC}">
              <c16:uniqueId val="{00000001-BE95-48A1-8286-504FC47B75B6}"/>
            </c:ext>
          </c:extLst>
        </c:ser>
        <c:dLbls>
          <c:showLegendKey val="0"/>
          <c:showVal val="0"/>
          <c:showCatName val="0"/>
          <c:showSerName val="0"/>
          <c:showPercent val="0"/>
          <c:showBubbleSize val="0"/>
        </c:dLbls>
        <c:gapWidth val="182"/>
        <c:axId val="1328336048"/>
        <c:axId val="1501578944"/>
      </c:barChart>
      <c:catAx>
        <c:axId val="13283360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1578944"/>
        <c:crosses val="autoZero"/>
        <c:auto val="1"/>
        <c:lblAlgn val="ctr"/>
        <c:lblOffset val="100"/>
        <c:noMultiLvlLbl val="0"/>
      </c:catAx>
      <c:valAx>
        <c:axId val="1501578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8336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'OT 17'!$W$8</c:f>
              <c:strCache>
                <c:ptCount val="1"/>
                <c:pt idx="0">
                  <c:v>Count of Byla jste někdy v situaci, kdy jste si menstruační pomůcky nemohla dovolit?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404-4E8D-96CB-D654322AA9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404-4E8D-96CB-D654322AA9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404-4E8D-96CB-D654322AA969}"/>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'OT 17'!$V$9:$V$11</c:f>
              <c:strCache>
                <c:ptCount val="3"/>
                <c:pt idx="0">
                  <c:v>Ne</c:v>
                </c:pt>
                <c:pt idx="1">
                  <c:v>Ano - často.</c:v>
                </c:pt>
                <c:pt idx="2">
                  <c:v>Ano - jednou či výjimečně.</c:v>
                </c:pt>
              </c:strCache>
            </c:strRef>
          </c:cat>
          <c:val>
            <c:numRef>
              <c:f>'OT 17'!$W$9:$W$11</c:f>
              <c:numCache>
                <c:formatCode>General</c:formatCode>
                <c:ptCount val="3"/>
                <c:pt idx="0">
                  <c:v>195</c:v>
                </c:pt>
                <c:pt idx="1">
                  <c:v>2</c:v>
                </c:pt>
                <c:pt idx="2">
                  <c:v>14</c:v>
                </c:pt>
              </c:numCache>
            </c:numRef>
          </c:val>
          <c:extLst>
            <c:ext xmlns:c16="http://schemas.microsoft.com/office/drawing/2014/chart" uri="{C3380CC4-5D6E-409C-BE32-E72D297353CC}">
              <c16:uniqueId val="{00000000-1622-4441-B79E-1DFF4C2523D3}"/>
            </c:ext>
          </c:extLst>
        </c:ser>
        <c:dLbls>
          <c:showLegendKey val="0"/>
          <c:showVal val="0"/>
          <c:showCatName val="0"/>
          <c:showSerName val="0"/>
          <c:showPercent val="0"/>
          <c:showBubbleSize val="0"/>
          <c:showLeaderLines val="0"/>
        </c:dLbls>
        <c:firstSliceAng val="0"/>
        <c:holeSize val="75"/>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'OT 17'!$W$43</c:f>
              <c:strCache>
                <c:ptCount val="1"/>
                <c:pt idx="0">
                  <c:v>Ne</c:v>
                </c:pt>
              </c:strCache>
            </c:strRef>
          </c:tx>
          <c:spPr>
            <a:solidFill>
              <a:schemeClr val="accent1"/>
            </a:solidFill>
            <a:ln>
              <a:noFill/>
            </a:ln>
            <a:effectLst/>
          </c:spPr>
          <c:invertIfNegative val="0"/>
          <c:cat>
            <c:strRef>
              <c:f>'OT 17'!$V$44:$V$49</c:f>
              <c:strCache>
                <c:ptCount val="6"/>
                <c:pt idx="0">
                  <c:v>15 000 - 20 000 Kč</c:v>
                </c:pt>
                <c:pt idx="1">
                  <c:v>20 000 - 25 000 Kč</c:v>
                </c:pt>
                <c:pt idx="2">
                  <c:v>25 000 - 35 000 Kč</c:v>
                </c:pt>
                <c:pt idx="3">
                  <c:v>35 000 - 45 000 Kč</c:v>
                </c:pt>
                <c:pt idx="4">
                  <c:v>45 000 Kč a více</c:v>
                </c:pt>
                <c:pt idx="5">
                  <c:v>Méně než 15 000 Kč</c:v>
                </c:pt>
              </c:strCache>
            </c:strRef>
          </c:cat>
          <c:val>
            <c:numRef>
              <c:f>'OT 17'!$W$44:$W$49</c:f>
              <c:numCache>
                <c:formatCode>General</c:formatCode>
                <c:ptCount val="6"/>
                <c:pt idx="0">
                  <c:v>18</c:v>
                </c:pt>
                <c:pt idx="1">
                  <c:v>18</c:v>
                </c:pt>
                <c:pt idx="2">
                  <c:v>61</c:v>
                </c:pt>
                <c:pt idx="3">
                  <c:v>48</c:v>
                </c:pt>
                <c:pt idx="4">
                  <c:v>27</c:v>
                </c:pt>
                <c:pt idx="5">
                  <c:v>23</c:v>
                </c:pt>
              </c:numCache>
            </c:numRef>
          </c:val>
          <c:extLst>
            <c:ext xmlns:c16="http://schemas.microsoft.com/office/drawing/2014/chart" uri="{C3380CC4-5D6E-409C-BE32-E72D297353CC}">
              <c16:uniqueId val="{00000000-5174-412B-BE51-198322299BDD}"/>
            </c:ext>
          </c:extLst>
        </c:ser>
        <c:ser>
          <c:idx val="1"/>
          <c:order val="1"/>
          <c:tx>
            <c:strRef>
              <c:f>'OT 17'!$X$43</c:f>
              <c:strCache>
                <c:ptCount val="1"/>
                <c:pt idx="0">
                  <c:v>Ano - často.</c:v>
                </c:pt>
              </c:strCache>
            </c:strRef>
          </c:tx>
          <c:spPr>
            <a:solidFill>
              <a:schemeClr val="accent2"/>
            </a:solidFill>
            <a:ln>
              <a:noFill/>
            </a:ln>
            <a:effectLst/>
          </c:spPr>
          <c:invertIfNegative val="0"/>
          <c:cat>
            <c:strRef>
              <c:f>'OT 17'!$V$44:$V$49</c:f>
              <c:strCache>
                <c:ptCount val="6"/>
                <c:pt idx="0">
                  <c:v>15 000 - 20 000 Kč</c:v>
                </c:pt>
                <c:pt idx="1">
                  <c:v>20 000 - 25 000 Kč</c:v>
                </c:pt>
                <c:pt idx="2">
                  <c:v>25 000 - 35 000 Kč</c:v>
                </c:pt>
                <c:pt idx="3">
                  <c:v>35 000 - 45 000 Kč</c:v>
                </c:pt>
                <c:pt idx="4">
                  <c:v>45 000 Kč a více</c:v>
                </c:pt>
                <c:pt idx="5">
                  <c:v>Méně než 15 000 Kč</c:v>
                </c:pt>
              </c:strCache>
            </c:strRef>
          </c:cat>
          <c:val>
            <c:numRef>
              <c:f>'OT 17'!$X$44:$X$49</c:f>
              <c:numCache>
                <c:formatCode>General</c:formatCode>
                <c:ptCount val="6"/>
                <c:pt idx="5">
                  <c:v>2</c:v>
                </c:pt>
              </c:numCache>
            </c:numRef>
          </c:val>
          <c:extLst>
            <c:ext xmlns:c16="http://schemas.microsoft.com/office/drawing/2014/chart" uri="{C3380CC4-5D6E-409C-BE32-E72D297353CC}">
              <c16:uniqueId val="{00000001-5174-412B-BE51-198322299BDD}"/>
            </c:ext>
          </c:extLst>
        </c:ser>
        <c:ser>
          <c:idx val="2"/>
          <c:order val="2"/>
          <c:tx>
            <c:strRef>
              <c:f>'OT 17'!$Y$43</c:f>
              <c:strCache>
                <c:ptCount val="1"/>
                <c:pt idx="0">
                  <c:v>Ano - jednou či výjimečně.</c:v>
                </c:pt>
              </c:strCache>
            </c:strRef>
          </c:tx>
          <c:spPr>
            <a:solidFill>
              <a:schemeClr val="accent3"/>
            </a:solidFill>
            <a:ln>
              <a:noFill/>
            </a:ln>
            <a:effectLst/>
          </c:spPr>
          <c:invertIfNegative val="0"/>
          <c:cat>
            <c:strRef>
              <c:f>'OT 17'!$V$44:$V$49</c:f>
              <c:strCache>
                <c:ptCount val="6"/>
                <c:pt idx="0">
                  <c:v>15 000 - 20 000 Kč</c:v>
                </c:pt>
                <c:pt idx="1">
                  <c:v>20 000 - 25 000 Kč</c:v>
                </c:pt>
                <c:pt idx="2">
                  <c:v>25 000 - 35 000 Kč</c:v>
                </c:pt>
                <c:pt idx="3">
                  <c:v>35 000 - 45 000 Kč</c:v>
                </c:pt>
                <c:pt idx="4">
                  <c:v>45 000 Kč a více</c:v>
                </c:pt>
                <c:pt idx="5">
                  <c:v>Méně než 15 000 Kč</c:v>
                </c:pt>
              </c:strCache>
            </c:strRef>
          </c:cat>
          <c:val>
            <c:numRef>
              <c:f>'OT 17'!$Y$44:$Y$49</c:f>
              <c:numCache>
                <c:formatCode>General</c:formatCode>
                <c:ptCount val="6"/>
                <c:pt idx="0">
                  <c:v>5</c:v>
                </c:pt>
                <c:pt idx="1">
                  <c:v>3</c:v>
                </c:pt>
                <c:pt idx="2">
                  <c:v>2</c:v>
                </c:pt>
                <c:pt idx="5">
                  <c:v>4</c:v>
                </c:pt>
              </c:numCache>
            </c:numRef>
          </c:val>
          <c:extLst>
            <c:ext xmlns:c16="http://schemas.microsoft.com/office/drawing/2014/chart" uri="{C3380CC4-5D6E-409C-BE32-E72D297353CC}">
              <c16:uniqueId val="{00000002-5174-412B-BE51-198322299BDD}"/>
            </c:ext>
          </c:extLst>
        </c:ser>
        <c:dLbls>
          <c:showLegendKey val="0"/>
          <c:showVal val="0"/>
          <c:showCatName val="0"/>
          <c:showSerName val="0"/>
          <c:showPercent val="0"/>
          <c:showBubbleSize val="0"/>
        </c:dLbls>
        <c:gapWidth val="150"/>
        <c:overlap val="100"/>
        <c:axId val="1328346608"/>
        <c:axId val="925334863"/>
      </c:barChart>
      <c:catAx>
        <c:axId val="1328346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5334863"/>
        <c:crosses val="autoZero"/>
        <c:auto val="1"/>
        <c:lblAlgn val="ctr"/>
        <c:lblOffset val="100"/>
        <c:noMultiLvlLbl val="0"/>
      </c:catAx>
      <c:valAx>
        <c:axId val="92533486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8346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'OT 18'!$W$9</c:f>
              <c:strCache>
                <c:ptCount val="1"/>
                <c:pt idx="0">
                  <c:v>Count of Setkala jste se někdy s tím, že by někdo z Vašeho okolí neměl dostatek financí na menstruační pomůcky?</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062-4E97-BE79-6BBAD1BD214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062-4E97-BE79-6BBAD1BD214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062-4E97-BE79-6BBAD1BD2149}"/>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'OT 18'!$V$10:$V$12</c:f>
              <c:strCache>
                <c:ptCount val="3"/>
                <c:pt idx="0">
                  <c:v>Ne</c:v>
                </c:pt>
                <c:pt idx="1">
                  <c:v>Ano - často.</c:v>
                </c:pt>
                <c:pt idx="2">
                  <c:v>Ano - jednou či výjimečně.</c:v>
                </c:pt>
              </c:strCache>
            </c:strRef>
          </c:cat>
          <c:val>
            <c:numRef>
              <c:f>'OT 18'!$W$10:$W$12</c:f>
              <c:numCache>
                <c:formatCode>General</c:formatCode>
                <c:ptCount val="3"/>
                <c:pt idx="0">
                  <c:v>184</c:v>
                </c:pt>
                <c:pt idx="1">
                  <c:v>5</c:v>
                </c:pt>
                <c:pt idx="2">
                  <c:v>22</c:v>
                </c:pt>
              </c:numCache>
            </c:numRef>
          </c:val>
          <c:extLst>
            <c:ext xmlns:c16="http://schemas.microsoft.com/office/drawing/2014/chart" uri="{C3380CC4-5D6E-409C-BE32-E72D297353CC}">
              <c16:uniqueId val="{00000000-ED4A-4FBA-8EF9-817666062B99}"/>
            </c:ext>
          </c:extLst>
        </c:ser>
        <c:dLbls>
          <c:showLegendKey val="0"/>
          <c:showVal val="0"/>
          <c:showCatName val="0"/>
          <c:showSerName val="0"/>
          <c:showPercent val="0"/>
          <c:showBubbleSize val="0"/>
          <c:showLeaderLines val="0"/>
        </c:dLbls>
        <c:firstSliceAng val="0"/>
        <c:holeSize val="75"/>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'OT 18'!$V$26</c:f>
              <c:strCache>
                <c:ptCount val="1"/>
                <c:pt idx="0">
                  <c:v>Ne</c:v>
                </c:pt>
              </c:strCache>
            </c:strRef>
          </c:tx>
          <c:spPr>
            <a:solidFill>
              <a:schemeClr val="accent1"/>
            </a:solidFill>
            <a:ln>
              <a:noFill/>
            </a:ln>
            <a:effectLst/>
          </c:spPr>
          <c:invertIfNegative val="0"/>
          <c:cat>
            <c:strRef>
              <c:f>'OT 18'!$W$25:$Y$25</c:f>
              <c:strCache>
                <c:ptCount val="3"/>
                <c:pt idx="0">
                  <c:v>Ne</c:v>
                </c:pt>
                <c:pt idx="1">
                  <c:v>Ano - často.</c:v>
                </c:pt>
                <c:pt idx="2">
                  <c:v>Ano - jednou či výjimečně.</c:v>
                </c:pt>
              </c:strCache>
            </c:strRef>
          </c:cat>
          <c:val>
            <c:numRef>
              <c:f>'OT 18'!$W$26:$Y$26</c:f>
              <c:numCache>
                <c:formatCode>General</c:formatCode>
                <c:ptCount val="3"/>
                <c:pt idx="0">
                  <c:v>177</c:v>
                </c:pt>
                <c:pt idx="1">
                  <c:v>3</c:v>
                </c:pt>
                <c:pt idx="2">
                  <c:v>15</c:v>
                </c:pt>
              </c:numCache>
            </c:numRef>
          </c:val>
          <c:extLst>
            <c:ext xmlns:c16="http://schemas.microsoft.com/office/drawing/2014/chart" uri="{C3380CC4-5D6E-409C-BE32-E72D297353CC}">
              <c16:uniqueId val="{00000000-812E-4897-9E24-9FA7C05E3C14}"/>
            </c:ext>
          </c:extLst>
        </c:ser>
        <c:ser>
          <c:idx val="1"/>
          <c:order val="1"/>
          <c:tx>
            <c:strRef>
              <c:f>'OT 18'!$V$27</c:f>
              <c:strCache>
                <c:ptCount val="1"/>
                <c:pt idx="0">
                  <c:v>Ano - často.</c:v>
                </c:pt>
              </c:strCache>
            </c:strRef>
          </c:tx>
          <c:spPr>
            <a:solidFill>
              <a:schemeClr val="accent2"/>
            </a:solidFill>
            <a:ln>
              <a:noFill/>
            </a:ln>
            <a:effectLst/>
          </c:spPr>
          <c:invertIfNegative val="0"/>
          <c:cat>
            <c:strRef>
              <c:f>'OT 18'!$W$25:$Y$25</c:f>
              <c:strCache>
                <c:ptCount val="3"/>
                <c:pt idx="0">
                  <c:v>Ne</c:v>
                </c:pt>
                <c:pt idx="1">
                  <c:v>Ano - často.</c:v>
                </c:pt>
                <c:pt idx="2">
                  <c:v>Ano - jednou či výjimečně.</c:v>
                </c:pt>
              </c:strCache>
            </c:strRef>
          </c:cat>
          <c:val>
            <c:numRef>
              <c:f>'OT 18'!$W$27:$Y$27</c:f>
              <c:numCache>
                <c:formatCode>General</c:formatCode>
                <c:ptCount val="3"/>
                <c:pt idx="0">
                  <c:v>2</c:v>
                </c:pt>
              </c:numCache>
            </c:numRef>
          </c:val>
          <c:extLst>
            <c:ext xmlns:c16="http://schemas.microsoft.com/office/drawing/2014/chart" uri="{C3380CC4-5D6E-409C-BE32-E72D297353CC}">
              <c16:uniqueId val="{00000001-812E-4897-9E24-9FA7C05E3C14}"/>
            </c:ext>
          </c:extLst>
        </c:ser>
        <c:ser>
          <c:idx val="2"/>
          <c:order val="2"/>
          <c:tx>
            <c:strRef>
              <c:f>'OT 18'!$V$28</c:f>
              <c:strCache>
                <c:ptCount val="1"/>
                <c:pt idx="0">
                  <c:v>Ano - jednou či výjimečně.</c:v>
                </c:pt>
              </c:strCache>
            </c:strRef>
          </c:tx>
          <c:spPr>
            <a:solidFill>
              <a:schemeClr val="accent3"/>
            </a:solidFill>
            <a:ln>
              <a:noFill/>
            </a:ln>
            <a:effectLst/>
          </c:spPr>
          <c:invertIfNegative val="0"/>
          <c:cat>
            <c:strRef>
              <c:f>'OT 18'!$W$25:$Y$25</c:f>
              <c:strCache>
                <c:ptCount val="3"/>
                <c:pt idx="0">
                  <c:v>Ne</c:v>
                </c:pt>
                <c:pt idx="1">
                  <c:v>Ano - často.</c:v>
                </c:pt>
                <c:pt idx="2">
                  <c:v>Ano - jednou či výjimečně.</c:v>
                </c:pt>
              </c:strCache>
            </c:strRef>
          </c:cat>
          <c:val>
            <c:numRef>
              <c:f>'OT 18'!$W$28:$Y$28</c:f>
              <c:numCache>
                <c:formatCode>General</c:formatCode>
                <c:ptCount val="3"/>
                <c:pt idx="0">
                  <c:v>5</c:v>
                </c:pt>
                <c:pt idx="1">
                  <c:v>2</c:v>
                </c:pt>
                <c:pt idx="2">
                  <c:v>7</c:v>
                </c:pt>
              </c:numCache>
            </c:numRef>
          </c:val>
          <c:extLst>
            <c:ext xmlns:c16="http://schemas.microsoft.com/office/drawing/2014/chart" uri="{C3380CC4-5D6E-409C-BE32-E72D297353CC}">
              <c16:uniqueId val="{00000002-812E-4897-9E24-9FA7C05E3C14}"/>
            </c:ext>
          </c:extLst>
        </c:ser>
        <c:dLbls>
          <c:showLegendKey val="0"/>
          <c:showVal val="0"/>
          <c:showCatName val="0"/>
          <c:showSerName val="0"/>
          <c:showPercent val="0"/>
          <c:showBubbleSize val="0"/>
        </c:dLbls>
        <c:gapWidth val="150"/>
        <c:overlap val="100"/>
        <c:axId val="1328332208"/>
        <c:axId val="1231664288"/>
      </c:barChart>
      <c:catAx>
        <c:axId val="132833220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cs-CZ"/>
                  <a:t>Setkala</a:t>
                </a:r>
                <a:r>
                  <a:rPr lang="cs-CZ" baseline="0"/>
                  <a:t> jste se někdy s tím, že by někdo z Vašeho okolí neměl dostatek financí na menstruační pomůcku?</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1664288"/>
        <c:crosses val="autoZero"/>
        <c:auto val="1"/>
        <c:lblAlgn val="ctr"/>
        <c:lblOffset val="100"/>
        <c:noMultiLvlLbl val="0"/>
      </c:catAx>
      <c:valAx>
        <c:axId val="12316642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Byla jste někdy v situaci, kdy jste si menstruační pomůcky nemohla dovolit?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8332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Sheet2!$B$18</c:f>
              <c:strCache>
                <c:ptCount val="1"/>
                <c:pt idx="0">
                  <c:v>Count of Jaký aspekt je pro Vás synonymum kvality menstruační pomůcky?</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AED8-4AE0-900E-2B69F775A41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ED8-4AE0-900E-2B69F775A41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4-AED8-4AE0-900E-2B69F775A41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5-AED8-4AE0-900E-2B69F775A412}"/>
              </c:ext>
            </c:extLst>
          </c:dPt>
          <c:dLbls>
            <c:dLbl>
              <c:idx val="0"/>
              <c:layout>
                <c:manualLayout>
                  <c:x val="9.5947063688999176E-2"/>
                  <c:y val="0"/>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ED8-4AE0-900E-2B69F775A412}"/>
                </c:ext>
              </c:extLst>
            </c:dLbl>
            <c:dLbl>
              <c:idx val="1"/>
              <c:layout>
                <c:manualLayout>
                  <c:x val="1.6542597187758357E-2"/>
                  <c:y val="0.1133333333333333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ED8-4AE0-900E-2B69F775A412}"/>
                </c:ext>
              </c:extLst>
            </c:dLbl>
            <c:dLbl>
              <c:idx val="2"/>
              <c:layout>
                <c:manualLayout>
                  <c:x val="-5.9553349875930521E-2"/>
                  <c:y val="-6.666666666666669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ED8-4AE0-900E-2B69F775A412}"/>
                </c:ext>
              </c:extLst>
            </c:dLbl>
            <c:dLbl>
              <c:idx val="3"/>
              <c:layout>
                <c:manualLayout>
                  <c:x val="9.5947063688999051E-2"/>
                  <c:y val="-0.08"/>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ED8-4AE0-900E-2B69F775A412}"/>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Sheet2!$A$19:$A$22</c:f>
              <c:strCache>
                <c:ptCount val="4"/>
                <c:pt idx="0">
                  <c:v>Doporučení</c:v>
                </c:pt>
                <c:pt idx="1">
                  <c:v>Známá značka</c:v>
                </c:pt>
                <c:pt idx="2">
                  <c:v>Vlastní odpověď</c:v>
                </c:pt>
                <c:pt idx="3">
                  <c:v>Vyšší cena</c:v>
                </c:pt>
              </c:strCache>
            </c:strRef>
          </c:cat>
          <c:val>
            <c:numRef>
              <c:f>Sheet2!$B$19:$B$22</c:f>
              <c:numCache>
                <c:formatCode>General</c:formatCode>
                <c:ptCount val="4"/>
                <c:pt idx="0">
                  <c:v>87</c:v>
                </c:pt>
                <c:pt idx="1">
                  <c:v>48</c:v>
                </c:pt>
                <c:pt idx="2">
                  <c:v>75</c:v>
                </c:pt>
                <c:pt idx="3">
                  <c:v>1</c:v>
                </c:pt>
              </c:numCache>
            </c:numRef>
          </c:val>
          <c:extLst>
            <c:ext xmlns:c16="http://schemas.microsoft.com/office/drawing/2014/chart" uri="{C3380CC4-5D6E-409C-BE32-E72D297353CC}">
              <c16:uniqueId val="{00000000-AED8-4AE0-900E-2B69F775A412}"/>
            </c:ext>
          </c:extLst>
        </c:ser>
        <c:dLbls>
          <c:showLegendKey val="0"/>
          <c:showVal val="0"/>
          <c:showCatName val="0"/>
          <c:showSerName val="0"/>
          <c:showPercent val="0"/>
          <c:showBubbleSize val="0"/>
          <c:showLeaderLines val="0"/>
        </c:dLbls>
        <c:firstSliceAng val="0"/>
        <c:holeSize val="75"/>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86707881224057"/>
          <c:y val="0.11109524749041903"/>
          <c:w val="0.57316915353270659"/>
          <c:h val="0.80818156272607156"/>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D22-46BD-B3B0-2EE05A07D21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D22-46BD-B3B0-2EE05A07D21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D22-46BD-B3B0-2EE05A07D21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D22-46BD-B3B0-2EE05A07D21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D22-46BD-B3B0-2EE05A07D21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D22-46BD-B3B0-2EE05A07D21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D22-46BD-B3B0-2EE05A07D21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D22-46BD-B3B0-2EE05A07D21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5D22-46BD-B3B0-2EE05A07D21A}"/>
              </c:ext>
            </c:extLst>
          </c:dPt>
          <c:dLbls>
            <c:dLbl>
              <c:idx val="0"/>
              <c:layout>
                <c:manualLayout>
                  <c:x val="6.0312331717824449E-2"/>
                  <c:y val="-8.377617945820556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D22-46BD-B3B0-2EE05A07D21A}"/>
                </c:ext>
              </c:extLst>
            </c:dLbl>
            <c:dLbl>
              <c:idx val="1"/>
              <c:layout>
                <c:manualLayout>
                  <c:x val="0.13785675821217"/>
                  <c:y val="5.09259259259257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22-46BD-B3B0-2EE05A07D21A}"/>
                </c:ext>
              </c:extLst>
            </c:dLbl>
            <c:dLbl>
              <c:idx val="2"/>
              <c:layout>
                <c:manualLayout>
                  <c:x val="5.3850296176628974E-2"/>
                  <c:y val="9.259268559539385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D22-46BD-B3B0-2EE05A07D21A}"/>
                </c:ext>
              </c:extLst>
            </c:dLbl>
            <c:dLbl>
              <c:idx val="3"/>
              <c:layout>
                <c:manualLayout>
                  <c:x val="-0.10123855681206247"/>
                  <c:y val="6.018518518518509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22-46BD-B3B0-2EE05A07D21A}"/>
                </c:ext>
              </c:extLst>
            </c:dLbl>
            <c:dLbl>
              <c:idx val="4"/>
              <c:layout>
                <c:manualLayout>
                  <c:x val="-9.2622509423801874E-2"/>
                  <c:y val="-8.282723201741018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D22-46BD-B3B0-2EE05A07D21A}"/>
                </c:ext>
              </c:extLst>
            </c:dLbl>
            <c:dLbl>
              <c:idx val="5"/>
              <c:layout>
                <c:manualLayout>
                  <c:x val="-9.6930533117932149E-2"/>
                  <c:y val="-9.023036129595418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D22-46BD-B3B0-2EE05A07D21A}"/>
                </c:ext>
              </c:extLst>
            </c:dLbl>
            <c:dLbl>
              <c:idx val="6"/>
              <c:layout>
                <c:manualLayout>
                  <c:x val="-6.8928379106085083E-2"/>
                  <c:y val="-0.1017043029074668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5D22-46BD-B3B0-2EE05A07D21A}"/>
                </c:ext>
              </c:extLst>
            </c:dLbl>
            <c:dLbl>
              <c:idx val="7"/>
              <c:layout>
                <c:manualLayout>
                  <c:x val="-4.3080236941303175E-2"/>
                  <c:y val="-9.60727972784723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5D22-46BD-B3B0-2EE05A07D21A}"/>
                </c:ext>
              </c:extLst>
            </c:dLbl>
            <c:dLbl>
              <c:idx val="8"/>
              <c:layout>
                <c:manualLayout>
                  <c:x val="-7.8979522014211261E-17"/>
                  <c:y val="-0.1060386586073096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5D22-46BD-B3B0-2EE05A07D21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'OT 1-3'!$L$61:$L$69</c:f>
              <c:strCache>
                <c:ptCount val="9"/>
                <c:pt idx="0">
                  <c:v>Standardní tampon</c:v>
                </c:pt>
                <c:pt idx="1">
                  <c:v>Menstruační kalhotky</c:v>
                </c:pt>
                <c:pt idx="2">
                  <c:v>Standardní vložky</c:v>
                </c:pt>
                <c:pt idx="3">
                  <c:v>Menstruační kalíšek</c:v>
                </c:pt>
                <c:pt idx="4">
                  <c:v>Standardní vložka</c:v>
                </c:pt>
                <c:pt idx="5">
                  <c:v>Tampon z přírodního materiálu</c:v>
                </c:pt>
                <c:pt idx="6">
                  <c:v>Látkové vložky</c:v>
                </c:pt>
                <c:pt idx="7">
                  <c:v>Mořská houba</c:v>
                </c:pt>
                <c:pt idx="8">
                  <c:v>Vložka z přírodního materiálu</c:v>
                </c:pt>
              </c:strCache>
            </c:strRef>
          </c:cat>
          <c:val>
            <c:numRef>
              <c:f>'OT 1-3'!$M$61:$M$69</c:f>
              <c:numCache>
                <c:formatCode>General</c:formatCode>
                <c:ptCount val="9"/>
                <c:pt idx="0">
                  <c:v>100</c:v>
                </c:pt>
                <c:pt idx="1">
                  <c:v>62</c:v>
                </c:pt>
                <c:pt idx="2">
                  <c:v>3</c:v>
                </c:pt>
                <c:pt idx="3">
                  <c:v>89</c:v>
                </c:pt>
                <c:pt idx="4">
                  <c:v>55</c:v>
                </c:pt>
                <c:pt idx="5">
                  <c:v>5</c:v>
                </c:pt>
                <c:pt idx="6">
                  <c:v>4</c:v>
                </c:pt>
                <c:pt idx="7">
                  <c:v>16</c:v>
                </c:pt>
                <c:pt idx="8">
                  <c:v>10</c:v>
                </c:pt>
              </c:numCache>
            </c:numRef>
          </c:val>
          <c:extLst>
            <c:ext xmlns:c16="http://schemas.microsoft.com/office/drawing/2014/chart" uri="{C3380CC4-5D6E-409C-BE32-E72D297353CC}">
              <c16:uniqueId val="{00000012-5D22-46BD-B3B0-2EE05A07D21A}"/>
            </c:ext>
          </c:extLst>
        </c:ser>
        <c:dLbls>
          <c:showLegendKey val="0"/>
          <c:showVal val="0"/>
          <c:showCatName val="0"/>
          <c:showSerName val="0"/>
          <c:showPercent val="0"/>
          <c:showBubbleSize val="0"/>
          <c:showLeaderLines val="0"/>
        </c:dLbls>
        <c:firstSliceAng val="0"/>
        <c:holeSize val="75"/>
      </c:doughnutChart>
      <c:spPr>
        <a:noFill/>
        <a:ln>
          <a:noFill/>
        </a:ln>
        <a:effectLst/>
      </c:spPr>
    </c:plotArea>
    <c:legend>
      <c:legendPos val="l"/>
      <c:layout>
        <c:manualLayout>
          <c:xMode val="edge"/>
          <c:yMode val="edge"/>
          <c:x val="6.462035541195477E-3"/>
          <c:y val="0.34832780298818"/>
          <c:w val="0.26951488091452219"/>
          <c:h val="0.4612788549495093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 k DP.xlsx]Sheet2!PivotTable7</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Sheet2!$B$37:$B$38</c:f>
              <c:strCache>
                <c:ptCount val="1"/>
                <c:pt idx="0">
                  <c:v>Doporučení</c:v>
                </c:pt>
              </c:strCache>
            </c:strRef>
          </c:tx>
          <c:spPr>
            <a:solidFill>
              <a:schemeClr val="accent1"/>
            </a:solidFill>
            <a:ln>
              <a:noFill/>
            </a:ln>
            <a:effectLst/>
          </c:spPr>
          <c:invertIfNegative val="0"/>
          <c:cat>
            <c:strRef>
              <c:f>Sheet2!$A$39:$A$47</c:f>
              <c:strCache>
                <c:ptCount val="8"/>
                <c:pt idx="0">
                  <c:v>Látkové vložky</c:v>
                </c:pt>
                <c:pt idx="1">
                  <c:v>Menstruační kalhotky</c:v>
                </c:pt>
                <c:pt idx="2">
                  <c:v>Menstruační kalíšek</c:v>
                </c:pt>
                <c:pt idx="3">
                  <c:v>Mořská houba</c:v>
                </c:pt>
                <c:pt idx="4">
                  <c:v>Standardní tampon</c:v>
                </c:pt>
                <c:pt idx="5">
                  <c:v>Standardní vložka</c:v>
                </c:pt>
                <c:pt idx="6">
                  <c:v>Tampon z přírodního materiálu</c:v>
                </c:pt>
                <c:pt idx="7">
                  <c:v>Vložka z přírodního materiálu</c:v>
                </c:pt>
              </c:strCache>
            </c:strRef>
          </c:cat>
          <c:val>
            <c:numRef>
              <c:f>Sheet2!$B$39:$B$47</c:f>
              <c:numCache>
                <c:formatCode>General</c:formatCode>
                <c:ptCount val="8"/>
                <c:pt idx="0">
                  <c:v>1</c:v>
                </c:pt>
                <c:pt idx="1">
                  <c:v>7</c:v>
                </c:pt>
                <c:pt idx="2">
                  <c:v>29</c:v>
                </c:pt>
                <c:pt idx="3">
                  <c:v>2</c:v>
                </c:pt>
                <c:pt idx="4">
                  <c:v>23</c:v>
                </c:pt>
                <c:pt idx="5">
                  <c:v>18</c:v>
                </c:pt>
                <c:pt idx="7">
                  <c:v>7</c:v>
                </c:pt>
              </c:numCache>
            </c:numRef>
          </c:val>
          <c:extLst>
            <c:ext xmlns:c16="http://schemas.microsoft.com/office/drawing/2014/chart" uri="{C3380CC4-5D6E-409C-BE32-E72D297353CC}">
              <c16:uniqueId val="{00000000-F56C-49C4-8944-714F16C3B019}"/>
            </c:ext>
          </c:extLst>
        </c:ser>
        <c:ser>
          <c:idx val="1"/>
          <c:order val="1"/>
          <c:tx>
            <c:strRef>
              <c:f>Sheet2!$C$37:$C$38</c:f>
              <c:strCache>
                <c:ptCount val="1"/>
                <c:pt idx="0">
                  <c:v>kvalita</c:v>
                </c:pt>
              </c:strCache>
            </c:strRef>
          </c:tx>
          <c:spPr>
            <a:solidFill>
              <a:schemeClr val="accent2"/>
            </a:solidFill>
            <a:ln>
              <a:noFill/>
            </a:ln>
            <a:effectLst/>
          </c:spPr>
          <c:invertIfNegative val="0"/>
          <c:cat>
            <c:strRef>
              <c:f>Sheet2!$A$39:$A$47</c:f>
              <c:strCache>
                <c:ptCount val="8"/>
                <c:pt idx="0">
                  <c:v>Látkové vložky</c:v>
                </c:pt>
                <c:pt idx="1">
                  <c:v>Menstruační kalhotky</c:v>
                </c:pt>
                <c:pt idx="2">
                  <c:v>Menstruační kalíšek</c:v>
                </c:pt>
                <c:pt idx="3">
                  <c:v>Mořská houba</c:v>
                </c:pt>
                <c:pt idx="4">
                  <c:v>Standardní tampon</c:v>
                </c:pt>
                <c:pt idx="5">
                  <c:v>Standardní vložka</c:v>
                </c:pt>
                <c:pt idx="6">
                  <c:v>Tampon z přírodního materiálu</c:v>
                </c:pt>
                <c:pt idx="7">
                  <c:v>Vložka z přírodního materiálu</c:v>
                </c:pt>
              </c:strCache>
            </c:strRef>
          </c:cat>
          <c:val>
            <c:numRef>
              <c:f>Sheet2!$C$39:$C$47</c:f>
              <c:numCache>
                <c:formatCode>General</c:formatCode>
                <c:ptCount val="8"/>
                <c:pt idx="1">
                  <c:v>1</c:v>
                </c:pt>
                <c:pt idx="2">
                  <c:v>1</c:v>
                </c:pt>
                <c:pt idx="3">
                  <c:v>1</c:v>
                </c:pt>
                <c:pt idx="4">
                  <c:v>12</c:v>
                </c:pt>
                <c:pt idx="5">
                  <c:v>3</c:v>
                </c:pt>
              </c:numCache>
            </c:numRef>
          </c:val>
          <c:extLst>
            <c:ext xmlns:c16="http://schemas.microsoft.com/office/drawing/2014/chart" uri="{C3380CC4-5D6E-409C-BE32-E72D297353CC}">
              <c16:uniqueId val="{00000001-F56C-49C4-8944-714F16C3B019}"/>
            </c:ext>
          </c:extLst>
        </c:ser>
        <c:ser>
          <c:idx val="2"/>
          <c:order val="2"/>
          <c:tx>
            <c:strRef>
              <c:f>Sheet2!$D$37:$D$38</c:f>
              <c:strCache>
                <c:ptCount val="1"/>
                <c:pt idx="0">
                  <c:v>Materiál</c:v>
                </c:pt>
              </c:strCache>
            </c:strRef>
          </c:tx>
          <c:spPr>
            <a:solidFill>
              <a:schemeClr val="accent3"/>
            </a:solidFill>
            <a:ln>
              <a:noFill/>
            </a:ln>
            <a:effectLst/>
          </c:spPr>
          <c:invertIfNegative val="0"/>
          <c:cat>
            <c:strRef>
              <c:f>Sheet2!$A$39:$A$47</c:f>
              <c:strCache>
                <c:ptCount val="8"/>
                <c:pt idx="0">
                  <c:v>Látkové vložky</c:v>
                </c:pt>
                <c:pt idx="1">
                  <c:v>Menstruační kalhotky</c:v>
                </c:pt>
                <c:pt idx="2">
                  <c:v>Menstruační kalíšek</c:v>
                </c:pt>
                <c:pt idx="3">
                  <c:v>Mořská houba</c:v>
                </c:pt>
                <c:pt idx="4">
                  <c:v>Standardní tampon</c:v>
                </c:pt>
                <c:pt idx="5">
                  <c:v>Standardní vložka</c:v>
                </c:pt>
                <c:pt idx="6">
                  <c:v>Tampon z přírodního materiálu</c:v>
                </c:pt>
                <c:pt idx="7">
                  <c:v>Vložka z přírodního materiálu</c:v>
                </c:pt>
              </c:strCache>
            </c:strRef>
          </c:cat>
          <c:val>
            <c:numRef>
              <c:f>Sheet2!$D$39:$D$47</c:f>
              <c:numCache>
                <c:formatCode>General</c:formatCode>
                <c:ptCount val="8"/>
                <c:pt idx="1">
                  <c:v>2</c:v>
                </c:pt>
                <c:pt idx="2">
                  <c:v>4</c:v>
                </c:pt>
                <c:pt idx="4">
                  <c:v>7</c:v>
                </c:pt>
                <c:pt idx="5">
                  <c:v>6</c:v>
                </c:pt>
              </c:numCache>
            </c:numRef>
          </c:val>
          <c:extLst>
            <c:ext xmlns:c16="http://schemas.microsoft.com/office/drawing/2014/chart" uri="{C3380CC4-5D6E-409C-BE32-E72D297353CC}">
              <c16:uniqueId val="{00000002-F56C-49C4-8944-714F16C3B019}"/>
            </c:ext>
          </c:extLst>
        </c:ser>
        <c:ser>
          <c:idx val="3"/>
          <c:order val="3"/>
          <c:tx>
            <c:strRef>
              <c:f>Sheet2!$E$37:$E$38</c:f>
              <c:strCache>
                <c:ptCount val="1"/>
                <c:pt idx="0">
                  <c:v>plní dobře svou funkci</c:v>
                </c:pt>
              </c:strCache>
            </c:strRef>
          </c:tx>
          <c:spPr>
            <a:solidFill>
              <a:schemeClr val="accent4"/>
            </a:solidFill>
            <a:ln>
              <a:noFill/>
            </a:ln>
            <a:effectLst/>
          </c:spPr>
          <c:invertIfNegative val="0"/>
          <c:cat>
            <c:strRef>
              <c:f>Sheet2!$A$39:$A$47</c:f>
              <c:strCache>
                <c:ptCount val="8"/>
                <c:pt idx="0">
                  <c:v>Látkové vložky</c:v>
                </c:pt>
                <c:pt idx="1">
                  <c:v>Menstruační kalhotky</c:v>
                </c:pt>
                <c:pt idx="2">
                  <c:v>Menstruační kalíšek</c:v>
                </c:pt>
                <c:pt idx="3">
                  <c:v>Mořská houba</c:v>
                </c:pt>
                <c:pt idx="4">
                  <c:v>Standardní tampon</c:v>
                </c:pt>
                <c:pt idx="5">
                  <c:v>Standardní vložka</c:v>
                </c:pt>
                <c:pt idx="6">
                  <c:v>Tampon z přírodního materiálu</c:v>
                </c:pt>
                <c:pt idx="7">
                  <c:v>Vložka z přírodního materiálu</c:v>
                </c:pt>
              </c:strCache>
            </c:strRef>
          </c:cat>
          <c:val>
            <c:numRef>
              <c:f>Sheet2!$E$39:$E$47</c:f>
              <c:numCache>
                <c:formatCode>General</c:formatCode>
                <c:ptCount val="8"/>
                <c:pt idx="5">
                  <c:v>1</c:v>
                </c:pt>
              </c:numCache>
            </c:numRef>
          </c:val>
          <c:extLst>
            <c:ext xmlns:c16="http://schemas.microsoft.com/office/drawing/2014/chart" uri="{C3380CC4-5D6E-409C-BE32-E72D297353CC}">
              <c16:uniqueId val="{00000003-F56C-49C4-8944-714F16C3B019}"/>
            </c:ext>
          </c:extLst>
        </c:ser>
        <c:ser>
          <c:idx val="4"/>
          <c:order val="4"/>
          <c:tx>
            <c:strRef>
              <c:f>Sheet2!$F$37:$F$38</c:f>
              <c:strCache>
                <c:ptCount val="1"/>
                <c:pt idx="0">
                  <c:v>Složení produktu a jeho udržitelnost </c:v>
                </c:pt>
              </c:strCache>
            </c:strRef>
          </c:tx>
          <c:spPr>
            <a:solidFill>
              <a:schemeClr val="accent5"/>
            </a:solidFill>
            <a:ln>
              <a:noFill/>
            </a:ln>
            <a:effectLst/>
          </c:spPr>
          <c:invertIfNegative val="0"/>
          <c:cat>
            <c:strRef>
              <c:f>Sheet2!$A$39:$A$47</c:f>
              <c:strCache>
                <c:ptCount val="8"/>
                <c:pt idx="0">
                  <c:v>Látkové vložky</c:v>
                </c:pt>
                <c:pt idx="1">
                  <c:v>Menstruační kalhotky</c:v>
                </c:pt>
                <c:pt idx="2">
                  <c:v>Menstruační kalíšek</c:v>
                </c:pt>
                <c:pt idx="3">
                  <c:v>Mořská houba</c:v>
                </c:pt>
                <c:pt idx="4">
                  <c:v>Standardní tampon</c:v>
                </c:pt>
                <c:pt idx="5">
                  <c:v>Standardní vložka</c:v>
                </c:pt>
                <c:pt idx="6">
                  <c:v>Tampon z přírodního materiálu</c:v>
                </c:pt>
                <c:pt idx="7">
                  <c:v>Vložka z přírodního materiálu</c:v>
                </c:pt>
              </c:strCache>
            </c:strRef>
          </c:cat>
          <c:val>
            <c:numRef>
              <c:f>Sheet2!$F$39:$F$47</c:f>
              <c:numCache>
                <c:formatCode>General</c:formatCode>
                <c:ptCount val="8"/>
                <c:pt idx="2">
                  <c:v>1</c:v>
                </c:pt>
              </c:numCache>
            </c:numRef>
          </c:val>
          <c:extLst>
            <c:ext xmlns:c16="http://schemas.microsoft.com/office/drawing/2014/chart" uri="{C3380CC4-5D6E-409C-BE32-E72D297353CC}">
              <c16:uniqueId val="{00000004-F56C-49C4-8944-714F16C3B019}"/>
            </c:ext>
          </c:extLst>
        </c:ser>
        <c:ser>
          <c:idx val="5"/>
          <c:order val="5"/>
          <c:tx>
            <c:strRef>
              <c:f>Sheet2!$G$37:$G$38</c:f>
              <c:strCache>
                <c:ptCount val="1"/>
                <c:pt idx="0">
                  <c:v>Složení, rozložitelnost, vliv na náš organismus</c:v>
                </c:pt>
              </c:strCache>
            </c:strRef>
          </c:tx>
          <c:spPr>
            <a:solidFill>
              <a:schemeClr val="accent6"/>
            </a:solidFill>
            <a:ln>
              <a:noFill/>
            </a:ln>
            <a:effectLst/>
          </c:spPr>
          <c:invertIfNegative val="0"/>
          <c:cat>
            <c:strRef>
              <c:f>Sheet2!$A$39:$A$47</c:f>
              <c:strCache>
                <c:ptCount val="8"/>
                <c:pt idx="0">
                  <c:v>Látkové vložky</c:v>
                </c:pt>
                <c:pt idx="1">
                  <c:v>Menstruační kalhotky</c:v>
                </c:pt>
                <c:pt idx="2">
                  <c:v>Menstruační kalíšek</c:v>
                </c:pt>
                <c:pt idx="3">
                  <c:v>Mořská houba</c:v>
                </c:pt>
                <c:pt idx="4">
                  <c:v>Standardní tampon</c:v>
                </c:pt>
                <c:pt idx="5">
                  <c:v>Standardní vložka</c:v>
                </c:pt>
                <c:pt idx="6">
                  <c:v>Tampon z přírodního materiálu</c:v>
                </c:pt>
                <c:pt idx="7">
                  <c:v>Vložka z přírodního materiálu</c:v>
                </c:pt>
              </c:strCache>
            </c:strRef>
          </c:cat>
          <c:val>
            <c:numRef>
              <c:f>Sheet2!$G$39:$G$47</c:f>
              <c:numCache>
                <c:formatCode>General</c:formatCode>
                <c:ptCount val="8"/>
                <c:pt idx="7">
                  <c:v>1</c:v>
                </c:pt>
              </c:numCache>
            </c:numRef>
          </c:val>
          <c:extLst>
            <c:ext xmlns:c16="http://schemas.microsoft.com/office/drawing/2014/chart" uri="{C3380CC4-5D6E-409C-BE32-E72D297353CC}">
              <c16:uniqueId val="{00000005-F56C-49C4-8944-714F16C3B019}"/>
            </c:ext>
          </c:extLst>
        </c:ser>
        <c:ser>
          <c:idx val="6"/>
          <c:order val="6"/>
          <c:tx>
            <c:strRef>
              <c:f>Sheet2!$H$37:$H$38</c:f>
              <c:strCache>
                <c:ptCount val="1"/>
                <c:pt idx="0">
                  <c:v>V mém případě vysoká absorbce</c:v>
                </c:pt>
              </c:strCache>
            </c:strRef>
          </c:tx>
          <c:spPr>
            <a:solidFill>
              <a:schemeClr val="accent1">
                <a:lumMod val="60000"/>
              </a:schemeClr>
            </a:solidFill>
            <a:ln>
              <a:noFill/>
            </a:ln>
            <a:effectLst/>
          </c:spPr>
          <c:invertIfNegative val="0"/>
          <c:cat>
            <c:strRef>
              <c:f>Sheet2!$A$39:$A$47</c:f>
              <c:strCache>
                <c:ptCount val="8"/>
                <c:pt idx="0">
                  <c:v>Látkové vložky</c:v>
                </c:pt>
                <c:pt idx="1">
                  <c:v>Menstruační kalhotky</c:v>
                </c:pt>
                <c:pt idx="2">
                  <c:v>Menstruační kalíšek</c:v>
                </c:pt>
                <c:pt idx="3">
                  <c:v>Mořská houba</c:v>
                </c:pt>
                <c:pt idx="4">
                  <c:v>Standardní tampon</c:v>
                </c:pt>
                <c:pt idx="5">
                  <c:v>Standardní vložka</c:v>
                </c:pt>
                <c:pt idx="6">
                  <c:v>Tampon z přírodního materiálu</c:v>
                </c:pt>
                <c:pt idx="7">
                  <c:v>Vložka z přírodního materiálu</c:v>
                </c:pt>
              </c:strCache>
            </c:strRef>
          </c:cat>
          <c:val>
            <c:numRef>
              <c:f>Sheet2!$H$39:$H$47</c:f>
              <c:numCache>
                <c:formatCode>General</c:formatCode>
                <c:ptCount val="8"/>
                <c:pt idx="5">
                  <c:v>1</c:v>
                </c:pt>
              </c:numCache>
            </c:numRef>
          </c:val>
          <c:extLst>
            <c:ext xmlns:c16="http://schemas.microsoft.com/office/drawing/2014/chart" uri="{C3380CC4-5D6E-409C-BE32-E72D297353CC}">
              <c16:uniqueId val="{00000006-F56C-49C4-8944-714F16C3B019}"/>
            </c:ext>
          </c:extLst>
        </c:ser>
        <c:ser>
          <c:idx val="7"/>
          <c:order val="7"/>
          <c:tx>
            <c:strRef>
              <c:f>Sheet2!$I$37:$I$38</c:f>
              <c:strCache>
                <c:ptCount val="1"/>
                <c:pt idx="0">
                  <c:v>Vliv na pokožku, zdraví, přírodu</c:v>
                </c:pt>
              </c:strCache>
            </c:strRef>
          </c:tx>
          <c:spPr>
            <a:solidFill>
              <a:schemeClr val="accent2">
                <a:lumMod val="60000"/>
              </a:schemeClr>
            </a:solidFill>
            <a:ln>
              <a:noFill/>
            </a:ln>
            <a:effectLst/>
          </c:spPr>
          <c:invertIfNegative val="0"/>
          <c:cat>
            <c:strRef>
              <c:f>Sheet2!$A$39:$A$47</c:f>
              <c:strCache>
                <c:ptCount val="8"/>
                <c:pt idx="0">
                  <c:v>Látkové vložky</c:v>
                </c:pt>
                <c:pt idx="1">
                  <c:v>Menstruační kalhotky</c:v>
                </c:pt>
                <c:pt idx="2">
                  <c:v>Menstruační kalíšek</c:v>
                </c:pt>
                <c:pt idx="3">
                  <c:v>Mořská houba</c:v>
                </c:pt>
                <c:pt idx="4">
                  <c:v>Standardní tampon</c:v>
                </c:pt>
                <c:pt idx="5">
                  <c:v>Standardní vložka</c:v>
                </c:pt>
                <c:pt idx="6">
                  <c:v>Tampon z přírodního materiálu</c:v>
                </c:pt>
                <c:pt idx="7">
                  <c:v>Vložka z přírodního materiálu</c:v>
                </c:pt>
              </c:strCache>
            </c:strRef>
          </c:cat>
          <c:val>
            <c:numRef>
              <c:f>Sheet2!$I$39:$I$47</c:f>
              <c:numCache>
                <c:formatCode>General</c:formatCode>
                <c:ptCount val="8"/>
                <c:pt idx="1">
                  <c:v>2</c:v>
                </c:pt>
              </c:numCache>
            </c:numRef>
          </c:val>
          <c:extLst>
            <c:ext xmlns:c16="http://schemas.microsoft.com/office/drawing/2014/chart" uri="{C3380CC4-5D6E-409C-BE32-E72D297353CC}">
              <c16:uniqueId val="{00000007-F56C-49C4-8944-714F16C3B019}"/>
            </c:ext>
          </c:extLst>
        </c:ser>
        <c:ser>
          <c:idx val="8"/>
          <c:order val="8"/>
          <c:tx>
            <c:strRef>
              <c:f>Sheet2!$J$37:$J$38</c:f>
              <c:strCache>
                <c:ptCount val="1"/>
                <c:pt idx="0">
                  <c:v>Vyšší cena</c:v>
                </c:pt>
              </c:strCache>
            </c:strRef>
          </c:tx>
          <c:spPr>
            <a:solidFill>
              <a:schemeClr val="accent3">
                <a:lumMod val="60000"/>
              </a:schemeClr>
            </a:solidFill>
            <a:ln>
              <a:noFill/>
            </a:ln>
            <a:effectLst/>
          </c:spPr>
          <c:invertIfNegative val="0"/>
          <c:cat>
            <c:strRef>
              <c:f>Sheet2!$A$39:$A$47</c:f>
              <c:strCache>
                <c:ptCount val="8"/>
                <c:pt idx="0">
                  <c:v>Látkové vložky</c:v>
                </c:pt>
                <c:pt idx="1">
                  <c:v>Menstruační kalhotky</c:v>
                </c:pt>
                <c:pt idx="2">
                  <c:v>Menstruační kalíšek</c:v>
                </c:pt>
                <c:pt idx="3">
                  <c:v>Mořská houba</c:v>
                </c:pt>
                <c:pt idx="4">
                  <c:v>Standardní tampon</c:v>
                </c:pt>
                <c:pt idx="5">
                  <c:v>Standardní vložka</c:v>
                </c:pt>
                <c:pt idx="6">
                  <c:v>Tampon z přírodního materiálu</c:v>
                </c:pt>
                <c:pt idx="7">
                  <c:v>Vložka z přírodního materiálu</c:v>
                </c:pt>
              </c:strCache>
            </c:strRef>
          </c:cat>
          <c:val>
            <c:numRef>
              <c:f>Sheet2!$J$39:$J$47</c:f>
              <c:numCache>
                <c:formatCode>General</c:formatCode>
                <c:ptCount val="8"/>
                <c:pt idx="2">
                  <c:v>1</c:v>
                </c:pt>
              </c:numCache>
            </c:numRef>
          </c:val>
          <c:extLst>
            <c:ext xmlns:c16="http://schemas.microsoft.com/office/drawing/2014/chart" uri="{C3380CC4-5D6E-409C-BE32-E72D297353CC}">
              <c16:uniqueId val="{00000008-F56C-49C4-8944-714F16C3B019}"/>
            </c:ext>
          </c:extLst>
        </c:ser>
        <c:ser>
          <c:idx val="9"/>
          <c:order val="9"/>
          <c:tx>
            <c:strRef>
              <c:f>Sheet2!$K$37:$K$38</c:f>
              <c:strCache>
                <c:ptCount val="1"/>
                <c:pt idx="0">
                  <c:v>Zkušenost</c:v>
                </c:pt>
              </c:strCache>
            </c:strRef>
          </c:tx>
          <c:spPr>
            <a:solidFill>
              <a:schemeClr val="accent4">
                <a:lumMod val="60000"/>
              </a:schemeClr>
            </a:solidFill>
            <a:ln>
              <a:noFill/>
            </a:ln>
            <a:effectLst/>
          </c:spPr>
          <c:invertIfNegative val="0"/>
          <c:cat>
            <c:strRef>
              <c:f>Sheet2!$A$39:$A$47</c:f>
              <c:strCache>
                <c:ptCount val="8"/>
                <c:pt idx="0">
                  <c:v>Látkové vložky</c:v>
                </c:pt>
                <c:pt idx="1">
                  <c:v>Menstruační kalhotky</c:v>
                </c:pt>
                <c:pt idx="2">
                  <c:v>Menstruační kalíšek</c:v>
                </c:pt>
                <c:pt idx="3">
                  <c:v>Mořská houba</c:v>
                </c:pt>
                <c:pt idx="4">
                  <c:v>Standardní tampon</c:v>
                </c:pt>
                <c:pt idx="5">
                  <c:v>Standardní vložka</c:v>
                </c:pt>
                <c:pt idx="6">
                  <c:v>Tampon z přírodního materiálu</c:v>
                </c:pt>
                <c:pt idx="7">
                  <c:v>Vložka z přírodního materiálu</c:v>
                </c:pt>
              </c:strCache>
            </c:strRef>
          </c:cat>
          <c:val>
            <c:numRef>
              <c:f>Sheet2!$K$39:$K$47</c:f>
              <c:numCache>
                <c:formatCode>General</c:formatCode>
                <c:ptCount val="8"/>
                <c:pt idx="0">
                  <c:v>1</c:v>
                </c:pt>
                <c:pt idx="1">
                  <c:v>4</c:v>
                </c:pt>
                <c:pt idx="2">
                  <c:v>2</c:v>
                </c:pt>
                <c:pt idx="4">
                  <c:v>11</c:v>
                </c:pt>
                <c:pt idx="5">
                  <c:v>10</c:v>
                </c:pt>
                <c:pt idx="6">
                  <c:v>4</c:v>
                </c:pt>
              </c:numCache>
            </c:numRef>
          </c:val>
          <c:extLst>
            <c:ext xmlns:c16="http://schemas.microsoft.com/office/drawing/2014/chart" uri="{C3380CC4-5D6E-409C-BE32-E72D297353CC}">
              <c16:uniqueId val="{00000009-F56C-49C4-8944-714F16C3B019}"/>
            </c:ext>
          </c:extLst>
        </c:ser>
        <c:ser>
          <c:idx val="10"/>
          <c:order val="10"/>
          <c:tx>
            <c:strRef>
              <c:f>Sheet2!$L$37:$L$38</c:f>
              <c:strCache>
                <c:ptCount val="1"/>
                <c:pt idx="0">
                  <c:v>Známá značka</c:v>
                </c:pt>
              </c:strCache>
            </c:strRef>
          </c:tx>
          <c:spPr>
            <a:solidFill>
              <a:schemeClr val="accent5">
                <a:lumMod val="60000"/>
              </a:schemeClr>
            </a:solidFill>
            <a:ln>
              <a:noFill/>
            </a:ln>
            <a:effectLst/>
          </c:spPr>
          <c:invertIfNegative val="0"/>
          <c:cat>
            <c:strRef>
              <c:f>Sheet2!$A$39:$A$47</c:f>
              <c:strCache>
                <c:ptCount val="8"/>
                <c:pt idx="0">
                  <c:v>Látkové vložky</c:v>
                </c:pt>
                <c:pt idx="1">
                  <c:v>Menstruační kalhotky</c:v>
                </c:pt>
                <c:pt idx="2">
                  <c:v>Menstruační kalíšek</c:v>
                </c:pt>
                <c:pt idx="3">
                  <c:v>Mořská houba</c:v>
                </c:pt>
                <c:pt idx="4">
                  <c:v>Standardní tampon</c:v>
                </c:pt>
                <c:pt idx="5">
                  <c:v>Standardní vložka</c:v>
                </c:pt>
                <c:pt idx="6">
                  <c:v>Tampon z přírodního materiálu</c:v>
                </c:pt>
                <c:pt idx="7">
                  <c:v>Vložka z přírodního materiálu</c:v>
                </c:pt>
              </c:strCache>
            </c:strRef>
          </c:cat>
          <c:val>
            <c:numRef>
              <c:f>Sheet2!$L$39:$L$47</c:f>
              <c:numCache>
                <c:formatCode>General</c:formatCode>
                <c:ptCount val="8"/>
                <c:pt idx="1">
                  <c:v>3</c:v>
                </c:pt>
                <c:pt idx="2">
                  <c:v>10</c:v>
                </c:pt>
                <c:pt idx="4">
                  <c:v>17</c:v>
                </c:pt>
                <c:pt idx="5">
                  <c:v>18</c:v>
                </c:pt>
              </c:numCache>
            </c:numRef>
          </c:val>
          <c:extLst>
            <c:ext xmlns:c16="http://schemas.microsoft.com/office/drawing/2014/chart" uri="{C3380CC4-5D6E-409C-BE32-E72D297353CC}">
              <c16:uniqueId val="{0000000A-F56C-49C4-8944-714F16C3B019}"/>
            </c:ext>
          </c:extLst>
        </c:ser>
        <c:dLbls>
          <c:showLegendKey val="0"/>
          <c:showVal val="0"/>
          <c:showCatName val="0"/>
          <c:showSerName val="0"/>
          <c:showPercent val="0"/>
          <c:showBubbleSize val="0"/>
        </c:dLbls>
        <c:gapWidth val="150"/>
        <c:overlap val="100"/>
        <c:axId val="1374634847"/>
        <c:axId val="1945230672"/>
      </c:barChart>
      <c:catAx>
        <c:axId val="137463484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5230672"/>
        <c:crosses val="autoZero"/>
        <c:auto val="1"/>
        <c:lblAlgn val="ctr"/>
        <c:lblOffset val="100"/>
        <c:noMultiLvlLbl val="0"/>
      </c:catAx>
      <c:valAx>
        <c:axId val="19452306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463484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PIVOTS!$E$15</c:f>
              <c:strCache>
                <c:ptCount val="1"/>
                <c:pt idx="0">
                  <c:v>15-20</c:v>
                </c:pt>
              </c:strCache>
            </c:strRef>
          </c:tx>
          <c:spPr>
            <a:solidFill>
              <a:schemeClr val="accent1"/>
            </a:solidFill>
            <a:ln>
              <a:noFill/>
            </a:ln>
            <a:effectLst/>
          </c:spPr>
          <c:invertIfNegative val="0"/>
          <c:cat>
            <c:strRef>
              <c:extLst>
                <c:ext xmlns:c15="http://schemas.microsoft.com/office/drawing/2012/chart" uri="{02D57815-91ED-43cb-92C2-25804820EDAC}">
                  <c15:fullRef>
                    <c15:sqref>PIVOTS!$F$13:$K$14</c15:sqref>
                  </c15:fullRef>
                  <c15:levelRef>
                    <c15:sqref>PIVOTS!$F$14:$K$14</c15:sqref>
                  </c15:levelRef>
                </c:ext>
              </c:extLst>
              <c:f>PIVOTS!$F$14:$K$14</c:f>
              <c:strCache>
                <c:ptCount val="6"/>
                <c:pt idx="0">
                  <c:v>15 000 - 20 000 Kč</c:v>
                </c:pt>
                <c:pt idx="1">
                  <c:v>20 000 - 25 000 Kč</c:v>
                </c:pt>
                <c:pt idx="2">
                  <c:v>25 000 - 35 000 Kč</c:v>
                </c:pt>
                <c:pt idx="3">
                  <c:v>35 000 - 45 000 Kč</c:v>
                </c:pt>
                <c:pt idx="4">
                  <c:v>45 000 Kč a více</c:v>
                </c:pt>
                <c:pt idx="5">
                  <c:v>Méně než 15 000 Kč</c:v>
                </c:pt>
              </c:strCache>
            </c:strRef>
          </c:cat>
          <c:val>
            <c:numRef>
              <c:f>PIVOTS!$F$15:$K$15</c:f>
              <c:numCache>
                <c:formatCode>General</c:formatCode>
                <c:ptCount val="6"/>
                <c:pt idx="0">
                  <c:v>7</c:v>
                </c:pt>
                <c:pt idx="5">
                  <c:v>16</c:v>
                </c:pt>
              </c:numCache>
            </c:numRef>
          </c:val>
          <c:extLst>
            <c:ext xmlns:c16="http://schemas.microsoft.com/office/drawing/2014/chart" uri="{C3380CC4-5D6E-409C-BE32-E72D297353CC}">
              <c16:uniqueId val="{00000000-5247-45AF-901F-4065368D7AEE}"/>
            </c:ext>
          </c:extLst>
        </c:ser>
        <c:ser>
          <c:idx val="1"/>
          <c:order val="1"/>
          <c:tx>
            <c:strRef>
              <c:f>PIVOTS!$E$16</c:f>
              <c:strCache>
                <c:ptCount val="1"/>
                <c:pt idx="0">
                  <c:v>21-30</c:v>
                </c:pt>
              </c:strCache>
            </c:strRef>
          </c:tx>
          <c:spPr>
            <a:solidFill>
              <a:schemeClr val="accent2"/>
            </a:solidFill>
            <a:ln>
              <a:noFill/>
            </a:ln>
            <a:effectLst/>
          </c:spPr>
          <c:invertIfNegative val="0"/>
          <c:cat>
            <c:strRef>
              <c:extLst>
                <c:ext xmlns:c15="http://schemas.microsoft.com/office/drawing/2012/chart" uri="{02D57815-91ED-43cb-92C2-25804820EDAC}">
                  <c15:fullRef>
                    <c15:sqref>PIVOTS!$F$13:$K$14</c15:sqref>
                  </c15:fullRef>
                  <c15:levelRef>
                    <c15:sqref>PIVOTS!$F$14:$K$14</c15:sqref>
                  </c15:levelRef>
                </c:ext>
              </c:extLst>
              <c:f>PIVOTS!$F$14:$K$14</c:f>
              <c:strCache>
                <c:ptCount val="6"/>
                <c:pt idx="0">
                  <c:v>15 000 - 20 000 Kč</c:v>
                </c:pt>
                <c:pt idx="1">
                  <c:v>20 000 - 25 000 Kč</c:v>
                </c:pt>
                <c:pt idx="2">
                  <c:v>25 000 - 35 000 Kč</c:v>
                </c:pt>
                <c:pt idx="3">
                  <c:v>35 000 - 45 000 Kč</c:v>
                </c:pt>
                <c:pt idx="4">
                  <c:v>45 000 Kč a více</c:v>
                </c:pt>
                <c:pt idx="5">
                  <c:v>Méně než 15 000 Kč</c:v>
                </c:pt>
              </c:strCache>
            </c:strRef>
          </c:cat>
          <c:val>
            <c:numRef>
              <c:f>PIVOTS!$F$16:$K$16</c:f>
              <c:numCache>
                <c:formatCode>General</c:formatCode>
                <c:ptCount val="6"/>
                <c:pt idx="0">
                  <c:v>11</c:v>
                </c:pt>
                <c:pt idx="1">
                  <c:v>11</c:v>
                </c:pt>
                <c:pt idx="2">
                  <c:v>35</c:v>
                </c:pt>
                <c:pt idx="3" formatCode="0%">
                  <c:v>14</c:v>
                </c:pt>
                <c:pt idx="4">
                  <c:v>4</c:v>
                </c:pt>
                <c:pt idx="5">
                  <c:v>13</c:v>
                </c:pt>
              </c:numCache>
            </c:numRef>
          </c:val>
          <c:extLst>
            <c:ext xmlns:c16="http://schemas.microsoft.com/office/drawing/2014/chart" uri="{C3380CC4-5D6E-409C-BE32-E72D297353CC}">
              <c16:uniqueId val="{00000001-5247-45AF-901F-4065368D7AEE}"/>
            </c:ext>
          </c:extLst>
        </c:ser>
        <c:ser>
          <c:idx val="2"/>
          <c:order val="2"/>
          <c:tx>
            <c:strRef>
              <c:f>PIVOTS!$E$17</c:f>
              <c:strCache>
                <c:ptCount val="1"/>
                <c:pt idx="0">
                  <c:v>31-40</c:v>
                </c:pt>
              </c:strCache>
            </c:strRef>
          </c:tx>
          <c:spPr>
            <a:solidFill>
              <a:schemeClr val="accent3"/>
            </a:solidFill>
            <a:ln>
              <a:noFill/>
            </a:ln>
            <a:effectLst/>
          </c:spPr>
          <c:invertIfNegative val="0"/>
          <c:cat>
            <c:strRef>
              <c:extLst>
                <c:ext xmlns:c15="http://schemas.microsoft.com/office/drawing/2012/chart" uri="{02D57815-91ED-43cb-92C2-25804820EDAC}">
                  <c15:fullRef>
                    <c15:sqref>PIVOTS!$F$13:$K$14</c15:sqref>
                  </c15:fullRef>
                  <c15:levelRef>
                    <c15:sqref>PIVOTS!$F$14:$K$14</c15:sqref>
                  </c15:levelRef>
                </c:ext>
              </c:extLst>
              <c:f>PIVOTS!$F$14:$K$14</c:f>
              <c:strCache>
                <c:ptCount val="6"/>
                <c:pt idx="0">
                  <c:v>15 000 - 20 000 Kč</c:v>
                </c:pt>
                <c:pt idx="1">
                  <c:v>20 000 - 25 000 Kč</c:v>
                </c:pt>
                <c:pt idx="2">
                  <c:v>25 000 - 35 000 Kč</c:v>
                </c:pt>
                <c:pt idx="3">
                  <c:v>35 000 - 45 000 Kč</c:v>
                </c:pt>
                <c:pt idx="4">
                  <c:v>45 000 Kč a více</c:v>
                </c:pt>
                <c:pt idx="5">
                  <c:v>Méně než 15 000 Kč</c:v>
                </c:pt>
              </c:strCache>
            </c:strRef>
          </c:cat>
          <c:val>
            <c:numRef>
              <c:f>PIVOTS!$F$17:$K$17</c:f>
              <c:numCache>
                <c:formatCode>General</c:formatCode>
                <c:ptCount val="6"/>
                <c:pt idx="0">
                  <c:v>5</c:v>
                </c:pt>
                <c:pt idx="1">
                  <c:v>10</c:v>
                </c:pt>
                <c:pt idx="2">
                  <c:v>14</c:v>
                </c:pt>
                <c:pt idx="3" formatCode="0%">
                  <c:v>19</c:v>
                </c:pt>
                <c:pt idx="4">
                  <c:v>17</c:v>
                </c:pt>
              </c:numCache>
            </c:numRef>
          </c:val>
          <c:extLst>
            <c:ext xmlns:c16="http://schemas.microsoft.com/office/drawing/2014/chart" uri="{C3380CC4-5D6E-409C-BE32-E72D297353CC}">
              <c16:uniqueId val="{00000002-5247-45AF-901F-4065368D7AEE}"/>
            </c:ext>
          </c:extLst>
        </c:ser>
        <c:ser>
          <c:idx val="3"/>
          <c:order val="3"/>
          <c:tx>
            <c:strRef>
              <c:f>PIVOTS!$E$18</c:f>
              <c:strCache>
                <c:ptCount val="1"/>
                <c:pt idx="0">
                  <c:v>41-50</c:v>
                </c:pt>
              </c:strCache>
            </c:strRef>
          </c:tx>
          <c:spPr>
            <a:solidFill>
              <a:schemeClr val="accent4"/>
            </a:solidFill>
            <a:ln>
              <a:noFill/>
            </a:ln>
            <a:effectLst/>
          </c:spPr>
          <c:invertIfNegative val="0"/>
          <c:cat>
            <c:strRef>
              <c:extLst>
                <c:ext xmlns:c15="http://schemas.microsoft.com/office/drawing/2012/chart" uri="{02D57815-91ED-43cb-92C2-25804820EDAC}">
                  <c15:fullRef>
                    <c15:sqref>PIVOTS!$F$13:$K$14</c15:sqref>
                  </c15:fullRef>
                  <c15:levelRef>
                    <c15:sqref>PIVOTS!$F$14:$K$14</c15:sqref>
                  </c15:levelRef>
                </c:ext>
              </c:extLst>
              <c:f>PIVOTS!$F$14:$K$14</c:f>
              <c:strCache>
                <c:ptCount val="6"/>
                <c:pt idx="0">
                  <c:v>15 000 - 20 000 Kč</c:v>
                </c:pt>
                <c:pt idx="1">
                  <c:v>20 000 - 25 000 Kč</c:v>
                </c:pt>
                <c:pt idx="2">
                  <c:v>25 000 - 35 000 Kč</c:v>
                </c:pt>
                <c:pt idx="3">
                  <c:v>35 000 - 45 000 Kč</c:v>
                </c:pt>
                <c:pt idx="4">
                  <c:v>45 000 Kč a více</c:v>
                </c:pt>
                <c:pt idx="5">
                  <c:v>Méně než 15 000 Kč</c:v>
                </c:pt>
              </c:strCache>
            </c:strRef>
          </c:cat>
          <c:val>
            <c:numRef>
              <c:f>PIVOTS!$F$18:$K$18</c:f>
              <c:numCache>
                <c:formatCode>General</c:formatCode>
                <c:ptCount val="6"/>
                <c:pt idx="2">
                  <c:v>7</c:v>
                </c:pt>
                <c:pt idx="3" formatCode="0%">
                  <c:v>15</c:v>
                </c:pt>
                <c:pt idx="4">
                  <c:v>4</c:v>
                </c:pt>
              </c:numCache>
            </c:numRef>
          </c:val>
          <c:extLst>
            <c:ext xmlns:c16="http://schemas.microsoft.com/office/drawing/2014/chart" uri="{C3380CC4-5D6E-409C-BE32-E72D297353CC}">
              <c16:uniqueId val="{00000003-5247-45AF-901F-4065368D7AEE}"/>
            </c:ext>
          </c:extLst>
        </c:ser>
        <c:ser>
          <c:idx val="4"/>
          <c:order val="4"/>
          <c:tx>
            <c:strRef>
              <c:f>PIVOTS!$E$19</c:f>
              <c:strCache>
                <c:ptCount val="1"/>
                <c:pt idx="0">
                  <c:v>51-60</c:v>
                </c:pt>
              </c:strCache>
            </c:strRef>
          </c:tx>
          <c:spPr>
            <a:solidFill>
              <a:schemeClr val="accent5"/>
            </a:solidFill>
            <a:ln>
              <a:noFill/>
            </a:ln>
            <a:effectLst/>
          </c:spPr>
          <c:invertIfNegative val="0"/>
          <c:cat>
            <c:strRef>
              <c:extLst>
                <c:ext xmlns:c15="http://schemas.microsoft.com/office/drawing/2012/chart" uri="{02D57815-91ED-43cb-92C2-25804820EDAC}">
                  <c15:fullRef>
                    <c15:sqref>PIVOTS!$F$13:$K$14</c15:sqref>
                  </c15:fullRef>
                  <c15:levelRef>
                    <c15:sqref>PIVOTS!$F$14:$K$14</c15:sqref>
                  </c15:levelRef>
                </c:ext>
              </c:extLst>
              <c:f>PIVOTS!$F$14:$K$14</c:f>
              <c:strCache>
                <c:ptCount val="6"/>
                <c:pt idx="0">
                  <c:v>15 000 - 20 000 Kč</c:v>
                </c:pt>
                <c:pt idx="1">
                  <c:v>20 000 - 25 000 Kč</c:v>
                </c:pt>
                <c:pt idx="2">
                  <c:v>25 000 - 35 000 Kč</c:v>
                </c:pt>
                <c:pt idx="3">
                  <c:v>35 000 - 45 000 Kč</c:v>
                </c:pt>
                <c:pt idx="4">
                  <c:v>45 000 Kč a více</c:v>
                </c:pt>
                <c:pt idx="5">
                  <c:v>Méně než 15 000 Kč</c:v>
                </c:pt>
              </c:strCache>
            </c:strRef>
          </c:cat>
          <c:val>
            <c:numRef>
              <c:f>PIVOTS!$F$19:$K$19</c:f>
              <c:numCache>
                <c:formatCode>General</c:formatCode>
                <c:ptCount val="6"/>
                <c:pt idx="2">
                  <c:v>7</c:v>
                </c:pt>
                <c:pt idx="4">
                  <c:v>2</c:v>
                </c:pt>
              </c:numCache>
            </c:numRef>
          </c:val>
          <c:extLst>
            <c:ext xmlns:c16="http://schemas.microsoft.com/office/drawing/2014/chart" uri="{C3380CC4-5D6E-409C-BE32-E72D297353CC}">
              <c16:uniqueId val="{00000004-5247-45AF-901F-4065368D7AEE}"/>
            </c:ext>
          </c:extLst>
        </c:ser>
        <c:dLbls>
          <c:showLegendKey val="0"/>
          <c:showVal val="0"/>
          <c:showCatName val="0"/>
          <c:showSerName val="0"/>
          <c:showPercent val="0"/>
          <c:showBubbleSize val="0"/>
        </c:dLbls>
        <c:gapWidth val="150"/>
        <c:overlap val="100"/>
        <c:axId val="654989376"/>
        <c:axId val="567974912"/>
      </c:barChart>
      <c:catAx>
        <c:axId val="6549893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974912"/>
        <c:crosses val="autoZero"/>
        <c:auto val="1"/>
        <c:lblAlgn val="ctr"/>
        <c:lblOffset val="100"/>
        <c:noMultiLvlLbl val="0"/>
      </c:catAx>
      <c:valAx>
        <c:axId val="5679749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4989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PIVOTS!$F$88</c:f>
              <c:strCache>
                <c:ptCount val="1"/>
                <c:pt idx="0">
                  <c:v>Count of Jaké jsou dva hlavní důvody používání Vašich menstruačních pomůcek? </c:v>
                </c:pt>
              </c:strCache>
            </c:strRef>
          </c:tx>
          <c:spPr>
            <a:solidFill>
              <a:schemeClr val="accent1"/>
            </a:solidFill>
            <a:ln>
              <a:noFill/>
            </a:ln>
            <a:effectLst/>
          </c:spPr>
          <c:invertIfNegative val="0"/>
          <c:cat>
            <c:strRef>
              <c:f>PIVOTS!$E$89:$E$101</c:f>
              <c:strCache>
                <c:ptCount val="13"/>
                <c:pt idx="0">
                  <c:v>Ekologie, Pohodlné</c:v>
                </c:pt>
                <c:pt idx="1">
                  <c:v>Pohodlné, Spolehlivé</c:v>
                </c:pt>
                <c:pt idx="2">
                  <c:v>Cena, Ekologie</c:v>
                </c:pt>
                <c:pt idx="3">
                  <c:v>Cena, Zvyk</c:v>
                </c:pt>
                <c:pt idx="4">
                  <c:v>Zvyk, Spolehlivé</c:v>
                </c:pt>
                <c:pt idx="5">
                  <c:v>Ekologie, Spolehlivé</c:v>
                </c:pt>
                <c:pt idx="6">
                  <c:v>Zvyk, Používají ho ostatní v mém okolí</c:v>
                </c:pt>
                <c:pt idx="7">
                  <c:v>Cena, Používají ho ostatní v mém okolí</c:v>
                </c:pt>
                <c:pt idx="8">
                  <c:v>Ekologie, Zvyk</c:v>
                </c:pt>
                <c:pt idx="9">
                  <c:v>Zvyk, Pohodlné</c:v>
                </c:pt>
                <c:pt idx="10">
                  <c:v>Cena, Pohodlné</c:v>
                </c:pt>
                <c:pt idx="11">
                  <c:v>Používají ho ostatní v mém okolí, Spolehlivé</c:v>
                </c:pt>
                <c:pt idx="12">
                  <c:v>Používají ho ostatní v mém okolí, Pohodlné</c:v>
                </c:pt>
              </c:strCache>
            </c:strRef>
          </c:cat>
          <c:val>
            <c:numRef>
              <c:f>PIVOTS!$F$89:$F$101</c:f>
              <c:numCache>
                <c:formatCode>General</c:formatCode>
                <c:ptCount val="13"/>
                <c:pt idx="0">
                  <c:v>54</c:v>
                </c:pt>
                <c:pt idx="1">
                  <c:v>42</c:v>
                </c:pt>
                <c:pt idx="2">
                  <c:v>30</c:v>
                </c:pt>
                <c:pt idx="3">
                  <c:v>19</c:v>
                </c:pt>
                <c:pt idx="4">
                  <c:v>15</c:v>
                </c:pt>
                <c:pt idx="5">
                  <c:v>12</c:v>
                </c:pt>
                <c:pt idx="6">
                  <c:v>11</c:v>
                </c:pt>
                <c:pt idx="7">
                  <c:v>6</c:v>
                </c:pt>
                <c:pt idx="8">
                  <c:v>6</c:v>
                </c:pt>
                <c:pt idx="9">
                  <c:v>6</c:v>
                </c:pt>
                <c:pt idx="10">
                  <c:v>5</c:v>
                </c:pt>
                <c:pt idx="11">
                  <c:v>4</c:v>
                </c:pt>
                <c:pt idx="12">
                  <c:v>1</c:v>
                </c:pt>
              </c:numCache>
            </c:numRef>
          </c:val>
          <c:extLst>
            <c:ext xmlns:c16="http://schemas.microsoft.com/office/drawing/2014/chart" uri="{C3380CC4-5D6E-409C-BE32-E72D297353CC}">
              <c16:uniqueId val="{00000000-98F3-4FF1-BF5C-5B83BA8ABDE8}"/>
            </c:ext>
          </c:extLst>
        </c:ser>
        <c:dLbls>
          <c:showLegendKey val="0"/>
          <c:showVal val="0"/>
          <c:showCatName val="0"/>
          <c:showSerName val="0"/>
          <c:showPercent val="0"/>
          <c:showBubbleSize val="0"/>
        </c:dLbls>
        <c:gapWidth val="182"/>
        <c:axId val="2061053231"/>
        <c:axId val="1570691151"/>
      </c:barChart>
      <c:catAx>
        <c:axId val="206105323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0691151"/>
        <c:crosses val="autoZero"/>
        <c:auto val="1"/>
        <c:lblAlgn val="ctr"/>
        <c:lblOffset val="100"/>
        <c:noMultiLvlLbl val="0"/>
      </c:catAx>
      <c:valAx>
        <c:axId val="157069115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a:glow rad="12700">
              <a:schemeClr val="accent1">
                <a:alpha val="40000"/>
              </a:schemeClr>
            </a:glow>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10532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'DPH na menstruační pomůcky'!$M$4:$M$5</c:f>
              <c:strCache>
                <c:ptCount val="2"/>
                <c:pt idx="1">
                  <c:v>Sazba DPH na menstruační pomůcky</c:v>
                </c:pt>
              </c:strCache>
            </c:strRef>
          </c:tx>
          <c:spPr>
            <a:solidFill>
              <a:schemeClr val="accent1"/>
            </a:solidFill>
            <a:ln w="25400">
              <a:noFill/>
            </a:ln>
            <a:effectLst/>
          </c:spPr>
          <c:invertIfNegative val="0"/>
          <c:cat>
            <c:strRef>
              <c:f>'DPH na menstruační pomůcky'!$L$6:$L$32</c:f>
              <c:strCache>
                <c:ptCount val="27"/>
                <c:pt idx="0">
                  <c:v>Maďarsko</c:v>
                </c:pt>
                <c:pt idx="1">
                  <c:v>Dánsko</c:v>
                </c:pt>
                <c:pt idx="2">
                  <c:v>Chorvatsko</c:v>
                </c:pt>
                <c:pt idx="3">
                  <c:v>Švědsko</c:v>
                </c:pt>
                <c:pt idx="4">
                  <c:v>Finsko</c:v>
                </c:pt>
                <c:pt idx="5">
                  <c:v>Itálie</c:v>
                </c:pt>
                <c:pt idx="6">
                  <c:v>Česká republika</c:v>
                </c:pt>
                <c:pt idx="7">
                  <c:v>Litva</c:v>
                </c:pt>
                <c:pt idx="8">
                  <c:v>Lotyšsko</c:v>
                </c:pt>
                <c:pt idx="9">
                  <c:v>Bulharsko</c:v>
                </c:pt>
                <c:pt idx="10">
                  <c:v>Německo</c:v>
                </c:pt>
                <c:pt idx="11">
                  <c:v>Rumunsko</c:v>
                </c:pt>
                <c:pt idx="12">
                  <c:v>Lucembursko</c:v>
                </c:pt>
                <c:pt idx="13">
                  <c:v>Řecko</c:v>
                </c:pt>
                <c:pt idx="14">
                  <c:v>Španělsko</c:v>
                </c:pt>
                <c:pt idx="15">
                  <c:v>Rakousko</c:v>
                </c:pt>
                <c:pt idx="16">
                  <c:v>Slovensko</c:v>
                </c:pt>
                <c:pt idx="17">
                  <c:v>Slovinsko</c:v>
                </c:pt>
                <c:pt idx="18">
                  <c:v>Estonsko</c:v>
                </c:pt>
                <c:pt idx="19">
                  <c:v>Polsko</c:v>
                </c:pt>
                <c:pt idx="20">
                  <c:v>Belgie</c:v>
                </c:pt>
                <c:pt idx="21">
                  <c:v>Nizozemí</c:v>
                </c:pt>
                <c:pt idx="22">
                  <c:v>Portugalsko</c:v>
                </c:pt>
                <c:pt idx="23">
                  <c:v>Francie</c:v>
                </c:pt>
                <c:pt idx="24">
                  <c:v>Kypr</c:v>
                </c:pt>
                <c:pt idx="25">
                  <c:v>Anglie</c:v>
                </c:pt>
                <c:pt idx="26">
                  <c:v>Irsko</c:v>
                </c:pt>
              </c:strCache>
            </c:strRef>
          </c:cat>
          <c:val>
            <c:numRef>
              <c:f>'DPH na menstruační pomůcky'!$M$6:$M$32</c:f>
              <c:numCache>
                <c:formatCode>0%</c:formatCode>
                <c:ptCount val="27"/>
                <c:pt idx="0">
                  <c:v>0.26</c:v>
                </c:pt>
                <c:pt idx="1">
                  <c:v>0.25</c:v>
                </c:pt>
                <c:pt idx="2">
                  <c:v>0.25</c:v>
                </c:pt>
                <c:pt idx="3">
                  <c:v>0.25</c:v>
                </c:pt>
                <c:pt idx="4">
                  <c:v>0.24</c:v>
                </c:pt>
                <c:pt idx="5">
                  <c:v>0.22</c:v>
                </c:pt>
                <c:pt idx="6">
                  <c:v>0.21</c:v>
                </c:pt>
                <c:pt idx="7">
                  <c:v>0.21</c:v>
                </c:pt>
                <c:pt idx="8">
                  <c:v>0.21</c:v>
                </c:pt>
                <c:pt idx="9">
                  <c:v>0.2</c:v>
                </c:pt>
                <c:pt idx="10">
                  <c:v>0.19</c:v>
                </c:pt>
                <c:pt idx="11">
                  <c:v>0.19</c:v>
                </c:pt>
                <c:pt idx="12">
                  <c:v>0.17</c:v>
                </c:pt>
                <c:pt idx="13">
                  <c:v>0.13</c:v>
                </c:pt>
                <c:pt idx="14">
                  <c:v>0.1</c:v>
                </c:pt>
                <c:pt idx="15">
                  <c:v>0.1</c:v>
                </c:pt>
                <c:pt idx="16">
                  <c:v>0.1</c:v>
                </c:pt>
                <c:pt idx="17">
                  <c:v>0.09</c:v>
                </c:pt>
                <c:pt idx="18">
                  <c:v>0.08</c:v>
                </c:pt>
                <c:pt idx="19">
                  <c:v>7.0000000000000007E-2</c:v>
                </c:pt>
                <c:pt idx="20">
                  <c:v>0.06</c:v>
                </c:pt>
                <c:pt idx="21">
                  <c:v>0.06</c:v>
                </c:pt>
                <c:pt idx="22">
                  <c:v>0.06</c:v>
                </c:pt>
                <c:pt idx="23">
                  <c:v>0.06</c:v>
                </c:pt>
                <c:pt idx="24">
                  <c:v>0.05</c:v>
                </c:pt>
                <c:pt idx="25">
                  <c:v>0.05</c:v>
                </c:pt>
                <c:pt idx="26">
                  <c:v>0</c:v>
                </c:pt>
              </c:numCache>
            </c:numRef>
          </c:val>
          <c:extLst>
            <c:ext xmlns:c16="http://schemas.microsoft.com/office/drawing/2014/chart" uri="{C3380CC4-5D6E-409C-BE32-E72D297353CC}">
              <c16:uniqueId val="{00000000-6D7B-42C4-9A81-C6514C591EB0}"/>
            </c:ext>
          </c:extLst>
        </c:ser>
        <c:ser>
          <c:idx val="1"/>
          <c:order val="1"/>
          <c:tx>
            <c:strRef>
              <c:f>'DPH na menstruační pomůcky'!$N$4:$N$5</c:f>
              <c:strCache>
                <c:ptCount val="2"/>
                <c:pt idx="1">
                  <c:v>sazba DPH na cigarety, alkohol, šperky</c:v>
                </c:pt>
              </c:strCache>
            </c:strRef>
          </c:tx>
          <c:spPr>
            <a:solidFill>
              <a:schemeClr val="accent2"/>
            </a:solidFill>
            <a:ln w="25400">
              <a:noFill/>
            </a:ln>
            <a:effectLst/>
          </c:spPr>
          <c:invertIfNegative val="0"/>
          <c:cat>
            <c:strRef>
              <c:f>'DPH na menstruační pomůcky'!$L$6:$L$32</c:f>
              <c:strCache>
                <c:ptCount val="27"/>
                <c:pt idx="0">
                  <c:v>Maďarsko</c:v>
                </c:pt>
                <c:pt idx="1">
                  <c:v>Dánsko</c:v>
                </c:pt>
                <c:pt idx="2">
                  <c:v>Chorvatsko</c:v>
                </c:pt>
                <c:pt idx="3">
                  <c:v>Švědsko</c:v>
                </c:pt>
                <c:pt idx="4">
                  <c:v>Finsko</c:v>
                </c:pt>
                <c:pt idx="5">
                  <c:v>Itálie</c:v>
                </c:pt>
                <c:pt idx="6">
                  <c:v>Česká republika</c:v>
                </c:pt>
                <c:pt idx="7">
                  <c:v>Litva</c:v>
                </c:pt>
                <c:pt idx="8">
                  <c:v>Lotyšsko</c:v>
                </c:pt>
                <c:pt idx="9">
                  <c:v>Bulharsko</c:v>
                </c:pt>
                <c:pt idx="10">
                  <c:v>Německo</c:v>
                </c:pt>
                <c:pt idx="11">
                  <c:v>Rumunsko</c:v>
                </c:pt>
                <c:pt idx="12">
                  <c:v>Lucembursko</c:v>
                </c:pt>
                <c:pt idx="13">
                  <c:v>Řecko</c:v>
                </c:pt>
                <c:pt idx="14">
                  <c:v>Španělsko</c:v>
                </c:pt>
                <c:pt idx="15">
                  <c:v>Rakousko</c:v>
                </c:pt>
                <c:pt idx="16">
                  <c:v>Slovensko</c:v>
                </c:pt>
                <c:pt idx="17">
                  <c:v>Slovinsko</c:v>
                </c:pt>
                <c:pt idx="18">
                  <c:v>Estonsko</c:v>
                </c:pt>
                <c:pt idx="19">
                  <c:v>Polsko</c:v>
                </c:pt>
                <c:pt idx="20">
                  <c:v>Belgie</c:v>
                </c:pt>
                <c:pt idx="21">
                  <c:v>Nizozemí</c:v>
                </c:pt>
                <c:pt idx="22">
                  <c:v>Portugalsko</c:v>
                </c:pt>
                <c:pt idx="23">
                  <c:v>Francie</c:v>
                </c:pt>
                <c:pt idx="24">
                  <c:v>Kypr</c:v>
                </c:pt>
                <c:pt idx="25">
                  <c:v>Anglie</c:v>
                </c:pt>
                <c:pt idx="26">
                  <c:v>Irsko</c:v>
                </c:pt>
              </c:strCache>
            </c:strRef>
          </c:cat>
          <c:val>
            <c:numRef>
              <c:f>'DPH na menstruační pomůcky'!$N$6:$N$32</c:f>
              <c:numCache>
                <c:formatCode>0%</c:formatCode>
                <c:ptCount val="27"/>
                <c:pt idx="0">
                  <c:v>0.26</c:v>
                </c:pt>
                <c:pt idx="1">
                  <c:v>0.25</c:v>
                </c:pt>
                <c:pt idx="2">
                  <c:v>0.25</c:v>
                </c:pt>
                <c:pt idx="3">
                  <c:v>0.25</c:v>
                </c:pt>
                <c:pt idx="4">
                  <c:v>0.24</c:v>
                </c:pt>
                <c:pt idx="5">
                  <c:v>0.22</c:v>
                </c:pt>
                <c:pt idx="6">
                  <c:v>0.21</c:v>
                </c:pt>
                <c:pt idx="7">
                  <c:v>0.21</c:v>
                </c:pt>
                <c:pt idx="8">
                  <c:v>0.21</c:v>
                </c:pt>
                <c:pt idx="9">
                  <c:v>0.2</c:v>
                </c:pt>
                <c:pt idx="10">
                  <c:v>0.19</c:v>
                </c:pt>
                <c:pt idx="11">
                  <c:v>0.19</c:v>
                </c:pt>
                <c:pt idx="12">
                  <c:v>0.17</c:v>
                </c:pt>
                <c:pt idx="13">
                  <c:v>0.24</c:v>
                </c:pt>
                <c:pt idx="14">
                  <c:v>0.21</c:v>
                </c:pt>
                <c:pt idx="15">
                  <c:v>0.2</c:v>
                </c:pt>
                <c:pt idx="16">
                  <c:v>0.2</c:v>
                </c:pt>
                <c:pt idx="17">
                  <c:v>0.22</c:v>
                </c:pt>
                <c:pt idx="18">
                  <c:v>0.2</c:v>
                </c:pt>
                <c:pt idx="19">
                  <c:v>0.26</c:v>
                </c:pt>
                <c:pt idx="20">
                  <c:v>0.21</c:v>
                </c:pt>
                <c:pt idx="21">
                  <c:v>0.21</c:v>
                </c:pt>
                <c:pt idx="22">
                  <c:v>0.23</c:v>
                </c:pt>
                <c:pt idx="23">
                  <c:v>0.2</c:v>
                </c:pt>
                <c:pt idx="24">
                  <c:v>0.19</c:v>
                </c:pt>
                <c:pt idx="25">
                  <c:v>0.2</c:v>
                </c:pt>
                <c:pt idx="26">
                  <c:v>0.23</c:v>
                </c:pt>
              </c:numCache>
            </c:numRef>
          </c:val>
          <c:extLst>
            <c:ext xmlns:c16="http://schemas.microsoft.com/office/drawing/2014/chart" uri="{C3380CC4-5D6E-409C-BE32-E72D297353CC}">
              <c16:uniqueId val="{00000001-6D7B-42C4-9A81-C6514C591EB0}"/>
            </c:ext>
          </c:extLst>
        </c:ser>
        <c:dLbls>
          <c:showLegendKey val="0"/>
          <c:showVal val="0"/>
          <c:showCatName val="0"/>
          <c:showSerName val="0"/>
          <c:showPercent val="0"/>
          <c:showBubbleSize val="0"/>
        </c:dLbls>
        <c:gapWidth val="150"/>
        <c:axId val="287998063"/>
        <c:axId val="286773439"/>
      </c:barChart>
      <c:catAx>
        <c:axId val="28799806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6773439"/>
        <c:crosses val="autoZero"/>
        <c:auto val="1"/>
        <c:lblAlgn val="ctr"/>
        <c:lblOffset val="100"/>
        <c:noMultiLvlLbl val="0"/>
      </c:catAx>
      <c:valAx>
        <c:axId val="28677343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7998063"/>
        <c:crosses val="autoZero"/>
        <c:crossBetween val="between"/>
      </c:valAx>
      <c:spPr>
        <a:noFill/>
        <a:ln>
          <a:noFill/>
        </a:ln>
        <a:effectLst/>
      </c:spPr>
    </c:plotArea>
    <c:legend>
      <c:legendPos val="b"/>
      <c:layout>
        <c:manualLayout>
          <c:xMode val="edge"/>
          <c:yMode val="edge"/>
          <c:x val="9.7986657917760261E-2"/>
          <c:y val="0.87553157982911722"/>
          <c:w val="0.83918012194001046"/>
          <c:h val="0.124468420170882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5B2-4447-ABA4-3502F5D1B8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5B2-4447-ABA4-3502F5D1B800}"/>
              </c:ext>
            </c:extLst>
          </c:dPt>
          <c:dLbls>
            <c:dLbl>
              <c:idx val="0"/>
              <c:layout>
                <c:manualLayout>
                  <c:x val="8.8888888888888781E-2"/>
                  <c:y val="-6.944444444444444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5B2-4447-ABA4-3502F5D1B800}"/>
                </c:ext>
              </c:extLst>
            </c:dLbl>
            <c:dLbl>
              <c:idx val="1"/>
              <c:layout>
                <c:manualLayout>
                  <c:x val="-0.10833333333333334"/>
                  <c:y val="4.166666666666658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5B2-4447-ABA4-3502F5D1B800}"/>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'OT 1-3'!$I$104:$I$105</c:f>
              <c:strCache>
                <c:ptCount val="2"/>
                <c:pt idx="0">
                  <c:v>Jednorázová pomůcka</c:v>
                </c:pt>
                <c:pt idx="1">
                  <c:v>Ekologická pomůcka</c:v>
                </c:pt>
              </c:strCache>
            </c:strRef>
          </c:cat>
          <c:val>
            <c:numRef>
              <c:f>'OT 1-3'!$J$104:$J$105</c:f>
              <c:numCache>
                <c:formatCode>General</c:formatCode>
                <c:ptCount val="2"/>
                <c:pt idx="0">
                  <c:v>158</c:v>
                </c:pt>
                <c:pt idx="1">
                  <c:v>186</c:v>
                </c:pt>
              </c:numCache>
            </c:numRef>
          </c:val>
          <c:extLst>
            <c:ext xmlns:c16="http://schemas.microsoft.com/office/drawing/2014/chart" uri="{C3380CC4-5D6E-409C-BE32-E72D297353CC}">
              <c16:uniqueId val="{00000004-55B2-4447-ABA4-3502F5D1B800}"/>
            </c:ext>
          </c:extLst>
        </c:ser>
        <c:dLbls>
          <c:showLegendKey val="0"/>
          <c:showVal val="0"/>
          <c:showCatName val="0"/>
          <c:showSerName val="0"/>
          <c:showPercent val="0"/>
          <c:showBubbleSize val="0"/>
          <c:showLeaderLines val="0"/>
        </c:dLbls>
        <c:firstSliceAng val="0"/>
        <c:holeSize val="50"/>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'OT 1-3'!$F$173</c:f>
              <c:strCache>
                <c:ptCount val="1"/>
                <c:pt idx="0">
                  <c:v>Ekologická pomůcka</c:v>
                </c:pt>
              </c:strCache>
            </c:strRef>
          </c:tx>
          <c:spPr>
            <a:solidFill>
              <a:schemeClr val="accent1"/>
            </a:solidFill>
            <a:ln>
              <a:noFill/>
            </a:ln>
            <a:effectLst/>
          </c:spPr>
          <c:invertIfNegative val="0"/>
          <c:cat>
            <c:strRef>
              <c:f>'OT 1-3'!$E$174:$E$178</c:f>
              <c:strCache>
                <c:ptCount val="5"/>
                <c:pt idx="0">
                  <c:v>15-20</c:v>
                </c:pt>
                <c:pt idx="1">
                  <c:v>21-30</c:v>
                </c:pt>
                <c:pt idx="2">
                  <c:v>31-40</c:v>
                </c:pt>
                <c:pt idx="3">
                  <c:v>41-50</c:v>
                </c:pt>
                <c:pt idx="4">
                  <c:v>51-60</c:v>
                </c:pt>
              </c:strCache>
            </c:strRef>
          </c:cat>
          <c:val>
            <c:numRef>
              <c:f>'OT 1-3'!$F$174:$F$178</c:f>
              <c:numCache>
                <c:formatCode>General</c:formatCode>
                <c:ptCount val="5"/>
                <c:pt idx="0">
                  <c:v>9</c:v>
                </c:pt>
                <c:pt idx="1">
                  <c:v>79</c:v>
                </c:pt>
                <c:pt idx="2">
                  <c:v>81</c:v>
                </c:pt>
                <c:pt idx="3">
                  <c:v>16</c:v>
                </c:pt>
                <c:pt idx="4">
                  <c:v>1</c:v>
                </c:pt>
              </c:numCache>
            </c:numRef>
          </c:val>
          <c:extLst>
            <c:ext xmlns:c16="http://schemas.microsoft.com/office/drawing/2014/chart" uri="{C3380CC4-5D6E-409C-BE32-E72D297353CC}">
              <c16:uniqueId val="{00000000-17AA-4FCD-B3B4-A056F0C70338}"/>
            </c:ext>
          </c:extLst>
        </c:ser>
        <c:ser>
          <c:idx val="1"/>
          <c:order val="1"/>
          <c:tx>
            <c:strRef>
              <c:f>'OT 1-3'!$G$173</c:f>
              <c:strCache>
                <c:ptCount val="1"/>
                <c:pt idx="0">
                  <c:v>Jednorázová pomůcka</c:v>
                </c:pt>
              </c:strCache>
            </c:strRef>
          </c:tx>
          <c:spPr>
            <a:solidFill>
              <a:schemeClr val="accent2"/>
            </a:solidFill>
            <a:ln>
              <a:noFill/>
            </a:ln>
            <a:effectLst/>
          </c:spPr>
          <c:invertIfNegative val="0"/>
          <c:cat>
            <c:strRef>
              <c:f>'OT 1-3'!$E$174:$E$178</c:f>
              <c:strCache>
                <c:ptCount val="5"/>
                <c:pt idx="0">
                  <c:v>15-20</c:v>
                </c:pt>
                <c:pt idx="1">
                  <c:v>21-30</c:v>
                </c:pt>
                <c:pt idx="2">
                  <c:v>31-40</c:v>
                </c:pt>
                <c:pt idx="3">
                  <c:v>41-50</c:v>
                </c:pt>
                <c:pt idx="4">
                  <c:v>51-60</c:v>
                </c:pt>
              </c:strCache>
            </c:strRef>
          </c:cat>
          <c:val>
            <c:numRef>
              <c:f>'OT 1-3'!$G$174:$G$178</c:f>
              <c:numCache>
                <c:formatCode>General</c:formatCode>
                <c:ptCount val="5"/>
                <c:pt idx="0">
                  <c:v>26</c:v>
                </c:pt>
                <c:pt idx="1">
                  <c:v>63</c:v>
                </c:pt>
                <c:pt idx="2">
                  <c:v>37</c:v>
                </c:pt>
                <c:pt idx="3">
                  <c:v>23</c:v>
                </c:pt>
                <c:pt idx="4">
                  <c:v>9</c:v>
                </c:pt>
              </c:numCache>
            </c:numRef>
          </c:val>
          <c:extLst>
            <c:ext xmlns:c16="http://schemas.microsoft.com/office/drawing/2014/chart" uri="{C3380CC4-5D6E-409C-BE32-E72D297353CC}">
              <c16:uniqueId val="{00000001-17AA-4FCD-B3B4-A056F0C70338}"/>
            </c:ext>
          </c:extLst>
        </c:ser>
        <c:dLbls>
          <c:showLegendKey val="0"/>
          <c:showVal val="0"/>
          <c:showCatName val="0"/>
          <c:showSerName val="0"/>
          <c:showPercent val="0"/>
          <c:showBubbleSize val="0"/>
        </c:dLbls>
        <c:gapWidth val="182"/>
        <c:axId val="906794752"/>
        <c:axId val="1250760015"/>
      </c:barChart>
      <c:catAx>
        <c:axId val="90679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0760015"/>
        <c:crosses val="autoZero"/>
        <c:auto val="1"/>
        <c:lblAlgn val="ctr"/>
        <c:lblOffset val="100"/>
        <c:noMultiLvlLbl val="0"/>
      </c:catAx>
      <c:valAx>
        <c:axId val="125076001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6794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62-4315-BCC5-F69D06F49AB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A962-4315-BCC5-F69D06F49AB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A962-4315-BCC5-F69D06F49AB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A962-4315-BCC5-F69D06F49ABB}"/>
              </c:ext>
            </c:extLst>
          </c:dPt>
          <c:dLbls>
            <c:dLbl>
              <c:idx val="0"/>
              <c:layout>
                <c:manualLayout>
                  <c:x val="7.2222222222222326E-2"/>
                  <c:y val="7.914704487149877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962-4315-BCC5-F69D06F49ABB}"/>
                </c:ext>
              </c:extLst>
            </c:dLbl>
            <c:dLbl>
              <c:idx val="1"/>
              <c:layout>
                <c:manualLayout>
                  <c:x val="-8.8888888888888892E-2"/>
                  <c:y val="-4.2676835110543683E-1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962-4315-BCC5-F69D06F49ABB}"/>
                </c:ext>
              </c:extLst>
            </c:dLbl>
            <c:dLbl>
              <c:idx val="2"/>
              <c:layout>
                <c:manualLayout>
                  <c:x val="-9.7222222222222224E-2"/>
                  <c:y val="-7.449133634964591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962-4315-BCC5-F69D06F49ABB}"/>
                </c:ext>
              </c:extLst>
            </c:dLbl>
            <c:dLbl>
              <c:idx val="3"/>
              <c:layout>
                <c:manualLayout>
                  <c:x val="0.15972222222222221"/>
                  <c:y val="-5.8196356523160866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6.9103237095363076E-2"/>
                      <c:h val="0.12204408332765117"/>
                    </c:manualLayout>
                  </c15:layout>
                </c:ext>
                <c:ext xmlns:c16="http://schemas.microsoft.com/office/drawing/2014/chart" uri="{C3380CC4-5D6E-409C-BE32-E72D297353CC}">
                  <c16:uniqueId val="{00000004-A962-4315-BCC5-F69D06F49AB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'OT 4'!$F$222:$F$225</c:f>
              <c:strCache>
                <c:ptCount val="4"/>
                <c:pt idx="0">
                  <c:v>ANO</c:v>
                </c:pt>
                <c:pt idx="1">
                  <c:v>NE</c:v>
                </c:pt>
                <c:pt idx="2">
                  <c:v>NEVÍM</c:v>
                </c:pt>
                <c:pt idx="3">
                  <c:v>NIC</c:v>
                </c:pt>
              </c:strCache>
            </c:strRef>
          </c:cat>
          <c:val>
            <c:numRef>
              <c:f>'OT 4'!$G$222:$G$225</c:f>
              <c:numCache>
                <c:formatCode>General</c:formatCode>
                <c:ptCount val="4"/>
                <c:pt idx="0">
                  <c:v>152</c:v>
                </c:pt>
                <c:pt idx="1">
                  <c:v>38</c:v>
                </c:pt>
                <c:pt idx="2">
                  <c:v>19</c:v>
                </c:pt>
                <c:pt idx="3">
                  <c:v>2</c:v>
                </c:pt>
              </c:numCache>
            </c:numRef>
          </c:val>
          <c:extLst>
            <c:ext xmlns:c16="http://schemas.microsoft.com/office/drawing/2014/chart" uri="{C3380CC4-5D6E-409C-BE32-E72D297353CC}">
              <c16:uniqueId val="{00000000-A962-4315-BCC5-F69D06F49ABB}"/>
            </c:ext>
          </c:extLst>
        </c:ser>
        <c:dLbls>
          <c:showLegendKey val="0"/>
          <c:showVal val="0"/>
          <c:showCatName val="0"/>
          <c:showSerName val="0"/>
          <c:showPercent val="0"/>
          <c:showBubbleSize val="0"/>
          <c:showLeaderLines val="0"/>
        </c:dLbls>
        <c:firstSliceAng val="0"/>
        <c:holeSize val="75"/>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41393306689697"/>
          <c:y val="0.14042916000503988"/>
          <c:w val="0.86500171311788554"/>
          <c:h val="0.43949273493699825"/>
        </c:manualLayout>
      </c:layout>
      <c:barChart>
        <c:barDir val="col"/>
        <c:grouping val="percentStacked"/>
        <c:varyColors val="0"/>
        <c:ser>
          <c:idx val="0"/>
          <c:order val="0"/>
          <c:tx>
            <c:strRef>
              <c:f>'OT 5'!$K$24</c:f>
              <c:strCache>
                <c:ptCount val="1"/>
                <c:pt idx="0">
                  <c:v>Ne</c:v>
                </c:pt>
              </c:strCache>
            </c:strRef>
          </c:tx>
          <c:spPr>
            <a:solidFill>
              <a:schemeClr val="accent1"/>
            </a:solidFill>
            <a:ln>
              <a:noFill/>
            </a:ln>
            <a:effectLst/>
          </c:spPr>
          <c:invertIfNegative val="0"/>
          <c:cat>
            <c:strRef>
              <c:f>'OT 5'!$J$25:$J$40</c:f>
              <c:strCache>
                <c:ptCount val="16"/>
                <c:pt idx="0">
                  <c:v> Látkové vložky</c:v>
                </c:pt>
                <c:pt idx="1">
                  <c:v> Menstruační kalhotky</c:v>
                </c:pt>
                <c:pt idx="2">
                  <c:v> Menstruační kalíšek</c:v>
                </c:pt>
                <c:pt idx="3">
                  <c:v> Mořská houba</c:v>
                </c:pt>
                <c:pt idx="4">
                  <c:v> Standardní tampon</c:v>
                </c:pt>
                <c:pt idx="5">
                  <c:v> Tampon z přírodního materiálu</c:v>
                </c:pt>
                <c:pt idx="6">
                  <c:v> Vložka z přírodního materiálu</c:v>
                </c:pt>
                <c:pt idx="7">
                  <c:v>Látkové vložky</c:v>
                </c:pt>
                <c:pt idx="8">
                  <c:v>Menstruační kalhotky</c:v>
                </c:pt>
                <c:pt idx="9">
                  <c:v>Menstruační kalíšek</c:v>
                </c:pt>
                <c:pt idx="10">
                  <c:v>Mořská houba</c:v>
                </c:pt>
                <c:pt idx="11">
                  <c:v>Standardní tampon</c:v>
                </c:pt>
                <c:pt idx="12">
                  <c:v>Standardní vložka</c:v>
                </c:pt>
                <c:pt idx="13">
                  <c:v>Standardní vložky</c:v>
                </c:pt>
                <c:pt idx="14">
                  <c:v>Tampon z přírodního materiálu</c:v>
                </c:pt>
                <c:pt idx="15">
                  <c:v>Vložka z přírodního materiálu</c:v>
                </c:pt>
              </c:strCache>
            </c:strRef>
          </c:cat>
          <c:val>
            <c:numRef>
              <c:f>'OT 5'!$K$25:$K$40</c:f>
              <c:numCache>
                <c:formatCode>General</c:formatCode>
                <c:ptCount val="16"/>
                <c:pt idx="0">
                  <c:v>2</c:v>
                </c:pt>
                <c:pt idx="1">
                  <c:v>24</c:v>
                </c:pt>
                <c:pt idx="2">
                  <c:v>25</c:v>
                </c:pt>
                <c:pt idx="3">
                  <c:v>3</c:v>
                </c:pt>
                <c:pt idx="4">
                  <c:v>19</c:v>
                </c:pt>
                <c:pt idx="6">
                  <c:v>2</c:v>
                </c:pt>
                <c:pt idx="7">
                  <c:v>1</c:v>
                </c:pt>
                <c:pt idx="8">
                  <c:v>3</c:v>
                </c:pt>
                <c:pt idx="9">
                  <c:v>17</c:v>
                </c:pt>
                <c:pt idx="10">
                  <c:v>2</c:v>
                </c:pt>
                <c:pt idx="11">
                  <c:v>30</c:v>
                </c:pt>
                <c:pt idx="12">
                  <c:v>43</c:v>
                </c:pt>
                <c:pt idx="15">
                  <c:v>6</c:v>
                </c:pt>
              </c:numCache>
            </c:numRef>
          </c:val>
          <c:extLst>
            <c:ext xmlns:c16="http://schemas.microsoft.com/office/drawing/2014/chart" uri="{C3380CC4-5D6E-409C-BE32-E72D297353CC}">
              <c16:uniqueId val="{00000000-3A9D-4DE2-A575-A83F174AF5FD}"/>
            </c:ext>
          </c:extLst>
        </c:ser>
        <c:ser>
          <c:idx val="1"/>
          <c:order val="1"/>
          <c:tx>
            <c:strRef>
              <c:f>'OT 5'!$L$24</c:f>
              <c:strCache>
                <c:ptCount val="1"/>
                <c:pt idx="0">
                  <c:v>Ano - alespoň 3x týdně</c:v>
                </c:pt>
              </c:strCache>
            </c:strRef>
          </c:tx>
          <c:spPr>
            <a:solidFill>
              <a:schemeClr val="accent2"/>
            </a:solidFill>
            <a:ln>
              <a:noFill/>
            </a:ln>
            <a:effectLst/>
          </c:spPr>
          <c:invertIfNegative val="0"/>
          <c:cat>
            <c:strRef>
              <c:f>'OT 5'!$J$25:$J$40</c:f>
              <c:strCache>
                <c:ptCount val="16"/>
                <c:pt idx="0">
                  <c:v> Látkové vložky</c:v>
                </c:pt>
                <c:pt idx="1">
                  <c:v> Menstruační kalhotky</c:v>
                </c:pt>
                <c:pt idx="2">
                  <c:v> Menstruační kalíšek</c:v>
                </c:pt>
                <c:pt idx="3">
                  <c:v> Mořská houba</c:v>
                </c:pt>
                <c:pt idx="4">
                  <c:v> Standardní tampon</c:v>
                </c:pt>
                <c:pt idx="5">
                  <c:v> Tampon z přírodního materiálu</c:v>
                </c:pt>
                <c:pt idx="6">
                  <c:v> Vložka z přírodního materiálu</c:v>
                </c:pt>
                <c:pt idx="7">
                  <c:v>Látkové vložky</c:v>
                </c:pt>
                <c:pt idx="8">
                  <c:v>Menstruační kalhotky</c:v>
                </c:pt>
                <c:pt idx="9">
                  <c:v>Menstruační kalíšek</c:v>
                </c:pt>
                <c:pt idx="10">
                  <c:v>Mořská houba</c:v>
                </c:pt>
                <c:pt idx="11">
                  <c:v>Standardní tampon</c:v>
                </c:pt>
                <c:pt idx="12">
                  <c:v>Standardní vložka</c:v>
                </c:pt>
                <c:pt idx="13">
                  <c:v>Standardní vložky</c:v>
                </c:pt>
                <c:pt idx="14">
                  <c:v>Tampon z přírodního materiálu</c:v>
                </c:pt>
                <c:pt idx="15">
                  <c:v>Vložka z přírodního materiálu</c:v>
                </c:pt>
              </c:strCache>
            </c:strRef>
          </c:cat>
          <c:val>
            <c:numRef>
              <c:f>'OT 5'!$L$25:$L$40</c:f>
              <c:numCache>
                <c:formatCode>General</c:formatCode>
                <c:ptCount val="16"/>
                <c:pt idx="1">
                  <c:v>13</c:v>
                </c:pt>
                <c:pt idx="2">
                  <c:v>8</c:v>
                </c:pt>
                <c:pt idx="3">
                  <c:v>2</c:v>
                </c:pt>
                <c:pt idx="4">
                  <c:v>4</c:v>
                </c:pt>
                <c:pt idx="8">
                  <c:v>3</c:v>
                </c:pt>
                <c:pt idx="9">
                  <c:v>19</c:v>
                </c:pt>
                <c:pt idx="11">
                  <c:v>27</c:v>
                </c:pt>
                <c:pt idx="12">
                  <c:v>4</c:v>
                </c:pt>
                <c:pt idx="13">
                  <c:v>3</c:v>
                </c:pt>
                <c:pt idx="14">
                  <c:v>4</c:v>
                </c:pt>
              </c:numCache>
            </c:numRef>
          </c:val>
          <c:extLst>
            <c:ext xmlns:c16="http://schemas.microsoft.com/office/drawing/2014/chart" uri="{C3380CC4-5D6E-409C-BE32-E72D297353CC}">
              <c16:uniqueId val="{00000001-3A9D-4DE2-A575-A83F174AF5FD}"/>
            </c:ext>
          </c:extLst>
        </c:ser>
        <c:ser>
          <c:idx val="2"/>
          <c:order val="2"/>
          <c:tx>
            <c:strRef>
              <c:f>'OT 5'!$M$24</c:f>
              <c:strCache>
                <c:ptCount val="1"/>
                <c:pt idx="0">
                  <c:v>Ano - maximálně 3x týdně</c:v>
                </c:pt>
              </c:strCache>
            </c:strRef>
          </c:tx>
          <c:spPr>
            <a:solidFill>
              <a:schemeClr val="accent3"/>
            </a:solidFill>
            <a:ln>
              <a:noFill/>
            </a:ln>
            <a:effectLst/>
          </c:spPr>
          <c:invertIfNegative val="0"/>
          <c:cat>
            <c:strRef>
              <c:f>'OT 5'!$J$25:$J$40</c:f>
              <c:strCache>
                <c:ptCount val="16"/>
                <c:pt idx="0">
                  <c:v> Látkové vložky</c:v>
                </c:pt>
                <c:pt idx="1">
                  <c:v> Menstruační kalhotky</c:v>
                </c:pt>
                <c:pt idx="2">
                  <c:v> Menstruační kalíšek</c:v>
                </c:pt>
                <c:pt idx="3">
                  <c:v> Mořská houba</c:v>
                </c:pt>
                <c:pt idx="4">
                  <c:v> Standardní tampon</c:v>
                </c:pt>
                <c:pt idx="5">
                  <c:v> Tampon z přírodního materiálu</c:v>
                </c:pt>
                <c:pt idx="6">
                  <c:v> Vložka z přírodního materiálu</c:v>
                </c:pt>
                <c:pt idx="7">
                  <c:v>Látkové vložky</c:v>
                </c:pt>
                <c:pt idx="8">
                  <c:v>Menstruační kalhotky</c:v>
                </c:pt>
                <c:pt idx="9">
                  <c:v>Menstruační kalíšek</c:v>
                </c:pt>
                <c:pt idx="10">
                  <c:v>Mořská houba</c:v>
                </c:pt>
                <c:pt idx="11">
                  <c:v>Standardní tampon</c:v>
                </c:pt>
                <c:pt idx="12">
                  <c:v>Standardní vložka</c:v>
                </c:pt>
                <c:pt idx="13">
                  <c:v>Standardní vložky</c:v>
                </c:pt>
                <c:pt idx="14">
                  <c:v>Tampon z přírodního materiálu</c:v>
                </c:pt>
                <c:pt idx="15">
                  <c:v>Vložka z přírodního materiálu</c:v>
                </c:pt>
              </c:strCache>
            </c:strRef>
          </c:cat>
          <c:val>
            <c:numRef>
              <c:f>'OT 5'!$M$25:$M$40</c:f>
              <c:numCache>
                <c:formatCode>General</c:formatCode>
                <c:ptCount val="16"/>
                <c:pt idx="1">
                  <c:v>7</c:v>
                </c:pt>
                <c:pt idx="2">
                  <c:v>8</c:v>
                </c:pt>
                <c:pt idx="3">
                  <c:v>8</c:v>
                </c:pt>
                <c:pt idx="4">
                  <c:v>7</c:v>
                </c:pt>
                <c:pt idx="5">
                  <c:v>1</c:v>
                </c:pt>
                <c:pt idx="7">
                  <c:v>1</c:v>
                </c:pt>
                <c:pt idx="8">
                  <c:v>13</c:v>
                </c:pt>
                <c:pt idx="9">
                  <c:v>12</c:v>
                </c:pt>
                <c:pt idx="10">
                  <c:v>1</c:v>
                </c:pt>
                <c:pt idx="11">
                  <c:v>13</c:v>
                </c:pt>
                <c:pt idx="12">
                  <c:v>7</c:v>
                </c:pt>
                <c:pt idx="15">
                  <c:v>2</c:v>
                </c:pt>
              </c:numCache>
            </c:numRef>
          </c:val>
          <c:extLst>
            <c:ext xmlns:c16="http://schemas.microsoft.com/office/drawing/2014/chart" uri="{C3380CC4-5D6E-409C-BE32-E72D297353CC}">
              <c16:uniqueId val="{00000002-3A9D-4DE2-A575-A83F174AF5FD}"/>
            </c:ext>
          </c:extLst>
        </c:ser>
        <c:dLbls>
          <c:showLegendKey val="0"/>
          <c:showVal val="0"/>
          <c:showCatName val="0"/>
          <c:showSerName val="0"/>
          <c:showPercent val="0"/>
          <c:showBubbleSize val="0"/>
        </c:dLbls>
        <c:gapWidth val="150"/>
        <c:overlap val="100"/>
        <c:axId val="785792752"/>
        <c:axId val="217753120"/>
      </c:barChart>
      <c:catAx>
        <c:axId val="785792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7753120"/>
        <c:crosses val="autoZero"/>
        <c:auto val="1"/>
        <c:lblAlgn val="ctr"/>
        <c:lblOffset val="100"/>
        <c:noMultiLvlLbl val="0"/>
      </c:catAx>
      <c:valAx>
        <c:axId val="217753120"/>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857927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_xlchart.v1.2</cx:f>
      </cx:numDim>
    </cx:data>
  </cx:chartData>
  <cx:chart>
    <cx:plotArea>
      <cx:plotAreaRegion>
        <cx:series layoutId="boxWhisker" uniqueId="{2829F912-A656-4D7D-A4B2-A07F28CA16F2}">
          <cx:tx>
            <cx:txData>
              <cx:f>_xlchart.v1.1</cx:f>
              <cx:v>Count of Jaké menstruační pomůcky během menstruace používáte? </cx:v>
            </cx:txData>
          </cx:tx>
          <cx:dataId val="0"/>
          <cx:layoutPr>
            <cx:visibility meanLine="0" meanMarker="1" nonoutliers="0" outliers="1"/>
            <cx:statistics quartileMethod="exclusive"/>
          </cx:layoutPr>
        </cx:series>
      </cx:plotAreaRegion>
      <cx:axis id="0">
        <cx:catScaling gapWidth="1"/>
        <cx:tickLabels/>
        <cx:numFmt formatCode="@" sourceLinked="0"/>
      </cx:axis>
      <cx:axis id="1" hidden="1">
        <cx:valScaling/>
        <cx:tickLabels/>
      </cx:axis>
    </cx:plotArea>
  </cx:chart>
</cx:chartSpace>
</file>

<file path=xl/charts/colors1.xml><?xml version="1.0" encoding="utf-8"?>
<cs:colorStyle xmlns:cs="http://schemas.microsoft.com/office/drawing/2012/chartStyle" xmlns:a="http://schemas.openxmlformats.org/drawingml/2006/main" meth="withinLinearReversed" id="24">
  <a:schemeClr val="accent4"/>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4" Type="http://schemas.openxmlformats.org/officeDocument/2006/relationships/chart" Target="../charts/chart32.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 Id="rId5" Type="http://schemas.openxmlformats.org/officeDocument/2006/relationships/chart" Target="../charts/chart37.xml"/><Relationship Id="rId4" Type="http://schemas.openxmlformats.org/officeDocument/2006/relationships/chart" Target="../charts/chart3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microsoft.com/office/2014/relationships/chartEx" Target="../charts/chartEx1.xml"/><Relationship Id="rId4"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2.xml"/><Relationship Id="rId3" Type="http://schemas.openxmlformats.org/officeDocument/2006/relationships/chart" Target="../charts/chart17.xml"/><Relationship Id="rId7" Type="http://schemas.openxmlformats.org/officeDocument/2006/relationships/chart" Target="../charts/chart21.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9</xdr:col>
      <xdr:colOff>266700</xdr:colOff>
      <xdr:row>10</xdr:row>
      <xdr:rowOff>95250</xdr:rowOff>
    </xdr:from>
    <xdr:to>
      <xdr:col>16</xdr:col>
      <xdr:colOff>571500</xdr:colOff>
      <xdr:row>24</xdr:row>
      <xdr:rowOff>171450</xdr:rowOff>
    </xdr:to>
    <xdr:graphicFrame macro="">
      <xdr:nvGraphicFramePr>
        <xdr:cNvPr id="2" name="Chart 1">
          <a:extLst>
            <a:ext uri="{FF2B5EF4-FFF2-40B4-BE49-F238E27FC236}">
              <a16:creationId xmlns:a16="http://schemas.microsoft.com/office/drawing/2014/main" id="{DD069F25-75DD-A4C6-5BA1-87E7AE4654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1663320</xdr:colOff>
      <xdr:row>12</xdr:row>
      <xdr:rowOff>57150</xdr:rowOff>
    </xdr:from>
    <xdr:to>
      <xdr:col>6</xdr:col>
      <xdr:colOff>1563805</xdr:colOff>
      <xdr:row>26</xdr:row>
      <xdr:rowOff>133350</xdr:rowOff>
    </xdr:to>
    <xdr:graphicFrame macro="">
      <xdr:nvGraphicFramePr>
        <xdr:cNvPr id="3" name="Chart 2">
          <a:extLst>
            <a:ext uri="{FF2B5EF4-FFF2-40B4-BE49-F238E27FC236}">
              <a16:creationId xmlns:a16="http://schemas.microsoft.com/office/drawing/2014/main" id="{8224C480-3403-6FAE-8B79-EC730AA33B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628650</xdr:colOff>
      <xdr:row>30</xdr:row>
      <xdr:rowOff>142875</xdr:rowOff>
    </xdr:from>
    <xdr:to>
      <xdr:col>10</xdr:col>
      <xdr:colOff>476250</xdr:colOff>
      <xdr:row>45</xdr:row>
      <xdr:rowOff>28575</xdr:rowOff>
    </xdr:to>
    <xdr:graphicFrame macro="">
      <xdr:nvGraphicFramePr>
        <xdr:cNvPr id="4" name="Chart 3">
          <a:extLst>
            <a:ext uri="{FF2B5EF4-FFF2-40B4-BE49-F238E27FC236}">
              <a16:creationId xmlns:a16="http://schemas.microsoft.com/office/drawing/2014/main" id="{5738182F-9AC9-9F66-993E-5430EE0612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314325</xdr:colOff>
      <xdr:row>66</xdr:row>
      <xdr:rowOff>76200</xdr:rowOff>
    </xdr:from>
    <xdr:to>
      <xdr:col>9</xdr:col>
      <xdr:colOff>228600</xdr:colOff>
      <xdr:row>80</xdr:row>
      <xdr:rowOff>152400</xdr:rowOff>
    </xdr:to>
    <xdr:graphicFrame macro="">
      <xdr:nvGraphicFramePr>
        <xdr:cNvPr id="5" name="Chart 4">
          <a:extLst>
            <a:ext uri="{FF2B5EF4-FFF2-40B4-BE49-F238E27FC236}">
              <a16:creationId xmlns:a16="http://schemas.microsoft.com/office/drawing/2014/main" id="{7BFCED4F-7B46-4335-8E16-9D6689D738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552449</xdr:colOff>
      <xdr:row>60</xdr:row>
      <xdr:rowOff>95249</xdr:rowOff>
    </xdr:from>
    <xdr:to>
      <xdr:col>23</xdr:col>
      <xdr:colOff>352424</xdr:colOff>
      <xdr:row>82</xdr:row>
      <xdr:rowOff>85724</xdr:rowOff>
    </xdr:to>
    <xdr:graphicFrame macro="">
      <xdr:nvGraphicFramePr>
        <xdr:cNvPr id="6" name="Chart 5">
          <a:extLst>
            <a:ext uri="{FF2B5EF4-FFF2-40B4-BE49-F238E27FC236}">
              <a16:creationId xmlns:a16="http://schemas.microsoft.com/office/drawing/2014/main" id="{546DD663-1E4D-49DD-B1D0-58F5C8D3CE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180975</xdr:colOff>
      <xdr:row>107</xdr:row>
      <xdr:rowOff>0</xdr:rowOff>
    </xdr:from>
    <xdr:to>
      <xdr:col>11</xdr:col>
      <xdr:colOff>285750</xdr:colOff>
      <xdr:row>121</xdr:row>
      <xdr:rowOff>76200</xdr:rowOff>
    </xdr:to>
    <xdr:graphicFrame macro="">
      <xdr:nvGraphicFramePr>
        <xdr:cNvPr id="7" name="Chart 6">
          <a:extLst>
            <a:ext uri="{FF2B5EF4-FFF2-40B4-BE49-F238E27FC236}">
              <a16:creationId xmlns:a16="http://schemas.microsoft.com/office/drawing/2014/main" id="{0537415C-8792-4F31-BAA2-7D32019F03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962167</xdr:colOff>
      <xdr:row>180</xdr:row>
      <xdr:rowOff>146997</xdr:rowOff>
    </xdr:from>
    <xdr:to>
      <xdr:col>9</xdr:col>
      <xdr:colOff>267410</xdr:colOff>
      <xdr:row>195</xdr:row>
      <xdr:rowOff>38384</xdr:rowOff>
    </xdr:to>
    <xdr:graphicFrame macro="">
      <xdr:nvGraphicFramePr>
        <xdr:cNvPr id="8" name="Chart 7">
          <a:extLst>
            <a:ext uri="{FF2B5EF4-FFF2-40B4-BE49-F238E27FC236}">
              <a16:creationId xmlns:a16="http://schemas.microsoft.com/office/drawing/2014/main" id="{57DDCC0C-EA2D-469B-9A36-9E09D1A47B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390525</xdr:colOff>
      <xdr:row>11</xdr:row>
      <xdr:rowOff>19050</xdr:rowOff>
    </xdr:from>
    <xdr:to>
      <xdr:col>23</xdr:col>
      <xdr:colOff>85725</xdr:colOff>
      <xdr:row>25</xdr:row>
      <xdr:rowOff>95250</xdr:rowOff>
    </xdr:to>
    <xdr:graphicFrame macro="">
      <xdr:nvGraphicFramePr>
        <xdr:cNvPr id="2" name="Chart 1">
          <a:extLst>
            <a:ext uri="{FF2B5EF4-FFF2-40B4-BE49-F238E27FC236}">
              <a16:creationId xmlns:a16="http://schemas.microsoft.com/office/drawing/2014/main" id="{5FC621B0-6CA8-C263-0B1F-A69434CCE6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19</xdr:col>
      <xdr:colOff>581025</xdr:colOff>
      <xdr:row>48</xdr:row>
      <xdr:rowOff>104775</xdr:rowOff>
    </xdr:from>
    <xdr:to>
      <xdr:col>23</xdr:col>
      <xdr:colOff>0</xdr:colOff>
      <xdr:row>62</xdr:row>
      <xdr:rowOff>180975</xdr:rowOff>
    </xdr:to>
    <xdr:graphicFrame macro="">
      <xdr:nvGraphicFramePr>
        <xdr:cNvPr id="2" name="Chart 1">
          <a:extLst>
            <a:ext uri="{FF2B5EF4-FFF2-40B4-BE49-F238E27FC236}">
              <a16:creationId xmlns:a16="http://schemas.microsoft.com/office/drawing/2014/main" id="{F841CE73-372C-63AC-B78D-2C7960B2CA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1905000</xdr:colOff>
      <xdr:row>72</xdr:row>
      <xdr:rowOff>180975</xdr:rowOff>
    </xdr:from>
    <xdr:to>
      <xdr:col>18</xdr:col>
      <xdr:colOff>990600</xdr:colOff>
      <xdr:row>87</xdr:row>
      <xdr:rowOff>66675</xdr:rowOff>
    </xdr:to>
    <xdr:graphicFrame macro="">
      <xdr:nvGraphicFramePr>
        <xdr:cNvPr id="3" name="Chart 2">
          <a:extLst>
            <a:ext uri="{FF2B5EF4-FFF2-40B4-BE49-F238E27FC236}">
              <a16:creationId xmlns:a16="http://schemas.microsoft.com/office/drawing/2014/main" id="{5AC03FBA-A25D-7F61-7498-09D8A05EC9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571500</xdr:colOff>
      <xdr:row>220</xdr:row>
      <xdr:rowOff>85725</xdr:rowOff>
    </xdr:from>
    <xdr:to>
      <xdr:col>15</xdr:col>
      <xdr:colOff>1485900</xdr:colOff>
      <xdr:row>234</xdr:row>
      <xdr:rowOff>161925</xdr:rowOff>
    </xdr:to>
    <xdr:graphicFrame macro="">
      <xdr:nvGraphicFramePr>
        <xdr:cNvPr id="4" name="Chart 3">
          <a:extLst>
            <a:ext uri="{FF2B5EF4-FFF2-40B4-BE49-F238E27FC236}">
              <a16:creationId xmlns:a16="http://schemas.microsoft.com/office/drawing/2014/main" id="{F9C22259-1AAD-9B16-4838-D673D38DF1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390525</xdr:colOff>
      <xdr:row>101</xdr:row>
      <xdr:rowOff>171450</xdr:rowOff>
    </xdr:from>
    <xdr:to>
      <xdr:col>17</xdr:col>
      <xdr:colOff>114300</xdr:colOff>
      <xdr:row>116</xdr:row>
      <xdr:rowOff>57150</xdr:rowOff>
    </xdr:to>
    <xdr:graphicFrame macro="">
      <xdr:nvGraphicFramePr>
        <xdr:cNvPr id="5" name="Chart 4">
          <a:extLst>
            <a:ext uri="{FF2B5EF4-FFF2-40B4-BE49-F238E27FC236}">
              <a16:creationId xmlns:a16="http://schemas.microsoft.com/office/drawing/2014/main" id="{97322769-8D38-907C-B955-76DD546D33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103940</xdr:colOff>
      <xdr:row>38</xdr:row>
      <xdr:rowOff>189497</xdr:rowOff>
    </xdr:from>
    <xdr:to>
      <xdr:col>25</xdr:col>
      <xdr:colOff>408239</xdr:colOff>
      <xdr:row>56</xdr:row>
      <xdr:rowOff>122822</xdr:rowOff>
    </xdr:to>
    <xdr:graphicFrame macro="">
      <xdr:nvGraphicFramePr>
        <xdr:cNvPr id="2" name="Chart 1">
          <a:extLst>
            <a:ext uri="{FF2B5EF4-FFF2-40B4-BE49-F238E27FC236}">
              <a16:creationId xmlns:a16="http://schemas.microsoft.com/office/drawing/2014/main" id="{DBEF0E88-D939-DA69-DD20-762843D663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5183605</xdr:colOff>
      <xdr:row>9</xdr:row>
      <xdr:rowOff>27907</xdr:rowOff>
    </xdr:from>
    <xdr:to>
      <xdr:col>23</xdr:col>
      <xdr:colOff>355934</xdr:colOff>
      <xdr:row>23</xdr:row>
      <xdr:rowOff>80712</xdr:rowOff>
    </xdr:to>
    <xdr:graphicFrame macro="">
      <xdr:nvGraphicFramePr>
        <xdr:cNvPr id="3" name="Chart 2">
          <a:extLst>
            <a:ext uri="{FF2B5EF4-FFF2-40B4-BE49-F238E27FC236}">
              <a16:creationId xmlns:a16="http://schemas.microsoft.com/office/drawing/2014/main" id="{062449CA-6EA7-12A7-30BB-A324CA2D34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51</xdr:col>
      <xdr:colOff>479592</xdr:colOff>
      <xdr:row>11</xdr:row>
      <xdr:rowOff>161588</xdr:rowOff>
    </xdr:from>
    <xdr:to>
      <xdr:col>59</xdr:col>
      <xdr:colOff>172119</xdr:colOff>
      <xdr:row>29</xdr:row>
      <xdr:rowOff>50130</xdr:rowOff>
    </xdr:to>
    <xdr:graphicFrame macro="">
      <xdr:nvGraphicFramePr>
        <xdr:cNvPr id="5" name="Chart 4">
          <a:extLst>
            <a:ext uri="{FF2B5EF4-FFF2-40B4-BE49-F238E27FC236}">
              <a16:creationId xmlns:a16="http://schemas.microsoft.com/office/drawing/2014/main" id="{5E8D7DDD-C216-F56C-6B1E-592D644F0F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49</xdr:col>
      <xdr:colOff>3228474</xdr:colOff>
      <xdr:row>18</xdr:row>
      <xdr:rowOff>161590</xdr:rowOff>
    </xdr:from>
    <xdr:to>
      <xdr:col>52</xdr:col>
      <xdr:colOff>506329</xdr:colOff>
      <xdr:row>33</xdr:row>
      <xdr:rowOff>22224</xdr:rowOff>
    </xdr:to>
    <xdr:graphicFrame macro="">
      <xdr:nvGraphicFramePr>
        <xdr:cNvPr id="6" name="Chart 5">
          <a:extLst>
            <a:ext uri="{FF2B5EF4-FFF2-40B4-BE49-F238E27FC236}">
              <a16:creationId xmlns:a16="http://schemas.microsoft.com/office/drawing/2014/main" id="{DD6ACC40-BA65-0354-2F55-7E51D4B3D9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76</xdr:col>
      <xdr:colOff>1916697</xdr:colOff>
      <xdr:row>7</xdr:row>
      <xdr:rowOff>100264</xdr:rowOff>
    </xdr:from>
    <xdr:to>
      <xdr:col>78</xdr:col>
      <xdr:colOff>715210</xdr:colOff>
      <xdr:row>31</xdr:row>
      <xdr:rowOff>100263</xdr:rowOff>
    </xdr:to>
    <xdr:graphicFrame macro="">
      <xdr:nvGraphicFramePr>
        <xdr:cNvPr id="8" name="Chart 7">
          <a:extLst>
            <a:ext uri="{FF2B5EF4-FFF2-40B4-BE49-F238E27FC236}">
              <a16:creationId xmlns:a16="http://schemas.microsoft.com/office/drawing/2014/main" id="{1452750A-EB53-06EC-C998-CCF9C92F19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3867150</xdr:colOff>
      <xdr:row>16</xdr:row>
      <xdr:rowOff>95250</xdr:rowOff>
    </xdr:from>
    <xdr:to>
      <xdr:col>17</xdr:col>
      <xdr:colOff>3181350</xdr:colOff>
      <xdr:row>30</xdr:row>
      <xdr:rowOff>171450</xdr:rowOff>
    </xdr:to>
    <xdr:graphicFrame macro="">
      <xdr:nvGraphicFramePr>
        <xdr:cNvPr id="2" name="Chart 1">
          <a:extLst>
            <a:ext uri="{FF2B5EF4-FFF2-40B4-BE49-F238E27FC236}">
              <a16:creationId xmlns:a16="http://schemas.microsoft.com/office/drawing/2014/main" id="{1D528513-8FF7-A8CC-0FF7-580C40622D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247650</xdr:colOff>
      <xdr:row>87</xdr:row>
      <xdr:rowOff>9525</xdr:rowOff>
    </xdr:from>
    <xdr:to>
      <xdr:col>33</xdr:col>
      <xdr:colOff>552450</xdr:colOff>
      <xdr:row>101</xdr:row>
      <xdr:rowOff>85725</xdr:rowOff>
    </xdr:to>
    <xdr:graphicFrame macro="">
      <xdr:nvGraphicFramePr>
        <xdr:cNvPr id="3" name="Chart 2">
          <a:extLst>
            <a:ext uri="{FF2B5EF4-FFF2-40B4-BE49-F238E27FC236}">
              <a16:creationId xmlns:a16="http://schemas.microsoft.com/office/drawing/2014/main" id="{6658A2DA-2F8D-5F49-1E3E-0487C9FD74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22</xdr:col>
      <xdr:colOff>485775</xdr:colOff>
      <xdr:row>11</xdr:row>
      <xdr:rowOff>114300</xdr:rowOff>
    </xdr:from>
    <xdr:to>
      <xdr:col>22</xdr:col>
      <xdr:colOff>5057775</xdr:colOff>
      <xdr:row>26</xdr:row>
      <xdr:rowOff>0</xdr:rowOff>
    </xdr:to>
    <xdr:graphicFrame macro="">
      <xdr:nvGraphicFramePr>
        <xdr:cNvPr id="2" name="Chart 1">
          <a:extLst>
            <a:ext uri="{FF2B5EF4-FFF2-40B4-BE49-F238E27FC236}">
              <a16:creationId xmlns:a16="http://schemas.microsoft.com/office/drawing/2014/main" id="{AEA4B14B-0EC4-139A-46C0-BCEAF33161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5476875</xdr:colOff>
      <xdr:row>53</xdr:row>
      <xdr:rowOff>133349</xdr:rowOff>
    </xdr:from>
    <xdr:to>
      <xdr:col>22</xdr:col>
      <xdr:colOff>533400</xdr:colOff>
      <xdr:row>62</xdr:row>
      <xdr:rowOff>123824</xdr:rowOff>
    </xdr:to>
    <xdr:graphicFrame macro="">
      <xdr:nvGraphicFramePr>
        <xdr:cNvPr id="4" name="Chart 3">
          <a:extLst>
            <a:ext uri="{FF2B5EF4-FFF2-40B4-BE49-F238E27FC236}">
              <a16:creationId xmlns:a16="http://schemas.microsoft.com/office/drawing/2014/main" id="{3288D621-336E-C0CD-EAD7-E440CF5BA1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7913685</xdr:colOff>
      <xdr:row>101</xdr:row>
      <xdr:rowOff>23132</xdr:rowOff>
    </xdr:from>
    <xdr:to>
      <xdr:col>22</xdr:col>
      <xdr:colOff>5714999</xdr:colOff>
      <xdr:row>115</xdr:row>
      <xdr:rowOff>67582</xdr:rowOff>
    </xdr:to>
    <xdr:graphicFrame macro="">
      <xdr:nvGraphicFramePr>
        <xdr:cNvPr id="5" name="Chart 4">
          <a:extLst>
            <a:ext uri="{FF2B5EF4-FFF2-40B4-BE49-F238E27FC236}">
              <a16:creationId xmlns:a16="http://schemas.microsoft.com/office/drawing/2014/main" id="{3CD7BE77-8230-C806-B79A-21B7CC9167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20</xdr:col>
      <xdr:colOff>5657850</xdr:colOff>
      <xdr:row>12</xdr:row>
      <xdr:rowOff>114300</xdr:rowOff>
    </xdr:from>
    <xdr:to>
      <xdr:col>22</xdr:col>
      <xdr:colOff>142875</xdr:colOff>
      <xdr:row>27</xdr:row>
      <xdr:rowOff>0</xdr:rowOff>
    </xdr:to>
    <xdr:graphicFrame macro="">
      <xdr:nvGraphicFramePr>
        <xdr:cNvPr id="2" name="Chart 1">
          <a:extLst>
            <a:ext uri="{FF2B5EF4-FFF2-40B4-BE49-F238E27FC236}">
              <a16:creationId xmlns:a16="http://schemas.microsoft.com/office/drawing/2014/main" id="{F9E319A5-596C-964D-69D0-71775C37B5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2905125</xdr:colOff>
      <xdr:row>44</xdr:row>
      <xdr:rowOff>123825</xdr:rowOff>
    </xdr:from>
    <xdr:to>
      <xdr:col>22</xdr:col>
      <xdr:colOff>2524125</xdr:colOff>
      <xdr:row>59</xdr:row>
      <xdr:rowOff>9525</xdr:rowOff>
    </xdr:to>
    <xdr:graphicFrame macro="">
      <xdr:nvGraphicFramePr>
        <xdr:cNvPr id="3" name="Chart 2">
          <a:extLst>
            <a:ext uri="{FF2B5EF4-FFF2-40B4-BE49-F238E27FC236}">
              <a16:creationId xmlns:a16="http://schemas.microsoft.com/office/drawing/2014/main" id="{6C5048E4-0461-38A2-72A8-F5E5C06792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22</xdr:col>
      <xdr:colOff>1562100</xdr:colOff>
      <xdr:row>11</xdr:row>
      <xdr:rowOff>114300</xdr:rowOff>
    </xdr:from>
    <xdr:to>
      <xdr:col>24</xdr:col>
      <xdr:colOff>247650</xdr:colOff>
      <xdr:row>26</xdr:row>
      <xdr:rowOff>0</xdr:rowOff>
    </xdr:to>
    <xdr:graphicFrame macro="">
      <xdr:nvGraphicFramePr>
        <xdr:cNvPr id="2" name="Chart 1">
          <a:extLst>
            <a:ext uri="{FF2B5EF4-FFF2-40B4-BE49-F238E27FC236}">
              <a16:creationId xmlns:a16="http://schemas.microsoft.com/office/drawing/2014/main" id="{6981C4BA-7975-0D8D-FD36-6D2DC536B3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76200</xdr:colOff>
      <xdr:row>31</xdr:row>
      <xdr:rowOff>180975</xdr:rowOff>
    </xdr:from>
    <xdr:to>
      <xdr:col>33</xdr:col>
      <xdr:colOff>238125</xdr:colOff>
      <xdr:row>46</xdr:row>
      <xdr:rowOff>66675</xdr:rowOff>
    </xdr:to>
    <xdr:graphicFrame macro="">
      <xdr:nvGraphicFramePr>
        <xdr:cNvPr id="4" name="Chart 3">
          <a:extLst>
            <a:ext uri="{FF2B5EF4-FFF2-40B4-BE49-F238E27FC236}">
              <a16:creationId xmlns:a16="http://schemas.microsoft.com/office/drawing/2014/main" id="{9029D7BC-4FAB-4357-8207-B592597659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200025</xdr:colOff>
      <xdr:row>0</xdr:row>
      <xdr:rowOff>57150</xdr:rowOff>
    </xdr:from>
    <xdr:to>
      <xdr:col>31</xdr:col>
      <xdr:colOff>504825</xdr:colOff>
      <xdr:row>14</xdr:row>
      <xdr:rowOff>133350</xdr:rowOff>
    </xdr:to>
    <xdr:graphicFrame macro="">
      <xdr:nvGraphicFramePr>
        <xdr:cNvPr id="2" name="Chart 1">
          <a:extLst>
            <a:ext uri="{FF2B5EF4-FFF2-40B4-BE49-F238E27FC236}">
              <a16:creationId xmlns:a16="http://schemas.microsoft.com/office/drawing/2014/main" id="{51562164-AF0B-E763-44E1-30ABA9FC49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504824</xdr:colOff>
      <xdr:row>19</xdr:row>
      <xdr:rowOff>133350</xdr:rowOff>
    </xdr:from>
    <xdr:to>
      <xdr:col>37</xdr:col>
      <xdr:colOff>523875</xdr:colOff>
      <xdr:row>34</xdr:row>
      <xdr:rowOff>19050</xdr:rowOff>
    </xdr:to>
    <xdr:graphicFrame macro="">
      <xdr:nvGraphicFramePr>
        <xdr:cNvPr id="3" name="Chart 2">
          <a:extLst>
            <a:ext uri="{FF2B5EF4-FFF2-40B4-BE49-F238E27FC236}">
              <a16:creationId xmlns:a16="http://schemas.microsoft.com/office/drawing/2014/main" id="{4406BAF3-B5C1-5094-5EA4-0186013C71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314325</xdr:colOff>
      <xdr:row>13</xdr:row>
      <xdr:rowOff>28575</xdr:rowOff>
    </xdr:from>
    <xdr:to>
      <xdr:col>11</xdr:col>
      <xdr:colOff>495300</xdr:colOff>
      <xdr:row>22</xdr:row>
      <xdr:rowOff>28575</xdr:rowOff>
    </xdr:to>
    <xdr:graphicFrame macro="">
      <xdr:nvGraphicFramePr>
        <xdr:cNvPr id="2" name="Chart 1">
          <a:extLst>
            <a:ext uri="{FF2B5EF4-FFF2-40B4-BE49-F238E27FC236}">
              <a16:creationId xmlns:a16="http://schemas.microsoft.com/office/drawing/2014/main" id="{98F730EC-E1EE-5C90-F2F5-BF58639D1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161925</xdr:colOff>
      <xdr:row>49</xdr:row>
      <xdr:rowOff>104775</xdr:rowOff>
    </xdr:from>
    <xdr:to>
      <xdr:col>10</xdr:col>
      <xdr:colOff>66675</xdr:colOff>
      <xdr:row>63</xdr:row>
      <xdr:rowOff>180975</xdr:rowOff>
    </xdr:to>
    <xdr:graphicFrame macro="">
      <xdr:nvGraphicFramePr>
        <xdr:cNvPr id="3" name="Chart 2">
          <a:extLst>
            <a:ext uri="{FF2B5EF4-FFF2-40B4-BE49-F238E27FC236}">
              <a16:creationId xmlns:a16="http://schemas.microsoft.com/office/drawing/2014/main" id="{2FBBAD5A-0195-0AC4-AFAB-6B4ACBC206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8</xdr:col>
      <xdr:colOff>726378</xdr:colOff>
      <xdr:row>20</xdr:row>
      <xdr:rowOff>14558</xdr:rowOff>
    </xdr:from>
    <xdr:to>
      <xdr:col>10</xdr:col>
      <xdr:colOff>899841</xdr:colOff>
      <xdr:row>33</xdr:row>
      <xdr:rowOff>55136</xdr:rowOff>
    </xdr:to>
    <xdr:graphicFrame macro="">
      <xdr:nvGraphicFramePr>
        <xdr:cNvPr id="2" name="Chart 1">
          <a:extLst>
            <a:ext uri="{FF2B5EF4-FFF2-40B4-BE49-F238E27FC236}">
              <a16:creationId xmlns:a16="http://schemas.microsoft.com/office/drawing/2014/main" id="{CD1C9DB8-9D7C-CE65-497E-A08760E1C2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1251857</xdr:colOff>
      <xdr:row>74</xdr:row>
      <xdr:rowOff>84364</xdr:rowOff>
    </xdr:from>
    <xdr:to>
      <xdr:col>8</xdr:col>
      <xdr:colOff>408214</xdr:colOff>
      <xdr:row>88</xdr:row>
      <xdr:rowOff>160564</xdr:rowOff>
    </xdr:to>
    <xdr:graphicFrame macro="">
      <xdr:nvGraphicFramePr>
        <xdr:cNvPr id="4" name="Chart 3">
          <a:extLst>
            <a:ext uri="{FF2B5EF4-FFF2-40B4-BE49-F238E27FC236}">
              <a16:creationId xmlns:a16="http://schemas.microsoft.com/office/drawing/2014/main" id="{74DD9B34-1F6B-627D-C97D-717BFD47E1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5353307</xdr:colOff>
      <xdr:row>217</xdr:row>
      <xdr:rowOff>115072</xdr:rowOff>
    </xdr:from>
    <xdr:to>
      <xdr:col>4</xdr:col>
      <xdr:colOff>9925307</xdr:colOff>
      <xdr:row>231</xdr:row>
      <xdr:rowOff>155231</xdr:rowOff>
    </xdr:to>
    <xdr:graphicFrame macro="">
      <xdr:nvGraphicFramePr>
        <xdr:cNvPr id="2" name="Chart 1">
          <a:extLst>
            <a:ext uri="{FF2B5EF4-FFF2-40B4-BE49-F238E27FC236}">
              <a16:creationId xmlns:a16="http://schemas.microsoft.com/office/drawing/2014/main" id="{E770CFAF-6326-D27D-5826-00924B8B39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93980</xdr:colOff>
      <xdr:row>38</xdr:row>
      <xdr:rowOff>13970</xdr:rowOff>
    </xdr:to>
    <xdr:pic>
      <xdr:nvPicPr>
        <xdr:cNvPr id="2" name="Picture 1" descr="A graph with orange dots and white text&#10;&#10;Description automatically generated">
          <a:extLst>
            <a:ext uri="{FF2B5EF4-FFF2-40B4-BE49-F238E27FC236}">
              <a16:creationId xmlns:a16="http://schemas.microsoft.com/office/drawing/2014/main" id="{A180341F-1532-CE9A-F298-1EEC065D725C}"/>
            </a:ext>
          </a:extLst>
        </xdr:cNvPr>
        <xdr:cNvPicPr>
          <a:picLocks noChangeAspect="1"/>
        </xdr:cNvPicPr>
      </xdr:nvPicPr>
      <xdr:blipFill>
        <a:blip xmlns:r="http://schemas.openxmlformats.org/officeDocument/2006/relationships" r:embed="rId1"/>
        <a:stretch>
          <a:fillRect/>
        </a:stretch>
      </xdr:blipFill>
      <xdr:spPr>
        <a:xfrm>
          <a:off x="0" y="0"/>
          <a:ext cx="5580380" cy="7252970"/>
        </a:xfrm>
        <a:prstGeom prst="rect">
          <a:avLst/>
        </a:prstGeom>
        <a:ln>
          <a:solidFill>
            <a:schemeClr val="accent1"/>
          </a:solidFill>
        </a:ln>
      </xdr:spPr>
    </xdr:pic>
    <xdr:clientData/>
  </xdr:twoCellAnchor>
  <xdr:twoCellAnchor>
    <xdr:from>
      <xdr:col>15</xdr:col>
      <xdr:colOff>485775</xdr:colOff>
      <xdr:row>5</xdr:row>
      <xdr:rowOff>104775</xdr:rowOff>
    </xdr:from>
    <xdr:to>
      <xdr:col>23</xdr:col>
      <xdr:colOff>504825</xdr:colOff>
      <xdr:row>29</xdr:row>
      <xdr:rowOff>9525</xdr:rowOff>
    </xdr:to>
    <xdr:graphicFrame macro="">
      <xdr:nvGraphicFramePr>
        <xdr:cNvPr id="3" name="Chart 2">
          <a:extLst>
            <a:ext uri="{FF2B5EF4-FFF2-40B4-BE49-F238E27FC236}">
              <a16:creationId xmlns:a16="http://schemas.microsoft.com/office/drawing/2014/main" id="{2E087584-73FB-BF64-60AB-7F4ED4B5C5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1226344</xdr:colOff>
      <xdr:row>9</xdr:row>
      <xdr:rowOff>116682</xdr:rowOff>
    </xdr:from>
    <xdr:to>
      <xdr:col>18</xdr:col>
      <xdr:colOff>157758</xdr:colOff>
      <xdr:row>25</xdr:row>
      <xdr:rowOff>157439</xdr:rowOff>
    </xdr:to>
    <xdr:graphicFrame macro="">
      <xdr:nvGraphicFramePr>
        <xdr:cNvPr id="2" name="Chart 1">
          <a:extLst>
            <a:ext uri="{FF2B5EF4-FFF2-40B4-BE49-F238E27FC236}">
              <a16:creationId xmlns:a16="http://schemas.microsoft.com/office/drawing/2014/main" id="{FBC908BA-9460-95D5-F4D7-4818775485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1862492</xdr:colOff>
      <xdr:row>68</xdr:row>
      <xdr:rowOff>100445</xdr:rowOff>
    </xdr:from>
    <xdr:to>
      <xdr:col>12</xdr:col>
      <xdr:colOff>2104947</xdr:colOff>
      <xdr:row>83</xdr:row>
      <xdr:rowOff>9761</xdr:rowOff>
    </xdr:to>
    <xdr:graphicFrame macro="">
      <xdr:nvGraphicFramePr>
        <xdr:cNvPr id="3" name="Chart 2">
          <a:extLst>
            <a:ext uri="{FF2B5EF4-FFF2-40B4-BE49-F238E27FC236}">
              <a16:creationId xmlns:a16="http://schemas.microsoft.com/office/drawing/2014/main" id="{2CE8BE32-BB4C-EFCE-EB17-961DF5DBE9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634476</xdr:colOff>
      <xdr:row>115</xdr:row>
      <xdr:rowOff>147677</xdr:rowOff>
    </xdr:from>
    <xdr:to>
      <xdr:col>11</xdr:col>
      <xdr:colOff>440828</xdr:colOff>
      <xdr:row>131</xdr:row>
      <xdr:rowOff>78719</xdr:rowOff>
    </xdr:to>
    <xdr:graphicFrame macro="">
      <xdr:nvGraphicFramePr>
        <xdr:cNvPr id="4" name="Chart 3">
          <a:extLst>
            <a:ext uri="{FF2B5EF4-FFF2-40B4-BE49-F238E27FC236}">
              <a16:creationId xmlns:a16="http://schemas.microsoft.com/office/drawing/2014/main" id="{C7FDFC48-48DE-CF07-F6F6-AB850347B7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23</xdr:col>
      <xdr:colOff>368710</xdr:colOff>
      <xdr:row>35</xdr:row>
      <xdr:rowOff>143387</xdr:rowOff>
    </xdr:from>
    <xdr:to>
      <xdr:col>34</xdr:col>
      <xdr:colOff>307258</xdr:colOff>
      <xdr:row>70</xdr:row>
      <xdr:rowOff>15874</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C25E8AF5-D773-46C0-817C-056A0141EE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24619360" y="6810887"/>
              <a:ext cx="6644148" cy="6539987"/>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15</xdr:col>
      <xdr:colOff>458838</xdr:colOff>
      <xdr:row>2</xdr:row>
      <xdr:rowOff>57149</xdr:rowOff>
    </xdr:from>
    <xdr:to>
      <xdr:col>23</xdr:col>
      <xdr:colOff>114709</xdr:colOff>
      <xdr:row>16</xdr:row>
      <xdr:rowOff>75995</xdr:rowOff>
    </xdr:to>
    <xdr:graphicFrame macro="">
      <xdr:nvGraphicFramePr>
        <xdr:cNvPr id="2" name="Chart 1">
          <a:extLst>
            <a:ext uri="{FF2B5EF4-FFF2-40B4-BE49-F238E27FC236}">
              <a16:creationId xmlns:a16="http://schemas.microsoft.com/office/drawing/2014/main" id="{2B9989DA-7DA5-AF2F-6666-450C6E67FF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2896420</xdr:colOff>
      <xdr:row>20</xdr:row>
      <xdr:rowOff>46908</xdr:rowOff>
    </xdr:from>
    <xdr:to>
      <xdr:col>11</xdr:col>
      <xdr:colOff>32774</xdr:colOff>
      <xdr:row>34</xdr:row>
      <xdr:rowOff>65753</xdr:rowOff>
    </xdr:to>
    <xdr:graphicFrame macro="">
      <xdr:nvGraphicFramePr>
        <xdr:cNvPr id="4" name="Chart 3">
          <a:extLst>
            <a:ext uri="{FF2B5EF4-FFF2-40B4-BE49-F238E27FC236}">
              <a16:creationId xmlns:a16="http://schemas.microsoft.com/office/drawing/2014/main" id="{3FA2E701-9D59-1B78-2FF1-C62F04A928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183639</xdr:colOff>
      <xdr:row>50</xdr:row>
      <xdr:rowOff>149327</xdr:rowOff>
    </xdr:from>
    <xdr:to>
      <xdr:col>14</xdr:col>
      <xdr:colOff>579899</xdr:colOff>
      <xdr:row>64</xdr:row>
      <xdr:rowOff>168172</xdr:rowOff>
    </xdr:to>
    <xdr:graphicFrame macro="">
      <xdr:nvGraphicFramePr>
        <xdr:cNvPr id="5" name="Chart 4">
          <a:extLst>
            <a:ext uri="{FF2B5EF4-FFF2-40B4-BE49-F238E27FC236}">
              <a16:creationId xmlns:a16="http://schemas.microsoft.com/office/drawing/2014/main" id="{66583B77-D1E5-DAC8-E915-083F35FD0C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104775</xdr:colOff>
      <xdr:row>20</xdr:row>
      <xdr:rowOff>9525</xdr:rowOff>
    </xdr:from>
    <xdr:to>
      <xdr:col>12</xdr:col>
      <xdr:colOff>333375</xdr:colOff>
      <xdr:row>34</xdr:row>
      <xdr:rowOff>85725</xdr:rowOff>
    </xdr:to>
    <xdr:graphicFrame macro="">
      <xdr:nvGraphicFramePr>
        <xdr:cNvPr id="2" name="Chart 1">
          <a:extLst>
            <a:ext uri="{FF2B5EF4-FFF2-40B4-BE49-F238E27FC236}">
              <a16:creationId xmlns:a16="http://schemas.microsoft.com/office/drawing/2014/main" id="{999BC5A3-5914-A022-9ABC-B5EF5C2A77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342900</xdr:colOff>
      <xdr:row>58</xdr:row>
      <xdr:rowOff>66675</xdr:rowOff>
    </xdr:from>
    <xdr:to>
      <xdr:col>11</xdr:col>
      <xdr:colOff>1066800</xdr:colOff>
      <xdr:row>72</xdr:row>
      <xdr:rowOff>142875</xdr:rowOff>
    </xdr:to>
    <xdr:graphicFrame macro="">
      <xdr:nvGraphicFramePr>
        <xdr:cNvPr id="5" name="Chart 4">
          <a:extLst>
            <a:ext uri="{FF2B5EF4-FFF2-40B4-BE49-F238E27FC236}">
              <a16:creationId xmlns:a16="http://schemas.microsoft.com/office/drawing/2014/main" id="{75341E95-E5F4-3B65-C884-259546CCC7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152400</xdr:colOff>
      <xdr:row>65</xdr:row>
      <xdr:rowOff>104775</xdr:rowOff>
    </xdr:from>
    <xdr:to>
      <xdr:col>14</xdr:col>
      <xdr:colOff>876300</xdr:colOff>
      <xdr:row>79</xdr:row>
      <xdr:rowOff>180975</xdr:rowOff>
    </xdr:to>
    <xdr:graphicFrame macro="">
      <xdr:nvGraphicFramePr>
        <xdr:cNvPr id="6" name="Chart 5">
          <a:extLst>
            <a:ext uri="{FF2B5EF4-FFF2-40B4-BE49-F238E27FC236}">
              <a16:creationId xmlns:a16="http://schemas.microsoft.com/office/drawing/2014/main" id="{4371194C-2A01-11B4-7909-D944CFFC93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790575</xdr:colOff>
      <xdr:row>105</xdr:row>
      <xdr:rowOff>38100</xdr:rowOff>
    </xdr:from>
    <xdr:to>
      <xdr:col>15</xdr:col>
      <xdr:colOff>533400</xdr:colOff>
      <xdr:row>125</xdr:row>
      <xdr:rowOff>152400</xdr:rowOff>
    </xdr:to>
    <xdr:graphicFrame macro="">
      <xdr:nvGraphicFramePr>
        <xdr:cNvPr id="7" name="Chart 6">
          <a:extLst>
            <a:ext uri="{FF2B5EF4-FFF2-40B4-BE49-F238E27FC236}">
              <a16:creationId xmlns:a16="http://schemas.microsoft.com/office/drawing/2014/main" id="{5F40E954-B77D-74CF-2C13-302CAB7D64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866774</xdr:colOff>
      <xdr:row>132</xdr:row>
      <xdr:rowOff>80962</xdr:rowOff>
    </xdr:from>
    <xdr:to>
      <xdr:col>16</xdr:col>
      <xdr:colOff>1438275</xdr:colOff>
      <xdr:row>146</xdr:row>
      <xdr:rowOff>157162</xdr:rowOff>
    </xdr:to>
    <xdr:graphicFrame macro="">
      <xdr:nvGraphicFramePr>
        <xdr:cNvPr id="8" name="Chart 7">
          <a:extLst>
            <a:ext uri="{FF2B5EF4-FFF2-40B4-BE49-F238E27FC236}">
              <a16:creationId xmlns:a16="http://schemas.microsoft.com/office/drawing/2014/main" id="{1AF96567-C8F9-3C38-6B01-D1DD93A1D8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1161898</xdr:colOff>
      <xdr:row>182</xdr:row>
      <xdr:rowOff>68110</xdr:rowOff>
    </xdr:from>
    <xdr:to>
      <xdr:col>12</xdr:col>
      <xdr:colOff>1156606</xdr:colOff>
      <xdr:row>202</xdr:row>
      <xdr:rowOff>166309</xdr:rowOff>
    </xdr:to>
    <xdr:graphicFrame macro="">
      <xdr:nvGraphicFramePr>
        <xdr:cNvPr id="9" name="Chart 8">
          <a:extLst>
            <a:ext uri="{FF2B5EF4-FFF2-40B4-BE49-F238E27FC236}">
              <a16:creationId xmlns:a16="http://schemas.microsoft.com/office/drawing/2014/main" id="{98D47A6C-7F62-BCC8-95CD-28D87E4E7B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491478</xdr:colOff>
      <xdr:row>238</xdr:row>
      <xdr:rowOff>80163</xdr:rowOff>
    </xdr:from>
    <xdr:to>
      <xdr:col>14</xdr:col>
      <xdr:colOff>1544569</xdr:colOff>
      <xdr:row>253</xdr:row>
      <xdr:rowOff>19274</xdr:rowOff>
    </xdr:to>
    <xdr:graphicFrame macro="">
      <xdr:nvGraphicFramePr>
        <xdr:cNvPr id="3" name="Chart 2">
          <a:extLst>
            <a:ext uri="{FF2B5EF4-FFF2-40B4-BE49-F238E27FC236}">
              <a16:creationId xmlns:a16="http://schemas.microsoft.com/office/drawing/2014/main" id="{F9D1B41F-6B03-B4B8-D9B9-01F58A4CC3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834104</xdr:colOff>
      <xdr:row>282</xdr:row>
      <xdr:rowOff>83855</xdr:rowOff>
    </xdr:from>
    <xdr:to>
      <xdr:col>14</xdr:col>
      <xdr:colOff>338270</xdr:colOff>
      <xdr:row>297</xdr:row>
      <xdr:rowOff>22966</xdr:rowOff>
    </xdr:to>
    <xdr:graphicFrame macro="">
      <xdr:nvGraphicFramePr>
        <xdr:cNvPr id="4" name="Chart 3">
          <a:extLst>
            <a:ext uri="{FF2B5EF4-FFF2-40B4-BE49-F238E27FC236}">
              <a16:creationId xmlns:a16="http://schemas.microsoft.com/office/drawing/2014/main" id="{509955C7-C7A9-7F80-957F-9AD4F01AE5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847725</xdr:colOff>
      <xdr:row>17</xdr:row>
      <xdr:rowOff>85725</xdr:rowOff>
    </xdr:from>
    <xdr:to>
      <xdr:col>11</xdr:col>
      <xdr:colOff>504825</xdr:colOff>
      <xdr:row>36</xdr:row>
      <xdr:rowOff>66675</xdr:rowOff>
    </xdr:to>
    <xdr:graphicFrame macro="">
      <xdr:nvGraphicFramePr>
        <xdr:cNvPr id="3" name="Chart 2">
          <a:extLst>
            <a:ext uri="{FF2B5EF4-FFF2-40B4-BE49-F238E27FC236}">
              <a16:creationId xmlns:a16="http://schemas.microsoft.com/office/drawing/2014/main" id="{C857F85B-AD02-C50B-3BEE-99BBEA8D36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1336813</xdr:colOff>
      <xdr:row>34</xdr:row>
      <xdr:rowOff>91522</xdr:rowOff>
    </xdr:from>
    <xdr:to>
      <xdr:col>4</xdr:col>
      <xdr:colOff>3975238</xdr:colOff>
      <xdr:row>48</xdr:row>
      <xdr:rowOff>167723</xdr:rowOff>
    </xdr:to>
    <xdr:graphicFrame macro="">
      <xdr:nvGraphicFramePr>
        <xdr:cNvPr id="5" name="Chart 4">
          <a:extLst>
            <a:ext uri="{FF2B5EF4-FFF2-40B4-BE49-F238E27FC236}">
              <a16:creationId xmlns:a16="http://schemas.microsoft.com/office/drawing/2014/main" id="{62DA50E7-0C6D-EDAB-27BF-58D56FE31F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84897</xdr:colOff>
      <xdr:row>277</xdr:row>
      <xdr:rowOff>150330</xdr:rowOff>
    </xdr:from>
    <xdr:to>
      <xdr:col>6</xdr:col>
      <xdr:colOff>4656898</xdr:colOff>
      <xdr:row>292</xdr:row>
      <xdr:rowOff>98150</xdr:rowOff>
    </xdr:to>
    <xdr:graphicFrame macro="">
      <xdr:nvGraphicFramePr>
        <xdr:cNvPr id="8" name="Chart 7">
          <a:extLst>
            <a:ext uri="{FF2B5EF4-FFF2-40B4-BE49-F238E27FC236}">
              <a16:creationId xmlns:a16="http://schemas.microsoft.com/office/drawing/2014/main" id="{79F6CA25-C08D-364C-F58B-397CEC52C1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95249</xdr:colOff>
      <xdr:row>11</xdr:row>
      <xdr:rowOff>133350</xdr:rowOff>
    </xdr:from>
    <xdr:to>
      <xdr:col>15</xdr:col>
      <xdr:colOff>238124</xdr:colOff>
      <xdr:row>30</xdr:row>
      <xdr:rowOff>57150</xdr:rowOff>
    </xdr:to>
    <xdr:graphicFrame macro="">
      <xdr:nvGraphicFramePr>
        <xdr:cNvPr id="2" name="Chart 1">
          <a:extLst>
            <a:ext uri="{FF2B5EF4-FFF2-40B4-BE49-F238E27FC236}">
              <a16:creationId xmlns:a16="http://schemas.microsoft.com/office/drawing/2014/main" id="{8755D57E-B693-4877-9CB0-F16A0227F9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13</xdr:col>
      <xdr:colOff>590550</xdr:colOff>
      <xdr:row>11</xdr:row>
      <xdr:rowOff>19050</xdr:rowOff>
    </xdr:from>
    <xdr:to>
      <xdr:col>15</xdr:col>
      <xdr:colOff>104775</xdr:colOff>
      <xdr:row>25</xdr:row>
      <xdr:rowOff>95250</xdr:rowOff>
    </xdr:to>
    <xdr:graphicFrame macro="">
      <xdr:nvGraphicFramePr>
        <xdr:cNvPr id="4" name="Chart 3">
          <a:extLst>
            <a:ext uri="{FF2B5EF4-FFF2-40B4-BE49-F238E27FC236}">
              <a16:creationId xmlns:a16="http://schemas.microsoft.com/office/drawing/2014/main" id="{271DB1DE-E3FC-D00C-EEC9-3691DE077A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16.xml.rels><?xml version="1.0" encoding="UTF-8" standalone="yes"?>
<Relationships xmlns="http://schemas.openxmlformats.org/package/2006/relationships"><Relationship Id="rId1" Type="http://schemas.openxmlformats.org/officeDocument/2006/relationships/pivotCacheRecords" Target="pivotCacheRecords16.xml"/></Relationships>
</file>

<file path=xl/pivotCache/_rels/pivotCacheDefinition17.xml.rels><?xml version="1.0" encoding="UTF-8" standalone="yes"?>
<Relationships xmlns="http://schemas.openxmlformats.org/package/2006/relationships"><Relationship Id="rId1" Type="http://schemas.openxmlformats.org/officeDocument/2006/relationships/pivotCacheRecords" Target="pivotCacheRecords17.xml"/></Relationships>
</file>

<file path=xl/pivotCache/_rels/pivotCacheDefinition18.xml.rels><?xml version="1.0" encoding="UTF-8" standalone="yes"?>
<Relationships xmlns="http://schemas.openxmlformats.org/package/2006/relationships"><Relationship Id="rId1" Type="http://schemas.openxmlformats.org/officeDocument/2006/relationships/pivotCacheRecords" Target="pivotCacheRecords18.xml"/></Relationships>
</file>

<file path=xl/pivotCache/_rels/pivotCacheDefinition19.xml.rels><?xml version="1.0" encoding="UTF-8" standalone="yes"?>
<Relationships xmlns="http://schemas.openxmlformats.org/package/2006/relationships"><Relationship Id="rId1" Type="http://schemas.openxmlformats.org/officeDocument/2006/relationships/pivotCacheRecords" Target="pivotCacheRecords19.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20.xml.rels><?xml version="1.0" encoding="UTF-8" standalone="yes"?>
<Relationships xmlns="http://schemas.openxmlformats.org/package/2006/relationships"><Relationship Id="rId1" Type="http://schemas.openxmlformats.org/officeDocument/2006/relationships/pivotCacheRecords" Target="pivotCacheRecords20.xml"/></Relationships>
</file>

<file path=xl/pivotCache/_rels/pivotCacheDefinition21.xml.rels><?xml version="1.0" encoding="UTF-8" standalone="yes"?>
<Relationships xmlns="http://schemas.openxmlformats.org/package/2006/relationships"><Relationship Id="rId1" Type="http://schemas.openxmlformats.org/officeDocument/2006/relationships/pivotCacheRecords" Target="pivotCacheRecords21.xml"/></Relationships>
</file>

<file path=xl/pivotCache/_rels/pivotCacheDefinition22.xml.rels><?xml version="1.0" encoding="UTF-8" standalone="yes"?>
<Relationships xmlns="http://schemas.openxmlformats.org/package/2006/relationships"><Relationship Id="rId1" Type="http://schemas.openxmlformats.org/officeDocument/2006/relationships/pivotCacheRecords" Target="pivotCacheRecords22.xml"/></Relationships>
</file>

<file path=xl/pivotCache/_rels/pivotCacheDefinition23.xml.rels><?xml version="1.0" encoding="UTF-8" standalone="yes"?>
<Relationships xmlns="http://schemas.openxmlformats.org/package/2006/relationships"><Relationship Id="rId1" Type="http://schemas.openxmlformats.org/officeDocument/2006/relationships/pivotCacheRecords" Target="pivotCacheRecords23.xml"/></Relationships>
</file>

<file path=xl/pivotCache/_rels/pivotCacheDefinition24.xml.rels><?xml version="1.0" encoding="UTF-8" standalone="yes"?>
<Relationships xmlns="http://schemas.openxmlformats.org/package/2006/relationships"><Relationship Id="rId1" Type="http://schemas.openxmlformats.org/officeDocument/2006/relationships/pivotCacheRecords" Target="pivotCacheRecords24.xml"/></Relationships>
</file>

<file path=xl/pivotCache/_rels/pivotCacheDefinition25.xml.rels><?xml version="1.0" encoding="UTF-8" standalone="yes"?>
<Relationships xmlns="http://schemas.openxmlformats.org/package/2006/relationships"><Relationship Id="rId1" Type="http://schemas.openxmlformats.org/officeDocument/2006/relationships/pivotCacheRecords" Target="pivotCacheRecords25.xml"/></Relationships>
</file>

<file path=xl/pivotCache/_rels/pivotCacheDefinition26.xml.rels><?xml version="1.0" encoding="UTF-8" standalone="yes"?>
<Relationships xmlns="http://schemas.openxmlformats.org/package/2006/relationships"><Relationship Id="rId1" Type="http://schemas.openxmlformats.org/officeDocument/2006/relationships/pivotCacheRecords" Target="pivotCacheRecords26.xml"/></Relationships>
</file>

<file path=xl/pivotCache/_rels/pivotCacheDefinition27.xml.rels><?xml version="1.0" encoding="UTF-8" standalone="yes"?>
<Relationships xmlns="http://schemas.openxmlformats.org/package/2006/relationships"><Relationship Id="rId1" Type="http://schemas.openxmlformats.org/officeDocument/2006/relationships/pivotCacheRecords" Target="pivotCacheRecords27.xml"/></Relationships>
</file>

<file path=xl/pivotCache/_rels/pivotCacheDefinition28.xml.rels><?xml version="1.0" encoding="UTF-8" standalone="yes"?>
<Relationships xmlns="http://schemas.openxmlformats.org/package/2006/relationships"><Relationship Id="rId1" Type="http://schemas.openxmlformats.org/officeDocument/2006/relationships/pivotCacheRecords" Target="pivotCacheRecords28.xml"/></Relationships>
</file>

<file path=xl/pivotCache/_rels/pivotCacheDefinition29.xml.rels><?xml version="1.0" encoding="UTF-8" standalone="yes"?>
<Relationships xmlns="http://schemas.openxmlformats.org/package/2006/relationships"><Relationship Id="rId1" Type="http://schemas.openxmlformats.org/officeDocument/2006/relationships/pivotCacheRecords" Target="pivotCacheRecords29.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ie Abrahamova" refreshedDate="45364.83619884259" createdVersion="8" refreshedVersion="8" minRefreshableVersion="3" recordCount="212" xr:uid="{5CFAC3EC-C306-4990-BFD3-EC953EBE34E3}">
  <cacheSource type="worksheet">
    <worksheetSource ref="D1:D1048576" sheet="V drogérii"/>
  </cacheSource>
  <cacheFields count="1">
    <cacheField name="Jaké menstruační pomůcky během menstruace používáte? " numFmtId="0">
      <sharedItems containsBlank="1" count="29">
        <s v="Standardní tampon"/>
        <s v="Menstruační kalhotky"/>
        <s v="Standardní vložky"/>
        <s v="Menstruační kalíšek, Menstruační kalhotky"/>
        <s v="Standardní vložka"/>
        <s v="Menstruační kalíšek"/>
        <s v="Tampon z přírodního materiálu, Menstruační kalíšek"/>
        <s v="Standardní tampon, Menstruační kalhotky"/>
        <s v="Standardní vložka, Standardní tampon"/>
        <s v="Standardní tampon, Tampon z přírodního materiálu"/>
        <s v="Standardní tampon, Menstruační kalíšek, Menstruační kalhotky"/>
        <s v="Standardní tampon, Menstruační kalíšek"/>
        <s v="Standardní vložka, Standardní tampon, Menstruační kalhotky"/>
        <s v="Standardní vložka, Menstruační kalíšek"/>
        <s v="Standardní vložka, Standardní tampon, Menstruační kalíšek"/>
        <s v="Látkové vložky, Standardní tampon, Menstruační kalíšek, Menstruační kalhotky"/>
        <s v="Mořská houba"/>
        <s v="Standardní vložka, Standardní tampon, Menstruační kalíšek, Menstruační kalhotky"/>
        <s v="Vložka z přírodního materiálu, Menstruační kalíšek"/>
        <s v="Standardní vložka, Vložka z přírodního materiálu"/>
        <s v="Standardní tampon, Mořská houba"/>
        <s v="Vložka z přírodního materiálu, Menstruační kalhotky"/>
        <s v="Standardní vložka, Látkové vložky, Menstruační kalíšek, Menstruační kalhotky"/>
        <s v="Menstruační kalhotky, Mořská houba"/>
        <s v="Vložka z přírodního materiálu"/>
        <s v="Standardní vložka, Látkové vložky, Standardní tampon, Menstruační kalíšek"/>
        <s v="Standardní vložka, Standardní tampon, Menstruační kalíšek, Mořská houba"/>
        <s v="Látkové vložky, Standardní tampon, Menstruační kalhotky"/>
        <m/>
      </sharedItems>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ie Abrahamova" refreshedDate="45368.778759490742" createdVersion="8" refreshedVersion="8" minRefreshableVersion="3" recordCount="211" xr:uid="{8C658E17-AC95-48CA-82F5-D23059723DE6}">
  <cacheSource type="worksheet">
    <worksheetSource ref="A2:J213" sheet="OT 9 "/>
  </cacheSource>
  <cacheFields count="10">
    <cacheField name="Číslo" numFmtId="1">
      <sharedItems containsSemiMixedTypes="0" containsString="0" containsNumber="1" containsInteger="1" minValue="1" maxValue="211"/>
    </cacheField>
    <cacheField name="Kolik Vám je let? " numFmtId="0">
      <sharedItems count="5">
        <s v="21-30"/>
        <s v="31-40"/>
        <s v="41-50"/>
        <s v="15-20"/>
        <s v="51-60"/>
      </sharedItems>
    </cacheField>
    <cacheField name="Jaký je Váš čistý měsíční příjem?" numFmtId="0">
      <sharedItems/>
    </cacheField>
    <cacheField name="Jaké menstruační pomůcky během menstruace používáte? " numFmtId="0">
      <sharedItems count="28">
        <s v="Standardní tampon"/>
        <s v="Menstruační kalhotky"/>
        <s v="Standardní vložka"/>
        <s v="Menstruační kalíšek, Menstruační kalhotky"/>
        <s v="Menstruační kalíšek"/>
        <s v="Tampon z přírodního materiálu, Menstruační kalíšek"/>
        <s v="Standardní tampon, Menstruační kalhotky"/>
        <s v="Standardní vložka, Standardní tampon"/>
        <s v="Standardní tampon, , Menstruační kalhotky"/>
        <s v="Standardní tampon, Tampon z přírodního materiálu"/>
        <s v="Standardní tampon, Menstruační kalíšek, Menstruační kalhotky"/>
        <s v="Standardní tampon, Menstruační kalíšek"/>
        <s v="Standardní vložka, Standardní tampon, Menstruační kalhotky"/>
        <s v="Standardní vložka, Menstruační kalíšek"/>
        <s v="Standardní vložka, Standardní tampon, Menstruační kalíšek"/>
        <s v="Látkové vložka, Standardní tampon, Menstruační kalíšek, Menstruační kalhotky"/>
        <s v="Mořská houba"/>
        <s v="Standardní vložka, Standardní tampon, Menstruační kalíšek, Menstruační kalhotky"/>
        <s v="Vložka z přírodního materiálu, Menstruační kalíšek"/>
        <s v="Standardní vložka, Vložka z přírodního materiálu"/>
        <s v="Standardní tampon, Mořská houba"/>
        <s v="Vložka z přírodního materiálu, Menstruační kalhotky"/>
        <s v="Standardní vložka, Látkové vložka, Menstruační kalíšek, Menstruační kalhotky"/>
        <s v="Menstruační kalhotky, Mořská houba"/>
        <s v="Vložka z přírodního materiálu"/>
        <s v="Standardní vložka, Látkové vložka, Standardní tampon, Menstruační kalíšek"/>
        <s v="Standardní vložka, Standardní tampon, Menstruační kalíšek, Mořská houba"/>
        <s v="Látkové vložka, Standardní tampon, Menstruační kalhotky"/>
      </sharedItems>
    </cacheField>
    <cacheField name="Jaké menstruační pomůcky během menstruace používají ženy ve Vašem okolí? " numFmtId="0">
      <sharedItems/>
    </cacheField>
    <cacheField name="Děláte pravidelně nějaký sport?" numFmtId="0">
      <sharedItems/>
    </cacheField>
    <cacheField name="Nakupujete si menstruační pomůcky sama?" numFmtId="0">
      <sharedItems/>
    </cacheField>
    <cacheField name="Jaké jsou dva hlavní důvody používání Vašich menstruačních pomůcek? " numFmtId="0">
      <sharedItems count="13">
        <s v="Cena, Ekologie"/>
        <s v="Ekologie, Pohodlné"/>
        <s v="Cena, Používají ho ostatní v mém okolí"/>
        <s v="Cena, Zvyk"/>
        <s v="Zvyk, Spolehlivé"/>
        <s v="Zvyk, Používají ho ostatní v mém okolí"/>
        <s v="Ekologie, Spolehlivé"/>
        <s v="Pohodlné, Spolehlivé"/>
        <s v="Zvyk, Pohodlné"/>
        <s v="Používají ho ostatní v mém okolí, Spolehlivé"/>
        <s v="Cena, Pohodlné"/>
        <s v="Používají ho ostatní v mém okolí, Pohodlné"/>
        <s v="Ekologie, Zvyk"/>
      </sharedItems>
    </cacheField>
    <cacheField name="Chtěla byste vyzkoušet některé z menstruačních pomůcek níže, pokud ano, které? " numFmtId="0">
      <sharedItems/>
    </cacheField>
    <cacheField name="D1" numFmtId="0">
      <sharedItems count="12">
        <s v="Dostala bych ji zdarma."/>
        <s v="Současný produkt by mi přestal vyhovovat."/>
        <s v="Nic by mě nepřimělo."/>
        <s v="Byla by to levnější varianta."/>
        <s v="Někdo z okolí by ji začal používat."/>
        <s v="Osamostatnění - vlastní příjem."/>
        <s v="Byla by to ekologičtější varianta."/>
        <s v="Vyber vhodne velikosti kalisku"/>
        <s v="Jen se odhodlavam kalhotky objednat jako doplnujici ke kalisku. Urcite kalisek neprestanj pouzivat."/>
        <s v="bylo by to pohodlnější"/>
        <s v="Zkusila jsem kalisek"/>
        <s v="Doporuceni"/>
      </sharedItems>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ie Abrahamova" refreshedDate="45368.805802546296" createdVersion="8" refreshedVersion="8" minRefreshableVersion="3" recordCount="211" xr:uid="{3EAA1EE5-EB2E-4981-AFD6-2596786C3AFC}">
  <cacheSource type="worksheet">
    <worksheetSource ref="A1:L212" sheet="OT 11"/>
  </cacheSource>
  <cacheFields count="12">
    <cacheField name="Číslo" numFmtId="1">
      <sharedItems containsSemiMixedTypes="0" containsString="0" containsNumber="1" containsInteger="1" minValue="1" maxValue="211"/>
    </cacheField>
    <cacheField name="Kolik Vám je let? " numFmtId="0">
      <sharedItems count="5">
        <s v="21-30"/>
        <s v="31-40"/>
        <s v="41-50"/>
        <s v="15-20"/>
        <s v="51-60"/>
      </sharedItems>
    </cacheField>
    <cacheField name="Jaký je Váš čistý měsíční příjem?" numFmtId="0">
      <sharedItems count="6">
        <s v="35 000 - 45 000 Kč"/>
        <s v="45 000 Kč a více"/>
        <s v="15 000 - 20 000 Kč"/>
        <s v="25 000 - 35 000 Kč"/>
        <s v="20 000 - 25 000 Kč"/>
        <s v="Méně než 15 000 Kč"/>
      </sharedItems>
    </cacheField>
    <cacheField name="Jaké menstruační pomůcky během menstruace používáte? " numFmtId="0">
      <sharedItems count="28">
        <s v="Standardní tampon"/>
        <s v="Menstruační kalhotky"/>
        <s v="Standardní vložka"/>
        <s v="Menstruační kalíšek, Menstruační kalhotky"/>
        <s v="Menstruační kalíšek"/>
        <s v="Tampon z přírodního materiálu, Menstruační kalíšek"/>
        <s v="Standardní tampon, Menstruační kalhotky"/>
        <s v="Standardní vložka, Standardní tampon"/>
        <s v="Standardní tampon, , Menstruační kalhotky"/>
        <s v="Standardní tampon, Tampon z přírodního materiálu"/>
        <s v="Standardní tampon, Menstruační kalíšek, Menstruační kalhotky"/>
        <s v="Standardní tampon, Menstruační kalíšek"/>
        <s v="Standardní vložka, Standardní tampon, Menstruační kalhotky"/>
        <s v="Standardní vložka, Menstruační kalíšek"/>
        <s v="Standardní vložka, Standardní tampon, Menstruační kalíšek"/>
        <s v="Látkové vložka, Standardní tampon, Menstruační kalíšek, Menstruační kalhotky"/>
        <s v="Mořská houba"/>
        <s v="Standardní vložka, Standardní tampon, Menstruační kalíšek, Menstruační kalhotky"/>
        <s v="Vložka z přírodního materiálu, Menstruační kalíšek"/>
        <s v="Standardní vložka, Vložka z přírodního materiálu"/>
        <s v="Standardní tampon, Mořská houba"/>
        <s v="Vložka z přírodního materiálu, Menstruační kalhotky"/>
        <s v="Standardní vložka, Látkové vložka, Menstruační kalíšek, Menstruační kalhotky"/>
        <s v="Menstruační kalhotky, Mořská houba"/>
        <s v="Vložka z přírodního materiálu"/>
        <s v="Standardní vložka, Látkové vložka, Standardní tampon, Menstruační kalíšek"/>
        <s v="Standardní vložka, Standardní tampon, Menstruační kalíšek, Mořská houba"/>
        <s v="Látkové vložka, Standardní tampon, Menstruační kalhotky"/>
      </sharedItems>
    </cacheField>
    <cacheField name="Jaké menstruační pomůcky během menstruace používají ženy ve Vašem okolí? " numFmtId="0">
      <sharedItems/>
    </cacheField>
    <cacheField name="Děláte pravidelně nějaký sport?" numFmtId="0">
      <sharedItems/>
    </cacheField>
    <cacheField name="Nakupujete si menstruační pomůcky sama?" numFmtId="0">
      <sharedItems/>
    </cacheField>
    <cacheField name="Jaké jsou dva hlavní důvody používání Vašich menstruačních pomůcek? " numFmtId="0">
      <sharedItems count="13">
        <s v="Cena, Ekologie"/>
        <s v="Ekologie, Pohodlné"/>
        <s v="Cena, Používají ho ostatní v mém okolí"/>
        <s v="Cena, Zvyk"/>
        <s v="Zvyk, Spolehlivé"/>
        <s v="Zvyk, Používají ho ostatní v mém okolí"/>
        <s v="Ekologie, Spolehlivé"/>
        <s v="Pohodlné, Spolehlivé"/>
        <s v="Zvyk, Pohodlné"/>
        <s v="Používají ho ostatní v mém okolí, Spolehlivé"/>
        <s v="Cena, Pohodlné"/>
        <s v="Používají ho ostatní v mém okolí, Pohodlné"/>
        <s v="Ekologie, Zvyk"/>
      </sharedItems>
    </cacheField>
    <cacheField name="Chtěla byste vyzkoušet některé z menstruačních pomůcek níže, pokud ano, které? " numFmtId="0">
      <sharedItems/>
    </cacheField>
    <cacheField name="Co by Vás přimělo zkusit jinou menstruační pomůcku, než jakou jste používala doposud? " numFmtId="0">
      <sharedItems count="29" longText="1">
        <s v="Dostala bych ji zdarma., Někdo z okolí by ji začal používat."/>
        <s v="Současný produkt by mi přestal vyhovovat."/>
        <s v="Nic by mě nepřimělo."/>
        <s v="Dostala bych ji zdarma."/>
        <s v="Byla by to levnější varianta., Současný produkt by mi přestal vyhovovat."/>
        <s v="Dostala bych ji zdarma., Byla by to ekologičtější varianta., Současný produkt by mi přestal vyhovovat."/>
        <s v="Někdo z okolí by ji začal používat."/>
        <s v="Dostala bych ji zdarma., Současný produkt by mi přestal vyhovovat."/>
        <s v="Dostala bych ji zdarma., Byla by to levnější varianta., Současný produkt by mi přestal vyhovovat."/>
        <s v="Osamostatnění - vlastní příjem."/>
        <s v="Někdo z okolí by ji začal používat., Byla by to ekologičtější varianta."/>
        <s v="Byla by to levnější varianta."/>
        <s v="Dostala bych ji zdarma., Osamostatnění - vlastní příjem."/>
        <s v="Byla by to ekologičtější varianta., Současný produkt by mi přestal vyhovovat."/>
        <s v="Vyber vhodne velikosti kalisku"/>
        <s v="Dostala bych ji zdarma., Někdo z okolí by ji začal používat., Byla by to levnější varianta."/>
        <s v="Byla by to levnější varianta., Byla by to ekologičtější varianta."/>
        <s v="Dostala bych ji zdarma., Někdo z okolí by ji začal používat., Byla by to ekologičtější varianta., Současný produkt by mi přestal vyhovovat."/>
        <s v="Byla by to ekologičtější varianta."/>
        <s v="Dostala bych ji zdarma., Byla by to levnější varianta., Byla by to ekologičtější varianta., Současný produkt by mi přestal vyhovovat."/>
        <s v="Dostala bych ji zdarma., Byla by to levnější varianta."/>
        <s v="Dostala bych ji zdarma., Někdo z okolí by ji začal používat., Současný produkt by mi přestal vyhovovat."/>
        <s v="Někdo z okolí by ji začal používat., Současný produkt by mi přestal vyhovovat."/>
        <s v="Jen se odhodlavam kalhotky objednat jako doplnujici ke kalisku. Urcite kalisek neprestanj pouzivat."/>
        <s v="Někdo z okolí by ji začal používat., Byla by to levnější varianta., Byla by to ekologičtější varianta., Současný produkt by mi přestal vyhovovat."/>
        <s v="bylo by to pohodlnější"/>
        <s v="Zkusila jsem kalisek, protejkam, zkusila jsem morskou houbu, vyndavaní je fakt nechutne a krev vsude. Moc rada bych nasla pro sebe jinou variantu nez vlozky a tampony ale zatim mi nic nefungovalo. Uz jsem utratila za to hodne penez a vzdy se vratila ke klasice. "/>
        <s v="Doporuceni"/>
        <s v="Byla by to ekologičtější varianta., Současný produkt by mi přestal vyhovovat., Vyzkoušela jsem kalíšek i houbu. Kalíšek mi nesedí. Houbu moc nepoužívám, protože tampon je mi příjemnější, ale věřím, že si snad jednou na houbu zvyknu. Vím, že tampony nejdou moc zdravé, proto bych chtěla raději houbu. Ale tampony používám už asi od 13 let a jsem na ně zvyklá a můžu se na ně spolehnout."/>
      </sharedItems>
    </cacheField>
    <cacheField name="Máte ve svém okolí k dispozici menstruační pomůcky zdarma? " numFmtId="0">
      <sharedItems count="2">
        <s v="Ano - v práci"/>
        <s v="Ne"/>
      </sharedItems>
    </cacheField>
    <cacheField name="Myslíte si, že by ženy měly mít menstruační pomůcky zdarma (standardní tampon a vložka)?" numFmtId="0">
      <sharedItems count="4">
        <s v="Rozhodně ano"/>
        <s v="Spíše ano"/>
        <s v="Spíš ne"/>
        <s v="Rozhodně ne"/>
      </sharedItems>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ie Abrahamova" refreshedDate="45368.897765972222" createdVersion="8" refreshedVersion="8" minRefreshableVersion="3" recordCount="211" xr:uid="{E5518002-CAC0-4CB9-ABA5-E9E4DB71D54D}">
  <cacheSource type="worksheet">
    <worksheetSource ref="A1:M212" sheet="OT 12"/>
  </cacheSource>
  <cacheFields count="13">
    <cacheField name="Číslo" numFmtId="1">
      <sharedItems containsSemiMixedTypes="0" containsString="0" containsNumber="1" containsInteger="1" minValue="1" maxValue="211"/>
    </cacheField>
    <cacheField name="Kolik Vám je let? " numFmtId="0">
      <sharedItems count="5">
        <s v="21-30"/>
        <s v="31-40"/>
        <s v="41-50"/>
        <s v="15-20"/>
        <s v="51-60"/>
      </sharedItems>
    </cacheField>
    <cacheField name="Jaký je Váš čistý měsíční příjem?" numFmtId="0">
      <sharedItems/>
    </cacheField>
    <cacheField name="Jaké menstruační pomůcky během menstruace používáte? " numFmtId="0">
      <sharedItems count="28">
        <s v="Standardní tampon"/>
        <s v="Menstruační kalhotky"/>
        <s v="Standardní vložka"/>
        <s v="Menstruační kalíšek, Menstruační kalhotky"/>
        <s v="Menstruační kalíšek"/>
        <s v="Tampon z přírodního materiálu, Menstruační kalíšek"/>
        <s v="Standardní tampon, Menstruační kalhotky"/>
        <s v="Standardní vložka, Standardní tampon"/>
        <s v="Standardní tampon, , Menstruační kalhotky"/>
        <s v="Standardní tampon, Tampon z přírodního materiálu"/>
        <s v="Standardní tampon, Menstruační kalíšek, Menstruační kalhotky"/>
        <s v="Standardní tampon, Menstruační kalíšek"/>
        <s v="Standardní vložka, Standardní tampon, Menstruační kalhotky"/>
        <s v="Standardní vložka, Menstruační kalíšek"/>
        <s v="Standardní vložka, Standardní tampon, Menstruační kalíšek"/>
        <s v="Látkové vložka, Standardní tampon, Menstruační kalíšek, Menstruační kalhotky"/>
        <s v="Mořská houba"/>
        <s v="Standardní vložka, Standardní tampon, Menstruační kalíšek, Menstruační kalhotky"/>
        <s v="Vložka z přírodního materiálu, Menstruační kalíšek"/>
        <s v="Standardní vložka, Vložka z přírodního materiálu"/>
        <s v="Standardní tampon, Mořská houba"/>
        <s v="Vložka z přírodního materiálu, Menstruační kalhotky"/>
        <s v="Standardní vložka, Látkové vložka, Menstruační kalíšek, Menstruační kalhotky"/>
        <s v="Menstruační kalhotky, Mořská houba"/>
        <s v="Vložka z přírodního materiálu"/>
        <s v="Standardní vložka, Látkové vložka, Standardní tampon, Menstruační kalíšek"/>
        <s v="Standardní vložka, Standardní tampon, Menstruační kalíšek, Mořská houba"/>
        <s v="Látkové vložka, Standardní tampon, Menstruační kalhotky"/>
      </sharedItems>
    </cacheField>
    <cacheField name="Jaké menstruační pomůcky během menstruace používají ženy ve Vašem okolí? " numFmtId="0">
      <sharedItems/>
    </cacheField>
    <cacheField name="Děláte pravidelně nějaký sport?" numFmtId="0">
      <sharedItems/>
    </cacheField>
    <cacheField name="Nakupujete si menstruační pomůcky sama?" numFmtId="0">
      <sharedItems/>
    </cacheField>
    <cacheField name="Jaké jsou dva hlavní důvody používání Vašich menstruačních pomůcek? " numFmtId="0">
      <sharedItems/>
    </cacheField>
    <cacheField name="Chtěla byste vyzkoušet některé z menstruačních pomůcek níže, pokud ano, které? " numFmtId="0">
      <sharedItems/>
    </cacheField>
    <cacheField name="Co by Vás přimělo zkusit jinou menstruační pomůcku, než jakou jste používala doposud? " numFmtId="0">
      <sharedItems longText="1"/>
    </cacheField>
    <cacheField name="Máte ve svém okolí k dispozici menstruační pomůcky zdarma? " numFmtId="0">
      <sharedItems/>
    </cacheField>
    <cacheField name="Myslíte si, že by ženy měly mít menstruační pomůcky zdarma (standardní tampon a vložka)?" numFmtId="0">
      <sharedItems/>
    </cacheField>
    <cacheField name="Kde nejčastěji nakupujete menstruační pomůcky? " numFmtId="0">
      <sharedItems count="3">
        <s v="V drogérii"/>
        <s v="Na internetu"/>
        <s v="V supermarketu"/>
      </sharedItems>
    </cacheField>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ie Abrahamova" refreshedDate="45368.917033912039" createdVersion="8" refreshedVersion="8" minRefreshableVersion="3" recordCount="344" xr:uid="{56A86430-8360-497C-B0AB-4CF3116054AE}">
  <cacheSource type="worksheet">
    <worksheetSource ref="A216:C560" sheet="OT 12"/>
  </cacheSource>
  <cacheFields count="3">
    <cacheField name="Číslo" numFmtId="1">
      <sharedItems containsSemiMixedTypes="0" containsString="0" containsNumber="1" containsInteger="1" minValue="1" maxValue="211"/>
    </cacheField>
    <cacheField name="P1" numFmtId="9">
      <sharedItems count="9">
        <s v="Standardní tampon"/>
        <s v="Menstruační kalhotky"/>
        <s v="Standardní vložka"/>
        <s v="Menstruační kalíšek"/>
        <s v="Tampon z přírodního materiálu"/>
        <s v="Látkové vložky"/>
        <s v="Mořská houba"/>
        <s v="Vložka z přírodního materiálu"/>
        <s v="Standardní vložky" u="1"/>
      </sharedItems>
    </cacheField>
    <cacheField name="Kde nejčastěji nakupujete menstruační pomůcky? " numFmtId="0">
      <sharedItems count="3">
        <s v="V drogérii"/>
        <s v="Na internetu"/>
        <s v="V supermarketu"/>
      </sharedItems>
    </cacheField>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ie Abrahamova" refreshedDate="45369.793561921295" createdVersion="8" refreshedVersion="8" minRefreshableVersion="3" recordCount="211" xr:uid="{B847755D-5A25-4EE1-81AE-9FB1F6B911E1}">
  <cacheSource type="worksheet">
    <worksheetSource ref="A1:N212" sheet="OT 13"/>
  </cacheSource>
  <cacheFields count="14">
    <cacheField name="Číslo" numFmtId="1">
      <sharedItems containsSemiMixedTypes="0" containsString="0" containsNumber="1" containsInteger="1" minValue="1" maxValue="211"/>
    </cacheField>
    <cacheField name="Kolik Vám je let? " numFmtId="0">
      <sharedItems/>
    </cacheField>
    <cacheField name="Jaký je Váš čistý měsíční příjem?" numFmtId="0">
      <sharedItems/>
    </cacheField>
    <cacheField name="Jaké menstruační pomůcky během menstruace používáte? " numFmtId="0">
      <sharedItems/>
    </cacheField>
    <cacheField name="Jaké menstruační pomůcky během menstruace používají ženy ve Vašem okolí? " numFmtId="0">
      <sharedItems/>
    </cacheField>
    <cacheField name="Děláte pravidelně nějaký sport?" numFmtId="0">
      <sharedItems/>
    </cacheField>
    <cacheField name="Nakupujete si menstruační pomůcky sama?" numFmtId="0">
      <sharedItems/>
    </cacheField>
    <cacheField name="Jaké jsou dva hlavní důvody používání Vašich menstruačních pomůcek? " numFmtId="0">
      <sharedItems/>
    </cacheField>
    <cacheField name="Chtěla byste vyzkoušet některé z menstruačních pomůcek níže, pokud ano, které? " numFmtId="0">
      <sharedItems/>
    </cacheField>
    <cacheField name="Co by Vás přimělo zkusit jinou menstruační pomůcku, než jakou jste používala doposud? " numFmtId="0">
      <sharedItems longText="1"/>
    </cacheField>
    <cacheField name="Máte ve svém okolí k dispozici menstruační pomůcky zdarma? " numFmtId="0">
      <sharedItems/>
    </cacheField>
    <cacheField name="Myslíte si, že by ženy měly mít menstruační pomůcky zdarma (standardní tampon a vložka)?" numFmtId="0">
      <sharedItems/>
    </cacheField>
    <cacheField name="Kde nejčastěji nakupujete menstruační pomůcky? " numFmtId="0">
      <sharedItems count="3">
        <s v="V drogérii"/>
        <s v="Na internetu"/>
        <s v="V supermarketu"/>
      </sharedItems>
    </cacheField>
    <cacheField name="Při nákupu menstruačních pomůcek" numFmtId="0">
      <sharedItems count="4">
        <s v="Pravidelně přemýšlím, jestli nezkusit něco nového a zvažuji možnosti."/>
        <s v="Vím, co chci, ale občas se podívám na ostatní varianty jiných produktů, než používám normálně."/>
        <s v="Mi nákup trvá pár vteřin, kupuji pořád to stejné."/>
        <s v="Vím, co chci, ale podívám se na ostatní varianty stejného produktu (značky, velikosti, cena atd..)"/>
      </sharedItems>
    </cacheField>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ie Abrahamova" refreshedDate="45369.870084259259" createdVersion="8" refreshedVersion="8" minRefreshableVersion="3" recordCount="344" xr:uid="{09FA9D66-4A2E-4FB0-B899-CBC121569EA9}">
  <cacheSource type="worksheet">
    <worksheetSource ref="AK1:AQ345" sheet="OT 13"/>
  </cacheSource>
  <cacheFields count="7">
    <cacheField name="Číslo" numFmtId="1">
      <sharedItems containsSemiMixedTypes="0" containsString="0" containsNumber="1" containsInteger="1" minValue="1" maxValue="211"/>
    </cacheField>
    <cacheField name="Kolik Vám je let? " numFmtId="0">
      <sharedItems/>
    </cacheField>
    <cacheField name="Jaký je Váš čistý měsíční příjem?" numFmtId="0">
      <sharedItems/>
    </cacheField>
    <cacheField name="P1" numFmtId="9">
      <sharedItems count="9">
        <s v="Standardní tampon"/>
        <s v="Menstruační kalhotky"/>
        <s v="Standardní vložka"/>
        <s v="Menstruační kalíšek"/>
        <s v="Tampon z přírodního materiálu"/>
        <s v="Látkové vložky"/>
        <s v="Mořská houba"/>
        <s v="Vložka z přírodního materiálu"/>
        <s v="Standardní vložky" u="1"/>
      </sharedItems>
    </cacheField>
    <cacheField name="Co by Vás přimělo zkusit jinou menstruační pomůcku, než jakou jste používala doposud? " numFmtId="0">
      <sharedItems longText="1"/>
    </cacheField>
    <cacheField name="Kde nejčastěji nakupujete menstruační pomůcky? " numFmtId="0">
      <sharedItems/>
    </cacheField>
    <cacheField name="Při nákupu menstruačních pomůcek" numFmtId="0">
      <sharedItems count="4">
        <s v="Pravidelně přemýšlím, jestli nezkusit něco nového a zvažuji možnosti."/>
        <s v="Vím, co chci, ale občas se podívám na ostatní varianty jiných produktů, než používám normálně."/>
        <s v="Mi nákup trvá pár vteřin, kupuji pořád to stejné."/>
        <s v="Vím, co chci, ale podívám se na ostatní varianty stejného produktu (značky, velikosti, cena atd..)"/>
      </sharedItems>
    </cacheField>
  </cacheFields>
  <extLst>
    <ext xmlns:x14="http://schemas.microsoft.com/office/spreadsheetml/2009/9/main" uri="{725AE2AE-9491-48be-B2B4-4EB974FC3084}">
      <x14:pivotCacheDefinition/>
    </ext>
  </extLst>
</pivotCacheDefinition>
</file>

<file path=xl/pivotCache/pivotCacheDefinition1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ie Abrahamova" refreshedDate="45369.92680601852" createdVersion="8" refreshedVersion="8" minRefreshableVersion="3" recordCount="351" xr:uid="{F7C47F03-0D21-4913-8ADB-7A9BFEF8C818}">
  <cacheSource type="worksheet">
    <worksheetSource ref="BL1:BV352" sheet="OT 13"/>
  </cacheSource>
  <cacheFields count="11">
    <cacheField name="Číslo" numFmtId="1">
      <sharedItems containsSemiMixedTypes="0" containsString="0" containsNumber="1" containsInteger="1" minValue="1" maxValue="211"/>
    </cacheField>
    <cacheField name="Kolik Vám je let? " numFmtId="0">
      <sharedItems/>
    </cacheField>
    <cacheField name="Jaký je Váš čistý měsíční příjem?" numFmtId="0">
      <sharedItems/>
    </cacheField>
    <cacheField name="Jaké menstruační pomůcky během menstruace používáte? " numFmtId="0">
      <sharedItems/>
    </cacheField>
    <cacheField name="Jaké menstruační pomůcky během menstruace používají ženy ve Vašem okolí? " numFmtId="0">
      <sharedItems/>
    </cacheField>
    <cacheField name="Děláte pravidelně nějaký sport?" numFmtId="0">
      <sharedItems/>
    </cacheField>
    <cacheField name="Nakupujete si menstruační pomůcky sama?" numFmtId="0">
      <sharedItems/>
    </cacheField>
    <cacheField name="Jaké jsou dva hlavní důvody používání Vašich menstruačních pomůcek? " numFmtId="0">
      <sharedItems/>
    </cacheField>
    <cacheField name="Chtěla byste vyzkoušet některé z menstruačních pomůcek níže, pokud ano, které? " numFmtId="0">
      <sharedItems/>
    </cacheField>
    <cacheField name="D1" numFmtId="0">
      <sharedItems count="27">
        <s v="Dostala bych ji zdarma."/>
        <s v="Současný produkt by mi přestal vyhovovat."/>
        <s v="Nic by mě nepřimělo."/>
        <s v="Byla by to levnější varianta."/>
        <s v="Někdo z okolí by ji začal používat."/>
        <s v="Osamostatnění - vlastní příjem."/>
        <s v="Byla by to ekologičtější varianta."/>
        <s v="Vyber vhodne velikosti kalisku"/>
        <s v="Jen se odhodlavam kalhotky objednat jako doplnujici ke kalisku. Urcite kalisek neprestanj pouzivat."/>
        <s v="bylo by to pohodlnější"/>
        <s v="Zkusila jsem kalisek"/>
        <s v="Doporuceni"/>
        <s v="protejkam"/>
        <s v="zkusila jsem morskou houbu"/>
        <s v="Vyzkoušela jsem kalíšek i houbu. Kalíšek mi nesedí. Houbu moc nepoužívám"/>
        <s v="vyndavaní je fakt nechutne a krev vsude. Moc rada bych nasla pro sebe jinou variantu nez vlozky a tampony ale zatim mi nic nefungovalo. Uz jsem utratila za to hodne penez a vzdy se vratila ke klasice."/>
        <s v="protože tampon je mi příjemnější"/>
        <s v=" Někdo z okolí by ji začal používat." u="1"/>
        <s v=" Současný produkt by mi přestal vyhovovat." u="1"/>
        <s v=" Byla by to ekologičtější varianta." u="1"/>
        <s v=" Byla by to levnější varianta." u="1"/>
        <s v=" Osamostatnění - vlastní příjem." u="1"/>
        <s v=" protejkam" u="1"/>
        <s v=" zkusila jsem morskou houbu" u="1"/>
        <s v=" Vyzkoušela jsem kalíšek i houbu. Kalíšek mi nesedí. Houbu moc nepoužívám" u="1"/>
        <s v=" vyndavaní je fakt nechutne a krev vsude. Moc rada bych nasla pro sebe jinou variantu nez vlozky a tampony ale zatim mi nic nefungovalo. Uz jsem utratila za to hodne penez a vzdy se vratila ke klasice. " u="1"/>
        <s v=" protože tampon je mi příjemnější" u="1"/>
      </sharedItems>
    </cacheField>
    <cacheField name="Při nákupu menstruačních pomůcek" numFmtId="0">
      <sharedItems count="4">
        <s v="Pravidelně přemýšlím, jestli nezkusit něco nového a zvažuji možnosti."/>
        <s v="Vím, co chci, ale občas se podívám na ostatní varianty jiných produktů, než používám normálně."/>
        <s v="Mi nákup trvá pár vteřin, kupuji pořád to stejné."/>
        <s v="Vím, co chci, ale podívám se na ostatní varianty stejného produktu (značky, velikosti, cena atd..)"/>
      </sharedItems>
    </cacheField>
  </cacheFields>
  <extLst>
    <ext xmlns:x14="http://schemas.microsoft.com/office/spreadsheetml/2009/9/main" uri="{725AE2AE-9491-48be-B2B4-4EB974FC3084}">
      <x14:pivotCacheDefinition/>
    </ext>
  </extLst>
</pivotCacheDefinition>
</file>

<file path=xl/pivotCache/pivotCacheDefinition1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ie Abrahamova" refreshedDate="45370.86880196759" createdVersion="8" refreshedVersion="8" minRefreshableVersion="3" recordCount="211" xr:uid="{1568D48F-DF82-4ED3-B0EB-10902B25708F}">
  <cacheSource type="worksheet">
    <worksheetSource ref="A1:O212" sheet="OT 14"/>
  </cacheSource>
  <cacheFields count="15">
    <cacheField name="Číslo" numFmtId="1">
      <sharedItems containsSemiMixedTypes="0" containsString="0" containsNumber="1" containsInteger="1" minValue="1" maxValue="211"/>
    </cacheField>
    <cacheField name="Kolik Vám je let? " numFmtId="0">
      <sharedItems/>
    </cacheField>
    <cacheField name="Jaký je Váš čistý měsíční příjem?" numFmtId="0">
      <sharedItems/>
    </cacheField>
    <cacheField name="Jaké menstruační pomůcky během menstruace používáte? " numFmtId="0">
      <sharedItems/>
    </cacheField>
    <cacheField name="Jaké menstruační pomůcky během menstruace používají ženy ve Vašem okolí? " numFmtId="0">
      <sharedItems/>
    </cacheField>
    <cacheField name="Děláte pravidelně nějaký sport?" numFmtId="0">
      <sharedItems/>
    </cacheField>
    <cacheField name="Nakupujete si menstruační pomůcky sama?" numFmtId="0">
      <sharedItems/>
    </cacheField>
    <cacheField name="Jaké jsou dva hlavní důvody používání Vašich menstruačních pomůcek? " numFmtId="0">
      <sharedItems/>
    </cacheField>
    <cacheField name="Chtěla byste vyzkoušet některé z menstruačních pomůcek níže, pokud ano, které? " numFmtId="0">
      <sharedItems/>
    </cacheField>
    <cacheField name="Co by Vás přimělo zkusit jinou menstruační pomůcku, než jakou jste používala doposud? " numFmtId="0">
      <sharedItems longText="1"/>
    </cacheField>
    <cacheField name="Máte ve svém okolí k dispozici menstruační pomůcky zdarma? " numFmtId="0">
      <sharedItems/>
    </cacheField>
    <cacheField name="Myslíte si, že by ženy měly mít menstruační pomůcky zdarma (standardní tampon a vložka)?" numFmtId="0">
      <sharedItems/>
    </cacheField>
    <cacheField name="Kde nejčastěji nakupujete menstruační pomůcky? " numFmtId="0">
      <sharedItems/>
    </cacheField>
    <cacheField name="Při nákupu menstruačních pomůcek" numFmtId="0">
      <sharedItems/>
    </cacheField>
    <cacheField name="Na kolik korun Vás vyjde jedna menstruace? " numFmtId="0">
      <sharedItems count="6">
        <s v="101 - 200 Kč"/>
        <s v="Používám ekologické produkty, které jsou použitelné na několik let"/>
        <s v="50 - 100 Kč"/>
        <s v="201 - 300 Kč"/>
        <s v="301 Kč a více"/>
        <s v="100 - 200 Kč" u="1"/>
      </sharedItems>
    </cacheField>
  </cacheFields>
  <extLst>
    <ext xmlns:x14="http://schemas.microsoft.com/office/spreadsheetml/2009/9/main" uri="{725AE2AE-9491-48be-B2B4-4EB974FC3084}">
      <x14:pivotCacheDefinition/>
    </ext>
  </extLst>
</pivotCacheDefinition>
</file>

<file path=xl/pivotCache/pivotCacheDefinition1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ie Abrahamova" refreshedDate="45370.898884953705" createdVersion="8" refreshedVersion="8" minRefreshableVersion="3" recordCount="344" xr:uid="{42976C13-5B03-4757-B6C0-EEB4DA5EE443}">
  <cacheSource type="worksheet">
    <worksheetSource ref="A1:O345" sheet="OT 14"/>
  </cacheSource>
  <cacheFields count="15">
    <cacheField name="Číslo" numFmtId="1">
      <sharedItems containsSemiMixedTypes="0" containsString="0" containsNumber="1" containsInteger="1" minValue="1" maxValue="211"/>
    </cacheField>
    <cacheField name="Kolik Vám je let? " numFmtId="0">
      <sharedItems containsBlank="1"/>
    </cacheField>
    <cacheField name="Jaký je Váš čistý měsíční příjem?" numFmtId="0">
      <sharedItems containsBlank="1"/>
    </cacheField>
    <cacheField name="P1" numFmtId="9">
      <sharedItems count="8">
        <s v="Standardní tampon"/>
        <s v="Menstruační kalhotky"/>
        <s v="Standardní vložka"/>
        <s v="Menstruační kalíšek"/>
        <s v="Tampon z přírodního materiálu"/>
        <s v="Látkové vložky"/>
        <s v="Mořská houba"/>
        <s v="Vložka z přírodního materiálu"/>
      </sharedItems>
    </cacheField>
    <cacheField name="Jaké menstruační pomůcky během menstruace používají ženy ve Vašem okolí? " numFmtId="0">
      <sharedItems containsBlank="1"/>
    </cacheField>
    <cacheField name="Děláte pravidelně nějaký sport?" numFmtId="0">
      <sharedItems containsBlank="1"/>
    </cacheField>
    <cacheField name="Nakupujete si menstruační pomůcky sama?" numFmtId="0">
      <sharedItems containsBlank="1"/>
    </cacheField>
    <cacheField name="Jaké jsou dva hlavní důvody používání Vašich menstruačních pomůcek? " numFmtId="0">
      <sharedItems containsBlank="1"/>
    </cacheField>
    <cacheField name="Chtěla byste vyzkoušet některé z menstruačních pomůcek níže, pokud ano, které? " numFmtId="0">
      <sharedItems containsBlank="1"/>
    </cacheField>
    <cacheField name="Co by Vás přimělo zkusit jinou menstruační pomůcku, než jakou jste používala doposud? " numFmtId="0">
      <sharedItems containsBlank="1" longText="1"/>
    </cacheField>
    <cacheField name="Máte ve svém okolí k dispozici menstruační pomůcky zdarma? " numFmtId="0">
      <sharedItems containsBlank="1"/>
    </cacheField>
    <cacheField name="Myslíte si, že by ženy měly mít menstruační pomůcky zdarma (standardní tampon a vložka)?" numFmtId="0">
      <sharedItems containsBlank="1"/>
    </cacheField>
    <cacheField name="Kde nejčastěji nakupujete menstruační pomůcky? " numFmtId="0">
      <sharedItems containsBlank="1"/>
    </cacheField>
    <cacheField name="Při nákupu menstruačních pomůcek" numFmtId="0">
      <sharedItems containsBlank="1"/>
    </cacheField>
    <cacheField name="Na kolik korun Vás vyjde jedna menstruace? " numFmtId="0">
      <sharedItems containsBlank="1" count="6">
        <s v="101 - 200 Kč"/>
        <s v="Používám ekologické produkty, které jsou použitelné na několik let"/>
        <s v="50 - 100 Kč"/>
        <s v="201 - 300 Kč"/>
        <s v="301 Kč a více"/>
        <m/>
      </sharedItems>
    </cacheField>
  </cacheFields>
  <extLst>
    <ext xmlns:x14="http://schemas.microsoft.com/office/spreadsheetml/2009/9/main" uri="{725AE2AE-9491-48be-B2B4-4EB974FC3084}">
      <x14:pivotCacheDefinition/>
    </ext>
  </extLst>
</pivotCacheDefinition>
</file>

<file path=xl/pivotCache/pivotCacheDefinition1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ie Abrahamova" refreshedDate="45371.821931481485" createdVersion="8" refreshedVersion="8" minRefreshableVersion="3" recordCount="211" xr:uid="{7D78EC11-D920-42EB-A0B1-03157B774C65}">
  <cacheSource type="worksheet">
    <worksheetSource ref="A1:P212" sheet="OT 15"/>
  </cacheSource>
  <cacheFields count="16">
    <cacheField name="Číslo" numFmtId="1">
      <sharedItems containsSemiMixedTypes="0" containsString="0" containsNumber="1" containsInteger="1" minValue="1" maxValue="211"/>
    </cacheField>
    <cacheField name="Kolik Vám je let? " numFmtId="0">
      <sharedItems/>
    </cacheField>
    <cacheField name="Jaký je Váš čistý měsíční příjem?" numFmtId="0">
      <sharedItems/>
    </cacheField>
    <cacheField name="Jaké menstruační pomůcky během menstruace používáte? " numFmtId="0">
      <sharedItems/>
    </cacheField>
    <cacheField name="Jaké menstruační pomůcky během menstruace používají ženy ve Vašem okolí? " numFmtId="0">
      <sharedItems/>
    </cacheField>
    <cacheField name="Děláte pravidelně nějaký sport?" numFmtId="0">
      <sharedItems/>
    </cacheField>
    <cacheField name="Nakupujete si menstruační pomůcky sama?" numFmtId="0">
      <sharedItems/>
    </cacheField>
    <cacheField name="Jaké jsou dva hlavní důvody používání Vašich menstruačních pomůcek? " numFmtId="0">
      <sharedItems/>
    </cacheField>
    <cacheField name="Chtěla byste vyzkoušet některé z menstruačních pomůcek níže, pokud ano, které? " numFmtId="0">
      <sharedItems/>
    </cacheField>
    <cacheField name="Co by Vás přimělo zkusit jinou menstruační pomůcku, než jakou jste používala doposud? " numFmtId="0">
      <sharedItems longText="1"/>
    </cacheField>
    <cacheField name="Máte ve svém okolí k dispozici menstruační pomůcky zdarma? " numFmtId="0">
      <sharedItems/>
    </cacheField>
    <cacheField name="Myslíte si, že by ženy měly mít menstruační pomůcky zdarma (standardní tampon a vložka)?" numFmtId="0">
      <sharedItems/>
    </cacheField>
    <cacheField name="Kde nejčastěji nakupujete menstruační pomůcky? " numFmtId="0">
      <sharedItems/>
    </cacheField>
    <cacheField name="Při nákupu menstruačních pomůcek" numFmtId="0">
      <sharedItems/>
    </cacheField>
    <cacheField name="Na kolik korun Vás vyjde jedna menstruace? " numFmtId="0">
      <sharedItems/>
    </cacheField>
    <cacheField name="Pokud byste měla standardní menstruační pomůcky zdarma (tampon, vložka), kupovala byste si i jiné menstruační pomůcky?" numFmtId="0">
      <sharedItems count="6">
        <s v="Ano, protože jednorázové menstruační pomůcky nejsou ekologické."/>
        <s v="Ne, používám standardní tampony nebo vložka."/>
        <s v="Ano, vyzkoušela bych něco jiného, i když jsem doposud používala standardní vložku či tampon."/>
        <s v="Ne, začala bych používat produkty zdarma (doposud jsem používala jiné)."/>
        <s v="Ano, protože mám svůj oblíbený typ/značku/velikost a chci ho používat dál."/>
        <s v="Ano, protože standardní vložka nebo tampony nepoužívá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ie Abrahamova" refreshedDate="45364.863975810185" createdVersion="8" refreshedVersion="8" minRefreshableVersion="3" recordCount="211" xr:uid="{D3AA0852-59F1-4DB3-A314-14D01C997EF9}">
  <cacheSource type="worksheet">
    <worksheetSource ref="A67:B212" sheet="OT 5"/>
  </cacheSource>
  <cacheFields count="2">
    <cacheField name="Kolik Vám je let? " numFmtId="0">
      <sharedItems count="5">
        <s v="21-30"/>
        <s v="31-40"/>
        <s v="41-50"/>
        <s v="15-20"/>
        <s v="51-60"/>
      </sharedItems>
    </cacheField>
    <cacheField name="COUNT" numFmtId="0">
      <sharedItems containsSemiMixedTypes="0" containsString="0" containsNumber="1" containsInteger="1" minValue="1" maxValue="4" count="4">
        <n v="1"/>
        <n v="2"/>
        <n v="3"/>
        <n v="4"/>
      </sharedItems>
    </cacheField>
  </cacheFields>
  <extLst>
    <ext xmlns:x14="http://schemas.microsoft.com/office/spreadsheetml/2009/9/main" uri="{725AE2AE-9491-48be-B2B4-4EB974FC3084}">
      <x14:pivotCacheDefinition/>
    </ext>
  </extLst>
</pivotCacheDefinition>
</file>

<file path=xl/pivotCache/pivotCacheDefinition2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ie Abrahamova" refreshedDate="45371.84322696759" createdVersion="8" refreshedVersion="8" minRefreshableVersion="3" recordCount="344" xr:uid="{5D2E4332-D84C-4EB9-87B9-492A65310F26}">
  <cacheSource type="worksheet">
    <worksheetSource ref="A1:P345" sheet="OT 15"/>
  </cacheSource>
  <cacheFields count="16">
    <cacheField name="Číslo" numFmtId="1">
      <sharedItems containsSemiMixedTypes="0" containsString="0" containsNumber="1" containsInteger="1" minValue="1" maxValue="211"/>
    </cacheField>
    <cacheField name="Kolik Vám je let? " numFmtId="0">
      <sharedItems containsBlank="1"/>
    </cacheField>
    <cacheField name="Jaký je Váš čistý měsíční příjem?" numFmtId="0">
      <sharedItems containsBlank="1"/>
    </cacheField>
    <cacheField name="P1" numFmtId="9">
      <sharedItems count="8">
        <s v="Standardní tampon"/>
        <s v="Menstruační kalhotky"/>
        <s v="Standardní vložka"/>
        <s v="Menstruační kalíšek"/>
        <s v="Tampon z přírodního materiálu"/>
        <s v="Látkové vložky"/>
        <s v="Mořská houba"/>
        <s v="Vložka z přírodního materiálu"/>
      </sharedItems>
    </cacheField>
    <cacheField name="Jaké menstruační pomůcky během menstruace používají ženy ve Vašem okolí? " numFmtId="0">
      <sharedItems containsBlank="1"/>
    </cacheField>
    <cacheField name="Děláte pravidelně nějaký sport?" numFmtId="0">
      <sharedItems containsBlank="1"/>
    </cacheField>
    <cacheField name="Nakupujete si menstruační pomůcky sama?" numFmtId="0">
      <sharedItems containsBlank="1"/>
    </cacheField>
    <cacheField name="Jaké jsou dva hlavní důvody používání Vašich menstruačních pomůcek? " numFmtId="0">
      <sharedItems containsBlank="1"/>
    </cacheField>
    <cacheField name="Chtěla byste vyzkoušet některé z menstruačních pomůcek níže, pokud ano, které? " numFmtId="0">
      <sharedItems containsBlank="1" count="15">
        <s v="Menstruační kalhotky"/>
        <s v="Nechci"/>
        <s v="Menstruační kalíšek, Menstruační kalhotky"/>
        <s v="Mořská houba"/>
        <s v="Tampon z přírodního materiálu"/>
        <s v="Vložka z přírodního materiálu, Menstruační kalíšek"/>
        <s v="Menstruační kalíšek"/>
        <s v="Vložka z přírodního materiálu, Tampon z přírodního materiálu, Menstruační kalhotky"/>
        <s v="Vložka z přírodního materiálu"/>
        <s v="Vložka z přírodního materiálu, Menstruační kalhotky"/>
        <s v="Tampon z přírodního materiálu, Menstruační kalíšek"/>
        <s v="Standardní tampon, Tampon z přírodního materiálu, Mořská houba"/>
        <s v="Tampon z přírodního materiálu, Menstruační kalhotky"/>
        <s v="Menstruační kalhotky, Látkové vložka"/>
        <m u="1"/>
      </sharedItems>
    </cacheField>
    <cacheField name="Co by Vás přimělo zkusit jinou menstruační pomůcku, než jakou jste používala doposud? " numFmtId="0">
      <sharedItems containsBlank="1" longText="1"/>
    </cacheField>
    <cacheField name="Máte ve svém okolí k dispozici menstruační pomůcky zdarma? " numFmtId="0">
      <sharedItems containsBlank="1"/>
    </cacheField>
    <cacheField name="Myslíte si, že by ženy měly mít menstruační pomůcky zdarma (standardní tampon a vložka)?" numFmtId="0">
      <sharedItems containsBlank="1"/>
    </cacheField>
    <cacheField name="Kde nejčastěji nakupujete menstruační pomůcky? " numFmtId="0">
      <sharedItems containsBlank="1"/>
    </cacheField>
    <cacheField name="Při nákupu menstruačních pomůcek" numFmtId="0">
      <sharedItems containsBlank="1"/>
    </cacheField>
    <cacheField name="Na kolik korun Vás vyjde jedna menstruace? " numFmtId="0">
      <sharedItems containsBlank="1"/>
    </cacheField>
    <cacheField name="Pokud byste měla standardní menstruační pomůcky zdarma (tampon, vložka), kupovala byste si i jiné menstruační pomůcky?" numFmtId="0">
      <sharedItems count="6">
        <s v="Ano, protože jednorázové menstruační pomůcky nejsou ekologické."/>
        <s v="Ne, používám standardní tampony nebo vložka."/>
        <s v="Ano, vyzkoušela bych něco jiného, i když jsem doposud používala standardní vložku či tampon."/>
        <s v="Ne, začala bych používat produkty zdarma (doposud jsem používala jiné)."/>
        <s v="Ano, protože mám svůj oblíbený typ/značku/velikost a chci ho používat dál."/>
        <s v="Ano, protože standardní vložka nebo tampony nepoužívám."/>
      </sharedItems>
    </cacheField>
  </cacheFields>
  <extLst>
    <ext xmlns:x14="http://schemas.microsoft.com/office/spreadsheetml/2009/9/main" uri="{725AE2AE-9491-48be-B2B4-4EB974FC3084}">
      <x14:pivotCacheDefinition/>
    </ext>
  </extLst>
</pivotCacheDefinition>
</file>

<file path=xl/pivotCache/pivotCacheDefinition2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ie Abrahamova" refreshedDate="45371.88131527778" createdVersion="8" refreshedVersion="8" minRefreshableVersion="3" recordCount="211" xr:uid="{7E17BE70-6504-41FF-BDFE-4C707E6D3121}">
  <cacheSource type="worksheet">
    <worksheetSource ref="A2:Q213" sheet="OT 16"/>
  </cacheSource>
  <cacheFields count="17">
    <cacheField name="Číslo" numFmtId="1">
      <sharedItems containsSemiMixedTypes="0" containsString="0" containsNumber="1" containsInteger="1" minValue="1" maxValue="211"/>
    </cacheField>
    <cacheField name="Kolik Vám je let? " numFmtId="0">
      <sharedItems count="5">
        <s v="21-30"/>
        <s v="31-40"/>
        <s v="41-50"/>
        <s v="15-20"/>
        <s v="51-60"/>
      </sharedItems>
    </cacheField>
    <cacheField name="Jaký je Váš čistý měsíční příjem?" numFmtId="0">
      <sharedItems count="6">
        <s v="35 000 - 45 000 Kč"/>
        <s v="45 000 Kč a více"/>
        <s v="15 000 - 20 000 Kč"/>
        <s v="25 000 - 35 000 Kč"/>
        <s v="20 000 - 25 000 Kč"/>
        <s v="Méně než 15 000 Kč"/>
      </sharedItems>
    </cacheField>
    <cacheField name="Jaké menstruační pomůcky během menstruace používáte? " numFmtId="0">
      <sharedItems/>
    </cacheField>
    <cacheField name="Jaké menstruační pomůcky během menstruace používají ženy ve Vašem okolí? " numFmtId="0">
      <sharedItems/>
    </cacheField>
    <cacheField name="Děláte pravidelně nějaký sport?" numFmtId="0">
      <sharedItems/>
    </cacheField>
    <cacheField name="Nakupujete si menstruační pomůcky sama?" numFmtId="0">
      <sharedItems/>
    </cacheField>
    <cacheField name="Jaké jsou dva hlavní důvody používání Vašich menstruačních pomůcek? " numFmtId="0">
      <sharedItems/>
    </cacheField>
    <cacheField name="Chtěla byste vyzkoušet některé z menstruačních pomůcek níže, pokud ano, které? " numFmtId="0">
      <sharedItems/>
    </cacheField>
    <cacheField name="Co by Vás přimělo zkusit jinou menstruační pomůcku, než jakou jste používala doposud? " numFmtId="0">
      <sharedItems longText="1"/>
    </cacheField>
    <cacheField name="Máte ve svém okolí k dispozici menstruační pomůcky zdarma? " numFmtId="0">
      <sharedItems/>
    </cacheField>
    <cacheField name="Myslíte si, že by ženy měly mít menstruační pomůcky zdarma (standardní tampon a vložka)?" numFmtId="0">
      <sharedItems/>
    </cacheField>
    <cacheField name="Kde nejčastěji nakupujete menstruační pomůcky? " numFmtId="0">
      <sharedItems/>
    </cacheField>
    <cacheField name="Při nákupu menstruačních pomůcek" numFmtId="0">
      <sharedItems/>
    </cacheField>
    <cacheField name="Na kolik korun Vás vyjde jedna menstruace? " numFmtId="0">
      <sharedItems/>
    </cacheField>
    <cacheField name="Pokud byste měla standardní menstruační pomůcky zdarma (tampon, vložka), kupovala byste si i jiné menstruační pomůcky?" numFmtId="0">
      <sharedItems/>
    </cacheField>
    <cacheField name="Co je to &quot;menstruační chudoba&quot;?" numFmtId="0">
      <sharedItems count="3">
        <s v="Menstruační chudoba je situace, při které žena nemá dostatečné finanční prostředky na pořízení menstruačních pomůcek."/>
        <s v="Menstruační chudoba je situace, při které má žena slabou či žádnou menstruaci."/>
        <s v="Nevím co to je, nikdy jsem o tom neslyšela."/>
      </sharedItems>
    </cacheField>
  </cacheFields>
  <extLst>
    <ext xmlns:x14="http://schemas.microsoft.com/office/spreadsheetml/2009/9/main" uri="{725AE2AE-9491-48be-B2B4-4EB974FC3084}">
      <x14:pivotCacheDefinition/>
    </ext>
  </extLst>
</pivotCacheDefinition>
</file>

<file path=xl/pivotCache/pivotCacheDefinition2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ie Abrahamova" refreshedDate="45371.905298726851" createdVersion="8" refreshedVersion="8" minRefreshableVersion="3" recordCount="211" xr:uid="{E8183B92-6463-4A2A-B550-2C1E288D1B9D}">
  <cacheSource type="worksheet">
    <worksheetSource ref="A1:R212" sheet="OT 17"/>
  </cacheSource>
  <cacheFields count="18">
    <cacheField name="Číslo" numFmtId="1">
      <sharedItems containsSemiMixedTypes="0" containsString="0" containsNumber="1" containsInteger="1" minValue="1" maxValue="211"/>
    </cacheField>
    <cacheField name="Kolik Vám je let? " numFmtId="0">
      <sharedItems/>
    </cacheField>
    <cacheField name="Jaký je Váš čistý měsíční příjem?" numFmtId="0">
      <sharedItems count="6">
        <s v="35 000 - 45 000 Kč"/>
        <s v="45 000 Kč a více"/>
        <s v="15 000 - 20 000 Kč"/>
        <s v="25 000 - 35 000 Kč"/>
        <s v="20 000 - 25 000 Kč"/>
        <s v="Méně než 15 000 Kč"/>
      </sharedItems>
    </cacheField>
    <cacheField name="P1" numFmtId="9">
      <sharedItems/>
    </cacheField>
    <cacheField name="Jaké menstruační pomůcky během menstruace používají ženy ve Vašem okolí? " numFmtId="0">
      <sharedItems/>
    </cacheField>
    <cacheField name="Děláte pravidelně nějaký sport?" numFmtId="0">
      <sharedItems/>
    </cacheField>
    <cacheField name="Nakupujete si menstruační pomůcky sama?" numFmtId="0">
      <sharedItems/>
    </cacheField>
    <cacheField name="Jaké jsou dva hlavní důvody používání Vašich menstruačních pomůcek? " numFmtId="0">
      <sharedItems/>
    </cacheField>
    <cacheField name="Chtěla byste vyzkoušet některé z menstruačních pomůcek níže, pokud ano, které? " numFmtId="0">
      <sharedItems/>
    </cacheField>
    <cacheField name="Co by Vás přimělo zkusit jinou menstruační pomůcku, než jakou jste používala doposud? " numFmtId="0">
      <sharedItems longText="1"/>
    </cacheField>
    <cacheField name="Máte ve svém okolí k dispozici menstruační pomůcky zdarma? " numFmtId="0">
      <sharedItems/>
    </cacheField>
    <cacheField name="Myslíte si, že by ženy měly mít menstruační pomůcky zdarma (standardní tampon a vložka)?" numFmtId="0">
      <sharedItems/>
    </cacheField>
    <cacheField name="Kde nejčastěji nakupujete menstruační pomůcky? " numFmtId="0">
      <sharedItems/>
    </cacheField>
    <cacheField name="Při nákupu menstruačních pomůcek" numFmtId="0">
      <sharedItems/>
    </cacheField>
    <cacheField name="Na kolik korun Vás vyjde jedna menstruace? " numFmtId="0">
      <sharedItems/>
    </cacheField>
    <cacheField name="Pokud byste měla standardní menstruační pomůcky zdarma (tampon, vložka), kupovala byste si i jiné menstruační pomůcky?" numFmtId="0">
      <sharedItems/>
    </cacheField>
    <cacheField name="Co je to &quot;menstruační chudoba&quot;?" numFmtId="0">
      <sharedItems/>
    </cacheField>
    <cacheField name="Byla jste někdy v situaci, kdy jste si menstruační pomůcky nemohla dovolit?" numFmtId="0">
      <sharedItems count="3">
        <s v="Ne"/>
        <s v="Ano - jednou či výjimečně."/>
        <s v="Ano - často."/>
      </sharedItems>
    </cacheField>
  </cacheFields>
  <extLst>
    <ext xmlns:x14="http://schemas.microsoft.com/office/spreadsheetml/2009/9/main" uri="{725AE2AE-9491-48be-B2B4-4EB974FC3084}">
      <x14:pivotCacheDefinition/>
    </ext>
  </extLst>
</pivotCacheDefinition>
</file>

<file path=xl/pivotCache/pivotCacheDefinition2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ie Abrahamova" refreshedDate="45371.916616550923" createdVersion="8" refreshedVersion="8" minRefreshableVersion="3" recordCount="211" xr:uid="{18ED3E1D-EE50-470E-9A42-99226F873FCD}">
  <cacheSource type="worksheet">
    <worksheetSource ref="A1:S212" sheet="OT 18"/>
  </cacheSource>
  <cacheFields count="19">
    <cacheField name="Číslo" numFmtId="1">
      <sharedItems containsSemiMixedTypes="0" containsString="0" containsNumber="1" containsInteger="1" minValue="1" maxValue="211"/>
    </cacheField>
    <cacheField name="Kolik Vám je let? " numFmtId="0">
      <sharedItems/>
    </cacheField>
    <cacheField name="Jaký je Váš čistý měsíční příjem?" numFmtId="0">
      <sharedItems/>
    </cacheField>
    <cacheField name="P1" numFmtId="9">
      <sharedItems/>
    </cacheField>
    <cacheField name="Jaké menstruační pomůcky během menstruace používají ženy ve Vašem okolí? " numFmtId="0">
      <sharedItems/>
    </cacheField>
    <cacheField name="Děláte pravidelně nějaký sport?" numFmtId="0">
      <sharedItems/>
    </cacheField>
    <cacheField name="Nakupujete si menstruační pomůcky sama?" numFmtId="0">
      <sharedItems/>
    </cacheField>
    <cacheField name="Jaké jsou dva hlavní důvody používání Vašich menstruačních pomůcek? " numFmtId="0">
      <sharedItems/>
    </cacheField>
    <cacheField name="Chtěla byste vyzkoušet některé z menstruačních pomůcek níže, pokud ano, které? " numFmtId="0">
      <sharedItems/>
    </cacheField>
    <cacheField name="Co by Vás přimělo zkusit jinou menstruační pomůcku, než jakou jste používala doposud? " numFmtId="0">
      <sharedItems longText="1"/>
    </cacheField>
    <cacheField name="Máte ve svém okolí k dispozici menstruační pomůcky zdarma? " numFmtId="0">
      <sharedItems/>
    </cacheField>
    <cacheField name="Myslíte si, že by ženy měly mít menstruační pomůcky zdarma (standardní tampon a vložka)?" numFmtId="0">
      <sharedItems/>
    </cacheField>
    <cacheField name="Kde nejčastěji nakupujete menstruační pomůcky? " numFmtId="0">
      <sharedItems/>
    </cacheField>
    <cacheField name="Při nákupu menstruačních pomůcek" numFmtId="0">
      <sharedItems/>
    </cacheField>
    <cacheField name="Na kolik korun Vás vyjde jedna menstruace? " numFmtId="0">
      <sharedItems/>
    </cacheField>
    <cacheField name="Pokud byste měla standardní menstruační pomůcky zdarma (tampon, vložka), kupovala byste si i jiné menstruační pomůcky?" numFmtId="0">
      <sharedItems/>
    </cacheField>
    <cacheField name="Co je to &quot;menstruační chudoba&quot;?" numFmtId="0">
      <sharedItems/>
    </cacheField>
    <cacheField name="Byla jste někdy v situaci, kdy jste si menstruační pomůcky nemohla dovolit?" numFmtId="0">
      <sharedItems count="3">
        <s v="Ne"/>
        <s v="Ano - jednou či výjimečně."/>
        <s v="Ano - často."/>
      </sharedItems>
    </cacheField>
    <cacheField name="Setkala jste se někdy s tím, že by někdo z Vašeho okolí neměl dostatek financí na menstruační pomůcky?" numFmtId="0">
      <sharedItems count="3">
        <s v="Ne"/>
        <s v="Ano - jednou či výjimečně."/>
        <s v="Ano - často."/>
      </sharedItems>
    </cacheField>
  </cacheFields>
  <extLst>
    <ext xmlns:x14="http://schemas.microsoft.com/office/spreadsheetml/2009/9/main" uri="{725AE2AE-9491-48be-B2B4-4EB974FC3084}">
      <x14:pivotCacheDefinition/>
    </ext>
  </extLst>
</pivotCacheDefinition>
</file>

<file path=xl/pivotCache/pivotCacheDefinition2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ie Abrahamova" refreshedDate="45375.854707407409" createdVersion="8" refreshedVersion="8" minRefreshableVersion="3" recordCount="211" xr:uid="{BA6A8FF7-8011-4847-92AE-2E9253BE708B}">
  <cacheSource type="worksheet">
    <worksheetSource ref="A1:E212" sheet="OT 4"/>
  </cacheSource>
  <cacheFields count="5">
    <cacheField name="Číslo" numFmtId="1">
      <sharedItems containsSemiMixedTypes="0" containsString="0" containsNumber="1" containsInteger="1" minValue="1" maxValue="211"/>
    </cacheField>
    <cacheField name="Kolik Vám je let? " numFmtId="0">
      <sharedItems/>
    </cacheField>
    <cacheField name="Jaký je Váš čistý měsíční příjem?" numFmtId="0">
      <sharedItems/>
    </cacheField>
    <cacheField name="Jaké menstruační pomůcky během menstruace používáte? " numFmtId="0">
      <sharedItems/>
    </cacheField>
    <cacheField name="Jaké menstruační pomůcky během menstruace používají ženy ve Vašem okolí? " numFmtId="0">
      <sharedItems count="32">
        <s v="Menstruační kalíšek"/>
        <s v="Standardní vložka, Standardní tampon"/>
        <s v="Standardní tampon, Menstruační kalíšek"/>
        <s v="Menstruační kalíšek, Menstruační kalhotky"/>
        <s v="Standardní tampon"/>
        <s v="Standardní vložka"/>
        <s v="Standardní vložka, Standardní tampon, Menstruační kalhotky"/>
        <s v="Standardní vložka, Standardní tampon, Menstruační kalíšek, Menstruační kalhotky"/>
        <s v="Tampon z přírodního materiálu, Menstruační kalíšek"/>
        <s v="Nevím"/>
        <s v="Nepoužívají nic"/>
        <s v="Standardní vložka, Standardní tampon, Menstruační kalíšek"/>
        <s v="Vložka z přírodního materiálu, Látkové vložky, Standardní tampon, Menstruační kalhotky"/>
        <s v="Standardní vložka, Standardní tampon, Tampon z přírodního materiálu, Menstruační kalíšek, Menstruační kalhotky"/>
        <s v="Standardní vložka, Menstruační kalíšek, Menstruační kalhotky"/>
        <s v="Standardní tampon, Menstruační kalíšek, Menstruační kalhotky"/>
        <s v="Standardní vložka, Vložka z přírodního materiálu, Látkové vložky, Standardní tampon, Tampon z přírodního materiálu, Menstruační kalíšek, Menstruační kalhotky"/>
        <s v="Standardní tampon, Menstruační kalhotky"/>
        <s v="Standardní vložka, Látkové vložky, Standardní tampon, Menstruační kalíšek, Menstruační kalhotky"/>
        <s v="Standardní vložka, Látkové vložky, Standardní tampon, Tampon z přírodního materiálu, Menstruační kalíšek, Menstruační kalhotky"/>
        <s v="Standardní vložka, Standardní tampon, Menstruační kalíšek, Mořská houba"/>
        <s v="Standardní vložka, Látkové vložky, Standardní tampon, Menstruační kalíšek"/>
        <s v="Standardní vložka, Menstruační kalíšek"/>
        <s v="Standardní tampon, Mořská houba"/>
        <s v="Vložka z přírodního materiálu"/>
        <s v="Vložka z přírodního materiálu, Standardní tampon, Menstruační kalíšek, Menstruační kalhotky"/>
        <s v="Menstruační kalhotky"/>
        <s v="Standardní vložka, Mořská houba"/>
        <s v="Standardní vložka, Standardní tampon, Menstruační kalíšek, Menstruační kalhotky, Nevím"/>
        <s v="Standardní vložka, Standardní tampon, Menstruační kalíšek, Menstruační kalhotky, Mořská houba"/>
        <s v="Standardní vložka, Standardní tampon, Mořská houba"/>
        <s v="Standardní vložka, Vložka z přírodního materiálu, Látkové vložky, Standardní tampon, Tampon z přírodního materiálu, Menstruační kalíšek, Menstruační kalhotky, Mořská houba, Nepoužívají nic"/>
      </sharedItems>
    </cacheField>
  </cacheFields>
  <extLst>
    <ext xmlns:x14="http://schemas.microsoft.com/office/spreadsheetml/2009/9/main" uri="{725AE2AE-9491-48be-B2B4-4EB974FC3084}">
      <x14:pivotCacheDefinition/>
    </ext>
  </extLst>
</pivotCacheDefinition>
</file>

<file path=xl/pivotCache/pivotCacheDefinition2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ie Abrahamova" refreshedDate="45376.90490671296" createdVersion="8" refreshedVersion="8" minRefreshableVersion="3" recordCount="344" xr:uid="{6AB1B86F-6998-4EA4-841D-C0EEA184288B}">
  <cacheSource type="worksheet">
    <worksheetSource ref="A1:G345" sheet="OT 7"/>
  </cacheSource>
  <cacheFields count="7">
    <cacheField name="Číslo" numFmtId="1">
      <sharedItems containsSemiMixedTypes="0" containsString="0" containsNumber="1" containsInteger="1" minValue="1" maxValue="211"/>
    </cacheField>
    <cacheField name="Kolik Vám je let? " numFmtId="0">
      <sharedItems count="5">
        <s v="21-30"/>
        <s v="31-40"/>
        <s v="41-50"/>
        <s v="15-20"/>
        <s v="51-60"/>
      </sharedItems>
    </cacheField>
    <cacheField name="Jaký je Váš čistý měsíční příjem?" numFmtId="0">
      <sharedItems count="6">
        <s v="35 000 - 45 000 Kč"/>
        <s v="45 000 Kč a více"/>
        <s v="15 000 - 20 000 Kč"/>
        <s v="25 000 - 35 000 Kč"/>
        <s v="20 000 - 25 000 Kč"/>
        <s v="Méně než 15 000 Kč"/>
      </sharedItems>
    </cacheField>
    <cacheField name="P1" numFmtId="9">
      <sharedItems count="9">
        <s v="Standardní tampon"/>
        <s v="Menstruační kalhotky"/>
        <s v="Standardní vložka"/>
        <s v="Menstruační kalíšek"/>
        <s v="Tampon z přírodního materiálu"/>
        <s v="Látkové vložky"/>
        <s v="Mořská houba"/>
        <s v="Vložka z přírodního materiálu"/>
        <s v="Standardní vložky" u="1"/>
      </sharedItems>
    </cacheField>
    <cacheField name="Děláte pravidelně nějaký sport?" numFmtId="0">
      <sharedItems count="3">
        <s v="Ano - alespoň 3x týdně"/>
        <s v="Ne"/>
        <s v="Ano - maximálně 3x týdně"/>
      </sharedItems>
    </cacheField>
    <cacheField name="D1" numFmtId="0">
      <sharedItems count="5">
        <s v="Cena"/>
        <s v="Ekologie"/>
        <s v="Zvyk"/>
        <s v="Pohodlné"/>
        <s v="Používají ho ostatní v mém okolí"/>
      </sharedItems>
    </cacheField>
    <cacheField name="D2" numFmtId="0">
      <sharedItems count="5">
        <s v="Ekologie"/>
        <s v="Pohodlné"/>
        <s v="Používají ho ostatní v mém okolí"/>
        <s v="Zvyk"/>
        <s v="Spolehlivé"/>
      </sharedItems>
    </cacheField>
  </cacheFields>
  <extLst>
    <ext xmlns:x14="http://schemas.microsoft.com/office/spreadsheetml/2009/9/main" uri="{725AE2AE-9491-48be-B2B4-4EB974FC3084}">
      <x14:pivotCacheDefinition/>
    </ext>
  </extLst>
</pivotCacheDefinition>
</file>

<file path=xl/pivotCache/pivotCacheDefinition2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ie Abrahamova" refreshedDate="45377.335571296295" createdVersion="8" refreshedVersion="8" minRefreshableVersion="3" recordCount="344" xr:uid="{665385D4-B4F1-40DE-98D3-F0AEB7A7277F}">
  <cacheSource type="worksheet">
    <worksheetSource ref="A1:H345" sheet="OT 7 add. "/>
  </cacheSource>
  <cacheFields count="8">
    <cacheField name="Číslo" numFmtId="1">
      <sharedItems containsSemiMixedTypes="0" containsString="0" containsNumber="1" containsInteger="1" minValue="1" maxValue="211"/>
    </cacheField>
    <cacheField name="Kolik Vám je let? " numFmtId="0">
      <sharedItems/>
    </cacheField>
    <cacheField name="Jaký je Váš čistý měsíční příjem?" numFmtId="0">
      <sharedItems/>
    </cacheField>
    <cacheField name="Jaké menstruační pomůcky během menstruace používáte? " numFmtId="0">
      <sharedItems count="9">
        <s v="Standardní tampon"/>
        <s v="Menstruační kalhotky"/>
        <s v="Standardní vložka"/>
        <s v="Menstruační kalíšek"/>
        <s v="Tampon z přírodního materiálu"/>
        <s v="Látkové vložky"/>
        <s v="Mořská houba"/>
        <s v="Vložka z přírodního materiálu"/>
        <s v="Standardní vložky" u="1"/>
      </sharedItems>
    </cacheField>
    <cacheField name="Jaké menstruační pomůcky během menstruace používají ženy ve Vašem okolí? " numFmtId="0">
      <sharedItems containsBlank="1"/>
    </cacheField>
    <cacheField name="Děláte pravidelně nějaký sport?" numFmtId="0">
      <sharedItems/>
    </cacheField>
    <cacheField name="Nakupujete si menstruační pomůcky sama?" numFmtId="0">
      <sharedItems containsBlank="1"/>
    </cacheField>
    <cacheField name="Jaké jsou dva hlavní důvody používání Vašich menstruačních pomůcek? " numFmtId="0">
      <sharedItems count="13">
        <s v="Cena, Ekologie"/>
        <s v="Ekologie, Pohodlné"/>
        <s v="Cena, Používají ho ostatní v mém okolí"/>
        <s v="Cena, Zvyk"/>
        <s v="Zvyk, Spolehlivé"/>
        <s v="Zvyk, Používají ho ostatní v mém okolí"/>
        <s v="Ekologie, Spolehlivé"/>
        <s v="Pohodlné, Spolehlivé"/>
        <s v="Zvyk, Pohodlné"/>
        <s v="Používají ho ostatní v mém okolí, Spolehlivé"/>
        <s v="Cena, Pohodlné"/>
        <s v="Používají ho ostatní v mém okolí, Pohodlné"/>
        <s v="Ekologie, Zvyk"/>
      </sharedItems>
    </cacheField>
  </cacheFields>
  <extLst>
    <ext xmlns:x14="http://schemas.microsoft.com/office/spreadsheetml/2009/9/main" uri="{725AE2AE-9491-48be-B2B4-4EB974FC3084}">
      <x14:pivotCacheDefinition/>
    </ext>
  </extLst>
</pivotCacheDefinition>
</file>

<file path=xl/pivotCache/pivotCacheDefinition2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ie Abrahamova" refreshedDate="45377.484209374998" createdVersion="8" refreshedVersion="8" minRefreshableVersion="3" recordCount="377" xr:uid="{BAD6EF9E-6CB1-4FF8-90D4-C7A34CF64B5C}">
  <cacheSource type="worksheet">
    <worksheetSource ref="A253:E630" sheet="OT 8"/>
  </cacheSource>
  <cacheFields count="5">
    <cacheField name="Číslo" numFmtId="0">
      <sharedItems containsSemiMixedTypes="0" containsString="0" containsNumber="1" containsInteger="1" minValue="1" maxValue="211"/>
    </cacheField>
    <cacheField name="Kolik Vám je let? " numFmtId="0">
      <sharedItems count="5">
        <s v="21-30"/>
        <s v="31-40"/>
        <s v="41-50"/>
        <s v="15-20"/>
        <s v="51-60"/>
      </sharedItems>
    </cacheField>
    <cacheField name="Jaký je Váš čistý měsíční příjem?" numFmtId="0">
      <sharedItems/>
    </cacheField>
    <cacheField name="P1" numFmtId="0">
      <sharedItems count="10">
        <s v="Standardní tampon"/>
        <s v="Menstruační kalhotky"/>
        <s v="Standardní vložka"/>
        <s v="Menstruační kalíšek"/>
        <s v="Tampon z přírodního materiálu"/>
        <s v="Látkové vložka"/>
        <s v="Mořská houba"/>
        <s v="Vložka z přírodního materiálu"/>
        <s v="Standardní vložky" u="1"/>
        <s v="Látkové vložky" u="1"/>
      </sharedItems>
    </cacheField>
    <cacheField name="Chtěla byste vyzkoušet některé z menstruačních pomůcek níže, pokud ano, které? " numFmtId="0">
      <sharedItems containsBlank="1" count="14">
        <s v="Menstruační kalhotky"/>
        <s v="Nechci"/>
        <s v="Menstruační kalíšek"/>
        <s v="Mořská houba"/>
        <s v="Tampon z přírodního materiálu"/>
        <s v="Vložka z přírodního materiálu"/>
        <s v="Standardní tampon"/>
        <s v=" Menstruační kalhotky"/>
        <s v=" Menstruační kalíšek"/>
        <s v=" Tampon z přírodního materiálu"/>
        <s v=" Látkové vložky"/>
        <s v=" Mořská houba"/>
        <s v=" Látkové vložka" u="1"/>
        <m u="1"/>
      </sharedItems>
    </cacheField>
  </cacheFields>
  <extLst>
    <ext xmlns:x14="http://schemas.microsoft.com/office/spreadsheetml/2009/9/main" uri="{725AE2AE-9491-48be-B2B4-4EB974FC3084}">
      <x14:pivotCacheDefinition/>
    </ext>
  </extLst>
</pivotCacheDefinition>
</file>

<file path=xl/pivotCache/pivotCacheDefinition2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ie Abrahamova" refreshedDate="45381.919174768518" createdVersion="8" refreshedVersion="8" minRefreshableVersion="3" recordCount="211" xr:uid="{D1E30F1A-9DB8-4E22-983D-7FBCBA4DF538}">
  <cacheSource type="worksheet">
    <worksheetSource ref="A1:T212" sheet="OT 19"/>
  </cacheSource>
  <cacheFields count="20">
    <cacheField name="Číslo" numFmtId="1">
      <sharedItems containsSemiMixedTypes="0" containsString="0" containsNumber="1" containsInteger="1" minValue="1" maxValue="211"/>
    </cacheField>
    <cacheField name="Kolik Vám je let? " numFmtId="0">
      <sharedItems/>
    </cacheField>
    <cacheField name="Jaký je Váš čistý měsíční příjem?" numFmtId="0">
      <sharedItems/>
    </cacheField>
    <cacheField name="Jaké menstruační pomůcky během menstruace používáte? " numFmtId="0">
      <sharedItems/>
    </cacheField>
    <cacheField name="Jaké menstruační pomůcky během menstruace používají ženy ve Vašem okolí? " numFmtId="0">
      <sharedItems/>
    </cacheField>
    <cacheField name="Děláte pravidelně nějaký sport?" numFmtId="0">
      <sharedItems/>
    </cacheField>
    <cacheField name="Nakupujete si menstruační pomůcky sama?" numFmtId="0">
      <sharedItems/>
    </cacheField>
    <cacheField name="Jaké jsou dva hlavní důvody používání Vašich menstruačních pomůcek? " numFmtId="0">
      <sharedItems/>
    </cacheField>
    <cacheField name="Chtěla byste vyzkoušet některé z menstruačních pomůcek níže, pokud ano, které? " numFmtId="0">
      <sharedItems/>
    </cacheField>
    <cacheField name="Co by Vás přimělo zkusit jinou menstruační pomůcku, než jakou jste používala doposud? " numFmtId="0">
      <sharedItems longText="1"/>
    </cacheField>
    <cacheField name="Máte ve svém okolí k dispozici menstruační pomůcky zdarma? " numFmtId="0">
      <sharedItems/>
    </cacheField>
    <cacheField name="Myslíte si, že by ženy měly mít menstruační pomůcky zdarma (standardní tampon a vložka)?" numFmtId="0">
      <sharedItems/>
    </cacheField>
    <cacheField name="Kde nejčastěji nakupujete menstruační pomůcky? " numFmtId="0">
      <sharedItems/>
    </cacheField>
    <cacheField name="Při nákupu menstruačních pomůcek" numFmtId="0">
      <sharedItems/>
    </cacheField>
    <cacheField name="Na kolik korun Vás vyjde jedna menstruace? " numFmtId="0">
      <sharedItems/>
    </cacheField>
    <cacheField name="Pokud byste měla standardní menstruační pomůcky zdarma (tampon, vložka), kupovala byste si i jiné menstruační pomůcky?" numFmtId="0">
      <sharedItems/>
    </cacheField>
    <cacheField name="Co je to &quot;menstruační chudoba&quot;?" numFmtId="0">
      <sharedItems/>
    </cacheField>
    <cacheField name="Byla jste někdy v situaci, kdy jste si menstruační pomůcky nemohla dovolit?" numFmtId="0">
      <sharedItems/>
    </cacheField>
    <cacheField name="Setkala jste se někdy s tím, že by někdo z Vašeho okolí neměl dostatek financí na menstruační pomůcky?" numFmtId="0">
      <sharedItems/>
    </cacheField>
    <cacheField name="Jaký aspekt je pro Vás synonymum kvality menstruační pomůcky?" numFmtId="0">
      <sharedItems count="11">
        <s v="Doporučení"/>
        <s v="Zkušenost"/>
        <s v="Známá značka"/>
        <s v="Materiál"/>
        <s v="kvalita"/>
        <s v="Vliv na pokožku, zdraví, přírodu"/>
        <s v="Složení, rozložitelnost, vliv na náš organismus"/>
        <s v="Složení produktu a jeho udržitelnost "/>
        <s v="plní dobře svou funkci"/>
        <s v="V mém případě vysoká absorbce"/>
        <s v="Vyšší cena"/>
      </sharedItems>
    </cacheField>
  </cacheFields>
  <extLst>
    <ext xmlns:x14="http://schemas.microsoft.com/office/spreadsheetml/2009/9/main" uri="{725AE2AE-9491-48be-B2B4-4EB974FC3084}">
      <x14:pivotCacheDefinition/>
    </ext>
  </extLst>
</pivotCacheDefinition>
</file>

<file path=xl/pivotCache/pivotCacheDefinition2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ie Abrahamova" refreshedDate="45381.954871643517" createdVersion="8" refreshedVersion="8" minRefreshableVersion="3" recordCount="345" xr:uid="{F761F0D4-F3FA-420C-8167-53697F89AB54}">
  <cacheSource type="worksheet">
    <worksheetSource ref="A1:T1048576" sheet="OT 19"/>
  </cacheSource>
  <cacheFields count="20">
    <cacheField name="Číslo" numFmtId="0">
      <sharedItems containsString="0" containsBlank="1" containsNumber="1" containsInteger="1" minValue="1" maxValue="211"/>
    </cacheField>
    <cacheField name="Kolik Vám je let? " numFmtId="0">
      <sharedItems containsBlank="1"/>
    </cacheField>
    <cacheField name="Jaký je Váš čistý měsíční příjem?" numFmtId="0">
      <sharedItems containsBlank="1"/>
    </cacheField>
    <cacheField name="P1" numFmtId="0">
      <sharedItems containsBlank="1" count="9">
        <s v="Standardní tampon"/>
        <s v="Menstruační kalhotky"/>
        <s v="Standardní vložka"/>
        <s v="Menstruační kalíšek"/>
        <s v="Tampon z přírodního materiálu"/>
        <s v="Látkové vložky"/>
        <s v="Mořská houba"/>
        <s v="Vložka z přírodního materiálu"/>
        <m/>
      </sharedItems>
    </cacheField>
    <cacheField name="Jaké menstruační pomůcky během menstruace používají ženy ve Vašem okolí? " numFmtId="0">
      <sharedItems containsBlank="1"/>
    </cacheField>
    <cacheField name="Děláte pravidelně nějaký sport?" numFmtId="0">
      <sharedItems containsBlank="1"/>
    </cacheField>
    <cacheField name="Nakupujete si menstruační pomůcky sama?" numFmtId="0">
      <sharedItems containsBlank="1"/>
    </cacheField>
    <cacheField name="Jaké jsou dva hlavní důvody používání Vašich menstruačních pomůcek? " numFmtId="0">
      <sharedItems containsBlank="1"/>
    </cacheField>
    <cacheField name="Chtěla byste vyzkoušet některé z menstruačních pomůcek níže, pokud ano, které? " numFmtId="0">
      <sharedItems containsBlank="1"/>
    </cacheField>
    <cacheField name="Co by Vás přimělo zkusit jinou menstruační pomůcku, než jakou jste používala doposud? " numFmtId="0">
      <sharedItems containsBlank="1" longText="1"/>
    </cacheField>
    <cacheField name="Máte ve svém okolí k dispozici menstruační pomůcky zdarma? " numFmtId="0">
      <sharedItems containsBlank="1"/>
    </cacheField>
    <cacheField name="Myslíte si, že by ženy měly mít menstruační pomůcky zdarma (standardní tampon a vložka)?" numFmtId="0">
      <sharedItems containsBlank="1"/>
    </cacheField>
    <cacheField name="Kde nejčastěji nakupujete menstruační pomůcky? " numFmtId="0">
      <sharedItems containsBlank="1"/>
    </cacheField>
    <cacheField name="Při nákupu menstruačních pomůcek" numFmtId="0">
      <sharedItems containsBlank="1"/>
    </cacheField>
    <cacheField name="Na kolik korun Vás vyjde jedna menstruace? " numFmtId="0">
      <sharedItems containsBlank="1"/>
    </cacheField>
    <cacheField name="Pokud byste měla standardní menstruační pomůcky zdarma (tampon, vložka), kupovala byste si i jiné menstruační pomůcky?" numFmtId="0">
      <sharedItems containsBlank="1"/>
    </cacheField>
    <cacheField name="Co je to &quot;menstruační chudoba&quot;?" numFmtId="0">
      <sharedItems containsBlank="1"/>
    </cacheField>
    <cacheField name="Byla jste někdy v situaci, kdy jste si menstruační pomůcky nemohla dovolit?" numFmtId="0">
      <sharedItems containsBlank="1"/>
    </cacheField>
    <cacheField name="Setkala jste se někdy s tím, že by někdo z Vašeho okolí neměl dostatek financí na menstruační pomůcky?" numFmtId="0">
      <sharedItems containsBlank="1"/>
    </cacheField>
    <cacheField name="Jaký aspekt je pro Vás synonymum kvality menstruační pomůcky?" numFmtId="0">
      <sharedItems containsBlank="1" count="12">
        <s v="Doporučení"/>
        <s v="Zkušenost"/>
        <s v="Známá značka"/>
        <s v="Materiál"/>
        <s v="kvalita"/>
        <s v="Vliv na pokožku, zdraví, přírodu"/>
        <s v="Složení, rozložitelnost, vliv na náš organismus"/>
        <s v="Složení produktu a jeho udržitelnost "/>
        <s v="plní dobře svou funkci"/>
        <s v="V mém případě vysoká absorbce"/>
        <s v="Vyšší cena"/>
        <m/>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ie Abrahamova" refreshedDate="45364.916032407411" createdVersion="8" refreshedVersion="8" minRefreshableVersion="3" recordCount="344" xr:uid="{9856C5B0-170E-4B9E-930C-B7D694B1660C}">
  <cacheSource type="worksheet">
    <worksheetSource ref="B319:C504" sheet="OT 7"/>
  </cacheSource>
  <cacheFields count="2">
    <cacheField name="Eko vs. Jedno" numFmtId="0">
      <sharedItems count="2">
        <s v="Jednorázová pomůcka"/>
        <s v="Ekologická pomůcka"/>
      </sharedItems>
    </cacheField>
    <cacheField name="věkové kategorie" numFmtId="0">
      <sharedItems count="5">
        <s v="21-30"/>
        <s v="31-40"/>
        <s v="41-50"/>
        <s v="15-20"/>
        <s v="51-60"/>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ie Abrahamova" refreshedDate="45365.809670138886" createdVersion="8" refreshedVersion="8" minRefreshableVersion="3" recordCount="344" xr:uid="{39CC1790-85AE-4FDA-A439-9B88426A539E}">
  <cacheSource type="worksheet">
    <worksheetSource ref="A1:G345" sheet="OT 5"/>
  </cacheSource>
  <cacheFields count="7">
    <cacheField name="Číslo" numFmtId="1">
      <sharedItems containsSemiMixedTypes="0" containsString="0" containsNumber="1" containsInteger="1" minValue="1" maxValue="211"/>
    </cacheField>
    <cacheField name="Kolik Vám je let? " numFmtId="0">
      <sharedItems count="5">
        <s v="21-30"/>
        <s v="31-40"/>
        <s v="41-50"/>
        <s v="15-20"/>
        <s v="51-60"/>
      </sharedItems>
    </cacheField>
    <cacheField name="P1" numFmtId="9">
      <sharedItems count="16">
        <s v="Standardní tampon"/>
        <s v="Menstruační kalhotky"/>
        <s v="Standardní vložky"/>
        <s v="Menstruační kalíšek"/>
        <s v="Standardní vložka"/>
        <s v="Tampon z přírodního materiálu"/>
        <s v="Látkové vložky"/>
        <s v="Mořská houba"/>
        <s v="Vložka z přírodního materiálu"/>
        <s v=" Menstruační kalhotky" u="1"/>
        <s v=" Menstruační kalíšek" u="1"/>
        <s v=" Standardní tampon" u="1"/>
        <s v=" Tampon z přírodního materiálu" u="1"/>
        <s v=" Vložka z přírodního materiálu" u="1"/>
        <s v=" Mořská houba" u="1"/>
        <s v=" Látkové vložky" u="1"/>
      </sharedItems>
    </cacheField>
    <cacheField name="P2" numFmtId="0">
      <sharedItems containsBlank="1"/>
    </cacheField>
    <cacheField name="P3" numFmtId="0">
      <sharedItems containsBlank="1"/>
    </cacheField>
    <cacheField name="P4" numFmtId="0">
      <sharedItems containsBlank="1"/>
    </cacheField>
    <cacheField name="Děláte pravidelně nějaký sport?" numFmtId="0">
      <sharedItems count="3">
        <s v="Ano - alespoň 3x týdně"/>
        <s v="Ne"/>
        <s v="Ano - maximálně 3x týdně"/>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ie Abrahamova" refreshedDate="45365.825474305559" createdVersion="8" refreshedVersion="8" minRefreshableVersion="3" recordCount="344" xr:uid="{C9CB84AC-2E5B-48EC-AEB2-C72CFF3BCC09}">
  <cacheSource type="worksheet">
    <worksheetSource ref="A1:E345" sheet="OT 6"/>
  </cacheSource>
  <cacheFields count="5">
    <cacheField name="Číslo" numFmtId="1">
      <sharedItems containsSemiMixedTypes="0" containsString="0" containsNumber="1" containsInteger="1" minValue="1" maxValue="211"/>
    </cacheField>
    <cacheField name="Kolik Vám je let? " numFmtId="0">
      <sharedItems count="5">
        <s v="21-30"/>
        <s v="31-40"/>
        <s v="41-50"/>
        <s v="15-20"/>
        <s v="51-60"/>
      </sharedItems>
    </cacheField>
    <cacheField name="Jaký je Váš čistý měsíční příjem?" numFmtId="0">
      <sharedItems count="6">
        <s v="35 000 - 45 000 Kč"/>
        <s v="45 000 Kč a více"/>
        <s v="15 000 - 20 000 Kč"/>
        <s v="25 000 - 35 000 Kč"/>
        <s v="20 000 - 25 000 Kč"/>
        <s v="Méně než 15 000 Kč"/>
      </sharedItems>
    </cacheField>
    <cacheField name="P1" numFmtId="9">
      <sharedItems count="9">
        <s v="Standardní tampon"/>
        <s v="Menstruační kalhotky"/>
        <s v="Standardní vložky"/>
        <s v="Menstruační kalíšek"/>
        <s v="Standardní vložka"/>
        <s v="Tampon z přírodního materiálu"/>
        <s v="Látkové vložky"/>
        <s v="Mořská houba"/>
        <s v="Vložka z přírodního materiálu"/>
      </sharedItems>
    </cacheField>
    <cacheField name="Nakupujete si menstruační pomůcky sama?" numFmtId="0">
      <sharedItems count="3">
        <s v="Ano"/>
        <s v="Ne - někdo jiný z rodiny"/>
        <s v="Ne - partner"/>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ie Abrahamova" refreshedDate="45365.845015393519" createdVersion="8" refreshedVersion="8" minRefreshableVersion="3" recordCount="212" xr:uid="{DBF83411-FA0B-4986-B20B-F2CA04028BA1}">
  <cacheSource type="worksheet">
    <worksheetSource ref="A1:T1048576" sheet="RAW data"/>
  </cacheSource>
  <cacheFields count="20">
    <cacheField name="Číslo" numFmtId="0">
      <sharedItems containsString="0" containsBlank="1" containsNumber="1" containsInteger="1" minValue="1" maxValue="211"/>
    </cacheField>
    <cacheField name="Kolik Vám je let? " numFmtId="0">
      <sharedItems containsBlank="1" count="7">
        <s v="21-30"/>
        <s v="31-40"/>
        <s v="41-50"/>
        <s v="15-20"/>
        <s v="51-60"/>
        <m/>
        <s v="20-30" u="1"/>
      </sharedItems>
    </cacheField>
    <cacheField name="Jaký je Váš čistý měsíční příjem?" numFmtId="0">
      <sharedItems containsBlank="1" count="7">
        <s v="35 000 - 45 000 Kč"/>
        <s v="45 000 Kč a více"/>
        <s v="15 000 - 20 000 Kč"/>
        <s v="25 000 - 35 000 Kč"/>
        <s v="20 000 - 25 000 Kč"/>
        <s v="Méně než 15 000 Kč"/>
        <m/>
      </sharedItems>
    </cacheField>
    <cacheField name="Jaké menstruační pomůcky během menstruace používáte? " numFmtId="0">
      <sharedItems containsBlank="1" count="36">
        <s v="Standardní tampon"/>
        <s v="Menstruační kalhotky"/>
        <s v="Standardní vložky"/>
        <s v="Menstruační kalíšek, Menstruační kalhotky"/>
        <s v="Standardní vložka"/>
        <s v="Menstruační kalíšek"/>
        <s v="Tampon z přírodního materiálu, Menstruační kalíšek"/>
        <s v="Standardní tampon, Menstruační kalhotky"/>
        <s v="Standardní vložka, Standardní tampon"/>
        <s v="Standardní tampon, , Menstruační kalhotky"/>
        <s v="Standardní tampon, Tampon z přírodního materiálu"/>
        <s v="Standardní tampon, Menstruační kalíšek, Menstruační kalhotky"/>
        <s v="Standardní tampon, Menstruační kalíšek"/>
        <s v="Standardní vložka, Standardní tampon, Menstruační kalhotky"/>
        <s v="Standardní vložka, Menstruační kalíšek"/>
        <s v="Standardní vložka, Standardní tampon, Menstruační kalíšek"/>
        <s v="Látkové vložky, Standardní tampon, Menstruační kalíšek, Menstruační kalhotky"/>
        <s v="Mořská houba"/>
        <s v="Standardní vložka, Standardní tampon, Menstruační kalíšek, Menstruační kalhotky"/>
        <s v="Vložka z přírodního materiálu, Menstruační kalíšek"/>
        <s v="Standardní vložka, Vložka z přírodního materiálu"/>
        <s v="Standardní tampon, Mořská houba"/>
        <s v="Vložka z přírodního materiálu, Menstruační kalhotky"/>
        <s v="Standardní vložka, Látkové vložky, Menstruační kalíšek, Menstruační kalhotky"/>
        <s v="Menstruační kalhotky, Mořská houba"/>
        <s v="Vložka z přírodního materiálu"/>
        <s v="Standardní vložka, Látkové vložky, Standardní tampon, Menstruační kalíšek"/>
        <s v="Standardní vložka, Standardní tampon, Menstruační kalíšek, Mořská houba"/>
        <s v="Látkové vložky, Standardní tampon, Menstruační kalhotky"/>
        <m/>
        <s v="Látkové vložky" u="1"/>
        <s v="Látkové vložky, Menstruační kalíšek, Menstruační kalhotky" u="1"/>
        <s v="Látkové vložky, Standardní tampon, Menstruační kalhotky, Mořská houba" u="1"/>
        <s v="Standardní vložka, Standardní tampon, Menstruační kalíšek, Menstruační kalhotky, Mořská houba" u="1"/>
        <s v="Látkové vložky, Mořská houba" u="1"/>
        <s v="Standardní vložka, Standardní tampon, Mořská houba" u="1"/>
      </sharedItems>
    </cacheField>
    <cacheField name="Jaké menstruační pomůcky během menstruace používají ženy ve Vašem okolí? " numFmtId="0">
      <sharedItems containsBlank="1" count="33">
        <s v="Menstruační kalíšek"/>
        <s v="Standardní vložka, Standardní tampon"/>
        <s v="Standardní tampon, Menstruační kalíšek"/>
        <s v="Menstruační kalíšek, Menstruační kalhotky"/>
        <s v="Standardní tampon"/>
        <s v="Standardní vložka"/>
        <s v="Standardní vložka, Standardní tampon, Menstruační kalhotky"/>
        <s v="Standardní vložka, Standardní tampon, Menstruační kalíšek, Menstruační kalhotky"/>
        <s v="Tampon z přírodního materiálu, Menstruační kalíšek"/>
        <s v="Nevím"/>
        <s v="Nepoužívají nic"/>
        <s v="Standardní vložka, Standardní tampon, Menstruační kalíšek"/>
        <s v="Vložka z přírodního materiálu, Látkové vložky, Standardní tampon, Menstruační kalhotky"/>
        <s v="Standardní vložka, Standardní tampon, Tampon z přírodního materiálu, Menstruační kalíšek, Menstruační kalhotky"/>
        <s v="Standardní vložka, Menstruační kalíšek, Menstruační kalhotky"/>
        <s v="Standardní tampon, Menstruační kalíšek, Menstruační kalhotky"/>
        <s v="Standardní vložka, Vložka z přírodního materiálu, Látkové vložky, Standardní tampon, Tampon z přírodního materiálu, Menstruační kalíšek, Menstruační kalhotky"/>
        <s v="Standardní tampon, Menstruační kalhotky"/>
        <s v="Standardní vložka, Látkové vložky, Standardní tampon, Menstruační kalíšek, Menstruační kalhotky"/>
        <s v="Standardní vložka, Látkové vložky, Standardní tampon, Tampon z přírodního materiálu, Menstruační kalíšek, Menstruační kalhotky"/>
        <s v="Standardní vložka, Standardní tampon, Menstruační kalíšek, Mořská houba"/>
        <s v="Standardní vložka, Látkové vložky, Standardní tampon, Menstruační kalíšek"/>
        <s v="Standardní vložka, Menstruační kalíšek"/>
        <s v="Standardní tampon, Mořská houba"/>
        <s v="Vložka z přírodního materiálu"/>
        <s v="Vložka z přírodního materiálu, Standardní tampon, Menstruační kalíšek, Menstruační kalhotky"/>
        <s v="Menstruační kalhotky"/>
        <s v="Standardní vložka, Mořská houba"/>
        <s v="Standardní vložka, Standardní tampon, Menstruační kalíšek, Menstruační kalhotky, Nevím"/>
        <s v="Standardní vložka, Standardní tampon, Menstruační kalíšek, Menstruační kalhotky, Mořská houba"/>
        <s v="Standardní vložka, Standardní tampon, Mořská houba"/>
        <s v="Standardní vložka, Vložka z přírodního materiálu, Látkové vložky, Standardní tampon, Tampon z přírodního materiálu, Menstruační kalíšek, Menstruační kalhotky, Mořská houba, Nepoužívají nic"/>
        <m/>
      </sharedItems>
    </cacheField>
    <cacheField name="Děláte pravidelně nějaký sport?" numFmtId="0">
      <sharedItems containsBlank="1" count="4">
        <s v="Ano - alespoň 3x týdně"/>
        <s v="Ne"/>
        <s v="Ano - maximálně 3x týdně"/>
        <m/>
      </sharedItems>
    </cacheField>
    <cacheField name="Nakupujete si menstruační pomůcky sama?" numFmtId="0">
      <sharedItems containsBlank="1" count="4">
        <s v="Ano"/>
        <s v="Ne - někdo jiný z rodiny"/>
        <s v="Ne - partner"/>
        <m/>
      </sharedItems>
    </cacheField>
    <cacheField name="Jaké jsou dva hlavní důvody používání Vašich menstruačních pomůcek? " numFmtId="0">
      <sharedItems containsBlank="1" count="16">
        <s v="Cena, Ekologie"/>
        <s v="Ekologie, Pohodlné"/>
        <s v="Cena, Používají ho ostatní v mém okolí"/>
        <s v="Cena, Zvyk"/>
        <s v="Zvyk, Spolehlivé"/>
        <s v="Zvyk, Používají ho ostatní v mém okolí"/>
        <s v="Ekologie, Spolehlivé"/>
        <s v="Pohodlné, Spolehlivé"/>
        <s v="Zvyk, Pohodlné"/>
        <s v="Používají ho ostatní v mém okolí, Spolehlivé"/>
        <s v="Cena, Pohodlné"/>
        <s v="Používají ho ostatní v mém okolí, Pohodlné"/>
        <s v="Ekologie, Zvyk"/>
        <m/>
        <s v="Používají ho ostatní v mém okolí" u="1"/>
        <s v="Ekologie, Používají ho ostatní v mém okolí" u="1"/>
      </sharedItems>
    </cacheField>
    <cacheField name="Chtěla byste vyzkoušet některé z menstruačních pomůcek níže, pokud ano, které? " numFmtId="0">
      <sharedItems containsBlank="1" count="15">
        <s v="Menstruační kalhotky"/>
        <s v="Nechci"/>
        <s v="Menstruační kalíšek, Menstruační kalhotky"/>
        <s v="Mořská houba"/>
        <s v="Tampon z přírodního materiálu"/>
        <s v="Vložka z přírodního materiálu, Menstruační kalíšek"/>
        <s v="Menstruační kalíšek"/>
        <s v="Vložka z přírodního materiálu, Tampon z přírodního materiálu, Menstruační kalhotky"/>
        <s v="Vložka z přírodního materiálu"/>
        <s v="Vložka z přírodního materiálu, Menstruační kalhotky"/>
        <s v="Tampon z přírodního materiálu, Menstruační kalíšek"/>
        <s v="Standardní tampon, Tampon z přírodního materiálu, Mořská houba"/>
        <s v="Tampon z přírodního materiálu, Menstruační kalhotky"/>
        <s v="Menstruační kalhotky, Látkové vložky"/>
        <m/>
      </sharedItems>
    </cacheField>
    <cacheField name="Co by Vás přimělo zkusit jinou menstruační pomůcku, než jakou jste používala doposud? " numFmtId="0">
      <sharedItems containsBlank="1" count="30" longText="1">
        <s v="Dostala bych ji zdarma., Někdo z okolí by ji začal používat."/>
        <s v="Současný produkt by mi přestal vyhovovat."/>
        <s v="Nic by mě nepřimělo."/>
        <s v="Dostala bych ji zdarma."/>
        <s v="Byla by to levnější varianta., Současný produkt by mi přestal vyhovovat."/>
        <s v="Dostala bych ji zdarma., Byla by to ekologičtější varianta., Současný produkt by mi přestal vyhovovat."/>
        <s v="Někdo z okolí by ji začal používat."/>
        <s v="Dostala bych ji zdarma., Současný produkt by mi přestal vyhovovat."/>
        <s v="Dostala bych ji zdarma., Byla by to levnější varianta., Současný produkt by mi přestal vyhovovat."/>
        <s v="Osamostatnění - vlastní příjem."/>
        <s v="Někdo z okolí by ji začal používat., Byla by to ekologičtější varianta."/>
        <s v="Byla by to levnější varianta."/>
        <s v="Dostala bych ji zdarma., Osamostatnění - vlastní příjem."/>
        <s v="Byla by to ekologičtější varianta., Současný produkt by mi přestal vyhovovat."/>
        <s v="Vyber vhodne velikosti kalisku"/>
        <s v="Dostala bych ji zdarma., Někdo z okolí by ji začal používat., Byla by to levnější varianta."/>
        <s v="Byla by to levnější varianta., Byla by to ekologičtější varianta."/>
        <s v="Dostala bych ji zdarma., Někdo z okolí by ji začal používat., Byla by to ekologičtější varianta., Současný produkt by mi přestal vyhovovat."/>
        <s v="Byla by to ekologičtější varianta."/>
        <s v="Dostala bych ji zdarma., Byla by to levnější varianta., Byla by to ekologičtější varianta., Současný produkt by mi přestal vyhovovat."/>
        <s v="Dostala bych ji zdarma., Byla by to levnější varianta."/>
        <s v="Dostala bych ji zdarma., Někdo z okolí by ji začal používat., Současný produkt by mi přestal vyhovovat."/>
        <s v="Někdo z okolí by ji začal používat., Současný produkt by mi přestal vyhovovat."/>
        <s v="Jen se odhodlavam kalhotky objednat jako doplnujici ke kalisku. Urcite kalisek neprestanj pouzivat."/>
        <s v="Někdo z okolí by ji začal používat., Byla by to levnější varianta., Byla by to ekologičtější varianta., Současný produkt by mi přestal vyhovovat."/>
        <s v="bylo by to pohodlnější"/>
        <s v="Zkusila jsem kalisek, protejkam, zkusila jsem morskou houbu, vyndavaní je fakt nechutne a krev vsude. Moc rada bych nasla pro sebe jinou variantu nez vlozky a tampony ale zatim mi nic nefungovalo. Uz jsem utratila za to hodne penez a vzdy se vratila ke klasice. "/>
        <s v="Doporuceni"/>
        <s v="Byla by to ekologičtější varianta., Současný produkt by mi přestal vyhovovat., Vyzkoušela jsem kalíšek i houbu. Kalíšek mi nesedí. Houbu moc nepoužívám, protože tampon je mi příjemnější, ale věřím, že si snad jednou na houbu zvyknu. Vím, že tampony nejdou moc zdravé, proto bych chtěla raději houbu. Ale tampony používám už asi od 13 let a jsem na ně zvyklá a můžu se na ně spolehnout."/>
        <m/>
      </sharedItems>
    </cacheField>
    <cacheField name="Máte ve svém okolí k dispozici menstruační pomůcky zdarma? " numFmtId="0">
      <sharedItems containsBlank="1" count="3">
        <s v="Ano - v práci"/>
        <s v="Ne"/>
        <m/>
      </sharedItems>
    </cacheField>
    <cacheField name="Myslíte si, že by ženy měly mít menstruační pomůcky zdarma (standardní tampon a vložka)?" numFmtId="0">
      <sharedItems containsBlank="1" count="6">
        <s v="Rozhodně ano"/>
        <s v="Spíše ano"/>
        <s v="Spíš ne"/>
        <s v="Rozhodně ne"/>
        <m/>
        <s v="Spíš ano" u="1"/>
      </sharedItems>
    </cacheField>
    <cacheField name="Kde nejčastěji nakupujete menstruační pomůcky? " numFmtId="0">
      <sharedItems containsBlank="1" count="4">
        <s v="V drogérii"/>
        <s v="Na internetu"/>
        <s v="V supermarketu"/>
        <m/>
      </sharedItems>
    </cacheField>
    <cacheField name="Při nákupu menstruačních pomůcek" numFmtId="0">
      <sharedItems containsBlank="1" count="6">
        <s v="Pravidelně přemýšlím, jestli nezkusit něco nového a zvažuji možnosti."/>
        <s v="Vím, co chci, ale občas se podívám na ostatní varianty jiných produktů, než používám normálně."/>
        <s v="Mi nákup trvá pár vteřin, kupuji pořád to stejné."/>
        <s v="Vím, co chci, ale podívám se na ostatní varianty stejného produktu (značky, velikosti, cena atd..)"/>
        <m/>
        <s v="Vím, co chci, ale podívám se na ostatní varianty stejného produktu (značky, velikosti, atd..)" u="1"/>
      </sharedItems>
    </cacheField>
    <cacheField name="Na kolik korun Vás vyjde jedna menstruace? " numFmtId="0">
      <sharedItems containsBlank="1" count="7">
        <s v="101 - 200 Kč"/>
        <s v="Používám ekologické produkty, které jsou použitelné na několik let"/>
        <s v="50 - 100 Kč"/>
        <s v="201 - 300 Kč"/>
        <s v="100 - 200 Kč"/>
        <s v="301 Kč a více"/>
        <m/>
      </sharedItems>
    </cacheField>
    <cacheField name="Pokud byste měla standardní menstruační pomůcky zdarma (tampon, vložka), kupovala byste si i jiné menstruační pomůcky?" numFmtId="0">
      <sharedItems containsBlank="1" count="7">
        <s v="Ano, protože jednorázové menstruační pomůcky nejsou ekologické."/>
        <s v="Ne, používám standardní tampony nebo vložky."/>
        <s v="Ano, vyzkoušela bych něco jiného, i když jsem doposud používala standardní vložku či tampon."/>
        <s v="Ne, začala bych používat produkty zdarma (doposud jsem používala jiné)."/>
        <s v="Ano, protože mám svůj oblíbený typ/značku/velikost a chci ho používat dál."/>
        <s v="Ano, protože standardní vložky nebo tampony nepoužívám."/>
        <m/>
      </sharedItems>
    </cacheField>
    <cacheField name="Co je to &quot;menstruační chudoba&quot;?" numFmtId="0">
      <sharedItems containsBlank="1" count="4">
        <s v="Menstruační chudoba je situace, při které žena nemá dostatečné finanční prostředky na pořízení menstruačních pomůcek."/>
        <s v="Menstruační chudoba je situace, při které má žena slabou či žádnou menstruaci."/>
        <s v="Nevím co to je, nikdy jsem o tom neslyšela."/>
        <m/>
      </sharedItems>
    </cacheField>
    <cacheField name="Byla jste někdy v situaci, kdy jste si menstruační pomůcky nemohla dovolit?" numFmtId="0">
      <sharedItems containsBlank="1" count="4">
        <s v="Ne"/>
        <s v="Ano - jednou či výjimečně."/>
        <s v="Ano - často."/>
        <m/>
      </sharedItems>
    </cacheField>
    <cacheField name="Setkala jste se někdy s tím, že by někdo z Vašeho okolí neměl dostatek financí na menstruační pomůcky?" numFmtId="0">
      <sharedItems containsBlank="1" count="4">
        <s v="Ne"/>
        <s v="Ano - jednou či výjimečně."/>
        <s v="Ano - často."/>
        <m/>
      </sharedItems>
    </cacheField>
    <cacheField name="Jaký aspekt je pro Vás synonymum kvality menstruační pomůcky?" numFmtId="0">
      <sharedItems containsBlank="1" count="16">
        <s v="Doporučení"/>
        <s v="Zkušenost"/>
        <s v="Známá značka"/>
        <s v="Materiál"/>
        <s v="kvalita"/>
        <s v="Vliv na pokožku, zdraví, přírodu"/>
        <s v="Složení, rozložitelnost, vliv na náš organismus"/>
        <s v="Složení produktu a jeho udržitelnost "/>
        <s v="plní dobře svou funkci"/>
        <s v="V mém případě vysoká absorbce"/>
        <s v="Vyšší cena"/>
        <m/>
        <s v="materiál a spolehlivost pomůcky " u="1"/>
        <s v="kvalita a odolnost/výdrž" u="1"/>
        <s v="Recenze" u="1"/>
        <s v="Značka" u="1"/>
      </sharedItems>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ie Abrahamova" refreshedDate="45367.81905914352" createdVersion="8" refreshedVersion="8" minRefreshableVersion="3" recordCount="244" xr:uid="{4E2C4E75-9575-4018-8C2F-664A6301CEC4}">
  <cacheSource type="worksheet">
    <worksheetSource ref="A246:A492" sheet="OT 8"/>
  </cacheSource>
  <cacheFields count="1">
    <cacheField name="Chtěla byste vyzkoušet některé z menstruačních pomůcek níže, pokud ano, které? " numFmtId="0">
      <sharedItems count="13">
        <s v="Menstruační kalhotky"/>
        <s v="Nechci"/>
        <s v="Menstruační kalíšek"/>
        <s v="Mořská houba"/>
        <s v="Tampon z přírodního materiálu"/>
        <s v="Vložka z přírodního materiálu"/>
        <s v="Standardní tampon"/>
        <s v="Látkové vložky"/>
        <s v=" Menstruační kalhotky" u="1"/>
        <s v=" Menstruační kalíšek" u="1"/>
        <s v=" Tampon z přírodního materiálu" u="1"/>
        <s v=" Látkové vložky" u="1"/>
        <s v=" Mořská houba" u="1"/>
      </sharedItems>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ie Abrahamova" refreshedDate="45368.735575347222" createdVersion="8" refreshedVersion="8" minRefreshableVersion="3" recordCount="346" xr:uid="{6EBC7AA2-01FC-41AE-B131-B0043BBC9BC0}">
  <cacheSource type="worksheet">
    <worksheetSource ref="A1:A1048576" sheet="OT 9 graf"/>
  </cacheSource>
  <cacheFields count="1">
    <cacheField name="D1" numFmtId="0">
      <sharedItems containsBlank="1" count="17">
        <s v="Dostala bych ji zdarma."/>
        <s v="Současný produkt by mi přestal vyhovovat."/>
        <s v="Nic by mě nepřimělo."/>
        <s v="Byla by to levnější varianta."/>
        <s v="Někdo z okolí by ji začal používat."/>
        <s v="Osamostatnění - vlastní příjem."/>
        <s v="Byla by to ekologičtější varianta."/>
        <s v="Vyber vhodne velikosti kalisku"/>
        <s v="Jen se odhodlavam kalhotky objednat jako doplnujici ke kalisku. Urcite kalisek neprestanj pouzivat."/>
        <s v="bylo by to pohodlnější"/>
        <s v="Doporuceni"/>
        <m/>
        <s v=" Někdo z okolí by ji začal používat." u="1"/>
        <s v=" Současný produkt by mi přestal vyhovovat." u="1"/>
        <s v=" Byla by to ekologičtější varianta." u="1"/>
        <s v=" Byla by to levnější varianta." u="1"/>
        <s v=" Osamostatnění - vlastní příjem." u="1"/>
      </sharedItems>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ie Abrahamova" refreshedDate="45368.777032986109" createdVersion="8" refreshedVersion="8" minRefreshableVersion="3" recordCount="211" xr:uid="{BAF95735-1C2E-4624-A2B8-0D801541C72E}">
  <cacheSource type="worksheet">
    <worksheetSource ref="K1:K212" sheet="OT 10"/>
  </cacheSource>
  <cacheFields count="1">
    <cacheField name="Máte ve svém okolí k dispozici menstruační pomůcky zdarma? " numFmtId="0">
      <sharedItems count="2">
        <s v="Ano - v práci"/>
        <s v="N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2">
  <r>
    <x v="0"/>
  </r>
  <r>
    <x v="1"/>
  </r>
  <r>
    <x v="0"/>
  </r>
  <r>
    <x v="2"/>
  </r>
  <r>
    <x v="0"/>
  </r>
  <r>
    <x v="1"/>
  </r>
  <r>
    <x v="3"/>
  </r>
  <r>
    <x v="0"/>
  </r>
  <r>
    <x v="4"/>
  </r>
  <r>
    <x v="0"/>
  </r>
  <r>
    <x v="5"/>
  </r>
  <r>
    <x v="3"/>
  </r>
  <r>
    <x v="6"/>
  </r>
  <r>
    <x v="0"/>
  </r>
  <r>
    <x v="4"/>
  </r>
  <r>
    <x v="0"/>
  </r>
  <r>
    <x v="0"/>
  </r>
  <r>
    <x v="7"/>
  </r>
  <r>
    <x v="0"/>
  </r>
  <r>
    <x v="5"/>
  </r>
  <r>
    <x v="8"/>
  </r>
  <r>
    <x v="7"/>
  </r>
  <r>
    <x v="0"/>
  </r>
  <r>
    <x v="4"/>
  </r>
  <r>
    <x v="0"/>
  </r>
  <r>
    <x v="0"/>
  </r>
  <r>
    <x v="7"/>
  </r>
  <r>
    <x v="8"/>
  </r>
  <r>
    <x v="1"/>
  </r>
  <r>
    <x v="1"/>
  </r>
  <r>
    <x v="9"/>
  </r>
  <r>
    <x v="0"/>
  </r>
  <r>
    <x v="0"/>
  </r>
  <r>
    <x v="10"/>
  </r>
  <r>
    <x v="0"/>
  </r>
  <r>
    <x v="0"/>
  </r>
  <r>
    <x v="3"/>
  </r>
  <r>
    <x v="5"/>
  </r>
  <r>
    <x v="5"/>
  </r>
  <r>
    <x v="8"/>
  </r>
  <r>
    <x v="0"/>
  </r>
  <r>
    <x v="10"/>
  </r>
  <r>
    <x v="0"/>
  </r>
  <r>
    <x v="11"/>
  </r>
  <r>
    <x v="5"/>
  </r>
  <r>
    <x v="12"/>
  </r>
  <r>
    <x v="5"/>
  </r>
  <r>
    <x v="10"/>
  </r>
  <r>
    <x v="8"/>
  </r>
  <r>
    <x v="13"/>
  </r>
  <r>
    <x v="14"/>
  </r>
  <r>
    <x v="3"/>
  </r>
  <r>
    <x v="4"/>
  </r>
  <r>
    <x v="5"/>
  </r>
  <r>
    <x v="5"/>
  </r>
  <r>
    <x v="0"/>
  </r>
  <r>
    <x v="8"/>
  </r>
  <r>
    <x v="15"/>
  </r>
  <r>
    <x v="13"/>
  </r>
  <r>
    <x v="16"/>
  </r>
  <r>
    <x v="3"/>
  </r>
  <r>
    <x v="17"/>
  </r>
  <r>
    <x v="18"/>
  </r>
  <r>
    <x v="5"/>
  </r>
  <r>
    <x v="19"/>
  </r>
  <r>
    <x v="1"/>
  </r>
  <r>
    <x v="13"/>
  </r>
  <r>
    <x v="20"/>
  </r>
  <r>
    <x v="21"/>
  </r>
  <r>
    <x v="13"/>
  </r>
  <r>
    <x v="5"/>
  </r>
  <r>
    <x v="5"/>
  </r>
  <r>
    <x v="8"/>
  </r>
  <r>
    <x v="3"/>
  </r>
  <r>
    <x v="14"/>
  </r>
  <r>
    <x v="22"/>
  </r>
  <r>
    <x v="14"/>
  </r>
  <r>
    <x v="5"/>
  </r>
  <r>
    <x v="23"/>
  </r>
  <r>
    <x v="13"/>
  </r>
  <r>
    <x v="3"/>
  </r>
  <r>
    <x v="5"/>
  </r>
  <r>
    <x v="23"/>
  </r>
  <r>
    <x v="10"/>
  </r>
  <r>
    <x v="1"/>
  </r>
  <r>
    <x v="24"/>
  </r>
  <r>
    <x v="3"/>
  </r>
  <r>
    <x v="4"/>
  </r>
  <r>
    <x v="4"/>
  </r>
  <r>
    <x v="20"/>
  </r>
  <r>
    <x v="25"/>
  </r>
  <r>
    <x v="16"/>
  </r>
  <r>
    <x v="5"/>
  </r>
  <r>
    <x v="26"/>
  </r>
  <r>
    <x v="10"/>
  </r>
  <r>
    <x v="16"/>
  </r>
  <r>
    <x v="8"/>
  </r>
  <r>
    <x v="20"/>
  </r>
  <r>
    <x v="27"/>
  </r>
  <r>
    <x v="2"/>
  </r>
  <r>
    <x v="1"/>
  </r>
  <r>
    <x v="0"/>
  </r>
  <r>
    <x v="5"/>
  </r>
  <r>
    <x v="1"/>
  </r>
  <r>
    <x v="0"/>
  </r>
  <r>
    <x v="13"/>
  </r>
  <r>
    <x v="23"/>
  </r>
  <r>
    <x v="23"/>
  </r>
  <r>
    <x v="14"/>
  </r>
  <r>
    <x v="13"/>
  </r>
  <r>
    <x v="24"/>
  </r>
  <r>
    <x v="0"/>
  </r>
  <r>
    <x v="8"/>
  </r>
  <r>
    <x v="8"/>
  </r>
  <r>
    <x v="0"/>
  </r>
  <r>
    <x v="8"/>
  </r>
  <r>
    <x v="0"/>
  </r>
  <r>
    <x v="5"/>
  </r>
  <r>
    <x v="6"/>
  </r>
  <r>
    <x v="0"/>
  </r>
  <r>
    <x v="3"/>
  </r>
  <r>
    <x v="5"/>
  </r>
  <r>
    <x v="12"/>
  </r>
  <r>
    <x v="5"/>
  </r>
  <r>
    <x v="3"/>
  </r>
  <r>
    <x v="0"/>
  </r>
  <r>
    <x v="0"/>
  </r>
  <r>
    <x v="0"/>
  </r>
  <r>
    <x v="4"/>
  </r>
  <r>
    <x v="0"/>
  </r>
  <r>
    <x v="0"/>
  </r>
  <r>
    <x v="7"/>
  </r>
  <r>
    <x v="14"/>
  </r>
  <r>
    <x v="3"/>
  </r>
  <r>
    <x v="4"/>
  </r>
  <r>
    <x v="3"/>
  </r>
  <r>
    <x v="5"/>
  </r>
  <r>
    <x v="12"/>
  </r>
  <r>
    <x v="5"/>
  </r>
  <r>
    <x v="5"/>
  </r>
  <r>
    <x v="26"/>
  </r>
  <r>
    <x v="10"/>
  </r>
  <r>
    <x v="0"/>
  </r>
  <r>
    <x v="2"/>
  </r>
  <r>
    <x v="5"/>
  </r>
  <r>
    <x v="12"/>
  </r>
  <r>
    <x v="5"/>
  </r>
  <r>
    <x v="23"/>
  </r>
  <r>
    <x v="10"/>
  </r>
  <r>
    <x v="1"/>
  </r>
  <r>
    <x v="24"/>
  </r>
  <r>
    <x v="0"/>
  </r>
  <r>
    <x v="4"/>
  </r>
  <r>
    <x v="0"/>
  </r>
  <r>
    <x v="3"/>
  </r>
  <r>
    <x v="5"/>
  </r>
  <r>
    <x v="5"/>
  </r>
  <r>
    <x v="10"/>
  </r>
  <r>
    <x v="1"/>
  </r>
  <r>
    <x v="24"/>
  </r>
  <r>
    <x v="3"/>
  </r>
  <r>
    <x v="3"/>
  </r>
  <r>
    <x v="17"/>
  </r>
  <r>
    <x v="18"/>
  </r>
  <r>
    <x v="5"/>
  </r>
  <r>
    <x v="19"/>
  </r>
  <r>
    <x v="1"/>
  </r>
  <r>
    <x v="13"/>
  </r>
  <r>
    <x v="20"/>
  </r>
  <r>
    <x v="0"/>
  </r>
  <r>
    <x v="3"/>
  </r>
  <r>
    <x v="5"/>
  </r>
  <r>
    <x v="5"/>
  </r>
  <r>
    <x v="8"/>
  </r>
  <r>
    <x v="0"/>
  </r>
  <r>
    <x v="10"/>
  </r>
  <r>
    <x v="0"/>
  </r>
  <r>
    <x v="11"/>
  </r>
  <r>
    <x v="0"/>
  </r>
  <r>
    <x v="4"/>
  </r>
  <r>
    <x v="0"/>
  </r>
  <r>
    <x v="5"/>
  </r>
  <r>
    <x v="3"/>
  </r>
  <r>
    <x v="6"/>
  </r>
  <r>
    <x v="0"/>
  </r>
  <r>
    <x v="4"/>
  </r>
  <r>
    <x v="0"/>
  </r>
  <r>
    <x v="0"/>
  </r>
  <r>
    <x v="7"/>
  </r>
  <r>
    <x v="1"/>
  </r>
  <r>
    <x v="0"/>
  </r>
  <r>
    <x v="0"/>
  </r>
  <r>
    <x v="4"/>
  </r>
  <r>
    <x v="0"/>
  </r>
  <r>
    <x v="0"/>
  </r>
  <r>
    <x v="7"/>
  </r>
  <r>
    <x v="14"/>
  </r>
  <r>
    <x v="3"/>
  </r>
  <r>
    <x v="4"/>
  </r>
  <r>
    <x v="13"/>
  </r>
  <r>
    <x v="23"/>
  </r>
  <r>
    <x v="23"/>
  </r>
  <r>
    <x v="14"/>
  </r>
  <r>
    <x v="13"/>
  </r>
  <r>
    <x v="24"/>
  </r>
  <r>
    <x v="0"/>
  </r>
  <r>
    <x v="0"/>
  </r>
  <r>
    <x v="0"/>
  </r>
  <r>
    <x v="5"/>
  </r>
  <r>
    <x v="6"/>
  </r>
  <r>
    <x v="8"/>
  </r>
  <r>
    <x v="28"/>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1">
  <r>
    <n v="1"/>
    <x v="0"/>
    <s v="35 000 - 45 000 Kč"/>
    <x v="0"/>
    <s v="Menstruační kalíšek"/>
    <s v="Ano - alespoň 3x týdně"/>
    <s v="Ano"/>
    <x v="0"/>
    <s v="Menstruační kalhotky"/>
    <x v="0"/>
  </r>
  <r>
    <n v="2"/>
    <x v="1"/>
    <s v="35 000 - 45 000 Kč"/>
    <x v="1"/>
    <s v="Standardní vložka, Standardní tampon"/>
    <s v="Ne"/>
    <s v="Ano"/>
    <x v="1"/>
    <s v="Nechci"/>
    <x v="1"/>
  </r>
  <r>
    <n v="3"/>
    <x v="1"/>
    <s v="35 000 - 45 000 Kč"/>
    <x v="0"/>
    <s v="Standardní tampon, Menstruační kalíšek"/>
    <s v="Ano - alespoň 3x týdně"/>
    <s v="Ano"/>
    <x v="0"/>
    <s v="Menstruační kalhotky"/>
    <x v="0"/>
  </r>
  <r>
    <n v="4"/>
    <x v="2"/>
    <s v="45 000 Kč a více"/>
    <x v="2"/>
    <s v="Menstruační kalíšek, Menstruační kalhotky"/>
    <s v="Ano - alespoň 3x týdně"/>
    <s v="Ano"/>
    <x v="1"/>
    <s v="Nechci"/>
    <x v="2"/>
  </r>
  <r>
    <n v="5"/>
    <x v="3"/>
    <s v="15 000 - 20 000 Kč"/>
    <x v="0"/>
    <s v="Standardní tampon"/>
    <s v="Ano - alespoň 3x týdně"/>
    <s v="Ne - někdo jiný z rodiny"/>
    <x v="2"/>
    <s v="Menstruační kalíšek, Menstruační kalhotky"/>
    <x v="0"/>
  </r>
  <r>
    <n v="6"/>
    <x v="4"/>
    <s v="25 000 - 35 000 Kč"/>
    <x v="1"/>
    <s v="Standardní vložka"/>
    <s v="Ano - maximálně 3x týdně"/>
    <s v="Ano"/>
    <x v="3"/>
    <s v="Nechci"/>
    <x v="0"/>
  </r>
  <r>
    <n v="7"/>
    <x v="0"/>
    <s v="20 000 - 25 000 Kč"/>
    <x v="3"/>
    <s v="Standardní tampon, Menstruační kalíšek"/>
    <s v="Ano - maximálně 3x týdně"/>
    <s v="Ano"/>
    <x v="0"/>
    <s v="Mořská houba"/>
    <x v="3"/>
  </r>
  <r>
    <n v="8"/>
    <x v="2"/>
    <s v="25 000 - 35 000 Kč"/>
    <x v="0"/>
    <s v="Standardní tampon"/>
    <s v="Ne"/>
    <s v="Ne - partner"/>
    <x v="3"/>
    <s v="Nechci"/>
    <x v="3"/>
  </r>
  <r>
    <n v="9"/>
    <x v="4"/>
    <s v="25 000 - 35 000 Kč"/>
    <x v="2"/>
    <s v="Standardní vložka, Standardní tampon, Menstruační kalhotky"/>
    <s v="Ne"/>
    <s v="Ano"/>
    <x v="4"/>
    <s v="Menstruační kalhotky"/>
    <x v="0"/>
  </r>
  <r>
    <n v="10"/>
    <x v="0"/>
    <s v="15 000 - 20 000 Kč"/>
    <x v="0"/>
    <s v="Standardní vložka, Standardní tampon, Menstruační kalíšek, Menstruační kalhotky"/>
    <s v="Ne"/>
    <s v="Ano"/>
    <x v="5"/>
    <s v="Menstruační kalíšek, Menstruační kalhotky"/>
    <x v="0"/>
  </r>
  <r>
    <n v="11"/>
    <x v="0"/>
    <s v="45 000 Kč a více"/>
    <x v="4"/>
    <s v="Standardní vložka, Standardní tampon, Menstruační kalíšek, Menstruační kalhotky"/>
    <s v="Ano - maximálně 3x týdně"/>
    <s v="Ano"/>
    <x v="1"/>
    <s v="Nechci"/>
    <x v="0"/>
  </r>
  <r>
    <n v="12"/>
    <x v="1"/>
    <s v="45 000 Kč a více"/>
    <x v="3"/>
    <s v="Menstruační kalíšek, Menstruační kalhotky"/>
    <s v="Ano - alespoň 3x týdně"/>
    <s v="Ano"/>
    <x v="6"/>
    <s v="Tampon z přírodního materiálu"/>
    <x v="4"/>
  </r>
  <r>
    <n v="13"/>
    <x v="0"/>
    <s v="35 000 - 45 000 Kč"/>
    <x v="5"/>
    <s v="Tampon z přírodního materiálu, Menstruační kalíšek"/>
    <s v="Ano - alespoň 3x týdně"/>
    <s v="Ano"/>
    <x v="7"/>
    <s v="Nechci"/>
    <x v="4"/>
  </r>
  <r>
    <n v="14"/>
    <x v="1"/>
    <s v="35 000 - 45 000 Kč"/>
    <x v="0"/>
    <s v="Standardní vložka, Standardní tampon, Menstruační kalhotky"/>
    <s v="Ne"/>
    <s v="Ano"/>
    <x v="3"/>
    <s v="Tampon z přírodního materiálu"/>
    <x v="0"/>
  </r>
  <r>
    <n v="15"/>
    <x v="2"/>
    <s v="35 000 - 45 000 Kč"/>
    <x v="2"/>
    <s v="Nevím"/>
    <s v="Ne"/>
    <s v="Ano"/>
    <x v="3"/>
    <s v="Nechci"/>
    <x v="2"/>
  </r>
  <r>
    <n v="16"/>
    <x v="0"/>
    <s v="25 000 - 35 000 Kč"/>
    <x v="0"/>
    <s v="Standardní vložka, Standardní tampon, Menstruační kalíšek, Menstruační kalhotky"/>
    <s v="Ne"/>
    <s v="Ano"/>
    <x v="0"/>
    <s v="Menstruační kalhotky"/>
    <x v="0"/>
  </r>
  <r>
    <n v="17"/>
    <x v="0"/>
    <s v="35 000 - 45 000 Kč"/>
    <x v="0"/>
    <s v="Nepoužívají nic"/>
    <s v="Ano - alespoň 3x týdně"/>
    <s v="Ano"/>
    <x v="8"/>
    <s v="Menstruační kalhotky"/>
    <x v="0"/>
  </r>
  <r>
    <n v="18"/>
    <x v="0"/>
    <s v="25 000 - 35 000 Kč"/>
    <x v="6"/>
    <s v="Standardní vložka, Standardní tampon"/>
    <s v="Ne"/>
    <s v="Ano"/>
    <x v="0"/>
    <s v="Nechci"/>
    <x v="1"/>
  </r>
  <r>
    <n v="19"/>
    <x v="3"/>
    <s v="Méně než 15 000 Kč"/>
    <x v="0"/>
    <s v="Standardní vložka, Standardní tampon"/>
    <s v="Ano - alespoň 3x týdně"/>
    <s v="Ne - někdo jiný z rodiny"/>
    <x v="5"/>
    <s v="Menstruační kalíšek, Menstruační kalhotky"/>
    <x v="5"/>
  </r>
  <r>
    <n v="20"/>
    <x v="1"/>
    <s v="20 000 - 25 000 Kč"/>
    <x v="4"/>
    <s v="Nevím"/>
    <s v="Ne"/>
    <s v="Ano"/>
    <x v="1"/>
    <s v="Nechci"/>
    <x v="4"/>
  </r>
  <r>
    <n v="21"/>
    <x v="0"/>
    <s v="25 000 - 35 000 Kč"/>
    <x v="7"/>
    <s v="Standardní vložka, Standardní tampon"/>
    <s v="Ano - maximálně 3x týdně"/>
    <s v="Ano"/>
    <x v="0"/>
    <s v="Menstruační kalhotky"/>
    <x v="3"/>
  </r>
  <r>
    <n v="22"/>
    <x v="0"/>
    <s v="25 000 - 35 000 Kč"/>
    <x v="8"/>
    <s v="Standardní vložka, Standardní tampon, Menstruační kalíšek"/>
    <s v="Ano - alespoň 3x týdně"/>
    <s v="Ano"/>
    <x v="1"/>
    <s v="Vložka z přírodního materiálu, Menstruační kalíšek"/>
    <x v="0"/>
  </r>
  <r>
    <n v="23"/>
    <x v="3"/>
    <s v="Méně než 15 000 Kč"/>
    <x v="0"/>
    <s v="Standardní tampon"/>
    <s v="Ano - alespoň 3x týdně"/>
    <s v="Ne - někdo jiný z rodiny"/>
    <x v="9"/>
    <s v="Menstruační kalíšek, Menstruační kalhotky"/>
    <x v="0"/>
  </r>
  <r>
    <n v="24"/>
    <x v="4"/>
    <s v="25 000 - 35 000 Kč"/>
    <x v="2"/>
    <s v="Nevím"/>
    <s v="Ne"/>
    <s v="Ano"/>
    <x v="3"/>
    <s v="Nechci"/>
    <x v="2"/>
  </r>
  <r>
    <n v="25"/>
    <x v="0"/>
    <s v="Méně než 15 000 Kč"/>
    <x v="0"/>
    <s v="Standardní vložka, Standardní tampon"/>
    <s v="Ne"/>
    <s v="Ano"/>
    <x v="4"/>
    <s v="Menstruační kalhotky"/>
    <x v="0"/>
  </r>
  <r>
    <n v="26"/>
    <x v="0"/>
    <s v="Méně než 15 000 Kč"/>
    <x v="0"/>
    <s v="Standardní vložka, Standardní tampon, Menstruační kalíšek, Menstruační kalhotky"/>
    <s v="Ano - maximálně 3x týdně"/>
    <s v="Ano"/>
    <x v="4"/>
    <s v="Menstruační kalhotky"/>
    <x v="2"/>
  </r>
  <r>
    <n v="27"/>
    <x v="3"/>
    <s v="Méně než 15 000 Kč"/>
    <x v="6"/>
    <s v="Standardní vložka, Standardní tampon"/>
    <s v="Ne"/>
    <s v="Ano"/>
    <x v="7"/>
    <s v="Nechci"/>
    <x v="6"/>
  </r>
  <r>
    <n v="28"/>
    <x v="3"/>
    <s v="Méně než 15 000 Kč"/>
    <x v="7"/>
    <s v="Standardní vložka, Standardní tampon"/>
    <s v="Ne"/>
    <s v="Ano"/>
    <x v="8"/>
    <s v="Menstruační kalíšek"/>
    <x v="3"/>
  </r>
  <r>
    <n v="29"/>
    <x v="1"/>
    <s v="35 000 - 45 000 Kč"/>
    <x v="1"/>
    <s v="Vložka z přírodního materiálu, Látkové vložka, Standardní tampon, Menstruační kalhotky"/>
    <s v="Ano - maximálně 3x týdně"/>
    <s v="Ano"/>
    <x v="6"/>
    <s v="Nechci"/>
    <x v="2"/>
  </r>
  <r>
    <n v="30"/>
    <x v="0"/>
    <s v="Méně než 15 000 Kč"/>
    <x v="1"/>
    <s v="Menstruační kalíšek, Menstruační kalhotky"/>
    <s v="Ne"/>
    <s v="Ano"/>
    <x v="7"/>
    <s v="Menstruační kalíšek"/>
    <x v="7"/>
  </r>
  <r>
    <n v="31"/>
    <x v="0"/>
    <s v="25 000 - 35 000 Kč"/>
    <x v="9"/>
    <s v="Standardní vložka, Standardní tampon, Tampon z přírodního materiálu, Menstruační kalíšek, Menstruační kalhotky"/>
    <s v="Ano - maximálně 3x týdně"/>
    <s v="Ano"/>
    <x v="0"/>
    <s v="Menstruační kalíšek, Menstruační kalhotky"/>
    <x v="1"/>
  </r>
  <r>
    <n v="32"/>
    <x v="0"/>
    <s v="Méně než 15 000 Kč"/>
    <x v="0"/>
    <s v="Standardní vložka, Standardní tampon, Menstruační kalhotky"/>
    <s v="Ano - alespoň 3x týdně"/>
    <s v="Ano"/>
    <x v="10"/>
    <s v="Menstruační kalíšek, Menstruační kalhotky"/>
    <x v="0"/>
  </r>
  <r>
    <n v="33"/>
    <x v="0"/>
    <s v="15 000 - 20 000 Kč"/>
    <x v="0"/>
    <s v="Standardní vložka, Standardní tampon"/>
    <s v="Ano - maximálně 3x týdně"/>
    <s v="Ano"/>
    <x v="7"/>
    <s v="Nechci"/>
    <x v="1"/>
  </r>
  <r>
    <n v="34"/>
    <x v="0"/>
    <s v="35 000 - 45 000 Kč"/>
    <x v="10"/>
    <s v="Standardní vložka, Standardní tampon"/>
    <s v="Ano - maximálně 3x týdně"/>
    <s v="Ano"/>
    <x v="4"/>
    <s v="Nechci"/>
    <x v="2"/>
  </r>
  <r>
    <n v="35"/>
    <x v="1"/>
    <s v="45 000 Kč a více"/>
    <x v="0"/>
    <s v="Standardní vložka, Standardní tampon, Menstruační kalhotky"/>
    <s v="Ano - alespoň 3x týdně"/>
    <s v="Ano"/>
    <x v="7"/>
    <s v="Nechci"/>
    <x v="1"/>
  </r>
  <r>
    <n v="36"/>
    <x v="4"/>
    <s v="45 000 Kč a více"/>
    <x v="0"/>
    <s v="Menstruační kalíšek"/>
    <s v="Ne"/>
    <s v="Ano"/>
    <x v="7"/>
    <s v="Tampon z přírodního materiálu"/>
    <x v="3"/>
  </r>
  <r>
    <n v="37"/>
    <x v="0"/>
    <s v="25 000 - 35 000 Kč"/>
    <x v="3"/>
    <s v="Standardní vložka, Standardní tampon"/>
    <s v="Ne"/>
    <s v="Ano"/>
    <x v="0"/>
    <s v="Nechci"/>
    <x v="0"/>
  </r>
  <r>
    <n v="38"/>
    <x v="0"/>
    <s v="20 000 - 25 000 Kč"/>
    <x v="4"/>
    <s v="Standardní vložka, Standardní tampon"/>
    <s v="Ano - alespoň 3x týdně"/>
    <s v="Ano"/>
    <x v="1"/>
    <s v="Nechci"/>
    <x v="1"/>
  </r>
  <r>
    <n v="39"/>
    <x v="0"/>
    <s v="25 000 - 35 000 Kč"/>
    <x v="4"/>
    <s v="Menstruační kalíšek"/>
    <s v="Ano - maximálně 3x týdně"/>
    <s v="Ano"/>
    <x v="0"/>
    <s v="Mořská houba"/>
    <x v="6"/>
  </r>
  <r>
    <n v="40"/>
    <x v="0"/>
    <s v="Méně než 15 000 Kč"/>
    <x v="7"/>
    <s v="Standardní tampon, Menstruační kalíšek"/>
    <s v="Ano - maximálně 3x týdně"/>
    <s v="Ano"/>
    <x v="7"/>
    <s v="Vložka z přírodního materiálu, Tampon z přírodního materiálu, Menstruační kalhotky"/>
    <x v="3"/>
  </r>
  <r>
    <n v="41"/>
    <x v="0"/>
    <s v="45 000 Kč a více"/>
    <x v="0"/>
    <s v="Standardní vložka, Menstruační kalíšek, Menstruační kalhotky"/>
    <s v="Ano - maximálně 3x týdně"/>
    <s v="Ano"/>
    <x v="0"/>
    <s v="Menstruační kalhotky"/>
    <x v="1"/>
  </r>
  <r>
    <n v="42"/>
    <x v="0"/>
    <s v="25 000 - 35 000 Kč"/>
    <x v="10"/>
    <s v="Standardní tampon, Menstruační kalíšek, Menstruační kalhotky"/>
    <s v="Ano - alespoň 3x týdně"/>
    <s v="Ano"/>
    <x v="0"/>
    <s v="Nechci"/>
    <x v="1"/>
  </r>
  <r>
    <n v="43"/>
    <x v="0"/>
    <s v="Méně než 15 000 Kč"/>
    <x v="0"/>
    <s v="Standardní vložka, Standardní tampon"/>
    <s v="Ne"/>
    <s v="Ano"/>
    <x v="7"/>
    <s v="Menstruační kalhotky"/>
    <x v="0"/>
  </r>
  <r>
    <n v="44"/>
    <x v="0"/>
    <s v="25 000 - 35 000 Kč"/>
    <x v="11"/>
    <s v="Standardní tampon, Menstruační kalíšek, Menstruační kalhotky"/>
    <s v="Ano - alespoň 3x týdně"/>
    <s v="Ano"/>
    <x v="1"/>
    <s v="Menstruační kalhotky"/>
    <x v="0"/>
  </r>
  <r>
    <n v="45"/>
    <x v="0"/>
    <s v="35 000 - 45 000 Kč"/>
    <x v="4"/>
    <s v="Standardní vložka, Standardní tampon, Menstruační kalíšek"/>
    <s v="Ano - alespoň 3x týdně"/>
    <s v="Ano"/>
    <x v="11"/>
    <s v="Menstruační kalhotky"/>
    <x v="1"/>
  </r>
  <r>
    <n v="46"/>
    <x v="0"/>
    <s v="35 000 - 45 000 Kč"/>
    <x v="12"/>
    <s v="Standardní vložka, Vložka z přírodního materiálu, Látkové vložka, Standardní tampon, Tampon z přírodního materiálu, Menstruační kalíšek, Menstruační kalhotky"/>
    <s v="Ne"/>
    <s v="Ano"/>
    <x v="7"/>
    <s v="Menstruační kalíšek"/>
    <x v="0"/>
  </r>
  <r>
    <n v="47"/>
    <x v="0"/>
    <s v="25 000 - 35 000 Kč"/>
    <x v="4"/>
    <s v="Standardní vložka, Standardní tampon, Menstruační kalhotky"/>
    <s v="Ne"/>
    <s v="Ano"/>
    <x v="1"/>
    <s v="Nechci"/>
    <x v="1"/>
  </r>
  <r>
    <n v="48"/>
    <x v="0"/>
    <s v="Méně než 15 000 Kč"/>
    <x v="10"/>
    <s v="Standardní vložka, Menstruační kalíšek, Menstruační kalhotky"/>
    <s v="Ano - maximálně 3x týdně"/>
    <s v="Ano"/>
    <x v="4"/>
    <s v="Vložka z přírodního materiálu"/>
    <x v="0"/>
  </r>
  <r>
    <n v="49"/>
    <x v="0"/>
    <s v="15 000 - 20 000 Kč"/>
    <x v="7"/>
    <s v="Standardní vložka, Standardní tampon, Menstruační kalhotky"/>
    <s v="Ano - maximálně 3x týdně"/>
    <s v="Ano"/>
    <x v="8"/>
    <s v="Menstruační kalhotky"/>
    <x v="6"/>
  </r>
  <r>
    <n v="50"/>
    <x v="1"/>
    <s v="25 000 - 35 000 Kč"/>
    <x v="13"/>
    <s v="Standardní vložka, Menstruační kalíšek, Menstruační kalhotky"/>
    <s v="Ne"/>
    <s v="Ano"/>
    <x v="7"/>
    <s v="Vložka z přírodního materiálu, Menstruační kalhotky"/>
    <x v="0"/>
  </r>
  <r>
    <n v="51"/>
    <x v="0"/>
    <s v="35 000 - 45 000 Kč"/>
    <x v="14"/>
    <s v="Standardní vložka, Standardní tampon, Menstruační kalíšek, Menstruační kalhotky"/>
    <s v="Ne"/>
    <s v="Ano"/>
    <x v="1"/>
    <s v="Menstruační kalhotky"/>
    <x v="0"/>
  </r>
  <r>
    <n v="52"/>
    <x v="0"/>
    <s v="15 000 - 20 000 Kč"/>
    <x v="3"/>
    <s v="Standardní vložka, Standardní tampon, Menstruační kalíšek, Menstruační kalhotky"/>
    <s v="Ano - alespoň 3x týdně"/>
    <s v="Ano"/>
    <x v="12"/>
    <s v="Nechci"/>
    <x v="0"/>
  </r>
  <r>
    <n v="53"/>
    <x v="0"/>
    <s v="25 000 - 35 000 Kč"/>
    <x v="2"/>
    <s v="Nevím"/>
    <s v="Ne"/>
    <s v="Ano"/>
    <x v="7"/>
    <s v="Nechci"/>
    <x v="1"/>
  </r>
  <r>
    <n v="54"/>
    <x v="0"/>
    <s v="25 000 - 35 000 Kč"/>
    <x v="4"/>
    <s v="Standardní vložka, Standardní tampon, Menstruační kalíšek"/>
    <s v="Ano - alespoň 3x týdně"/>
    <s v="Ano"/>
    <x v="0"/>
    <s v="Menstruační kalhotky"/>
    <x v="0"/>
  </r>
  <r>
    <n v="55"/>
    <x v="1"/>
    <s v="45 000 Kč a více"/>
    <x v="4"/>
    <s v="Standardní vložka, Standardní tampon, Menstruační kalíšek, Menstruační kalhotky"/>
    <s v="Ano - maximálně 3x týdně"/>
    <s v="Ano"/>
    <x v="1"/>
    <s v="Nechci"/>
    <x v="1"/>
  </r>
  <r>
    <n v="56"/>
    <x v="1"/>
    <s v="35 000 - 45 000 Kč"/>
    <x v="0"/>
    <s v="Nevím"/>
    <s v="Ano - alespoň 3x týdně"/>
    <s v="Ano"/>
    <x v="3"/>
    <s v="Tampon z přírodního materiálu, Menstruační kalíšek"/>
    <x v="4"/>
  </r>
  <r>
    <n v="57"/>
    <x v="3"/>
    <s v="Méně než 15 000 Kč"/>
    <x v="7"/>
    <s v="Standardní tampon, Menstruační kalhotky"/>
    <s v="Ano - maximálně 3x týdně"/>
    <s v="Ne - někdo jiný z rodiny"/>
    <x v="9"/>
    <s v="Nechci"/>
    <x v="2"/>
  </r>
  <r>
    <n v="58"/>
    <x v="1"/>
    <s v="45 000 Kč a více"/>
    <x v="15"/>
    <s v="Standardní vložka, Látkové vložka, Standardní tampon, Menstruační kalíšek, Menstruační kalhotky"/>
    <s v="Ano - maximálně 3x týdně"/>
    <s v="Ano"/>
    <x v="7"/>
    <s v="Nechci"/>
    <x v="1"/>
  </r>
  <r>
    <n v="59"/>
    <x v="3"/>
    <s v="Méně než 15 000 Kč"/>
    <x v="13"/>
    <s v="Standardní vložka"/>
    <s v="Ano - maximálně 3x týdně"/>
    <s v="Ano"/>
    <x v="7"/>
    <s v="Menstruační kalhotky"/>
    <x v="4"/>
  </r>
  <r>
    <n v="60"/>
    <x v="1"/>
    <s v="20 000 - 25 000 Kč"/>
    <x v="16"/>
    <s v="Nevím"/>
    <s v="Ne"/>
    <s v="Ano"/>
    <x v="1"/>
    <s v="Nechci"/>
    <x v="1"/>
  </r>
  <r>
    <n v="61"/>
    <x v="0"/>
    <s v="25 000 - 35 000 Kč"/>
    <x v="3"/>
    <s v="Standardní vložka, Látkové vložka, Standardní tampon, Tampon z přírodního materiálu, Menstruační kalíšek, Menstruační kalhotky"/>
    <s v="Ano - alespoň 3x týdně"/>
    <s v="Ano"/>
    <x v="1"/>
    <s v="Nechci"/>
    <x v="1"/>
  </r>
  <r>
    <n v="62"/>
    <x v="0"/>
    <s v="15 000 - 20 000 Kč"/>
    <x v="17"/>
    <s v="Standardní vložka, Standardní tampon"/>
    <s v="Ne"/>
    <s v="Ano"/>
    <x v="1"/>
    <s v="Nechci"/>
    <x v="6"/>
  </r>
  <r>
    <n v="63"/>
    <x v="1"/>
    <s v="25 000 - 35 000 Kč"/>
    <x v="18"/>
    <s v="Standardní vložka, Standardní tampon, Menstruační kalíšek, Menstruační kalhotky"/>
    <s v="Ano - maximálně 3x týdně"/>
    <s v="Ano"/>
    <x v="7"/>
    <s v="Mořská houba"/>
    <x v="1"/>
  </r>
  <r>
    <n v="64"/>
    <x v="1"/>
    <s v="20 000 - 25 000 Kč"/>
    <x v="4"/>
    <s v="Standardní vložka, Standardní tampon, Menstruační kalíšek, Mořská houba"/>
    <s v="Ne"/>
    <s v="Ano"/>
    <x v="1"/>
    <s v="Menstruační kalhotky"/>
    <x v="8"/>
  </r>
  <r>
    <n v="65"/>
    <x v="0"/>
    <s v="25 000 - 35 000 Kč"/>
    <x v="19"/>
    <s v="Nevím"/>
    <s v="Ne"/>
    <s v="Ano"/>
    <x v="1"/>
    <s v="Mořská houba"/>
    <x v="4"/>
  </r>
  <r>
    <n v="66"/>
    <x v="3"/>
    <s v="Méně než 15 000 Kč"/>
    <x v="1"/>
    <s v="Standardní vložka, Látkové vložka, Standardní tampon, Menstruační kalíšek"/>
    <s v="Ano - alespoň 3x týdně"/>
    <s v="Ano"/>
    <x v="5"/>
    <s v="Nechci"/>
    <x v="1"/>
  </r>
  <r>
    <n v="67"/>
    <x v="2"/>
    <s v="35 000 - 45 000 Kč"/>
    <x v="13"/>
    <s v="Standardní tampon, Menstruační kalíšek, Menstruační kalhotky"/>
    <s v="Ne"/>
    <s v="Ano"/>
    <x v="3"/>
    <s v="Nechci"/>
    <x v="1"/>
  </r>
  <r>
    <n v="68"/>
    <x v="1"/>
    <s v="45 000 Kč a více"/>
    <x v="20"/>
    <s v="Standardní vložka, Standardní tampon"/>
    <s v="Ano - alespoň 3x týdně"/>
    <s v="Ano"/>
    <x v="1"/>
    <s v="Menstruační kalíšek"/>
    <x v="6"/>
  </r>
  <r>
    <n v="69"/>
    <x v="3"/>
    <s v="Méně než 15 000 Kč"/>
    <x v="21"/>
    <s v="Standardní vložka, Látkové vložka, Standardní tampon, Menstruační kalíšek"/>
    <s v="Ne"/>
    <s v="Ano"/>
    <x v="2"/>
    <s v="Standardní tampon, Tampon z přírodního materiálu, Mořská houba"/>
    <x v="0"/>
  </r>
  <r>
    <n v="70"/>
    <x v="2"/>
    <s v="35 000 - 45 000 Kč"/>
    <x v="13"/>
    <s v="Standardní vložka, Menstruační kalíšek"/>
    <s v="Ne"/>
    <s v="Ano"/>
    <x v="7"/>
    <s v="Nechci"/>
    <x v="1"/>
  </r>
  <r>
    <n v="71"/>
    <x v="1"/>
    <s v="15 000 - 20 000 Kč"/>
    <x v="4"/>
    <s v="Standardní vložka, Standardní tampon"/>
    <s v="Ne"/>
    <s v="Ano"/>
    <x v="1"/>
    <s v="Nechci"/>
    <x v="1"/>
  </r>
  <r>
    <n v="72"/>
    <x v="1"/>
    <s v="20 000 - 25 000 Kč"/>
    <x v="4"/>
    <s v="Standardní vložka, Standardní tampon"/>
    <s v="Ne"/>
    <s v="Ano"/>
    <x v="6"/>
    <s v="Mořská houba"/>
    <x v="0"/>
  </r>
  <r>
    <n v="73"/>
    <x v="4"/>
    <s v="25 000 - 35 000 Kč"/>
    <x v="7"/>
    <s v="Standardní vložka, Standardní tampon, Menstruační kalíšek, Menstruační kalhotky"/>
    <s v="Ne"/>
    <s v="Ano"/>
    <x v="7"/>
    <s v="Mořská houba"/>
    <x v="4"/>
  </r>
  <r>
    <n v="74"/>
    <x v="2"/>
    <s v="45 000 Kč a více"/>
    <x v="3"/>
    <s v="Nevím"/>
    <s v="Ne"/>
    <s v="Ano"/>
    <x v="12"/>
    <s v="Nechci"/>
    <x v="1"/>
  </r>
  <r>
    <n v="75"/>
    <x v="1"/>
    <s v="15 000 - 20 000 Kč"/>
    <x v="14"/>
    <s v="Standardní vložka, Standardní tampon"/>
    <s v="Ne"/>
    <s v="Ano"/>
    <x v="8"/>
    <s v="Menstruační kalhotky"/>
    <x v="1"/>
  </r>
  <r>
    <n v="76"/>
    <x v="1"/>
    <s v="25 000 - 35 000 Kč"/>
    <x v="22"/>
    <s v="Standardní vložka, Látkové vložka, Standardní tampon, Menstruační kalíšek, Menstruační kalhotky"/>
    <s v="Ne"/>
    <s v="Ano"/>
    <x v="0"/>
    <s v="Nechci"/>
    <x v="1"/>
  </r>
  <r>
    <n v="77"/>
    <x v="2"/>
    <s v="25 000 - 35 000 Kč"/>
    <x v="14"/>
    <s v="Standardní tampon"/>
    <s v="Ne"/>
    <s v="Ano"/>
    <x v="4"/>
    <s v="Menstruační kalhotky"/>
    <x v="3"/>
  </r>
  <r>
    <n v="78"/>
    <x v="3"/>
    <s v="Méně než 15 000 Kč"/>
    <x v="4"/>
    <s v="Standardní vložka, Standardní tampon"/>
    <s v="Ano - alespoň 3x týdně"/>
    <s v="Ano"/>
    <x v="5"/>
    <s v="Menstruační kalhotky"/>
    <x v="3"/>
  </r>
  <r>
    <n v="79"/>
    <x v="1"/>
    <s v="15 000 - 20 000 Kč"/>
    <x v="23"/>
    <s v="Nevím"/>
    <s v="Ano - maximálně 3x týdně"/>
    <s v="Ano"/>
    <x v="1"/>
    <s v="Menstruační kalíšek"/>
    <x v="0"/>
  </r>
  <r>
    <n v="80"/>
    <x v="2"/>
    <s v="35 000 - 45 000 Kč"/>
    <x v="13"/>
    <s v="Standardní vložka, Standardní tampon"/>
    <s v="Ne"/>
    <s v="Ano"/>
    <x v="7"/>
    <s v="Nechci"/>
    <x v="4"/>
  </r>
  <r>
    <n v="81"/>
    <x v="1"/>
    <s v="45 000 Kč a více"/>
    <x v="3"/>
    <s v="Standardní vložka, Standardní tampon, Menstruační kalíšek"/>
    <s v="Ano - alespoň 3x týdně"/>
    <s v="Ano"/>
    <x v="7"/>
    <s v="Nechci"/>
    <x v="1"/>
  </r>
  <r>
    <n v="82"/>
    <x v="0"/>
    <s v="25 000 - 35 000 Kč"/>
    <x v="4"/>
    <s v="Standardní vložka, Standardní tampon, Menstruační kalíšek"/>
    <s v="Ano - maximálně 3x týdně"/>
    <s v="Ano"/>
    <x v="0"/>
    <s v="Nechci"/>
    <x v="4"/>
  </r>
  <r>
    <n v="83"/>
    <x v="1"/>
    <s v="25 000 - 35 000 Kč"/>
    <x v="23"/>
    <s v="Standardní tampon, Mořská houba"/>
    <s v="Ano - maximálně 3x týdně"/>
    <s v="Ano"/>
    <x v="1"/>
    <s v="Nechci"/>
    <x v="6"/>
  </r>
  <r>
    <n v="84"/>
    <x v="1"/>
    <s v="45 000 Kč a více"/>
    <x v="10"/>
    <s v="Standardní vložka, Standardní tampon"/>
    <s v="Ne"/>
    <s v="Ano"/>
    <x v="1"/>
    <s v="Nechci"/>
    <x v="0"/>
  </r>
  <r>
    <n v="85"/>
    <x v="1"/>
    <s v="45 000 Kč a více"/>
    <x v="1"/>
    <s v="Standardní tampon, Menstruační kalhotky"/>
    <s v="Ano - maximálně 3x týdně"/>
    <s v="Ano"/>
    <x v="1"/>
    <s v="Nechci"/>
    <x v="2"/>
  </r>
  <r>
    <n v="86"/>
    <x v="2"/>
    <s v="35 000 - 45 000 Kč"/>
    <x v="24"/>
    <s v="Vložka z přírodního materiálu"/>
    <s v="Ne"/>
    <s v="Ano"/>
    <x v="6"/>
    <s v="Nechci"/>
    <x v="0"/>
  </r>
  <r>
    <n v="87"/>
    <x v="1"/>
    <s v="20 000 - 25 000 Kč"/>
    <x v="3"/>
    <s v="Vložka z přírodního materiálu, Standardní tampon, Menstruační kalíšek, Menstruační kalhotky"/>
    <s v="Ano - alespoň 3x týdně"/>
    <s v="Ano"/>
    <x v="1"/>
    <s v="Nechci"/>
    <x v="9"/>
  </r>
  <r>
    <n v="88"/>
    <x v="2"/>
    <s v="35 000 - 45 000 Kč"/>
    <x v="2"/>
    <s v="Standardní vložka"/>
    <s v="Ne"/>
    <s v="Ano"/>
    <x v="3"/>
    <s v="Menstruační kalhotky"/>
    <x v="4"/>
  </r>
  <r>
    <n v="89"/>
    <x v="2"/>
    <s v="25 000 - 35 000 Kč"/>
    <x v="2"/>
    <s v="Menstruační kalhotky"/>
    <s v="Ne"/>
    <s v="Ano"/>
    <x v="7"/>
    <s v="Menstruační kalhotky"/>
    <x v="0"/>
  </r>
  <r>
    <n v="90"/>
    <x v="0"/>
    <s v="20 000 - 25 000 Kč"/>
    <x v="20"/>
    <s v="Standardní vložka, Mořská houba"/>
    <s v="Ne"/>
    <s v="Ano"/>
    <x v="10"/>
    <s v="Tampon z přírodního materiálu, Menstruační kalhotky"/>
    <x v="3"/>
  </r>
  <r>
    <n v="91"/>
    <x v="0"/>
    <s v="25 000 - 35 000 Kč"/>
    <x v="25"/>
    <s v="Standardní vložka, Standardní tampon, Menstruační kalíšek, Menstruační kalhotky"/>
    <s v="Ne"/>
    <s v="Ano"/>
    <x v="1"/>
    <s v="Nechci"/>
    <x v="4"/>
  </r>
  <r>
    <n v="92"/>
    <x v="1"/>
    <s v="20 000 - 25 000 Kč"/>
    <x v="16"/>
    <s v="Standardní vložka, Standardní tampon, Menstruační kalíšek, Menstruační kalhotky, Nevím"/>
    <s v="Ne"/>
    <s v="Ano"/>
    <x v="10"/>
    <s v="Nechci"/>
    <x v="0"/>
  </r>
  <r>
    <n v="93"/>
    <x v="0"/>
    <s v="20 000 - 25 000 Kč"/>
    <x v="4"/>
    <s v="Standardní vložka, Standardní tampon"/>
    <s v="Ne"/>
    <s v="Ano"/>
    <x v="0"/>
    <s v="Nechci"/>
    <x v="6"/>
  </r>
  <r>
    <n v="94"/>
    <x v="1"/>
    <s v="25 000 - 35 000 Kč"/>
    <x v="26"/>
    <s v="Standardní vložka, Standardní tampon"/>
    <s v="Ne"/>
    <s v="Ano"/>
    <x v="7"/>
    <s v="Menstruační kalhotky, Látkové vložka"/>
    <x v="10"/>
  </r>
  <r>
    <n v="95"/>
    <x v="1"/>
    <s v="35 000 - 45 000 Kč"/>
    <x v="10"/>
    <s v="Standardní vložka, Standardní tampon, Menstruační kalíšek, Menstruační kalhotky, Mořská houba"/>
    <s v="Ano - maximálně 3x týdně"/>
    <s v="Ano"/>
    <x v="6"/>
    <s v="Nechci"/>
    <x v="11"/>
  </r>
  <r>
    <n v="96"/>
    <x v="1"/>
    <s v="25 000 - 35 000 Kč"/>
    <x v="16"/>
    <s v="Standardní vložka, Standardní tampon, Mořská houba"/>
    <s v="Ano - maximálně 3x týdně"/>
    <s v="Ano"/>
    <x v="1"/>
    <s v="Menstruační kalhotky"/>
    <x v="0"/>
  </r>
  <r>
    <n v="97"/>
    <x v="3"/>
    <s v="Méně než 15 000 Kč"/>
    <x v="7"/>
    <s v="Standardní vložka"/>
    <s v="Ano - maximálně 3x týdně"/>
    <s v="Ne - někdo jiný z rodiny"/>
    <x v="7"/>
    <s v="Nechci"/>
    <x v="6"/>
  </r>
  <r>
    <n v="98"/>
    <x v="1"/>
    <s v="20 000 - 25 000 Kč"/>
    <x v="20"/>
    <s v="Standardní vložka, Standardní tampon"/>
    <s v="Ano - maximálně 3x týdně"/>
    <s v="Ano"/>
    <x v="0"/>
    <s v="Menstruační kalhotky"/>
    <x v="1"/>
  </r>
  <r>
    <n v="99"/>
    <x v="1"/>
    <s v="25 000 - 35 000 Kč"/>
    <x v="27"/>
    <s v="Standardní vložka, Vložka z přírodního materiálu, Látkové vložka, Standardní tampon, Tampon z přírodního materiálu, Menstruační kalíšek, Menstruační kalhotky, Mořská houba, Nepoužívají nic"/>
    <s v="Ne"/>
    <s v="Ano"/>
    <x v="1"/>
    <s v="Nechci"/>
    <x v="1"/>
  </r>
  <r>
    <n v="100"/>
    <x v="1"/>
    <s v="35 000 - 45 000 Kč"/>
    <x v="2"/>
    <s v="Menstruační kalíšek"/>
    <s v="Ano - alespoň 3x týdně"/>
    <s v="Ano"/>
    <x v="0"/>
    <s v="Menstruační kalhotky"/>
    <x v="0"/>
  </r>
  <r>
    <n v="101"/>
    <x v="1"/>
    <s v="35 000 - 45 000 Kč"/>
    <x v="1"/>
    <s v="Menstruační kalíšek"/>
    <s v="Ano - alespoň 3x týdně"/>
    <s v="Ano"/>
    <x v="1"/>
    <s v="Nechci"/>
    <x v="1"/>
  </r>
  <r>
    <n v="102"/>
    <x v="1"/>
    <s v="35 000 - 45 000 Kč"/>
    <x v="0"/>
    <s v="Standardní vložka, Standardní tampon, Menstruační kalhotky"/>
    <s v="Ne"/>
    <s v="Ano"/>
    <x v="3"/>
    <s v="Tampon z přírodního materiálu"/>
    <x v="0"/>
  </r>
  <r>
    <n v="103"/>
    <x v="1"/>
    <s v="20 000 - 25 000 Kč"/>
    <x v="4"/>
    <s v="Nevím"/>
    <s v="Ne"/>
    <s v="Ano"/>
    <x v="1"/>
    <s v="Nechci"/>
    <x v="4"/>
  </r>
  <r>
    <n v="104"/>
    <x v="1"/>
    <s v="35 000 - 45 000 Kč"/>
    <x v="1"/>
    <s v="Vložka z přírodního materiálu, Látkové vložka, Standardní tampon, Menstruační kalhotky"/>
    <s v="Ano - maximálně 3x týdně"/>
    <s v="Ano"/>
    <x v="6"/>
    <s v="Nechci"/>
    <x v="2"/>
  </r>
  <r>
    <n v="105"/>
    <x v="1"/>
    <s v="45 000 Kč a více"/>
    <x v="0"/>
    <s v="Standardní vložka, Standardní tampon, Menstruační kalhotky"/>
    <s v="Ano - alespoň 3x týdně"/>
    <s v="Ano"/>
    <x v="7"/>
    <s v="Nechci"/>
    <x v="1"/>
  </r>
  <r>
    <n v="106"/>
    <x v="1"/>
    <s v="25 000 - 35 000 Kč"/>
    <x v="13"/>
    <s v="Standardní vložka, Menstruační kalíšek, Menstruační kalhotky"/>
    <s v="Ne"/>
    <s v="Ano"/>
    <x v="7"/>
    <s v="Vložka z přírodního materiálu, Menstruační kalhotky"/>
    <x v="0"/>
  </r>
  <r>
    <n v="107"/>
    <x v="1"/>
    <s v="15 000 - 20 000 Kč"/>
    <x v="23"/>
    <s v="Nevím"/>
    <s v="Ano - maximálně 3x týdně"/>
    <s v="Ano"/>
    <x v="1"/>
    <s v="Menstruační kalíšek"/>
    <x v="0"/>
  </r>
  <r>
    <n v="108"/>
    <x v="1"/>
    <s v="25 000 - 35 000 Kč"/>
    <x v="23"/>
    <s v="Standardní tampon, Mořská houba"/>
    <s v="Ano - maximálně 3x týdně"/>
    <s v="Ano"/>
    <x v="1"/>
    <s v="Nechci"/>
    <x v="6"/>
  </r>
  <r>
    <n v="109"/>
    <x v="2"/>
    <s v="25 000 - 35 000 Kč"/>
    <x v="14"/>
    <s v="Standardní tampon"/>
    <s v="Ne"/>
    <s v="Ano"/>
    <x v="4"/>
    <s v="Menstruační kalhotky"/>
    <x v="3"/>
  </r>
  <r>
    <n v="110"/>
    <x v="2"/>
    <s v="35 000 - 45 000 Kč"/>
    <x v="13"/>
    <s v="Standardní vložka, Standardní tampon"/>
    <s v="Ne"/>
    <s v="Ano"/>
    <x v="7"/>
    <s v="Nechci"/>
    <x v="4"/>
  </r>
  <r>
    <n v="111"/>
    <x v="2"/>
    <s v="35 000 - 45 000 Kč"/>
    <x v="24"/>
    <s v="Vložka z přírodního materiálu"/>
    <s v="Ne"/>
    <s v="Ano"/>
    <x v="6"/>
    <s v="Nechci"/>
    <x v="0"/>
  </r>
  <r>
    <n v="112"/>
    <x v="3"/>
    <s v="15 000 - 20 000 Kč"/>
    <x v="0"/>
    <s v="Standardní tampon"/>
    <s v="Ano - alespoň 3x týdně"/>
    <s v="Ne - někdo jiný z rodiny"/>
    <x v="2"/>
    <s v="Menstruační kalíšek, Menstruační kalhotky"/>
    <x v="0"/>
  </r>
  <r>
    <n v="113"/>
    <x v="3"/>
    <s v="15 000 - 20 000 Kč"/>
    <x v="7"/>
    <s v="Standardní tampon"/>
    <s v="Ano - alespoň 3x týdně"/>
    <s v="Ne - někdo jiný z rodiny"/>
    <x v="9"/>
    <s v="Menstruační kalíšek, Menstruační kalhotky"/>
    <x v="0"/>
  </r>
  <r>
    <n v="114"/>
    <x v="3"/>
    <s v="15 000 - 20 000 Kč"/>
    <x v="7"/>
    <s v="Standardní tampon"/>
    <s v="Ano - alespoň 3x týdně"/>
    <s v="Ne - někdo jiný z rodiny"/>
    <x v="5"/>
    <s v="Menstruační kalíšek, Menstruační kalhotky"/>
    <x v="0"/>
  </r>
  <r>
    <n v="115"/>
    <x v="3"/>
    <s v="15 000 - 20 000 Kč"/>
    <x v="0"/>
    <s v="Standardní tampon"/>
    <s v="Ano - alespoň 3x týdně"/>
    <s v="Ne - někdo jiný z rodiny"/>
    <x v="9"/>
    <s v="Menstruační kalíšek, Menstruační kalhotky"/>
    <x v="0"/>
  </r>
  <r>
    <n v="116"/>
    <x v="3"/>
    <s v="Méně než 15 000 Kč"/>
    <x v="7"/>
    <s v="Standardní vložka, Standardní tampon"/>
    <s v="Ano - alespoň 3x týdně"/>
    <s v="Ne - někdo jiný z rodiny"/>
    <x v="5"/>
    <s v="Menstruační kalíšek, Menstruační kalhotky"/>
    <x v="5"/>
  </r>
  <r>
    <n v="117"/>
    <x v="0"/>
    <s v="15 000 - 20 000 Kč"/>
    <x v="0"/>
    <s v="Standardní vložka, Standardní tampon, Menstruační kalíšek, Menstruační kalhotky"/>
    <s v="Ne"/>
    <s v="Ano"/>
    <x v="5"/>
    <s v="Menstruační kalíšek, Menstruační kalhotky"/>
    <x v="0"/>
  </r>
  <r>
    <n v="118"/>
    <x v="1"/>
    <s v="45 000 Kč a více"/>
    <x v="4"/>
    <s v="Standardní vložka, Standardní tampon, Menstruační kalíšek, Menstruační kalhotky"/>
    <s v="Ano - maximálně 3x týdně"/>
    <s v="Ano"/>
    <x v="1"/>
    <s v="Nechci"/>
    <x v="0"/>
  </r>
  <r>
    <n v="119"/>
    <x v="1"/>
    <s v="35 000 - 45 000 Kč"/>
    <x v="5"/>
    <s v="Tampon z přírodního materiálu, Menstruační kalíšek"/>
    <s v="Ano - alespoň 3x týdně"/>
    <s v="Ano"/>
    <x v="7"/>
    <s v="Nechci"/>
    <x v="4"/>
  </r>
  <r>
    <n v="120"/>
    <x v="1"/>
    <s v="35 000 - 45 000 Kč"/>
    <x v="0"/>
    <s v="Standardní vložka, Standardní tampon"/>
    <s v="Ano - maximálně 3x týdně"/>
    <s v="Ano"/>
    <x v="4"/>
    <s v="Nechci"/>
    <x v="2"/>
  </r>
  <r>
    <n v="121"/>
    <x v="0"/>
    <s v="25 000 - 35 000 Kč"/>
    <x v="3"/>
    <s v="Standardní vložka, Standardní tampon"/>
    <s v="Ne"/>
    <s v="Ano"/>
    <x v="0"/>
    <s v="Nechci"/>
    <x v="1"/>
  </r>
  <r>
    <n v="122"/>
    <x v="0"/>
    <s v="20 000 - 25 000 Kč"/>
    <x v="4"/>
    <s v="Standardní vložka, Standardní tampon"/>
    <s v="Ano - alespoň 3x týdně"/>
    <s v="Ano"/>
    <x v="1"/>
    <s v="Nechci"/>
    <x v="0"/>
  </r>
  <r>
    <n v="123"/>
    <x v="1"/>
    <s v="35 000 - 45 000 Kč"/>
    <x v="12"/>
    <s v="Standardní vložka, Vložka z přírodního materiálu, Látkové vložka, Standardní tampon, Tampon z přírodního materiálu, Menstruační kalíšek, Menstruační kalhotky"/>
    <s v="Ne"/>
    <s v="Ano"/>
    <x v="7"/>
    <s v="Menstruační kalíšek"/>
    <x v="1"/>
  </r>
  <r>
    <n v="124"/>
    <x v="0"/>
    <s v="25 000 - 35 000 Kč"/>
    <x v="4"/>
    <s v="Standardní vložka, Standardní tampon, Menstruační kalhotky"/>
    <s v="Ne"/>
    <s v="Ano"/>
    <x v="1"/>
    <s v="Nechci"/>
    <x v="4"/>
  </r>
  <r>
    <n v="125"/>
    <x v="0"/>
    <s v="20 000 - 25 000 Kč"/>
    <x v="3"/>
    <s v="Standardní tampon, Menstruační kalíšek"/>
    <s v="Ano - maximálně 3x týdně"/>
    <s v="Ano"/>
    <x v="0"/>
    <s v="Mořská houba"/>
    <x v="3"/>
  </r>
  <r>
    <n v="126"/>
    <x v="2"/>
    <s v="25 000 - 35 000 Kč"/>
    <x v="0"/>
    <s v="Standardní tampon"/>
    <s v="Ne"/>
    <s v="Ne - partner"/>
    <x v="3"/>
    <s v="Nechci"/>
    <x v="3"/>
  </r>
  <r>
    <n v="127"/>
    <x v="0"/>
    <s v="25 000 - 35 000 Kč"/>
    <x v="0"/>
    <s v="Standardní vložka, Standardní tampon, Menstruační kalíšek"/>
    <s v="Ano - alespoň 3x týdně"/>
    <s v="Ano"/>
    <x v="8"/>
    <s v="Vložka z přírodního materiálu, Menstruační kalíšek"/>
    <x v="0"/>
  </r>
  <r>
    <n v="128"/>
    <x v="3"/>
    <s v="Méně než 15 000 Kč"/>
    <x v="0"/>
    <s v="Standardní tampon"/>
    <s v="Ano - alespoň 3x týdně"/>
    <s v="Ne - někdo jiný z rodiny"/>
    <x v="5"/>
    <s v="Menstruační kalíšek, Menstruační kalhotky"/>
    <x v="0"/>
  </r>
  <r>
    <n v="129"/>
    <x v="4"/>
    <s v="25 000 - 35 000 Kč"/>
    <x v="2"/>
    <s v="Nevím"/>
    <s v="Ne"/>
    <s v="Ano"/>
    <x v="3"/>
    <s v="Nechci"/>
    <x v="2"/>
  </r>
  <r>
    <n v="130"/>
    <x v="0"/>
    <s v="Méně než 15 000 Kč"/>
    <x v="0"/>
    <s v="Standardní vložka, Standardní tampon"/>
    <s v="Ne"/>
    <s v="Ano"/>
    <x v="4"/>
    <s v="Menstruační kalhotky"/>
    <x v="0"/>
  </r>
  <r>
    <n v="131"/>
    <x v="0"/>
    <s v="Méně než 15 000 Kč"/>
    <x v="0"/>
    <s v="Standardní vložka, Standardní tampon, Menstruační kalíšek, Menstruační kalhotky"/>
    <s v="Ano - maximálně 3x týdně"/>
    <s v="Ano"/>
    <x v="4"/>
    <s v="Menstruační kalhotky"/>
    <x v="2"/>
  </r>
  <r>
    <n v="132"/>
    <x v="3"/>
    <s v="Méně než 15 000 Kč"/>
    <x v="6"/>
    <s v="Standardní vložka, Standardní tampon"/>
    <s v="Ne"/>
    <s v="Ano"/>
    <x v="7"/>
    <s v="Nechci"/>
    <x v="6"/>
  </r>
  <r>
    <n v="133"/>
    <x v="1"/>
    <s v="35 000 - 45 000 Kč"/>
    <x v="14"/>
    <s v="Standardní vložka, Standardní tampon, Menstruační kalíšek, Menstruační kalhotky"/>
    <s v="Ne"/>
    <s v="Ano"/>
    <x v="3"/>
    <s v="Menstruační kalhotky"/>
    <x v="0"/>
  </r>
  <r>
    <n v="134"/>
    <x v="0"/>
    <s v="15 000 - 20 000 Kč"/>
    <x v="3"/>
    <s v="Standardní vložka, Standardní tampon, Menstruační kalíšek, Menstruační kalhotky"/>
    <s v="Ano - alespoň 3x týdně"/>
    <s v="Ano"/>
    <x v="12"/>
    <s v="Nechci"/>
    <x v="0"/>
  </r>
  <r>
    <n v="135"/>
    <x v="0"/>
    <s v="25 000 - 35 000 Kč"/>
    <x v="2"/>
    <s v="Nevím"/>
    <s v="Ne"/>
    <s v="Ano"/>
    <x v="7"/>
    <s v="Nechci"/>
    <x v="1"/>
  </r>
  <r>
    <n v="136"/>
    <x v="0"/>
    <s v="25 000 - 35 000 Kč"/>
    <x v="3"/>
    <s v="Standardní vložka, Standardní tampon"/>
    <s v="Ne"/>
    <s v="Ano"/>
    <x v="0"/>
    <s v="Nechci"/>
    <x v="4"/>
  </r>
  <r>
    <n v="137"/>
    <x v="0"/>
    <s v="20 000 - 25 000 Kč"/>
    <x v="4"/>
    <s v="Standardní vložka, Standardní tampon"/>
    <s v="Ano - alespoň 3x týdně"/>
    <s v="Ano"/>
    <x v="1"/>
    <s v="Nechci"/>
    <x v="1"/>
  </r>
  <r>
    <n v="138"/>
    <x v="1"/>
    <s v="35 000 - 45 000 Kč"/>
    <x v="12"/>
    <s v="Standardní vložka, Vložka z přírodního materiálu, Látkové vložka, Standardní tampon, Tampon z přírodního materiálu, Menstruační kalíšek, Menstruační kalhotky"/>
    <s v="Ne"/>
    <s v="Ano"/>
    <x v="7"/>
    <s v="Menstruační kalíšek"/>
    <x v="1"/>
  </r>
  <r>
    <n v="139"/>
    <x v="0"/>
    <s v="25 000 - 35 000 Kč"/>
    <x v="4"/>
    <s v="Standardní vložka, Standardní tampon, Menstruační kalhotky"/>
    <s v="Ne"/>
    <s v="Ano"/>
    <x v="1"/>
    <s v="Nechci"/>
    <x v="1"/>
  </r>
  <r>
    <n v="140"/>
    <x v="0"/>
    <s v="20 000 - 25 000 Kč"/>
    <x v="4"/>
    <s v="Standardní vložka, Standardní tampon"/>
    <s v="Ne"/>
    <s v="Ano"/>
    <x v="0"/>
    <s v="Nechci"/>
    <x v="6"/>
  </r>
  <r>
    <n v="141"/>
    <x v="1"/>
    <s v="25 000 - 35 000 Kč"/>
    <x v="26"/>
    <s v="Standardní vložka, Standardní tampon"/>
    <s v="Ne"/>
    <s v="Ano"/>
    <x v="7"/>
    <s v="Menstruační kalhotky, Látkové vložka"/>
    <x v="6"/>
  </r>
  <r>
    <n v="142"/>
    <x v="1"/>
    <s v="35 000 - 45 000 Kč"/>
    <x v="10"/>
    <s v="Standardní vložka, Standardní tampon, Menstruační kalíšek, Menstruační kalhotky, Mořská houba"/>
    <s v="Ano - maximálně 3x týdně"/>
    <s v="Ano"/>
    <x v="6"/>
    <s v="Nechci"/>
    <x v="11"/>
  </r>
  <r>
    <n v="143"/>
    <x v="0"/>
    <s v="35 000 - 45 000 Kč"/>
    <x v="0"/>
    <s v="Standardní tampon, Menstruační kalíšek"/>
    <s v="Ano - alespoň 3x týdně"/>
    <s v="Ano"/>
    <x v="1"/>
    <s v="Menstruační kalhotky"/>
    <x v="0"/>
  </r>
  <r>
    <n v="144"/>
    <x v="2"/>
    <s v="45 000 Kč a více"/>
    <x v="2"/>
    <s v="Menstruační kalíšek, Menstruační kalhotky"/>
    <s v="Ano - alespoň 3x týdně"/>
    <s v="Ano"/>
    <x v="12"/>
    <s v="Nechci"/>
    <x v="2"/>
  </r>
  <r>
    <n v="145"/>
    <x v="0"/>
    <s v="20 000 - 25 000 Kč"/>
    <x v="4"/>
    <s v="Standardní vložka, Standardní tampon"/>
    <s v="Ano - alespoň 3x týdně"/>
    <s v="Ano"/>
    <x v="0"/>
    <s v="Nechci"/>
    <x v="4"/>
  </r>
  <r>
    <n v="146"/>
    <x v="0"/>
    <s v="35 000 - 45 000 Kč"/>
    <x v="12"/>
    <s v="Standardní vložka, Vložka z přírodního materiálu, Látkové vložka, Standardní tampon, Tampon z přírodního materiálu, Menstruační kalíšek, Menstruační kalhotky"/>
    <s v="Ne"/>
    <s v="Ano"/>
    <x v="1"/>
    <s v="Menstruační kalíšek"/>
    <x v="1"/>
  </r>
  <r>
    <n v="147"/>
    <x v="0"/>
    <s v="25 000 - 35 000 Kč"/>
    <x v="4"/>
    <s v="Standardní vložka, Standardní tampon, Menstruační kalíšek"/>
    <s v="Ano - maximálně 3x týdně"/>
    <s v="Ano"/>
    <x v="0"/>
    <s v="Nechci"/>
    <x v="4"/>
  </r>
  <r>
    <n v="148"/>
    <x v="1"/>
    <s v="25 000 - 35 000 Kč"/>
    <x v="23"/>
    <s v="Standardní tampon, Mořská houba"/>
    <s v="Ano - maximálně 3x týdně"/>
    <s v="Ano"/>
    <x v="1"/>
    <s v="Nechci"/>
    <x v="6"/>
  </r>
  <r>
    <n v="149"/>
    <x v="1"/>
    <s v="45 000 Kč a více"/>
    <x v="10"/>
    <s v="Standardní vložka, Standardní tampon"/>
    <s v="Ne"/>
    <s v="Ano"/>
    <x v="1"/>
    <s v="Nechci"/>
    <x v="0"/>
  </r>
  <r>
    <n v="150"/>
    <x v="1"/>
    <s v="45 000 Kč a více"/>
    <x v="1"/>
    <s v="Standardní tampon, Menstruační kalhotky"/>
    <s v="Ano - maximálně 3x týdně"/>
    <s v="Ano"/>
    <x v="1"/>
    <s v="Nechci"/>
    <x v="2"/>
  </r>
  <r>
    <n v="151"/>
    <x v="2"/>
    <s v="35 000 - 45 000 Kč"/>
    <x v="24"/>
    <s v="Vložka z přírodního materiálu"/>
    <s v="Ne"/>
    <s v="Ano"/>
    <x v="6"/>
    <s v="Nechci"/>
    <x v="0"/>
  </r>
  <r>
    <n v="152"/>
    <x v="1"/>
    <s v="35 000 - 45 000 Kč"/>
    <x v="0"/>
    <s v="Standardní vložka, Standardní tampon, Menstruační kalhotky"/>
    <s v="Ne"/>
    <s v="Ano"/>
    <x v="3"/>
    <s v="Tampon z přírodního materiálu"/>
    <x v="0"/>
  </r>
  <r>
    <n v="153"/>
    <x v="2"/>
    <s v="35 000 - 45 000 Kč"/>
    <x v="2"/>
    <s v="Nevím"/>
    <s v="Ne"/>
    <s v="Ano"/>
    <x v="3"/>
    <s v="Nechci"/>
    <x v="2"/>
  </r>
  <r>
    <n v="154"/>
    <x v="0"/>
    <s v="25 000 - 35 000 Kč"/>
    <x v="0"/>
    <s v="Standardní vložka, Standardní tampon, Menstruační kalíšek, Menstruační kalhotky"/>
    <s v="Ne"/>
    <s v="Ano"/>
    <x v="7"/>
    <s v="Menstruační kalhotky"/>
    <x v="0"/>
  </r>
  <r>
    <n v="155"/>
    <x v="0"/>
    <s v="25 000 - 35 000 Kč"/>
    <x v="3"/>
    <s v="Standardní vložka, Standardní tampon"/>
    <s v="Ne"/>
    <s v="Ano"/>
    <x v="0"/>
    <s v="Nechci"/>
    <x v="0"/>
  </r>
  <r>
    <n v="156"/>
    <x v="0"/>
    <s v="20 000 - 25 000 Kč"/>
    <x v="4"/>
    <s v="Standardní vložka, Standardní tampon"/>
    <s v="Ano - alespoň 3x týdně"/>
    <s v="Ano"/>
    <x v="1"/>
    <s v="Nechci"/>
    <x v="1"/>
  </r>
  <r>
    <n v="157"/>
    <x v="0"/>
    <s v="25 000 - 35 000 Kč"/>
    <x v="4"/>
    <s v="Menstruační kalíšek"/>
    <s v="Ano - maximálně 3x týdně"/>
    <s v="Ano"/>
    <x v="10"/>
    <s v="Mořská houba"/>
    <x v="6"/>
  </r>
  <r>
    <n v="158"/>
    <x v="1"/>
    <s v="45 000 Kč a více"/>
    <x v="10"/>
    <s v="Standardní vložka, Standardní tampon"/>
    <s v="Ne"/>
    <s v="Ano"/>
    <x v="1"/>
    <s v="Nechci"/>
    <x v="0"/>
  </r>
  <r>
    <n v="159"/>
    <x v="1"/>
    <s v="45 000 Kč a více"/>
    <x v="1"/>
    <s v="Standardní tampon, Menstruační kalhotky"/>
    <s v="Ano - maximálně 3x týdně"/>
    <s v="Ano"/>
    <x v="1"/>
    <s v="Nechci"/>
    <x v="2"/>
  </r>
  <r>
    <n v="160"/>
    <x v="2"/>
    <s v="35 000 - 45 000 Kč"/>
    <x v="24"/>
    <s v="Vložka z přírodního materiálu"/>
    <s v="Ne"/>
    <s v="Ano"/>
    <x v="6"/>
    <s v="Nechci"/>
    <x v="0"/>
  </r>
  <r>
    <n v="161"/>
    <x v="1"/>
    <s v="20 000 - 25 000 Kč"/>
    <x v="3"/>
    <s v="Vložka z přírodního materiálu, Standardní tampon, Menstruační kalíšek, Menstruační kalhotky"/>
    <s v="Ano - alespoň 3x týdně"/>
    <s v="Ano"/>
    <x v="1"/>
    <s v="Nechci"/>
    <x v="9"/>
  </r>
  <r>
    <n v="162"/>
    <x v="0"/>
    <s v="25 000 - 35 000 Kč"/>
    <x v="3"/>
    <s v="Standardní vložka, Látkové vložka, Standardní tampon, Tampon z přírodního materiálu, Menstruační kalíšek, Menstruační kalhotky"/>
    <s v="Ano - alespoň 3x týdně"/>
    <s v="Ano"/>
    <x v="1"/>
    <s v="Nechci"/>
    <x v="0"/>
  </r>
  <r>
    <n v="163"/>
    <x v="0"/>
    <s v="15 000 - 20 000 Kč"/>
    <x v="17"/>
    <s v="Standardní vložka, Standardní tampon"/>
    <s v="Ne"/>
    <s v="Ano"/>
    <x v="1"/>
    <s v="Nechci"/>
    <x v="6"/>
  </r>
  <r>
    <n v="164"/>
    <x v="1"/>
    <s v="25 000 - 35 000 Kč"/>
    <x v="18"/>
    <s v="Standardní vložka, Standardní tampon, Menstruační kalíšek, Menstruační kalhotky"/>
    <s v="Ano - maximálně 3x týdně"/>
    <s v="Ano"/>
    <x v="7"/>
    <s v="Mořská houba"/>
    <x v="1"/>
  </r>
  <r>
    <n v="165"/>
    <x v="1"/>
    <s v="20 000 - 25 000 Kč"/>
    <x v="4"/>
    <s v="Standardní vložka, Standardní tampon, Menstruační kalíšek, Mořská houba"/>
    <s v="Ne"/>
    <s v="Ano"/>
    <x v="1"/>
    <s v="Menstruační kalhotky"/>
    <x v="8"/>
  </r>
  <r>
    <n v="166"/>
    <x v="0"/>
    <s v="25 000 - 35 000 Kč"/>
    <x v="19"/>
    <s v="Nevím"/>
    <s v="Ne"/>
    <s v="Ano"/>
    <x v="0"/>
    <s v="Mořská houba"/>
    <x v="0"/>
  </r>
  <r>
    <n v="167"/>
    <x v="3"/>
    <s v="Méně než 15 000 Kč"/>
    <x v="1"/>
    <s v="Standardní vložka, Látkové vložka, Standardní tampon, Menstruační kalíšek"/>
    <s v="Ano - alespoň 3x týdně"/>
    <s v="Ano"/>
    <x v="2"/>
    <s v="Nechci"/>
    <x v="1"/>
  </r>
  <r>
    <n v="168"/>
    <x v="2"/>
    <s v="35 000 - 45 000 Kč"/>
    <x v="13"/>
    <s v="Standardní tampon, Menstruační kalíšek, Menstruační kalhotky"/>
    <s v="Ne"/>
    <s v="Ano"/>
    <x v="3"/>
    <s v="Nechci"/>
    <x v="1"/>
  </r>
  <r>
    <n v="169"/>
    <x v="1"/>
    <s v="45 000 Kč a více"/>
    <x v="20"/>
    <s v="Standardní vložka, Standardní tampon"/>
    <s v="Ano - alespoň 3x týdně"/>
    <s v="Ano"/>
    <x v="1"/>
    <s v="Menstruační kalíšek"/>
    <x v="6"/>
  </r>
  <r>
    <n v="170"/>
    <x v="4"/>
    <s v="45 000 Kč a více"/>
    <x v="0"/>
    <s v="Menstruační kalíšek"/>
    <s v="Ne"/>
    <s v="Ano"/>
    <x v="7"/>
    <s v="Tampon z přírodního materiálu"/>
    <x v="3"/>
  </r>
  <r>
    <n v="171"/>
    <x v="0"/>
    <s v="25 000 - 35 000 Kč"/>
    <x v="3"/>
    <s v="Standardní vložka, Standardní tampon"/>
    <s v="Ne"/>
    <s v="Ano"/>
    <x v="0"/>
    <s v="Nechci"/>
    <x v="1"/>
  </r>
  <r>
    <n v="172"/>
    <x v="0"/>
    <s v="20 000 - 25 000 Kč"/>
    <x v="4"/>
    <s v="Standardní vložka, Standardní tampon"/>
    <s v="Ano - alespoň 3x týdně"/>
    <s v="Ano"/>
    <x v="1"/>
    <s v="Nechci"/>
    <x v="1"/>
  </r>
  <r>
    <n v="173"/>
    <x v="0"/>
    <s v="25 000 - 35 000 Kč"/>
    <x v="4"/>
    <s v="Menstruační kalíšek"/>
    <s v="Ano - maximálně 3x týdně"/>
    <s v="Ano"/>
    <x v="10"/>
    <s v="Mořská houba"/>
    <x v="6"/>
  </r>
  <r>
    <n v="174"/>
    <x v="0"/>
    <s v="Méně než 15 000 Kč"/>
    <x v="7"/>
    <s v="Standardní tampon, Menstruační kalíšek"/>
    <s v="Ano - maximálně 3x týdně"/>
    <s v="Ano"/>
    <x v="7"/>
    <s v="Vložka z přírodního materiálu, Tampon z přírodního materiálu, Menstruační kalhotky"/>
    <x v="3"/>
  </r>
  <r>
    <n v="175"/>
    <x v="0"/>
    <s v="45 000 Kč a více"/>
    <x v="0"/>
    <s v="Standardní vložka, Menstruační kalíšek, Menstruační kalhotky"/>
    <s v="Ano - maximálně 3x týdně"/>
    <s v="Ano"/>
    <x v="0"/>
    <s v="Menstruační kalhotky"/>
    <x v="1"/>
  </r>
  <r>
    <n v="176"/>
    <x v="0"/>
    <s v="25 000 - 35 000 Kč"/>
    <x v="10"/>
    <s v="Standardní tampon, Menstruační kalíšek, Menstruační kalhotky"/>
    <s v="Ano - alespoň 3x týdně"/>
    <s v="Ano"/>
    <x v="7"/>
    <s v="Nechci"/>
    <x v="1"/>
  </r>
  <r>
    <n v="177"/>
    <x v="0"/>
    <s v="Méně než 15 000 Kč"/>
    <x v="0"/>
    <s v="Standardní vložka, Standardní tampon"/>
    <s v="Ne"/>
    <s v="Ano"/>
    <x v="7"/>
    <s v="Menstruační kalhotky"/>
    <x v="0"/>
  </r>
  <r>
    <n v="178"/>
    <x v="0"/>
    <s v="25 000 - 35 000 Kč"/>
    <x v="11"/>
    <s v="Standardní tampon, Menstruační kalíšek, Menstruační kalhotky"/>
    <s v="Ano - alespoň 3x týdně"/>
    <s v="Ano"/>
    <x v="1"/>
    <s v="Menstruační kalhotky"/>
    <x v="3"/>
  </r>
  <r>
    <n v="179"/>
    <x v="2"/>
    <s v="25 000 - 35 000 Kč"/>
    <x v="0"/>
    <s v="Standardní tampon"/>
    <s v="Ne"/>
    <s v="Ne - partner"/>
    <x v="3"/>
    <s v="Nechci"/>
    <x v="3"/>
  </r>
  <r>
    <n v="180"/>
    <x v="4"/>
    <s v="25 000 - 35 000 Kč"/>
    <x v="2"/>
    <s v="Standardní vložka, Standardní tampon, Menstruační kalhotky"/>
    <s v="Ne"/>
    <s v="Ano"/>
    <x v="4"/>
    <s v="Menstruační kalhotky"/>
    <x v="0"/>
  </r>
  <r>
    <n v="181"/>
    <x v="0"/>
    <s v="15 000 - 20 000 Kč"/>
    <x v="0"/>
    <s v="Standardní vložka, Standardní tampon, Menstruační kalíšek, Menstruační kalhotky"/>
    <s v="Ne"/>
    <s v="Ano"/>
    <x v="5"/>
    <s v="Menstruační kalíšek, Menstruační kalhotky"/>
    <x v="0"/>
  </r>
  <r>
    <n v="182"/>
    <x v="0"/>
    <s v="45 000 Kč a více"/>
    <x v="4"/>
    <s v="Standardní vložka, Standardní tampon, Menstruační kalíšek, Menstruační kalhotky"/>
    <s v="Ano - maximálně 3x týdně"/>
    <s v="Ano"/>
    <x v="0"/>
    <s v="Nechci"/>
    <x v="0"/>
  </r>
  <r>
    <n v="183"/>
    <x v="1"/>
    <s v="45 000 Kč a více"/>
    <x v="3"/>
    <s v="Menstruační kalíšek, Menstruační kalhotky"/>
    <s v="Ano - alespoň 3x týdně"/>
    <s v="Ano"/>
    <x v="6"/>
    <s v="Tampon z přírodního materiálu"/>
    <x v="4"/>
  </r>
  <r>
    <n v="184"/>
    <x v="0"/>
    <s v="35 000 - 45 000 Kč"/>
    <x v="5"/>
    <s v="Tampon z přírodního materiálu, Menstruační kalíšek"/>
    <s v="Ano - alespoň 3x týdně"/>
    <s v="Ano"/>
    <x v="7"/>
    <s v="Nechci"/>
    <x v="4"/>
  </r>
  <r>
    <n v="185"/>
    <x v="1"/>
    <s v="35 000 - 45 000 Kč"/>
    <x v="0"/>
    <s v="Standardní vložka, Standardní tampon, Menstruační kalhotky"/>
    <s v="Ne"/>
    <s v="Ano"/>
    <x v="3"/>
    <s v="Tampon z přírodního materiálu"/>
    <x v="0"/>
  </r>
  <r>
    <n v="186"/>
    <x v="2"/>
    <s v="35 000 - 45 000 Kč"/>
    <x v="2"/>
    <s v="Nevím"/>
    <s v="Ne"/>
    <s v="Ano"/>
    <x v="3"/>
    <s v="Nechci"/>
    <x v="2"/>
  </r>
  <r>
    <n v="187"/>
    <x v="0"/>
    <s v="25 000 - 35 000 Kč"/>
    <x v="0"/>
    <s v="Standardní vložka, Standardní tampon, Menstruační kalíšek, Menstruační kalhotky"/>
    <s v="Ne"/>
    <s v="Ano"/>
    <x v="7"/>
    <s v="Menstruační kalhotky"/>
    <x v="0"/>
  </r>
  <r>
    <n v="188"/>
    <x v="1"/>
    <s v="35 000 - 45 000 Kč"/>
    <x v="0"/>
    <s v="Nepoužívají nic"/>
    <s v="Ano - alespoň 3x týdně"/>
    <s v="Ano"/>
    <x v="8"/>
    <s v="Menstruační kalhotky"/>
    <x v="0"/>
  </r>
  <r>
    <n v="189"/>
    <x v="0"/>
    <s v="25 000 - 35 000 Kč"/>
    <x v="6"/>
    <s v="Standardní vložka, Standardní tampon"/>
    <s v="Ne"/>
    <s v="Ano"/>
    <x v="4"/>
    <s v="Nechci"/>
    <x v="1"/>
  </r>
  <r>
    <n v="190"/>
    <x v="0"/>
    <s v="35 000 - 45 000 Kč"/>
    <x v="1"/>
    <s v="Standardní vložka, Standardní tampon"/>
    <s v="Ne"/>
    <s v="Ano"/>
    <x v="1"/>
    <s v="Nechci"/>
    <x v="1"/>
  </r>
  <r>
    <n v="191"/>
    <x v="0"/>
    <s v="35 000 - 45 000 Kč"/>
    <x v="0"/>
    <s v="Standardní tampon, Menstruační kalíšek"/>
    <s v="Ano - alespoň 3x týdně"/>
    <s v="Ano"/>
    <x v="0"/>
    <s v="Menstruační kalhotky"/>
    <x v="0"/>
  </r>
  <r>
    <n v="192"/>
    <x v="2"/>
    <s v="45 000 Kč a více"/>
    <x v="0"/>
    <s v="Menstruační kalíšek, Menstruační kalhotky"/>
    <s v="Ano - alespoň 3x týdně"/>
    <s v="Ano"/>
    <x v="12"/>
    <s v="Nechci"/>
    <x v="2"/>
  </r>
  <r>
    <n v="193"/>
    <x v="4"/>
    <s v="25 000 - 35 000 Kč"/>
    <x v="2"/>
    <s v="Nevím"/>
    <s v="Ne"/>
    <s v="Ano"/>
    <x v="3"/>
    <s v="Nechci"/>
    <x v="2"/>
  </r>
  <r>
    <n v="194"/>
    <x v="0"/>
    <s v="Méně než 15 000 Kč"/>
    <x v="0"/>
    <s v="Standardní vložka, Standardní tampon"/>
    <s v="Ne"/>
    <s v="Ano"/>
    <x v="4"/>
    <s v="Menstruační kalhotky"/>
    <x v="0"/>
  </r>
  <r>
    <n v="195"/>
    <x v="0"/>
    <s v="Méně než 15 000 Kč"/>
    <x v="0"/>
    <s v="Standardní vložka, Standardní tampon, Menstruační kalíšek, Menstruační kalhotky"/>
    <s v="Ano - maximálně 3x týdně"/>
    <s v="Ano"/>
    <x v="4"/>
    <s v="Menstruační kalhotky"/>
    <x v="2"/>
  </r>
  <r>
    <n v="196"/>
    <x v="3"/>
    <s v="Méně než 15 000 Kč"/>
    <x v="6"/>
    <s v="Standardní vložka, Standardní tampon"/>
    <s v="Ne"/>
    <s v="Ano"/>
    <x v="7"/>
    <s v="Nechci"/>
    <x v="6"/>
  </r>
  <r>
    <n v="197"/>
    <x v="0"/>
    <s v="35 000 - 45 000 Kč"/>
    <x v="14"/>
    <s v="Standardní vložka, Standardní tampon, Menstruační kalíšek, Menstruační kalhotky"/>
    <s v="Ne"/>
    <s v="Ano"/>
    <x v="1"/>
    <s v="Menstruační kalhotky"/>
    <x v="0"/>
  </r>
  <r>
    <n v="198"/>
    <x v="0"/>
    <s v="15 000 - 20 000 Kč"/>
    <x v="3"/>
    <s v="Standardní vložka, Standardní tampon, Menstruační kalíšek, Menstruační kalhotky"/>
    <s v="Ano - alespoň 3x týdně"/>
    <s v="Ano"/>
    <x v="12"/>
    <s v="Nechci"/>
    <x v="0"/>
  </r>
  <r>
    <n v="199"/>
    <x v="0"/>
    <s v="25 000 - 35 000 Kč"/>
    <x v="2"/>
    <s v="Nevím"/>
    <s v="Ne"/>
    <s v="Ano"/>
    <x v="0"/>
    <s v="Nechci"/>
    <x v="1"/>
  </r>
  <r>
    <n v="200"/>
    <x v="1"/>
    <s v="25 000 - 35 000 Kč"/>
    <x v="13"/>
    <s v="Standardní vložka, Menstruační kalíšek, Menstruační kalhotky"/>
    <s v="Ne"/>
    <s v="Ano"/>
    <x v="7"/>
    <s v="Vložka z přírodního materiálu, Menstruační kalhotky"/>
    <x v="0"/>
  </r>
  <r>
    <n v="201"/>
    <x v="1"/>
    <s v="15 000 - 20 000 Kč"/>
    <x v="23"/>
    <s v="Nevím"/>
    <s v="Ano - maximálně 3x týdně"/>
    <s v="Ano"/>
    <x v="1"/>
    <s v="Menstruační kalíšek"/>
    <x v="0"/>
  </r>
  <r>
    <n v="202"/>
    <x v="1"/>
    <s v="25 000 - 35 000 Kč"/>
    <x v="23"/>
    <s v="Standardní tampon, Mořská houba"/>
    <s v="Ano - maximálně 3x týdně"/>
    <s v="Ano"/>
    <x v="1"/>
    <s v="Nechci"/>
    <x v="6"/>
  </r>
  <r>
    <n v="203"/>
    <x v="2"/>
    <s v="25 000 - 35 000 Kč"/>
    <x v="14"/>
    <s v="Standardní tampon"/>
    <s v="Ne"/>
    <s v="Ano"/>
    <x v="4"/>
    <s v="Menstruační kalhotky"/>
    <x v="3"/>
  </r>
  <r>
    <n v="204"/>
    <x v="2"/>
    <s v="35 000 - 45 000 Kč"/>
    <x v="13"/>
    <s v="Standardní vložka, Standardní tampon"/>
    <s v="Ne"/>
    <s v="Ano"/>
    <x v="7"/>
    <s v="Nechci"/>
    <x v="4"/>
  </r>
  <r>
    <n v="205"/>
    <x v="2"/>
    <s v="35 000 - 45 000 Kč"/>
    <x v="24"/>
    <s v="Vložka z přírodního materiálu"/>
    <s v="Ne"/>
    <s v="Ano"/>
    <x v="6"/>
    <s v="Nechci"/>
    <x v="0"/>
  </r>
  <r>
    <n v="206"/>
    <x v="3"/>
    <s v="15 000 - 20 000 Kč"/>
    <x v="0"/>
    <s v="Standardní tampon"/>
    <s v="Ano - alespoň 3x týdně"/>
    <s v="Ne - někdo jiný z rodiny"/>
    <x v="2"/>
    <s v="Menstruační kalíšek, Menstruační kalhotky"/>
    <x v="0"/>
  </r>
  <r>
    <n v="207"/>
    <x v="3"/>
    <s v="Méně než 15 000 Kč"/>
    <x v="0"/>
    <s v="Standardní vložka, Standardní tampon"/>
    <s v="Ano - alespoň 3x týdně"/>
    <s v="Ne - někdo jiný z rodiny"/>
    <x v="5"/>
    <s v="Menstruační kalíšek, Menstruační kalhotky"/>
    <x v="5"/>
  </r>
  <r>
    <n v="208"/>
    <x v="0"/>
    <s v="15 000 - 20 000 Kč"/>
    <x v="0"/>
    <s v="Standardní vložka, Standardní tampon, Menstruační kalíšek, Menstruační kalhotky"/>
    <s v="Ne"/>
    <s v="Ano"/>
    <x v="5"/>
    <s v="Menstruační kalíšek, Menstruační kalhotky"/>
    <x v="0"/>
  </r>
  <r>
    <n v="209"/>
    <x v="1"/>
    <s v="45 000 Kč a více"/>
    <x v="4"/>
    <s v="Standardní vložka, Standardní tampon, Menstruační kalíšek, Menstruační kalhotky"/>
    <s v="Ano - maximálně 3x týdně"/>
    <s v="Ano"/>
    <x v="1"/>
    <s v="Nechci"/>
    <x v="0"/>
  </r>
  <r>
    <n v="210"/>
    <x v="0"/>
    <s v="35 000 - 45 000 Kč"/>
    <x v="5"/>
    <s v="Tampon z přírodního materiálu, Menstruační kalíšek"/>
    <s v="Ano - alespoň 3x týdně"/>
    <s v="Ano"/>
    <x v="7"/>
    <s v="Nechci"/>
    <x v="4"/>
  </r>
  <r>
    <n v="211"/>
    <x v="3"/>
    <s v="15 000 - 20 000 Kč"/>
    <x v="7"/>
    <s v="Standardní tampon"/>
    <s v="Ano - alespoň 3x týdně"/>
    <s v="Ne - někdo jiný z rodiny"/>
    <x v="2"/>
    <s v="Menstruační kalíšek, Menstruační kalhotky"/>
    <x v="0"/>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1">
  <r>
    <n v="1"/>
    <x v="0"/>
    <x v="0"/>
    <x v="0"/>
    <s v="Menstruační kalíšek"/>
    <s v="Ano - alespoň 3x týdně"/>
    <s v="Ano"/>
    <x v="0"/>
    <s v="Menstruační kalhotky"/>
    <x v="0"/>
    <x v="0"/>
    <x v="0"/>
  </r>
  <r>
    <n v="2"/>
    <x v="1"/>
    <x v="0"/>
    <x v="1"/>
    <s v="Standardní vložka, Standardní tampon"/>
    <s v="Ne"/>
    <s v="Ano"/>
    <x v="1"/>
    <s v="Nechci"/>
    <x v="1"/>
    <x v="1"/>
    <x v="0"/>
  </r>
  <r>
    <n v="3"/>
    <x v="1"/>
    <x v="0"/>
    <x v="0"/>
    <s v="Standardní tampon, Menstruační kalíšek"/>
    <s v="Ano - alespoň 3x týdně"/>
    <s v="Ano"/>
    <x v="0"/>
    <s v="Menstruační kalhotky"/>
    <x v="0"/>
    <x v="0"/>
    <x v="0"/>
  </r>
  <r>
    <n v="4"/>
    <x v="2"/>
    <x v="1"/>
    <x v="2"/>
    <s v="Menstruační kalíšek, Menstruační kalhotky"/>
    <s v="Ano - alespoň 3x týdně"/>
    <s v="Ano"/>
    <x v="1"/>
    <s v="Nechci"/>
    <x v="2"/>
    <x v="0"/>
    <x v="0"/>
  </r>
  <r>
    <n v="5"/>
    <x v="3"/>
    <x v="2"/>
    <x v="0"/>
    <s v="Standardní tampon"/>
    <s v="Ano - alespoň 3x týdně"/>
    <s v="Ne - někdo jiný z rodiny"/>
    <x v="2"/>
    <s v="Menstruační kalíšek, Menstruační kalhotky"/>
    <x v="0"/>
    <x v="1"/>
    <x v="0"/>
  </r>
  <r>
    <n v="6"/>
    <x v="4"/>
    <x v="3"/>
    <x v="1"/>
    <s v="Standardní vložka"/>
    <s v="Ano - maximálně 3x týdně"/>
    <s v="Ano"/>
    <x v="3"/>
    <s v="Nechci"/>
    <x v="3"/>
    <x v="1"/>
    <x v="0"/>
  </r>
  <r>
    <n v="7"/>
    <x v="0"/>
    <x v="4"/>
    <x v="3"/>
    <s v="Standardní tampon, Menstruační kalíšek"/>
    <s v="Ano - maximálně 3x týdně"/>
    <s v="Ano"/>
    <x v="0"/>
    <s v="Mořská houba"/>
    <x v="4"/>
    <x v="1"/>
    <x v="0"/>
  </r>
  <r>
    <n v="8"/>
    <x v="2"/>
    <x v="3"/>
    <x v="0"/>
    <s v="Standardní tampon"/>
    <s v="Ne"/>
    <s v="Ne - partner"/>
    <x v="3"/>
    <s v="Nechci"/>
    <x v="4"/>
    <x v="1"/>
    <x v="0"/>
  </r>
  <r>
    <n v="9"/>
    <x v="4"/>
    <x v="3"/>
    <x v="2"/>
    <s v="Standardní vložka, Standardní tampon, Menstruační kalhotky"/>
    <s v="Ne"/>
    <s v="Ano"/>
    <x v="4"/>
    <s v="Menstruační kalhotky"/>
    <x v="3"/>
    <x v="1"/>
    <x v="1"/>
  </r>
  <r>
    <n v="10"/>
    <x v="0"/>
    <x v="2"/>
    <x v="0"/>
    <s v="Standardní vložka, Standardní tampon, Menstruační kalíšek, Menstruační kalhotky"/>
    <s v="Ne"/>
    <s v="Ano"/>
    <x v="5"/>
    <s v="Menstruační kalíšek, Menstruační kalhotky"/>
    <x v="0"/>
    <x v="1"/>
    <x v="0"/>
  </r>
  <r>
    <n v="11"/>
    <x v="0"/>
    <x v="1"/>
    <x v="4"/>
    <s v="Standardní vložka, Standardní tampon, Menstruační kalíšek, Menstruační kalhotky"/>
    <s v="Ano - maximálně 3x týdně"/>
    <s v="Ano"/>
    <x v="1"/>
    <s v="Nechci"/>
    <x v="5"/>
    <x v="1"/>
    <x v="0"/>
  </r>
  <r>
    <n v="12"/>
    <x v="1"/>
    <x v="1"/>
    <x v="3"/>
    <s v="Menstruační kalíšek, Menstruační kalhotky"/>
    <s v="Ano - alespoň 3x týdně"/>
    <s v="Ano"/>
    <x v="6"/>
    <s v="Tampon z přírodního materiálu"/>
    <x v="6"/>
    <x v="1"/>
    <x v="1"/>
  </r>
  <r>
    <n v="13"/>
    <x v="0"/>
    <x v="0"/>
    <x v="5"/>
    <s v="Tampon z přírodního materiálu, Menstruační kalíšek"/>
    <s v="Ano - alespoň 3x týdně"/>
    <s v="Ano"/>
    <x v="7"/>
    <s v="Nechci"/>
    <x v="6"/>
    <x v="1"/>
    <x v="1"/>
  </r>
  <r>
    <n v="14"/>
    <x v="1"/>
    <x v="0"/>
    <x v="0"/>
    <s v="Standardní vložka, Standardní tampon, Menstruační kalhotky"/>
    <s v="Ne"/>
    <s v="Ano"/>
    <x v="3"/>
    <s v="Tampon z přírodního materiálu"/>
    <x v="7"/>
    <x v="1"/>
    <x v="2"/>
  </r>
  <r>
    <n v="15"/>
    <x v="2"/>
    <x v="0"/>
    <x v="2"/>
    <s v="Nevím"/>
    <s v="Ne"/>
    <s v="Ano"/>
    <x v="3"/>
    <s v="Nechci"/>
    <x v="2"/>
    <x v="1"/>
    <x v="1"/>
  </r>
  <r>
    <n v="16"/>
    <x v="0"/>
    <x v="3"/>
    <x v="0"/>
    <s v="Standardní vložka, Standardní tampon, Menstruační kalíšek, Menstruační kalhotky"/>
    <s v="Ne"/>
    <s v="Ano"/>
    <x v="0"/>
    <s v="Menstruační kalhotky"/>
    <x v="8"/>
    <x v="1"/>
    <x v="1"/>
  </r>
  <r>
    <n v="17"/>
    <x v="0"/>
    <x v="0"/>
    <x v="0"/>
    <s v="Nepoužívají nic"/>
    <s v="Ano - alespoň 3x týdně"/>
    <s v="Ano"/>
    <x v="8"/>
    <s v="Menstruační kalhotky"/>
    <x v="3"/>
    <x v="0"/>
    <x v="1"/>
  </r>
  <r>
    <n v="18"/>
    <x v="0"/>
    <x v="3"/>
    <x v="6"/>
    <s v="Standardní vložka, Standardní tampon"/>
    <s v="Ne"/>
    <s v="Ano"/>
    <x v="0"/>
    <s v="Nechci"/>
    <x v="1"/>
    <x v="1"/>
    <x v="1"/>
  </r>
  <r>
    <n v="19"/>
    <x v="3"/>
    <x v="5"/>
    <x v="0"/>
    <s v="Standardní vložka, Standardní tampon"/>
    <s v="Ano - alespoň 3x týdně"/>
    <s v="Ne - někdo jiný z rodiny"/>
    <x v="5"/>
    <s v="Menstruační kalíšek, Menstruační kalhotky"/>
    <x v="9"/>
    <x v="1"/>
    <x v="1"/>
  </r>
  <r>
    <n v="20"/>
    <x v="1"/>
    <x v="4"/>
    <x v="4"/>
    <s v="Nevím"/>
    <s v="Ne"/>
    <s v="Ano"/>
    <x v="1"/>
    <s v="Nechci"/>
    <x v="10"/>
    <x v="1"/>
    <x v="0"/>
  </r>
  <r>
    <n v="21"/>
    <x v="0"/>
    <x v="3"/>
    <x v="7"/>
    <s v="Standardní vložka, Standardní tampon"/>
    <s v="Ano - maximálně 3x týdně"/>
    <s v="Ano"/>
    <x v="0"/>
    <s v="Menstruační kalhotky"/>
    <x v="11"/>
    <x v="1"/>
    <x v="0"/>
  </r>
  <r>
    <n v="22"/>
    <x v="0"/>
    <x v="3"/>
    <x v="8"/>
    <s v="Standardní vložka, Standardní tampon, Menstruační kalíšek"/>
    <s v="Ano - alespoň 3x týdně"/>
    <s v="Ano"/>
    <x v="1"/>
    <s v="Vložka z přírodního materiálu, Menstruační kalíšek"/>
    <x v="3"/>
    <x v="1"/>
    <x v="0"/>
  </r>
  <r>
    <n v="23"/>
    <x v="3"/>
    <x v="5"/>
    <x v="0"/>
    <s v="Standardní tampon"/>
    <s v="Ano - alespoň 3x týdně"/>
    <s v="Ne - někdo jiný z rodiny"/>
    <x v="9"/>
    <s v="Menstruační kalíšek, Menstruační kalhotky"/>
    <x v="12"/>
    <x v="1"/>
    <x v="1"/>
  </r>
  <r>
    <n v="24"/>
    <x v="4"/>
    <x v="3"/>
    <x v="2"/>
    <s v="Nevím"/>
    <s v="Ne"/>
    <s v="Ano"/>
    <x v="3"/>
    <s v="Nechci"/>
    <x v="2"/>
    <x v="1"/>
    <x v="1"/>
  </r>
  <r>
    <n v="25"/>
    <x v="0"/>
    <x v="5"/>
    <x v="0"/>
    <s v="Standardní vložka, Standardní tampon"/>
    <s v="Ne"/>
    <s v="Ano"/>
    <x v="4"/>
    <s v="Menstruační kalhotky"/>
    <x v="7"/>
    <x v="1"/>
    <x v="1"/>
  </r>
  <r>
    <n v="26"/>
    <x v="0"/>
    <x v="5"/>
    <x v="0"/>
    <s v="Standardní vložka, Standardní tampon, Menstruační kalíšek, Menstruační kalhotky"/>
    <s v="Ano - maximálně 3x týdně"/>
    <s v="Ano"/>
    <x v="4"/>
    <s v="Menstruační kalhotky"/>
    <x v="2"/>
    <x v="1"/>
    <x v="1"/>
  </r>
  <r>
    <n v="27"/>
    <x v="3"/>
    <x v="5"/>
    <x v="6"/>
    <s v="Standardní vložka, Standardní tampon"/>
    <s v="Ne"/>
    <s v="Ano"/>
    <x v="7"/>
    <s v="Nechci"/>
    <x v="13"/>
    <x v="1"/>
    <x v="1"/>
  </r>
  <r>
    <n v="28"/>
    <x v="3"/>
    <x v="5"/>
    <x v="7"/>
    <s v="Standardní vložka, Standardní tampon"/>
    <s v="Ne"/>
    <s v="Ano"/>
    <x v="8"/>
    <s v="Menstruační kalíšek"/>
    <x v="11"/>
    <x v="1"/>
    <x v="0"/>
  </r>
  <r>
    <n v="29"/>
    <x v="1"/>
    <x v="0"/>
    <x v="1"/>
    <s v="Vložka z přírodního materiálu, Látkové vložka, Standardní tampon, Menstruační kalhotky"/>
    <s v="Ano - maximálně 3x týdně"/>
    <s v="Ano"/>
    <x v="6"/>
    <s v="Nechci"/>
    <x v="2"/>
    <x v="1"/>
    <x v="0"/>
  </r>
  <r>
    <n v="30"/>
    <x v="0"/>
    <x v="5"/>
    <x v="1"/>
    <s v="Menstruační kalíšek, Menstruační kalhotky"/>
    <s v="Ne"/>
    <s v="Ano"/>
    <x v="7"/>
    <s v="Menstruační kalíšek"/>
    <x v="14"/>
    <x v="1"/>
    <x v="0"/>
  </r>
  <r>
    <n v="31"/>
    <x v="0"/>
    <x v="3"/>
    <x v="9"/>
    <s v="Standardní vložka, Standardní tampon, Tampon z přírodního materiálu, Menstruační kalíšek, Menstruační kalhotky"/>
    <s v="Ano - maximálně 3x týdně"/>
    <s v="Ano"/>
    <x v="0"/>
    <s v="Menstruační kalíšek, Menstruační kalhotky"/>
    <x v="1"/>
    <x v="1"/>
    <x v="0"/>
  </r>
  <r>
    <n v="32"/>
    <x v="0"/>
    <x v="5"/>
    <x v="0"/>
    <s v="Standardní vložka, Standardní tampon, Menstruační kalhotky"/>
    <s v="Ano - alespoň 3x týdně"/>
    <s v="Ano"/>
    <x v="10"/>
    <s v="Menstruační kalíšek, Menstruační kalhotky"/>
    <x v="15"/>
    <x v="1"/>
    <x v="0"/>
  </r>
  <r>
    <n v="33"/>
    <x v="0"/>
    <x v="2"/>
    <x v="0"/>
    <s v="Standardní vložka, Standardní tampon"/>
    <s v="Ano - maximálně 3x týdně"/>
    <s v="Ano"/>
    <x v="7"/>
    <s v="Nechci"/>
    <x v="1"/>
    <x v="1"/>
    <x v="1"/>
  </r>
  <r>
    <n v="34"/>
    <x v="0"/>
    <x v="0"/>
    <x v="10"/>
    <s v="Standardní vložka, Standardní tampon"/>
    <s v="Ano - maximálně 3x týdně"/>
    <s v="Ano"/>
    <x v="4"/>
    <s v="Nechci"/>
    <x v="2"/>
    <x v="1"/>
    <x v="0"/>
  </r>
  <r>
    <n v="35"/>
    <x v="1"/>
    <x v="1"/>
    <x v="0"/>
    <s v="Standardní vložka, Standardní tampon, Menstruační kalhotky"/>
    <s v="Ano - alespoň 3x týdně"/>
    <s v="Ano"/>
    <x v="7"/>
    <s v="Nechci"/>
    <x v="1"/>
    <x v="1"/>
    <x v="0"/>
  </r>
  <r>
    <n v="36"/>
    <x v="4"/>
    <x v="1"/>
    <x v="0"/>
    <s v="Menstruační kalíšek"/>
    <s v="Ne"/>
    <s v="Ano"/>
    <x v="7"/>
    <s v="Tampon z přírodního materiálu"/>
    <x v="4"/>
    <x v="1"/>
    <x v="3"/>
  </r>
  <r>
    <n v="37"/>
    <x v="0"/>
    <x v="3"/>
    <x v="3"/>
    <s v="Standardní vložka, Standardní tampon"/>
    <s v="Ne"/>
    <s v="Ano"/>
    <x v="0"/>
    <s v="Nechci"/>
    <x v="5"/>
    <x v="1"/>
    <x v="1"/>
  </r>
  <r>
    <n v="38"/>
    <x v="0"/>
    <x v="4"/>
    <x v="4"/>
    <s v="Standardní vložka, Standardní tampon"/>
    <s v="Ano - alespoň 3x týdně"/>
    <s v="Ano"/>
    <x v="1"/>
    <s v="Nechci"/>
    <x v="1"/>
    <x v="1"/>
    <x v="1"/>
  </r>
  <r>
    <n v="39"/>
    <x v="0"/>
    <x v="3"/>
    <x v="4"/>
    <s v="Menstruační kalíšek"/>
    <s v="Ano - maximálně 3x týdně"/>
    <s v="Ano"/>
    <x v="0"/>
    <s v="Mořská houba"/>
    <x v="13"/>
    <x v="1"/>
    <x v="1"/>
  </r>
  <r>
    <n v="40"/>
    <x v="0"/>
    <x v="5"/>
    <x v="7"/>
    <s v="Standardní tampon, Menstruační kalíšek"/>
    <s v="Ano - maximálně 3x týdně"/>
    <s v="Ano"/>
    <x v="7"/>
    <s v="Vložka z přírodního materiálu, Tampon z přírodního materiálu, Menstruační kalhotky"/>
    <x v="16"/>
    <x v="1"/>
    <x v="0"/>
  </r>
  <r>
    <n v="41"/>
    <x v="0"/>
    <x v="1"/>
    <x v="0"/>
    <s v="Standardní vložka, Menstruační kalíšek, Menstruační kalhotky"/>
    <s v="Ano - maximálně 3x týdně"/>
    <s v="Ano"/>
    <x v="0"/>
    <s v="Menstruační kalhotky"/>
    <x v="1"/>
    <x v="1"/>
    <x v="0"/>
  </r>
  <r>
    <n v="42"/>
    <x v="0"/>
    <x v="3"/>
    <x v="10"/>
    <s v="Standardní tampon, Menstruační kalíšek, Menstruační kalhotky"/>
    <s v="Ano - alespoň 3x týdně"/>
    <s v="Ano"/>
    <x v="0"/>
    <s v="Nechci"/>
    <x v="1"/>
    <x v="1"/>
    <x v="1"/>
  </r>
  <r>
    <n v="43"/>
    <x v="0"/>
    <x v="5"/>
    <x v="0"/>
    <s v="Standardní vložka, Standardní tampon"/>
    <s v="Ne"/>
    <s v="Ano"/>
    <x v="7"/>
    <s v="Menstruační kalhotky"/>
    <x v="3"/>
    <x v="1"/>
    <x v="0"/>
  </r>
  <r>
    <n v="44"/>
    <x v="0"/>
    <x v="3"/>
    <x v="11"/>
    <s v="Standardní tampon, Menstruační kalíšek, Menstruační kalhotky"/>
    <s v="Ano - alespoň 3x týdně"/>
    <s v="Ano"/>
    <x v="1"/>
    <s v="Menstruační kalhotky"/>
    <x v="5"/>
    <x v="1"/>
    <x v="0"/>
  </r>
  <r>
    <n v="45"/>
    <x v="0"/>
    <x v="0"/>
    <x v="4"/>
    <s v="Standardní vložka, Standardní tampon, Menstruační kalíšek"/>
    <s v="Ano - alespoň 3x týdně"/>
    <s v="Ano"/>
    <x v="11"/>
    <s v="Menstruační kalhotky"/>
    <x v="1"/>
    <x v="1"/>
    <x v="1"/>
  </r>
  <r>
    <n v="46"/>
    <x v="0"/>
    <x v="0"/>
    <x v="12"/>
    <s v="Standardní vložka, Vložka z přírodního materiálu, Látkové vložka, Standardní tampon, Tampon z přírodního materiálu, Menstruační kalíšek, Menstruační kalhotky"/>
    <s v="Ne"/>
    <s v="Ano"/>
    <x v="7"/>
    <s v="Menstruační kalíšek"/>
    <x v="5"/>
    <x v="1"/>
    <x v="1"/>
  </r>
  <r>
    <n v="47"/>
    <x v="0"/>
    <x v="3"/>
    <x v="4"/>
    <s v="Standardní vložka, Standardní tampon, Menstruační kalhotky"/>
    <s v="Ne"/>
    <s v="Ano"/>
    <x v="1"/>
    <s v="Nechci"/>
    <x v="1"/>
    <x v="1"/>
    <x v="1"/>
  </r>
  <r>
    <n v="48"/>
    <x v="0"/>
    <x v="5"/>
    <x v="10"/>
    <s v="Standardní vložka, Menstruační kalíšek, Menstruační kalhotky"/>
    <s v="Ano - maximálně 3x týdně"/>
    <s v="Ano"/>
    <x v="4"/>
    <s v="Vložka z přírodního materiálu"/>
    <x v="17"/>
    <x v="1"/>
    <x v="1"/>
  </r>
  <r>
    <n v="49"/>
    <x v="0"/>
    <x v="2"/>
    <x v="7"/>
    <s v="Standardní vložka, Standardní tampon, Menstruační kalhotky"/>
    <s v="Ano - maximálně 3x týdně"/>
    <s v="Ano"/>
    <x v="8"/>
    <s v="Menstruační kalhotky"/>
    <x v="18"/>
    <x v="1"/>
    <x v="0"/>
  </r>
  <r>
    <n v="50"/>
    <x v="1"/>
    <x v="3"/>
    <x v="13"/>
    <s v="Standardní vložka, Menstruační kalíšek, Menstruační kalhotky"/>
    <s v="Ne"/>
    <s v="Ano"/>
    <x v="7"/>
    <s v="Vložka z přírodního materiálu, Menstruační kalhotky"/>
    <x v="0"/>
    <x v="1"/>
    <x v="1"/>
  </r>
  <r>
    <n v="51"/>
    <x v="0"/>
    <x v="0"/>
    <x v="14"/>
    <s v="Standardní vložka, Standardní tampon, Menstruační kalíšek, Menstruační kalhotky"/>
    <s v="Ne"/>
    <s v="Ano"/>
    <x v="1"/>
    <s v="Menstruační kalhotky"/>
    <x v="19"/>
    <x v="1"/>
    <x v="0"/>
  </r>
  <r>
    <n v="52"/>
    <x v="0"/>
    <x v="2"/>
    <x v="3"/>
    <s v="Standardní vložka, Standardní tampon, Menstruační kalíšek, Menstruační kalhotky"/>
    <s v="Ano - alespoň 3x týdně"/>
    <s v="Ano"/>
    <x v="12"/>
    <s v="Nechci"/>
    <x v="20"/>
    <x v="1"/>
    <x v="0"/>
  </r>
  <r>
    <n v="53"/>
    <x v="0"/>
    <x v="3"/>
    <x v="2"/>
    <s v="Nevím"/>
    <s v="Ne"/>
    <s v="Ano"/>
    <x v="7"/>
    <s v="Nechci"/>
    <x v="1"/>
    <x v="1"/>
    <x v="3"/>
  </r>
  <r>
    <n v="54"/>
    <x v="0"/>
    <x v="3"/>
    <x v="4"/>
    <s v="Standardní vložka, Standardní tampon, Menstruační kalíšek"/>
    <s v="Ano - alespoň 3x týdně"/>
    <s v="Ano"/>
    <x v="0"/>
    <s v="Menstruační kalhotky"/>
    <x v="21"/>
    <x v="1"/>
    <x v="1"/>
  </r>
  <r>
    <n v="55"/>
    <x v="1"/>
    <x v="1"/>
    <x v="4"/>
    <s v="Standardní vložka, Standardní tampon, Menstruační kalíšek, Menstruační kalhotky"/>
    <s v="Ano - maximálně 3x týdně"/>
    <s v="Ano"/>
    <x v="1"/>
    <s v="Nechci"/>
    <x v="1"/>
    <x v="1"/>
    <x v="1"/>
  </r>
  <r>
    <n v="56"/>
    <x v="1"/>
    <x v="0"/>
    <x v="0"/>
    <s v="Nevím"/>
    <s v="Ano - alespoň 3x týdně"/>
    <s v="Ano"/>
    <x v="3"/>
    <s v="Tampon z přírodního materiálu, Menstruační kalíšek"/>
    <x v="22"/>
    <x v="1"/>
    <x v="0"/>
  </r>
  <r>
    <n v="57"/>
    <x v="3"/>
    <x v="5"/>
    <x v="7"/>
    <s v="Standardní tampon, Menstruační kalhotky"/>
    <s v="Ano - maximálně 3x týdně"/>
    <s v="Ne - někdo jiný z rodiny"/>
    <x v="9"/>
    <s v="Nechci"/>
    <x v="2"/>
    <x v="1"/>
    <x v="0"/>
  </r>
  <r>
    <n v="58"/>
    <x v="1"/>
    <x v="1"/>
    <x v="15"/>
    <s v="Standardní vložka, Látkové vložka, Standardní tampon, Menstruační kalíšek, Menstruační kalhotky"/>
    <s v="Ano - maximálně 3x týdně"/>
    <s v="Ano"/>
    <x v="7"/>
    <s v="Nechci"/>
    <x v="1"/>
    <x v="1"/>
    <x v="2"/>
  </r>
  <r>
    <n v="59"/>
    <x v="3"/>
    <x v="5"/>
    <x v="13"/>
    <s v="Standardní vložka"/>
    <s v="Ano - maximálně 3x týdně"/>
    <s v="Ano"/>
    <x v="7"/>
    <s v="Menstruační kalhotky"/>
    <x v="6"/>
    <x v="1"/>
    <x v="0"/>
  </r>
  <r>
    <n v="60"/>
    <x v="1"/>
    <x v="4"/>
    <x v="16"/>
    <s v="Nevím"/>
    <s v="Ne"/>
    <s v="Ano"/>
    <x v="1"/>
    <s v="Nechci"/>
    <x v="1"/>
    <x v="1"/>
    <x v="1"/>
  </r>
  <r>
    <n v="61"/>
    <x v="0"/>
    <x v="3"/>
    <x v="3"/>
    <s v="Standardní vložka, Látkové vložka, Standardní tampon, Tampon z přírodního materiálu, Menstruační kalíšek, Menstruační kalhotky"/>
    <s v="Ano - alespoň 3x týdně"/>
    <s v="Ano"/>
    <x v="1"/>
    <s v="Nechci"/>
    <x v="1"/>
    <x v="1"/>
    <x v="0"/>
  </r>
  <r>
    <n v="62"/>
    <x v="0"/>
    <x v="2"/>
    <x v="17"/>
    <s v="Standardní vložka, Standardní tampon"/>
    <s v="Ne"/>
    <s v="Ano"/>
    <x v="1"/>
    <s v="Nechci"/>
    <x v="13"/>
    <x v="1"/>
    <x v="2"/>
  </r>
  <r>
    <n v="63"/>
    <x v="1"/>
    <x v="3"/>
    <x v="18"/>
    <s v="Standardní vložka, Standardní tampon, Menstruační kalíšek, Menstruační kalhotky"/>
    <s v="Ano - maximálně 3x týdně"/>
    <s v="Ano"/>
    <x v="7"/>
    <s v="Mořská houba"/>
    <x v="1"/>
    <x v="1"/>
    <x v="2"/>
  </r>
  <r>
    <n v="64"/>
    <x v="1"/>
    <x v="4"/>
    <x v="4"/>
    <s v="Standardní vložka, Standardní tampon, Menstruační kalíšek, Mořská houba"/>
    <s v="Ne"/>
    <s v="Ano"/>
    <x v="1"/>
    <s v="Menstruační kalhotky"/>
    <x v="23"/>
    <x v="1"/>
    <x v="1"/>
  </r>
  <r>
    <n v="65"/>
    <x v="0"/>
    <x v="3"/>
    <x v="19"/>
    <s v="Nevím"/>
    <s v="Ne"/>
    <s v="Ano"/>
    <x v="1"/>
    <s v="Mořská houba"/>
    <x v="24"/>
    <x v="1"/>
    <x v="1"/>
  </r>
  <r>
    <n v="66"/>
    <x v="3"/>
    <x v="5"/>
    <x v="1"/>
    <s v="Standardní vložka, Látkové vložka, Standardní tampon, Menstruační kalíšek"/>
    <s v="Ano - alespoň 3x týdně"/>
    <s v="Ano"/>
    <x v="5"/>
    <s v="Nechci"/>
    <x v="1"/>
    <x v="1"/>
    <x v="0"/>
  </r>
  <r>
    <n v="67"/>
    <x v="2"/>
    <x v="0"/>
    <x v="13"/>
    <s v="Standardní tampon, Menstruační kalíšek, Menstruační kalhotky"/>
    <s v="Ne"/>
    <s v="Ano"/>
    <x v="3"/>
    <s v="Nechci"/>
    <x v="1"/>
    <x v="1"/>
    <x v="1"/>
  </r>
  <r>
    <n v="68"/>
    <x v="1"/>
    <x v="1"/>
    <x v="20"/>
    <s v="Standardní vložka, Standardní tampon"/>
    <s v="Ano - alespoň 3x týdně"/>
    <s v="Ano"/>
    <x v="1"/>
    <s v="Menstruační kalíšek"/>
    <x v="13"/>
    <x v="1"/>
    <x v="1"/>
  </r>
  <r>
    <n v="69"/>
    <x v="3"/>
    <x v="5"/>
    <x v="21"/>
    <s v="Standardní vložka, Látkové vložka, Standardní tampon, Menstruační kalíšek"/>
    <s v="Ne"/>
    <s v="Ano"/>
    <x v="2"/>
    <s v="Standardní tampon, Tampon z přírodního materiálu, Mořská houba"/>
    <x v="19"/>
    <x v="1"/>
    <x v="0"/>
  </r>
  <r>
    <n v="70"/>
    <x v="2"/>
    <x v="0"/>
    <x v="13"/>
    <s v="Standardní vložka, Menstruační kalíšek"/>
    <s v="Ne"/>
    <s v="Ano"/>
    <x v="7"/>
    <s v="Nechci"/>
    <x v="1"/>
    <x v="1"/>
    <x v="1"/>
  </r>
  <r>
    <n v="71"/>
    <x v="1"/>
    <x v="2"/>
    <x v="4"/>
    <s v="Standardní vložka, Standardní tampon"/>
    <s v="Ne"/>
    <s v="Ano"/>
    <x v="1"/>
    <s v="Nechci"/>
    <x v="1"/>
    <x v="1"/>
    <x v="0"/>
  </r>
  <r>
    <n v="72"/>
    <x v="1"/>
    <x v="4"/>
    <x v="4"/>
    <s v="Standardní vložka, Standardní tampon"/>
    <s v="Ne"/>
    <s v="Ano"/>
    <x v="6"/>
    <s v="Mořská houba"/>
    <x v="3"/>
    <x v="1"/>
    <x v="1"/>
  </r>
  <r>
    <n v="73"/>
    <x v="4"/>
    <x v="3"/>
    <x v="7"/>
    <s v="Standardní vložka, Standardní tampon, Menstruační kalíšek, Menstruační kalhotky"/>
    <s v="Ne"/>
    <s v="Ano"/>
    <x v="7"/>
    <s v="Mořská houba"/>
    <x v="6"/>
    <x v="1"/>
    <x v="1"/>
  </r>
  <r>
    <n v="74"/>
    <x v="2"/>
    <x v="1"/>
    <x v="3"/>
    <s v="Nevím"/>
    <s v="Ne"/>
    <s v="Ano"/>
    <x v="12"/>
    <s v="Nechci"/>
    <x v="1"/>
    <x v="1"/>
    <x v="1"/>
  </r>
  <r>
    <n v="75"/>
    <x v="1"/>
    <x v="2"/>
    <x v="14"/>
    <s v="Standardní vložka, Standardní tampon"/>
    <s v="Ne"/>
    <s v="Ano"/>
    <x v="8"/>
    <s v="Menstruační kalhotky"/>
    <x v="1"/>
    <x v="1"/>
    <x v="1"/>
  </r>
  <r>
    <n v="76"/>
    <x v="1"/>
    <x v="3"/>
    <x v="22"/>
    <s v="Standardní vložka, Látkové vložka, Standardní tampon, Menstruační kalíšek, Menstruační kalhotky"/>
    <s v="Ne"/>
    <s v="Ano"/>
    <x v="0"/>
    <s v="Nechci"/>
    <x v="1"/>
    <x v="1"/>
    <x v="2"/>
  </r>
  <r>
    <n v="77"/>
    <x v="2"/>
    <x v="3"/>
    <x v="14"/>
    <s v="Standardní tampon"/>
    <s v="Ne"/>
    <s v="Ano"/>
    <x v="4"/>
    <s v="Menstruační kalhotky"/>
    <x v="16"/>
    <x v="1"/>
    <x v="1"/>
  </r>
  <r>
    <n v="78"/>
    <x v="3"/>
    <x v="5"/>
    <x v="4"/>
    <s v="Standardní vložka, Standardní tampon"/>
    <s v="Ano - alespoň 3x týdně"/>
    <s v="Ano"/>
    <x v="5"/>
    <s v="Menstruační kalhotky"/>
    <x v="4"/>
    <x v="1"/>
    <x v="0"/>
  </r>
  <r>
    <n v="79"/>
    <x v="1"/>
    <x v="2"/>
    <x v="23"/>
    <s v="Nevím"/>
    <s v="Ano - maximálně 3x týdně"/>
    <s v="Ano"/>
    <x v="1"/>
    <s v="Menstruační kalíšek"/>
    <x v="3"/>
    <x v="1"/>
    <x v="2"/>
  </r>
  <r>
    <n v="80"/>
    <x v="2"/>
    <x v="0"/>
    <x v="13"/>
    <s v="Standardní vložka, Standardní tampon"/>
    <s v="Ne"/>
    <s v="Ano"/>
    <x v="7"/>
    <s v="Nechci"/>
    <x v="6"/>
    <x v="1"/>
    <x v="1"/>
  </r>
  <r>
    <n v="81"/>
    <x v="1"/>
    <x v="1"/>
    <x v="3"/>
    <s v="Standardní vložka, Standardní tampon, Menstruační kalíšek"/>
    <s v="Ano - alespoň 3x týdně"/>
    <s v="Ano"/>
    <x v="7"/>
    <s v="Nechci"/>
    <x v="1"/>
    <x v="1"/>
    <x v="0"/>
  </r>
  <r>
    <n v="82"/>
    <x v="0"/>
    <x v="3"/>
    <x v="4"/>
    <s v="Standardní vložka, Standardní tampon, Menstruační kalíšek"/>
    <s v="Ano - maximálně 3x týdně"/>
    <s v="Ano"/>
    <x v="0"/>
    <s v="Nechci"/>
    <x v="24"/>
    <x v="1"/>
    <x v="1"/>
  </r>
  <r>
    <n v="83"/>
    <x v="1"/>
    <x v="3"/>
    <x v="23"/>
    <s v="Standardní tampon, Mořská houba"/>
    <s v="Ano - maximálně 3x týdně"/>
    <s v="Ano"/>
    <x v="1"/>
    <s v="Nechci"/>
    <x v="18"/>
    <x v="1"/>
    <x v="1"/>
  </r>
  <r>
    <n v="84"/>
    <x v="1"/>
    <x v="1"/>
    <x v="10"/>
    <s v="Standardní vložka, Standardní tampon"/>
    <s v="Ne"/>
    <s v="Ano"/>
    <x v="1"/>
    <s v="Nechci"/>
    <x v="7"/>
    <x v="1"/>
    <x v="1"/>
  </r>
  <r>
    <n v="85"/>
    <x v="1"/>
    <x v="1"/>
    <x v="1"/>
    <s v="Standardní tampon, Menstruační kalhotky"/>
    <s v="Ano - maximálně 3x týdně"/>
    <s v="Ano"/>
    <x v="1"/>
    <s v="Nechci"/>
    <x v="2"/>
    <x v="1"/>
    <x v="0"/>
  </r>
  <r>
    <n v="86"/>
    <x v="2"/>
    <x v="0"/>
    <x v="24"/>
    <s v="Vložka z přírodního materiálu"/>
    <s v="Ne"/>
    <s v="Ano"/>
    <x v="6"/>
    <s v="Nechci"/>
    <x v="20"/>
    <x v="1"/>
    <x v="0"/>
  </r>
  <r>
    <n v="87"/>
    <x v="1"/>
    <x v="4"/>
    <x v="3"/>
    <s v="Vložka z přírodního materiálu, Standardní tampon, Menstruační kalíšek, Menstruační kalhotky"/>
    <s v="Ano - alespoň 3x týdně"/>
    <s v="Ano"/>
    <x v="1"/>
    <s v="Nechci"/>
    <x v="25"/>
    <x v="1"/>
    <x v="2"/>
  </r>
  <r>
    <n v="88"/>
    <x v="2"/>
    <x v="0"/>
    <x v="2"/>
    <s v="Standardní vložka"/>
    <s v="Ne"/>
    <s v="Ano"/>
    <x v="3"/>
    <s v="Menstruační kalhotky"/>
    <x v="6"/>
    <x v="1"/>
    <x v="2"/>
  </r>
  <r>
    <n v="89"/>
    <x v="2"/>
    <x v="3"/>
    <x v="2"/>
    <s v="Menstruační kalhotky"/>
    <s v="Ne"/>
    <s v="Ano"/>
    <x v="7"/>
    <s v="Menstruační kalhotky"/>
    <x v="3"/>
    <x v="1"/>
    <x v="0"/>
  </r>
  <r>
    <n v="90"/>
    <x v="0"/>
    <x v="4"/>
    <x v="20"/>
    <s v="Standardní vložka, Mořská houba"/>
    <s v="Ne"/>
    <s v="Ano"/>
    <x v="10"/>
    <s v="Tampon z přírodního materiálu, Menstruační kalhotky"/>
    <x v="11"/>
    <x v="1"/>
    <x v="2"/>
  </r>
  <r>
    <n v="91"/>
    <x v="0"/>
    <x v="3"/>
    <x v="25"/>
    <s v="Standardní vložka, Standardní tampon, Menstruační kalíšek, Menstruační kalhotky"/>
    <s v="Ne"/>
    <s v="Ano"/>
    <x v="1"/>
    <s v="Nechci"/>
    <x v="6"/>
    <x v="1"/>
    <x v="1"/>
  </r>
  <r>
    <n v="92"/>
    <x v="1"/>
    <x v="4"/>
    <x v="16"/>
    <s v="Standardní vložka, Standardní tampon, Menstruační kalíšek, Menstruační kalhotky, Nevím"/>
    <s v="Ne"/>
    <s v="Ano"/>
    <x v="10"/>
    <s v="Nechci"/>
    <x v="8"/>
    <x v="1"/>
    <x v="2"/>
  </r>
  <r>
    <n v="93"/>
    <x v="0"/>
    <x v="4"/>
    <x v="4"/>
    <s v="Standardní vložka, Standardní tampon"/>
    <s v="Ne"/>
    <s v="Ano"/>
    <x v="0"/>
    <s v="Nechci"/>
    <x v="18"/>
    <x v="1"/>
    <x v="1"/>
  </r>
  <r>
    <n v="94"/>
    <x v="1"/>
    <x v="3"/>
    <x v="26"/>
    <s v="Standardní vložka, Standardní tampon"/>
    <s v="Ne"/>
    <s v="Ano"/>
    <x v="7"/>
    <s v="Menstruační kalhotky, Látkové vložka"/>
    <x v="26"/>
    <x v="1"/>
    <x v="0"/>
  </r>
  <r>
    <n v="95"/>
    <x v="1"/>
    <x v="0"/>
    <x v="10"/>
    <s v="Standardní vložka, Standardní tampon, Menstruační kalíšek, Menstruační kalhotky, Mořská houba"/>
    <s v="Ano - maximálně 3x týdně"/>
    <s v="Ano"/>
    <x v="6"/>
    <s v="Nechci"/>
    <x v="27"/>
    <x v="1"/>
    <x v="2"/>
  </r>
  <r>
    <n v="96"/>
    <x v="1"/>
    <x v="3"/>
    <x v="16"/>
    <s v="Standardní vložka, Standardní tampon, Mořská houba"/>
    <s v="Ano - maximálně 3x týdně"/>
    <s v="Ano"/>
    <x v="1"/>
    <s v="Menstruační kalhotky"/>
    <x v="7"/>
    <x v="1"/>
    <x v="0"/>
  </r>
  <r>
    <n v="97"/>
    <x v="3"/>
    <x v="5"/>
    <x v="7"/>
    <s v="Standardní vložka"/>
    <s v="Ano - maximálně 3x týdně"/>
    <s v="Ne - někdo jiný z rodiny"/>
    <x v="7"/>
    <s v="Nechci"/>
    <x v="28"/>
    <x v="1"/>
    <x v="1"/>
  </r>
  <r>
    <n v="98"/>
    <x v="1"/>
    <x v="4"/>
    <x v="20"/>
    <s v="Standardní vložka, Standardní tampon"/>
    <s v="Ano - maximálně 3x týdně"/>
    <s v="Ano"/>
    <x v="0"/>
    <s v="Menstruační kalhotky"/>
    <x v="1"/>
    <x v="1"/>
    <x v="1"/>
  </r>
  <r>
    <n v="99"/>
    <x v="1"/>
    <x v="3"/>
    <x v="27"/>
    <s v="Standardní vložka, Vložka z přírodního materiálu, Látkové vložka, Standardní tampon, Tampon z přírodního materiálu, Menstruační kalíšek, Menstruační kalhotky, Mořská houba, Nepoužívají nic"/>
    <s v="Ne"/>
    <s v="Ano"/>
    <x v="1"/>
    <s v="Nechci"/>
    <x v="1"/>
    <x v="1"/>
    <x v="0"/>
  </r>
  <r>
    <n v="100"/>
    <x v="1"/>
    <x v="0"/>
    <x v="2"/>
    <s v="Menstruační kalíšek"/>
    <s v="Ano - alespoň 3x týdně"/>
    <s v="Ano"/>
    <x v="0"/>
    <s v="Menstruační kalhotky"/>
    <x v="0"/>
    <x v="0"/>
    <x v="0"/>
  </r>
  <r>
    <n v="101"/>
    <x v="1"/>
    <x v="0"/>
    <x v="1"/>
    <s v="Menstruační kalíšek"/>
    <s v="Ano - alespoň 3x týdně"/>
    <s v="Ano"/>
    <x v="1"/>
    <s v="Nechci"/>
    <x v="1"/>
    <x v="1"/>
    <x v="0"/>
  </r>
  <r>
    <n v="102"/>
    <x v="1"/>
    <x v="0"/>
    <x v="0"/>
    <s v="Standardní vložka, Standardní tampon, Menstruační kalhotky"/>
    <s v="Ne"/>
    <s v="Ano"/>
    <x v="3"/>
    <s v="Tampon z přírodního materiálu"/>
    <x v="7"/>
    <x v="1"/>
    <x v="2"/>
  </r>
  <r>
    <n v="103"/>
    <x v="1"/>
    <x v="4"/>
    <x v="4"/>
    <s v="Nevím"/>
    <s v="Ne"/>
    <s v="Ano"/>
    <x v="1"/>
    <s v="Nechci"/>
    <x v="10"/>
    <x v="1"/>
    <x v="0"/>
  </r>
  <r>
    <n v="104"/>
    <x v="1"/>
    <x v="0"/>
    <x v="1"/>
    <s v="Vložka z přírodního materiálu, Látkové vložka, Standardní tampon, Menstruační kalhotky"/>
    <s v="Ano - maximálně 3x týdně"/>
    <s v="Ano"/>
    <x v="6"/>
    <s v="Nechci"/>
    <x v="2"/>
    <x v="1"/>
    <x v="0"/>
  </r>
  <r>
    <n v="105"/>
    <x v="1"/>
    <x v="1"/>
    <x v="0"/>
    <s v="Standardní vložka, Standardní tampon, Menstruační kalhotky"/>
    <s v="Ano - alespoň 3x týdně"/>
    <s v="Ano"/>
    <x v="7"/>
    <s v="Nechci"/>
    <x v="1"/>
    <x v="1"/>
    <x v="0"/>
  </r>
  <r>
    <n v="106"/>
    <x v="1"/>
    <x v="3"/>
    <x v="13"/>
    <s v="Standardní vložka, Menstruační kalíšek, Menstruační kalhotky"/>
    <s v="Ne"/>
    <s v="Ano"/>
    <x v="7"/>
    <s v="Vložka z přírodního materiálu, Menstruační kalhotky"/>
    <x v="0"/>
    <x v="1"/>
    <x v="1"/>
  </r>
  <r>
    <n v="107"/>
    <x v="1"/>
    <x v="2"/>
    <x v="23"/>
    <s v="Nevím"/>
    <s v="Ano - maximálně 3x týdně"/>
    <s v="Ano"/>
    <x v="1"/>
    <s v="Menstruační kalíšek"/>
    <x v="3"/>
    <x v="1"/>
    <x v="2"/>
  </r>
  <r>
    <n v="108"/>
    <x v="1"/>
    <x v="3"/>
    <x v="23"/>
    <s v="Standardní tampon, Mořská houba"/>
    <s v="Ano - maximálně 3x týdně"/>
    <s v="Ano"/>
    <x v="1"/>
    <s v="Nechci"/>
    <x v="18"/>
    <x v="1"/>
    <x v="1"/>
  </r>
  <r>
    <n v="109"/>
    <x v="2"/>
    <x v="3"/>
    <x v="14"/>
    <s v="Standardní tampon"/>
    <s v="Ne"/>
    <s v="Ano"/>
    <x v="4"/>
    <s v="Menstruační kalhotky"/>
    <x v="16"/>
    <x v="1"/>
    <x v="1"/>
  </r>
  <r>
    <n v="110"/>
    <x v="2"/>
    <x v="0"/>
    <x v="13"/>
    <s v="Standardní vložka, Standardní tampon"/>
    <s v="Ne"/>
    <s v="Ano"/>
    <x v="7"/>
    <s v="Nechci"/>
    <x v="6"/>
    <x v="1"/>
    <x v="1"/>
  </r>
  <r>
    <n v="111"/>
    <x v="2"/>
    <x v="0"/>
    <x v="24"/>
    <s v="Vložka z přírodního materiálu"/>
    <s v="Ne"/>
    <s v="Ano"/>
    <x v="6"/>
    <s v="Nechci"/>
    <x v="20"/>
    <x v="1"/>
    <x v="0"/>
  </r>
  <r>
    <n v="112"/>
    <x v="3"/>
    <x v="2"/>
    <x v="0"/>
    <s v="Standardní tampon"/>
    <s v="Ano - alespoň 3x týdně"/>
    <s v="Ne - někdo jiný z rodiny"/>
    <x v="2"/>
    <s v="Menstruační kalíšek, Menstruační kalhotky"/>
    <x v="0"/>
    <x v="1"/>
    <x v="0"/>
  </r>
  <r>
    <n v="113"/>
    <x v="3"/>
    <x v="2"/>
    <x v="7"/>
    <s v="Standardní tampon"/>
    <s v="Ano - alespoň 3x týdně"/>
    <s v="Ne - někdo jiný z rodiny"/>
    <x v="9"/>
    <s v="Menstruační kalíšek, Menstruační kalhotky"/>
    <x v="0"/>
    <x v="1"/>
    <x v="0"/>
  </r>
  <r>
    <n v="114"/>
    <x v="3"/>
    <x v="2"/>
    <x v="7"/>
    <s v="Standardní tampon"/>
    <s v="Ano - alespoň 3x týdně"/>
    <s v="Ne - někdo jiný z rodiny"/>
    <x v="5"/>
    <s v="Menstruační kalíšek, Menstruační kalhotky"/>
    <x v="0"/>
    <x v="1"/>
    <x v="0"/>
  </r>
  <r>
    <n v="115"/>
    <x v="3"/>
    <x v="2"/>
    <x v="0"/>
    <s v="Standardní tampon"/>
    <s v="Ano - alespoň 3x týdně"/>
    <s v="Ne - někdo jiný z rodiny"/>
    <x v="9"/>
    <s v="Menstruační kalíšek, Menstruační kalhotky"/>
    <x v="0"/>
    <x v="1"/>
    <x v="0"/>
  </r>
  <r>
    <n v="116"/>
    <x v="3"/>
    <x v="5"/>
    <x v="7"/>
    <s v="Standardní vložka, Standardní tampon"/>
    <s v="Ano - alespoň 3x týdně"/>
    <s v="Ne - někdo jiný z rodiny"/>
    <x v="5"/>
    <s v="Menstruační kalíšek, Menstruační kalhotky"/>
    <x v="9"/>
    <x v="1"/>
    <x v="1"/>
  </r>
  <r>
    <n v="117"/>
    <x v="0"/>
    <x v="2"/>
    <x v="0"/>
    <s v="Standardní vložka, Standardní tampon, Menstruační kalíšek, Menstruační kalhotky"/>
    <s v="Ne"/>
    <s v="Ano"/>
    <x v="5"/>
    <s v="Menstruační kalíšek, Menstruační kalhotky"/>
    <x v="0"/>
    <x v="1"/>
    <x v="0"/>
  </r>
  <r>
    <n v="118"/>
    <x v="1"/>
    <x v="1"/>
    <x v="4"/>
    <s v="Standardní vložka, Standardní tampon, Menstruační kalíšek, Menstruační kalhotky"/>
    <s v="Ano - maximálně 3x týdně"/>
    <s v="Ano"/>
    <x v="1"/>
    <s v="Nechci"/>
    <x v="5"/>
    <x v="1"/>
    <x v="0"/>
  </r>
  <r>
    <n v="119"/>
    <x v="1"/>
    <x v="0"/>
    <x v="5"/>
    <s v="Tampon z přírodního materiálu, Menstruační kalíšek"/>
    <s v="Ano - alespoň 3x týdně"/>
    <s v="Ano"/>
    <x v="7"/>
    <s v="Nechci"/>
    <x v="6"/>
    <x v="1"/>
    <x v="1"/>
  </r>
  <r>
    <n v="120"/>
    <x v="1"/>
    <x v="0"/>
    <x v="0"/>
    <s v="Standardní vložka, Standardní tampon"/>
    <s v="Ano - maximálně 3x týdně"/>
    <s v="Ano"/>
    <x v="4"/>
    <s v="Nechci"/>
    <x v="2"/>
    <x v="1"/>
    <x v="0"/>
  </r>
  <r>
    <n v="121"/>
    <x v="0"/>
    <x v="3"/>
    <x v="3"/>
    <s v="Standardní vložka, Standardní tampon"/>
    <s v="Ne"/>
    <s v="Ano"/>
    <x v="0"/>
    <s v="Nechci"/>
    <x v="1"/>
    <x v="1"/>
    <x v="1"/>
  </r>
  <r>
    <n v="122"/>
    <x v="0"/>
    <x v="4"/>
    <x v="4"/>
    <s v="Standardní vložka, Standardní tampon"/>
    <s v="Ano - alespoň 3x týdně"/>
    <s v="Ano"/>
    <x v="1"/>
    <s v="Nechci"/>
    <x v="5"/>
    <x v="1"/>
    <x v="1"/>
  </r>
  <r>
    <n v="123"/>
    <x v="1"/>
    <x v="0"/>
    <x v="12"/>
    <s v="Standardní vložka, Vložka z přírodního materiálu, Látkové vložka, Standardní tampon, Tampon z přírodního materiálu, Menstruační kalíšek, Menstruační kalhotky"/>
    <s v="Ne"/>
    <s v="Ano"/>
    <x v="7"/>
    <s v="Menstruační kalíšek"/>
    <x v="1"/>
    <x v="1"/>
    <x v="1"/>
  </r>
  <r>
    <n v="124"/>
    <x v="0"/>
    <x v="3"/>
    <x v="4"/>
    <s v="Standardní vložka, Standardní tampon, Menstruační kalhotky"/>
    <s v="Ne"/>
    <s v="Ano"/>
    <x v="1"/>
    <s v="Nechci"/>
    <x v="24"/>
    <x v="1"/>
    <x v="1"/>
  </r>
  <r>
    <n v="125"/>
    <x v="0"/>
    <x v="4"/>
    <x v="3"/>
    <s v="Standardní tampon, Menstruační kalíšek"/>
    <s v="Ano - maximálně 3x týdně"/>
    <s v="Ano"/>
    <x v="0"/>
    <s v="Mořská houba"/>
    <x v="4"/>
    <x v="1"/>
    <x v="0"/>
  </r>
  <r>
    <n v="126"/>
    <x v="2"/>
    <x v="3"/>
    <x v="0"/>
    <s v="Standardní tampon"/>
    <s v="Ne"/>
    <s v="Ne - partner"/>
    <x v="3"/>
    <s v="Nechci"/>
    <x v="4"/>
    <x v="1"/>
    <x v="0"/>
  </r>
  <r>
    <n v="127"/>
    <x v="0"/>
    <x v="3"/>
    <x v="0"/>
    <s v="Standardní vložka, Standardní tampon, Menstruační kalíšek"/>
    <s v="Ano - alespoň 3x týdně"/>
    <s v="Ano"/>
    <x v="8"/>
    <s v="Vložka z přírodního materiálu, Menstruační kalíšek"/>
    <x v="3"/>
    <x v="1"/>
    <x v="0"/>
  </r>
  <r>
    <n v="128"/>
    <x v="3"/>
    <x v="5"/>
    <x v="0"/>
    <s v="Standardní tampon"/>
    <s v="Ano - alespoň 3x týdně"/>
    <s v="Ne - někdo jiný z rodiny"/>
    <x v="5"/>
    <s v="Menstruační kalíšek, Menstruační kalhotky"/>
    <x v="12"/>
    <x v="1"/>
    <x v="1"/>
  </r>
  <r>
    <n v="129"/>
    <x v="4"/>
    <x v="3"/>
    <x v="2"/>
    <s v="Nevím"/>
    <s v="Ne"/>
    <s v="Ano"/>
    <x v="3"/>
    <s v="Nechci"/>
    <x v="2"/>
    <x v="1"/>
    <x v="1"/>
  </r>
  <r>
    <n v="130"/>
    <x v="0"/>
    <x v="5"/>
    <x v="0"/>
    <s v="Standardní vložka, Standardní tampon"/>
    <s v="Ne"/>
    <s v="Ano"/>
    <x v="4"/>
    <s v="Menstruační kalhotky"/>
    <x v="7"/>
    <x v="1"/>
    <x v="1"/>
  </r>
  <r>
    <n v="131"/>
    <x v="0"/>
    <x v="5"/>
    <x v="0"/>
    <s v="Standardní vložka, Standardní tampon, Menstruační kalíšek, Menstruační kalhotky"/>
    <s v="Ano - maximálně 3x týdně"/>
    <s v="Ano"/>
    <x v="4"/>
    <s v="Menstruační kalhotky"/>
    <x v="2"/>
    <x v="1"/>
    <x v="1"/>
  </r>
  <r>
    <n v="132"/>
    <x v="3"/>
    <x v="5"/>
    <x v="6"/>
    <s v="Standardní vložka, Standardní tampon"/>
    <s v="Ne"/>
    <s v="Ano"/>
    <x v="7"/>
    <s v="Nechci"/>
    <x v="13"/>
    <x v="1"/>
    <x v="1"/>
  </r>
  <r>
    <n v="133"/>
    <x v="1"/>
    <x v="0"/>
    <x v="14"/>
    <s v="Standardní vložka, Standardní tampon, Menstruační kalíšek, Menstruační kalhotky"/>
    <s v="Ne"/>
    <s v="Ano"/>
    <x v="3"/>
    <s v="Menstruační kalhotky"/>
    <x v="19"/>
    <x v="1"/>
    <x v="2"/>
  </r>
  <r>
    <n v="134"/>
    <x v="0"/>
    <x v="2"/>
    <x v="3"/>
    <s v="Standardní vložka, Standardní tampon, Menstruační kalíšek, Menstruační kalhotky"/>
    <s v="Ano - alespoň 3x týdně"/>
    <s v="Ano"/>
    <x v="12"/>
    <s v="Nechci"/>
    <x v="20"/>
    <x v="1"/>
    <x v="0"/>
  </r>
  <r>
    <n v="135"/>
    <x v="0"/>
    <x v="3"/>
    <x v="2"/>
    <s v="Nevím"/>
    <s v="Ne"/>
    <s v="Ano"/>
    <x v="7"/>
    <s v="Nechci"/>
    <x v="1"/>
    <x v="1"/>
    <x v="3"/>
  </r>
  <r>
    <n v="136"/>
    <x v="0"/>
    <x v="3"/>
    <x v="3"/>
    <s v="Standardní vložka, Standardní tampon"/>
    <s v="Ne"/>
    <s v="Ano"/>
    <x v="0"/>
    <s v="Nechci"/>
    <x v="24"/>
    <x v="1"/>
    <x v="1"/>
  </r>
  <r>
    <n v="137"/>
    <x v="0"/>
    <x v="4"/>
    <x v="4"/>
    <s v="Standardní vložka, Standardní tampon"/>
    <s v="Ano - alespoň 3x týdně"/>
    <s v="Ano"/>
    <x v="1"/>
    <s v="Nechci"/>
    <x v="1"/>
    <x v="1"/>
    <x v="1"/>
  </r>
  <r>
    <n v="138"/>
    <x v="1"/>
    <x v="0"/>
    <x v="12"/>
    <s v="Standardní vložka, Vložka z přírodního materiálu, Látkové vložka, Standardní tampon, Tampon z přírodního materiálu, Menstruační kalíšek, Menstruační kalhotky"/>
    <s v="Ne"/>
    <s v="Ano"/>
    <x v="7"/>
    <s v="Menstruační kalíšek"/>
    <x v="1"/>
    <x v="1"/>
    <x v="1"/>
  </r>
  <r>
    <n v="139"/>
    <x v="0"/>
    <x v="3"/>
    <x v="4"/>
    <s v="Standardní vložka, Standardní tampon, Menstruační kalhotky"/>
    <s v="Ne"/>
    <s v="Ano"/>
    <x v="1"/>
    <s v="Nechci"/>
    <x v="1"/>
    <x v="1"/>
    <x v="1"/>
  </r>
  <r>
    <n v="140"/>
    <x v="0"/>
    <x v="4"/>
    <x v="4"/>
    <s v="Standardní vložka, Standardní tampon"/>
    <s v="Ne"/>
    <s v="Ano"/>
    <x v="0"/>
    <s v="Nechci"/>
    <x v="18"/>
    <x v="1"/>
    <x v="1"/>
  </r>
  <r>
    <n v="141"/>
    <x v="1"/>
    <x v="3"/>
    <x v="26"/>
    <s v="Standardní vložka, Standardní tampon"/>
    <s v="Ne"/>
    <s v="Ano"/>
    <x v="7"/>
    <s v="Menstruační kalhotky, Látkové vložka"/>
    <x v="13"/>
    <x v="1"/>
    <x v="0"/>
  </r>
  <r>
    <n v="142"/>
    <x v="1"/>
    <x v="0"/>
    <x v="10"/>
    <s v="Standardní vložka, Standardní tampon, Menstruační kalíšek, Menstruační kalhotky, Mořská houba"/>
    <s v="Ano - maximálně 3x týdně"/>
    <s v="Ano"/>
    <x v="6"/>
    <s v="Nechci"/>
    <x v="27"/>
    <x v="1"/>
    <x v="2"/>
  </r>
  <r>
    <n v="143"/>
    <x v="0"/>
    <x v="0"/>
    <x v="0"/>
    <s v="Standardní tampon, Menstruační kalíšek"/>
    <s v="Ano - alespoň 3x týdně"/>
    <s v="Ano"/>
    <x v="1"/>
    <s v="Menstruační kalhotky"/>
    <x v="0"/>
    <x v="0"/>
    <x v="0"/>
  </r>
  <r>
    <n v="144"/>
    <x v="2"/>
    <x v="1"/>
    <x v="2"/>
    <s v="Menstruační kalíšek, Menstruační kalhotky"/>
    <s v="Ano - alespoň 3x týdně"/>
    <s v="Ano"/>
    <x v="12"/>
    <s v="Nechci"/>
    <x v="2"/>
    <x v="0"/>
    <x v="0"/>
  </r>
  <r>
    <n v="145"/>
    <x v="0"/>
    <x v="4"/>
    <x v="4"/>
    <s v="Standardní vložka, Standardní tampon"/>
    <s v="Ano - alespoň 3x týdně"/>
    <s v="Ano"/>
    <x v="0"/>
    <s v="Nechci"/>
    <x v="24"/>
    <x v="1"/>
    <x v="1"/>
  </r>
  <r>
    <n v="146"/>
    <x v="0"/>
    <x v="0"/>
    <x v="12"/>
    <s v="Standardní vložka, Vložka z přírodního materiálu, Látkové vložka, Standardní tampon, Tampon z přírodního materiálu, Menstruační kalíšek, Menstruační kalhotky"/>
    <s v="Ne"/>
    <s v="Ano"/>
    <x v="1"/>
    <s v="Menstruační kalíšek"/>
    <x v="1"/>
    <x v="1"/>
    <x v="1"/>
  </r>
  <r>
    <n v="147"/>
    <x v="0"/>
    <x v="3"/>
    <x v="4"/>
    <s v="Standardní vložka, Standardní tampon, Menstruační kalíšek"/>
    <s v="Ano - maximálně 3x týdně"/>
    <s v="Ano"/>
    <x v="0"/>
    <s v="Nechci"/>
    <x v="24"/>
    <x v="1"/>
    <x v="1"/>
  </r>
  <r>
    <n v="148"/>
    <x v="1"/>
    <x v="3"/>
    <x v="23"/>
    <s v="Standardní tampon, Mořská houba"/>
    <s v="Ano - maximálně 3x týdně"/>
    <s v="Ano"/>
    <x v="1"/>
    <s v="Nechci"/>
    <x v="18"/>
    <x v="1"/>
    <x v="1"/>
  </r>
  <r>
    <n v="149"/>
    <x v="1"/>
    <x v="1"/>
    <x v="10"/>
    <s v="Standardní vložka, Standardní tampon"/>
    <s v="Ne"/>
    <s v="Ano"/>
    <x v="1"/>
    <s v="Nechci"/>
    <x v="7"/>
    <x v="1"/>
    <x v="1"/>
  </r>
  <r>
    <n v="150"/>
    <x v="1"/>
    <x v="1"/>
    <x v="1"/>
    <s v="Standardní tampon, Menstruační kalhotky"/>
    <s v="Ano - maximálně 3x týdně"/>
    <s v="Ano"/>
    <x v="1"/>
    <s v="Nechci"/>
    <x v="2"/>
    <x v="1"/>
    <x v="0"/>
  </r>
  <r>
    <n v="151"/>
    <x v="2"/>
    <x v="0"/>
    <x v="24"/>
    <s v="Vložka z přírodního materiálu"/>
    <s v="Ne"/>
    <s v="Ano"/>
    <x v="6"/>
    <s v="Nechci"/>
    <x v="20"/>
    <x v="1"/>
    <x v="0"/>
  </r>
  <r>
    <n v="152"/>
    <x v="1"/>
    <x v="0"/>
    <x v="0"/>
    <s v="Standardní vložka, Standardní tampon, Menstruační kalhotky"/>
    <s v="Ne"/>
    <s v="Ano"/>
    <x v="3"/>
    <s v="Tampon z přírodního materiálu"/>
    <x v="7"/>
    <x v="1"/>
    <x v="2"/>
  </r>
  <r>
    <n v="153"/>
    <x v="2"/>
    <x v="0"/>
    <x v="2"/>
    <s v="Nevím"/>
    <s v="Ne"/>
    <s v="Ano"/>
    <x v="3"/>
    <s v="Nechci"/>
    <x v="2"/>
    <x v="1"/>
    <x v="1"/>
  </r>
  <r>
    <n v="154"/>
    <x v="0"/>
    <x v="3"/>
    <x v="0"/>
    <s v="Standardní vložka, Standardní tampon, Menstruační kalíšek, Menstruační kalhotky"/>
    <s v="Ne"/>
    <s v="Ano"/>
    <x v="7"/>
    <s v="Menstruační kalhotky"/>
    <x v="8"/>
    <x v="1"/>
    <x v="1"/>
  </r>
  <r>
    <n v="155"/>
    <x v="0"/>
    <x v="3"/>
    <x v="3"/>
    <s v="Standardní vložka, Standardní tampon"/>
    <s v="Ne"/>
    <s v="Ano"/>
    <x v="0"/>
    <s v="Nechci"/>
    <x v="5"/>
    <x v="1"/>
    <x v="1"/>
  </r>
  <r>
    <n v="156"/>
    <x v="0"/>
    <x v="4"/>
    <x v="4"/>
    <s v="Standardní vložka, Standardní tampon"/>
    <s v="Ano - alespoň 3x týdně"/>
    <s v="Ano"/>
    <x v="1"/>
    <s v="Nechci"/>
    <x v="1"/>
    <x v="1"/>
    <x v="1"/>
  </r>
  <r>
    <n v="157"/>
    <x v="0"/>
    <x v="3"/>
    <x v="4"/>
    <s v="Menstruační kalíšek"/>
    <s v="Ano - maximálně 3x týdně"/>
    <s v="Ano"/>
    <x v="10"/>
    <s v="Mořská houba"/>
    <x v="13"/>
    <x v="1"/>
    <x v="1"/>
  </r>
  <r>
    <n v="158"/>
    <x v="1"/>
    <x v="1"/>
    <x v="10"/>
    <s v="Standardní vložka, Standardní tampon"/>
    <s v="Ne"/>
    <s v="Ano"/>
    <x v="1"/>
    <s v="Nechci"/>
    <x v="7"/>
    <x v="1"/>
    <x v="1"/>
  </r>
  <r>
    <n v="159"/>
    <x v="1"/>
    <x v="1"/>
    <x v="1"/>
    <s v="Standardní tampon, Menstruační kalhotky"/>
    <s v="Ano - maximálně 3x týdně"/>
    <s v="Ano"/>
    <x v="1"/>
    <s v="Nechci"/>
    <x v="2"/>
    <x v="1"/>
    <x v="0"/>
  </r>
  <r>
    <n v="160"/>
    <x v="2"/>
    <x v="0"/>
    <x v="24"/>
    <s v="Vložka z přírodního materiálu"/>
    <s v="Ne"/>
    <s v="Ano"/>
    <x v="6"/>
    <s v="Nechci"/>
    <x v="20"/>
    <x v="1"/>
    <x v="0"/>
  </r>
  <r>
    <n v="161"/>
    <x v="1"/>
    <x v="4"/>
    <x v="3"/>
    <s v="Vložka z přírodního materiálu, Standardní tampon, Menstruační kalíšek, Menstruační kalhotky"/>
    <s v="Ano - alespoň 3x týdně"/>
    <s v="Ano"/>
    <x v="1"/>
    <s v="Nechci"/>
    <x v="25"/>
    <x v="1"/>
    <x v="2"/>
  </r>
  <r>
    <n v="162"/>
    <x v="0"/>
    <x v="3"/>
    <x v="3"/>
    <s v="Standardní vložka, Látkové vložka, Standardní tampon, Tampon z přírodního materiálu, Menstruační kalíšek, Menstruační kalhotky"/>
    <s v="Ano - alespoň 3x týdně"/>
    <s v="Ano"/>
    <x v="1"/>
    <s v="Nechci"/>
    <x v="5"/>
    <x v="1"/>
    <x v="0"/>
  </r>
  <r>
    <n v="163"/>
    <x v="0"/>
    <x v="2"/>
    <x v="17"/>
    <s v="Standardní vložka, Standardní tampon"/>
    <s v="Ne"/>
    <s v="Ano"/>
    <x v="1"/>
    <s v="Nechci"/>
    <x v="13"/>
    <x v="1"/>
    <x v="2"/>
  </r>
  <r>
    <n v="164"/>
    <x v="1"/>
    <x v="3"/>
    <x v="18"/>
    <s v="Standardní vložka, Standardní tampon, Menstruační kalíšek, Menstruační kalhotky"/>
    <s v="Ano - maximálně 3x týdně"/>
    <s v="Ano"/>
    <x v="7"/>
    <s v="Mořská houba"/>
    <x v="1"/>
    <x v="1"/>
    <x v="2"/>
  </r>
  <r>
    <n v="165"/>
    <x v="1"/>
    <x v="4"/>
    <x v="4"/>
    <s v="Standardní vložka, Standardní tampon, Menstruační kalíšek, Mořská houba"/>
    <s v="Ne"/>
    <s v="Ano"/>
    <x v="1"/>
    <s v="Menstruační kalhotky"/>
    <x v="23"/>
    <x v="1"/>
    <x v="2"/>
  </r>
  <r>
    <n v="166"/>
    <x v="0"/>
    <x v="3"/>
    <x v="19"/>
    <s v="Nevím"/>
    <s v="Ne"/>
    <s v="Ano"/>
    <x v="0"/>
    <s v="Mořská houba"/>
    <x v="5"/>
    <x v="1"/>
    <x v="1"/>
  </r>
  <r>
    <n v="167"/>
    <x v="3"/>
    <x v="5"/>
    <x v="1"/>
    <s v="Standardní vložka, Látkové vložka, Standardní tampon, Menstruační kalíšek"/>
    <s v="Ano - alespoň 3x týdně"/>
    <s v="Ano"/>
    <x v="2"/>
    <s v="Nechci"/>
    <x v="1"/>
    <x v="1"/>
    <x v="0"/>
  </r>
  <r>
    <n v="168"/>
    <x v="2"/>
    <x v="0"/>
    <x v="13"/>
    <s v="Standardní tampon, Menstruační kalíšek, Menstruační kalhotky"/>
    <s v="Ne"/>
    <s v="Ano"/>
    <x v="3"/>
    <s v="Nechci"/>
    <x v="1"/>
    <x v="1"/>
    <x v="1"/>
  </r>
  <r>
    <n v="169"/>
    <x v="1"/>
    <x v="1"/>
    <x v="20"/>
    <s v="Standardní vložka, Standardní tampon"/>
    <s v="Ano - alespoň 3x týdně"/>
    <s v="Ano"/>
    <x v="1"/>
    <s v="Menstruační kalíšek"/>
    <x v="13"/>
    <x v="1"/>
    <x v="1"/>
  </r>
  <r>
    <n v="170"/>
    <x v="4"/>
    <x v="1"/>
    <x v="0"/>
    <s v="Menstruační kalíšek"/>
    <s v="Ne"/>
    <s v="Ano"/>
    <x v="7"/>
    <s v="Tampon z přírodního materiálu"/>
    <x v="4"/>
    <x v="1"/>
    <x v="3"/>
  </r>
  <r>
    <n v="171"/>
    <x v="0"/>
    <x v="3"/>
    <x v="3"/>
    <s v="Standardní vložka, Standardní tampon"/>
    <s v="Ne"/>
    <s v="Ano"/>
    <x v="0"/>
    <s v="Nechci"/>
    <x v="1"/>
    <x v="1"/>
    <x v="1"/>
  </r>
  <r>
    <n v="172"/>
    <x v="0"/>
    <x v="4"/>
    <x v="4"/>
    <s v="Standardní vložka, Standardní tampon"/>
    <s v="Ano - alespoň 3x týdně"/>
    <s v="Ano"/>
    <x v="1"/>
    <s v="Nechci"/>
    <x v="1"/>
    <x v="1"/>
    <x v="1"/>
  </r>
  <r>
    <n v="173"/>
    <x v="0"/>
    <x v="3"/>
    <x v="4"/>
    <s v="Menstruační kalíšek"/>
    <s v="Ano - maximálně 3x týdně"/>
    <s v="Ano"/>
    <x v="10"/>
    <s v="Mořská houba"/>
    <x v="13"/>
    <x v="1"/>
    <x v="1"/>
  </r>
  <r>
    <n v="174"/>
    <x v="0"/>
    <x v="5"/>
    <x v="7"/>
    <s v="Standardní tampon, Menstruační kalíšek"/>
    <s v="Ano - maximálně 3x týdně"/>
    <s v="Ano"/>
    <x v="7"/>
    <s v="Vložka z přírodního materiálu, Tampon z přírodního materiálu, Menstruační kalhotky"/>
    <x v="16"/>
    <x v="1"/>
    <x v="0"/>
  </r>
  <r>
    <n v="175"/>
    <x v="0"/>
    <x v="1"/>
    <x v="0"/>
    <s v="Standardní vložka, Menstruační kalíšek, Menstruační kalhotky"/>
    <s v="Ano - maximálně 3x týdně"/>
    <s v="Ano"/>
    <x v="0"/>
    <s v="Menstruační kalhotky"/>
    <x v="1"/>
    <x v="1"/>
    <x v="0"/>
  </r>
  <r>
    <n v="176"/>
    <x v="0"/>
    <x v="3"/>
    <x v="10"/>
    <s v="Standardní tampon, Menstruační kalíšek, Menstruační kalhotky"/>
    <s v="Ano - alespoň 3x týdně"/>
    <s v="Ano"/>
    <x v="7"/>
    <s v="Nechci"/>
    <x v="1"/>
    <x v="1"/>
    <x v="1"/>
  </r>
  <r>
    <n v="177"/>
    <x v="0"/>
    <x v="5"/>
    <x v="0"/>
    <s v="Standardní vložka, Standardní tampon"/>
    <s v="Ne"/>
    <s v="Ano"/>
    <x v="7"/>
    <s v="Menstruační kalhotky"/>
    <x v="3"/>
    <x v="1"/>
    <x v="0"/>
  </r>
  <r>
    <n v="178"/>
    <x v="0"/>
    <x v="3"/>
    <x v="11"/>
    <s v="Standardní tampon, Menstruační kalíšek, Menstruační kalhotky"/>
    <s v="Ano - alespoň 3x týdně"/>
    <s v="Ano"/>
    <x v="1"/>
    <s v="Menstruační kalhotky"/>
    <x v="11"/>
    <x v="1"/>
    <x v="0"/>
  </r>
  <r>
    <n v="179"/>
    <x v="2"/>
    <x v="3"/>
    <x v="0"/>
    <s v="Standardní tampon"/>
    <s v="Ne"/>
    <s v="Ne - partner"/>
    <x v="3"/>
    <s v="Nechci"/>
    <x v="4"/>
    <x v="1"/>
    <x v="0"/>
  </r>
  <r>
    <n v="180"/>
    <x v="4"/>
    <x v="3"/>
    <x v="2"/>
    <s v="Standardní vložka, Standardní tampon, Menstruační kalhotky"/>
    <s v="Ne"/>
    <s v="Ano"/>
    <x v="4"/>
    <s v="Menstruační kalhotky"/>
    <x v="3"/>
    <x v="1"/>
    <x v="1"/>
  </r>
  <r>
    <n v="181"/>
    <x v="0"/>
    <x v="2"/>
    <x v="0"/>
    <s v="Standardní vložka, Standardní tampon, Menstruační kalíšek, Menstruační kalhotky"/>
    <s v="Ne"/>
    <s v="Ano"/>
    <x v="5"/>
    <s v="Menstruační kalíšek, Menstruační kalhotky"/>
    <x v="0"/>
    <x v="1"/>
    <x v="0"/>
  </r>
  <r>
    <n v="182"/>
    <x v="0"/>
    <x v="1"/>
    <x v="4"/>
    <s v="Standardní vložka, Standardní tampon, Menstruační kalíšek, Menstruační kalhotky"/>
    <s v="Ano - maximálně 3x týdně"/>
    <s v="Ano"/>
    <x v="0"/>
    <s v="Nechci"/>
    <x v="5"/>
    <x v="1"/>
    <x v="0"/>
  </r>
  <r>
    <n v="183"/>
    <x v="1"/>
    <x v="1"/>
    <x v="3"/>
    <s v="Menstruační kalíšek, Menstruační kalhotky"/>
    <s v="Ano - alespoň 3x týdně"/>
    <s v="Ano"/>
    <x v="6"/>
    <s v="Tampon z přírodního materiálu"/>
    <x v="6"/>
    <x v="1"/>
    <x v="1"/>
  </r>
  <r>
    <n v="184"/>
    <x v="0"/>
    <x v="0"/>
    <x v="5"/>
    <s v="Tampon z přírodního materiálu, Menstruační kalíšek"/>
    <s v="Ano - alespoň 3x týdně"/>
    <s v="Ano"/>
    <x v="7"/>
    <s v="Nechci"/>
    <x v="6"/>
    <x v="1"/>
    <x v="1"/>
  </r>
  <r>
    <n v="185"/>
    <x v="1"/>
    <x v="0"/>
    <x v="0"/>
    <s v="Standardní vložka, Standardní tampon, Menstruační kalhotky"/>
    <s v="Ne"/>
    <s v="Ano"/>
    <x v="3"/>
    <s v="Tampon z přírodního materiálu"/>
    <x v="7"/>
    <x v="1"/>
    <x v="0"/>
  </r>
  <r>
    <n v="186"/>
    <x v="2"/>
    <x v="0"/>
    <x v="2"/>
    <s v="Nevím"/>
    <s v="Ne"/>
    <s v="Ano"/>
    <x v="3"/>
    <s v="Nechci"/>
    <x v="2"/>
    <x v="1"/>
    <x v="1"/>
  </r>
  <r>
    <n v="187"/>
    <x v="0"/>
    <x v="3"/>
    <x v="0"/>
    <s v="Standardní vložka, Standardní tampon, Menstruační kalíšek, Menstruační kalhotky"/>
    <s v="Ne"/>
    <s v="Ano"/>
    <x v="7"/>
    <s v="Menstruační kalhotky"/>
    <x v="8"/>
    <x v="1"/>
    <x v="1"/>
  </r>
  <r>
    <n v="188"/>
    <x v="1"/>
    <x v="0"/>
    <x v="0"/>
    <s v="Nepoužívají nic"/>
    <s v="Ano - alespoň 3x týdně"/>
    <s v="Ano"/>
    <x v="8"/>
    <s v="Menstruační kalhotky"/>
    <x v="3"/>
    <x v="0"/>
    <x v="1"/>
  </r>
  <r>
    <n v="189"/>
    <x v="0"/>
    <x v="3"/>
    <x v="6"/>
    <s v="Standardní vložka, Standardní tampon"/>
    <s v="Ne"/>
    <s v="Ano"/>
    <x v="4"/>
    <s v="Nechci"/>
    <x v="1"/>
    <x v="1"/>
    <x v="1"/>
  </r>
  <r>
    <n v="190"/>
    <x v="0"/>
    <x v="0"/>
    <x v="1"/>
    <s v="Standardní vložka, Standardní tampon"/>
    <s v="Ne"/>
    <s v="Ano"/>
    <x v="1"/>
    <s v="Nechci"/>
    <x v="1"/>
    <x v="1"/>
    <x v="0"/>
  </r>
  <r>
    <n v="191"/>
    <x v="0"/>
    <x v="0"/>
    <x v="0"/>
    <s v="Standardní tampon, Menstruační kalíšek"/>
    <s v="Ano - alespoň 3x týdně"/>
    <s v="Ano"/>
    <x v="0"/>
    <s v="Menstruační kalhotky"/>
    <x v="0"/>
    <x v="0"/>
    <x v="0"/>
  </r>
  <r>
    <n v="192"/>
    <x v="2"/>
    <x v="1"/>
    <x v="0"/>
    <s v="Menstruační kalíšek, Menstruační kalhotky"/>
    <s v="Ano - alespoň 3x týdně"/>
    <s v="Ano"/>
    <x v="12"/>
    <s v="Nechci"/>
    <x v="2"/>
    <x v="0"/>
    <x v="0"/>
  </r>
  <r>
    <n v="193"/>
    <x v="4"/>
    <x v="3"/>
    <x v="2"/>
    <s v="Nevím"/>
    <s v="Ne"/>
    <s v="Ano"/>
    <x v="3"/>
    <s v="Nechci"/>
    <x v="2"/>
    <x v="1"/>
    <x v="1"/>
  </r>
  <r>
    <n v="194"/>
    <x v="0"/>
    <x v="5"/>
    <x v="0"/>
    <s v="Standardní vložka, Standardní tampon"/>
    <s v="Ne"/>
    <s v="Ano"/>
    <x v="4"/>
    <s v="Menstruační kalhotky"/>
    <x v="7"/>
    <x v="1"/>
    <x v="1"/>
  </r>
  <r>
    <n v="195"/>
    <x v="0"/>
    <x v="5"/>
    <x v="0"/>
    <s v="Standardní vložka, Standardní tampon, Menstruační kalíšek, Menstruační kalhotky"/>
    <s v="Ano - maximálně 3x týdně"/>
    <s v="Ano"/>
    <x v="4"/>
    <s v="Menstruační kalhotky"/>
    <x v="2"/>
    <x v="1"/>
    <x v="1"/>
  </r>
  <r>
    <n v="196"/>
    <x v="3"/>
    <x v="5"/>
    <x v="6"/>
    <s v="Standardní vložka, Standardní tampon"/>
    <s v="Ne"/>
    <s v="Ano"/>
    <x v="7"/>
    <s v="Nechci"/>
    <x v="13"/>
    <x v="1"/>
    <x v="1"/>
  </r>
  <r>
    <n v="197"/>
    <x v="0"/>
    <x v="0"/>
    <x v="14"/>
    <s v="Standardní vložka, Standardní tampon, Menstruační kalíšek, Menstruační kalhotky"/>
    <s v="Ne"/>
    <s v="Ano"/>
    <x v="1"/>
    <s v="Menstruační kalhotky"/>
    <x v="19"/>
    <x v="1"/>
    <x v="2"/>
  </r>
  <r>
    <n v="198"/>
    <x v="0"/>
    <x v="2"/>
    <x v="3"/>
    <s v="Standardní vložka, Standardní tampon, Menstruační kalíšek, Menstruační kalhotky"/>
    <s v="Ano - alespoň 3x týdně"/>
    <s v="Ano"/>
    <x v="12"/>
    <s v="Nechci"/>
    <x v="20"/>
    <x v="1"/>
    <x v="0"/>
  </r>
  <r>
    <n v="199"/>
    <x v="0"/>
    <x v="3"/>
    <x v="2"/>
    <s v="Nevím"/>
    <s v="Ne"/>
    <s v="Ano"/>
    <x v="0"/>
    <s v="Nechci"/>
    <x v="1"/>
    <x v="1"/>
    <x v="3"/>
  </r>
  <r>
    <n v="200"/>
    <x v="1"/>
    <x v="3"/>
    <x v="13"/>
    <s v="Standardní vložka, Menstruační kalíšek, Menstruační kalhotky"/>
    <s v="Ne"/>
    <s v="Ano"/>
    <x v="7"/>
    <s v="Vložka z přírodního materiálu, Menstruační kalhotky"/>
    <x v="0"/>
    <x v="1"/>
    <x v="1"/>
  </r>
  <r>
    <n v="201"/>
    <x v="1"/>
    <x v="2"/>
    <x v="23"/>
    <s v="Nevím"/>
    <s v="Ano - maximálně 3x týdně"/>
    <s v="Ano"/>
    <x v="1"/>
    <s v="Menstruační kalíšek"/>
    <x v="3"/>
    <x v="1"/>
    <x v="2"/>
  </r>
  <r>
    <n v="202"/>
    <x v="1"/>
    <x v="3"/>
    <x v="23"/>
    <s v="Standardní tampon, Mořská houba"/>
    <s v="Ano - maximálně 3x týdně"/>
    <s v="Ano"/>
    <x v="1"/>
    <s v="Nechci"/>
    <x v="18"/>
    <x v="1"/>
    <x v="1"/>
  </r>
  <r>
    <n v="203"/>
    <x v="2"/>
    <x v="3"/>
    <x v="14"/>
    <s v="Standardní tampon"/>
    <s v="Ne"/>
    <s v="Ano"/>
    <x v="4"/>
    <s v="Menstruační kalhotky"/>
    <x v="16"/>
    <x v="1"/>
    <x v="1"/>
  </r>
  <r>
    <n v="204"/>
    <x v="2"/>
    <x v="0"/>
    <x v="13"/>
    <s v="Standardní vložka, Standardní tampon"/>
    <s v="Ne"/>
    <s v="Ano"/>
    <x v="7"/>
    <s v="Nechci"/>
    <x v="6"/>
    <x v="1"/>
    <x v="1"/>
  </r>
  <r>
    <n v="205"/>
    <x v="2"/>
    <x v="0"/>
    <x v="24"/>
    <s v="Vložka z přírodního materiálu"/>
    <s v="Ne"/>
    <s v="Ano"/>
    <x v="6"/>
    <s v="Nechci"/>
    <x v="20"/>
    <x v="1"/>
    <x v="0"/>
  </r>
  <r>
    <n v="206"/>
    <x v="3"/>
    <x v="2"/>
    <x v="0"/>
    <s v="Standardní tampon"/>
    <s v="Ano - alespoň 3x týdně"/>
    <s v="Ne - někdo jiný z rodiny"/>
    <x v="2"/>
    <s v="Menstruační kalíšek, Menstruační kalhotky"/>
    <x v="0"/>
    <x v="1"/>
    <x v="0"/>
  </r>
  <r>
    <n v="207"/>
    <x v="3"/>
    <x v="5"/>
    <x v="0"/>
    <s v="Standardní vložka, Standardní tampon"/>
    <s v="Ano - alespoň 3x týdně"/>
    <s v="Ne - někdo jiný z rodiny"/>
    <x v="5"/>
    <s v="Menstruační kalíšek, Menstruační kalhotky"/>
    <x v="9"/>
    <x v="1"/>
    <x v="1"/>
  </r>
  <r>
    <n v="208"/>
    <x v="0"/>
    <x v="2"/>
    <x v="0"/>
    <s v="Standardní vložka, Standardní tampon, Menstruační kalíšek, Menstruační kalhotky"/>
    <s v="Ne"/>
    <s v="Ano"/>
    <x v="5"/>
    <s v="Menstruační kalíšek, Menstruační kalhotky"/>
    <x v="0"/>
    <x v="1"/>
    <x v="0"/>
  </r>
  <r>
    <n v="209"/>
    <x v="1"/>
    <x v="1"/>
    <x v="4"/>
    <s v="Standardní vložka, Standardní tampon, Menstruační kalíšek, Menstruační kalhotky"/>
    <s v="Ano - maximálně 3x týdně"/>
    <s v="Ano"/>
    <x v="1"/>
    <s v="Nechci"/>
    <x v="5"/>
    <x v="1"/>
    <x v="0"/>
  </r>
  <r>
    <n v="210"/>
    <x v="0"/>
    <x v="0"/>
    <x v="5"/>
    <s v="Tampon z přírodního materiálu, Menstruační kalíšek"/>
    <s v="Ano - alespoň 3x týdně"/>
    <s v="Ano"/>
    <x v="7"/>
    <s v="Nechci"/>
    <x v="6"/>
    <x v="1"/>
    <x v="1"/>
  </r>
  <r>
    <n v="211"/>
    <x v="3"/>
    <x v="2"/>
    <x v="7"/>
    <s v="Standardní tampon"/>
    <s v="Ano - alespoň 3x týdně"/>
    <s v="Ne - někdo jiný z rodiny"/>
    <x v="2"/>
    <s v="Menstruační kalíšek, Menstruační kalhotky"/>
    <x v="0"/>
    <x v="1"/>
    <x v="0"/>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1">
  <r>
    <n v="1"/>
    <x v="0"/>
    <s v="35 000 - 45 000 Kč"/>
    <x v="0"/>
    <s v="Menstruační kalíšek"/>
    <s v="Ano - alespoň 3x týdně"/>
    <s v="Ano"/>
    <s v="Cena, Ekologie"/>
    <s v="Menstruační kalhotky"/>
    <s v="Dostala bych ji zdarma., Někdo z okolí by ji začal používat."/>
    <s v="Ano - v práci"/>
    <s v="Rozhodně ano"/>
    <x v="0"/>
  </r>
  <r>
    <n v="2"/>
    <x v="1"/>
    <s v="35 000 - 45 000 Kč"/>
    <x v="1"/>
    <s v="Standardní vložka, Standardní tampon"/>
    <s v="Ne"/>
    <s v="Ano"/>
    <s v="Ekologie, Pohodlné"/>
    <s v="Nechci"/>
    <s v="Současný produkt by mi přestal vyhovovat."/>
    <s v="Ne"/>
    <s v="Rozhodně ano"/>
    <x v="1"/>
  </r>
  <r>
    <n v="3"/>
    <x v="1"/>
    <s v="35 000 - 45 000 Kč"/>
    <x v="0"/>
    <s v="Standardní tampon, Menstruační kalíšek"/>
    <s v="Ano - alespoň 3x týdně"/>
    <s v="Ano"/>
    <s v="Cena, Ekologie"/>
    <s v="Menstruační kalhotky"/>
    <s v="Dostala bych ji zdarma., Někdo z okolí by ji začal používat."/>
    <s v="Ano - v práci"/>
    <s v="Rozhodně ano"/>
    <x v="0"/>
  </r>
  <r>
    <n v="4"/>
    <x v="2"/>
    <s v="45 000 Kč a více"/>
    <x v="2"/>
    <s v="Menstruační kalíšek, Menstruační kalhotky"/>
    <s v="Ano - alespoň 3x týdně"/>
    <s v="Ano"/>
    <s v="Ekologie, Pohodlné"/>
    <s v="Nechci"/>
    <s v="Nic by mě nepřimělo."/>
    <s v="Ano - v práci"/>
    <s v="Rozhodně ano"/>
    <x v="0"/>
  </r>
  <r>
    <n v="5"/>
    <x v="3"/>
    <s v="15 000 - 20 000 Kč"/>
    <x v="0"/>
    <s v="Standardní tampon"/>
    <s v="Ano - alespoň 3x týdně"/>
    <s v="Ne - někdo jiný z rodiny"/>
    <s v="Cena, Používají ho ostatní v mém okolí"/>
    <s v="Menstruační kalíšek, Menstruační kalhotky"/>
    <s v="Dostala bych ji zdarma., Někdo z okolí by ji začal používat."/>
    <s v="Ne"/>
    <s v="Rozhodně ano"/>
    <x v="0"/>
  </r>
  <r>
    <n v="6"/>
    <x v="4"/>
    <s v="25 000 - 35 000 Kč"/>
    <x v="1"/>
    <s v="Standardní vložka"/>
    <s v="Ano - maximálně 3x týdně"/>
    <s v="Ano"/>
    <s v="Cena, Zvyk"/>
    <s v="Nechci"/>
    <s v="Dostala bych ji zdarma."/>
    <s v="Ne"/>
    <s v="Rozhodně ano"/>
    <x v="0"/>
  </r>
  <r>
    <n v="7"/>
    <x v="0"/>
    <s v="20 000 - 25 000 Kč"/>
    <x v="3"/>
    <s v="Standardní tampon, Menstruační kalíšek"/>
    <s v="Ano - maximálně 3x týdně"/>
    <s v="Ano"/>
    <s v="Cena, Ekologie"/>
    <s v="Mořská houba"/>
    <s v="Byla by to levnější varianta., Současný produkt by mi přestal vyhovovat."/>
    <s v="Ne"/>
    <s v="Rozhodně ano"/>
    <x v="0"/>
  </r>
  <r>
    <n v="8"/>
    <x v="2"/>
    <s v="25 000 - 35 000 Kč"/>
    <x v="0"/>
    <s v="Standardní tampon"/>
    <s v="Ne"/>
    <s v="Ne - partner"/>
    <s v="Cena, Zvyk"/>
    <s v="Nechci"/>
    <s v="Byla by to levnější varianta., Současný produkt by mi přestal vyhovovat."/>
    <s v="Ne"/>
    <s v="Rozhodně ano"/>
    <x v="0"/>
  </r>
  <r>
    <n v="9"/>
    <x v="4"/>
    <s v="25 000 - 35 000 Kč"/>
    <x v="2"/>
    <s v="Standardní vložka, Standardní tampon, Menstruační kalhotky"/>
    <s v="Ne"/>
    <s v="Ano"/>
    <s v="Zvyk, Spolehlivé"/>
    <s v="Menstruační kalhotky"/>
    <s v="Dostala bych ji zdarma."/>
    <s v="Ne"/>
    <s v="Spíše ano"/>
    <x v="0"/>
  </r>
  <r>
    <n v="10"/>
    <x v="0"/>
    <s v="15 000 - 20 000 Kč"/>
    <x v="0"/>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x v="2"/>
  </r>
  <r>
    <n v="11"/>
    <x v="0"/>
    <s v="45 000 Kč a více"/>
    <x v="4"/>
    <s v="Standardní vložka, Standardní tampon, Menstruační kalíšek, Menstruační kalhotky"/>
    <s v="Ano - maximálně 3x týdně"/>
    <s v="Ano"/>
    <s v="Ekologie, Pohodlné"/>
    <s v="Nechci"/>
    <s v="Dostala bych ji zdarma., Byla by to ekologičtější varianta., Současný produkt by mi přestal vyhovovat."/>
    <s v="Ne"/>
    <s v="Rozhodně ano"/>
    <x v="0"/>
  </r>
  <r>
    <n v="12"/>
    <x v="1"/>
    <s v="45 000 Kč a více"/>
    <x v="3"/>
    <s v="Menstruační kalíšek, Menstruační kalhotky"/>
    <s v="Ano - alespoň 3x týdně"/>
    <s v="Ano"/>
    <s v="Ekologie, Spolehlivé"/>
    <s v="Tampon z přírodního materiálu"/>
    <s v="Někdo z okolí by ji začal používat."/>
    <s v="Ne"/>
    <s v="Spíše ano"/>
    <x v="0"/>
  </r>
  <r>
    <n v="13"/>
    <x v="0"/>
    <s v="35 000 - 45 000 Kč"/>
    <x v="5"/>
    <s v="Tampon z přírodního materiálu, Menstruační kalíšek"/>
    <s v="Ano - alespoň 3x týdně"/>
    <s v="Ano"/>
    <s v="Pohodlné, Spolehlivé"/>
    <s v="Nechci"/>
    <s v="Někdo z okolí by ji začal používat."/>
    <s v="Ne"/>
    <s v="Spíše ano"/>
    <x v="0"/>
  </r>
  <r>
    <n v="14"/>
    <x v="1"/>
    <s v="35 000 - 45 000 Kč"/>
    <x v="0"/>
    <s v="Standardní vložka, Standardní tampon, Menstruační kalhotky"/>
    <s v="Ne"/>
    <s v="Ano"/>
    <s v="Cena, Zvyk"/>
    <s v="Tampon z přírodního materiálu"/>
    <s v="Dostala bych ji zdarma., Současný produkt by mi přestal vyhovovat."/>
    <s v="Ne"/>
    <s v="Spíš ne"/>
    <x v="2"/>
  </r>
  <r>
    <n v="15"/>
    <x v="2"/>
    <s v="35 000 - 45 000 Kč"/>
    <x v="2"/>
    <s v="Nevím"/>
    <s v="Ne"/>
    <s v="Ano"/>
    <s v="Cena, Zvyk"/>
    <s v="Nechci"/>
    <s v="Nic by mě nepřimělo."/>
    <s v="Ne"/>
    <s v="Spíše ano"/>
    <x v="0"/>
  </r>
  <r>
    <n v="16"/>
    <x v="0"/>
    <s v="25 000 - 35 000 Kč"/>
    <x v="0"/>
    <s v="Standardní vložka, Standardní tampon, Menstruační kalíšek, Menstruační kalhotky"/>
    <s v="Ne"/>
    <s v="Ano"/>
    <s v="Cena, Ekologie"/>
    <s v="Menstruační kalhotky"/>
    <s v="Dostala bych ji zdarma., Byla by to levnější varianta., Současný produkt by mi přestal vyhovovat."/>
    <s v="Ne"/>
    <s v="Spíše ano"/>
    <x v="0"/>
  </r>
  <r>
    <n v="17"/>
    <x v="0"/>
    <s v="35 000 - 45 000 Kč"/>
    <x v="0"/>
    <s v="Nepoužívají nic"/>
    <s v="Ano - alespoň 3x týdně"/>
    <s v="Ano"/>
    <s v="Zvyk, Pohodlné"/>
    <s v="Menstruační kalhotky"/>
    <s v="Dostala bych ji zdarma."/>
    <s v="Ano - v práci"/>
    <s v="Spíše ano"/>
    <x v="0"/>
  </r>
  <r>
    <n v="18"/>
    <x v="0"/>
    <s v="25 000 - 35 000 Kč"/>
    <x v="6"/>
    <s v="Standardní vložka, Standardní tampon"/>
    <s v="Ne"/>
    <s v="Ano"/>
    <s v="Cena, Ekologie"/>
    <s v="Nechci"/>
    <s v="Současný produkt by mi přestal vyhovovat."/>
    <s v="Ne"/>
    <s v="Spíše ano"/>
    <x v="1"/>
  </r>
  <r>
    <n v="19"/>
    <x v="3"/>
    <s v="Méně než 15 000 Kč"/>
    <x v="0"/>
    <s v="Standardní vložka, Standardní tampon"/>
    <s v="Ano - alespoň 3x týdně"/>
    <s v="Ne - někdo jiný z rodiny"/>
    <s v="Zvyk, Používají ho ostatní v mém okolí"/>
    <s v="Menstruační kalíšek, Menstruační kalhotky"/>
    <s v="Osamostatnění - vlastní příjem."/>
    <s v="Ne"/>
    <s v="Spíše ano"/>
    <x v="0"/>
  </r>
  <r>
    <n v="20"/>
    <x v="1"/>
    <s v="20 000 - 25 000 Kč"/>
    <x v="4"/>
    <s v="Nevím"/>
    <s v="Ne"/>
    <s v="Ano"/>
    <s v="Ekologie, Pohodlné"/>
    <s v="Nechci"/>
    <s v="Někdo z okolí by ji začal používat., Byla by to ekologičtější varianta."/>
    <s v="Ne"/>
    <s v="Rozhodně ano"/>
    <x v="1"/>
  </r>
  <r>
    <n v="21"/>
    <x v="0"/>
    <s v="25 000 - 35 000 Kč"/>
    <x v="7"/>
    <s v="Standardní vložka, Standardní tampon"/>
    <s v="Ano - maximálně 3x týdně"/>
    <s v="Ano"/>
    <s v="Cena, Ekologie"/>
    <s v="Menstruační kalhotky"/>
    <s v="Byla by to levnější varianta."/>
    <s v="Ne"/>
    <s v="Rozhodně ano"/>
    <x v="0"/>
  </r>
  <r>
    <n v="22"/>
    <x v="0"/>
    <s v="25 000 - 35 000 Kč"/>
    <x v="8"/>
    <s v="Standardní vložka, Standardní tampon, Menstruační kalíšek"/>
    <s v="Ano - alespoň 3x týdně"/>
    <s v="Ano"/>
    <s v="Ekologie, Pohodlné"/>
    <s v="Vložka z přírodního materiálu, Menstruační kalíšek"/>
    <s v="Dostala bych ji zdarma."/>
    <s v="Ne"/>
    <s v="Rozhodně ano"/>
    <x v="0"/>
  </r>
  <r>
    <n v="23"/>
    <x v="3"/>
    <s v="Méně než 15 000 Kč"/>
    <x v="0"/>
    <s v="Standardní tampon"/>
    <s v="Ano - alespoň 3x týdně"/>
    <s v="Ne - někdo jiný z rodiny"/>
    <s v="Používají ho ostatní v mém okolí, Spolehlivé"/>
    <s v="Menstruační kalíšek, Menstruační kalhotky"/>
    <s v="Dostala bych ji zdarma., Osamostatnění - vlastní příjem."/>
    <s v="Ne"/>
    <s v="Spíše ano"/>
    <x v="0"/>
  </r>
  <r>
    <n v="24"/>
    <x v="4"/>
    <s v="25 000 - 35 000 Kč"/>
    <x v="2"/>
    <s v="Nevím"/>
    <s v="Ne"/>
    <s v="Ano"/>
    <s v="Cena, Zvyk"/>
    <s v="Nechci"/>
    <s v="Nic by mě nepřimělo."/>
    <s v="Ne"/>
    <s v="Spíše ano"/>
    <x v="0"/>
  </r>
  <r>
    <n v="25"/>
    <x v="0"/>
    <s v="Méně než 15 000 Kč"/>
    <x v="0"/>
    <s v="Standardní vložka, Standardní tampon"/>
    <s v="Ne"/>
    <s v="Ano"/>
    <s v="Zvyk, Spolehlivé"/>
    <s v="Menstruační kalhotky"/>
    <s v="Dostala bych ji zdarma., Současný produkt by mi přestal vyhovovat."/>
    <s v="Ne"/>
    <s v="Spíše ano"/>
    <x v="0"/>
  </r>
  <r>
    <n v="26"/>
    <x v="0"/>
    <s v="Méně než 15 000 Kč"/>
    <x v="0"/>
    <s v="Standardní vložka, Standardní tampon, Menstruační kalíšek, Menstruační kalhotky"/>
    <s v="Ano - maximálně 3x týdně"/>
    <s v="Ano"/>
    <s v="Zvyk, Spolehlivé"/>
    <s v="Menstruační kalhotky"/>
    <s v="Nic by mě nepřimělo."/>
    <s v="Ne"/>
    <s v="Spíše ano"/>
    <x v="0"/>
  </r>
  <r>
    <n v="27"/>
    <x v="3"/>
    <s v="Méně než 15 000 Kč"/>
    <x v="6"/>
    <s v="Standardní vložka, Standardní tampon"/>
    <s v="Ne"/>
    <s v="Ano"/>
    <s v="Pohodlné, Spolehlivé"/>
    <s v="Nechci"/>
    <s v="Byla by to ekologičtější varianta., Současný produkt by mi přestal vyhovovat."/>
    <s v="Ne"/>
    <s v="Spíše ano"/>
    <x v="0"/>
  </r>
  <r>
    <n v="28"/>
    <x v="3"/>
    <s v="Méně než 15 000 Kč"/>
    <x v="7"/>
    <s v="Standardní vložka, Standardní tampon"/>
    <s v="Ne"/>
    <s v="Ano"/>
    <s v="Zvyk, Pohodlné"/>
    <s v="Menstruační kalíšek"/>
    <s v="Byla by to levnější varianta."/>
    <s v="Ne"/>
    <s v="Rozhodně ano"/>
    <x v="0"/>
  </r>
  <r>
    <n v="29"/>
    <x v="1"/>
    <s v="35 000 - 45 000 Kč"/>
    <x v="1"/>
    <s v="Vložka z přírodního materiálu, Látkové vložka, Standardní tampon, Menstruační kalhotky"/>
    <s v="Ano - maximálně 3x týdně"/>
    <s v="Ano"/>
    <s v="Ekologie, Spolehlivé"/>
    <s v="Nechci"/>
    <s v="Nic by mě nepřimělo."/>
    <s v="Ne"/>
    <s v="Rozhodně ano"/>
    <x v="0"/>
  </r>
  <r>
    <n v="30"/>
    <x v="0"/>
    <s v="Méně než 15 000 Kč"/>
    <x v="1"/>
    <s v="Menstruační kalíšek, Menstruační kalhotky"/>
    <s v="Ne"/>
    <s v="Ano"/>
    <s v="Pohodlné, Spolehlivé"/>
    <s v="Menstruační kalíšek"/>
    <s v="Vyber vhodne velikosti kalisku"/>
    <s v="Ne"/>
    <s v="Rozhodně ano"/>
    <x v="0"/>
  </r>
  <r>
    <n v="31"/>
    <x v="0"/>
    <s v="25 000 - 35 000 Kč"/>
    <x v="9"/>
    <s v="Standardní vložka, Standardní tampon, Tampon z přírodního materiálu, Menstruační kalíšek, Menstruační kalhotky"/>
    <s v="Ano - maximálně 3x týdně"/>
    <s v="Ano"/>
    <s v="Cena, Ekologie"/>
    <s v="Menstruační kalíšek, Menstruační kalhotky"/>
    <s v="Současný produkt by mi přestal vyhovovat."/>
    <s v="Ne"/>
    <s v="Rozhodně ano"/>
    <x v="0"/>
  </r>
  <r>
    <n v="32"/>
    <x v="0"/>
    <s v="Méně než 15 000 Kč"/>
    <x v="0"/>
    <s v="Standardní vložka, Standardní tampon, Menstruační kalhotky"/>
    <s v="Ano - alespoň 3x týdně"/>
    <s v="Ano"/>
    <s v="Cena, Pohodlné"/>
    <s v="Menstruační kalíšek, Menstruační kalhotky"/>
    <s v="Dostala bych ji zdarma., Někdo z okolí by ji začal používat., Byla by to levnější varianta."/>
    <s v="Ne"/>
    <s v="Rozhodně ano"/>
    <x v="1"/>
  </r>
  <r>
    <n v="33"/>
    <x v="0"/>
    <s v="15 000 - 20 000 Kč"/>
    <x v="0"/>
    <s v="Standardní vložka, Standardní tampon"/>
    <s v="Ano - maximálně 3x týdně"/>
    <s v="Ano"/>
    <s v="Pohodlné, Spolehlivé"/>
    <s v="Nechci"/>
    <s v="Současný produkt by mi přestal vyhovovat."/>
    <s v="Ne"/>
    <s v="Spíše ano"/>
    <x v="0"/>
  </r>
  <r>
    <n v="34"/>
    <x v="0"/>
    <s v="35 000 - 45 000 Kč"/>
    <x v="10"/>
    <s v="Standardní vložka, Standardní tampon"/>
    <s v="Ano - maximálně 3x týdně"/>
    <s v="Ano"/>
    <s v="Zvyk, Spolehlivé"/>
    <s v="Nechci"/>
    <s v="Nic by mě nepřimělo."/>
    <s v="Ne"/>
    <s v="Rozhodně ano"/>
    <x v="0"/>
  </r>
  <r>
    <n v="35"/>
    <x v="1"/>
    <s v="45 000 Kč a více"/>
    <x v="0"/>
    <s v="Standardní vložka, Standardní tampon, Menstruační kalhotky"/>
    <s v="Ano - alespoň 3x týdně"/>
    <s v="Ano"/>
    <s v="Pohodlné, Spolehlivé"/>
    <s v="Nechci"/>
    <s v="Současný produkt by mi přestal vyhovovat."/>
    <s v="Ne"/>
    <s v="Rozhodně ano"/>
    <x v="0"/>
  </r>
  <r>
    <n v="36"/>
    <x v="4"/>
    <s v="45 000 Kč a více"/>
    <x v="0"/>
    <s v="Menstruační kalíšek"/>
    <s v="Ne"/>
    <s v="Ano"/>
    <s v="Pohodlné, Spolehlivé"/>
    <s v="Tampon z přírodního materiálu"/>
    <s v="Byla by to levnější varianta., Současný produkt by mi přestal vyhovovat."/>
    <s v="Ne"/>
    <s v="Rozhodně ne"/>
    <x v="0"/>
  </r>
  <r>
    <n v="37"/>
    <x v="0"/>
    <s v="25 000 - 35 000 Kč"/>
    <x v="3"/>
    <s v="Standardní vložka, Standardní tampon"/>
    <s v="Ne"/>
    <s v="Ano"/>
    <s v="Cena, Ekologie"/>
    <s v="Nechci"/>
    <s v="Dostala bych ji zdarma., Byla by to ekologičtější varianta., Současný produkt by mi přestal vyhovovat."/>
    <s v="Ne"/>
    <s v="Spíše ano"/>
    <x v="1"/>
  </r>
  <r>
    <n v="38"/>
    <x v="0"/>
    <s v="20 000 - 25 000 Kč"/>
    <x v="4"/>
    <s v="Standardní vložka, Standardní tampon"/>
    <s v="Ano - alespoň 3x týdně"/>
    <s v="Ano"/>
    <s v="Ekologie, Pohodlné"/>
    <s v="Nechci"/>
    <s v="Současný produkt by mi přestal vyhovovat."/>
    <s v="Ne"/>
    <s v="Spíše ano"/>
    <x v="0"/>
  </r>
  <r>
    <n v="39"/>
    <x v="0"/>
    <s v="25 000 - 35 000 Kč"/>
    <x v="4"/>
    <s v="Menstruační kalíšek"/>
    <s v="Ano - maximálně 3x týdně"/>
    <s v="Ano"/>
    <s v="Cena, Ekologie"/>
    <s v="Mořská houba"/>
    <s v="Byla by to ekologičtější varianta., Současný produkt by mi přestal vyhovovat."/>
    <s v="Ne"/>
    <s v="Spíše ano"/>
    <x v="1"/>
  </r>
  <r>
    <n v="40"/>
    <x v="0"/>
    <s v="Méně než 15 000 Kč"/>
    <x v="7"/>
    <s v="Standardní tampon, Menstruační kalíšek"/>
    <s v="Ano - maximálně 3x týdně"/>
    <s v="Ano"/>
    <s v="Pohodlné, Spolehlivé"/>
    <s v="Vložka z přírodního materiálu, Tampon z přírodního materiálu, Menstruační kalhotky"/>
    <s v="Byla by to levnější varianta., Byla by to ekologičtější varianta."/>
    <s v="Ne"/>
    <s v="Rozhodně ano"/>
    <x v="0"/>
  </r>
  <r>
    <n v="41"/>
    <x v="0"/>
    <s v="45 000 Kč a více"/>
    <x v="0"/>
    <s v="Standardní vložka, Menstruační kalíšek, Menstruační kalhotky"/>
    <s v="Ano - maximálně 3x týdně"/>
    <s v="Ano"/>
    <s v="Cena, Ekologie"/>
    <s v="Menstruační kalhotky"/>
    <s v="Současný produkt by mi přestal vyhovovat."/>
    <s v="Ne"/>
    <s v="Rozhodně ano"/>
    <x v="0"/>
  </r>
  <r>
    <n v="42"/>
    <x v="0"/>
    <s v="25 000 - 35 000 Kč"/>
    <x v="10"/>
    <s v="Standardní tampon, Menstruační kalíšek, Menstruační kalhotky"/>
    <s v="Ano - alespoň 3x týdně"/>
    <s v="Ano"/>
    <s v="Cena, Ekologie"/>
    <s v="Nechci"/>
    <s v="Současný produkt by mi přestal vyhovovat."/>
    <s v="Ne"/>
    <s v="Spíše ano"/>
    <x v="0"/>
  </r>
  <r>
    <n v="43"/>
    <x v="0"/>
    <s v="Méně než 15 000 Kč"/>
    <x v="0"/>
    <s v="Standardní vložka, Standardní tampon"/>
    <s v="Ne"/>
    <s v="Ano"/>
    <s v="Pohodlné, Spolehlivé"/>
    <s v="Menstruační kalhotky"/>
    <s v="Dostala bych ji zdarma."/>
    <s v="Ne"/>
    <s v="Rozhodně ano"/>
    <x v="0"/>
  </r>
  <r>
    <n v="44"/>
    <x v="0"/>
    <s v="25 000 - 35 000 Kč"/>
    <x v="11"/>
    <s v="Standardní tampon, Menstruační kalíšek, Menstruační kalhotky"/>
    <s v="Ano - alespoň 3x týdně"/>
    <s v="Ano"/>
    <s v="Ekologie, Pohodlné"/>
    <s v="Menstruační kalhotky"/>
    <s v="Dostala bych ji zdarma., Byla by to ekologičtější varianta., Současný produkt by mi přestal vyhovovat."/>
    <s v="Ne"/>
    <s v="Rozhodně ano"/>
    <x v="1"/>
  </r>
  <r>
    <n v="45"/>
    <x v="0"/>
    <s v="35 000 - 45 000 Kč"/>
    <x v="4"/>
    <s v="Standardní vložka, Standardní tampon, Menstruační kalíšek"/>
    <s v="Ano - alespoň 3x týdně"/>
    <s v="Ano"/>
    <s v="Používají ho ostatní v mém okolí, Pohodlné"/>
    <s v="Menstruační kalhotky"/>
    <s v="Současný produkt by mi přestal vyhovovat."/>
    <s v="Ne"/>
    <s v="Spíše ano"/>
    <x v="1"/>
  </r>
  <r>
    <n v="46"/>
    <x v="0"/>
    <s v="35 000 - 45 000 Kč"/>
    <x v="12"/>
    <s v="Standardní vložka, Vložka z přírodního materiálu, Látkové vložka, Standardní tampon, Tampon z přírodního materiálu, Menstruační kalíšek, Menstruační kalhotky"/>
    <s v="Ne"/>
    <s v="Ano"/>
    <s v="Pohodlné, Spolehlivé"/>
    <s v="Menstruační kalíšek"/>
    <s v="Dostala bych ji zdarma., Byla by to ekologičtější varianta., Současný produkt by mi přestal vyhovovat."/>
    <s v="Ne"/>
    <s v="Spíše ano"/>
    <x v="0"/>
  </r>
  <r>
    <n v="47"/>
    <x v="0"/>
    <s v="25 000 - 35 000 Kč"/>
    <x v="4"/>
    <s v="Standardní vložka, Standardní tampon, Menstruační kalhotky"/>
    <s v="Ne"/>
    <s v="Ano"/>
    <s v="Ekologie, Pohodlné"/>
    <s v="Nechci"/>
    <s v="Současný produkt by mi přestal vyhovovat."/>
    <s v="Ne"/>
    <s v="Spíše ano"/>
    <x v="0"/>
  </r>
  <r>
    <n v="48"/>
    <x v="0"/>
    <s v="Méně než 15 000 Kč"/>
    <x v="10"/>
    <s v="Standardní vložka, Menstruační kalíšek, Menstruační kalhotky"/>
    <s v="Ano - maximálně 3x týdně"/>
    <s v="Ano"/>
    <s v="Zvyk, Spolehlivé"/>
    <s v="Vložka z přírodního materiálu"/>
    <s v="Dostala bych ji zdarma., Někdo z okolí by ji začal používat., Byla by to ekologičtější varianta., Současný produkt by mi přestal vyhovovat."/>
    <s v="Ne"/>
    <s v="Spíše ano"/>
    <x v="0"/>
  </r>
  <r>
    <n v="49"/>
    <x v="0"/>
    <s v="15 000 - 20 000 Kč"/>
    <x v="7"/>
    <s v="Standardní vložka, Standardní tampon, Menstruační kalhotky"/>
    <s v="Ano - maximálně 3x týdně"/>
    <s v="Ano"/>
    <s v="Zvyk, Pohodlné"/>
    <s v="Menstruační kalhotky"/>
    <s v="Byla by to ekologičtější varianta."/>
    <s v="Ne"/>
    <s v="Rozhodně ano"/>
    <x v="0"/>
  </r>
  <r>
    <n v="50"/>
    <x v="1"/>
    <s v="25 000 - 35 000 Kč"/>
    <x v="13"/>
    <s v="Standardní vložka, Menstruační kalíšek, Menstruační kalhotky"/>
    <s v="Ne"/>
    <s v="Ano"/>
    <s v="Pohodlné, Spolehlivé"/>
    <s v="Vložka z přírodního materiálu, Menstruační kalhotky"/>
    <s v="Dostala bych ji zdarma., Někdo z okolí by ji začal používat."/>
    <s v="Ne"/>
    <s v="Spíše ano"/>
    <x v="0"/>
  </r>
  <r>
    <n v="51"/>
    <x v="0"/>
    <s v="35 000 - 45 000 Kč"/>
    <x v="14"/>
    <s v="Standardní vložka, Standardní tampon, Menstruační kalíšek, Menstruační kalhotky"/>
    <s v="Ne"/>
    <s v="Ano"/>
    <s v="Ekologie, Pohodlné"/>
    <s v="Menstruační kalhotky"/>
    <s v="Dostala bych ji zdarma., Byla by to levnější varianta., Byla by to ekologičtější varianta., Současný produkt by mi přestal vyhovovat."/>
    <s v="Ne"/>
    <s v="Rozhodně ano"/>
    <x v="2"/>
  </r>
  <r>
    <n v="52"/>
    <x v="0"/>
    <s v="15 000 - 20 000 Kč"/>
    <x v="3"/>
    <s v="Standardní vložka, Standardní tampon, Menstruační kalíšek, Menstruační kalhotky"/>
    <s v="Ano - alespoň 3x týdně"/>
    <s v="Ano"/>
    <s v="Ekologie, Zvyk"/>
    <s v="Nechci"/>
    <s v="Dostala bych ji zdarma., Byla by to levnější varianta."/>
    <s v="Ne"/>
    <s v="Rozhodně ano"/>
    <x v="1"/>
  </r>
  <r>
    <n v="53"/>
    <x v="0"/>
    <s v="25 000 - 35 000 Kč"/>
    <x v="2"/>
    <s v="Nevím"/>
    <s v="Ne"/>
    <s v="Ano"/>
    <s v="Pohodlné, Spolehlivé"/>
    <s v="Nechci"/>
    <s v="Současný produkt by mi přestal vyhovovat."/>
    <s v="Ne"/>
    <s v="Rozhodně ne"/>
    <x v="0"/>
  </r>
  <r>
    <n v="54"/>
    <x v="0"/>
    <s v="25 000 - 35 000 Kč"/>
    <x v="4"/>
    <s v="Standardní vložka, Standardní tampon, Menstruační kalíšek"/>
    <s v="Ano - alespoň 3x týdně"/>
    <s v="Ano"/>
    <s v="Cena, Ekologie"/>
    <s v="Menstruační kalhotky"/>
    <s v="Dostala bych ji zdarma., Někdo z okolí by ji začal používat., Současný produkt by mi přestal vyhovovat."/>
    <s v="Ne"/>
    <s v="Spíše ano"/>
    <x v="0"/>
  </r>
  <r>
    <n v="55"/>
    <x v="1"/>
    <s v="45 000 Kč a více"/>
    <x v="4"/>
    <s v="Standardní vložka, Standardní tampon, Menstruační kalíšek, Menstruační kalhotky"/>
    <s v="Ano - maximálně 3x týdně"/>
    <s v="Ano"/>
    <s v="Ekologie, Pohodlné"/>
    <s v="Nechci"/>
    <s v="Současný produkt by mi přestal vyhovovat."/>
    <s v="Ne"/>
    <s v="Spíše ano"/>
    <x v="1"/>
  </r>
  <r>
    <n v="56"/>
    <x v="1"/>
    <s v="35 000 - 45 000 Kč"/>
    <x v="0"/>
    <s v="Nevím"/>
    <s v="Ano - alespoň 3x týdně"/>
    <s v="Ano"/>
    <s v="Cena, Zvyk"/>
    <s v="Tampon z přírodního materiálu, Menstruační kalíšek"/>
    <s v="Někdo z okolí by ji začal používat., Současný produkt by mi přestal vyhovovat."/>
    <s v="Ne"/>
    <s v="Rozhodně ano"/>
    <x v="0"/>
  </r>
  <r>
    <n v="57"/>
    <x v="3"/>
    <s v="Méně než 15 000 Kč"/>
    <x v="7"/>
    <s v="Standardní tampon, Menstruační kalhotky"/>
    <s v="Ano - maximálně 3x týdně"/>
    <s v="Ne - někdo jiný z rodiny"/>
    <s v="Používají ho ostatní v mém okolí, Spolehlivé"/>
    <s v="Nechci"/>
    <s v="Nic by mě nepřimělo."/>
    <s v="Ne"/>
    <s v="Rozhodně ano"/>
    <x v="1"/>
  </r>
  <r>
    <n v="58"/>
    <x v="1"/>
    <s v="45 000 Kč a více"/>
    <x v="15"/>
    <s v="Standardní vložka, Látkové vložka, Standardní tampon, Menstruační kalíšek, Menstruační kalhotky"/>
    <s v="Ano - maximálně 3x týdně"/>
    <s v="Ano"/>
    <s v="Pohodlné, Spolehlivé"/>
    <s v="Nechci"/>
    <s v="Současný produkt by mi přestal vyhovovat."/>
    <s v="Ne"/>
    <s v="Spíš ne"/>
    <x v="0"/>
  </r>
  <r>
    <n v="59"/>
    <x v="3"/>
    <s v="Méně než 15 000 Kč"/>
    <x v="13"/>
    <s v="Standardní vložka"/>
    <s v="Ano - maximálně 3x týdně"/>
    <s v="Ano"/>
    <s v="Pohodlné, Spolehlivé"/>
    <s v="Menstruační kalhotky"/>
    <s v="Někdo z okolí by ji začal používat."/>
    <s v="Ne"/>
    <s v="Rozhodně ano"/>
    <x v="0"/>
  </r>
  <r>
    <n v="60"/>
    <x v="1"/>
    <s v="20 000 - 25 000 Kč"/>
    <x v="16"/>
    <s v="Nevím"/>
    <s v="Ne"/>
    <s v="Ano"/>
    <s v="Ekologie, Pohodlné"/>
    <s v="Nechci"/>
    <s v="Současný produkt by mi přestal vyhovovat."/>
    <s v="Ne"/>
    <s v="Spíše ano"/>
    <x v="0"/>
  </r>
  <r>
    <n v="61"/>
    <x v="0"/>
    <s v="25 000 - 35 000 Kč"/>
    <x v="3"/>
    <s v="Standardní vložka, Látkové vložka, Standardní tampon, Tampon z přírodního materiálu, Menstruační kalíšek, Menstruační kalhotky"/>
    <s v="Ano - alespoň 3x týdně"/>
    <s v="Ano"/>
    <s v="Ekologie, Pohodlné"/>
    <s v="Nechci"/>
    <s v="Současný produkt by mi přestal vyhovovat."/>
    <s v="Ne"/>
    <s v="Rozhodně ano"/>
    <x v="1"/>
  </r>
  <r>
    <n v="62"/>
    <x v="0"/>
    <s v="15 000 - 20 000 Kč"/>
    <x v="17"/>
    <s v="Standardní vložka, Standardní tampon"/>
    <s v="Ne"/>
    <s v="Ano"/>
    <s v="Ekologie, Pohodlné"/>
    <s v="Nechci"/>
    <s v="Byla by to ekologičtější varianta., Současný produkt by mi přestal vyhovovat."/>
    <s v="Ne"/>
    <s v="Spíš ne"/>
    <x v="0"/>
  </r>
  <r>
    <n v="63"/>
    <x v="1"/>
    <s v="25 000 - 35 000 Kč"/>
    <x v="18"/>
    <s v="Standardní vložka, Standardní tampon, Menstruační kalíšek, Menstruační kalhotky"/>
    <s v="Ano - maximálně 3x týdně"/>
    <s v="Ano"/>
    <s v="Pohodlné, Spolehlivé"/>
    <s v="Mořská houba"/>
    <s v="Současný produkt by mi přestal vyhovovat."/>
    <s v="Ne"/>
    <s v="Spíš ne"/>
    <x v="1"/>
  </r>
  <r>
    <n v="64"/>
    <x v="1"/>
    <s v="20 000 - 25 000 Kč"/>
    <x v="4"/>
    <s v="Standardní vložka, Standardní tampon, Menstruační kalíšek, Mořská houba"/>
    <s v="Ne"/>
    <s v="Ano"/>
    <s v="Ekologie, Pohodlné"/>
    <s v="Menstruační kalhotky"/>
    <s v="Jen se odhodlavam kalhotky objednat jako doplnujici ke kalisku. Urcite kalisek neprestanj pouzivat."/>
    <s v="Ne"/>
    <s v="Spíše ano"/>
    <x v="1"/>
  </r>
  <r>
    <n v="65"/>
    <x v="0"/>
    <s v="25 000 - 35 000 Kč"/>
    <x v="19"/>
    <s v="Nevím"/>
    <s v="Ne"/>
    <s v="Ano"/>
    <s v="Ekologie, Pohodlné"/>
    <s v="Mořská houba"/>
    <s v="Někdo z okolí by ji začal používat., Byla by to levnější varianta., Byla by to ekologičtější varianta., Současný produkt by mi přestal vyhovovat."/>
    <s v="Ne"/>
    <s v="Spíše ano"/>
    <x v="0"/>
  </r>
  <r>
    <n v="66"/>
    <x v="3"/>
    <s v="Méně než 15 000 Kč"/>
    <x v="1"/>
    <s v="Standardní vložka, Látkové vložka, Standardní tampon, Menstruační kalíšek"/>
    <s v="Ano - alespoň 3x týdně"/>
    <s v="Ano"/>
    <s v="Zvyk, Používají ho ostatní v mém okolí"/>
    <s v="Nechci"/>
    <s v="Současný produkt by mi přestal vyhovovat."/>
    <s v="Ne"/>
    <s v="Rozhodně ano"/>
    <x v="1"/>
  </r>
  <r>
    <n v="67"/>
    <x v="2"/>
    <s v="35 000 - 45 000 Kč"/>
    <x v="13"/>
    <s v="Standardní tampon, Menstruační kalíšek, Menstruační kalhotky"/>
    <s v="Ne"/>
    <s v="Ano"/>
    <s v="Cena, Zvyk"/>
    <s v="Nechci"/>
    <s v="Současný produkt by mi přestal vyhovovat."/>
    <s v="Ne"/>
    <s v="Spíše ano"/>
    <x v="0"/>
  </r>
  <r>
    <n v="68"/>
    <x v="1"/>
    <s v="45 000 Kč a více"/>
    <x v="20"/>
    <s v="Standardní vložka, Standardní tampon"/>
    <s v="Ano - alespoň 3x týdně"/>
    <s v="Ano"/>
    <s v="Ekologie, Pohodlné"/>
    <s v="Menstruační kalíšek"/>
    <s v="Byla by to ekologičtější varianta., Současný produkt by mi přestal vyhovovat."/>
    <s v="Ne"/>
    <s v="Spíše ano"/>
    <x v="0"/>
  </r>
  <r>
    <n v="69"/>
    <x v="3"/>
    <s v="Méně než 15 000 Kč"/>
    <x v="21"/>
    <s v="Standardní vložka, Látkové vložka, Standardní tampon, Menstruační kalíšek"/>
    <s v="Ne"/>
    <s v="Ano"/>
    <s v="Cena, Používají ho ostatní v mém okolí"/>
    <s v="Standardní tampon, Tampon z přírodního materiálu, Mořská houba"/>
    <s v="Dostala bych ji zdarma., Byla by to levnější varianta., Byla by to ekologičtější varianta., Současný produkt by mi přestal vyhovovat."/>
    <s v="Ne"/>
    <s v="Rozhodně ano"/>
    <x v="0"/>
  </r>
  <r>
    <n v="70"/>
    <x v="2"/>
    <s v="35 000 - 45 000 Kč"/>
    <x v="13"/>
    <s v="Standardní vložka, Menstruační kalíšek"/>
    <s v="Ne"/>
    <s v="Ano"/>
    <s v="Pohodlné, Spolehlivé"/>
    <s v="Nechci"/>
    <s v="Současný produkt by mi přestal vyhovovat."/>
    <s v="Ne"/>
    <s v="Spíše ano"/>
    <x v="0"/>
  </r>
  <r>
    <n v="71"/>
    <x v="1"/>
    <s v="15 000 - 20 000 Kč"/>
    <x v="4"/>
    <s v="Standardní vložka, Standardní tampon"/>
    <s v="Ne"/>
    <s v="Ano"/>
    <s v="Ekologie, Pohodlné"/>
    <s v="Nechci"/>
    <s v="Současný produkt by mi přestal vyhovovat."/>
    <s v="Ne"/>
    <s v="Rozhodně ano"/>
    <x v="0"/>
  </r>
  <r>
    <n v="72"/>
    <x v="1"/>
    <s v="20 000 - 25 000 Kč"/>
    <x v="4"/>
    <s v="Standardní vložka, Standardní tampon"/>
    <s v="Ne"/>
    <s v="Ano"/>
    <s v="Ekologie, Spolehlivé"/>
    <s v="Mořská houba"/>
    <s v="Dostala bych ji zdarma."/>
    <s v="Ne"/>
    <s v="Spíše ano"/>
    <x v="1"/>
  </r>
  <r>
    <n v="73"/>
    <x v="4"/>
    <s v="25 000 - 35 000 Kč"/>
    <x v="7"/>
    <s v="Standardní vložka, Standardní tampon, Menstruační kalíšek, Menstruační kalhotky"/>
    <s v="Ne"/>
    <s v="Ano"/>
    <s v="Pohodlné, Spolehlivé"/>
    <s v="Mořská houba"/>
    <s v="Někdo z okolí by ji začal používat."/>
    <s v="Ne"/>
    <s v="Spíše ano"/>
    <x v="0"/>
  </r>
  <r>
    <n v="74"/>
    <x v="2"/>
    <s v="45 000 Kč a více"/>
    <x v="3"/>
    <s v="Nevím"/>
    <s v="Ne"/>
    <s v="Ano"/>
    <s v="Ekologie, Zvyk"/>
    <s v="Nechci"/>
    <s v="Současný produkt by mi přestal vyhovovat."/>
    <s v="Ne"/>
    <s v="Spíše ano"/>
    <x v="1"/>
  </r>
  <r>
    <n v="75"/>
    <x v="1"/>
    <s v="15 000 - 20 000 Kč"/>
    <x v="14"/>
    <s v="Standardní vložka, Standardní tampon"/>
    <s v="Ne"/>
    <s v="Ano"/>
    <s v="Zvyk, Pohodlné"/>
    <s v="Menstruační kalhotky"/>
    <s v="Současný produkt by mi přestal vyhovovat."/>
    <s v="Ne"/>
    <s v="Spíše ano"/>
    <x v="0"/>
  </r>
  <r>
    <n v="76"/>
    <x v="1"/>
    <s v="25 000 - 35 000 Kč"/>
    <x v="22"/>
    <s v="Standardní vložka, Látkové vložka, Standardní tampon, Menstruační kalíšek, Menstruační kalhotky"/>
    <s v="Ne"/>
    <s v="Ano"/>
    <s v="Cena, Ekologie"/>
    <s v="Nechci"/>
    <s v="Současný produkt by mi přestal vyhovovat."/>
    <s v="Ne"/>
    <s v="Spíš ne"/>
    <x v="0"/>
  </r>
  <r>
    <n v="77"/>
    <x v="2"/>
    <s v="25 000 - 35 000 Kč"/>
    <x v="14"/>
    <s v="Standardní tampon"/>
    <s v="Ne"/>
    <s v="Ano"/>
    <s v="Zvyk, Spolehlivé"/>
    <s v="Menstruační kalhotky"/>
    <s v="Byla by to levnější varianta., Byla by to ekologičtější varianta."/>
    <s v="Ne"/>
    <s v="Spíše ano"/>
    <x v="0"/>
  </r>
  <r>
    <n v="78"/>
    <x v="3"/>
    <s v="Méně než 15 000 Kč"/>
    <x v="4"/>
    <s v="Standardní vložka, Standardní tampon"/>
    <s v="Ano - alespoň 3x týdně"/>
    <s v="Ano"/>
    <s v="Zvyk, Používají ho ostatní v mém okolí"/>
    <s v="Menstruační kalhotky"/>
    <s v="Byla by to levnější varianta., Současný produkt by mi přestal vyhovovat."/>
    <s v="Ne"/>
    <s v="Rozhodně ano"/>
    <x v="0"/>
  </r>
  <r>
    <n v="79"/>
    <x v="1"/>
    <s v="15 000 - 20 000 Kč"/>
    <x v="23"/>
    <s v="Nevím"/>
    <s v="Ano - maximálně 3x týdně"/>
    <s v="Ano"/>
    <s v="Ekologie, Pohodlné"/>
    <s v="Menstruační kalíšek"/>
    <s v="Dostala bych ji zdarma."/>
    <s v="Ne"/>
    <s v="Spíš ne"/>
    <x v="0"/>
  </r>
  <r>
    <n v="80"/>
    <x v="2"/>
    <s v="35 000 - 45 000 Kč"/>
    <x v="13"/>
    <s v="Standardní vložka, Standardní tampon"/>
    <s v="Ne"/>
    <s v="Ano"/>
    <s v="Pohodlné, Spolehlivé"/>
    <s v="Nechci"/>
    <s v="Někdo z okolí by ji začal používat."/>
    <s v="Ne"/>
    <s v="Spíše ano"/>
    <x v="2"/>
  </r>
  <r>
    <n v="81"/>
    <x v="1"/>
    <s v="45 000 Kč a více"/>
    <x v="3"/>
    <s v="Standardní vložka, Standardní tampon, Menstruační kalíšek"/>
    <s v="Ano - alespoň 3x týdně"/>
    <s v="Ano"/>
    <s v="Pohodlné, Spolehlivé"/>
    <s v="Nechci"/>
    <s v="Současný produkt by mi přestal vyhovovat."/>
    <s v="Ne"/>
    <s v="Rozhodně ano"/>
    <x v="1"/>
  </r>
  <r>
    <n v="82"/>
    <x v="0"/>
    <s v="25 000 - 35 000 Kč"/>
    <x v="4"/>
    <s v="Standardní vložka, Standardní tampon, Menstruační kalíšek"/>
    <s v="Ano - maximálně 3x týdně"/>
    <s v="Ano"/>
    <s v="Cena, Ekologie"/>
    <s v="Nechci"/>
    <s v="Někdo z okolí by ji začal používat., Byla by to levnější varianta., Byla by to ekologičtější varianta., Současný produkt by mi přestal vyhovovat."/>
    <s v="Ne"/>
    <s v="Spíše ano"/>
    <x v="0"/>
  </r>
  <r>
    <n v="83"/>
    <x v="1"/>
    <s v="25 000 - 35 000 Kč"/>
    <x v="23"/>
    <s v="Standardní tampon, Mořská houba"/>
    <s v="Ano - maximálně 3x týdně"/>
    <s v="Ano"/>
    <s v="Ekologie, Pohodlné"/>
    <s v="Nechci"/>
    <s v="Byla by to ekologičtější varianta."/>
    <s v="Ne"/>
    <s v="Spíše ano"/>
    <x v="0"/>
  </r>
  <r>
    <n v="84"/>
    <x v="1"/>
    <s v="45 000 Kč a více"/>
    <x v="10"/>
    <s v="Standardní vložka, Standardní tampon"/>
    <s v="Ne"/>
    <s v="Ano"/>
    <s v="Ekologie, Pohodlné"/>
    <s v="Nechci"/>
    <s v="Dostala bych ji zdarma., Současný produkt by mi přestal vyhovovat."/>
    <s v="Ne"/>
    <s v="Spíše ano"/>
    <x v="0"/>
  </r>
  <r>
    <n v="85"/>
    <x v="1"/>
    <s v="45 000 Kč a více"/>
    <x v="1"/>
    <s v="Standardní tampon, Menstruační kalhotky"/>
    <s v="Ano - maximálně 3x týdně"/>
    <s v="Ano"/>
    <s v="Ekologie, Pohodlné"/>
    <s v="Nechci"/>
    <s v="Nic by mě nepřimělo."/>
    <s v="Ne"/>
    <s v="Rozhodně ano"/>
    <x v="0"/>
  </r>
  <r>
    <n v="86"/>
    <x v="2"/>
    <s v="35 000 - 45 000 Kč"/>
    <x v="24"/>
    <s v="Vložka z přírodního materiálu"/>
    <s v="Ne"/>
    <s v="Ano"/>
    <s v="Ekologie, Spolehlivé"/>
    <s v="Nechci"/>
    <s v="Dostala bych ji zdarma., Byla by to levnější varianta."/>
    <s v="Ne"/>
    <s v="Rozhodně ano"/>
    <x v="0"/>
  </r>
  <r>
    <n v="87"/>
    <x v="1"/>
    <s v="20 000 - 25 000 Kč"/>
    <x v="3"/>
    <s v="Vložka z přírodního materiálu, Standardní tampon, Menstruační kalíšek, Menstruační kalhotky"/>
    <s v="Ano - alespoň 3x týdně"/>
    <s v="Ano"/>
    <s v="Ekologie, Pohodlné"/>
    <s v="Nechci"/>
    <s v="bylo by to pohodlnější"/>
    <s v="Ne"/>
    <s v="Spíš ne"/>
    <x v="0"/>
  </r>
  <r>
    <n v="88"/>
    <x v="2"/>
    <s v="35 000 - 45 000 Kč"/>
    <x v="2"/>
    <s v="Standardní vložka"/>
    <s v="Ne"/>
    <s v="Ano"/>
    <s v="Cena, Zvyk"/>
    <s v="Menstruační kalhotky"/>
    <s v="Někdo z okolí by ji začal používat."/>
    <s v="Ne"/>
    <s v="Spíš ne"/>
    <x v="2"/>
  </r>
  <r>
    <n v="89"/>
    <x v="2"/>
    <s v="25 000 - 35 000 Kč"/>
    <x v="2"/>
    <s v="Menstruační kalhotky"/>
    <s v="Ne"/>
    <s v="Ano"/>
    <s v="Pohodlné, Spolehlivé"/>
    <s v="Menstruační kalhotky"/>
    <s v="Dostala bych ji zdarma."/>
    <s v="Ne"/>
    <s v="Rozhodně ano"/>
    <x v="0"/>
  </r>
  <r>
    <n v="90"/>
    <x v="0"/>
    <s v="20 000 - 25 000 Kč"/>
    <x v="20"/>
    <s v="Standardní vložka, Mořská houba"/>
    <s v="Ne"/>
    <s v="Ano"/>
    <s v="Cena, Pohodlné"/>
    <s v="Tampon z přírodního materiálu, Menstruační kalhotky"/>
    <s v="Byla by to levnější varianta."/>
    <s v="Ne"/>
    <s v="Spíš ne"/>
    <x v="1"/>
  </r>
  <r>
    <n v="91"/>
    <x v="0"/>
    <s v="25 000 - 35 000 Kč"/>
    <x v="25"/>
    <s v="Standardní vložka, Standardní tampon, Menstruační kalíšek, Menstruační kalhotky"/>
    <s v="Ne"/>
    <s v="Ano"/>
    <s v="Ekologie, Pohodlné"/>
    <s v="Nechci"/>
    <s v="Někdo z okolí by ji začal používat."/>
    <s v="Ne"/>
    <s v="Spíše ano"/>
    <x v="0"/>
  </r>
  <r>
    <n v="92"/>
    <x v="1"/>
    <s v="20 000 - 25 000 Kč"/>
    <x v="16"/>
    <s v="Standardní vložka, Standardní tampon, Menstruační kalíšek, Menstruační kalhotky, Nevím"/>
    <s v="Ne"/>
    <s v="Ano"/>
    <s v="Cena, Pohodlné"/>
    <s v="Nechci"/>
    <s v="Dostala bych ji zdarma., Byla by to levnější varianta., Současný produkt by mi přestal vyhovovat."/>
    <s v="Ne"/>
    <s v="Spíš ne"/>
    <x v="0"/>
  </r>
  <r>
    <n v="93"/>
    <x v="0"/>
    <s v="20 000 - 25 000 Kč"/>
    <x v="4"/>
    <s v="Standardní vložka, Standardní tampon"/>
    <s v="Ne"/>
    <s v="Ano"/>
    <s v="Cena, Ekologie"/>
    <s v="Nechci"/>
    <s v="Byla by to ekologičtější varianta."/>
    <s v="Ne"/>
    <s v="Spíše ano"/>
    <x v="1"/>
  </r>
  <r>
    <n v="94"/>
    <x v="1"/>
    <s v="25 000 - 35 000 Kč"/>
    <x v="26"/>
    <s v="Standardní vložka, Standardní tampon"/>
    <s v="Ne"/>
    <s v="Ano"/>
    <s v="Pohodlné, Spolehlivé"/>
    <s v="Menstruační kalhotky, Látkové vložka"/>
    <s v="Zkusila jsem kalisek, protejkam, zkusila jsem morskou houbu, vyndavaní je fakt nechutne a krev vsude. Moc rada bych nasla pro sebe jinou variantu nez vlozky a tampony ale zatim mi nic nefungovalo. Uz jsem utratila za to hodne penez a vzdy se vratila ke klasice. "/>
    <s v="Ne"/>
    <s v="Rozhodně ano"/>
    <x v="2"/>
  </r>
  <r>
    <n v="95"/>
    <x v="1"/>
    <s v="35 000 - 45 000 Kč"/>
    <x v="10"/>
    <s v="Standardní vložka, Standardní tampon, Menstruační kalíšek, Menstruační kalhotky, Mořská houba"/>
    <s v="Ano - maximálně 3x týdně"/>
    <s v="Ano"/>
    <s v="Ekologie, Spolehlivé"/>
    <s v="Nechci"/>
    <s v="Doporuceni"/>
    <s v="Ne"/>
    <s v="Spíš ne"/>
    <x v="2"/>
  </r>
  <r>
    <n v="96"/>
    <x v="1"/>
    <s v="25 000 - 35 000 Kč"/>
    <x v="16"/>
    <s v="Standardní vložka, Standardní tampon, Mořská houba"/>
    <s v="Ano - maximálně 3x týdně"/>
    <s v="Ano"/>
    <s v="Ekologie, Pohodlné"/>
    <s v="Menstruační kalhotky"/>
    <s v="Dostala bych ji zdarma., Současný produkt by mi přestal vyhovovat."/>
    <s v="Ne"/>
    <s v="Rozhodně ano"/>
    <x v="0"/>
  </r>
  <r>
    <n v="97"/>
    <x v="3"/>
    <s v="Méně než 15 000 Kč"/>
    <x v="7"/>
    <s v="Standardní vložka"/>
    <s v="Ano - maximálně 3x týdně"/>
    <s v="Ne - někdo jiný z rodiny"/>
    <s v="Pohodlné, Spolehlivé"/>
    <s v="Nechci"/>
    <s v="Byla by to ekologičtější varianta., Současný produkt by mi přestal vyhovovat., Vyzkoušela jsem kalíšek i houbu. Kalíšek mi nesedí. Houbu moc nepoužívám, protože tampon je mi příjemnější, ale věřím, že si snad jednou na houbu zvyknu. Vím, že tampony nejdou moc zdravé, proto bych chtěla raději houbu. Ale tampony používám už asi od 13 let a jsem na ně zvyklá a můžu se na ně spolehnout."/>
    <s v="Ne"/>
    <s v="Spíše ano"/>
    <x v="2"/>
  </r>
  <r>
    <n v="98"/>
    <x v="1"/>
    <s v="20 000 - 25 000 Kč"/>
    <x v="20"/>
    <s v="Standardní vložka, Standardní tampon"/>
    <s v="Ano - maximálně 3x týdně"/>
    <s v="Ano"/>
    <s v="Cena, Ekologie"/>
    <s v="Menstruační kalhotky"/>
    <s v="Současný produkt by mi přestal vyhovovat."/>
    <s v="Ne"/>
    <s v="Spíše ano"/>
    <x v="1"/>
  </r>
  <r>
    <n v="99"/>
    <x v="1"/>
    <s v="25 000 - 35 000 Kč"/>
    <x v="27"/>
    <s v="Standardní vložka, Vložka z přírodního materiálu, Látkové vložka, Standardní tampon, Tampon z přírodního materiálu, Menstruační kalíšek, Menstruační kalhotky, Mořská houba, Nepoužívají nic"/>
    <s v="Ne"/>
    <s v="Ano"/>
    <s v="Ekologie, Pohodlné"/>
    <s v="Nechci"/>
    <s v="Současný produkt by mi přestal vyhovovat."/>
    <s v="Ne"/>
    <s v="Rozhodně ano"/>
    <x v="0"/>
  </r>
  <r>
    <n v="100"/>
    <x v="1"/>
    <s v="35 000 - 45 000 Kč"/>
    <x v="2"/>
    <s v="Menstruační kalíšek"/>
    <s v="Ano - alespoň 3x týdně"/>
    <s v="Ano"/>
    <s v="Cena, Ekologie"/>
    <s v="Menstruační kalhotky"/>
    <s v="Dostala bych ji zdarma., Někdo z okolí by ji začal používat."/>
    <s v="Ano - v práci"/>
    <s v="Rozhodně ano"/>
    <x v="0"/>
  </r>
  <r>
    <n v="101"/>
    <x v="1"/>
    <s v="35 000 - 45 000 Kč"/>
    <x v="1"/>
    <s v="Menstruační kalíšek"/>
    <s v="Ano - alespoň 3x týdně"/>
    <s v="Ano"/>
    <s v="Ekologie, Pohodlné"/>
    <s v="Nechci"/>
    <s v="Současný produkt by mi přestal vyhovovat."/>
    <s v="Ne"/>
    <s v="Rozhodně ano"/>
    <x v="1"/>
  </r>
  <r>
    <n v="102"/>
    <x v="1"/>
    <s v="35 000 - 45 000 Kč"/>
    <x v="0"/>
    <s v="Standardní vložka, Standardní tampon, Menstruační kalhotky"/>
    <s v="Ne"/>
    <s v="Ano"/>
    <s v="Cena, Zvyk"/>
    <s v="Tampon z přírodního materiálu"/>
    <s v="Dostala bych ji zdarma., Současný produkt by mi přestal vyhovovat."/>
    <s v="Ne"/>
    <s v="Spíš ne"/>
    <x v="2"/>
  </r>
  <r>
    <n v="103"/>
    <x v="1"/>
    <s v="20 000 - 25 000 Kč"/>
    <x v="4"/>
    <s v="Nevím"/>
    <s v="Ne"/>
    <s v="Ano"/>
    <s v="Ekologie, Pohodlné"/>
    <s v="Nechci"/>
    <s v="Někdo z okolí by ji začal používat., Byla by to ekologičtější varianta."/>
    <s v="Ne"/>
    <s v="Rozhodně ano"/>
    <x v="0"/>
  </r>
  <r>
    <n v="104"/>
    <x v="1"/>
    <s v="35 000 - 45 000 Kč"/>
    <x v="1"/>
    <s v="Vložka z přírodního materiálu, Látkové vložka, Standardní tampon, Menstruační kalhotky"/>
    <s v="Ano - maximálně 3x týdně"/>
    <s v="Ano"/>
    <s v="Ekologie, Spolehlivé"/>
    <s v="Nechci"/>
    <s v="Nic by mě nepřimělo."/>
    <s v="Ne"/>
    <s v="Rozhodně ano"/>
    <x v="0"/>
  </r>
  <r>
    <n v="105"/>
    <x v="1"/>
    <s v="45 000 Kč a více"/>
    <x v="0"/>
    <s v="Standardní vložka, Standardní tampon, Menstruační kalhotky"/>
    <s v="Ano - alespoň 3x týdně"/>
    <s v="Ano"/>
    <s v="Pohodlné, Spolehlivé"/>
    <s v="Nechci"/>
    <s v="Současný produkt by mi přestal vyhovovat."/>
    <s v="Ne"/>
    <s v="Rozhodně ano"/>
    <x v="0"/>
  </r>
  <r>
    <n v="106"/>
    <x v="1"/>
    <s v="25 000 - 35 000 Kč"/>
    <x v="13"/>
    <s v="Standardní vložka, Menstruační kalíšek, Menstruační kalhotky"/>
    <s v="Ne"/>
    <s v="Ano"/>
    <s v="Pohodlné, Spolehlivé"/>
    <s v="Vložka z přírodního materiálu, Menstruační kalhotky"/>
    <s v="Dostala bych ji zdarma., Někdo z okolí by ji začal používat."/>
    <s v="Ne"/>
    <s v="Spíše ano"/>
    <x v="0"/>
  </r>
  <r>
    <n v="107"/>
    <x v="1"/>
    <s v="15 000 - 20 000 Kč"/>
    <x v="23"/>
    <s v="Nevím"/>
    <s v="Ano - maximálně 3x týdně"/>
    <s v="Ano"/>
    <s v="Ekologie, Pohodlné"/>
    <s v="Menstruační kalíšek"/>
    <s v="Dostala bych ji zdarma."/>
    <s v="Ne"/>
    <s v="Spíš ne"/>
    <x v="0"/>
  </r>
  <r>
    <n v="108"/>
    <x v="1"/>
    <s v="25 000 - 35 000 Kč"/>
    <x v="23"/>
    <s v="Standardní tampon, Mořská houba"/>
    <s v="Ano - maximálně 3x týdně"/>
    <s v="Ano"/>
    <s v="Ekologie, Pohodlné"/>
    <s v="Nechci"/>
    <s v="Byla by to ekologičtější varianta."/>
    <s v="Ne"/>
    <s v="Spíše ano"/>
    <x v="1"/>
  </r>
  <r>
    <n v="109"/>
    <x v="2"/>
    <s v="25 000 - 35 000 Kč"/>
    <x v="14"/>
    <s v="Standardní tampon"/>
    <s v="Ne"/>
    <s v="Ano"/>
    <s v="Zvyk, Spolehlivé"/>
    <s v="Menstruační kalhotky"/>
    <s v="Byla by to levnější varianta., Byla by to ekologičtější varianta."/>
    <s v="Ne"/>
    <s v="Spíše ano"/>
    <x v="0"/>
  </r>
  <r>
    <n v="110"/>
    <x v="2"/>
    <s v="35 000 - 45 000 Kč"/>
    <x v="13"/>
    <s v="Standardní vložka, Standardní tampon"/>
    <s v="Ne"/>
    <s v="Ano"/>
    <s v="Pohodlné, Spolehlivé"/>
    <s v="Nechci"/>
    <s v="Někdo z okolí by ji začal používat."/>
    <s v="Ne"/>
    <s v="Spíše ano"/>
    <x v="2"/>
  </r>
  <r>
    <n v="111"/>
    <x v="2"/>
    <s v="35 000 - 45 000 Kč"/>
    <x v="24"/>
    <s v="Vložka z přírodního materiálu"/>
    <s v="Ne"/>
    <s v="Ano"/>
    <s v="Ekologie, Spolehlivé"/>
    <s v="Nechci"/>
    <s v="Dostala bych ji zdarma., Byla by to levnější varianta."/>
    <s v="Ne"/>
    <s v="Rozhodně ano"/>
    <x v="0"/>
  </r>
  <r>
    <n v="112"/>
    <x v="3"/>
    <s v="15 000 - 20 000 Kč"/>
    <x v="0"/>
    <s v="Standardní tampon"/>
    <s v="Ano - alespoň 3x týdně"/>
    <s v="Ne - někdo jiný z rodiny"/>
    <s v="Cena, Používají ho ostatní v mém okolí"/>
    <s v="Menstruační kalíšek, Menstruační kalhotky"/>
    <s v="Dostala bych ji zdarma., Někdo z okolí by ji začal používat."/>
    <s v="Ne"/>
    <s v="Rozhodně ano"/>
    <x v="0"/>
  </r>
  <r>
    <n v="113"/>
    <x v="3"/>
    <s v="15 000 - 20 000 Kč"/>
    <x v="7"/>
    <s v="Standardní tampon"/>
    <s v="Ano - alespoň 3x týdně"/>
    <s v="Ne - někdo jiný z rodiny"/>
    <s v="Používají ho ostatní v mém okolí, Spolehlivé"/>
    <s v="Menstruační kalíšek, Menstruační kalhotky"/>
    <s v="Dostala bych ji zdarma., Někdo z okolí by ji začal používat."/>
    <s v="Ne"/>
    <s v="Rozhodně ano"/>
    <x v="0"/>
  </r>
  <r>
    <n v="114"/>
    <x v="3"/>
    <s v="15 000 - 20 000 Kč"/>
    <x v="7"/>
    <s v="Standardní tampon"/>
    <s v="Ano - alespoň 3x týdně"/>
    <s v="Ne - někdo jiný z rodiny"/>
    <s v="Zvyk, Používají ho ostatní v mém okolí"/>
    <s v="Menstruační kalíšek, Menstruační kalhotky"/>
    <s v="Dostala bych ji zdarma., Někdo z okolí by ji začal používat."/>
    <s v="Ne"/>
    <s v="Rozhodně ano"/>
    <x v="0"/>
  </r>
  <r>
    <n v="115"/>
    <x v="3"/>
    <s v="15 000 - 20 000 Kč"/>
    <x v="0"/>
    <s v="Standardní tampon"/>
    <s v="Ano - alespoň 3x týdně"/>
    <s v="Ne - někdo jiný z rodiny"/>
    <s v="Používají ho ostatní v mém okolí, Spolehlivé"/>
    <s v="Menstruační kalíšek, Menstruační kalhotky"/>
    <s v="Dostala bych ji zdarma., Někdo z okolí by ji začal používat."/>
    <s v="Ne"/>
    <s v="Rozhodně ano"/>
    <x v="0"/>
  </r>
  <r>
    <n v="116"/>
    <x v="3"/>
    <s v="Méně než 15 000 Kč"/>
    <x v="7"/>
    <s v="Standardní vložka, Standardní tampon"/>
    <s v="Ano - alespoň 3x týdně"/>
    <s v="Ne - někdo jiný z rodiny"/>
    <s v="Zvyk, Používají ho ostatní v mém okolí"/>
    <s v="Menstruační kalíšek, Menstruační kalhotky"/>
    <s v="Osamostatnění - vlastní příjem."/>
    <s v="Ne"/>
    <s v="Spíše ano"/>
    <x v="0"/>
  </r>
  <r>
    <n v="117"/>
    <x v="0"/>
    <s v="15 000 - 20 000 Kč"/>
    <x v="0"/>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x v="2"/>
  </r>
  <r>
    <n v="118"/>
    <x v="1"/>
    <s v="45 000 Kč a více"/>
    <x v="4"/>
    <s v="Standardní vložka, Standardní tampon, Menstruační kalíšek, Menstruační kalhotky"/>
    <s v="Ano - maximálně 3x týdně"/>
    <s v="Ano"/>
    <s v="Ekologie, Pohodlné"/>
    <s v="Nechci"/>
    <s v="Dostala bych ji zdarma., Byla by to ekologičtější varianta., Současný produkt by mi přestal vyhovovat."/>
    <s v="Ne"/>
    <s v="Rozhodně ano"/>
    <x v="2"/>
  </r>
  <r>
    <n v="119"/>
    <x v="1"/>
    <s v="35 000 - 45 000 Kč"/>
    <x v="5"/>
    <s v="Tampon z přírodního materiálu, Menstruační kalíšek"/>
    <s v="Ano - alespoň 3x týdně"/>
    <s v="Ano"/>
    <s v="Pohodlné, Spolehlivé"/>
    <s v="Nechci"/>
    <s v="Někdo z okolí by ji začal používat."/>
    <s v="Ne"/>
    <s v="Spíše ano"/>
    <x v="0"/>
  </r>
  <r>
    <n v="120"/>
    <x v="1"/>
    <s v="35 000 - 45 000 Kč"/>
    <x v="0"/>
    <s v="Standardní vložka, Standardní tampon"/>
    <s v="Ano - maximálně 3x týdně"/>
    <s v="Ano"/>
    <s v="Zvyk, Spolehlivé"/>
    <s v="Nechci"/>
    <s v="Nic by mě nepřimělo."/>
    <s v="Ne"/>
    <s v="Rozhodně ano"/>
    <x v="0"/>
  </r>
  <r>
    <n v="121"/>
    <x v="0"/>
    <s v="25 000 - 35 000 Kč"/>
    <x v="3"/>
    <s v="Standardní vložka, Standardní tampon"/>
    <s v="Ne"/>
    <s v="Ano"/>
    <s v="Cena, Ekologie"/>
    <s v="Nechci"/>
    <s v="Současný produkt by mi přestal vyhovovat."/>
    <s v="Ne"/>
    <s v="Spíše ano"/>
    <x v="1"/>
  </r>
  <r>
    <n v="122"/>
    <x v="0"/>
    <s v="20 000 - 25 000 Kč"/>
    <x v="4"/>
    <s v="Standardní vložka, Standardní tampon"/>
    <s v="Ano - alespoň 3x týdně"/>
    <s v="Ano"/>
    <s v="Ekologie, Pohodlné"/>
    <s v="Nechci"/>
    <s v="Dostala bych ji zdarma., Byla by to ekologičtější varianta., Současný produkt by mi přestal vyhovovat."/>
    <s v="Ne"/>
    <s v="Spíše ano"/>
    <x v="0"/>
  </r>
  <r>
    <n v="123"/>
    <x v="1"/>
    <s v="35 000 - 45 000 Kč"/>
    <x v="12"/>
    <s v="Standardní vložka, Vložka z přírodního materiálu, Látkové vložka, Standardní tampon, Tampon z přírodního materiálu, Menstruační kalíšek, Menstruační kalhotky"/>
    <s v="Ne"/>
    <s v="Ano"/>
    <s v="Pohodlné, Spolehlivé"/>
    <s v="Menstruační kalíšek"/>
    <s v="Současný produkt by mi přestal vyhovovat."/>
    <s v="Ne"/>
    <s v="Spíše ano"/>
    <x v="0"/>
  </r>
  <r>
    <n v="124"/>
    <x v="0"/>
    <s v="25 000 - 35 000 Kč"/>
    <x v="4"/>
    <s v="Standardní vložka, Standardní tampon, Menstruační kalhotky"/>
    <s v="Ne"/>
    <s v="Ano"/>
    <s v="Ekologie, Pohodlné"/>
    <s v="Nechci"/>
    <s v="Někdo z okolí by ji začal používat., Byla by to levnější varianta., Byla by to ekologičtější varianta., Současný produkt by mi přestal vyhovovat."/>
    <s v="Ne"/>
    <s v="Spíše ano"/>
    <x v="0"/>
  </r>
  <r>
    <n v="125"/>
    <x v="0"/>
    <s v="20 000 - 25 000 Kč"/>
    <x v="3"/>
    <s v="Standardní tampon, Menstruační kalíšek"/>
    <s v="Ano - maximálně 3x týdně"/>
    <s v="Ano"/>
    <s v="Cena, Ekologie"/>
    <s v="Mořská houba"/>
    <s v="Byla by to levnější varianta., Současný produkt by mi přestal vyhovovat."/>
    <s v="Ne"/>
    <s v="Rozhodně ano"/>
    <x v="0"/>
  </r>
  <r>
    <n v="126"/>
    <x v="2"/>
    <s v="25 000 - 35 000 Kč"/>
    <x v="0"/>
    <s v="Standardní tampon"/>
    <s v="Ne"/>
    <s v="Ne - partner"/>
    <s v="Cena, Zvyk"/>
    <s v="Nechci"/>
    <s v="Byla by to levnější varianta., Současný produkt by mi přestal vyhovovat."/>
    <s v="Ne"/>
    <s v="Rozhodně ano"/>
    <x v="0"/>
  </r>
  <r>
    <n v="127"/>
    <x v="0"/>
    <s v="25 000 - 35 000 Kč"/>
    <x v="0"/>
    <s v="Standardní vložka, Standardní tampon, Menstruační kalíšek"/>
    <s v="Ano - alespoň 3x týdně"/>
    <s v="Ano"/>
    <s v="Zvyk, Pohodlné"/>
    <s v="Vložka z přírodního materiálu, Menstruační kalíšek"/>
    <s v="Dostala bych ji zdarma."/>
    <s v="Ne"/>
    <s v="Rozhodně ano"/>
    <x v="0"/>
  </r>
  <r>
    <n v="128"/>
    <x v="3"/>
    <s v="Méně než 15 000 Kč"/>
    <x v="0"/>
    <s v="Standardní tampon"/>
    <s v="Ano - alespoň 3x týdně"/>
    <s v="Ne - někdo jiný z rodiny"/>
    <s v="Zvyk, Používají ho ostatní v mém okolí"/>
    <s v="Menstruační kalíšek, Menstruační kalhotky"/>
    <s v="Dostala bych ji zdarma., Osamostatnění - vlastní příjem."/>
    <s v="Ne"/>
    <s v="Spíše ano"/>
    <x v="0"/>
  </r>
  <r>
    <n v="129"/>
    <x v="4"/>
    <s v="25 000 - 35 000 Kč"/>
    <x v="2"/>
    <s v="Nevím"/>
    <s v="Ne"/>
    <s v="Ano"/>
    <s v="Cena, Zvyk"/>
    <s v="Nechci"/>
    <s v="Nic by mě nepřimělo."/>
    <s v="Ne"/>
    <s v="Spíše ano"/>
    <x v="0"/>
  </r>
  <r>
    <n v="130"/>
    <x v="0"/>
    <s v="Méně než 15 000 Kč"/>
    <x v="0"/>
    <s v="Standardní vložka, Standardní tampon"/>
    <s v="Ne"/>
    <s v="Ano"/>
    <s v="Zvyk, Spolehlivé"/>
    <s v="Menstruační kalhotky"/>
    <s v="Dostala bych ji zdarma., Současný produkt by mi přestal vyhovovat."/>
    <s v="Ne"/>
    <s v="Spíše ano"/>
    <x v="2"/>
  </r>
  <r>
    <n v="131"/>
    <x v="0"/>
    <s v="Méně než 15 000 Kč"/>
    <x v="0"/>
    <s v="Standardní vložka, Standardní tampon, Menstruační kalíšek, Menstruační kalhotky"/>
    <s v="Ano - maximálně 3x týdně"/>
    <s v="Ano"/>
    <s v="Zvyk, Spolehlivé"/>
    <s v="Menstruační kalhotky"/>
    <s v="Nic by mě nepřimělo."/>
    <s v="Ne"/>
    <s v="Spíše ano"/>
    <x v="0"/>
  </r>
  <r>
    <n v="132"/>
    <x v="3"/>
    <s v="Méně než 15 000 Kč"/>
    <x v="6"/>
    <s v="Standardní vložka, Standardní tampon"/>
    <s v="Ne"/>
    <s v="Ano"/>
    <s v="Pohodlné, Spolehlivé"/>
    <s v="Nechci"/>
    <s v="Byla by to ekologičtější varianta., Současný produkt by mi přestal vyhovovat."/>
    <s v="Ne"/>
    <s v="Spíše ano"/>
    <x v="0"/>
  </r>
  <r>
    <n v="133"/>
    <x v="1"/>
    <s v="35 000 - 45 000 Kč"/>
    <x v="14"/>
    <s v="Standardní vložka, Standardní tampon, Menstruační kalíšek, Menstruační kalhotky"/>
    <s v="Ne"/>
    <s v="Ano"/>
    <s v="Cena, Zvyk"/>
    <s v="Menstruační kalhotky"/>
    <s v="Dostala bych ji zdarma., Byla by to levnější varianta., Byla by to ekologičtější varianta., Současný produkt by mi přestal vyhovovat."/>
    <s v="Ne"/>
    <s v="Spíš ne"/>
    <x v="2"/>
  </r>
  <r>
    <n v="134"/>
    <x v="0"/>
    <s v="15 000 - 20 000 Kč"/>
    <x v="3"/>
    <s v="Standardní vložka, Standardní tampon, Menstruační kalíšek, Menstruační kalhotky"/>
    <s v="Ano - alespoň 3x týdně"/>
    <s v="Ano"/>
    <s v="Ekologie, Zvyk"/>
    <s v="Nechci"/>
    <s v="Dostala bych ji zdarma., Byla by to levnější varianta."/>
    <s v="Ne"/>
    <s v="Rozhodně ano"/>
    <x v="1"/>
  </r>
  <r>
    <n v="135"/>
    <x v="0"/>
    <s v="25 000 - 35 000 Kč"/>
    <x v="2"/>
    <s v="Nevím"/>
    <s v="Ne"/>
    <s v="Ano"/>
    <s v="Pohodlné, Spolehlivé"/>
    <s v="Nechci"/>
    <s v="Současný produkt by mi přestal vyhovovat."/>
    <s v="Ne"/>
    <s v="Rozhodně ne"/>
    <x v="0"/>
  </r>
  <r>
    <n v="136"/>
    <x v="0"/>
    <s v="25 000 - 35 000 Kč"/>
    <x v="3"/>
    <s v="Standardní vložka, Standardní tampon"/>
    <s v="Ne"/>
    <s v="Ano"/>
    <s v="Cena, Ekologie"/>
    <s v="Nechci"/>
    <s v="Někdo z okolí by ji začal používat., Byla by to levnější varianta., Byla by to ekologičtější varianta., Současný produkt by mi přestal vyhovovat."/>
    <s v="Ne"/>
    <s v="Spíše ano"/>
    <x v="1"/>
  </r>
  <r>
    <n v="137"/>
    <x v="0"/>
    <s v="20 000 - 25 000 Kč"/>
    <x v="4"/>
    <s v="Standardní vložka, Standardní tampon"/>
    <s v="Ano - alespoň 3x týdně"/>
    <s v="Ano"/>
    <s v="Ekologie, Pohodlné"/>
    <s v="Nechci"/>
    <s v="Současný produkt by mi přestal vyhovovat."/>
    <s v="Ne"/>
    <s v="Spíše ano"/>
    <x v="0"/>
  </r>
  <r>
    <n v="138"/>
    <x v="1"/>
    <s v="35 000 - 45 000 Kč"/>
    <x v="12"/>
    <s v="Standardní vložka, Vložka z přírodního materiálu, Látkové vložka, Standardní tampon, Tampon z přírodního materiálu, Menstruační kalíšek, Menstruační kalhotky"/>
    <s v="Ne"/>
    <s v="Ano"/>
    <s v="Pohodlné, Spolehlivé"/>
    <s v="Menstruační kalíšek"/>
    <s v="Současný produkt by mi přestal vyhovovat."/>
    <s v="Ne"/>
    <s v="Spíše ano"/>
    <x v="0"/>
  </r>
  <r>
    <n v="139"/>
    <x v="0"/>
    <s v="25 000 - 35 000 Kč"/>
    <x v="4"/>
    <s v="Standardní vložka, Standardní tampon, Menstruační kalhotky"/>
    <s v="Ne"/>
    <s v="Ano"/>
    <s v="Ekologie, Pohodlné"/>
    <s v="Nechci"/>
    <s v="Současný produkt by mi přestal vyhovovat."/>
    <s v="Ne"/>
    <s v="Spíše ano"/>
    <x v="0"/>
  </r>
  <r>
    <n v="140"/>
    <x v="0"/>
    <s v="20 000 - 25 000 Kč"/>
    <x v="4"/>
    <s v="Standardní vložka, Standardní tampon"/>
    <s v="Ne"/>
    <s v="Ano"/>
    <s v="Cena, Ekologie"/>
    <s v="Nechci"/>
    <s v="Byla by to ekologičtější varianta."/>
    <s v="Ne"/>
    <s v="Spíše ano"/>
    <x v="1"/>
  </r>
  <r>
    <n v="141"/>
    <x v="1"/>
    <s v="25 000 - 35 000 Kč"/>
    <x v="26"/>
    <s v="Standardní vložka, Standardní tampon"/>
    <s v="Ne"/>
    <s v="Ano"/>
    <s v="Pohodlné, Spolehlivé"/>
    <s v="Menstruační kalhotky, Látkové vložka"/>
    <s v="Byla by to ekologičtější varianta., Současný produkt by mi přestal vyhovovat."/>
    <s v="Ne"/>
    <s v="Rozhodně ano"/>
    <x v="2"/>
  </r>
  <r>
    <n v="142"/>
    <x v="1"/>
    <s v="35 000 - 45 000 Kč"/>
    <x v="10"/>
    <s v="Standardní vložka, Standardní tampon, Menstruační kalíšek, Menstruační kalhotky, Mořská houba"/>
    <s v="Ano - maximálně 3x týdně"/>
    <s v="Ano"/>
    <s v="Ekologie, Spolehlivé"/>
    <s v="Nechci"/>
    <s v="Doporuceni"/>
    <s v="Ne"/>
    <s v="Spíš ne"/>
    <x v="2"/>
  </r>
  <r>
    <n v="143"/>
    <x v="0"/>
    <s v="35 000 - 45 000 Kč"/>
    <x v="0"/>
    <s v="Standardní tampon, Menstruační kalíšek"/>
    <s v="Ano - alespoň 3x týdně"/>
    <s v="Ano"/>
    <s v="Ekologie, Pohodlné"/>
    <s v="Menstruační kalhotky"/>
    <s v="Dostala bych ji zdarma., Někdo z okolí by ji začal používat."/>
    <s v="Ano - v práci"/>
    <s v="Rozhodně ano"/>
    <x v="0"/>
  </r>
  <r>
    <n v="144"/>
    <x v="2"/>
    <s v="45 000 Kč a více"/>
    <x v="2"/>
    <s v="Menstruační kalíšek, Menstruační kalhotky"/>
    <s v="Ano - alespoň 3x týdně"/>
    <s v="Ano"/>
    <s v="Ekologie, Zvyk"/>
    <s v="Nechci"/>
    <s v="Nic by mě nepřimělo."/>
    <s v="Ano - v práci"/>
    <s v="Rozhodně ano"/>
    <x v="0"/>
  </r>
  <r>
    <n v="145"/>
    <x v="0"/>
    <s v="20 000 - 25 000 Kč"/>
    <x v="4"/>
    <s v="Standardní vložka, Standardní tampon"/>
    <s v="Ano - alespoň 3x týdně"/>
    <s v="Ano"/>
    <s v="Cena, Ekologie"/>
    <s v="Nechci"/>
    <s v="Někdo z okolí by ji začal používat., Byla by to levnější varianta., Byla by to ekologičtější varianta., Současný produkt by mi přestal vyhovovat."/>
    <s v="Ne"/>
    <s v="Spíše ano"/>
    <x v="0"/>
  </r>
  <r>
    <n v="146"/>
    <x v="0"/>
    <s v="35 000 - 45 000 Kč"/>
    <x v="12"/>
    <s v="Standardní vložka, Vložka z přírodního materiálu, Látkové vložka, Standardní tampon, Tampon z přírodního materiálu, Menstruační kalíšek, Menstruační kalhotky"/>
    <s v="Ne"/>
    <s v="Ano"/>
    <s v="Ekologie, Pohodlné"/>
    <s v="Menstruační kalíšek"/>
    <s v="Současný produkt by mi přestal vyhovovat."/>
    <s v="Ne"/>
    <s v="Spíše ano"/>
    <x v="0"/>
  </r>
  <r>
    <n v="147"/>
    <x v="0"/>
    <s v="25 000 - 35 000 Kč"/>
    <x v="4"/>
    <s v="Standardní vložka, Standardní tampon, Menstruační kalíšek"/>
    <s v="Ano - maximálně 3x týdně"/>
    <s v="Ano"/>
    <s v="Cena, Ekologie"/>
    <s v="Nechci"/>
    <s v="Někdo z okolí by ji začal používat., Byla by to levnější varianta., Byla by to ekologičtější varianta., Současný produkt by mi přestal vyhovovat."/>
    <s v="Ne"/>
    <s v="Spíše ano"/>
    <x v="0"/>
  </r>
  <r>
    <n v="148"/>
    <x v="1"/>
    <s v="25 000 - 35 000 Kč"/>
    <x v="23"/>
    <s v="Standardní tampon, Mořská houba"/>
    <s v="Ano - maximálně 3x týdně"/>
    <s v="Ano"/>
    <s v="Ekologie, Pohodlné"/>
    <s v="Nechci"/>
    <s v="Byla by to ekologičtější varianta."/>
    <s v="Ne"/>
    <s v="Spíše ano"/>
    <x v="1"/>
  </r>
  <r>
    <n v="149"/>
    <x v="1"/>
    <s v="45 000 Kč a více"/>
    <x v="10"/>
    <s v="Standardní vložka, Standardní tampon"/>
    <s v="Ne"/>
    <s v="Ano"/>
    <s v="Ekologie, Pohodlné"/>
    <s v="Nechci"/>
    <s v="Dostala bych ji zdarma., Současný produkt by mi přestal vyhovovat."/>
    <s v="Ne"/>
    <s v="Spíše ano"/>
    <x v="0"/>
  </r>
  <r>
    <n v="150"/>
    <x v="1"/>
    <s v="45 000 Kč a více"/>
    <x v="1"/>
    <s v="Standardní tampon, Menstruační kalhotky"/>
    <s v="Ano - maximálně 3x týdně"/>
    <s v="Ano"/>
    <s v="Ekologie, Pohodlné"/>
    <s v="Nechci"/>
    <s v="Nic by mě nepřimělo."/>
    <s v="Ne"/>
    <s v="Rozhodně ano"/>
    <x v="0"/>
  </r>
  <r>
    <n v="151"/>
    <x v="2"/>
    <s v="35 000 - 45 000 Kč"/>
    <x v="24"/>
    <s v="Vložka z přírodního materiálu"/>
    <s v="Ne"/>
    <s v="Ano"/>
    <s v="Ekologie, Spolehlivé"/>
    <s v="Nechci"/>
    <s v="Dostala bych ji zdarma., Byla by to levnější varianta."/>
    <s v="Ne"/>
    <s v="Rozhodně ano"/>
    <x v="0"/>
  </r>
  <r>
    <n v="152"/>
    <x v="1"/>
    <s v="35 000 - 45 000 Kč"/>
    <x v="0"/>
    <s v="Standardní vložka, Standardní tampon, Menstruační kalhotky"/>
    <s v="Ne"/>
    <s v="Ano"/>
    <s v="Cena, Zvyk"/>
    <s v="Tampon z přírodního materiálu"/>
    <s v="Dostala bych ji zdarma., Současný produkt by mi přestal vyhovovat."/>
    <s v="Ne"/>
    <s v="Spíš ne"/>
    <x v="2"/>
  </r>
  <r>
    <n v="153"/>
    <x v="2"/>
    <s v="35 000 - 45 000 Kč"/>
    <x v="2"/>
    <s v="Nevím"/>
    <s v="Ne"/>
    <s v="Ano"/>
    <s v="Cena, Zvyk"/>
    <s v="Nechci"/>
    <s v="Nic by mě nepřimělo."/>
    <s v="Ne"/>
    <s v="Spíše ano"/>
    <x v="0"/>
  </r>
  <r>
    <n v="154"/>
    <x v="0"/>
    <s v="25 000 - 35 000 Kč"/>
    <x v="0"/>
    <s v="Standardní vložka, Standardní tampon, Menstruační kalíšek, Menstruační kalhotky"/>
    <s v="Ne"/>
    <s v="Ano"/>
    <s v="Pohodlné, Spolehlivé"/>
    <s v="Menstruační kalhotky"/>
    <s v="Dostala bych ji zdarma., Byla by to levnější varianta., Současný produkt by mi přestal vyhovovat."/>
    <s v="Ne"/>
    <s v="Spíše ano"/>
    <x v="0"/>
  </r>
  <r>
    <n v="155"/>
    <x v="0"/>
    <s v="25 000 - 35 000 Kč"/>
    <x v="3"/>
    <s v="Standardní vložka, Standardní tampon"/>
    <s v="Ne"/>
    <s v="Ano"/>
    <s v="Cena, Ekologie"/>
    <s v="Nechci"/>
    <s v="Dostala bych ji zdarma., Byla by to ekologičtější varianta., Současný produkt by mi přestal vyhovovat."/>
    <s v="Ne"/>
    <s v="Spíše ano"/>
    <x v="1"/>
  </r>
  <r>
    <n v="156"/>
    <x v="0"/>
    <s v="20 000 - 25 000 Kč"/>
    <x v="4"/>
    <s v="Standardní vložka, Standardní tampon"/>
    <s v="Ano - alespoň 3x týdně"/>
    <s v="Ano"/>
    <s v="Ekologie, Pohodlné"/>
    <s v="Nechci"/>
    <s v="Současný produkt by mi přestal vyhovovat."/>
    <s v="Ne"/>
    <s v="Spíše ano"/>
    <x v="0"/>
  </r>
  <r>
    <n v="157"/>
    <x v="0"/>
    <s v="25 000 - 35 000 Kč"/>
    <x v="4"/>
    <s v="Menstruační kalíšek"/>
    <s v="Ano - maximálně 3x týdně"/>
    <s v="Ano"/>
    <s v="Cena, Pohodlné"/>
    <s v="Mořská houba"/>
    <s v="Byla by to ekologičtější varianta., Současný produkt by mi přestal vyhovovat."/>
    <s v="Ne"/>
    <s v="Spíše ano"/>
    <x v="1"/>
  </r>
  <r>
    <n v="158"/>
    <x v="1"/>
    <s v="45 000 Kč a více"/>
    <x v="10"/>
    <s v="Standardní vložka, Standardní tampon"/>
    <s v="Ne"/>
    <s v="Ano"/>
    <s v="Ekologie, Pohodlné"/>
    <s v="Nechci"/>
    <s v="Dostala bych ji zdarma., Současný produkt by mi přestal vyhovovat."/>
    <s v="Ne"/>
    <s v="Spíše ano"/>
    <x v="0"/>
  </r>
  <r>
    <n v="159"/>
    <x v="1"/>
    <s v="45 000 Kč a více"/>
    <x v="1"/>
    <s v="Standardní tampon, Menstruační kalhotky"/>
    <s v="Ano - maximálně 3x týdně"/>
    <s v="Ano"/>
    <s v="Ekologie, Pohodlné"/>
    <s v="Nechci"/>
    <s v="Nic by mě nepřimělo."/>
    <s v="Ne"/>
    <s v="Rozhodně ano"/>
    <x v="0"/>
  </r>
  <r>
    <n v="160"/>
    <x v="2"/>
    <s v="35 000 - 45 000 Kč"/>
    <x v="24"/>
    <s v="Vložka z přírodního materiálu"/>
    <s v="Ne"/>
    <s v="Ano"/>
    <s v="Ekologie, Spolehlivé"/>
    <s v="Nechci"/>
    <s v="Dostala bych ji zdarma., Byla by to levnější varianta."/>
    <s v="Ne"/>
    <s v="Rozhodně ano"/>
    <x v="0"/>
  </r>
  <r>
    <n v="161"/>
    <x v="1"/>
    <s v="20 000 - 25 000 Kč"/>
    <x v="3"/>
    <s v="Vložka z přírodního materiálu, Standardní tampon, Menstruační kalíšek, Menstruační kalhotky"/>
    <s v="Ano - alespoň 3x týdně"/>
    <s v="Ano"/>
    <s v="Ekologie, Pohodlné"/>
    <s v="Nechci"/>
    <s v="bylo by to pohodlnější"/>
    <s v="Ne"/>
    <s v="Spíš ne"/>
    <x v="1"/>
  </r>
  <r>
    <n v="162"/>
    <x v="0"/>
    <s v="25 000 - 35 000 Kč"/>
    <x v="3"/>
    <s v="Standardní vložka, Látkové vložka, Standardní tampon, Tampon z přírodního materiálu, Menstruační kalíšek, Menstruační kalhotky"/>
    <s v="Ano - alespoň 3x týdně"/>
    <s v="Ano"/>
    <s v="Ekologie, Pohodlné"/>
    <s v="Nechci"/>
    <s v="Dostala bych ji zdarma., Byla by to ekologičtější varianta., Současný produkt by mi přestal vyhovovat."/>
    <s v="Ne"/>
    <s v="Rozhodně ano"/>
    <x v="1"/>
  </r>
  <r>
    <n v="163"/>
    <x v="0"/>
    <s v="15 000 - 20 000 Kč"/>
    <x v="17"/>
    <s v="Standardní vložka, Standardní tampon"/>
    <s v="Ne"/>
    <s v="Ano"/>
    <s v="Ekologie, Pohodlné"/>
    <s v="Nechci"/>
    <s v="Byla by to ekologičtější varianta., Současný produkt by mi přestal vyhovovat."/>
    <s v="Ne"/>
    <s v="Spíš ne"/>
    <x v="0"/>
  </r>
  <r>
    <n v="164"/>
    <x v="1"/>
    <s v="25 000 - 35 000 Kč"/>
    <x v="18"/>
    <s v="Standardní vložka, Standardní tampon, Menstruační kalíšek, Menstruační kalhotky"/>
    <s v="Ano - maximálně 3x týdně"/>
    <s v="Ano"/>
    <s v="Pohodlné, Spolehlivé"/>
    <s v="Mořská houba"/>
    <s v="Současný produkt by mi přestal vyhovovat."/>
    <s v="Ne"/>
    <s v="Spíš ne"/>
    <x v="0"/>
  </r>
  <r>
    <n v="165"/>
    <x v="1"/>
    <s v="20 000 - 25 000 Kč"/>
    <x v="4"/>
    <s v="Standardní vložka, Standardní tampon, Menstruační kalíšek, Mořská houba"/>
    <s v="Ne"/>
    <s v="Ano"/>
    <s v="Ekologie, Pohodlné"/>
    <s v="Menstruační kalhotky"/>
    <s v="Jen se odhodlavam kalhotky objednat jako doplnujici ke kalisku. Urcite kalisek neprestanj pouzivat."/>
    <s v="Ne"/>
    <s v="Spíš ne"/>
    <x v="0"/>
  </r>
  <r>
    <n v="166"/>
    <x v="0"/>
    <s v="25 000 - 35 000 Kč"/>
    <x v="19"/>
    <s v="Nevím"/>
    <s v="Ne"/>
    <s v="Ano"/>
    <s v="Cena, Ekologie"/>
    <s v="Mořská houba"/>
    <s v="Dostala bych ji zdarma., Byla by to ekologičtější varianta., Současný produkt by mi přestal vyhovovat."/>
    <s v="Ne"/>
    <s v="Spíše ano"/>
    <x v="0"/>
  </r>
  <r>
    <n v="167"/>
    <x v="3"/>
    <s v="Méně než 15 000 Kč"/>
    <x v="1"/>
    <s v="Standardní vložka, Látkové vložka, Standardní tampon, Menstruační kalíšek"/>
    <s v="Ano - alespoň 3x týdně"/>
    <s v="Ano"/>
    <s v="Cena, Používají ho ostatní v mém okolí"/>
    <s v="Nechci"/>
    <s v="Současný produkt by mi přestal vyhovovat."/>
    <s v="Ne"/>
    <s v="Rozhodně ano"/>
    <x v="1"/>
  </r>
  <r>
    <n v="168"/>
    <x v="2"/>
    <s v="35 000 - 45 000 Kč"/>
    <x v="13"/>
    <s v="Standardní tampon, Menstruační kalíšek, Menstruační kalhotky"/>
    <s v="Ne"/>
    <s v="Ano"/>
    <s v="Cena, Zvyk"/>
    <s v="Nechci"/>
    <s v="Současný produkt by mi přestal vyhovovat."/>
    <s v="Ne"/>
    <s v="Spíše ano"/>
    <x v="0"/>
  </r>
  <r>
    <n v="169"/>
    <x v="1"/>
    <s v="45 000 Kč a více"/>
    <x v="20"/>
    <s v="Standardní vložka, Standardní tampon"/>
    <s v="Ano - alespoň 3x týdně"/>
    <s v="Ano"/>
    <s v="Ekologie, Pohodlné"/>
    <s v="Menstruační kalíšek"/>
    <s v="Byla by to ekologičtější varianta., Současný produkt by mi přestal vyhovovat."/>
    <s v="Ne"/>
    <s v="Spíše ano"/>
    <x v="1"/>
  </r>
  <r>
    <n v="170"/>
    <x v="4"/>
    <s v="45 000 Kč a více"/>
    <x v="0"/>
    <s v="Menstruační kalíšek"/>
    <s v="Ne"/>
    <s v="Ano"/>
    <s v="Pohodlné, Spolehlivé"/>
    <s v="Tampon z přírodního materiálu"/>
    <s v="Byla by to levnější varianta., Současný produkt by mi přestal vyhovovat."/>
    <s v="Ne"/>
    <s v="Rozhodně ne"/>
    <x v="0"/>
  </r>
  <r>
    <n v="171"/>
    <x v="0"/>
    <s v="25 000 - 35 000 Kč"/>
    <x v="3"/>
    <s v="Standardní vložka, Standardní tampon"/>
    <s v="Ne"/>
    <s v="Ano"/>
    <s v="Cena, Ekologie"/>
    <s v="Nechci"/>
    <s v="Současný produkt by mi přestal vyhovovat."/>
    <s v="Ne"/>
    <s v="Spíše ano"/>
    <x v="1"/>
  </r>
  <r>
    <n v="172"/>
    <x v="0"/>
    <s v="20 000 - 25 000 Kč"/>
    <x v="4"/>
    <s v="Standardní vložka, Standardní tampon"/>
    <s v="Ano - alespoň 3x týdně"/>
    <s v="Ano"/>
    <s v="Ekologie, Pohodlné"/>
    <s v="Nechci"/>
    <s v="Současný produkt by mi přestal vyhovovat."/>
    <s v="Ne"/>
    <s v="Spíše ano"/>
    <x v="0"/>
  </r>
  <r>
    <n v="173"/>
    <x v="0"/>
    <s v="25 000 - 35 000 Kč"/>
    <x v="4"/>
    <s v="Menstruační kalíšek"/>
    <s v="Ano - maximálně 3x týdně"/>
    <s v="Ano"/>
    <s v="Cena, Pohodlné"/>
    <s v="Mořská houba"/>
    <s v="Byla by to ekologičtější varianta., Současný produkt by mi přestal vyhovovat."/>
    <s v="Ne"/>
    <s v="Spíše ano"/>
    <x v="1"/>
  </r>
  <r>
    <n v="174"/>
    <x v="0"/>
    <s v="Méně než 15 000 Kč"/>
    <x v="7"/>
    <s v="Standardní tampon, Menstruační kalíšek"/>
    <s v="Ano - maximálně 3x týdně"/>
    <s v="Ano"/>
    <s v="Pohodlné, Spolehlivé"/>
    <s v="Vložka z přírodního materiálu, Tampon z přírodního materiálu, Menstruační kalhotky"/>
    <s v="Byla by to levnější varianta., Byla by to ekologičtější varianta."/>
    <s v="Ne"/>
    <s v="Rozhodně ano"/>
    <x v="0"/>
  </r>
  <r>
    <n v="175"/>
    <x v="0"/>
    <s v="45 000 Kč a více"/>
    <x v="0"/>
    <s v="Standardní vložka, Menstruační kalíšek, Menstruační kalhotky"/>
    <s v="Ano - maximálně 3x týdně"/>
    <s v="Ano"/>
    <s v="Cena, Ekologie"/>
    <s v="Menstruační kalhotky"/>
    <s v="Současný produkt by mi přestal vyhovovat."/>
    <s v="Ne"/>
    <s v="Rozhodně ano"/>
    <x v="2"/>
  </r>
  <r>
    <n v="176"/>
    <x v="0"/>
    <s v="25 000 - 35 000 Kč"/>
    <x v="10"/>
    <s v="Standardní tampon, Menstruační kalíšek, Menstruační kalhotky"/>
    <s v="Ano - alespoň 3x týdně"/>
    <s v="Ano"/>
    <s v="Pohodlné, Spolehlivé"/>
    <s v="Nechci"/>
    <s v="Současný produkt by mi přestal vyhovovat."/>
    <s v="Ne"/>
    <s v="Spíše ano"/>
    <x v="0"/>
  </r>
  <r>
    <n v="177"/>
    <x v="0"/>
    <s v="Méně než 15 000 Kč"/>
    <x v="0"/>
    <s v="Standardní vložka, Standardní tampon"/>
    <s v="Ne"/>
    <s v="Ano"/>
    <s v="Pohodlné, Spolehlivé"/>
    <s v="Menstruační kalhotky"/>
    <s v="Dostala bych ji zdarma."/>
    <s v="Ne"/>
    <s v="Rozhodně ano"/>
    <x v="0"/>
  </r>
  <r>
    <n v="178"/>
    <x v="0"/>
    <s v="25 000 - 35 000 Kč"/>
    <x v="11"/>
    <s v="Standardní tampon, Menstruační kalíšek, Menstruační kalhotky"/>
    <s v="Ano - alespoň 3x týdně"/>
    <s v="Ano"/>
    <s v="Ekologie, Pohodlné"/>
    <s v="Menstruační kalhotky"/>
    <s v="Byla by to levnější varianta."/>
    <s v="Ne"/>
    <s v="Rozhodně ano"/>
    <x v="0"/>
  </r>
  <r>
    <n v="179"/>
    <x v="2"/>
    <s v="25 000 - 35 000 Kč"/>
    <x v="0"/>
    <s v="Standardní tampon"/>
    <s v="Ne"/>
    <s v="Ne - partner"/>
    <s v="Cena, Zvyk"/>
    <s v="Nechci"/>
    <s v="Byla by to levnější varianta., Současný produkt by mi přestal vyhovovat."/>
    <s v="Ne"/>
    <s v="Rozhodně ano"/>
    <x v="0"/>
  </r>
  <r>
    <n v="180"/>
    <x v="4"/>
    <s v="25 000 - 35 000 Kč"/>
    <x v="2"/>
    <s v="Standardní vložka, Standardní tampon, Menstruační kalhotky"/>
    <s v="Ne"/>
    <s v="Ano"/>
    <s v="Zvyk, Spolehlivé"/>
    <s v="Menstruační kalhotky"/>
    <s v="Dostala bych ji zdarma."/>
    <s v="Ne"/>
    <s v="Spíše ano"/>
    <x v="0"/>
  </r>
  <r>
    <n v="181"/>
    <x v="0"/>
    <s v="15 000 - 20 000 Kč"/>
    <x v="0"/>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x v="0"/>
  </r>
  <r>
    <n v="182"/>
    <x v="0"/>
    <s v="45 000 Kč a více"/>
    <x v="4"/>
    <s v="Standardní vložka, Standardní tampon, Menstruační kalíšek, Menstruační kalhotky"/>
    <s v="Ano - maximálně 3x týdně"/>
    <s v="Ano"/>
    <s v="Cena, Ekologie"/>
    <s v="Nechci"/>
    <s v="Dostala bych ji zdarma., Byla by to ekologičtější varianta., Současný produkt by mi přestal vyhovovat."/>
    <s v="Ne"/>
    <s v="Rozhodně ano"/>
    <x v="2"/>
  </r>
  <r>
    <n v="183"/>
    <x v="1"/>
    <s v="45 000 Kč a více"/>
    <x v="3"/>
    <s v="Menstruační kalíšek, Menstruační kalhotky"/>
    <s v="Ano - alespoň 3x týdně"/>
    <s v="Ano"/>
    <s v="Ekologie, Spolehlivé"/>
    <s v="Tampon z přírodního materiálu"/>
    <s v="Někdo z okolí by ji začal používat."/>
    <s v="Ne"/>
    <s v="Spíše ano"/>
    <x v="0"/>
  </r>
  <r>
    <n v="184"/>
    <x v="0"/>
    <s v="35 000 - 45 000 Kč"/>
    <x v="5"/>
    <s v="Tampon z přírodního materiálu, Menstruační kalíšek"/>
    <s v="Ano - alespoň 3x týdně"/>
    <s v="Ano"/>
    <s v="Pohodlné, Spolehlivé"/>
    <s v="Nechci"/>
    <s v="Někdo z okolí by ji začal používat."/>
    <s v="Ne"/>
    <s v="Spíše ano"/>
    <x v="0"/>
  </r>
  <r>
    <n v="185"/>
    <x v="1"/>
    <s v="35 000 - 45 000 Kč"/>
    <x v="0"/>
    <s v="Standardní vložka, Standardní tampon, Menstruační kalhotky"/>
    <s v="Ne"/>
    <s v="Ano"/>
    <s v="Cena, Zvyk"/>
    <s v="Tampon z přírodního materiálu"/>
    <s v="Dostala bych ji zdarma., Současný produkt by mi přestal vyhovovat."/>
    <s v="Ne"/>
    <s v="Rozhodně ano"/>
    <x v="2"/>
  </r>
  <r>
    <n v="186"/>
    <x v="2"/>
    <s v="35 000 - 45 000 Kč"/>
    <x v="2"/>
    <s v="Nevím"/>
    <s v="Ne"/>
    <s v="Ano"/>
    <s v="Cena, Zvyk"/>
    <s v="Nechci"/>
    <s v="Nic by mě nepřimělo."/>
    <s v="Ne"/>
    <s v="Spíše ano"/>
    <x v="0"/>
  </r>
  <r>
    <n v="187"/>
    <x v="0"/>
    <s v="25 000 - 35 000 Kč"/>
    <x v="0"/>
    <s v="Standardní vložka, Standardní tampon, Menstruační kalíšek, Menstruační kalhotky"/>
    <s v="Ne"/>
    <s v="Ano"/>
    <s v="Pohodlné, Spolehlivé"/>
    <s v="Menstruační kalhotky"/>
    <s v="Dostala bych ji zdarma., Byla by to levnější varianta., Současný produkt by mi přestal vyhovovat."/>
    <s v="Ne"/>
    <s v="Spíše ano"/>
    <x v="0"/>
  </r>
  <r>
    <n v="188"/>
    <x v="1"/>
    <s v="35 000 - 45 000 Kč"/>
    <x v="0"/>
    <s v="Nepoužívají nic"/>
    <s v="Ano - alespoň 3x týdně"/>
    <s v="Ano"/>
    <s v="Zvyk, Pohodlné"/>
    <s v="Menstruační kalhotky"/>
    <s v="Dostala bych ji zdarma."/>
    <s v="Ano - v práci"/>
    <s v="Spíše ano"/>
    <x v="0"/>
  </r>
  <r>
    <n v="189"/>
    <x v="0"/>
    <s v="25 000 - 35 000 Kč"/>
    <x v="6"/>
    <s v="Standardní vložka, Standardní tampon"/>
    <s v="Ne"/>
    <s v="Ano"/>
    <s v="Zvyk, Spolehlivé"/>
    <s v="Nechci"/>
    <s v="Současný produkt by mi přestal vyhovovat."/>
    <s v="Ne"/>
    <s v="Spíše ano"/>
    <x v="0"/>
  </r>
  <r>
    <n v="190"/>
    <x v="0"/>
    <s v="35 000 - 45 000 Kč"/>
    <x v="1"/>
    <s v="Standardní vložka, Standardní tampon"/>
    <s v="Ne"/>
    <s v="Ano"/>
    <s v="Ekologie, Pohodlné"/>
    <s v="Nechci"/>
    <s v="Současný produkt by mi přestal vyhovovat."/>
    <s v="Ne"/>
    <s v="Rozhodně ano"/>
    <x v="1"/>
  </r>
  <r>
    <n v="191"/>
    <x v="0"/>
    <s v="35 000 - 45 000 Kč"/>
    <x v="0"/>
    <s v="Standardní tampon, Menstruační kalíšek"/>
    <s v="Ano - alespoň 3x týdně"/>
    <s v="Ano"/>
    <s v="Cena, Ekologie"/>
    <s v="Menstruační kalhotky"/>
    <s v="Dostala bych ji zdarma., Někdo z okolí by ji začal používat."/>
    <s v="Ano - v práci"/>
    <s v="Rozhodně ano"/>
    <x v="0"/>
  </r>
  <r>
    <n v="192"/>
    <x v="2"/>
    <s v="45 000 Kč a více"/>
    <x v="0"/>
    <s v="Menstruační kalíšek, Menstruační kalhotky"/>
    <s v="Ano - alespoň 3x týdně"/>
    <s v="Ano"/>
    <s v="Ekologie, Zvyk"/>
    <s v="Nechci"/>
    <s v="Nic by mě nepřimělo."/>
    <s v="Ano - v práci"/>
    <s v="Rozhodně ano"/>
    <x v="0"/>
  </r>
  <r>
    <n v="193"/>
    <x v="4"/>
    <s v="25 000 - 35 000 Kč"/>
    <x v="2"/>
    <s v="Nevím"/>
    <s v="Ne"/>
    <s v="Ano"/>
    <s v="Cena, Zvyk"/>
    <s v="Nechci"/>
    <s v="Nic by mě nepřimělo."/>
    <s v="Ne"/>
    <s v="Spíše ano"/>
    <x v="0"/>
  </r>
  <r>
    <n v="194"/>
    <x v="0"/>
    <s v="Méně než 15 000 Kč"/>
    <x v="0"/>
    <s v="Standardní vložka, Standardní tampon"/>
    <s v="Ne"/>
    <s v="Ano"/>
    <s v="Zvyk, Spolehlivé"/>
    <s v="Menstruační kalhotky"/>
    <s v="Dostala bych ji zdarma., Současný produkt by mi přestal vyhovovat."/>
    <s v="Ne"/>
    <s v="Spíše ano"/>
    <x v="0"/>
  </r>
  <r>
    <n v="195"/>
    <x v="0"/>
    <s v="Méně než 15 000 Kč"/>
    <x v="0"/>
    <s v="Standardní vložka, Standardní tampon, Menstruační kalíšek, Menstruační kalhotky"/>
    <s v="Ano - maximálně 3x týdně"/>
    <s v="Ano"/>
    <s v="Zvyk, Spolehlivé"/>
    <s v="Menstruační kalhotky"/>
    <s v="Nic by mě nepřimělo."/>
    <s v="Ne"/>
    <s v="Spíše ano"/>
    <x v="0"/>
  </r>
  <r>
    <n v="196"/>
    <x v="3"/>
    <s v="Méně než 15 000 Kč"/>
    <x v="6"/>
    <s v="Standardní vložka, Standardní tampon"/>
    <s v="Ne"/>
    <s v="Ano"/>
    <s v="Pohodlné, Spolehlivé"/>
    <s v="Nechci"/>
    <s v="Byla by to ekologičtější varianta., Současný produkt by mi přestal vyhovovat."/>
    <s v="Ne"/>
    <s v="Spíše ano"/>
    <x v="0"/>
  </r>
  <r>
    <n v="197"/>
    <x v="0"/>
    <s v="35 000 - 45 000 Kč"/>
    <x v="14"/>
    <s v="Standardní vložka, Standardní tampon, Menstruační kalíšek, Menstruační kalhotky"/>
    <s v="Ne"/>
    <s v="Ano"/>
    <s v="Ekologie, Pohodlné"/>
    <s v="Menstruační kalhotky"/>
    <s v="Dostala bych ji zdarma., Byla by to levnější varianta., Byla by to ekologičtější varianta., Současný produkt by mi přestal vyhovovat."/>
    <s v="Ne"/>
    <s v="Spíš ne"/>
    <x v="2"/>
  </r>
  <r>
    <n v="198"/>
    <x v="0"/>
    <s v="15 000 - 20 000 Kč"/>
    <x v="3"/>
    <s v="Standardní vložka, Standardní tampon, Menstruační kalíšek, Menstruační kalhotky"/>
    <s v="Ano - alespoň 3x týdně"/>
    <s v="Ano"/>
    <s v="Ekologie, Zvyk"/>
    <s v="Nechci"/>
    <s v="Dostala bych ji zdarma., Byla by to levnější varianta."/>
    <s v="Ne"/>
    <s v="Rozhodně ano"/>
    <x v="1"/>
  </r>
  <r>
    <n v="199"/>
    <x v="0"/>
    <s v="25 000 - 35 000 Kč"/>
    <x v="2"/>
    <s v="Nevím"/>
    <s v="Ne"/>
    <s v="Ano"/>
    <s v="Cena, Ekologie"/>
    <s v="Nechci"/>
    <s v="Současný produkt by mi přestal vyhovovat."/>
    <s v="Ne"/>
    <s v="Rozhodně ne"/>
    <x v="0"/>
  </r>
  <r>
    <n v="200"/>
    <x v="1"/>
    <s v="25 000 - 35 000 Kč"/>
    <x v="13"/>
    <s v="Standardní vložka, Menstruační kalíšek, Menstruační kalhotky"/>
    <s v="Ne"/>
    <s v="Ano"/>
    <s v="Pohodlné, Spolehlivé"/>
    <s v="Vložka z přírodního materiálu, Menstruační kalhotky"/>
    <s v="Dostala bych ji zdarma., Někdo z okolí by ji začal používat."/>
    <s v="Ne"/>
    <s v="Spíše ano"/>
    <x v="0"/>
  </r>
  <r>
    <n v="201"/>
    <x v="1"/>
    <s v="15 000 - 20 000 Kč"/>
    <x v="23"/>
    <s v="Nevím"/>
    <s v="Ano - maximálně 3x týdně"/>
    <s v="Ano"/>
    <s v="Ekologie, Pohodlné"/>
    <s v="Menstruační kalíšek"/>
    <s v="Dostala bych ji zdarma."/>
    <s v="Ne"/>
    <s v="Spíš ne"/>
    <x v="1"/>
  </r>
  <r>
    <n v="202"/>
    <x v="1"/>
    <s v="25 000 - 35 000 Kč"/>
    <x v="23"/>
    <s v="Standardní tampon, Mořská houba"/>
    <s v="Ano - maximálně 3x týdně"/>
    <s v="Ano"/>
    <s v="Ekologie, Pohodlné"/>
    <s v="Nechci"/>
    <s v="Byla by to ekologičtější varianta."/>
    <s v="Ne"/>
    <s v="Spíše ano"/>
    <x v="0"/>
  </r>
  <r>
    <n v="203"/>
    <x v="2"/>
    <s v="25 000 - 35 000 Kč"/>
    <x v="14"/>
    <s v="Standardní tampon"/>
    <s v="Ne"/>
    <s v="Ano"/>
    <s v="Zvyk, Spolehlivé"/>
    <s v="Menstruační kalhotky"/>
    <s v="Byla by to levnější varianta., Byla by to ekologičtější varianta."/>
    <s v="Ne"/>
    <s v="Spíše ano"/>
    <x v="0"/>
  </r>
  <r>
    <n v="204"/>
    <x v="2"/>
    <s v="35 000 - 45 000 Kč"/>
    <x v="13"/>
    <s v="Standardní vložka, Standardní tampon"/>
    <s v="Ne"/>
    <s v="Ano"/>
    <s v="Pohodlné, Spolehlivé"/>
    <s v="Nechci"/>
    <s v="Někdo z okolí by ji začal používat."/>
    <s v="Ne"/>
    <s v="Spíše ano"/>
    <x v="2"/>
  </r>
  <r>
    <n v="205"/>
    <x v="2"/>
    <s v="35 000 - 45 000 Kč"/>
    <x v="24"/>
    <s v="Vložka z přírodního materiálu"/>
    <s v="Ne"/>
    <s v="Ano"/>
    <s v="Ekologie, Spolehlivé"/>
    <s v="Nechci"/>
    <s v="Dostala bych ji zdarma., Byla by to levnější varianta."/>
    <s v="Ne"/>
    <s v="Rozhodně ano"/>
    <x v="0"/>
  </r>
  <r>
    <n v="206"/>
    <x v="3"/>
    <s v="15 000 - 20 000 Kč"/>
    <x v="0"/>
    <s v="Standardní tampon"/>
    <s v="Ano - alespoň 3x týdně"/>
    <s v="Ne - někdo jiný z rodiny"/>
    <s v="Cena, Používají ho ostatní v mém okolí"/>
    <s v="Menstruační kalíšek, Menstruační kalhotky"/>
    <s v="Dostala bych ji zdarma., Někdo z okolí by ji začal používat."/>
    <s v="Ne"/>
    <s v="Rozhodně ano"/>
    <x v="0"/>
  </r>
  <r>
    <n v="207"/>
    <x v="3"/>
    <s v="Méně než 15 000 Kč"/>
    <x v="0"/>
    <s v="Standardní vložka, Standardní tampon"/>
    <s v="Ano - alespoň 3x týdně"/>
    <s v="Ne - někdo jiný z rodiny"/>
    <s v="Zvyk, Používají ho ostatní v mém okolí"/>
    <s v="Menstruační kalíšek, Menstruační kalhotky"/>
    <s v="Osamostatnění - vlastní příjem."/>
    <s v="Ne"/>
    <s v="Spíše ano"/>
    <x v="0"/>
  </r>
  <r>
    <n v="208"/>
    <x v="0"/>
    <s v="15 000 - 20 000 Kč"/>
    <x v="0"/>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x v="2"/>
  </r>
  <r>
    <n v="209"/>
    <x v="1"/>
    <s v="45 000 Kč a více"/>
    <x v="4"/>
    <s v="Standardní vložka, Standardní tampon, Menstruační kalíšek, Menstruační kalhotky"/>
    <s v="Ano - maximálně 3x týdně"/>
    <s v="Ano"/>
    <s v="Ekologie, Pohodlné"/>
    <s v="Nechci"/>
    <s v="Dostala bych ji zdarma., Byla by to ekologičtější varianta., Současný produkt by mi přestal vyhovovat."/>
    <s v="Ne"/>
    <s v="Rozhodně ano"/>
    <x v="2"/>
  </r>
  <r>
    <n v="210"/>
    <x v="0"/>
    <s v="35 000 - 45 000 Kč"/>
    <x v="5"/>
    <s v="Tampon z přírodního materiálu, Menstruační kalíšek"/>
    <s v="Ano - alespoň 3x týdně"/>
    <s v="Ano"/>
    <s v="Pohodlné, Spolehlivé"/>
    <s v="Nechci"/>
    <s v="Někdo z okolí by ji začal používat."/>
    <s v="Ne"/>
    <s v="Spíše ano"/>
    <x v="0"/>
  </r>
  <r>
    <n v="211"/>
    <x v="3"/>
    <s v="15 000 - 20 000 Kč"/>
    <x v="7"/>
    <s v="Standardní tampon"/>
    <s v="Ano - alespoň 3x týdně"/>
    <s v="Ne - někdo jiný z rodiny"/>
    <s v="Cena, Používají ho ostatní v mém okolí"/>
    <s v="Menstruační kalíšek, Menstruační kalhotky"/>
    <s v="Dostala bych ji zdarma., Někdo z okolí by ji začal používat."/>
    <s v="Ne"/>
    <s v="Rozhodně ano"/>
    <x v="0"/>
  </r>
</pivotCacheRecords>
</file>

<file path=xl/pivotCache/pivotCacheRecords1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4">
  <r>
    <n v="1"/>
    <x v="0"/>
    <x v="0"/>
  </r>
  <r>
    <n v="2"/>
    <x v="1"/>
    <x v="1"/>
  </r>
  <r>
    <n v="3"/>
    <x v="0"/>
    <x v="0"/>
  </r>
  <r>
    <n v="4"/>
    <x v="2"/>
    <x v="0"/>
  </r>
  <r>
    <n v="5"/>
    <x v="0"/>
    <x v="0"/>
  </r>
  <r>
    <n v="6"/>
    <x v="1"/>
    <x v="0"/>
  </r>
  <r>
    <n v="7"/>
    <x v="3"/>
    <x v="0"/>
  </r>
  <r>
    <n v="8"/>
    <x v="0"/>
    <x v="0"/>
  </r>
  <r>
    <n v="9"/>
    <x v="2"/>
    <x v="0"/>
  </r>
  <r>
    <n v="10"/>
    <x v="0"/>
    <x v="2"/>
  </r>
  <r>
    <n v="11"/>
    <x v="3"/>
    <x v="0"/>
  </r>
  <r>
    <n v="12"/>
    <x v="3"/>
    <x v="0"/>
  </r>
  <r>
    <n v="13"/>
    <x v="4"/>
    <x v="0"/>
  </r>
  <r>
    <n v="14"/>
    <x v="0"/>
    <x v="2"/>
  </r>
  <r>
    <n v="15"/>
    <x v="2"/>
    <x v="0"/>
  </r>
  <r>
    <n v="16"/>
    <x v="0"/>
    <x v="0"/>
  </r>
  <r>
    <n v="17"/>
    <x v="0"/>
    <x v="0"/>
  </r>
  <r>
    <n v="18"/>
    <x v="0"/>
    <x v="1"/>
  </r>
  <r>
    <n v="19"/>
    <x v="0"/>
    <x v="0"/>
  </r>
  <r>
    <n v="20"/>
    <x v="3"/>
    <x v="1"/>
  </r>
  <r>
    <n v="21"/>
    <x v="2"/>
    <x v="0"/>
  </r>
  <r>
    <n v="22"/>
    <x v="0"/>
    <x v="0"/>
  </r>
  <r>
    <n v="23"/>
    <x v="0"/>
    <x v="0"/>
  </r>
  <r>
    <n v="24"/>
    <x v="2"/>
    <x v="0"/>
  </r>
  <r>
    <n v="25"/>
    <x v="0"/>
    <x v="0"/>
  </r>
  <r>
    <n v="26"/>
    <x v="0"/>
    <x v="0"/>
  </r>
  <r>
    <n v="27"/>
    <x v="0"/>
    <x v="0"/>
  </r>
  <r>
    <n v="28"/>
    <x v="2"/>
    <x v="0"/>
  </r>
  <r>
    <n v="29"/>
    <x v="1"/>
    <x v="0"/>
  </r>
  <r>
    <n v="30"/>
    <x v="1"/>
    <x v="0"/>
  </r>
  <r>
    <n v="31"/>
    <x v="0"/>
    <x v="0"/>
  </r>
  <r>
    <n v="32"/>
    <x v="0"/>
    <x v="1"/>
  </r>
  <r>
    <n v="33"/>
    <x v="0"/>
    <x v="0"/>
  </r>
  <r>
    <n v="34"/>
    <x v="0"/>
    <x v="0"/>
  </r>
  <r>
    <n v="35"/>
    <x v="0"/>
    <x v="0"/>
  </r>
  <r>
    <n v="36"/>
    <x v="0"/>
    <x v="0"/>
  </r>
  <r>
    <n v="37"/>
    <x v="3"/>
    <x v="1"/>
  </r>
  <r>
    <n v="38"/>
    <x v="3"/>
    <x v="0"/>
  </r>
  <r>
    <n v="39"/>
    <x v="3"/>
    <x v="1"/>
  </r>
  <r>
    <n v="40"/>
    <x v="2"/>
    <x v="0"/>
  </r>
  <r>
    <n v="41"/>
    <x v="0"/>
    <x v="0"/>
  </r>
  <r>
    <n v="42"/>
    <x v="0"/>
    <x v="0"/>
  </r>
  <r>
    <n v="43"/>
    <x v="0"/>
    <x v="0"/>
  </r>
  <r>
    <n v="44"/>
    <x v="0"/>
    <x v="1"/>
  </r>
  <r>
    <n v="45"/>
    <x v="3"/>
    <x v="1"/>
  </r>
  <r>
    <n v="46"/>
    <x v="2"/>
    <x v="0"/>
  </r>
  <r>
    <n v="47"/>
    <x v="3"/>
    <x v="0"/>
  </r>
  <r>
    <n v="48"/>
    <x v="0"/>
    <x v="0"/>
  </r>
  <r>
    <n v="49"/>
    <x v="2"/>
    <x v="0"/>
  </r>
  <r>
    <n v="50"/>
    <x v="2"/>
    <x v="0"/>
  </r>
  <r>
    <n v="51"/>
    <x v="2"/>
    <x v="2"/>
  </r>
  <r>
    <n v="52"/>
    <x v="3"/>
    <x v="1"/>
  </r>
  <r>
    <n v="53"/>
    <x v="2"/>
    <x v="0"/>
  </r>
  <r>
    <n v="54"/>
    <x v="3"/>
    <x v="0"/>
  </r>
  <r>
    <n v="55"/>
    <x v="3"/>
    <x v="1"/>
  </r>
  <r>
    <n v="56"/>
    <x v="0"/>
    <x v="0"/>
  </r>
  <r>
    <n v="57"/>
    <x v="2"/>
    <x v="1"/>
  </r>
  <r>
    <n v="58"/>
    <x v="5"/>
    <x v="0"/>
  </r>
  <r>
    <n v="59"/>
    <x v="2"/>
    <x v="0"/>
  </r>
  <r>
    <n v="60"/>
    <x v="6"/>
    <x v="0"/>
  </r>
  <r>
    <n v="61"/>
    <x v="3"/>
    <x v="1"/>
  </r>
  <r>
    <n v="62"/>
    <x v="2"/>
    <x v="0"/>
  </r>
  <r>
    <n v="63"/>
    <x v="7"/>
    <x v="1"/>
  </r>
  <r>
    <n v="64"/>
    <x v="3"/>
    <x v="1"/>
  </r>
  <r>
    <n v="65"/>
    <x v="2"/>
    <x v="0"/>
  </r>
  <r>
    <n v="66"/>
    <x v="1"/>
    <x v="1"/>
  </r>
  <r>
    <n v="67"/>
    <x v="2"/>
    <x v="0"/>
  </r>
  <r>
    <n v="68"/>
    <x v="0"/>
    <x v="0"/>
  </r>
  <r>
    <n v="69"/>
    <x v="7"/>
    <x v="0"/>
  </r>
  <r>
    <n v="70"/>
    <x v="2"/>
    <x v="0"/>
  </r>
  <r>
    <n v="71"/>
    <x v="3"/>
    <x v="0"/>
  </r>
  <r>
    <n v="72"/>
    <x v="3"/>
    <x v="1"/>
  </r>
  <r>
    <n v="73"/>
    <x v="2"/>
    <x v="0"/>
  </r>
  <r>
    <n v="74"/>
    <x v="3"/>
    <x v="1"/>
  </r>
  <r>
    <n v="75"/>
    <x v="2"/>
    <x v="0"/>
  </r>
  <r>
    <n v="76"/>
    <x v="2"/>
    <x v="0"/>
  </r>
  <r>
    <n v="77"/>
    <x v="2"/>
    <x v="0"/>
  </r>
  <r>
    <n v="78"/>
    <x v="3"/>
    <x v="0"/>
  </r>
  <r>
    <n v="79"/>
    <x v="1"/>
    <x v="0"/>
  </r>
  <r>
    <n v="80"/>
    <x v="2"/>
    <x v="2"/>
  </r>
  <r>
    <n v="81"/>
    <x v="3"/>
    <x v="1"/>
  </r>
  <r>
    <n v="82"/>
    <x v="3"/>
    <x v="0"/>
  </r>
  <r>
    <n v="83"/>
    <x v="1"/>
    <x v="0"/>
  </r>
  <r>
    <n v="84"/>
    <x v="0"/>
    <x v="0"/>
  </r>
  <r>
    <n v="85"/>
    <x v="1"/>
    <x v="0"/>
  </r>
  <r>
    <n v="86"/>
    <x v="7"/>
    <x v="0"/>
  </r>
  <r>
    <n v="87"/>
    <x v="3"/>
    <x v="0"/>
  </r>
  <r>
    <n v="88"/>
    <x v="2"/>
    <x v="2"/>
  </r>
  <r>
    <n v="89"/>
    <x v="2"/>
    <x v="0"/>
  </r>
  <r>
    <n v="90"/>
    <x v="0"/>
    <x v="1"/>
  </r>
  <r>
    <n v="91"/>
    <x v="2"/>
    <x v="0"/>
  </r>
  <r>
    <n v="92"/>
    <x v="6"/>
    <x v="0"/>
  </r>
  <r>
    <n v="93"/>
    <x v="3"/>
    <x v="1"/>
  </r>
  <r>
    <n v="94"/>
    <x v="2"/>
    <x v="2"/>
  </r>
  <r>
    <n v="95"/>
    <x v="0"/>
    <x v="2"/>
  </r>
  <r>
    <n v="96"/>
    <x v="6"/>
    <x v="0"/>
  </r>
  <r>
    <n v="97"/>
    <x v="2"/>
    <x v="2"/>
  </r>
  <r>
    <n v="98"/>
    <x v="0"/>
    <x v="1"/>
  </r>
  <r>
    <n v="99"/>
    <x v="5"/>
    <x v="0"/>
  </r>
  <r>
    <n v="100"/>
    <x v="2"/>
    <x v="0"/>
  </r>
  <r>
    <n v="101"/>
    <x v="1"/>
    <x v="1"/>
  </r>
  <r>
    <n v="102"/>
    <x v="0"/>
    <x v="2"/>
  </r>
  <r>
    <n v="103"/>
    <x v="3"/>
    <x v="0"/>
  </r>
  <r>
    <n v="104"/>
    <x v="1"/>
    <x v="0"/>
  </r>
  <r>
    <n v="105"/>
    <x v="0"/>
    <x v="0"/>
  </r>
  <r>
    <n v="106"/>
    <x v="2"/>
    <x v="0"/>
  </r>
  <r>
    <n v="107"/>
    <x v="1"/>
    <x v="0"/>
  </r>
  <r>
    <n v="108"/>
    <x v="1"/>
    <x v="1"/>
  </r>
  <r>
    <n v="109"/>
    <x v="2"/>
    <x v="0"/>
  </r>
  <r>
    <n v="110"/>
    <x v="2"/>
    <x v="2"/>
  </r>
  <r>
    <n v="111"/>
    <x v="7"/>
    <x v="0"/>
  </r>
  <r>
    <n v="112"/>
    <x v="0"/>
    <x v="0"/>
  </r>
  <r>
    <n v="113"/>
    <x v="2"/>
    <x v="0"/>
  </r>
  <r>
    <n v="114"/>
    <x v="2"/>
    <x v="0"/>
  </r>
  <r>
    <n v="115"/>
    <x v="0"/>
    <x v="0"/>
  </r>
  <r>
    <n v="116"/>
    <x v="2"/>
    <x v="0"/>
  </r>
  <r>
    <n v="117"/>
    <x v="0"/>
    <x v="2"/>
  </r>
  <r>
    <n v="118"/>
    <x v="3"/>
    <x v="2"/>
  </r>
  <r>
    <n v="119"/>
    <x v="4"/>
    <x v="0"/>
  </r>
  <r>
    <n v="120"/>
    <x v="0"/>
    <x v="0"/>
  </r>
  <r>
    <n v="121"/>
    <x v="3"/>
    <x v="1"/>
  </r>
  <r>
    <n v="122"/>
    <x v="3"/>
    <x v="0"/>
  </r>
  <r>
    <n v="123"/>
    <x v="2"/>
    <x v="0"/>
  </r>
  <r>
    <n v="124"/>
    <x v="3"/>
    <x v="0"/>
  </r>
  <r>
    <n v="125"/>
    <x v="3"/>
    <x v="0"/>
  </r>
  <r>
    <n v="126"/>
    <x v="0"/>
    <x v="0"/>
  </r>
  <r>
    <n v="127"/>
    <x v="0"/>
    <x v="0"/>
  </r>
  <r>
    <n v="128"/>
    <x v="0"/>
    <x v="0"/>
  </r>
  <r>
    <n v="129"/>
    <x v="2"/>
    <x v="0"/>
  </r>
  <r>
    <n v="130"/>
    <x v="0"/>
    <x v="2"/>
  </r>
  <r>
    <n v="131"/>
    <x v="0"/>
    <x v="0"/>
  </r>
  <r>
    <n v="132"/>
    <x v="0"/>
    <x v="0"/>
  </r>
  <r>
    <n v="133"/>
    <x v="2"/>
    <x v="2"/>
  </r>
  <r>
    <n v="134"/>
    <x v="3"/>
    <x v="1"/>
  </r>
  <r>
    <n v="135"/>
    <x v="2"/>
    <x v="0"/>
  </r>
  <r>
    <n v="136"/>
    <x v="3"/>
    <x v="1"/>
  </r>
  <r>
    <n v="137"/>
    <x v="3"/>
    <x v="0"/>
  </r>
  <r>
    <n v="138"/>
    <x v="2"/>
    <x v="0"/>
  </r>
  <r>
    <n v="139"/>
    <x v="3"/>
    <x v="0"/>
  </r>
  <r>
    <n v="140"/>
    <x v="3"/>
    <x v="1"/>
  </r>
  <r>
    <n v="141"/>
    <x v="2"/>
    <x v="2"/>
  </r>
  <r>
    <n v="142"/>
    <x v="0"/>
    <x v="2"/>
  </r>
  <r>
    <n v="143"/>
    <x v="0"/>
    <x v="0"/>
  </r>
  <r>
    <n v="144"/>
    <x v="2"/>
    <x v="0"/>
  </r>
  <r>
    <n v="145"/>
    <x v="3"/>
    <x v="0"/>
  </r>
  <r>
    <n v="146"/>
    <x v="2"/>
    <x v="0"/>
  </r>
  <r>
    <n v="147"/>
    <x v="3"/>
    <x v="0"/>
  </r>
  <r>
    <n v="148"/>
    <x v="1"/>
    <x v="1"/>
  </r>
  <r>
    <n v="149"/>
    <x v="0"/>
    <x v="0"/>
  </r>
  <r>
    <n v="150"/>
    <x v="1"/>
    <x v="0"/>
  </r>
  <r>
    <n v="151"/>
    <x v="7"/>
    <x v="0"/>
  </r>
  <r>
    <n v="152"/>
    <x v="0"/>
    <x v="2"/>
  </r>
  <r>
    <n v="153"/>
    <x v="2"/>
    <x v="0"/>
  </r>
  <r>
    <n v="154"/>
    <x v="0"/>
    <x v="0"/>
  </r>
  <r>
    <n v="155"/>
    <x v="3"/>
    <x v="1"/>
  </r>
  <r>
    <n v="156"/>
    <x v="3"/>
    <x v="0"/>
  </r>
  <r>
    <n v="157"/>
    <x v="3"/>
    <x v="1"/>
  </r>
  <r>
    <n v="158"/>
    <x v="0"/>
    <x v="0"/>
  </r>
  <r>
    <n v="159"/>
    <x v="1"/>
    <x v="0"/>
  </r>
  <r>
    <n v="160"/>
    <x v="7"/>
    <x v="0"/>
  </r>
  <r>
    <n v="161"/>
    <x v="3"/>
    <x v="1"/>
  </r>
  <r>
    <n v="162"/>
    <x v="3"/>
    <x v="1"/>
  </r>
  <r>
    <n v="163"/>
    <x v="2"/>
    <x v="0"/>
  </r>
  <r>
    <n v="164"/>
    <x v="7"/>
    <x v="0"/>
  </r>
  <r>
    <n v="165"/>
    <x v="3"/>
    <x v="0"/>
  </r>
  <r>
    <n v="166"/>
    <x v="2"/>
    <x v="0"/>
  </r>
  <r>
    <n v="167"/>
    <x v="1"/>
    <x v="1"/>
  </r>
  <r>
    <n v="168"/>
    <x v="2"/>
    <x v="0"/>
  </r>
  <r>
    <n v="169"/>
    <x v="0"/>
    <x v="1"/>
  </r>
  <r>
    <n v="170"/>
    <x v="0"/>
    <x v="0"/>
  </r>
  <r>
    <n v="171"/>
    <x v="3"/>
    <x v="1"/>
  </r>
  <r>
    <n v="172"/>
    <x v="3"/>
    <x v="0"/>
  </r>
  <r>
    <n v="173"/>
    <x v="3"/>
    <x v="1"/>
  </r>
  <r>
    <n v="174"/>
    <x v="2"/>
    <x v="0"/>
  </r>
  <r>
    <n v="175"/>
    <x v="0"/>
    <x v="2"/>
  </r>
  <r>
    <n v="176"/>
    <x v="0"/>
    <x v="0"/>
  </r>
  <r>
    <n v="177"/>
    <x v="0"/>
    <x v="0"/>
  </r>
  <r>
    <n v="178"/>
    <x v="0"/>
    <x v="0"/>
  </r>
  <r>
    <n v="179"/>
    <x v="0"/>
    <x v="0"/>
  </r>
  <r>
    <n v="180"/>
    <x v="2"/>
    <x v="0"/>
  </r>
  <r>
    <n v="181"/>
    <x v="0"/>
    <x v="0"/>
  </r>
  <r>
    <n v="182"/>
    <x v="3"/>
    <x v="2"/>
  </r>
  <r>
    <n v="183"/>
    <x v="3"/>
    <x v="0"/>
  </r>
  <r>
    <n v="184"/>
    <x v="4"/>
    <x v="0"/>
  </r>
  <r>
    <n v="185"/>
    <x v="0"/>
    <x v="2"/>
  </r>
  <r>
    <n v="186"/>
    <x v="2"/>
    <x v="0"/>
  </r>
  <r>
    <n v="187"/>
    <x v="0"/>
    <x v="0"/>
  </r>
  <r>
    <n v="188"/>
    <x v="0"/>
    <x v="0"/>
  </r>
  <r>
    <n v="189"/>
    <x v="0"/>
    <x v="0"/>
  </r>
  <r>
    <n v="190"/>
    <x v="1"/>
    <x v="1"/>
  </r>
  <r>
    <n v="191"/>
    <x v="0"/>
    <x v="0"/>
  </r>
  <r>
    <n v="192"/>
    <x v="0"/>
    <x v="0"/>
  </r>
  <r>
    <n v="193"/>
    <x v="2"/>
    <x v="0"/>
  </r>
  <r>
    <n v="194"/>
    <x v="0"/>
    <x v="0"/>
  </r>
  <r>
    <n v="195"/>
    <x v="0"/>
    <x v="0"/>
  </r>
  <r>
    <n v="196"/>
    <x v="0"/>
    <x v="0"/>
  </r>
  <r>
    <n v="197"/>
    <x v="2"/>
    <x v="2"/>
  </r>
  <r>
    <n v="198"/>
    <x v="3"/>
    <x v="1"/>
  </r>
  <r>
    <n v="199"/>
    <x v="2"/>
    <x v="0"/>
  </r>
  <r>
    <n v="200"/>
    <x v="2"/>
    <x v="0"/>
  </r>
  <r>
    <n v="201"/>
    <x v="1"/>
    <x v="1"/>
  </r>
  <r>
    <n v="202"/>
    <x v="1"/>
    <x v="0"/>
  </r>
  <r>
    <n v="203"/>
    <x v="2"/>
    <x v="0"/>
  </r>
  <r>
    <n v="204"/>
    <x v="2"/>
    <x v="2"/>
  </r>
  <r>
    <n v="205"/>
    <x v="7"/>
    <x v="0"/>
  </r>
  <r>
    <n v="206"/>
    <x v="0"/>
    <x v="0"/>
  </r>
  <r>
    <n v="207"/>
    <x v="0"/>
    <x v="0"/>
  </r>
  <r>
    <n v="208"/>
    <x v="0"/>
    <x v="2"/>
  </r>
  <r>
    <n v="209"/>
    <x v="3"/>
    <x v="2"/>
  </r>
  <r>
    <n v="210"/>
    <x v="4"/>
    <x v="0"/>
  </r>
  <r>
    <n v="211"/>
    <x v="2"/>
    <x v="0"/>
  </r>
  <r>
    <n v="7"/>
    <x v="1"/>
    <x v="0"/>
  </r>
  <r>
    <n v="12"/>
    <x v="1"/>
    <x v="0"/>
  </r>
  <r>
    <n v="13"/>
    <x v="3"/>
    <x v="0"/>
  </r>
  <r>
    <n v="18"/>
    <x v="1"/>
    <x v="1"/>
  </r>
  <r>
    <n v="21"/>
    <x v="0"/>
    <x v="0"/>
  </r>
  <r>
    <n v="27"/>
    <x v="1"/>
    <x v="0"/>
  </r>
  <r>
    <n v="28"/>
    <x v="0"/>
    <x v="0"/>
  </r>
  <r>
    <n v="31"/>
    <x v="4"/>
    <x v="0"/>
  </r>
  <r>
    <n v="34"/>
    <x v="3"/>
    <x v="0"/>
  </r>
  <r>
    <n v="37"/>
    <x v="1"/>
    <x v="1"/>
  </r>
  <r>
    <n v="40"/>
    <x v="0"/>
    <x v="0"/>
  </r>
  <r>
    <n v="42"/>
    <x v="3"/>
    <x v="0"/>
  </r>
  <r>
    <n v="44"/>
    <x v="3"/>
    <x v="1"/>
  </r>
  <r>
    <n v="46"/>
    <x v="0"/>
    <x v="0"/>
  </r>
  <r>
    <n v="48"/>
    <x v="3"/>
    <x v="0"/>
  </r>
  <r>
    <n v="49"/>
    <x v="0"/>
    <x v="0"/>
  </r>
  <r>
    <n v="50"/>
    <x v="3"/>
    <x v="0"/>
  </r>
  <r>
    <n v="51"/>
    <x v="0"/>
    <x v="2"/>
  </r>
  <r>
    <n v="52"/>
    <x v="1"/>
    <x v="1"/>
  </r>
  <r>
    <n v="57"/>
    <x v="0"/>
    <x v="1"/>
  </r>
  <r>
    <n v="58"/>
    <x v="0"/>
    <x v="0"/>
  </r>
  <r>
    <n v="59"/>
    <x v="3"/>
    <x v="0"/>
  </r>
  <r>
    <n v="61"/>
    <x v="1"/>
    <x v="1"/>
  </r>
  <r>
    <n v="62"/>
    <x v="0"/>
    <x v="0"/>
  </r>
  <r>
    <n v="63"/>
    <x v="3"/>
    <x v="1"/>
  </r>
  <r>
    <n v="65"/>
    <x v="7"/>
    <x v="0"/>
  </r>
  <r>
    <n v="67"/>
    <x v="3"/>
    <x v="0"/>
  </r>
  <r>
    <n v="68"/>
    <x v="6"/>
    <x v="0"/>
  </r>
  <r>
    <n v="69"/>
    <x v="1"/>
    <x v="0"/>
  </r>
  <r>
    <n v="70"/>
    <x v="3"/>
    <x v="0"/>
  </r>
  <r>
    <n v="73"/>
    <x v="0"/>
    <x v="0"/>
  </r>
  <r>
    <n v="74"/>
    <x v="1"/>
    <x v="1"/>
  </r>
  <r>
    <n v="75"/>
    <x v="0"/>
    <x v="0"/>
  </r>
  <r>
    <n v="76"/>
    <x v="5"/>
    <x v="0"/>
  </r>
  <r>
    <n v="77"/>
    <x v="0"/>
    <x v="0"/>
  </r>
  <r>
    <n v="79"/>
    <x v="6"/>
    <x v="0"/>
  </r>
  <r>
    <n v="80"/>
    <x v="3"/>
    <x v="2"/>
  </r>
  <r>
    <n v="81"/>
    <x v="1"/>
    <x v="1"/>
  </r>
  <r>
    <n v="83"/>
    <x v="6"/>
    <x v="0"/>
  </r>
  <r>
    <n v="84"/>
    <x v="3"/>
    <x v="0"/>
  </r>
  <r>
    <n v="87"/>
    <x v="1"/>
    <x v="0"/>
  </r>
  <r>
    <n v="90"/>
    <x v="6"/>
    <x v="1"/>
  </r>
  <r>
    <n v="91"/>
    <x v="5"/>
    <x v="0"/>
  </r>
  <r>
    <n v="94"/>
    <x v="0"/>
    <x v="2"/>
  </r>
  <r>
    <n v="95"/>
    <x v="3"/>
    <x v="2"/>
  </r>
  <r>
    <n v="97"/>
    <x v="0"/>
    <x v="2"/>
  </r>
  <r>
    <n v="98"/>
    <x v="6"/>
    <x v="1"/>
  </r>
  <r>
    <n v="99"/>
    <x v="0"/>
    <x v="0"/>
  </r>
  <r>
    <n v="106"/>
    <x v="3"/>
    <x v="0"/>
  </r>
  <r>
    <n v="107"/>
    <x v="6"/>
    <x v="0"/>
  </r>
  <r>
    <n v="108"/>
    <x v="6"/>
    <x v="1"/>
  </r>
  <r>
    <n v="109"/>
    <x v="0"/>
    <x v="0"/>
  </r>
  <r>
    <n v="110"/>
    <x v="3"/>
    <x v="2"/>
  </r>
  <r>
    <n v="113"/>
    <x v="0"/>
    <x v="0"/>
  </r>
  <r>
    <n v="114"/>
    <x v="0"/>
    <x v="0"/>
  </r>
  <r>
    <n v="116"/>
    <x v="0"/>
    <x v="0"/>
  </r>
  <r>
    <n v="119"/>
    <x v="3"/>
    <x v="0"/>
  </r>
  <r>
    <n v="121"/>
    <x v="1"/>
    <x v="1"/>
  </r>
  <r>
    <n v="123"/>
    <x v="0"/>
    <x v="0"/>
  </r>
  <r>
    <n v="125"/>
    <x v="1"/>
    <x v="0"/>
  </r>
  <r>
    <n v="132"/>
    <x v="1"/>
    <x v="0"/>
  </r>
  <r>
    <n v="133"/>
    <x v="0"/>
    <x v="2"/>
  </r>
  <r>
    <n v="134"/>
    <x v="1"/>
    <x v="1"/>
  </r>
  <r>
    <n v="136"/>
    <x v="1"/>
    <x v="1"/>
  </r>
  <r>
    <n v="138"/>
    <x v="0"/>
    <x v="0"/>
  </r>
  <r>
    <n v="141"/>
    <x v="0"/>
    <x v="2"/>
  </r>
  <r>
    <n v="142"/>
    <x v="3"/>
    <x v="2"/>
  </r>
  <r>
    <n v="146"/>
    <x v="0"/>
    <x v="0"/>
  </r>
  <r>
    <n v="148"/>
    <x v="6"/>
    <x v="1"/>
  </r>
  <r>
    <n v="149"/>
    <x v="3"/>
    <x v="0"/>
  </r>
  <r>
    <n v="155"/>
    <x v="1"/>
    <x v="1"/>
  </r>
  <r>
    <n v="158"/>
    <x v="3"/>
    <x v="0"/>
  </r>
  <r>
    <n v="161"/>
    <x v="1"/>
    <x v="1"/>
  </r>
  <r>
    <n v="162"/>
    <x v="1"/>
    <x v="1"/>
  </r>
  <r>
    <n v="163"/>
    <x v="0"/>
    <x v="0"/>
  </r>
  <r>
    <n v="164"/>
    <x v="3"/>
    <x v="0"/>
  </r>
  <r>
    <n v="166"/>
    <x v="7"/>
    <x v="0"/>
  </r>
  <r>
    <n v="168"/>
    <x v="3"/>
    <x v="0"/>
  </r>
  <r>
    <n v="169"/>
    <x v="6"/>
    <x v="1"/>
  </r>
  <r>
    <n v="171"/>
    <x v="1"/>
    <x v="1"/>
  </r>
  <r>
    <n v="174"/>
    <x v="0"/>
    <x v="0"/>
  </r>
  <r>
    <n v="176"/>
    <x v="3"/>
    <x v="0"/>
  </r>
  <r>
    <n v="178"/>
    <x v="3"/>
    <x v="0"/>
  </r>
  <r>
    <n v="183"/>
    <x v="1"/>
    <x v="0"/>
  </r>
  <r>
    <n v="184"/>
    <x v="3"/>
    <x v="0"/>
  </r>
  <r>
    <n v="189"/>
    <x v="1"/>
    <x v="0"/>
  </r>
  <r>
    <n v="196"/>
    <x v="1"/>
    <x v="0"/>
  </r>
  <r>
    <n v="197"/>
    <x v="0"/>
    <x v="2"/>
  </r>
  <r>
    <n v="198"/>
    <x v="1"/>
    <x v="1"/>
  </r>
  <r>
    <n v="200"/>
    <x v="3"/>
    <x v="0"/>
  </r>
  <r>
    <n v="201"/>
    <x v="6"/>
    <x v="1"/>
  </r>
  <r>
    <n v="202"/>
    <x v="6"/>
    <x v="0"/>
  </r>
  <r>
    <n v="203"/>
    <x v="0"/>
    <x v="0"/>
  </r>
  <r>
    <n v="204"/>
    <x v="3"/>
    <x v="2"/>
  </r>
  <r>
    <n v="210"/>
    <x v="3"/>
    <x v="0"/>
  </r>
  <r>
    <n v="211"/>
    <x v="0"/>
    <x v="0"/>
  </r>
  <r>
    <n v="22"/>
    <x v="1"/>
    <x v="0"/>
  </r>
  <r>
    <n v="34"/>
    <x v="1"/>
    <x v="0"/>
  </r>
  <r>
    <n v="42"/>
    <x v="1"/>
    <x v="0"/>
  </r>
  <r>
    <n v="46"/>
    <x v="1"/>
    <x v="0"/>
  </r>
  <r>
    <n v="48"/>
    <x v="1"/>
    <x v="0"/>
  </r>
  <r>
    <n v="51"/>
    <x v="3"/>
    <x v="2"/>
  </r>
  <r>
    <n v="58"/>
    <x v="3"/>
    <x v="0"/>
  </r>
  <r>
    <n v="62"/>
    <x v="3"/>
    <x v="0"/>
  </r>
  <r>
    <n v="75"/>
    <x v="3"/>
    <x v="0"/>
  </r>
  <r>
    <n v="76"/>
    <x v="3"/>
    <x v="0"/>
  </r>
  <r>
    <n v="77"/>
    <x v="3"/>
    <x v="0"/>
  </r>
  <r>
    <n v="84"/>
    <x v="1"/>
    <x v="0"/>
  </r>
  <r>
    <n v="91"/>
    <x v="0"/>
    <x v="0"/>
  </r>
  <r>
    <n v="94"/>
    <x v="3"/>
    <x v="2"/>
  </r>
  <r>
    <n v="95"/>
    <x v="1"/>
    <x v="2"/>
  </r>
  <r>
    <n v="99"/>
    <x v="1"/>
    <x v="0"/>
  </r>
  <r>
    <n v="109"/>
    <x v="3"/>
    <x v="0"/>
  </r>
  <r>
    <n v="123"/>
    <x v="1"/>
    <x v="0"/>
  </r>
  <r>
    <n v="133"/>
    <x v="3"/>
    <x v="2"/>
  </r>
  <r>
    <n v="138"/>
    <x v="1"/>
    <x v="0"/>
  </r>
  <r>
    <n v="141"/>
    <x v="3"/>
    <x v="2"/>
  </r>
  <r>
    <n v="142"/>
    <x v="1"/>
    <x v="2"/>
  </r>
  <r>
    <n v="146"/>
    <x v="1"/>
    <x v="0"/>
  </r>
  <r>
    <n v="149"/>
    <x v="1"/>
    <x v="0"/>
  </r>
  <r>
    <n v="158"/>
    <x v="1"/>
    <x v="0"/>
  </r>
  <r>
    <n v="163"/>
    <x v="3"/>
    <x v="0"/>
  </r>
  <r>
    <n v="176"/>
    <x v="1"/>
    <x v="0"/>
  </r>
  <r>
    <n v="197"/>
    <x v="3"/>
    <x v="2"/>
  </r>
  <r>
    <n v="203"/>
    <x v="3"/>
    <x v="0"/>
  </r>
  <r>
    <n v="58"/>
    <x v="1"/>
    <x v="0"/>
  </r>
  <r>
    <n v="62"/>
    <x v="1"/>
    <x v="0"/>
  </r>
  <r>
    <n v="76"/>
    <x v="1"/>
    <x v="0"/>
  </r>
  <r>
    <n v="91"/>
    <x v="3"/>
    <x v="0"/>
  </r>
  <r>
    <n v="94"/>
    <x v="6"/>
    <x v="2"/>
  </r>
  <r>
    <n v="141"/>
    <x v="6"/>
    <x v="2"/>
  </r>
  <r>
    <n v="163"/>
    <x v="1"/>
    <x v="0"/>
  </r>
  <r>
    <n v="163"/>
    <x v="1"/>
    <x v="0"/>
  </r>
</pivotCacheRecords>
</file>

<file path=xl/pivotCache/pivotCacheRecords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1">
  <r>
    <n v="1"/>
    <s v="21-30"/>
    <s v="35 000 - 45 000 Kč"/>
    <s v="Standardní tampon"/>
    <s v="Menstruační kalíšek"/>
    <s v="Ano - alespoň 3x týdně"/>
    <s v="Ano"/>
    <s v="Cena, Ekologie"/>
    <s v="Menstruační kalhotky"/>
    <s v="Dostala bych ji zdarma., Někdo z okolí by ji začal používat."/>
    <s v="Ano - v práci"/>
    <s v="Rozhodně ano"/>
    <x v="0"/>
    <x v="0"/>
  </r>
  <r>
    <n v="2"/>
    <s v="31-40"/>
    <s v="35 000 - 45 000 Kč"/>
    <s v="Menstruační kalhotky"/>
    <s v="Standardní vložka, Standardní tampon"/>
    <s v="Ne"/>
    <s v="Ano"/>
    <s v="Ekologie, Pohodlné"/>
    <s v="Nechci"/>
    <s v="Současný produkt by mi přestal vyhovovat."/>
    <s v="Ne"/>
    <s v="Rozhodně ano"/>
    <x v="1"/>
    <x v="1"/>
  </r>
  <r>
    <n v="3"/>
    <s v="31-40"/>
    <s v="35 000 - 45 000 Kč"/>
    <s v="Standardní tampon"/>
    <s v="Standardní tampon, Menstruační kalíšek"/>
    <s v="Ano - alespoň 3x týdně"/>
    <s v="Ano"/>
    <s v="Cena, Ekologie"/>
    <s v="Menstruační kalhotky"/>
    <s v="Dostala bych ji zdarma., Někdo z okolí by ji začal používat."/>
    <s v="Ano - v práci"/>
    <s v="Rozhodně ano"/>
    <x v="0"/>
    <x v="0"/>
  </r>
  <r>
    <n v="4"/>
    <s v="41-50"/>
    <s v="45 000 Kč a více"/>
    <s v="Standardní vložka"/>
    <s v="Menstruační kalíšek, Menstruační kalhotky"/>
    <s v="Ano - alespoň 3x týdně"/>
    <s v="Ano"/>
    <s v="Ekologie, Pohodlné"/>
    <s v="Nechci"/>
    <s v="Nic by mě nepřimělo."/>
    <s v="Ano - v práci"/>
    <s v="Rozhodně ano"/>
    <x v="0"/>
    <x v="2"/>
  </r>
  <r>
    <n v="5"/>
    <s v="15-20"/>
    <s v="15 000 - 20 000 Kč"/>
    <s v="Standardní tampon"/>
    <s v="Standardní tampon"/>
    <s v="Ano - alespoň 3x týdně"/>
    <s v="Ne - někdo jiný z rodiny"/>
    <s v="Cena, Používají ho ostatní v mém okolí"/>
    <s v="Menstruační kalíšek, Menstruační kalhotky"/>
    <s v="Dostala bych ji zdarma., Někdo z okolí by ji začal používat."/>
    <s v="Ne"/>
    <s v="Rozhodně ano"/>
    <x v="0"/>
    <x v="0"/>
  </r>
  <r>
    <n v="6"/>
    <s v="51-60"/>
    <s v="25 000 - 35 000 Kč"/>
    <s v="Menstruační kalhotky"/>
    <s v="Standardní vložka"/>
    <s v="Ano - maximálně 3x týdně"/>
    <s v="Ano"/>
    <s v="Cena, Zvyk"/>
    <s v="Nechci"/>
    <s v="Dostala bych ji zdarma."/>
    <s v="Ne"/>
    <s v="Rozhodně ano"/>
    <x v="0"/>
    <x v="2"/>
  </r>
  <r>
    <n v="7"/>
    <s v="21-30"/>
    <s v="20 000 - 25 000 Kč"/>
    <s v="Menstruační kalíšek, Menstruační kalhotky"/>
    <s v="Standardní tampon, Menstruační kalíšek"/>
    <s v="Ano - maximálně 3x týdně"/>
    <s v="Ano"/>
    <s v="Cena, Ekologie"/>
    <s v="Mořská houba"/>
    <s v="Byla by to levnější varianta., Současný produkt by mi přestal vyhovovat."/>
    <s v="Ne"/>
    <s v="Rozhodně ano"/>
    <x v="0"/>
    <x v="1"/>
  </r>
  <r>
    <n v="8"/>
    <s v="41-50"/>
    <s v="25 000 - 35 000 Kč"/>
    <s v="Standardní tampon"/>
    <s v="Standardní tampon"/>
    <s v="Ne"/>
    <s v="Ne - partner"/>
    <s v="Cena, Zvyk"/>
    <s v="Nechci"/>
    <s v="Byla by to levnější varianta., Současný produkt by mi přestal vyhovovat."/>
    <s v="Ne"/>
    <s v="Rozhodně ano"/>
    <x v="0"/>
    <x v="3"/>
  </r>
  <r>
    <n v="9"/>
    <s v="51-60"/>
    <s v="25 000 - 35 000 Kč"/>
    <s v="Standardní vložka"/>
    <s v="Standardní vložka, Standardní tampon, Menstruační kalhotky"/>
    <s v="Ne"/>
    <s v="Ano"/>
    <s v="Zvyk, Spolehlivé"/>
    <s v="Menstruační kalhotky"/>
    <s v="Dostala bych ji zdarma."/>
    <s v="Ne"/>
    <s v="Spíše ano"/>
    <x v="0"/>
    <x v="2"/>
  </r>
  <r>
    <n v="10"/>
    <s v="21-30"/>
    <s v="15 000 - 20 000 Kč"/>
    <s v="Standardní tampon"/>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x v="2"/>
    <x v="0"/>
  </r>
  <r>
    <n v="11"/>
    <s v="21-30"/>
    <s v="45 000 Kč a více"/>
    <s v="Menstruační kalíšek"/>
    <s v="Standardní vložka, Standardní tampon, Menstruační kalíšek, Menstruační kalhotky"/>
    <s v="Ano - maximálně 3x týdně"/>
    <s v="Ano"/>
    <s v="Ekologie, Pohodlné"/>
    <s v="Nechci"/>
    <s v="Dostala bych ji zdarma., Byla by to ekologičtější varianta., Současný produkt by mi přestal vyhovovat."/>
    <s v="Ne"/>
    <s v="Rozhodně ano"/>
    <x v="0"/>
    <x v="2"/>
  </r>
  <r>
    <n v="12"/>
    <s v="31-40"/>
    <s v="45 000 Kč a více"/>
    <s v="Menstruační kalíšek, Menstruační kalhotky"/>
    <s v="Menstruační kalíšek, Menstruační kalhotky"/>
    <s v="Ano - alespoň 3x týdně"/>
    <s v="Ano"/>
    <s v="Ekologie, Spolehlivé"/>
    <s v="Tampon z přírodního materiálu"/>
    <s v="Někdo z okolí by ji začal používat."/>
    <s v="Ne"/>
    <s v="Spíše ano"/>
    <x v="0"/>
    <x v="2"/>
  </r>
  <r>
    <n v="13"/>
    <s v="21-30"/>
    <s v="35 000 - 45 000 Kč"/>
    <s v="Tampon z přírodního materiálu, Menstruační kalíšek"/>
    <s v="Tampon z přírodního materiálu, Menstruační kalíšek"/>
    <s v="Ano - alespoň 3x týdně"/>
    <s v="Ano"/>
    <s v="Pohodlné, Spolehlivé"/>
    <s v="Nechci"/>
    <s v="Někdo z okolí by ji začal používat."/>
    <s v="Ne"/>
    <s v="Spíše ano"/>
    <x v="0"/>
    <x v="3"/>
  </r>
  <r>
    <n v="14"/>
    <s v="31-40"/>
    <s v="35 000 - 45 000 Kč"/>
    <s v="Standardní tampon"/>
    <s v="Standardní vložka, Standardní tampon, Menstruační kalhotky"/>
    <s v="Ne"/>
    <s v="Ano"/>
    <s v="Cena, Zvyk"/>
    <s v="Tampon z přírodního materiálu"/>
    <s v="Dostala bych ji zdarma., Současný produkt by mi přestal vyhovovat."/>
    <s v="Ne"/>
    <s v="Spíš ne"/>
    <x v="2"/>
    <x v="2"/>
  </r>
  <r>
    <n v="15"/>
    <s v="41-50"/>
    <s v="35 000 - 45 000 Kč"/>
    <s v="Standardní vložka"/>
    <s v="Nevím"/>
    <s v="Ne"/>
    <s v="Ano"/>
    <s v="Cena, Zvyk"/>
    <s v="Nechci"/>
    <s v="Nic by mě nepřimělo."/>
    <s v="Ne"/>
    <s v="Spíše ano"/>
    <x v="0"/>
    <x v="1"/>
  </r>
  <r>
    <n v="16"/>
    <s v="21-30"/>
    <s v="25 000 - 35 000 Kč"/>
    <s v="Standardní tampon"/>
    <s v="Standardní vložka, Standardní tampon, Menstruační kalíšek, Menstruační kalhotky"/>
    <s v="Ne"/>
    <s v="Ano"/>
    <s v="Cena, Ekologie"/>
    <s v="Menstruační kalhotky"/>
    <s v="Dostala bych ji zdarma., Byla by to levnější varianta., Současný produkt by mi přestal vyhovovat."/>
    <s v="Ne"/>
    <s v="Spíše ano"/>
    <x v="0"/>
    <x v="0"/>
  </r>
  <r>
    <n v="17"/>
    <s v="21-30"/>
    <s v="35 000 - 45 000 Kč"/>
    <s v="Standardní tampon"/>
    <s v="Nepoužívají nic"/>
    <s v="Ano - alespoň 3x týdně"/>
    <s v="Ano"/>
    <s v="Zvyk, Pohodlné"/>
    <s v="Menstruační kalhotky"/>
    <s v="Dostala bych ji zdarma."/>
    <s v="Ano - v práci"/>
    <s v="Spíše ano"/>
    <x v="0"/>
    <x v="0"/>
  </r>
  <r>
    <n v="18"/>
    <s v="21-30"/>
    <s v="25 000 - 35 000 Kč"/>
    <s v="Standardní tampon, Menstruační kalhotky"/>
    <s v="Standardní vložka, Standardní tampon"/>
    <s v="Ne"/>
    <s v="Ano"/>
    <s v="Cena, Ekologie"/>
    <s v="Nechci"/>
    <s v="Současný produkt by mi přestal vyhovovat."/>
    <s v="Ne"/>
    <s v="Spíše ano"/>
    <x v="1"/>
    <x v="2"/>
  </r>
  <r>
    <n v="19"/>
    <s v="15-20"/>
    <s v="Méně než 15 000 Kč"/>
    <s v="Standardní tampon"/>
    <s v="Standardní vložka, Standardní tampon"/>
    <s v="Ano - alespoň 3x týdně"/>
    <s v="Ne - někdo jiný z rodiny"/>
    <s v="Zvyk, Používají ho ostatní v mém okolí"/>
    <s v="Menstruační kalíšek, Menstruační kalhotky"/>
    <s v="Osamostatnění - vlastní příjem."/>
    <s v="Ne"/>
    <s v="Spíše ano"/>
    <x v="0"/>
    <x v="2"/>
  </r>
  <r>
    <n v="20"/>
    <s v="31-40"/>
    <s v="20 000 - 25 000 Kč"/>
    <s v="Menstruační kalíšek"/>
    <s v="Nevím"/>
    <s v="Ne"/>
    <s v="Ano"/>
    <s v="Ekologie, Pohodlné"/>
    <s v="Nechci"/>
    <s v="Někdo z okolí by ji začal používat., Byla by to ekologičtější varianta."/>
    <s v="Ne"/>
    <s v="Rozhodně ano"/>
    <x v="1"/>
    <x v="2"/>
  </r>
  <r>
    <n v="21"/>
    <s v="21-30"/>
    <s v="25 000 - 35 000 Kč"/>
    <s v="Standardní vložka, Standardní tampon"/>
    <s v="Standardní vložka, Standardní tampon"/>
    <s v="Ano - maximálně 3x týdně"/>
    <s v="Ano"/>
    <s v="Cena, Ekologie"/>
    <s v="Menstruační kalhotky"/>
    <s v="Byla by to levnější varianta."/>
    <s v="Ne"/>
    <s v="Rozhodně ano"/>
    <x v="0"/>
    <x v="1"/>
  </r>
  <r>
    <n v="22"/>
    <s v="21-30"/>
    <s v="25 000 - 35 000 Kč"/>
    <s v="Standardní tampon, , Menstruační kalhotky"/>
    <s v="Standardní vložka, Standardní tampon, Menstruační kalíšek"/>
    <s v="Ano - alespoň 3x týdně"/>
    <s v="Ano"/>
    <s v="Ekologie, Pohodlné"/>
    <s v="Vložka z přírodního materiálu, Menstruační kalíšek"/>
    <s v="Dostala bych ji zdarma."/>
    <s v="Ne"/>
    <s v="Rozhodně ano"/>
    <x v="0"/>
    <x v="3"/>
  </r>
  <r>
    <n v="23"/>
    <s v="15-20"/>
    <s v="Méně než 15 000 Kč"/>
    <s v="Standardní tampon"/>
    <s v="Standardní tampon"/>
    <s v="Ano - alespoň 3x týdně"/>
    <s v="Ne - někdo jiný z rodiny"/>
    <s v="Používají ho ostatní v mém okolí, Spolehlivé"/>
    <s v="Menstruační kalíšek, Menstruační kalhotky"/>
    <s v="Dostala bych ji zdarma., Osamostatnění - vlastní příjem."/>
    <s v="Ne"/>
    <s v="Spíše ano"/>
    <x v="0"/>
    <x v="2"/>
  </r>
  <r>
    <n v="24"/>
    <s v="51-60"/>
    <s v="25 000 - 35 000 Kč"/>
    <s v="Standardní vložka"/>
    <s v="Nevím"/>
    <s v="Ne"/>
    <s v="Ano"/>
    <s v="Cena, Zvyk"/>
    <s v="Nechci"/>
    <s v="Nic by mě nepřimělo."/>
    <s v="Ne"/>
    <s v="Spíše ano"/>
    <x v="0"/>
    <x v="2"/>
  </r>
  <r>
    <n v="25"/>
    <s v="21-30"/>
    <s v="Méně než 15 000 Kč"/>
    <s v="Standardní tampon"/>
    <s v="Standardní vložka, Standardní tampon"/>
    <s v="Ne"/>
    <s v="Ano"/>
    <s v="Zvyk, Spolehlivé"/>
    <s v="Menstruační kalhotky"/>
    <s v="Dostala bych ji zdarma., Současný produkt by mi přestal vyhovovat."/>
    <s v="Ne"/>
    <s v="Spíše ano"/>
    <x v="0"/>
    <x v="0"/>
  </r>
  <r>
    <n v="26"/>
    <s v="21-30"/>
    <s v="Méně než 15 000 Kč"/>
    <s v="Standardní tampon"/>
    <s v="Standardní vložka, Standardní tampon, Menstruační kalíšek, Menstruační kalhotky"/>
    <s v="Ano - maximálně 3x týdně"/>
    <s v="Ano"/>
    <s v="Zvyk, Spolehlivé"/>
    <s v="Menstruační kalhotky"/>
    <s v="Nic by mě nepřimělo."/>
    <s v="Ne"/>
    <s v="Spíše ano"/>
    <x v="0"/>
    <x v="0"/>
  </r>
  <r>
    <n v="27"/>
    <s v="15-20"/>
    <s v="Méně než 15 000 Kč"/>
    <s v="Standardní tampon, Menstruační kalhotky"/>
    <s v="Standardní vložka, Standardní tampon"/>
    <s v="Ne"/>
    <s v="Ano"/>
    <s v="Pohodlné, Spolehlivé"/>
    <s v="Nechci"/>
    <s v="Byla by to ekologičtější varianta., Současný produkt by mi přestal vyhovovat."/>
    <s v="Ne"/>
    <s v="Spíše ano"/>
    <x v="0"/>
    <x v="2"/>
  </r>
  <r>
    <n v="28"/>
    <s v="15-20"/>
    <s v="Méně než 15 000 Kč"/>
    <s v="Standardní vložka, Standardní tampon"/>
    <s v="Standardní vložka, Standardní tampon"/>
    <s v="Ne"/>
    <s v="Ano"/>
    <s v="Zvyk, Pohodlné"/>
    <s v="Menstruační kalíšek"/>
    <s v="Byla by to levnější varianta."/>
    <s v="Ne"/>
    <s v="Rozhodně ano"/>
    <x v="0"/>
    <x v="3"/>
  </r>
  <r>
    <n v="29"/>
    <s v="31-40"/>
    <s v="35 000 - 45 000 Kč"/>
    <s v="Menstruační kalhotky"/>
    <s v="Vložka z přírodního materiálu, Látkové vložka, Standardní tampon, Menstruační kalhotky"/>
    <s v="Ano - maximálně 3x týdně"/>
    <s v="Ano"/>
    <s v="Ekologie, Spolehlivé"/>
    <s v="Nechci"/>
    <s v="Nic by mě nepřimělo."/>
    <s v="Ne"/>
    <s v="Rozhodně ano"/>
    <x v="0"/>
    <x v="2"/>
  </r>
  <r>
    <n v="30"/>
    <s v="21-30"/>
    <s v="Méně než 15 000 Kč"/>
    <s v="Menstruační kalhotky"/>
    <s v="Menstruační kalíšek, Menstruační kalhotky"/>
    <s v="Ne"/>
    <s v="Ano"/>
    <s v="Pohodlné, Spolehlivé"/>
    <s v="Menstruační kalíšek"/>
    <s v="Vyber vhodne velikosti kalisku"/>
    <s v="Ne"/>
    <s v="Rozhodně ano"/>
    <x v="0"/>
    <x v="2"/>
  </r>
  <r>
    <n v="31"/>
    <s v="21-30"/>
    <s v="25 000 - 35 000 Kč"/>
    <s v="Standardní tampon, Tampon z přírodního materiálu"/>
    <s v="Standardní vložka, Standardní tampon, Tampon z přírodního materiálu, Menstruační kalíšek, Menstruační kalhotky"/>
    <s v="Ano - maximálně 3x týdně"/>
    <s v="Ano"/>
    <s v="Cena, Ekologie"/>
    <s v="Menstruační kalíšek, Menstruační kalhotky"/>
    <s v="Současný produkt by mi přestal vyhovovat."/>
    <s v="Ne"/>
    <s v="Rozhodně ano"/>
    <x v="0"/>
    <x v="0"/>
  </r>
  <r>
    <n v="32"/>
    <s v="21-30"/>
    <s v="Méně než 15 000 Kč"/>
    <s v="Standardní tampon"/>
    <s v="Standardní vložka, Standardní tampon, Menstruační kalhotky"/>
    <s v="Ano - alespoň 3x týdně"/>
    <s v="Ano"/>
    <s v="Cena, Pohodlné"/>
    <s v="Menstruační kalíšek, Menstruační kalhotky"/>
    <s v="Dostala bych ji zdarma., Někdo z okolí by ji začal používat., Byla by to levnější varianta."/>
    <s v="Ne"/>
    <s v="Rozhodně ano"/>
    <x v="1"/>
    <x v="1"/>
  </r>
  <r>
    <n v="33"/>
    <s v="21-30"/>
    <s v="15 000 - 20 000 Kč"/>
    <s v="Standardní tampon"/>
    <s v="Standardní vložka, Standardní tampon"/>
    <s v="Ano - maximálně 3x týdně"/>
    <s v="Ano"/>
    <s v="Pohodlné, Spolehlivé"/>
    <s v="Nechci"/>
    <s v="Současný produkt by mi přestal vyhovovat."/>
    <s v="Ne"/>
    <s v="Spíše ano"/>
    <x v="0"/>
    <x v="3"/>
  </r>
  <r>
    <n v="34"/>
    <s v="21-30"/>
    <s v="35 000 - 45 000 Kč"/>
    <s v="Standardní tampon, Menstruační kalíšek, Menstruační kalhotky"/>
    <s v="Standardní vložka, Standardní tampon"/>
    <s v="Ano - maximálně 3x týdně"/>
    <s v="Ano"/>
    <s v="Zvyk, Spolehlivé"/>
    <s v="Nechci"/>
    <s v="Nic by mě nepřimělo."/>
    <s v="Ne"/>
    <s v="Rozhodně ano"/>
    <x v="0"/>
    <x v="3"/>
  </r>
  <r>
    <n v="35"/>
    <s v="31-40"/>
    <s v="45 000 Kč a více"/>
    <s v="Standardní tampon"/>
    <s v="Standardní vložka, Standardní tampon, Menstruační kalhotky"/>
    <s v="Ano - alespoň 3x týdně"/>
    <s v="Ano"/>
    <s v="Pohodlné, Spolehlivé"/>
    <s v="Nechci"/>
    <s v="Současný produkt by mi přestal vyhovovat."/>
    <s v="Ne"/>
    <s v="Rozhodně ano"/>
    <x v="0"/>
    <x v="2"/>
  </r>
  <r>
    <n v="36"/>
    <s v="51-60"/>
    <s v="45 000 Kč a více"/>
    <s v="Standardní tampon"/>
    <s v="Menstruační kalíšek"/>
    <s v="Ne"/>
    <s v="Ano"/>
    <s v="Pohodlné, Spolehlivé"/>
    <s v="Tampon z přírodního materiálu"/>
    <s v="Byla by to levnější varianta., Současný produkt by mi přestal vyhovovat."/>
    <s v="Ne"/>
    <s v="Rozhodně ne"/>
    <x v="0"/>
    <x v="0"/>
  </r>
  <r>
    <n v="37"/>
    <s v="21-30"/>
    <s v="25 000 - 35 000 Kč"/>
    <s v="Menstruační kalíšek, Menstruační kalhotky"/>
    <s v="Standardní vložka, Standardní tampon"/>
    <s v="Ne"/>
    <s v="Ano"/>
    <s v="Cena, Ekologie"/>
    <s v="Nechci"/>
    <s v="Dostala bych ji zdarma., Byla by to ekologičtější varianta., Současný produkt by mi přestal vyhovovat."/>
    <s v="Ne"/>
    <s v="Spíše ano"/>
    <x v="1"/>
    <x v="3"/>
  </r>
  <r>
    <n v="38"/>
    <s v="21-30"/>
    <s v="20 000 - 25 000 Kč"/>
    <s v="Menstruační kalíšek"/>
    <s v="Standardní vložka, Standardní tampon"/>
    <s v="Ano - alespoň 3x týdně"/>
    <s v="Ano"/>
    <s v="Ekologie, Pohodlné"/>
    <s v="Nechci"/>
    <s v="Současný produkt by mi přestal vyhovovat."/>
    <s v="Ne"/>
    <s v="Spíše ano"/>
    <x v="0"/>
    <x v="2"/>
  </r>
  <r>
    <n v="39"/>
    <s v="21-30"/>
    <s v="25 000 - 35 000 Kč"/>
    <s v="Menstruační kalíšek"/>
    <s v="Menstruační kalíšek"/>
    <s v="Ano - maximálně 3x týdně"/>
    <s v="Ano"/>
    <s v="Cena, Ekologie"/>
    <s v="Mořská houba"/>
    <s v="Byla by to ekologičtější varianta., Současný produkt by mi přestal vyhovovat."/>
    <s v="Ne"/>
    <s v="Spíše ano"/>
    <x v="1"/>
    <x v="3"/>
  </r>
  <r>
    <n v="40"/>
    <s v="21-30"/>
    <s v="Méně než 15 000 Kč"/>
    <s v="Standardní vložka, Standardní tampon"/>
    <s v="Standardní tampon, Menstruační kalíšek"/>
    <s v="Ano - maximálně 3x týdně"/>
    <s v="Ano"/>
    <s v="Pohodlné, Spolehlivé"/>
    <s v="Vložka z přírodního materiálu, Tampon z přírodního materiálu, Menstruační kalhotky"/>
    <s v="Byla by to levnější varianta., Byla by to ekologičtější varianta."/>
    <s v="Ne"/>
    <s v="Rozhodně ano"/>
    <x v="0"/>
    <x v="3"/>
  </r>
  <r>
    <n v="41"/>
    <s v="21-30"/>
    <s v="45 000 Kč a více"/>
    <s v="Standardní tampon"/>
    <s v="Standardní vložka, Menstruační kalíšek, Menstruační kalhotky"/>
    <s v="Ano - maximálně 3x týdně"/>
    <s v="Ano"/>
    <s v="Cena, Ekologie"/>
    <s v="Menstruační kalhotky"/>
    <s v="Současný produkt by mi přestal vyhovovat."/>
    <s v="Ne"/>
    <s v="Rozhodně ano"/>
    <x v="0"/>
    <x v="0"/>
  </r>
  <r>
    <n v="42"/>
    <s v="21-30"/>
    <s v="25 000 - 35 000 Kč"/>
    <s v="Standardní tampon, Menstruační kalíšek, Menstruační kalhotky"/>
    <s v="Standardní tampon, Menstruační kalíšek, Menstruační kalhotky"/>
    <s v="Ano - alespoň 3x týdně"/>
    <s v="Ano"/>
    <s v="Cena, Ekologie"/>
    <s v="Nechci"/>
    <s v="Současný produkt by mi přestal vyhovovat."/>
    <s v="Ne"/>
    <s v="Spíše ano"/>
    <x v="0"/>
    <x v="3"/>
  </r>
  <r>
    <n v="43"/>
    <s v="21-30"/>
    <s v="Méně než 15 000 Kč"/>
    <s v="Standardní tampon"/>
    <s v="Standardní vložka, Standardní tampon"/>
    <s v="Ne"/>
    <s v="Ano"/>
    <s v="Pohodlné, Spolehlivé"/>
    <s v="Menstruační kalhotky"/>
    <s v="Dostala bych ji zdarma."/>
    <s v="Ne"/>
    <s v="Rozhodně ano"/>
    <x v="0"/>
    <x v="0"/>
  </r>
  <r>
    <n v="44"/>
    <s v="21-30"/>
    <s v="25 000 - 35 000 Kč"/>
    <s v="Standardní tampon, Menstruační kalíšek"/>
    <s v="Standardní tampon, Menstruační kalíšek, Menstruační kalhotky"/>
    <s v="Ano - alespoň 3x týdně"/>
    <s v="Ano"/>
    <s v="Ekologie, Pohodlné"/>
    <s v="Menstruační kalhotky"/>
    <s v="Dostala bych ji zdarma., Byla by to ekologičtější varianta., Současný produkt by mi přestal vyhovovat."/>
    <s v="Ne"/>
    <s v="Rozhodně ano"/>
    <x v="1"/>
    <x v="3"/>
  </r>
  <r>
    <n v="45"/>
    <s v="21-30"/>
    <s v="35 000 - 45 000 Kč"/>
    <s v="Menstruační kalíšek"/>
    <s v="Standardní vložka, Standardní tampon, Menstruační kalíšek"/>
    <s v="Ano - alespoň 3x týdně"/>
    <s v="Ano"/>
    <s v="Používají ho ostatní v mém okolí, Pohodlné"/>
    <s v="Menstruační kalhotky"/>
    <s v="Současný produkt by mi přestal vyhovovat."/>
    <s v="Ne"/>
    <s v="Spíše ano"/>
    <x v="1"/>
    <x v="2"/>
  </r>
  <r>
    <n v="46"/>
    <s v="21-30"/>
    <s v="35 000 - 45 000 Kč"/>
    <s v="Standardní vložka, Standardní tampon, Menstruační kalhotky"/>
    <s v="Standardní vložka, Vložka z přírodního materiálu, Látkové vložka, Standardní tampon, Tampon z přírodního materiálu, Menstruační kalíšek, Menstruační kalhotky"/>
    <s v="Ne"/>
    <s v="Ano"/>
    <s v="Pohodlné, Spolehlivé"/>
    <s v="Menstruační kalíšek"/>
    <s v="Dostala bych ji zdarma., Byla by to ekologičtější varianta., Současný produkt by mi přestal vyhovovat."/>
    <s v="Ne"/>
    <s v="Spíše ano"/>
    <x v="0"/>
    <x v="3"/>
  </r>
  <r>
    <n v="47"/>
    <s v="21-30"/>
    <s v="25 000 - 35 000 Kč"/>
    <s v="Menstruační kalíšek"/>
    <s v="Standardní vložka, Standardní tampon, Menstruační kalhotky"/>
    <s v="Ne"/>
    <s v="Ano"/>
    <s v="Ekologie, Pohodlné"/>
    <s v="Nechci"/>
    <s v="Současný produkt by mi přestal vyhovovat."/>
    <s v="Ne"/>
    <s v="Spíše ano"/>
    <x v="0"/>
    <x v="3"/>
  </r>
  <r>
    <n v="48"/>
    <s v="21-30"/>
    <s v="Méně než 15 000 Kč"/>
    <s v="Standardní tampon, Menstruační kalíšek, Menstruační kalhotky"/>
    <s v="Standardní vložka, Menstruační kalíšek, Menstruační kalhotky"/>
    <s v="Ano - maximálně 3x týdně"/>
    <s v="Ano"/>
    <s v="Zvyk, Spolehlivé"/>
    <s v="Vložka z přírodního materiálu"/>
    <s v="Dostala bych ji zdarma., Někdo z okolí by ji začal používat., Byla by to ekologičtější varianta., Současný produkt by mi přestal vyhovovat."/>
    <s v="Ne"/>
    <s v="Spíše ano"/>
    <x v="0"/>
    <x v="1"/>
  </r>
  <r>
    <n v="49"/>
    <s v="21-30"/>
    <s v="15 000 - 20 000 Kč"/>
    <s v="Standardní vložka, Standardní tampon"/>
    <s v="Standardní vložka, Standardní tampon, Menstruační kalhotky"/>
    <s v="Ano - maximálně 3x týdně"/>
    <s v="Ano"/>
    <s v="Zvyk, Pohodlné"/>
    <s v="Menstruační kalhotky"/>
    <s v="Byla by to ekologičtější varianta."/>
    <s v="Ne"/>
    <s v="Rozhodně ano"/>
    <x v="0"/>
    <x v="1"/>
  </r>
  <r>
    <n v="50"/>
    <s v="31-40"/>
    <s v="25 000 - 35 000 Kč"/>
    <s v="Standardní vložka, Menstruační kalíšek"/>
    <s v="Standardní vložka, Menstruační kalíšek, Menstruační kalhotky"/>
    <s v="Ne"/>
    <s v="Ano"/>
    <s v="Pohodlné, Spolehlivé"/>
    <s v="Vložka z přírodního materiálu, Menstruační kalhotky"/>
    <s v="Dostala bych ji zdarma., Někdo z okolí by ji začal používat."/>
    <s v="Ne"/>
    <s v="Spíše ano"/>
    <x v="0"/>
    <x v="1"/>
  </r>
  <r>
    <n v="51"/>
    <s v="21-30"/>
    <s v="35 000 - 45 000 Kč"/>
    <s v="Standardní vložka, Standardní tampon, Menstruační kalíšek"/>
    <s v="Standardní vložka, Standardní tampon, Menstruační kalíšek, Menstruační kalhotky"/>
    <s v="Ne"/>
    <s v="Ano"/>
    <s v="Ekologie, Pohodlné"/>
    <s v="Menstruační kalhotky"/>
    <s v="Dostala bych ji zdarma., Byla by to levnější varianta., Byla by to ekologičtější varianta., Současný produkt by mi přestal vyhovovat."/>
    <s v="Ne"/>
    <s v="Rozhodně ano"/>
    <x v="2"/>
    <x v="1"/>
  </r>
  <r>
    <n v="52"/>
    <s v="21-30"/>
    <s v="15 000 - 20 000 Kč"/>
    <s v="Menstruační kalíšek, Menstruační kalhotky"/>
    <s v="Standardní vložka, Standardní tampon, Menstruační kalíšek, Menstruační kalhotky"/>
    <s v="Ano - alespoň 3x týdně"/>
    <s v="Ano"/>
    <s v="Ekologie, Zvyk"/>
    <s v="Nechci"/>
    <s v="Dostala bych ji zdarma., Byla by to levnější varianta."/>
    <s v="Ne"/>
    <s v="Rozhodně ano"/>
    <x v="1"/>
    <x v="3"/>
  </r>
  <r>
    <n v="53"/>
    <s v="21-30"/>
    <s v="25 000 - 35 000 Kč"/>
    <s v="Standardní vložka"/>
    <s v="Nevím"/>
    <s v="Ne"/>
    <s v="Ano"/>
    <s v="Pohodlné, Spolehlivé"/>
    <s v="Nechci"/>
    <s v="Současný produkt by mi přestal vyhovovat."/>
    <s v="Ne"/>
    <s v="Rozhodně ne"/>
    <x v="0"/>
    <x v="3"/>
  </r>
  <r>
    <n v="54"/>
    <s v="21-30"/>
    <s v="25 000 - 35 000 Kč"/>
    <s v="Menstruační kalíšek"/>
    <s v="Standardní vložka, Standardní tampon, Menstruační kalíšek"/>
    <s v="Ano - alespoň 3x týdně"/>
    <s v="Ano"/>
    <s v="Cena, Ekologie"/>
    <s v="Menstruační kalhotky"/>
    <s v="Dostala bych ji zdarma., Někdo z okolí by ji začal používat., Současný produkt by mi přestal vyhovovat."/>
    <s v="Ne"/>
    <s v="Spíše ano"/>
    <x v="0"/>
    <x v="2"/>
  </r>
  <r>
    <n v="55"/>
    <s v="31-40"/>
    <s v="45 000 Kč a více"/>
    <s v="Menstruační kalíšek"/>
    <s v="Standardní vložka, Standardní tampon, Menstruační kalíšek, Menstruační kalhotky"/>
    <s v="Ano - maximálně 3x týdně"/>
    <s v="Ano"/>
    <s v="Ekologie, Pohodlné"/>
    <s v="Nechci"/>
    <s v="Současný produkt by mi přestal vyhovovat."/>
    <s v="Ne"/>
    <s v="Spíše ano"/>
    <x v="1"/>
    <x v="2"/>
  </r>
  <r>
    <n v="56"/>
    <s v="31-40"/>
    <s v="35 000 - 45 000 Kč"/>
    <s v="Standardní tampon"/>
    <s v="Nevím"/>
    <s v="Ano - alespoň 3x týdně"/>
    <s v="Ano"/>
    <s v="Cena, Zvyk"/>
    <s v="Tampon z přírodního materiálu, Menstruační kalíšek"/>
    <s v="Někdo z okolí by ji začal používat., Současný produkt by mi přestal vyhovovat."/>
    <s v="Ne"/>
    <s v="Rozhodně ano"/>
    <x v="0"/>
    <x v="2"/>
  </r>
  <r>
    <n v="57"/>
    <s v="15-20"/>
    <s v="Méně než 15 000 Kč"/>
    <s v="Standardní vložka, Standardní tampon"/>
    <s v="Standardní tampon, Menstruační kalhotky"/>
    <s v="Ano - maximálně 3x týdně"/>
    <s v="Ne - někdo jiný z rodiny"/>
    <s v="Používají ho ostatní v mém okolí, Spolehlivé"/>
    <s v="Nechci"/>
    <s v="Nic by mě nepřimělo."/>
    <s v="Ne"/>
    <s v="Rozhodně ano"/>
    <x v="1"/>
    <x v="2"/>
  </r>
  <r>
    <n v="58"/>
    <s v="31-40"/>
    <s v="45 000 Kč a více"/>
    <s v="Látkové vložka, Standardní tampon, Menstruační kalíšek, Menstruační kalhotky"/>
    <s v="Standardní vložka, Látkové vložka, Standardní tampon, Menstruační kalíšek, Menstruační kalhotky"/>
    <s v="Ano - maximálně 3x týdně"/>
    <s v="Ano"/>
    <s v="Pohodlné, Spolehlivé"/>
    <s v="Nechci"/>
    <s v="Současný produkt by mi přestal vyhovovat."/>
    <s v="Ne"/>
    <s v="Spíš ne"/>
    <x v="0"/>
    <x v="3"/>
  </r>
  <r>
    <n v="59"/>
    <s v="15-20"/>
    <s v="Méně než 15 000 Kč"/>
    <s v="Standardní vložka, Menstruační kalíšek"/>
    <s v="Standardní vložka"/>
    <s v="Ano - maximálně 3x týdně"/>
    <s v="Ano"/>
    <s v="Pohodlné, Spolehlivé"/>
    <s v="Menstruační kalhotky"/>
    <s v="Někdo z okolí by ji začal používat."/>
    <s v="Ne"/>
    <s v="Rozhodně ano"/>
    <x v="0"/>
    <x v="1"/>
  </r>
  <r>
    <n v="60"/>
    <s v="31-40"/>
    <s v="20 000 - 25 000 Kč"/>
    <s v="Mořská houba"/>
    <s v="Nevím"/>
    <s v="Ne"/>
    <s v="Ano"/>
    <s v="Ekologie, Pohodlné"/>
    <s v="Nechci"/>
    <s v="Současný produkt by mi přestal vyhovovat."/>
    <s v="Ne"/>
    <s v="Spíše ano"/>
    <x v="0"/>
    <x v="3"/>
  </r>
  <r>
    <n v="61"/>
    <s v="21-30"/>
    <s v="25 000 - 35 000 Kč"/>
    <s v="Menstruační kalíšek, Menstruační kalhotky"/>
    <s v="Standardní vložka, Látkové vložka, Standardní tampon, Tampon z přírodního materiálu, Menstruační kalíšek, Menstruační kalhotky"/>
    <s v="Ano - alespoň 3x týdně"/>
    <s v="Ano"/>
    <s v="Ekologie, Pohodlné"/>
    <s v="Nechci"/>
    <s v="Současný produkt by mi přestal vyhovovat."/>
    <s v="Ne"/>
    <s v="Rozhodně ano"/>
    <x v="1"/>
    <x v="1"/>
  </r>
  <r>
    <n v="62"/>
    <s v="21-30"/>
    <s v="15 000 - 20 000 Kč"/>
    <s v="Standardní vložka, Standardní tampon, Menstruační kalíšek, Menstruační kalhotky"/>
    <s v="Standardní vložka, Standardní tampon"/>
    <s v="Ne"/>
    <s v="Ano"/>
    <s v="Ekologie, Pohodlné"/>
    <s v="Nechci"/>
    <s v="Byla by to ekologičtější varianta., Současný produkt by mi přestal vyhovovat."/>
    <s v="Ne"/>
    <s v="Spíš ne"/>
    <x v="0"/>
    <x v="2"/>
  </r>
  <r>
    <n v="63"/>
    <s v="31-40"/>
    <s v="25 000 - 35 000 Kč"/>
    <s v="Vložka z přírodního materiálu, Menstruační kalíšek"/>
    <s v="Standardní vložka, Standardní tampon, Menstruační kalíšek, Menstruační kalhotky"/>
    <s v="Ano - maximálně 3x týdně"/>
    <s v="Ano"/>
    <s v="Pohodlné, Spolehlivé"/>
    <s v="Mořská houba"/>
    <s v="Současný produkt by mi přestal vyhovovat."/>
    <s v="Ne"/>
    <s v="Spíš ne"/>
    <x v="1"/>
    <x v="3"/>
  </r>
  <r>
    <n v="64"/>
    <s v="31-40"/>
    <s v="20 000 - 25 000 Kč"/>
    <s v="Menstruační kalíšek"/>
    <s v="Standardní vložka, Standardní tampon, Menstruační kalíšek, Mořská houba"/>
    <s v="Ne"/>
    <s v="Ano"/>
    <s v="Ekologie, Pohodlné"/>
    <s v="Menstruační kalhotky"/>
    <s v="Jen se odhodlavam kalhotky objednat jako doplnujici ke kalisku. Urcite kalisek neprestanj pouzivat."/>
    <s v="Ne"/>
    <s v="Spíše ano"/>
    <x v="1"/>
    <x v="2"/>
  </r>
  <r>
    <n v="65"/>
    <s v="21-30"/>
    <s v="25 000 - 35 000 Kč"/>
    <s v="Standardní vložka, Vložka z přírodního materiálu"/>
    <s v="Nevím"/>
    <s v="Ne"/>
    <s v="Ano"/>
    <s v="Ekologie, Pohodlné"/>
    <s v="Mořská houba"/>
    <s v="Někdo z okolí by ji začal používat., Byla by to levnější varianta., Byla by to ekologičtější varianta., Současný produkt by mi přestal vyhovovat."/>
    <s v="Ne"/>
    <s v="Spíše ano"/>
    <x v="0"/>
    <x v="0"/>
  </r>
  <r>
    <n v="66"/>
    <s v="15-20"/>
    <s v="Méně než 15 000 Kč"/>
    <s v="Menstruační kalhotky"/>
    <s v="Standardní vložka, Látkové vložka, Standardní tampon, Menstruační kalíšek"/>
    <s v="Ano - alespoň 3x týdně"/>
    <s v="Ano"/>
    <s v="Zvyk, Používají ho ostatní v mém okolí"/>
    <s v="Nechci"/>
    <s v="Současný produkt by mi přestal vyhovovat."/>
    <s v="Ne"/>
    <s v="Rozhodně ano"/>
    <x v="1"/>
    <x v="1"/>
  </r>
  <r>
    <n v="67"/>
    <s v="41-50"/>
    <s v="35 000 - 45 000 Kč"/>
    <s v="Standardní vložka, Menstruační kalíšek"/>
    <s v="Standardní tampon, Menstruační kalíšek, Menstruační kalhotky"/>
    <s v="Ne"/>
    <s v="Ano"/>
    <s v="Cena, Zvyk"/>
    <s v="Nechci"/>
    <s v="Současný produkt by mi přestal vyhovovat."/>
    <s v="Ne"/>
    <s v="Spíše ano"/>
    <x v="0"/>
    <x v="2"/>
  </r>
  <r>
    <n v="68"/>
    <s v="31-40"/>
    <s v="45 000 Kč a více"/>
    <s v="Standardní tampon, Mořská houba"/>
    <s v="Standardní vložka, Standardní tampon"/>
    <s v="Ano - alespoň 3x týdně"/>
    <s v="Ano"/>
    <s v="Ekologie, Pohodlné"/>
    <s v="Menstruační kalíšek"/>
    <s v="Byla by to ekologičtější varianta., Současný produkt by mi přestal vyhovovat."/>
    <s v="Ne"/>
    <s v="Spíše ano"/>
    <x v="0"/>
    <x v="3"/>
  </r>
  <r>
    <n v="69"/>
    <s v="15-20"/>
    <s v="Méně než 15 000 Kč"/>
    <s v="Vložka z přírodního materiálu, Menstruační kalhotky"/>
    <s v="Standardní vložka, Látkové vložka, Standardní tampon, Menstruační kalíšek"/>
    <s v="Ne"/>
    <s v="Ano"/>
    <s v="Cena, Používají ho ostatní v mém okolí"/>
    <s v="Standardní tampon, Tampon z přírodního materiálu, Mořská houba"/>
    <s v="Dostala bych ji zdarma., Byla by to levnější varianta., Byla by to ekologičtější varianta., Současný produkt by mi přestal vyhovovat."/>
    <s v="Ne"/>
    <s v="Rozhodně ano"/>
    <x v="0"/>
    <x v="2"/>
  </r>
  <r>
    <n v="70"/>
    <s v="41-50"/>
    <s v="35 000 - 45 000 Kč"/>
    <s v="Standardní vložka, Menstruační kalíšek"/>
    <s v="Standardní vložka, Menstruační kalíšek"/>
    <s v="Ne"/>
    <s v="Ano"/>
    <s v="Pohodlné, Spolehlivé"/>
    <s v="Nechci"/>
    <s v="Současný produkt by mi přestal vyhovovat."/>
    <s v="Ne"/>
    <s v="Spíše ano"/>
    <x v="0"/>
    <x v="2"/>
  </r>
  <r>
    <n v="71"/>
    <s v="31-40"/>
    <s v="15 000 - 20 000 Kč"/>
    <s v="Menstruační kalíšek"/>
    <s v="Standardní vložka, Standardní tampon"/>
    <s v="Ne"/>
    <s v="Ano"/>
    <s v="Ekologie, Pohodlné"/>
    <s v="Nechci"/>
    <s v="Současný produkt by mi přestal vyhovovat."/>
    <s v="Ne"/>
    <s v="Rozhodně ano"/>
    <x v="0"/>
    <x v="2"/>
  </r>
  <r>
    <n v="72"/>
    <s v="31-40"/>
    <s v="20 000 - 25 000 Kč"/>
    <s v="Menstruační kalíšek"/>
    <s v="Standardní vložka, Standardní tampon"/>
    <s v="Ne"/>
    <s v="Ano"/>
    <s v="Ekologie, Spolehlivé"/>
    <s v="Mořská houba"/>
    <s v="Dostala bych ji zdarma."/>
    <s v="Ne"/>
    <s v="Spíše ano"/>
    <x v="1"/>
    <x v="2"/>
  </r>
  <r>
    <n v="73"/>
    <s v="51-60"/>
    <s v="25 000 - 35 000 Kč"/>
    <s v="Standardní vložka, Standardní tampon"/>
    <s v="Standardní vložka, Standardní tampon, Menstruační kalíšek, Menstruační kalhotky"/>
    <s v="Ne"/>
    <s v="Ano"/>
    <s v="Pohodlné, Spolehlivé"/>
    <s v="Mořská houba"/>
    <s v="Někdo z okolí by ji začal používat."/>
    <s v="Ne"/>
    <s v="Spíše ano"/>
    <x v="0"/>
    <x v="1"/>
  </r>
  <r>
    <n v="74"/>
    <s v="41-50"/>
    <s v="45 000 Kč a více"/>
    <s v="Menstruační kalíšek, Menstruační kalhotky"/>
    <s v="Nevím"/>
    <s v="Ne"/>
    <s v="Ano"/>
    <s v="Ekologie, Zvyk"/>
    <s v="Nechci"/>
    <s v="Současný produkt by mi přestal vyhovovat."/>
    <s v="Ne"/>
    <s v="Spíše ano"/>
    <x v="1"/>
    <x v="3"/>
  </r>
  <r>
    <n v="75"/>
    <s v="31-40"/>
    <s v="15 000 - 20 000 Kč"/>
    <s v="Standardní vložka, Standardní tampon, Menstruační kalíšek"/>
    <s v="Standardní vložka, Standardní tampon"/>
    <s v="Ne"/>
    <s v="Ano"/>
    <s v="Zvyk, Pohodlné"/>
    <s v="Menstruační kalhotky"/>
    <s v="Současný produkt by mi přestal vyhovovat."/>
    <s v="Ne"/>
    <s v="Spíše ano"/>
    <x v="0"/>
    <x v="2"/>
  </r>
  <r>
    <n v="76"/>
    <s v="31-40"/>
    <s v="25 000 - 35 000 Kč"/>
    <s v="Standardní vložka, Látkové vložka, Menstruační kalíšek, Menstruační kalhotky"/>
    <s v="Standardní vložka, Látkové vložka, Standardní tampon, Menstruační kalíšek, Menstruační kalhotky"/>
    <s v="Ne"/>
    <s v="Ano"/>
    <s v="Cena, Ekologie"/>
    <s v="Nechci"/>
    <s v="Současný produkt by mi přestal vyhovovat."/>
    <s v="Ne"/>
    <s v="Spíš ne"/>
    <x v="0"/>
    <x v="2"/>
  </r>
  <r>
    <n v="77"/>
    <s v="41-50"/>
    <s v="25 000 - 35 000 Kč"/>
    <s v="Standardní vložka, Standardní tampon, Menstruační kalíšek"/>
    <s v="Standardní tampon"/>
    <s v="Ne"/>
    <s v="Ano"/>
    <s v="Zvyk, Spolehlivé"/>
    <s v="Menstruační kalhotky"/>
    <s v="Byla by to levnější varianta., Byla by to ekologičtější varianta."/>
    <s v="Ne"/>
    <s v="Spíše ano"/>
    <x v="0"/>
    <x v="3"/>
  </r>
  <r>
    <n v="78"/>
    <s v="15-20"/>
    <s v="Méně než 15 000 Kč"/>
    <s v="Menstruační kalíšek"/>
    <s v="Standardní vložka, Standardní tampon"/>
    <s v="Ano - alespoň 3x týdně"/>
    <s v="Ano"/>
    <s v="Zvyk, Používají ho ostatní v mém okolí"/>
    <s v="Menstruační kalhotky"/>
    <s v="Byla by to levnější varianta., Současný produkt by mi přestal vyhovovat."/>
    <s v="Ne"/>
    <s v="Rozhodně ano"/>
    <x v="0"/>
    <x v="1"/>
  </r>
  <r>
    <n v="79"/>
    <s v="31-40"/>
    <s v="15 000 - 20 000 Kč"/>
    <s v="Menstruační kalhotky, Mořská houba"/>
    <s v="Nevím"/>
    <s v="Ano - maximálně 3x týdně"/>
    <s v="Ano"/>
    <s v="Ekologie, Pohodlné"/>
    <s v="Menstruační kalíšek"/>
    <s v="Dostala bych ji zdarma."/>
    <s v="Ne"/>
    <s v="Spíš ne"/>
    <x v="0"/>
    <x v="0"/>
  </r>
  <r>
    <n v="80"/>
    <s v="41-50"/>
    <s v="35 000 - 45 000 Kč"/>
    <s v="Standardní vložka, Menstruační kalíšek"/>
    <s v="Standardní vložka, Standardní tampon"/>
    <s v="Ne"/>
    <s v="Ano"/>
    <s v="Pohodlné, Spolehlivé"/>
    <s v="Nechci"/>
    <s v="Někdo z okolí by ji začal používat."/>
    <s v="Ne"/>
    <s v="Spíše ano"/>
    <x v="2"/>
    <x v="3"/>
  </r>
  <r>
    <n v="81"/>
    <s v="31-40"/>
    <s v="45 000 Kč a více"/>
    <s v="Menstruační kalíšek, Menstruační kalhotky"/>
    <s v="Standardní vložka, Standardní tampon, Menstruační kalíšek"/>
    <s v="Ano - alespoň 3x týdně"/>
    <s v="Ano"/>
    <s v="Pohodlné, Spolehlivé"/>
    <s v="Nechci"/>
    <s v="Současný produkt by mi přestal vyhovovat."/>
    <s v="Ne"/>
    <s v="Rozhodně ano"/>
    <x v="1"/>
    <x v="2"/>
  </r>
  <r>
    <n v="82"/>
    <s v="21-30"/>
    <s v="25 000 - 35 000 Kč"/>
    <s v="Menstruační kalíšek"/>
    <s v="Standardní vložka, Standardní tampon, Menstruační kalíšek"/>
    <s v="Ano - maximálně 3x týdně"/>
    <s v="Ano"/>
    <s v="Cena, Ekologie"/>
    <s v="Nechci"/>
    <s v="Někdo z okolí by ji začal používat., Byla by to levnější varianta., Byla by to ekologičtější varianta., Současný produkt by mi přestal vyhovovat."/>
    <s v="Ne"/>
    <s v="Spíše ano"/>
    <x v="0"/>
    <x v="2"/>
  </r>
  <r>
    <n v="83"/>
    <s v="31-40"/>
    <s v="25 000 - 35 000 Kč"/>
    <s v="Menstruační kalhotky, Mořská houba"/>
    <s v="Standardní tampon, Mořská houba"/>
    <s v="Ano - maximálně 3x týdně"/>
    <s v="Ano"/>
    <s v="Ekologie, Pohodlné"/>
    <s v="Nechci"/>
    <s v="Byla by to ekologičtější varianta."/>
    <s v="Ne"/>
    <s v="Spíše ano"/>
    <x v="0"/>
    <x v="2"/>
  </r>
  <r>
    <n v="84"/>
    <s v="31-40"/>
    <s v="45 000 Kč a více"/>
    <s v="Standardní tampon, Menstruační kalíšek, Menstruační kalhotky"/>
    <s v="Standardní vložka, Standardní tampon"/>
    <s v="Ne"/>
    <s v="Ano"/>
    <s v="Ekologie, Pohodlné"/>
    <s v="Nechci"/>
    <s v="Dostala bych ji zdarma., Současný produkt by mi přestal vyhovovat."/>
    <s v="Ne"/>
    <s v="Spíše ano"/>
    <x v="0"/>
    <x v="1"/>
  </r>
  <r>
    <n v="85"/>
    <s v="31-40"/>
    <s v="45 000 Kč a více"/>
    <s v="Menstruační kalhotky"/>
    <s v="Standardní tampon, Menstruační kalhotky"/>
    <s v="Ano - maximálně 3x týdně"/>
    <s v="Ano"/>
    <s v="Ekologie, Pohodlné"/>
    <s v="Nechci"/>
    <s v="Nic by mě nepřimělo."/>
    <s v="Ne"/>
    <s v="Rozhodně ano"/>
    <x v="0"/>
    <x v="3"/>
  </r>
  <r>
    <n v="86"/>
    <s v="41-50"/>
    <s v="35 000 - 45 000 Kč"/>
    <s v="Vložka z přírodního materiálu"/>
    <s v="Vložka z přírodního materiálu"/>
    <s v="Ne"/>
    <s v="Ano"/>
    <s v="Ekologie, Spolehlivé"/>
    <s v="Nechci"/>
    <s v="Dostala bych ji zdarma., Byla by to levnější varianta."/>
    <s v="Ne"/>
    <s v="Rozhodně ano"/>
    <x v="0"/>
    <x v="2"/>
  </r>
  <r>
    <n v="87"/>
    <s v="31-40"/>
    <s v="20 000 - 25 000 Kč"/>
    <s v="Menstruační kalíšek, Menstruační kalhotky"/>
    <s v="Vložka z přírodního materiálu, Standardní tampon, Menstruační kalíšek, Menstruační kalhotky"/>
    <s v="Ano - alespoň 3x týdně"/>
    <s v="Ano"/>
    <s v="Ekologie, Pohodlné"/>
    <s v="Nechci"/>
    <s v="bylo by to pohodlnější"/>
    <s v="Ne"/>
    <s v="Spíš ne"/>
    <x v="0"/>
    <x v="3"/>
  </r>
  <r>
    <n v="88"/>
    <s v="41-50"/>
    <s v="35 000 - 45 000 Kč"/>
    <s v="Standardní vložka"/>
    <s v="Standardní vložka"/>
    <s v="Ne"/>
    <s v="Ano"/>
    <s v="Cena, Zvyk"/>
    <s v="Menstruační kalhotky"/>
    <s v="Někdo z okolí by ji začal používat."/>
    <s v="Ne"/>
    <s v="Spíš ne"/>
    <x v="2"/>
    <x v="2"/>
  </r>
  <r>
    <n v="89"/>
    <s v="41-50"/>
    <s v="25 000 - 35 000 Kč"/>
    <s v="Standardní vložka"/>
    <s v="Menstruační kalhotky"/>
    <s v="Ne"/>
    <s v="Ano"/>
    <s v="Pohodlné, Spolehlivé"/>
    <s v="Menstruační kalhotky"/>
    <s v="Dostala bych ji zdarma."/>
    <s v="Ne"/>
    <s v="Rozhodně ano"/>
    <x v="0"/>
    <x v="2"/>
  </r>
  <r>
    <n v="90"/>
    <s v="21-30"/>
    <s v="20 000 - 25 000 Kč"/>
    <s v="Standardní tampon, Mořská houba"/>
    <s v="Standardní vložka, Mořská houba"/>
    <s v="Ne"/>
    <s v="Ano"/>
    <s v="Cena, Pohodlné"/>
    <s v="Tampon z přírodního materiálu, Menstruační kalhotky"/>
    <s v="Byla by to levnější varianta."/>
    <s v="Ne"/>
    <s v="Spíš ne"/>
    <x v="1"/>
    <x v="3"/>
  </r>
  <r>
    <n v="91"/>
    <s v="21-30"/>
    <s v="25 000 - 35 000 Kč"/>
    <s v="Standardní vložka, Látkové vložka, Standardní tampon, Menstruační kalíšek"/>
    <s v="Standardní vložka, Standardní tampon, Menstruační kalíšek, Menstruační kalhotky"/>
    <s v="Ne"/>
    <s v="Ano"/>
    <s v="Ekologie, Pohodlné"/>
    <s v="Nechci"/>
    <s v="Někdo z okolí by ji začal používat."/>
    <s v="Ne"/>
    <s v="Spíše ano"/>
    <x v="0"/>
    <x v="3"/>
  </r>
  <r>
    <n v="92"/>
    <s v="31-40"/>
    <s v="20 000 - 25 000 Kč"/>
    <s v="Mořská houba"/>
    <s v="Standardní vložka, Standardní tampon, Menstruační kalíšek, Menstruační kalhotky, Nevím"/>
    <s v="Ne"/>
    <s v="Ano"/>
    <s v="Cena, Pohodlné"/>
    <s v="Nechci"/>
    <s v="Dostala bych ji zdarma., Byla by to levnější varianta., Současný produkt by mi přestal vyhovovat."/>
    <s v="Ne"/>
    <s v="Spíš ne"/>
    <x v="0"/>
    <x v="2"/>
  </r>
  <r>
    <n v="93"/>
    <s v="21-30"/>
    <s v="20 000 - 25 000 Kč"/>
    <s v="Menstruační kalíšek"/>
    <s v="Standardní vložka, Standardní tampon"/>
    <s v="Ne"/>
    <s v="Ano"/>
    <s v="Cena, Ekologie"/>
    <s v="Nechci"/>
    <s v="Byla by to ekologičtější varianta."/>
    <s v="Ne"/>
    <s v="Spíše ano"/>
    <x v="1"/>
    <x v="2"/>
  </r>
  <r>
    <n v="94"/>
    <s v="31-40"/>
    <s v="25 000 - 35 000 Kč"/>
    <s v="Standardní vložka, Standardní tampon, Menstruační kalíšek, Mořská houba"/>
    <s v="Standardní vložka, Standardní tampon"/>
    <s v="Ne"/>
    <s v="Ano"/>
    <s v="Pohodlné, Spolehlivé"/>
    <s v="Menstruační kalhotky, Látkové vložka"/>
    <s v="Zkusila jsem kalisek, protejkam, zkusila jsem morskou houbu, vyndavaní je fakt nechutne a krev vsude. Moc rada bych nasla pro sebe jinou variantu nez vlozky a tampony ale zatim mi nic nefungovalo. Uz jsem utratila za to hodne penez a vzdy se vratila ke klasice. "/>
    <s v="Ne"/>
    <s v="Rozhodně ano"/>
    <x v="2"/>
    <x v="0"/>
  </r>
  <r>
    <n v="95"/>
    <s v="31-40"/>
    <s v="35 000 - 45 000 Kč"/>
    <s v="Standardní tampon, Menstruační kalíšek, Menstruační kalhotky"/>
    <s v="Standardní vložka, Standardní tampon, Menstruační kalíšek, Menstruační kalhotky, Mořská houba"/>
    <s v="Ano - maximálně 3x týdně"/>
    <s v="Ano"/>
    <s v="Ekologie, Spolehlivé"/>
    <s v="Nechci"/>
    <s v="Doporuceni"/>
    <s v="Ne"/>
    <s v="Spíš ne"/>
    <x v="2"/>
    <x v="2"/>
  </r>
  <r>
    <n v="96"/>
    <s v="31-40"/>
    <s v="25 000 - 35 000 Kč"/>
    <s v="Mořská houba"/>
    <s v="Standardní vložka, Standardní tampon, Mořská houba"/>
    <s v="Ano - maximálně 3x týdně"/>
    <s v="Ano"/>
    <s v="Ekologie, Pohodlné"/>
    <s v="Menstruační kalhotky"/>
    <s v="Dostala bych ji zdarma., Současný produkt by mi přestal vyhovovat."/>
    <s v="Ne"/>
    <s v="Rozhodně ano"/>
    <x v="0"/>
    <x v="1"/>
  </r>
  <r>
    <n v="97"/>
    <s v="15-20"/>
    <s v="Méně než 15 000 Kč"/>
    <s v="Standardní vložka, Standardní tampon"/>
    <s v="Standardní vložka"/>
    <s v="Ano - maximálně 3x týdně"/>
    <s v="Ne - někdo jiný z rodiny"/>
    <s v="Pohodlné, Spolehlivé"/>
    <s v="Nechci"/>
    <s v="Byla by to ekologičtější varianta., Současný produkt by mi přestal vyhovovat., Vyzkoušela jsem kalíšek i houbu. Kalíšek mi nesedí. Houbu moc nepoužívám, protože tampon je mi příjemnější, ale věřím, že si snad jednou na houbu zvyknu. Vím, že tampony nejdou moc zdravé, proto bych chtěla raději houbu. Ale tampony používám už asi od 13 let a jsem na ně zvyklá a můžu se na ně spolehnout."/>
    <s v="Ne"/>
    <s v="Spíše ano"/>
    <x v="2"/>
    <x v="2"/>
  </r>
  <r>
    <n v="98"/>
    <s v="31-40"/>
    <s v="20 000 - 25 000 Kč"/>
    <s v="Standardní tampon, Mořská houba"/>
    <s v="Standardní vložka, Standardní tampon"/>
    <s v="Ano - maximálně 3x týdně"/>
    <s v="Ano"/>
    <s v="Cena, Ekologie"/>
    <s v="Menstruační kalhotky"/>
    <s v="Současný produkt by mi přestal vyhovovat."/>
    <s v="Ne"/>
    <s v="Spíše ano"/>
    <x v="1"/>
    <x v="1"/>
  </r>
  <r>
    <n v="99"/>
    <s v="31-40"/>
    <s v="25 000 - 35 000 Kč"/>
    <s v="Látkové vložka, Standardní tampon, Menstruační kalhotky"/>
    <s v="Standardní vložka, Vložka z přírodního materiálu, Látkové vložka, Standardní tampon, Tampon z přírodního materiálu, Menstruační kalíšek, Menstruační kalhotky, Mořská houba, Nepoužívají nic"/>
    <s v="Ne"/>
    <s v="Ano"/>
    <s v="Ekologie, Pohodlné"/>
    <s v="Nechci"/>
    <s v="Současný produkt by mi přestal vyhovovat."/>
    <s v="Ne"/>
    <s v="Rozhodně ano"/>
    <x v="0"/>
    <x v="2"/>
  </r>
  <r>
    <n v="100"/>
    <s v="31-40"/>
    <s v="35 000 - 45 000 Kč"/>
    <s v="Standardní vložka"/>
    <s v="Menstruační kalíšek"/>
    <s v="Ano - alespoň 3x týdně"/>
    <s v="Ano"/>
    <s v="Cena, Ekologie"/>
    <s v="Menstruační kalhotky"/>
    <s v="Dostala bych ji zdarma., Někdo z okolí by ji začal používat."/>
    <s v="Ano - v práci"/>
    <s v="Rozhodně ano"/>
    <x v="0"/>
    <x v="0"/>
  </r>
  <r>
    <n v="101"/>
    <s v="31-40"/>
    <s v="35 000 - 45 000 Kč"/>
    <s v="Menstruační kalhotky"/>
    <s v="Menstruační kalíšek"/>
    <s v="Ano - alespoň 3x týdně"/>
    <s v="Ano"/>
    <s v="Ekologie, Pohodlné"/>
    <s v="Nechci"/>
    <s v="Současný produkt by mi přestal vyhovovat."/>
    <s v="Ne"/>
    <s v="Rozhodně ano"/>
    <x v="1"/>
    <x v="1"/>
  </r>
  <r>
    <n v="102"/>
    <s v="31-40"/>
    <s v="35 000 - 45 000 Kč"/>
    <s v="Standardní tampon"/>
    <s v="Standardní vložka, Standardní tampon, Menstruační kalhotky"/>
    <s v="Ne"/>
    <s v="Ano"/>
    <s v="Cena, Zvyk"/>
    <s v="Tampon z přírodního materiálu"/>
    <s v="Dostala bych ji zdarma., Současný produkt by mi přestal vyhovovat."/>
    <s v="Ne"/>
    <s v="Spíš ne"/>
    <x v="2"/>
    <x v="2"/>
  </r>
  <r>
    <n v="103"/>
    <s v="31-40"/>
    <s v="20 000 - 25 000 Kč"/>
    <s v="Menstruační kalíšek"/>
    <s v="Nevím"/>
    <s v="Ne"/>
    <s v="Ano"/>
    <s v="Ekologie, Pohodlné"/>
    <s v="Nechci"/>
    <s v="Někdo z okolí by ji začal používat., Byla by to ekologičtější varianta."/>
    <s v="Ne"/>
    <s v="Rozhodně ano"/>
    <x v="0"/>
    <x v="2"/>
  </r>
  <r>
    <n v="104"/>
    <s v="31-40"/>
    <s v="35 000 - 45 000 Kč"/>
    <s v="Menstruační kalhotky"/>
    <s v="Vložka z přírodního materiálu, Látkové vložka, Standardní tampon, Menstruační kalhotky"/>
    <s v="Ano - maximálně 3x týdně"/>
    <s v="Ano"/>
    <s v="Ekologie, Spolehlivé"/>
    <s v="Nechci"/>
    <s v="Nic by mě nepřimělo."/>
    <s v="Ne"/>
    <s v="Rozhodně ano"/>
    <x v="0"/>
    <x v="2"/>
  </r>
  <r>
    <n v="105"/>
    <s v="31-40"/>
    <s v="45 000 Kč a více"/>
    <s v="Standardní tampon"/>
    <s v="Standardní vložka, Standardní tampon, Menstruační kalhotky"/>
    <s v="Ano - alespoň 3x týdně"/>
    <s v="Ano"/>
    <s v="Pohodlné, Spolehlivé"/>
    <s v="Nechci"/>
    <s v="Současný produkt by mi přestal vyhovovat."/>
    <s v="Ne"/>
    <s v="Rozhodně ano"/>
    <x v="0"/>
    <x v="2"/>
  </r>
  <r>
    <n v="106"/>
    <s v="31-40"/>
    <s v="25 000 - 35 000 Kč"/>
    <s v="Standardní vložka, Menstruační kalíšek"/>
    <s v="Standardní vložka, Menstruační kalíšek, Menstruační kalhotky"/>
    <s v="Ne"/>
    <s v="Ano"/>
    <s v="Pohodlné, Spolehlivé"/>
    <s v="Vložka z přírodního materiálu, Menstruační kalhotky"/>
    <s v="Dostala bych ji zdarma., Někdo z okolí by ji začal používat."/>
    <s v="Ne"/>
    <s v="Spíše ano"/>
    <x v="0"/>
    <x v="1"/>
  </r>
  <r>
    <n v="107"/>
    <s v="31-40"/>
    <s v="15 000 - 20 000 Kč"/>
    <s v="Menstruační kalhotky, Mořská houba"/>
    <s v="Nevím"/>
    <s v="Ano - maximálně 3x týdně"/>
    <s v="Ano"/>
    <s v="Ekologie, Pohodlné"/>
    <s v="Menstruační kalíšek"/>
    <s v="Dostala bych ji zdarma."/>
    <s v="Ne"/>
    <s v="Spíš ne"/>
    <x v="0"/>
    <x v="0"/>
  </r>
  <r>
    <n v="108"/>
    <s v="31-40"/>
    <s v="25 000 - 35 000 Kč"/>
    <s v="Menstruační kalhotky, Mořská houba"/>
    <s v="Standardní tampon, Mořská houba"/>
    <s v="Ano - maximálně 3x týdně"/>
    <s v="Ano"/>
    <s v="Ekologie, Pohodlné"/>
    <s v="Nechci"/>
    <s v="Byla by to ekologičtější varianta."/>
    <s v="Ne"/>
    <s v="Spíše ano"/>
    <x v="1"/>
    <x v="2"/>
  </r>
  <r>
    <n v="109"/>
    <s v="41-50"/>
    <s v="25 000 - 35 000 Kč"/>
    <s v="Standardní vložka, Standardní tampon, Menstruační kalíšek"/>
    <s v="Standardní tampon"/>
    <s v="Ne"/>
    <s v="Ano"/>
    <s v="Zvyk, Spolehlivé"/>
    <s v="Menstruační kalhotky"/>
    <s v="Byla by to levnější varianta., Byla by to ekologičtější varianta."/>
    <s v="Ne"/>
    <s v="Spíše ano"/>
    <x v="0"/>
    <x v="3"/>
  </r>
  <r>
    <n v="110"/>
    <s v="41-50"/>
    <s v="35 000 - 45 000 Kč"/>
    <s v="Standardní vložka, Menstruační kalíšek"/>
    <s v="Standardní vložka, Standardní tampon"/>
    <s v="Ne"/>
    <s v="Ano"/>
    <s v="Pohodlné, Spolehlivé"/>
    <s v="Nechci"/>
    <s v="Někdo z okolí by ji začal používat."/>
    <s v="Ne"/>
    <s v="Spíše ano"/>
    <x v="2"/>
    <x v="3"/>
  </r>
  <r>
    <n v="111"/>
    <s v="41-50"/>
    <s v="35 000 - 45 000 Kč"/>
    <s v="Vložka z přírodního materiálu"/>
    <s v="Vložka z přírodního materiálu"/>
    <s v="Ne"/>
    <s v="Ano"/>
    <s v="Ekologie, Spolehlivé"/>
    <s v="Nechci"/>
    <s v="Dostala bych ji zdarma., Byla by to levnější varianta."/>
    <s v="Ne"/>
    <s v="Rozhodně ano"/>
    <x v="0"/>
    <x v="2"/>
  </r>
  <r>
    <n v="112"/>
    <s v="15-20"/>
    <s v="15 000 - 20 000 Kč"/>
    <s v="Standardní tampon"/>
    <s v="Standardní tampon"/>
    <s v="Ano - alespoň 3x týdně"/>
    <s v="Ne - někdo jiný z rodiny"/>
    <s v="Cena, Používají ho ostatní v mém okolí"/>
    <s v="Menstruační kalíšek, Menstruační kalhotky"/>
    <s v="Dostala bych ji zdarma., Někdo z okolí by ji začal používat."/>
    <s v="Ne"/>
    <s v="Rozhodně ano"/>
    <x v="0"/>
    <x v="0"/>
  </r>
  <r>
    <n v="113"/>
    <s v="15-20"/>
    <s v="15 000 - 20 000 Kč"/>
    <s v="Standardní vložka, Standardní tampon"/>
    <s v="Standardní tampon"/>
    <s v="Ano - alespoň 3x týdně"/>
    <s v="Ne - někdo jiný z rodiny"/>
    <s v="Používají ho ostatní v mém okolí, Spolehlivé"/>
    <s v="Menstruační kalíšek, Menstruační kalhotky"/>
    <s v="Dostala bych ji zdarma., Někdo z okolí by ji začal používat."/>
    <s v="Ne"/>
    <s v="Rozhodně ano"/>
    <x v="0"/>
    <x v="0"/>
  </r>
  <r>
    <n v="114"/>
    <s v="15-20"/>
    <s v="15 000 - 20 000 Kč"/>
    <s v="Standardní vložka, Standardní tampon"/>
    <s v="Standardní tampon"/>
    <s v="Ano - alespoň 3x týdně"/>
    <s v="Ne - někdo jiný z rodiny"/>
    <s v="Zvyk, Používají ho ostatní v mém okolí"/>
    <s v="Menstruační kalíšek, Menstruační kalhotky"/>
    <s v="Dostala bych ji zdarma., Někdo z okolí by ji začal používat."/>
    <s v="Ne"/>
    <s v="Rozhodně ano"/>
    <x v="0"/>
    <x v="0"/>
  </r>
  <r>
    <n v="115"/>
    <s v="15-20"/>
    <s v="15 000 - 20 000 Kč"/>
    <s v="Standardní tampon"/>
    <s v="Standardní tampon"/>
    <s v="Ano - alespoň 3x týdně"/>
    <s v="Ne - někdo jiný z rodiny"/>
    <s v="Používají ho ostatní v mém okolí, Spolehlivé"/>
    <s v="Menstruační kalíšek, Menstruační kalhotky"/>
    <s v="Dostala bych ji zdarma., Někdo z okolí by ji začal používat."/>
    <s v="Ne"/>
    <s v="Rozhodně ano"/>
    <x v="0"/>
    <x v="0"/>
  </r>
  <r>
    <n v="116"/>
    <s v="15-20"/>
    <s v="Méně než 15 000 Kč"/>
    <s v="Standardní vložka, Standardní tampon"/>
    <s v="Standardní vložka, Standardní tampon"/>
    <s v="Ano - alespoň 3x týdně"/>
    <s v="Ne - někdo jiný z rodiny"/>
    <s v="Zvyk, Používají ho ostatní v mém okolí"/>
    <s v="Menstruační kalíšek, Menstruační kalhotky"/>
    <s v="Osamostatnění - vlastní příjem."/>
    <s v="Ne"/>
    <s v="Spíše ano"/>
    <x v="0"/>
    <x v="2"/>
  </r>
  <r>
    <n v="117"/>
    <s v="21-30"/>
    <s v="15 000 - 20 000 Kč"/>
    <s v="Standardní tampon"/>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x v="2"/>
    <x v="0"/>
  </r>
  <r>
    <n v="118"/>
    <s v="31-40"/>
    <s v="45 000 Kč a více"/>
    <s v="Menstruační kalíšek"/>
    <s v="Standardní vložka, Standardní tampon, Menstruační kalíšek, Menstruační kalhotky"/>
    <s v="Ano - maximálně 3x týdně"/>
    <s v="Ano"/>
    <s v="Ekologie, Pohodlné"/>
    <s v="Nechci"/>
    <s v="Dostala bych ji zdarma., Byla by to ekologičtější varianta., Současný produkt by mi přestal vyhovovat."/>
    <s v="Ne"/>
    <s v="Rozhodně ano"/>
    <x v="2"/>
    <x v="2"/>
  </r>
  <r>
    <n v="119"/>
    <s v="31-40"/>
    <s v="35 000 - 45 000 Kč"/>
    <s v="Tampon z přírodního materiálu, Menstruační kalíšek"/>
    <s v="Tampon z přírodního materiálu, Menstruační kalíšek"/>
    <s v="Ano - alespoň 3x týdně"/>
    <s v="Ano"/>
    <s v="Pohodlné, Spolehlivé"/>
    <s v="Nechci"/>
    <s v="Někdo z okolí by ji začal používat."/>
    <s v="Ne"/>
    <s v="Spíše ano"/>
    <x v="0"/>
    <x v="2"/>
  </r>
  <r>
    <n v="120"/>
    <s v="31-40"/>
    <s v="35 000 - 45 000 Kč"/>
    <s v="Standardní tampon"/>
    <s v="Standardní vložka, Standardní tampon"/>
    <s v="Ano - maximálně 3x týdně"/>
    <s v="Ano"/>
    <s v="Zvyk, Spolehlivé"/>
    <s v="Nechci"/>
    <s v="Nic by mě nepřimělo."/>
    <s v="Ne"/>
    <s v="Rozhodně ano"/>
    <x v="0"/>
    <x v="2"/>
  </r>
  <r>
    <n v="121"/>
    <s v="21-30"/>
    <s v="25 000 - 35 000 Kč"/>
    <s v="Menstruační kalíšek, Menstruační kalhotky"/>
    <s v="Standardní vložka, Standardní tampon"/>
    <s v="Ne"/>
    <s v="Ano"/>
    <s v="Cena, Ekologie"/>
    <s v="Nechci"/>
    <s v="Současný produkt by mi přestal vyhovovat."/>
    <s v="Ne"/>
    <s v="Spíše ano"/>
    <x v="1"/>
    <x v="3"/>
  </r>
  <r>
    <n v="122"/>
    <s v="21-30"/>
    <s v="20 000 - 25 000 Kč"/>
    <s v="Menstruační kalíšek"/>
    <s v="Standardní vložka, Standardní tampon"/>
    <s v="Ano - alespoň 3x týdně"/>
    <s v="Ano"/>
    <s v="Ekologie, Pohodlné"/>
    <s v="Nechci"/>
    <s v="Dostala bych ji zdarma., Byla by to ekologičtější varianta., Současný produkt by mi přestal vyhovovat."/>
    <s v="Ne"/>
    <s v="Spíše ano"/>
    <x v="0"/>
    <x v="2"/>
  </r>
  <r>
    <n v="123"/>
    <s v="31-40"/>
    <s v="35 000 - 45 000 Kč"/>
    <s v="Standardní vložka, Standardní tampon, Menstruační kalhotky"/>
    <s v="Standardní vložka, Vložka z přírodního materiálu, Látkové vložka, Standardní tampon, Tampon z přírodního materiálu, Menstruační kalíšek, Menstruační kalhotky"/>
    <s v="Ne"/>
    <s v="Ano"/>
    <s v="Pohodlné, Spolehlivé"/>
    <s v="Menstruační kalíšek"/>
    <s v="Současný produkt by mi přestal vyhovovat."/>
    <s v="Ne"/>
    <s v="Spíše ano"/>
    <x v="0"/>
    <x v="3"/>
  </r>
  <r>
    <n v="124"/>
    <s v="21-30"/>
    <s v="25 000 - 35 000 Kč"/>
    <s v="Menstruační kalíšek"/>
    <s v="Standardní vložka, Standardní tampon, Menstruační kalhotky"/>
    <s v="Ne"/>
    <s v="Ano"/>
    <s v="Ekologie, Pohodlné"/>
    <s v="Nechci"/>
    <s v="Někdo z okolí by ji začal používat., Byla by to levnější varianta., Byla by to ekologičtější varianta., Současný produkt by mi přestal vyhovovat."/>
    <s v="Ne"/>
    <s v="Spíše ano"/>
    <x v="0"/>
    <x v="3"/>
  </r>
  <r>
    <n v="125"/>
    <s v="21-30"/>
    <s v="20 000 - 25 000 Kč"/>
    <s v="Menstruační kalíšek, Menstruační kalhotky"/>
    <s v="Standardní tampon, Menstruační kalíšek"/>
    <s v="Ano - maximálně 3x týdně"/>
    <s v="Ano"/>
    <s v="Cena, Ekologie"/>
    <s v="Mořská houba"/>
    <s v="Byla by to levnější varianta., Současný produkt by mi přestal vyhovovat."/>
    <s v="Ne"/>
    <s v="Rozhodně ano"/>
    <x v="0"/>
    <x v="1"/>
  </r>
  <r>
    <n v="126"/>
    <s v="41-50"/>
    <s v="25 000 - 35 000 Kč"/>
    <s v="Standardní tampon"/>
    <s v="Standardní tampon"/>
    <s v="Ne"/>
    <s v="Ne - partner"/>
    <s v="Cena, Zvyk"/>
    <s v="Nechci"/>
    <s v="Byla by to levnější varianta., Současný produkt by mi přestal vyhovovat."/>
    <s v="Ne"/>
    <s v="Rozhodně ano"/>
    <x v="0"/>
    <x v="3"/>
  </r>
  <r>
    <n v="127"/>
    <s v="21-30"/>
    <s v="25 000 - 35 000 Kč"/>
    <s v="Standardní tampon"/>
    <s v="Standardní vložka, Standardní tampon, Menstruační kalíšek"/>
    <s v="Ano - alespoň 3x týdně"/>
    <s v="Ano"/>
    <s v="Zvyk, Pohodlné"/>
    <s v="Vložka z přírodního materiálu, Menstruační kalíšek"/>
    <s v="Dostala bych ji zdarma."/>
    <s v="Ne"/>
    <s v="Rozhodně ano"/>
    <x v="0"/>
    <x v="0"/>
  </r>
  <r>
    <n v="128"/>
    <s v="15-20"/>
    <s v="Méně než 15 000 Kč"/>
    <s v="Standardní tampon"/>
    <s v="Standardní tampon"/>
    <s v="Ano - alespoň 3x týdně"/>
    <s v="Ne - někdo jiný z rodiny"/>
    <s v="Zvyk, Používají ho ostatní v mém okolí"/>
    <s v="Menstruační kalíšek, Menstruační kalhotky"/>
    <s v="Dostala bych ji zdarma., Osamostatnění - vlastní příjem."/>
    <s v="Ne"/>
    <s v="Spíše ano"/>
    <x v="0"/>
    <x v="2"/>
  </r>
  <r>
    <n v="129"/>
    <s v="51-60"/>
    <s v="25 000 - 35 000 Kč"/>
    <s v="Standardní vložka"/>
    <s v="Nevím"/>
    <s v="Ne"/>
    <s v="Ano"/>
    <s v="Cena, Zvyk"/>
    <s v="Nechci"/>
    <s v="Nic by mě nepřimělo."/>
    <s v="Ne"/>
    <s v="Spíše ano"/>
    <x v="0"/>
    <x v="2"/>
  </r>
  <r>
    <n v="130"/>
    <s v="21-30"/>
    <s v="Méně než 15 000 Kč"/>
    <s v="Standardní tampon"/>
    <s v="Standardní vložka, Standardní tampon"/>
    <s v="Ne"/>
    <s v="Ano"/>
    <s v="Zvyk, Spolehlivé"/>
    <s v="Menstruační kalhotky"/>
    <s v="Dostala bych ji zdarma., Současný produkt by mi přestal vyhovovat."/>
    <s v="Ne"/>
    <s v="Spíše ano"/>
    <x v="2"/>
    <x v="0"/>
  </r>
  <r>
    <n v="131"/>
    <s v="21-30"/>
    <s v="Méně než 15 000 Kč"/>
    <s v="Standardní tampon"/>
    <s v="Standardní vložka, Standardní tampon, Menstruační kalíšek, Menstruační kalhotky"/>
    <s v="Ano - maximálně 3x týdně"/>
    <s v="Ano"/>
    <s v="Zvyk, Spolehlivé"/>
    <s v="Menstruační kalhotky"/>
    <s v="Nic by mě nepřimělo."/>
    <s v="Ne"/>
    <s v="Spíše ano"/>
    <x v="0"/>
    <x v="0"/>
  </r>
  <r>
    <n v="132"/>
    <s v="15-20"/>
    <s v="Méně než 15 000 Kč"/>
    <s v="Standardní tampon, Menstruační kalhotky"/>
    <s v="Standardní vložka, Standardní tampon"/>
    <s v="Ne"/>
    <s v="Ano"/>
    <s v="Pohodlné, Spolehlivé"/>
    <s v="Nechci"/>
    <s v="Byla by to ekologičtější varianta., Současný produkt by mi přestal vyhovovat."/>
    <s v="Ne"/>
    <s v="Spíše ano"/>
    <x v="0"/>
    <x v="2"/>
  </r>
  <r>
    <n v="133"/>
    <s v="31-40"/>
    <s v="35 000 - 45 000 Kč"/>
    <s v="Standardní vložka, Standardní tampon, Menstruační kalíšek"/>
    <s v="Standardní vložka, Standardní tampon, Menstruační kalíšek, Menstruační kalhotky"/>
    <s v="Ne"/>
    <s v="Ano"/>
    <s v="Cena, Zvyk"/>
    <s v="Menstruační kalhotky"/>
    <s v="Dostala bych ji zdarma., Byla by to levnější varianta., Byla by to ekologičtější varianta., Současný produkt by mi přestal vyhovovat."/>
    <s v="Ne"/>
    <s v="Spíš ne"/>
    <x v="2"/>
    <x v="1"/>
  </r>
  <r>
    <n v="134"/>
    <s v="21-30"/>
    <s v="15 000 - 20 000 Kč"/>
    <s v="Menstruační kalíšek, Menstruační kalhotky"/>
    <s v="Standardní vložka, Standardní tampon, Menstruační kalíšek, Menstruační kalhotky"/>
    <s v="Ano - alespoň 3x týdně"/>
    <s v="Ano"/>
    <s v="Ekologie, Zvyk"/>
    <s v="Nechci"/>
    <s v="Dostala bych ji zdarma., Byla by to levnější varianta."/>
    <s v="Ne"/>
    <s v="Rozhodně ano"/>
    <x v="1"/>
    <x v="3"/>
  </r>
  <r>
    <n v="135"/>
    <s v="21-30"/>
    <s v="25 000 - 35 000 Kč"/>
    <s v="Standardní vložka"/>
    <s v="Nevím"/>
    <s v="Ne"/>
    <s v="Ano"/>
    <s v="Pohodlné, Spolehlivé"/>
    <s v="Nechci"/>
    <s v="Současný produkt by mi přestal vyhovovat."/>
    <s v="Ne"/>
    <s v="Rozhodně ne"/>
    <x v="0"/>
    <x v="3"/>
  </r>
  <r>
    <n v="136"/>
    <s v="21-30"/>
    <s v="25 000 - 35 000 Kč"/>
    <s v="Menstruační kalíšek, Menstruační kalhotky"/>
    <s v="Standardní vložka, Standardní tampon"/>
    <s v="Ne"/>
    <s v="Ano"/>
    <s v="Cena, Ekologie"/>
    <s v="Nechci"/>
    <s v="Někdo z okolí by ji začal používat., Byla by to levnější varianta., Byla by to ekologičtější varianta., Současný produkt by mi přestal vyhovovat."/>
    <s v="Ne"/>
    <s v="Spíše ano"/>
    <x v="1"/>
    <x v="3"/>
  </r>
  <r>
    <n v="137"/>
    <s v="21-30"/>
    <s v="20 000 - 25 000 Kč"/>
    <s v="Menstruační kalíšek"/>
    <s v="Standardní vložka, Standardní tampon"/>
    <s v="Ano - alespoň 3x týdně"/>
    <s v="Ano"/>
    <s v="Ekologie, Pohodlné"/>
    <s v="Nechci"/>
    <s v="Současný produkt by mi přestal vyhovovat."/>
    <s v="Ne"/>
    <s v="Spíše ano"/>
    <x v="0"/>
    <x v="2"/>
  </r>
  <r>
    <n v="138"/>
    <s v="31-40"/>
    <s v="35 000 - 45 000 Kč"/>
    <s v="Standardní vložka, Standardní tampon, Menstruační kalhotky"/>
    <s v="Standardní vložka, Vložka z přírodního materiálu, Látkové vložka, Standardní tampon, Tampon z přírodního materiálu, Menstruační kalíšek, Menstruační kalhotky"/>
    <s v="Ne"/>
    <s v="Ano"/>
    <s v="Pohodlné, Spolehlivé"/>
    <s v="Menstruační kalíšek"/>
    <s v="Současný produkt by mi přestal vyhovovat."/>
    <s v="Ne"/>
    <s v="Spíše ano"/>
    <x v="0"/>
    <x v="3"/>
  </r>
  <r>
    <n v="139"/>
    <s v="21-30"/>
    <s v="25 000 - 35 000 Kč"/>
    <s v="Menstruační kalíšek"/>
    <s v="Standardní vložka, Standardní tampon, Menstruační kalhotky"/>
    <s v="Ne"/>
    <s v="Ano"/>
    <s v="Ekologie, Pohodlné"/>
    <s v="Nechci"/>
    <s v="Současný produkt by mi přestal vyhovovat."/>
    <s v="Ne"/>
    <s v="Spíše ano"/>
    <x v="0"/>
    <x v="3"/>
  </r>
  <r>
    <n v="140"/>
    <s v="21-30"/>
    <s v="20 000 - 25 000 Kč"/>
    <s v="Menstruační kalíšek"/>
    <s v="Standardní vložka, Standardní tampon"/>
    <s v="Ne"/>
    <s v="Ano"/>
    <s v="Cena, Ekologie"/>
    <s v="Nechci"/>
    <s v="Byla by to ekologičtější varianta."/>
    <s v="Ne"/>
    <s v="Spíše ano"/>
    <x v="1"/>
    <x v="2"/>
  </r>
  <r>
    <n v="141"/>
    <s v="31-40"/>
    <s v="25 000 - 35 000 Kč"/>
    <s v="Standardní vložka, Standardní tampon, Menstruační kalíšek, Mořská houba"/>
    <s v="Standardní vložka, Standardní tampon"/>
    <s v="Ne"/>
    <s v="Ano"/>
    <s v="Pohodlné, Spolehlivé"/>
    <s v="Menstruační kalhotky, Látkové vložka"/>
    <s v="Byla by to ekologičtější varianta., Současný produkt by mi přestal vyhovovat."/>
    <s v="Ne"/>
    <s v="Rozhodně ano"/>
    <x v="2"/>
    <x v="0"/>
  </r>
  <r>
    <n v="142"/>
    <s v="31-40"/>
    <s v="35 000 - 45 000 Kč"/>
    <s v="Standardní tampon, Menstruační kalíšek, Menstruační kalhotky"/>
    <s v="Standardní vložka, Standardní tampon, Menstruační kalíšek, Menstruační kalhotky, Mořská houba"/>
    <s v="Ano - maximálně 3x týdně"/>
    <s v="Ano"/>
    <s v="Ekologie, Spolehlivé"/>
    <s v="Nechci"/>
    <s v="Doporuceni"/>
    <s v="Ne"/>
    <s v="Spíš ne"/>
    <x v="2"/>
    <x v="2"/>
  </r>
  <r>
    <n v="143"/>
    <s v="21-30"/>
    <s v="35 000 - 45 000 Kč"/>
    <s v="Standardní tampon"/>
    <s v="Standardní tampon, Menstruační kalíšek"/>
    <s v="Ano - alespoň 3x týdně"/>
    <s v="Ano"/>
    <s v="Ekologie, Pohodlné"/>
    <s v="Menstruační kalhotky"/>
    <s v="Dostala bych ji zdarma., Někdo z okolí by ji začal používat."/>
    <s v="Ano - v práci"/>
    <s v="Rozhodně ano"/>
    <x v="0"/>
    <x v="0"/>
  </r>
  <r>
    <n v="144"/>
    <s v="41-50"/>
    <s v="45 000 Kč a více"/>
    <s v="Standardní vložka"/>
    <s v="Menstruační kalíšek, Menstruační kalhotky"/>
    <s v="Ano - alespoň 3x týdně"/>
    <s v="Ano"/>
    <s v="Ekologie, Zvyk"/>
    <s v="Nechci"/>
    <s v="Nic by mě nepřimělo."/>
    <s v="Ano - v práci"/>
    <s v="Rozhodně ano"/>
    <x v="0"/>
    <x v="2"/>
  </r>
  <r>
    <n v="145"/>
    <s v="21-30"/>
    <s v="20 000 - 25 000 Kč"/>
    <s v="Menstruační kalíšek"/>
    <s v="Standardní vložka, Standardní tampon"/>
    <s v="Ano - alespoň 3x týdně"/>
    <s v="Ano"/>
    <s v="Cena, Ekologie"/>
    <s v="Nechci"/>
    <s v="Někdo z okolí by ji začal používat., Byla by to levnější varianta., Byla by to ekologičtější varianta., Současný produkt by mi přestal vyhovovat."/>
    <s v="Ne"/>
    <s v="Spíše ano"/>
    <x v="0"/>
    <x v="2"/>
  </r>
  <r>
    <n v="146"/>
    <s v="21-30"/>
    <s v="35 000 - 45 000 Kč"/>
    <s v="Standardní vložka, Standardní tampon, Menstruační kalhotky"/>
    <s v="Standardní vložka, Vložka z přírodního materiálu, Látkové vložka, Standardní tampon, Tampon z přírodního materiálu, Menstruační kalíšek, Menstruační kalhotky"/>
    <s v="Ne"/>
    <s v="Ano"/>
    <s v="Ekologie, Pohodlné"/>
    <s v="Menstruační kalíšek"/>
    <s v="Současný produkt by mi přestal vyhovovat."/>
    <s v="Ne"/>
    <s v="Spíše ano"/>
    <x v="0"/>
    <x v="3"/>
  </r>
  <r>
    <n v="147"/>
    <s v="21-30"/>
    <s v="25 000 - 35 000 Kč"/>
    <s v="Menstruační kalíšek"/>
    <s v="Standardní vložka, Standardní tampon, Menstruační kalíšek"/>
    <s v="Ano - maximálně 3x týdně"/>
    <s v="Ano"/>
    <s v="Cena, Ekologie"/>
    <s v="Nechci"/>
    <s v="Někdo z okolí by ji začal používat., Byla by to levnější varianta., Byla by to ekologičtější varianta., Současný produkt by mi přestal vyhovovat."/>
    <s v="Ne"/>
    <s v="Spíše ano"/>
    <x v="0"/>
    <x v="2"/>
  </r>
  <r>
    <n v="148"/>
    <s v="31-40"/>
    <s v="25 000 - 35 000 Kč"/>
    <s v="Menstruační kalhotky, Mořská houba"/>
    <s v="Standardní tampon, Mořská houba"/>
    <s v="Ano - maximálně 3x týdně"/>
    <s v="Ano"/>
    <s v="Ekologie, Pohodlné"/>
    <s v="Nechci"/>
    <s v="Byla by to ekologičtější varianta."/>
    <s v="Ne"/>
    <s v="Spíše ano"/>
    <x v="1"/>
    <x v="2"/>
  </r>
  <r>
    <n v="149"/>
    <s v="31-40"/>
    <s v="45 000 Kč a více"/>
    <s v="Standardní tampon, Menstruační kalíšek, Menstruační kalhotky"/>
    <s v="Standardní vložka, Standardní tampon"/>
    <s v="Ne"/>
    <s v="Ano"/>
    <s v="Ekologie, Pohodlné"/>
    <s v="Nechci"/>
    <s v="Dostala bych ji zdarma., Současný produkt by mi přestal vyhovovat."/>
    <s v="Ne"/>
    <s v="Spíše ano"/>
    <x v="0"/>
    <x v="1"/>
  </r>
  <r>
    <n v="150"/>
    <s v="31-40"/>
    <s v="45 000 Kč a více"/>
    <s v="Menstruační kalhotky"/>
    <s v="Standardní tampon, Menstruační kalhotky"/>
    <s v="Ano - maximálně 3x týdně"/>
    <s v="Ano"/>
    <s v="Ekologie, Pohodlné"/>
    <s v="Nechci"/>
    <s v="Nic by mě nepřimělo."/>
    <s v="Ne"/>
    <s v="Rozhodně ano"/>
    <x v="0"/>
    <x v="3"/>
  </r>
  <r>
    <n v="151"/>
    <s v="41-50"/>
    <s v="35 000 - 45 000 Kč"/>
    <s v="Vložka z přírodního materiálu"/>
    <s v="Vložka z přírodního materiálu"/>
    <s v="Ne"/>
    <s v="Ano"/>
    <s v="Ekologie, Spolehlivé"/>
    <s v="Nechci"/>
    <s v="Dostala bych ji zdarma., Byla by to levnější varianta."/>
    <s v="Ne"/>
    <s v="Rozhodně ano"/>
    <x v="0"/>
    <x v="2"/>
  </r>
  <r>
    <n v="152"/>
    <s v="31-40"/>
    <s v="35 000 - 45 000 Kč"/>
    <s v="Standardní tampon"/>
    <s v="Standardní vložka, Standardní tampon, Menstruační kalhotky"/>
    <s v="Ne"/>
    <s v="Ano"/>
    <s v="Cena, Zvyk"/>
    <s v="Tampon z přírodního materiálu"/>
    <s v="Dostala bych ji zdarma., Současný produkt by mi přestal vyhovovat."/>
    <s v="Ne"/>
    <s v="Spíš ne"/>
    <x v="2"/>
    <x v="2"/>
  </r>
  <r>
    <n v="153"/>
    <s v="41-50"/>
    <s v="35 000 - 45 000 Kč"/>
    <s v="Standardní vložka"/>
    <s v="Nevím"/>
    <s v="Ne"/>
    <s v="Ano"/>
    <s v="Cena, Zvyk"/>
    <s v="Nechci"/>
    <s v="Nic by mě nepřimělo."/>
    <s v="Ne"/>
    <s v="Spíše ano"/>
    <x v="0"/>
    <x v="2"/>
  </r>
  <r>
    <n v="154"/>
    <s v="21-30"/>
    <s v="25 000 - 35 000 Kč"/>
    <s v="Standardní tampon"/>
    <s v="Standardní vložka, Standardní tampon, Menstruační kalíšek, Menstruační kalhotky"/>
    <s v="Ne"/>
    <s v="Ano"/>
    <s v="Pohodlné, Spolehlivé"/>
    <s v="Menstruační kalhotky"/>
    <s v="Dostala bych ji zdarma., Byla by to levnější varianta., Současný produkt by mi přestal vyhovovat."/>
    <s v="Ne"/>
    <s v="Spíše ano"/>
    <x v="0"/>
    <x v="0"/>
  </r>
  <r>
    <n v="155"/>
    <s v="21-30"/>
    <s v="25 000 - 35 000 Kč"/>
    <s v="Menstruační kalíšek, Menstruační kalhotky"/>
    <s v="Standardní vložka, Standardní tampon"/>
    <s v="Ne"/>
    <s v="Ano"/>
    <s v="Cena, Ekologie"/>
    <s v="Nechci"/>
    <s v="Dostala bych ji zdarma., Byla by to ekologičtější varianta., Současný produkt by mi přestal vyhovovat."/>
    <s v="Ne"/>
    <s v="Spíše ano"/>
    <x v="1"/>
    <x v="3"/>
  </r>
  <r>
    <n v="156"/>
    <s v="21-30"/>
    <s v="20 000 - 25 000 Kč"/>
    <s v="Menstruační kalíšek"/>
    <s v="Standardní vložka, Standardní tampon"/>
    <s v="Ano - alespoň 3x týdně"/>
    <s v="Ano"/>
    <s v="Ekologie, Pohodlné"/>
    <s v="Nechci"/>
    <s v="Současný produkt by mi přestal vyhovovat."/>
    <s v="Ne"/>
    <s v="Spíše ano"/>
    <x v="0"/>
    <x v="2"/>
  </r>
  <r>
    <n v="157"/>
    <s v="21-30"/>
    <s v="25 000 - 35 000 Kč"/>
    <s v="Menstruační kalíšek"/>
    <s v="Menstruační kalíšek"/>
    <s v="Ano - maximálně 3x týdně"/>
    <s v="Ano"/>
    <s v="Cena, Pohodlné"/>
    <s v="Mořská houba"/>
    <s v="Byla by to ekologičtější varianta., Současný produkt by mi přestal vyhovovat."/>
    <s v="Ne"/>
    <s v="Spíše ano"/>
    <x v="1"/>
    <x v="3"/>
  </r>
  <r>
    <n v="158"/>
    <s v="31-40"/>
    <s v="45 000 Kč a více"/>
    <s v="Standardní tampon, Menstruační kalíšek, Menstruační kalhotky"/>
    <s v="Standardní vložka, Standardní tampon"/>
    <s v="Ne"/>
    <s v="Ano"/>
    <s v="Ekologie, Pohodlné"/>
    <s v="Nechci"/>
    <s v="Dostala bych ji zdarma., Současný produkt by mi přestal vyhovovat."/>
    <s v="Ne"/>
    <s v="Spíše ano"/>
    <x v="0"/>
    <x v="1"/>
  </r>
  <r>
    <n v="159"/>
    <s v="31-40"/>
    <s v="45 000 Kč a více"/>
    <s v="Menstruační kalhotky"/>
    <s v="Standardní tampon, Menstruační kalhotky"/>
    <s v="Ano - maximálně 3x týdně"/>
    <s v="Ano"/>
    <s v="Ekologie, Pohodlné"/>
    <s v="Nechci"/>
    <s v="Nic by mě nepřimělo."/>
    <s v="Ne"/>
    <s v="Rozhodně ano"/>
    <x v="0"/>
    <x v="3"/>
  </r>
  <r>
    <n v="160"/>
    <s v="41-50"/>
    <s v="35 000 - 45 000 Kč"/>
    <s v="Vložka z přírodního materiálu"/>
    <s v="Vložka z přírodního materiálu"/>
    <s v="Ne"/>
    <s v="Ano"/>
    <s v="Ekologie, Spolehlivé"/>
    <s v="Nechci"/>
    <s v="Dostala bych ji zdarma., Byla by to levnější varianta."/>
    <s v="Ne"/>
    <s v="Rozhodně ano"/>
    <x v="0"/>
    <x v="2"/>
  </r>
  <r>
    <n v="161"/>
    <s v="31-40"/>
    <s v="20 000 - 25 000 Kč"/>
    <s v="Menstruační kalíšek, Menstruační kalhotky"/>
    <s v="Vložka z přírodního materiálu, Standardní tampon, Menstruační kalíšek, Menstruační kalhotky"/>
    <s v="Ano - alespoň 3x týdně"/>
    <s v="Ano"/>
    <s v="Ekologie, Pohodlné"/>
    <s v="Nechci"/>
    <s v="bylo by to pohodlnější"/>
    <s v="Ne"/>
    <s v="Spíš ne"/>
    <x v="1"/>
    <x v="3"/>
  </r>
  <r>
    <n v="162"/>
    <s v="21-30"/>
    <s v="25 000 - 35 000 Kč"/>
    <s v="Menstruační kalíšek, Menstruační kalhotky"/>
    <s v="Standardní vložka, Látkové vložka, Standardní tampon, Tampon z přírodního materiálu, Menstruační kalíšek, Menstruační kalhotky"/>
    <s v="Ano - alespoň 3x týdně"/>
    <s v="Ano"/>
    <s v="Ekologie, Pohodlné"/>
    <s v="Nechci"/>
    <s v="Dostala bych ji zdarma., Byla by to ekologičtější varianta., Současný produkt by mi přestal vyhovovat."/>
    <s v="Ne"/>
    <s v="Rozhodně ano"/>
    <x v="1"/>
    <x v="2"/>
  </r>
  <r>
    <n v="163"/>
    <s v="21-30"/>
    <s v="15 000 - 20 000 Kč"/>
    <s v="Standardní vložka, Standardní tampon, Menstruační kalíšek, Menstruační kalhotky"/>
    <s v="Standardní vložka, Standardní tampon"/>
    <s v="Ne"/>
    <s v="Ano"/>
    <s v="Ekologie, Pohodlné"/>
    <s v="Nechci"/>
    <s v="Byla by to ekologičtější varianta., Současný produkt by mi přestal vyhovovat."/>
    <s v="Ne"/>
    <s v="Spíš ne"/>
    <x v="0"/>
    <x v="1"/>
  </r>
  <r>
    <n v="164"/>
    <s v="31-40"/>
    <s v="25 000 - 35 000 Kč"/>
    <s v="Vložka z přírodního materiálu, Menstruační kalíšek"/>
    <s v="Standardní vložka, Standardní tampon, Menstruační kalíšek, Menstruační kalhotky"/>
    <s v="Ano - maximálně 3x týdně"/>
    <s v="Ano"/>
    <s v="Pohodlné, Spolehlivé"/>
    <s v="Mořská houba"/>
    <s v="Současný produkt by mi přestal vyhovovat."/>
    <s v="Ne"/>
    <s v="Spíš ne"/>
    <x v="0"/>
    <x v="3"/>
  </r>
  <r>
    <n v="165"/>
    <s v="31-40"/>
    <s v="20 000 - 25 000 Kč"/>
    <s v="Menstruační kalíšek"/>
    <s v="Standardní vložka, Standardní tampon, Menstruační kalíšek, Mořská houba"/>
    <s v="Ne"/>
    <s v="Ano"/>
    <s v="Ekologie, Pohodlné"/>
    <s v="Menstruační kalhotky"/>
    <s v="Jen se odhodlavam kalhotky objednat jako doplnujici ke kalisku. Urcite kalisek neprestanj pouzivat."/>
    <s v="Ne"/>
    <s v="Spíš ne"/>
    <x v="0"/>
    <x v="2"/>
  </r>
  <r>
    <n v="166"/>
    <s v="21-30"/>
    <s v="25 000 - 35 000 Kč"/>
    <s v="Standardní vložka, Vložka z přírodního materiálu"/>
    <s v="Nevím"/>
    <s v="Ne"/>
    <s v="Ano"/>
    <s v="Cena, Ekologie"/>
    <s v="Mořská houba"/>
    <s v="Dostala bych ji zdarma., Byla by to ekologičtější varianta., Současný produkt by mi přestal vyhovovat."/>
    <s v="Ne"/>
    <s v="Spíše ano"/>
    <x v="0"/>
    <x v="0"/>
  </r>
  <r>
    <n v="167"/>
    <s v="15-20"/>
    <s v="Méně než 15 000 Kč"/>
    <s v="Menstruační kalhotky"/>
    <s v="Standardní vložka, Látkové vložka, Standardní tampon, Menstruační kalíšek"/>
    <s v="Ano - alespoň 3x týdně"/>
    <s v="Ano"/>
    <s v="Cena, Používají ho ostatní v mém okolí"/>
    <s v="Nechci"/>
    <s v="Současný produkt by mi přestal vyhovovat."/>
    <s v="Ne"/>
    <s v="Rozhodně ano"/>
    <x v="1"/>
    <x v="2"/>
  </r>
  <r>
    <n v="168"/>
    <s v="41-50"/>
    <s v="35 000 - 45 000 Kč"/>
    <s v="Standardní vložka, Menstruační kalíšek"/>
    <s v="Standardní tampon, Menstruační kalíšek, Menstruační kalhotky"/>
    <s v="Ne"/>
    <s v="Ano"/>
    <s v="Cena, Zvyk"/>
    <s v="Nechci"/>
    <s v="Současný produkt by mi přestal vyhovovat."/>
    <s v="Ne"/>
    <s v="Spíše ano"/>
    <x v="0"/>
    <x v="2"/>
  </r>
  <r>
    <n v="169"/>
    <s v="31-40"/>
    <s v="45 000 Kč a více"/>
    <s v="Standardní tampon, Mořská houba"/>
    <s v="Standardní vložka, Standardní tampon"/>
    <s v="Ano - alespoň 3x týdně"/>
    <s v="Ano"/>
    <s v="Ekologie, Pohodlné"/>
    <s v="Menstruační kalíšek"/>
    <s v="Byla by to ekologičtější varianta., Současný produkt by mi přestal vyhovovat."/>
    <s v="Ne"/>
    <s v="Spíše ano"/>
    <x v="1"/>
    <x v="3"/>
  </r>
  <r>
    <n v="170"/>
    <s v="51-60"/>
    <s v="45 000 Kč a více"/>
    <s v="Standardní tampon"/>
    <s v="Menstruační kalíšek"/>
    <s v="Ne"/>
    <s v="Ano"/>
    <s v="Pohodlné, Spolehlivé"/>
    <s v="Tampon z přírodního materiálu"/>
    <s v="Byla by to levnější varianta., Současný produkt by mi přestal vyhovovat."/>
    <s v="Ne"/>
    <s v="Rozhodně ne"/>
    <x v="0"/>
    <x v="0"/>
  </r>
  <r>
    <n v="171"/>
    <s v="21-30"/>
    <s v="25 000 - 35 000 Kč"/>
    <s v="Menstruační kalíšek, Menstruační kalhotky"/>
    <s v="Standardní vložka, Standardní tampon"/>
    <s v="Ne"/>
    <s v="Ano"/>
    <s v="Cena, Ekologie"/>
    <s v="Nechci"/>
    <s v="Současný produkt by mi přestal vyhovovat."/>
    <s v="Ne"/>
    <s v="Spíše ano"/>
    <x v="1"/>
    <x v="3"/>
  </r>
  <r>
    <n v="172"/>
    <s v="21-30"/>
    <s v="20 000 - 25 000 Kč"/>
    <s v="Menstruační kalíšek"/>
    <s v="Standardní vložka, Standardní tampon"/>
    <s v="Ano - alespoň 3x týdně"/>
    <s v="Ano"/>
    <s v="Ekologie, Pohodlné"/>
    <s v="Nechci"/>
    <s v="Současný produkt by mi přestal vyhovovat."/>
    <s v="Ne"/>
    <s v="Spíše ano"/>
    <x v="0"/>
    <x v="2"/>
  </r>
  <r>
    <n v="173"/>
    <s v="21-30"/>
    <s v="25 000 - 35 000 Kč"/>
    <s v="Menstruační kalíšek"/>
    <s v="Menstruační kalíšek"/>
    <s v="Ano - maximálně 3x týdně"/>
    <s v="Ano"/>
    <s v="Cena, Pohodlné"/>
    <s v="Mořská houba"/>
    <s v="Byla by to ekologičtější varianta., Současný produkt by mi přestal vyhovovat."/>
    <s v="Ne"/>
    <s v="Spíše ano"/>
    <x v="1"/>
    <x v="3"/>
  </r>
  <r>
    <n v="174"/>
    <s v="21-30"/>
    <s v="Méně než 15 000 Kč"/>
    <s v="Standardní vložka, Standardní tampon"/>
    <s v="Standardní tampon, Menstruační kalíšek"/>
    <s v="Ano - maximálně 3x týdně"/>
    <s v="Ano"/>
    <s v="Pohodlné, Spolehlivé"/>
    <s v="Vložka z přírodního materiálu, Tampon z přírodního materiálu, Menstruační kalhotky"/>
    <s v="Byla by to levnější varianta., Byla by to ekologičtější varianta."/>
    <s v="Ne"/>
    <s v="Rozhodně ano"/>
    <x v="0"/>
    <x v="3"/>
  </r>
  <r>
    <n v="175"/>
    <s v="21-30"/>
    <s v="45 000 Kč a více"/>
    <s v="Standardní tampon"/>
    <s v="Standardní vložka, Menstruační kalíšek, Menstruační kalhotky"/>
    <s v="Ano - maximálně 3x týdně"/>
    <s v="Ano"/>
    <s v="Cena, Ekologie"/>
    <s v="Menstruační kalhotky"/>
    <s v="Současný produkt by mi přestal vyhovovat."/>
    <s v="Ne"/>
    <s v="Rozhodně ano"/>
    <x v="2"/>
    <x v="0"/>
  </r>
  <r>
    <n v="176"/>
    <s v="21-30"/>
    <s v="25 000 - 35 000 Kč"/>
    <s v="Standardní tampon, Menstruační kalíšek, Menstruační kalhotky"/>
    <s v="Standardní tampon, Menstruační kalíšek, Menstruační kalhotky"/>
    <s v="Ano - alespoň 3x týdně"/>
    <s v="Ano"/>
    <s v="Pohodlné, Spolehlivé"/>
    <s v="Nechci"/>
    <s v="Současný produkt by mi přestal vyhovovat."/>
    <s v="Ne"/>
    <s v="Spíše ano"/>
    <x v="0"/>
    <x v="3"/>
  </r>
  <r>
    <n v="177"/>
    <s v="21-30"/>
    <s v="Méně než 15 000 Kč"/>
    <s v="Standardní tampon"/>
    <s v="Standardní vložka, Standardní tampon"/>
    <s v="Ne"/>
    <s v="Ano"/>
    <s v="Pohodlné, Spolehlivé"/>
    <s v="Menstruační kalhotky"/>
    <s v="Dostala bych ji zdarma."/>
    <s v="Ne"/>
    <s v="Rozhodně ano"/>
    <x v="0"/>
    <x v="0"/>
  </r>
  <r>
    <n v="178"/>
    <s v="21-30"/>
    <s v="25 000 - 35 000 Kč"/>
    <s v="Standardní tampon, Menstruační kalíšek"/>
    <s v="Standardní tampon, Menstruační kalíšek, Menstruační kalhotky"/>
    <s v="Ano - alespoň 3x týdně"/>
    <s v="Ano"/>
    <s v="Ekologie, Pohodlné"/>
    <s v="Menstruační kalhotky"/>
    <s v="Byla by to levnější varianta."/>
    <s v="Ne"/>
    <s v="Rozhodně ano"/>
    <x v="0"/>
    <x v="3"/>
  </r>
  <r>
    <n v="179"/>
    <s v="41-50"/>
    <s v="25 000 - 35 000 Kč"/>
    <s v="Standardní tampon"/>
    <s v="Standardní tampon"/>
    <s v="Ne"/>
    <s v="Ne - partner"/>
    <s v="Cena, Zvyk"/>
    <s v="Nechci"/>
    <s v="Byla by to levnější varianta., Současný produkt by mi přestal vyhovovat."/>
    <s v="Ne"/>
    <s v="Rozhodně ano"/>
    <x v="0"/>
    <x v="3"/>
  </r>
  <r>
    <n v="180"/>
    <s v="51-60"/>
    <s v="25 000 - 35 000 Kč"/>
    <s v="Standardní vložka"/>
    <s v="Standardní vložka, Standardní tampon, Menstruační kalhotky"/>
    <s v="Ne"/>
    <s v="Ano"/>
    <s v="Zvyk, Spolehlivé"/>
    <s v="Menstruační kalhotky"/>
    <s v="Dostala bych ji zdarma."/>
    <s v="Ne"/>
    <s v="Spíše ano"/>
    <x v="0"/>
    <x v="2"/>
  </r>
  <r>
    <n v="181"/>
    <s v="21-30"/>
    <s v="15 000 - 20 000 Kč"/>
    <s v="Standardní tampon"/>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x v="0"/>
    <x v="0"/>
  </r>
  <r>
    <n v="182"/>
    <s v="21-30"/>
    <s v="45 000 Kč a více"/>
    <s v="Menstruační kalíšek"/>
    <s v="Standardní vložka, Standardní tampon, Menstruační kalíšek, Menstruační kalhotky"/>
    <s v="Ano - maximálně 3x týdně"/>
    <s v="Ano"/>
    <s v="Cena, Ekologie"/>
    <s v="Nechci"/>
    <s v="Dostala bych ji zdarma., Byla by to ekologičtější varianta., Současný produkt by mi přestal vyhovovat."/>
    <s v="Ne"/>
    <s v="Rozhodně ano"/>
    <x v="2"/>
    <x v="2"/>
  </r>
  <r>
    <n v="183"/>
    <s v="31-40"/>
    <s v="45 000 Kč a více"/>
    <s v="Menstruační kalíšek, Menstruační kalhotky"/>
    <s v="Menstruační kalíšek, Menstruační kalhotky"/>
    <s v="Ano - alespoň 3x týdně"/>
    <s v="Ano"/>
    <s v="Ekologie, Spolehlivé"/>
    <s v="Tampon z přírodního materiálu"/>
    <s v="Někdo z okolí by ji začal používat."/>
    <s v="Ne"/>
    <s v="Spíše ano"/>
    <x v="0"/>
    <x v="2"/>
  </r>
  <r>
    <n v="184"/>
    <s v="21-30"/>
    <s v="35 000 - 45 000 Kč"/>
    <s v="Tampon z přírodního materiálu, Menstruační kalíšek"/>
    <s v="Tampon z přírodního materiálu, Menstruační kalíšek"/>
    <s v="Ano - alespoň 3x týdně"/>
    <s v="Ano"/>
    <s v="Pohodlné, Spolehlivé"/>
    <s v="Nechci"/>
    <s v="Někdo z okolí by ji začal používat."/>
    <s v="Ne"/>
    <s v="Spíše ano"/>
    <x v="0"/>
    <x v="3"/>
  </r>
  <r>
    <n v="185"/>
    <s v="31-40"/>
    <s v="35 000 - 45 000 Kč"/>
    <s v="Standardní tampon"/>
    <s v="Standardní vložka, Standardní tampon, Menstruační kalhotky"/>
    <s v="Ne"/>
    <s v="Ano"/>
    <s v="Cena, Zvyk"/>
    <s v="Tampon z přírodního materiálu"/>
    <s v="Dostala bych ji zdarma., Současný produkt by mi přestal vyhovovat."/>
    <s v="Ne"/>
    <s v="Rozhodně ano"/>
    <x v="2"/>
    <x v="2"/>
  </r>
  <r>
    <n v="186"/>
    <s v="41-50"/>
    <s v="35 000 - 45 000 Kč"/>
    <s v="Standardní vložka"/>
    <s v="Nevím"/>
    <s v="Ne"/>
    <s v="Ano"/>
    <s v="Cena, Zvyk"/>
    <s v="Nechci"/>
    <s v="Nic by mě nepřimělo."/>
    <s v="Ne"/>
    <s v="Spíše ano"/>
    <x v="0"/>
    <x v="1"/>
  </r>
  <r>
    <n v="187"/>
    <s v="21-30"/>
    <s v="25 000 - 35 000 Kč"/>
    <s v="Standardní tampon"/>
    <s v="Standardní vložka, Standardní tampon, Menstruační kalíšek, Menstruační kalhotky"/>
    <s v="Ne"/>
    <s v="Ano"/>
    <s v="Pohodlné, Spolehlivé"/>
    <s v="Menstruační kalhotky"/>
    <s v="Dostala bych ji zdarma., Byla by to levnější varianta., Současný produkt by mi přestal vyhovovat."/>
    <s v="Ne"/>
    <s v="Spíše ano"/>
    <x v="0"/>
    <x v="0"/>
  </r>
  <r>
    <n v="188"/>
    <s v="31-40"/>
    <s v="35 000 - 45 000 Kč"/>
    <s v="Standardní tampon"/>
    <s v="Nepoužívají nic"/>
    <s v="Ano - alespoň 3x týdně"/>
    <s v="Ano"/>
    <s v="Zvyk, Pohodlné"/>
    <s v="Menstruační kalhotky"/>
    <s v="Dostala bych ji zdarma."/>
    <s v="Ano - v práci"/>
    <s v="Spíše ano"/>
    <x v="0"/>
    <x v="2"/>
  </r>
  <r>
    <n v="189"/>
    <s v="21-30"/>
    <s v="25 000 - 35 000 Kč"/>
    <s v="Standardní tampon, Menstruační kalhotky"/>
    <s v="Standardní vložka, Standardní tampon"/>
    <s v="Ne"/>
    <s v="Ano"/>
    <s v="Zvyk, Spolehlivé"/>
    <s v="Nechci"/>
    <s v="Současný produkt by mi přestal vyhovovat."/>
    <s v="Ne"/>
    <s v="Spíše ano"/>
    <x v="0"/>
    <x v="2"/>
  </r>
  <r>
    <n v="190"/>
    <s v="21-30"/>
    <s v="35 000 - 45 000 Kč"/>
    <s v="Menstruační kalhotky"/>
    <s v="Standardní vložka, Standardní tampon"/>
    <s v="Ne"/>
    <s v="Ano"/>
    <s v="Ekologie, Pohodlné"/>
    <s v="Nechci"/>
    <s v="Současný produkt by mi přestal vyhovovat."/>
    <s v="Ne"/>
    <s v="Rozhodně ano"/>
    <x v="1"/>
    <x v="1"/>
  </r>
  <r>
    <n v="191"/>
    <s v="21-30"/>
    <s v="35 000 - 45 000 Kč"/>
    <s v="Standardní tampon"/>
    <s v="Standardní tampon, Menstruační kalíšek"/>
    <s v="Ano - alespoň 3x týdně"/>
    <s v="Ano"/>
    <s v="Cena, Ekologie"/>
    <s v="Menstruační kalhotky"/>
    <s v="Dostala bych ji zdarma., Někdo z okolí by ji začal používat."/>
    <s v="Ano - v práci"/>
    <s v="Rozhodně ano"/>
    <x v="0"/>
    <x v="0"/>
  </r>
  <r>
    <n v="192"/>
    <s v="41-50"/>
    <s v="45 000 Kč a více"/>
    <s v="Standardní tampon"/>
    <s v="Menstruační kalíšek, Menstruační kalhotky"/>
    <s v="Ano - alespoň 3x týdně"/>
    <s v="Ano"/>
    <s v="Ekologie, Zvyk"/>
    <s v="Nechci"/>
    <s v="Nic by mě nepřimělo."/>
    <s v="Ano - v práci"/>
    <s v="Rozhodně ano"/>
    <x v="0"/>
    <x v="2"/>
  </r>
  <r>
    <n v="193"/>
    <s v="51-60"/>
    <s v="25 000 - 35 000 Kč"/>
    <s v="Standardní vložka"/>
    <s v="Nevím"/>
    <s v="Ne"/>
    <s v="Ano"/>
    <s v="Cena, Zvyk"/>
    <s v="Nechci"/>
    <s v="Nic by mě nepřimělo."/>
    <s v="Ne"/>
    <s v="Spíše ano"/>
    <x v="0"/>
    <x v="2"/>
  </r>
  <r>
    <n v="194"/>
    <s v="21-30"/>
    <s v="Méně než 15 000 Kč"/>
    <s v="Standardní tampon"/>
    <s v="Standardní vložka, Standardní tampon"/>
    <s v="Ne"/>
    <s v="Ano"/>
    <s v="Zvyk, Spolehlivé"/>
    <s v="Menstruační kalhotky"/>
    <s v="Dostala bych ji zdarma., Současný produkt by mi přestal vyhovovat."/>
    <s v="Ne"/>
    <s v="Spíše ano"/>
    <x v="0"/>
    <x v="0"/>
  </r>
  <r>
    <n v="195"/>
    <s v="21-30"/>
    <s v="Méně než 15 000 Kč"/>
    <s v="Standardní tampon"/>
    <s v="Standardní vložka, Standardní tampon, Menstruační kalíšek, Menstruační kalhotky"/>
    <s v="Ano - maximálně 3x týdně"/>
    <s v="Ano"/>
    <s v="Zvyk, Spolehlivé"/>
    <s v="Menstruační kalhotky"/>
    <s v="Nic by mě nepřimělo."/>
    <s v="Ne"/>
    <s v="Spíše ano"/>
    <x v="0"/>
    <x v="0"/>
  </r>
  <r>
    <n v="196"/>
    <s v="15-20"/>
    <s v="Méně než 15 000 Kč"/>
    <s v="Standardní tampon, Menstruační kalhotky"/>
    <s v="Standardní vložka, Standardní tampon"/>
    <s v="Ne"/>
    <s v="Ano"/>
    <s v="Pohodlné, Spolehlivé"/>
    <s v="Nechci"/>
    <s v="Byla by to ekologičtější varianta., Současný produkt by mi přestal vyhovovat."/>
    <s v="Ne"/>
    <s v="Spíše ano"/>
    <x v="0"/>
    <x v="2"/>
  </r>
  <r>
    <n v="197"/>
    <s v="21-30"/>
    <s v="35 000 - 45 000 Kč"/>
    <s v="Standardní vložka, Standardní tampon, Menstruační kalíšek"/>
    <s v="Standardní vložka, Standardní tampon, Menstruační kalíšek, Menstruační kalhotky"/>
    <s v="Ne"/>
    <s v="Ano"/>
    <s v="Ekologie, Pohodlné"/>
    <s v="Menstruační kalhotky"/>
    <s v="Dostala bych ji zdarma., Byla by to levnější varianta., Byla by to ekologičtější varianta., Současný produkt by mi přestal vyhovovat."/>
    <s v="Ne"/>
    <s v="Spíš ne"/>
    <x v="2"/>
    <x v="1"/>
  </r>
  <r>
    <n v="198"/>
    <s v="21-30"/>
    <s v="15 000 - 20 000 Kč"/>
    <s v="Menstruační kalíšek, Menstruační kalhotky"/>
    <s v="Standardní vložka, Standardní tampon, Menstruační kalíšek, Menstruační kalhotky"/>
    <s v="Ano - alespoň 3x týdně"/>
    <s v="Ano"/>
    <s v="Ekologie, Zvyk"/>
    <s v="Nechci"/>
    <s v="Dostala bych ji zdarma., Byla by to levnější varianta."/>
    <s v="Ne"/>
    <s v="Rozhodně ano"/>
    <x v="1"/>
    <x v="3"/>
  </r>
  <r>
    <n v="199"/>
    <s v="21-30"/>
    <s v="25 000 - 35 000 Kč"/>
    <s v="Standardní vložka"/>
    <s v="Nevím"/>
    <s v="Ne"/>
    <s v="Ano"/>
    <s v="Cena, Ekologie"/>
    <s v="Nechci"/>
    <s v="Současný produkt by mi přestal vyhovovat."/>
    <s v="Ne"/>
    <s v="Rozhodně ne"/>
    <x v="0"/>
    <x v="3"/>
  </r>
  <r>
    <n v="200"/>
    <s v="31-40"/>
    <s v="25 000 - 35 000 Kč"/>
    <s v="Standardní vložka, Menstruační kalíšek"/>
    <s v="Standardní vložka, Menstruační kalíšek, Menstruační kalhotky"/>
    <s v="Ne"/>
    <s v="Ano"/>
    <s v="Pohodlné, Spolehlivé"/>
    <s v="Vložka z přírodního materiálu, Menstruační kalhotky"/>
    <s v="Dostala bych ji zdarma., Někdo z okolí by ji začal používat."/>
    <s v="Ne"/>
    <s v="Spíše ano"/>
    <x v="0"/>
    <x v="1"/>
  </r>
  <r>
    <n v="201"/>
    <s v="31-40"/>
    <s v="15 000 - 20 000 Kč"/>
    <s v="Menstruační kalhotky, Mořská houba"/>
    <s v="Nevím"/>
    <s v="Ano - maximálně 3x týdně"/>
    <s v="Ano"/>
    <s v="Ekologie, Pohodlné"/>
    <s v="Menstruační kalíšek"/>
    <s v="Dostala bych ji zdarma."/>
    <s v="Ne"/>
    <s v="Spíš ne"/>
    <x v="1"/>
    <x v="0"/>
  </r>
  <r>
    <n v="202"/>
    <s v="31-40"/>
    <s v="25 000 - 35 000 Kč"/>
    <s v="Menstruační kalhotky, Mořská houba"/>
    <s v="Standardní tampon, Mořská houba"/>
    <s v="Ano - maximálně 3x týdně"/>
    <s v="Ano"/>
    <s v="Ekologie, Pohodlné"/>
    <s v="Nechci"/>
    <s v="Byla by to ekologičtější varianta."/>
    <s v="Ne"/>
    <s v="Spíše ano"/>
    <x v="0"/>
    <x v="2"/>
  </r>
  <r>
    <n v="203"/>
    <s v="41-50"/>
    <s v="25 000 - 35 000 Kč"/>
    <s v="Standardní vložka, Standardní tampon, Menstruační kalíšek"/>
    <s v="Standardní tampon"/>
    <s v="Ne"/>
    <s v="Ano"/>
    <s v="Zvyk, Spolehlivé"/>
    <s v="Menstruační kalhotky"/>
    <s v="Byla by to levnější varianta., Byla by to ekologičtější varianta."/>
    <s v="Ne"/>
    <s v="Spíše ano"/>
    <x v="0"/>
    <x v="3"/>
  </r>
  <r>
    <n v="204"/>
    <s v="41-50"/>
    <s v="35 000 - 45 000 Kč"/>
    <s v="Standardní vložka, Menstruační kalíšek"/>
    <s v="Standardní vložka, Standardní tampon"/>
    <s v="Ne"/>
    <s v="Ano"/>
    <s v="Pohodlné, Spolehlivé"/>
    <s v="Nechci"/>
    <s v="Někdo z okolí by ji začal používat."/>
    <s v="Ne"/>
    <s v="Spíše ano"/>
    <x v="2"/>
    <x v="3"/>
  </r>
  <r>
    <n v="205"/>
    <s v="41-50"/>
    <s v="35 000 - 45 000 Kč"/>
    <s v="Vložka z přírodního materiálu"/>
    <s v="Vložka z přírodního materiálu"/>
    <s v="Ne"/>
    <s v="Ano"/>
    <s v="Ekologie, Spolehlivé"/>
    <s v="Nechci"/>
    <s v="Dostala bych ji zdarma., Byla by to levnější varianta."/>
    <s v="Ne"/>
    <s v="Rozhodně ano"/>
    <x v="0"/>
    <x v="2"/>
  </r>
  <r>
    <n v="206"/>
    <s v="15-20"/>
    <s v="15 000 - 20 000 Kč"/>
    <s v="Standardní tampon"/>
    <s v="Standardní tampon"/>
    <s v="Ano - alespoň 3x týdně"/>
    <s v="Ne - někdo jiný z rodiny"/>
    <s v="Cena, Používají ho ostatní v mém okolí"/>
    <s v="Menstruační kalíšek, Menstruační kalhotky"/>
    <s v="Dostala bych ji zdarma., Někdo z okolí by ji začal používat."/>
    <s v="Ne"/>
    <s v="Rozhodně ano"/>
    <x v="0"/>
    <x v="0"/>
  </r>
  <r>
    <n v="207"/>
    <s v="15-20"/>
    <s v="Méně než 15 000 Kč"/>
    <s v="Standardní tampon"/>
    <s v="Standardní vložka, Standardní tampon"/>
    <s v="Ano - alespoň 3x týdně"/>
    <s v="Ne - někdo jiný z rodiny"/>
    <s v="Zvyk, Používají ho ostatní v mém okolí"/>
    <s v="Menstruační kalíšek, Menstruační kalhotky"/>
    <s v="Osamostatnění - vlastní příjem."/>
    <s v="Ne"/>
    <s v="Spíše ano"/>
    <x v="0"/>
    <x v="2"/>
  </r>
  <r>
    <n v="208"/>
    <s v="21-30"/>
    <s v="15 000 - 20 000 Kč"/>
    <s v="Standardní tampon"/>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x v="2"/>
    <x v="0"/>
  </r>
  <r>
    <n v="209"/>
    <s v="31-40"/>
    <s v="45 000 Kč a více"/>
    <s v="Menstruační kalíšek"/>
    <s v="Standardní vložka, Standardní tampon, Menstruační kalíšek, Menstruační kalhotky"/>
    <s v="Ano - maximálně 3x týdně"/>
    <s v="Ano"/>
    <s v="Ekologie, Pohodlné"/>
    <s v="Nechci"/>
    <s v="Dostala bych ji zdarma., Byla by to ekologičtější varianta., Současný produkt by mi přestal vyhovovat."/>
    <s v="Ne"/>
    <s v="Rozhodně ano"/>
    <x v="2"/>
    <x v="2"/>
  </r>
  <r>
    <n v="210"/>
    <s v="21-30"/>
    <s v="35 000 - 45 000 Kč"/>
    <s v="Tampon z přírodního materiálu, Menstruační kalíšek"/>
    <s v="Tampon z přírodního materiálu, Menstruační kalíšek"/>
    <s v="Ano - alespoň 3x týdně"/>
    <s v="Ano"/>
    <s v="Pohodlné, Spolehlivé"/>
    <s v="Nechci"/>
    <s v="Někdo z okolí by ji začal používat."/>
    <s v="Ne"/>
    <s v="Spíše ano"/>
    <x v="0"/>
    <x v="3"/>
  </r>
  <r>
    <n v="211"/>
    <s v="15-20"/>
    <s v="15 000 - 20 000 Kč"/>
    <s v="Standardní vložka, Standardní tampon"/>
    <s v="Standardní tampon"/>
    <s v="Ano - alespoň 3x týdně"/>
    <s v="Ne - někdo jiný z rodiny"/>
    <s v="Cena, Používají ho ostatní v mém okolí"/>
    <s v="Menstruační kalíšek, Menstruační kalhotky"/>
    <s v="Dostala bych ji zdarma., Někdo z okolí by ji začal používat."/>
    <s v="Ne"/>
    <s v="Rozhodně ano"/>
    <x v="0"/>
    <x v="0"/>
  </r>
</pivotCacheRecords>
</file>

<file path=xl/pivotCache/pivotCacheRecords1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4">
  <r>
    <n v="1"/>
    <s v="21-30"/>
    <s v="35 000 - 45 000 Kč"/>
    <x v="0"/>
    <s v="Dostala bych ji zdarma., Někdo z okolí by ji začal používat."/>
    <s v="V drogérii"/>
    <x v="0"/>
  </r>
  <r>
    <n v="2"/>
    <s v="31-40"/>
    <s v="35 000 - 45 000 Kč"/>
    <x v="1"/>
    <s v="Současný produkt by mi přestal vyhovovat."/>
    <s v="Na internetu"/>
    <x v="1"/>
  </r>
  <r>
    <n v="3"/>
    <s v="31-40"/>
    <s v="35 000 - 45 000 Kč"/>
    <x v="0"/>
    <s v="Dostala bych ji zdarma., Někdo z okolí by ji začal používat."/>
    <s v="V drogérii"/>
    <x v="0"/>
  </r>
  <r>
    <n v="4"/>
    <s v="41-50"/>
    <s v="45 000 Kč a více"/>
    <x v="2"/>
    <s v="Nic by mě nepřimělo."/>
    <s v="V drogérii"/>
    <x v="2"/>
  </r>
  <r>
    <n v="5"/>
    <s v="15-20"/>
    <s v="15 000 - 20 000 Kč"/>
    <x v="0"/>
    <s v="Dostala bych ji zdarma., Někdo z okolí by ji začal používat."/>
    <s v="V drogérii"/>
    <x v="0"/>
  </r>
  <r>
    <n v="6"/>
    <s v="51-60"/>
    <s v="25 000 - 35 000 Kč"/>
    <x v="1"/>
    <s v="Dostala bych ji zdarma."/>
    <s v="V drogérii"/>
    <x v="2"/>
  </r>
  <r>
    <n v="7"/>
    <s v="21-30"/>
    <s v="20 000 - 25 000 Kč"/>
    <x v="3"/>
    <s v="Byla by to levnější varianta., Současný produkt by mi přestal vyhovovat."/>
    <s v="V drogérii"/>
    <x v="1"/>
  </r>
  <r>
    <n v="8"/>
    <s v="41-50"/>
    <s v="25 000 - 35 000 Kč"/>
    <x v="0"/>
    <s v="Byla by to levnější varianta., Současný produkt by mi přestal vyhovovat."/>
    <s v="V drogérii"/>
    <x v="3"/>
  </r>
  <r>
    <n v="9"/>
    <s v="51-60"/>
    <s v="25 000 - 35 000 Kč"/>
    <x v="2"/>
    <s v="Dostala bych ji zdarma."/>
    <s v="V drogérii"/>
    <x v="2"/>
  </r>
  <r>
    <n v="10"/>
    <s v="21-30"/>
    <s v="15 000 - 20 000 Kč"/>
    <x v="0"/>
    <s v="Dostala bych ji zdarma., Někdo z okolí by ji začal používat."/>
    <s v="V supermarketu"/>
    <x v="0"/>
  </r>
  <r>
    <n v="11"/>
    <s v="21-30"/>
    <s v="45 000 Kč a více"/>
    <x v="3"/>
    <s v="Dostala bych ji zdarma., Byla by to ekologičtější varianta., Současný produkt by mi přestal vyhovovat."/>
    <s v="V drogérii"/>
    <x v="2"/>
  </r>
  <r>
    <n v="12"/>
    <s v="31-40"/>
    <s v="45 000 Kč a více"/>
    <x v="3"/>
    <s v="Někdo z okolí by ji začal používat."/>
    <s v="V drogérii"/>
    <x v="2"/>
  </r>
  <r>
    <n v="13"/>
    <s v="21-30"/>
    <s v="35 000 - 45 000 Kč"/>
    <x v="4"/>
    <s v="Někdo z okolí by ji začal používat."/>
    <s v="V drogérii"/>
    <x v="3"/>
  </r>
  <r>
    <n v="14"/>
    <s v="31-40"/>
    <s v="35 000 - 45 000 Kč"/>
    <x v="0"/>
    <s v="Dostala bych ji zdarma., Současný produkt by mi přestal vyhovovat."/>
    <s v="V supermarketu"/>
    <x v="2"/>
  </r>
  <r>
    <n v="15"/>
    <s v="41-50"/>
    <s v="35 000 - 45 000 Kč"/>
    <x v="2"/>
    <s v="Nic by mě nepřimělo."/>
    <s v="V drogérii"/>
    <x v="1"/>
  </r>
  <r>
    <n v="16"/>
    <s v="21-30"/>
    <s v="25 000 - 35 000 Kč"/>
    <x v="0"/>
    <s v="Dostala bych ji zdarma., Byla by to levnější varianta., Současný produkt by mi přestal vyhovovat."/>
    <s v="V drogérii"/>
    <x v="0"/>
  </r>
  <r>
    <n v="17"/>
    <s v="21-30"/>
    <s v="35 000 - 45 000 Kč"/>
    <x v="0"/>
    <s v="Dostala bych ji zdarma."/>
    <s v="V drogérii"/>
    <x v="0"/>
  </r>
  <r>
    <n v="18"/>
    <s v="21-30"/>
    <s v="25 000 - 35 000 Kč"/>
    <x v="0"/>
    <s v="Současný produkt by mi přestal vyhovovat."/>
    <s v="Na internetu"/>
    <x v="2"/>
  </r>
  <r>
    <n v="19"/>
    <s v="15-20"/>
    <s v="Méně než 15 000 Kč"/>
    <x v="0"/>
    <s v="Osamostatnění - vlastní příjem."/>
    <s v="V drogérii"/>
    <x v="2"/>
  </r>
  <r>
    <n v="20"/>
    <s v="31-40"/>
    <s v="20 000 - 25 000 Kč"/>
    <x v="3"/>
    <s v="Někdo z okolí by ji začal používat., Byla by to ekologičtější varianta."/>
    <s v="Na internetu"/>
    <x v="2"/>
  </r>
  <r>
    <n v="21"/>
    <s v="21-30"/>
    <s v="25 000 - 35 000 Kč"/>
    <x v="2"/>
    <s v="Byla by to levnější varianta."/>
    <s v="V drogérii"/>
    <x v="1"/>
  </r>
  <r>
    <n v="22"/>
    <s v="21-30"/>
    <s v="25 000 - 35 000 Kč"/>
    <x v="0"/>
    <s v="Dostala bych ji zdarma."/>
    <s v="V drogérii"/>
    <x v="3"/>
  </r>
  <r>
    <n v="23"/>
    <s v="15-20"/>
    <s v="Méně než 15 000 Kč"/>
    <x v="0"/>
    <s v="Dostala bych ji zdarma., Osamostatnění - vlastní příjem."/>
    <s v="V drogérii"/>
    <x v="2"/>
  </r>
  <r>
    <n v="24"/>
    <s v="51-60"/>
    <s v="25 000 - 35 000 Kč"/>
    <x v="2"/>
    <s v="Nic by mě nepřimělo."/>
    <s v="V drogérii"/>
    <x v="2"/>
  </r>
  <r>
    <n v="25"/>
    <s v="21-30"/>
    <s v="Méně než 15 000 Kč"/>
    <x v="0"/>
    <s v="Dostala bych ji zdarma., Současný produkt by mi přestal vyhovovat."/>
    <s v="V drogérii"/>
    <x v="0"/>
  </r>
  <r>
    <n v="26"/>
    <s v="21-30"/>
    <s v="Méně než 15 000 Kč"/>
    <x v="0"/>
    <s v="Nic by mě nepřimělo."/>
    <s v="V drogérii"/>
    <x v="0"/>
  </r>
  <r>
    <n v="27"/>
    <s v="15-20"/>
    <s v="Méně než 15 000 Kč"/>
    <x v="0"/>
    <s v="Byla by to ekologičtější varianta., Současný produkt by mi přestal vyhovovat."/>
    <s v="V drogérii"/>
    <x v="2"/>
  </r>
  <r>
    <n v="28"/>
    <s v="15-20"/>
    <s v="Méně než 15 000 Kč"/>
    <x v="2"/>
    <s v="Byla by to levnější varianta."/>
    <s v="V drogérii"/>
    <x v="3"/>
  </r>
  <r>
    <n v="29"/>
    <s v="31-40"/>
    <s v="35 000 - 45 000 Kč"/>
    <x v="1"/>
    <s v="Nic by mě nepřimělo."/>
    <s v="V drogérii"/>
    <x v="2"/>
  </r>
  <r>
    <n v="30"/>
    <s v="21-30"/>
    <s v="Méně než 15 000 Kč"/>
    <x v="1"/>
    <s v="Vyber vhodne velikosti kalisku"/>
    <s v="V drogérii"/>
    <x v="2"/>
  </r>
  <r>
    <n v="31"/>
    <s v="21-30"/>
    <s v="25 000 - 35 000 Kč"/>
    <x v="0"/>
    <s v="Současný produkt by mi přestal vyhovovat."/>
    <s v="V drogérii"/>
    <x v="0"/>
  </r>
  <r>
    <n v="32"/>
    <s v="21-30"/>
    <s v="Méně než 15 000 Kč"/>
    <x v="0"/>
    <s v="Dostala bych ji zdarma., Někdo z okolí by ji začal používat., Byla by to levnější varianta."/>
    <s v="Na internetu"/>
    <x v="1"/>
  </r>
  <r>
    <n v="33"/>
    <s v="21-30"/>
    <s v="15 000 - 20 000 Kč"/>
    <x v="0"/>
    <s v="Současný produkt by mi přestal vyhovovat."/>
    <s v="V drogérii"/>
    <x v="3"/>
  </r>
  <r>
    <n v="34"/>
    <s v="21-30"/>
    <s v="35 000 - 45 000 Kč"/>
    <x v="0"/>
    <s v="Nic by mě nepřimělo."/>
    <s v="V drogérii"/>
    <x v="3"/>
  </r>
  <r>
    <n v="35"/>
    <s v="31-40"/>
    <s v="45 000 Kč a více"/>
    <x v="0"/>
    <s v="Současný produkt by mi přestal vyhovovat."/>
    <s v="V drogérii"/>
    <x v="2"/>
  </r>
  <r>
    <n v="36"/>
    <s v="51-60"/>
    <s v="45 000 Kč a více"/>
    <x v="0"/>
    <s v="Byla by to levnější varianta., Současný produkt by mi přestal vyhovovat."/>
    <s v="V drogérii"/>
    <x v="0"/>
  </r>
  <r>
    <n v="37"/>
    <s v="21-30"/>
    <s v="25 000 - 35 000 Kč"/>
    <x v="3"/>
    <s v="Dostala bych ji zdarma., Byla by to ekologičtější varianta., Současný produkt by mi přestal vyhovovat."/>
    <s v="Na internetu"/>
    <x v="3"/>
  </r>
  <r>
    <n v="38"/>
    <s v="21-30"/>
    <s v="20 000 - 25 000 Kč"/>
    <x v="3"/>
    <s v="Současný produkt by mi přestal vyhovovat."/>
    <s v="V drogérii"/>
    <x v="2"/>
  </r>
  <r>
    <n v="39"/>
    <s v="21-30"/>
    <s v="25 000 - 35 000 Kč"/>
    <x v="3"/>
    <s v="Byla by to ekologičtější varianta., Současný produkt by mi přestal vyhovovat."/>
    <s v="Na internetu"/>
    <x v="3"/>
  </r>
  <r>
    <n v="40"/>
    <s v="21-30"/>
    <s v="Méně než 15 000 Kč"/>
    <x v="2"/>
    <s v="Byla by to levnější varianta., Byla by to ekologičtější varianta."/>
    <s v="V drogérii"/>
    <x v="3"/>
  </r>
  <r>
    <n v="41"/>
    <s v="21-30"/>
    <s v="45 000 Kč a více"/>
    <x v="0"/>
    <s v="Současný produkt by mi přestal vyhovovat."/>
    <s v="V drogérii"/>
    <x v="0"/>
  </r>
  <r>
    <n v="42"/>
    <s v="21-30"/>
    <s v="25 000 - 35 000 Kč"/>
    <x v="0"/>
    <s v="Současný produkt by mi přestal vyhovovat."/>
    <s v="V drogérii"/>
    <x v="3"/>
  </r>
  <r>
    <n v="43"/>
    <s v="21-30"/>
    <s v="Méně než 15 000 Kč"/>
    <x v="0"/>
    <s v="Dostala bych ji zdarma."/>
    <s v="V drogérii"/>
    <x v="0"/>
  </r>
  <r>
    <n v="44"/>
    <s v="21-30"/>
    <s v="25 000 - 35 000 Kč"/>
    <x v="0"/>
    <s v="Dostala bych ji zdarma., Byla by to ekologičtější varianta., Současný produkt by mi přestal vyhovovat."/>
    <s v="Na internetu"/>
    <x v="3"/>
  </r>
  <r>
    <n v="45"/>
    <s v="21-30"/>
    <s v="35 000 - 45 000 Kč"/>
    <x v="3"/>
    <s v="Současný produkt by mi přestal vyhovovat."/>
    <s v="Na internetu"/>
    <x v="2"/>
  </r>
  <r>
    <n v="46"/>
    <s v="21-30"/>
    <s v="35 000 - 45 000 Kč"/>
    <x v="2"/>
    <s v="Dostala bych ji zdarma., Byla by to ekologičtější varianta., Současný produkt by mi přestal vyhovovat."/>
    <s v="V drogérii"/>
    <x v="3"/>
  </r>
  <r>
    <n v="47"/>
    <s v="21-30"/>
    <s v="25 000 - 35 000 Kč"/>
    <x v="3"/>
    <s v="Současný produkt by mi přestal vyhovovat."/>
    <s v="V drogérii"/>
    <x v="3"/>
  </r>
  <r>
    <n v="48"/>
    <s v="21-30"/>
    <s v="Méně než 15 000 Kč"/>
    <x v="0"/>
    <s v="Dostala bych ji zdarma., Někdo z okolí by ji začal používat., Byla by to ekologičtější varianta., Současný produkt by mi přestal vyhovovat."/>
    <s v="V drogérii"/>
    <x v="1"/>
  </r>
  <r>
    <n v="49"/>
    <s v="21-30"/>
    <s v="15 000 - 20 000 Kč"/>
    <x v="2"/>
    <s v="Byla by to ekologičtější varianta."/>
    <s v="V drogérii"/>
    <x v="1"/>
  </r>
  <r>
    <n v="50"/>
    <s v="31-40"/>
    <s v="25 000 - 35 000 Kč"/>
    <x v="2"/>
    <s v="Dostala bych ji zdarma., Někdo z okolí by ji začal používat."/>
    <s v="V drogérii"/>
    <x v="1"/>
  </r>
  <r>
    <n v="51"/>
    <s v="21-30"/>
    <s v="35 000 - 45 000 Kč"/>
    <x v="2"/>
    <s v="Dostala bych ji zdarma., Byla by to levnější varianta., Byla by to ekologičtější varianta., Současný produkt by mi přestal vyhovovat."/>
    <s v="V supermarketu"/>
    <x v="1"/>
  </r>
  <r>
    <n v="52"/>
    <s v="21-30"/>
    <s v="15 000 - 20 000 Kč"/>
    <x v="3"/>
    <s v="Dostala bych ji zdarma., Byla by to levnější varianta."/>
    <s v="Na internetu"/>
    <x v="3"/>
  </r>
  <r>
    <n v="53"/>
    <s v="21-30"/>
    <s v="25 000 - 35 000 Kč"/>
    <x v="2"/>
    <s v="Současný produkt by mi přestal vyhovovat."/>
    <s v="V drogérii"/>
    <x v="3"/>
  </r>
  <r>
    <n v="54"/>
    <s v="21-30"/>
    <s v="25 000 - 35 000 Kč"/>
    <x v="3"/>
    <s v="Dostala bych ji zdarma., Někdo z okolí by ji začal používat., Současný produkt by mi přestal vyhovovat."/>
    <s v="V drogérii"/>
    <x v="2"/>
  </r>
  <r>
    <n v="55"/>
    <s v="31-40"/>
    <s v="45 000 Kč a více"/>
    <x v="3"/>
    <s v="Současný produkt by mi přestal vyhovovat."/>
    <s v="Na internetu"/>
    <x v="2"/>
  </r>
  <r>
    <n v="56"/>
    <s v="31-40"/>
    <s v="35 000 - 45 000 Kč"/>
    <x v="0"/>
    <s v="Někdo z okolí by ji začal používat., Současný produkt by mi přestal vyhovovat."/>
    <s v="V drogérii"/>
    <x v="2"/>
  </r>
  <r>
    <n v="57"/>
    <s v="15-20"/>
    <s v="Méně než 15 000 Kč"/>
    <x v="2"/>
    <s v="Nic by mě nepřimělo."/>
    <s v="Na internetu"/>
    <x v="2"/>
  </r>
  <r>
    <n v="58"/>
    <s v="31-40"/>
    <s v="45 000 Kč a více"/>
    <x v="5"/>
    <s v="Současný produkt by mi přestal vyhovovat."/>
    <s v="V drogérii"/>
    <x v="3"/>
  </r>
  <r>
    <n v="59"/>
    <s v="15-20"/>
    <s v="Méně než 15 000 Kč"/>
    <x v="2"/>
    <s v="Někdo z okolí by ji začal používat."/>
    <s v="V drogérii"/>
    <x v="1"/>
  </r>
  <r>
    <n v="60"/>
    <s v="31-40"/>
    <s v="20 000 - 25 000 Kč"/>
    <x v="6"/>
    <s v="Současný produkt by mi přestal vyhovovat."/>
    <s v="V drogérii"/>
    <x v="3"/>
  </r>
  <r>
    <n v="61"/>
    <s v="21-30"/>
    <s v="25 000 - 35 000 Kč"/>
    <x v="3"/>
    <s v="Současný produkt by mi přestal vyhovovat."/>
    <s v="Na internetu"/>
    <x v="1"/>
  </r>
  <r>
    <n v="62"/>
    <s v="21-30"/>
    <s v="15 000 - 20 000 Kč"/>
    <x v="2"/>
    <s v="Byla by to ekologičtější varianta., Současný produkt by mi přestal vyhovovat."/>
    <s v="V drogérii"/>
    <x v="2"/>
  </r>
  <r>
    <n v="63"/>
    <s v="31-40"/>
    <s v="25 000 - 35 000 Kč"/>
    <x v="7"/>
    <s v="Současný produkt by mi přestal vyhovovat."/>
    <s v="Na internetu"/>
    <x v="3"/>
  </r>
  <r>
    <n v="64"/>
    <s v="31-40"/>
    <s v="20 000 - 25 000 Kč"/>
    <x v="3"/>
    <s v="Jen se odhodlavam kalhotky objednat jako doplnujici ke kalisku. Urcite kalisek neprestanj pouzivat."/>
    <s v="Na internetu"/>
    <x v="2"/>
  </r>
  <r>
    <n v="65"/>
    <s v="21-30"/>
    <s v="25 000 - 35 000 Kč"/>
    <x v="2"/>
    <s v="Někdo z okolí by ji začal používat., Byla by to levnější varianta., Byla by to ekologičtější varianta., Současný produkt by mi přestal vyhovovat."/>
    <s v="V drogérii"/>
    <x v="0"/>
  </r>
  <r>
    <n v="66"/>
    <s v="15-20"/>
    <s v="Méně než 15 000 Kč"/>
    <x v="1"/>
    <s v="Současný produkt by mi přestal vyhovovat."/>
    <s v="Na internetu"/>
    <x v="1"/>
  </r>
  <r>
    <n v="67"/>
    <s v="41-50"/>
    <s v="35 000 - 45 000 Kč"/>
    <x v="2"/>
    <s v="Současný produkt by mi přestal vyhovovat."/>
    <s v="V drogérii"/>
    <x v="2"/>
  </r>
  <r>
    <n v="68"/>
    <s v="31-40"/>
    <s v="45 000 Kč a více"/>
    <x v="0"/>
    <s v="Byla by to ekologičtější varianta., Současný produkt by mi přestal vyhovovat."/>
    <s v="V drogérii"/>
    <x v="3"/>
  </r>
  <r>
    <n v="69"/>
    <s v="15-20"/>
    <s v="Méně než 15 000 Kč"/>
    <x v="7"/>
    <s v="Dostala bych ji zdarma., Byla by to levnější varianta., Byla by to ekologičtější varianta., Současný produkt by mi přestal vyhovovat."/>
    <s v="V drogérii"/>
    <x v="2"/>
  </r>
  <r>
    <n v="70"/>
    <s v="41-50"/>
    <s v="35 000 - 45 000 Kč"/>
    <x v="2"/>
    <s v="Současný produkt by mi přestal vyhovovat."/>
    <s v="V drogérii"/>
    <x v="2"/>
  </r>
  <r>
    <n v="71"/>
    <s v="31-40"/>
    <s v="15 000 - 20 000 Kč"/>
    <x v="3"/>
    <s v="Současný produkt by mi přestal vyhovovat."/>
    <s v="V drogérii"/>
    <x v="2"/>
  </r>
  <r>
    <n v="72"/>
    <s v="31-40"/>
    <s v="20 000 - 25 000 Kč"/>
    <x v="3"/>
    <s v="Dostala bych ji zdarma."/>
    <s v="Na internetu"/>
    <x v="2"/>
  </r>
  <r>
    <n v="73"/>
    <s v="51-60"/>
    <s v="25 000 - 35 000 Kč"/>
    <x v="2"/>
    <s v="Někdo z okolí by ji začal používat."/>
    <s v="V drogérii"/>
    <x v="1"/>
  </r>
  <r>
    <n v="74"/>
    <s v="41-50"/>
    <s v="45 000 Kč a více"/>
    <x v="3"/>
    <s v="Současný produkt by mi přestal vyhovovat."/>
    <s v="Na internetu"/>
    <x v="3"/>
  </r>
  <r>
    <n v="75"/>
    <s v="31-40"/>
    <s v="15 000 - 20 000 Kč"/>
    <x v="2"/>
    <s v="Současný produkt by mi přestal vyhovovat."/>
    <s v="V drogérii"/>
    <x v="2"/>
  </r>
  <r>
    <n v="76"/>
    <s v="31-40"/>
    <s v="25 000 - 35 000 Kč"/>
    <x v="2"/>
    <s v="Současný produkt by mi přestal vyhovovat."/>
    <s v="V drogérii"/>
    <x v="2"/>
  </r>
  <r>
    <n v="77"/>
    <s v="41-50"/>
    <s v="25 000 - 35 000 Kč"/>
    <x v="2"/>
    <s v="Byla by to levnější varianta., Byla by to ekologičtější varianta."/>
    <s v="V drogérii"/>
    <x v="3"/>
  </r>
  <r>
    <n v="78"/>
    <s v="15-20"/>
    <s v="Méně než 15 000 Kč"/>
    <x v="3"/>
    <s v="Byla by to levnější varianta., Současný produkt by mi přestal vyhovovat."/>
    <s v="V drogérii"/>
    <x v="1"/>
  </r>
  <r>
    <n v="79"/>
    <s v="31-40"/>
    <s v="15 000 - 20 000 Kč"/>
    <x v="1"/>
    <s v="Dostala bych ji zdarma."/>
    <s v="V drogérii"/>
    <x v="0"/>
  </r>
  <r>
    <n v="80"/>
    <s v="41-50"/>
    <s v="35 000 - 45 000 Kč"/>
    <x v="2"/>
    <s v="Někdo z okolí by ji začal používat."/>
    <s v="V supermarketu"/>
    <x v="3"/>
  </r>
  <r>
    <n v="81"/>
    <s v="31-40"/>
    <s v="45 000 Kč a více"/>
    <x v="3"/>
    <s v="Současný produkt by mi přestal vyhovovat."/>
    <s v="Na internetu"/>
    <x v="2"/>
  </r>
  <r>
    <n v="82"/>
    <s v="21-30"/>
    <s v="25 000 - 35 000 Kč"/>
    <x v="3"/>
    <s v="Někdo z okolí by ji začal používat., Byla by to levnější varianta., Byla by to ekologičtější varianta., Současný produkt by mi přestal vyhovovat."/>
    <s v="V drogérii"/>
    <x v="2"/>
  </r>
  <r>
    <n v="83"/>
    <s v="31-40"/>
    <s v="25 000 - 35 000 Kč"/>
    <x v="1"/>
    <s v="Byla by to ekologičtější varianta."/>
    <s v="V drogérii"/>
    <x v="2"/>
  </r>
  <r>
    <n v="84"/>
    <s v="31-40"/>
    <s v="45 000 Kč a více"/>
    <x v="0"/>
    <s v="Dostala bych ji zdarma., Současný produkt by mi přestal vyhovovat."/>
    <s v="V drogérii"/>
    <x v="1"/>
  </r>
  <r>
    <n v="85"/>
    <s v="31-40"/>
    <s v="45 000 Kč a více"/>
    <x v="1"/>
    <s v="Nic by mě nepřimělo."/>
    <s v="V drogérii"/>
    <x v="3"/>
  </r>
  <r>
    <n v="86"/>
    <s v="41-50"/>
    <s v="35 000 - 45 000 Kč"/>
    <x v="7"/>
    <s v="Dostala bych ji zdarma., Byla by to levnější varianta."/>
    <s v="V drogérii"/>
    <x v="2"/>
  </r>
  <r>
    <n v="87"/>
    <s v="31-40"/>
    <s v="20 000 - 25 000 Kč"/>
    <x v="3"/>
    <s v="bylo by to pohodlnější"/>
    <s v="V drogérii"/>
    <x v="3"/>
  </r>
  <r>
    <n v="88"/>
    <s v="41-50"/>
    <s v="35 000 - 45 000 Kč"/>
    <x v="2"/>
    <s v="Někdo z okolí by ji začal používat."/>
    <s v="V supermarketu"/>
    <x v="2"/>
  </r>
  <r>
    <n v="89"/>
    <s v="41-50"/>
    <s v="25 000 - 35 000 Kč"/>
    <x v="2"/>
    <s v="Dostala bych ji zdarma."/>
    <s v="V drogérii"/>
    <x v="2"/>
  </r>
  <r>
    <n v="90"/>
    <s v="21-30"/>
    <s v="20 000 - 25 000 Kč"/>
    <x v="0"/>
    <s v="Byla by to levnější varianta."/>
    <s v="Na internetu"/>
    <x v="3"/>
  </r>
  <r>
    <n v="91"/>
    <s v="21-30"/>
    <s v="25 000 - 35 000 Kč"/>
    <x v="2"/>
    <s v="Někdo z okolí by ji začal používat."/>
    <s v="V drogérii"/>
    <x v="3"/>
  </r>
  <r>
    <n v="92"/>
    <s v="31-40"/>
    <s v="20 000 - 25 000 Kč"/>
    <x v="6"/>
    <s v="Dostala bych ji zdarma., Byla by to levnější varianta., Současný produkt by mi přestal vyhovovat."/>
    <s v="V drogérii"/>
    <x v="2"/>
  </r>
  <r>
    <n v="93"/>
    <s v="21-30"/>
    <s v="20 000 - 25 000 Kč"/>
    <x v="3"/>
    <s v="Byla by to ekologičtější varianta."/>
    <s v="Na internetu"/>
    <x v="2"/>
  </r>
  <r>
    <n v="94"/>
    <s v="31-40"/>
    <s v="25 000 - 35 000 Kč"/>
    <x v="2"/>
    <s v="Zkusila jsem kalisek, protejkam, zkusila jsem morskou houbu, vyndavaní je fakt nechutne a krev vsude. Moc rada bych nasla pro sebe jinou variantu nez vlozky a tampony ale zatim mi nic nefungovalo. Uz jsem utratila za to hodne penez a vzdy se vratila ke klasice. "/>
    <s v="V supermarketu"/>
    <x v="0"/>
  </r>
  <r>
    <n v="95"/>
    <s v="31-40"/>
    <s v="35 000 - 45 000 Kč"/>
    <x v="0"/>
    <s v="Doporuceni"/>
    <s v="V supermarketu"/>
    <x v="2"/>
  </r>
  <r>
    <n v="96"/>
    <s v="31-40"/>
    <s v="25 000 - 35 000 Kč"/>
    <x v="6"/>
    <s v="Dostala bych ji zdarma., Současný produkt by mi přestal vyhovovat."/>
    <s v="V drogérii"/>
    <x v="1"/>
  </r>
  <r>
    <n v="97"/>
    <s v="15-20"/>
    <s v="Méně než 15 000 Kč"/>
    <x v="2"/>
    <s v="Byla by to ekologičtější varianta., Současný produkt by mi přestal vyhovovat., Vyzkoušela jsem kalíšek i houbu. Kalíšek mi nesedí. Houbu moc nepoužívám, protože tampon je mi příjemnější, ale věřím, že si snad jednou na houbu zvyknu. Vím, že tampony nejdou moc zdravé, proto bych chtěla raději houbu. Ale tampony používám už asi od 13 let a jsem na ně zvyklá a můžu se na ně spolehnout."/>
    <s v="V supermarketu"/>
    <x v="2"/>
  </r>
  <r>
    <n v="98"/>
    <s v="31-40"/>
    <s v="20 000 - 25 000 Kč"/>
    <x v="0"/>
    <s v="Současný produkt by mi přestal vyhovovat."/>
    <s v="Na internetu"/>
    <x v="1"/>
  </r>
  <r>
    <n v="99"/>
    <s v="31-40"/>
    <s v="25 000 - 35 000 Kč"/>
    <x v="5"/>
    <s v="Současný produkt by mi přestal vyhovovat."/>
    <s v="V drogérii"/>
    <x v="2"/>
  </r>
  <r>
    <n v="100"/>
    <s v="31-40"/>
    <s v="35 000 - 45 000 Kč"/>
    <x v="2"/>
    <s v="Dostala bych ji zdarma., Někdo z okolí by ji začal používat."/>
    <s v="V drogérii"/>
    <x v="0"/>
  </r>
  <r>
    <n v="101"/>
    <s v="31-40"/>
    <s v="35 000 - 45 000 Kč"/>
    <x v="1"/>
    <s v="Současný produkt by mi přestal vyhovovat."/>
    <s v="Na internetu"/>
    <x v="1"/>
  </r>
  <r>
    <n v="102"/>
    <s v="31-40"/>
    <s v="35 000 - 45 000 Kč"/>
    <x v="0"/>
    <s v="Dostala bych ji zdarma., Současný produkt by mi přestal vyhovovat."/>
    <s v="V supermarketu"/>
    <x v="2"/>
  </r>
  <r>
    <n v="103"/>
    <s v="31-40"/>
    <s v="20 000 - 25 000 Kč"/>
    <x v="3"/>
    <s v="Někdo z okolí by ji začal používat., Byla by to ekologičtější varianta."/>
    <s v="V drogérii"/>
    <x v="2"/>
  </r>
  <r>
    <n v="104"/>
    <s v="31-40"/>
    <s v="35 000 - 45 000 Kč"/>
    <x v="1"/>
    <s v="Nic by mě nepřimělo."/>
    <s v="V drogérii"/>
    <x v="2"/>
  </r>
  <r>
    <n v="105"/>
    <s v="31-40"/>
    <s v="45 000 Kč a více"/>
    <x v="0"/>
    <s v="Současný produkt by mi přestal vyhovovat."/>
    <s v="V drogérii"/>
    <x v="2"/>
  </r>
  <r>
    <n v="106"/>
    <s v="31-40"/>
    <s v="25 000 - 35 000 Kč"/>
    <x v="2"/>
    <s v="Dostala bych ji zdarma., Někdo z okolí by ji začal používat."/>
    <s v="V drogérii"/>
    <x v="1"/>
  </r>
  <r>
    <n v="107"/>
    <s v="31-40"/>
    <s v="15 000 - 20 000 Kč"/>
    <x v="1"/>
    <s v="Dostala bych ji zdarma."/>
    <s v="V drogérii"/>
    <x v="0"/>
  </r>
  <r>
    <n v="108"/>
    <s v="31-40"/>
    <s v="25 000 - 35 000 Kč"/>
    <x v="1"/>
    <s v="Byla by to ekologičtější varianta."/>
    <s v="Na internetu"/>
    <x v="2"/>
  </r>
  <r>
    <n v="109"/>
    <s v="41-50"/>
    <s v="25 000 - 35 000 Kč"/>
    <x v="2"/>
    <s v="Byla by to levnější varianta., Byla by to ekologičtější varianta."/>
    <s v="V drogérii"/>
    <x v="3"/>
  </r>
  <r>
    <n v="110"/>
    <s v="41-50"/>
    <s v="35 000 - 45 000 Kč"/>
    <x v="2"/>
    <s v="Někdo z okolí by ji začal používat."/>
    <s v="V supermarketu"/>
    <x v="3"/>
  </r>
  <r>
    <n v="111"/>
    <s v="41-50"/>
    <s v="35 000 - 45 000 Kč"/>
    <x v="7"/>
    <s v="Dostala bych ji zdarma., Byla by to levnější varianta."/>
    <s v="V drogérii"/>
    <x v="2"/>
  </r>
  <r>
    <n v="112"/>
    <s v="15-20"/>
    <s v="15 000 - 20 000 Kč"/>
    <x v="0"/>
    <s v="Dostala bych ji zdarma., Někdo z okolí by ji začal používat."/>
    <s v="V drogérii"/>
    <x v="0"/>
  </r>
  <r>
    <n v="113"/>
    <s v="15-20"/>
    <s v="15 000 - 20 000 Kč"/>
    <x v="2"/>
    <s v="Dostala bych ji zdarma., Někdo z okolí by ji začal používat."/>
    <s v="V drogérii"/>
    <x v="0"/>
  </r>
  <r>
    <n v="114"/>
    <s v="15-20"/>
    <s v="15 000 - 20 000 Kč"/>
    <x v="2"/>
    <s v="Dostala bych ji zdarma., Někdo z okolí by ji začal používat."/>
    <s v="V drogérii"/>
    <x v="0"/>
  </r>
  <r>
    <n v="115"/>
    <s v="15-20"/>
    <s v="15 000 - 20 000 Kč"/>
    <x v="0"/>
    <s v="Dostala bych ji zdarma., Někdo z okolí by ji začal používat."/>
    <s v="V drogérii"/>
    <x v="0"/>
  </r>
  <r>
    <n v="116"/>
    <s v="15-20"/>
    <s v="Méně než 15 000 Kč"/>
    <x v="2"/>
    <s v="Osamostatnění - vlastní příjem."/>
    <s v="V drogérii"/>
    <x v="2"/>
  </r>
  <r>
    <n v="117"/>
    <s v="21-30"/>
    <s v="15 000 - 20 000 Kč"/>
    <x v="0"/>
    <s v="Dostala bych ji zdarma., Někdo z okolí by ji začal používat."/>
    <s v="V supermarketu"/>
    <x v="0"/>
  </r>
  <r>
    <n v="118"/>
    <s v="31-40"/>
    <s v="45 000 Kč a více"/>
    <x v="3"/>
    <s v="Dostala bych ji zdarma., Byla by to ekologičtější varianta., Současný produkt by mi přestal vyhovovat."/>
    <s v="V supermarketu"/>
    <x v="2"/>
  </r>
  <r>
    <n v="119"/>
    <s v="31-40"/>
    <s v="35 000 - 45 000 Kč"/>
    <x v="4"/>
    <s v="Někdo z okolí by ji začal používat."/>
    <s v="V drogérii"/>
    <x v="2"/>
  </r>
  <r>
    <n v="120"/>
    <s v="31-40"/>
    <s v="35 000 - 45 000 Kč"/>
    <x v="0"/>
    <s v="Nic by mě nepřimělo."/>
    <s v="V drogérii"/>
    <x v="2"/>
  </r>
  <r>
    <n v="121"/>
    <s v="21-30"/>
    <s v="25 000 - 35 000 Kč"/>
    <x v="3"/>
    <s v="Současný produkt by mi přestal vyhovovat."/>
    <s v="Na internetu"/>
    <x v="3"/>
  </r>
  <r>
    <n v="122"/>
    <s v="21-30"/>
    <s v="20 000 - 25 000 Kč"/>
    <x v="3"/>
    <s v="Dostala bych ji zdarma., Byla by to ekologičtější varianta., Současný produkt by mi přestal vyhovovat."/>
    <s v="V drogérii"/>
    <x v="2"/>
  </r>
  <r>
    <n v="123"/>
    <s v="31-40"/>
    <s v="35 000 - 45 000 Kč"/>
    <x v="2"/>
    <s v="Současný produkt by mi přestal vyhovovat."/>
    <s v="V drogérii"/>
    <x v="3"/>
  </r>
  <r>
    <n v="124"/>
    <s v="21-30"/>
    <s v="25 000 - 35 000 Kč"/>
    <x v="3"/>
    <s v="Někdo z okolí by ji začal používat., Byla by to levnější varianta., Byla by to ekologičtější varianta., Současný produkt by mi přestal vyhovovat."/>
    <s v="V drogérii"/>
    <x v="3"/>
  </r>
  <r>
    <n v="125"/>
    <s v="21-30"/>
    <s v="20 000 - 25 000 Kč"/>
    <x v="3"/>
    <s v="Byla by to levnější varianta., Současný produkt by mi přestal vyhovovat."/>
    <s v="V drogérii"/>
    <x v="1"/>
  </r>
  <r>
    <n v="126"/>
    <s v="41-50"/>
    <s v="25 000 - 35 000 Kč"/>
    <x v="0"/>
    <s v="Byla by to levnější varianta., Současný produkt by mi přestal vyhovovat."/>
    <s v="V drogérii"/>
    <x v="3"/>
  </r>
  <r>
    <n v="127"/>
    <s v="21-30"/>
    <s v="25 000 - 35 000 Kč"/>
    <x v="0"/>
    <s v="Dostala bych ji zdarma."/>
    <s v="V drogérii"/>
    <x v="0"/>
  </r>
  <r>
    <n v="128"/>
    <s v="15-20"/>
    <s v="Méně než 15 000 Kč"/>
    <x v="0"/>
    <s v="Dostala bych ji zdarma., Osamostatnění - vlastní příjem."/>
    <s v="V drogérii"/>
    <x v="2"/>
  </r>
  <r>
    <n v="129"/>
    <s v="51-60"/>
    <s v="25 000 - 35 000 Kč"/>
    <x v="2"/>
    <s v="Nic by mě nepřimělo."/>
    <s v="V drogérii"/>
    <x v="2"/>
  </r>
  <r>
    <n v="130"/>
    <s v="21-30"/>
    <s v="Méně než 15 000 Kč"/>
    <x v="0"/>
    <s v="Dostala bych ji zdarma., Současný produkt by mi přestal vyhovovat."/>
    <s v="V supermarketu"/>
    <x v="0"/>
  </r>
  <r>
    <n v="131"/>
    <s v="21-30"/>
    <s v="Méně než 15 000 Kč"/>
    <x v="0"/>
    <s v="Nic by mě nepřimělo."/>
    <s v="V drogérii"/>
    <x v="0"/>
  </r>
  <r>
    <n v="132"/>
    <s v="15-20"/>
    <s v="Méně než 15 000 Kč"/>
    <x v="0"/>
    <s v="Byla by to ekologičtější varianta., Současný produkt by mi přestal vyhovovat."/>
    <s v="V drogérii"/>
    <x v="2"/>
  </r>
  <r>
    <n v="133"/>
    <s v="31-40"/>
    <s v="35 000 - 45 000 Kč"/>
    <x v="2"/>
    <s v="Dostala bych ji zdarma., Byla by to levnější varianta., Byla by to ekologičtější varianta., Současný produkt by mi přestal vyhovovat."/>
    <s v="V supermarketu"/>
    <x v="1"/>
  </r>
  <r>
    <n v="134"/>
    <s v="21-30"/>
    <s v="15 000 - 20 000 Kč"/>
    <x v="3"/>
    <s v="Dostala bych ji zdarma., Byla by to levnější varianta."/>
    <s v="Na internetu"/>
    <x v="3"/>
  </r>
  <r>
    <n v="135"/>
    <s v="21-30"/>
    <s v="25 000 - 35 000 Kč"/>
    <x v="2"/>
    <s v="Současný produkt by mi přestal vyhovovat."/>
    <s v="V drogérii"/>
    <x v="3"/>
  </r>
  <r>
    <n v="136"/>
    <s v="21-30"/>
    <s v="25 000 - 35 000 Kč"/>
    <x v="3"/>
    <s v="Někdo z okolí by ji začal používat., Byla by to levnější varianta., Byla by to ekologičtější varianta., Současný produkt by mi přestal vyhovovat."/>
    <s v="Na internetu"/>
    <x v="3"/>
  </r>
  <r>
    <n v="137"/>
    <s v="21-30"/>
    <s v="20 000 - 25 000 Kč"/>
    <x v="3"/>
    <s v="Současný produkt by mi přestal vyhovovat."/>
    <s v="V drogérii"/>
    <x v="2"/>
  </r>
  <r>
    <n v="138"/>
    <s v="31-40"/>
    <s v="35 000 - 45 000 Kč"/>
    <x v="2"/>
    <s v="Současný produkt by mi přestal vyhovovat."/>
    <s v="V drogérii"/>
    <x v="3"/>
  </r>
  <r>
    <n v="139"/>
    <s v="21-30"/>
    <s v="25 000 - 35 000 Kč"/>
    <x v="3"/>
    <s v="Současný produkt by mi přestal vyhovovat."/>
    <s v="V drogérii"/>
    <x v="3"/>
  </r>
  <r>
    <n v="140"/>
    <s v="21-30"/>
    <s v="20 000 - 25 000 Kč"/>
    <x v="3"/>
    <s v="Byla by to ekologičtější varianta."/>
    <s v="Na internetu"/>
    <x v="2"/>
  </r>
  <r>
    <n v="141"/>
    <s v="31-40"/>
    <s v="25 000 - 35 000 Kč"/>
    <x v="2"/>
    <s v="Byla by to ekologičtější varianta., Současný produkt by mi přestal vyhovovat."/>
    <s v="V supermarketu"/>
    <x v="0"/>
  </r>
  <r>
    <n v="142"/>
    <s v="31-40"/>
    <s v="35 000 - 45 000 Kč"/>
    <x v="0"/>
    <s v="Doporuceni"/>
    <s v="V supermarketu"/>
    <x v="2"/>
  </r>
  <r>
    <n v="143"/>
    <s v="21-30"/>
    <s v="35 000 - 45 000 Kč"/>
    <x v="0"/>
    <s v="Dostala bych ji zdarma., Někdo z okolí by ji začal používat."/>
    <s v="V drogérii"/>
    <x v="0"/>
  </r>
  <r>
    <n v="144"/>
    <s v="41-50"/>
    <s v="45 000 Kč a více"/>
    <x v="2"/>
    <s v="Nic by mě nepřimělo."/>
    <s v="V drogérii"/>
    <x v="2"/>
  </r>
  <r>
    <n v="145"/>
    <s v="21-30"/>
    <s v="20 000 - 25 000 Kč"/>
    <x v="3"/>
    <s v="Někdo z okolí by ji začal používat., Byla by to levnější varianta., Byla by to ekologičtější varianta., Současný produkt by mi přestal vyhovovat."/>
    <s v="V drogérii"/>
    <x v="2"/>
  </r>
  <r>
    <n v="146"/>
    <s v="21-30"/>
    <s v="35 000 - 45 000 Kč"/>
    <x v="2"/>
    <s v="Současný produkt by mi přestal vyhovovat."/>
    <s v="V drogérii"/>
    <x v="3"/>
  </r>
  <r>
    <n v="147"/>
    <s v="21-30"/>
    <s v="25 000 - 35 000 Kč"/>
    <x v="3"/>
    <s v="Někdo z okolí by ji začal používat., Byla by to levnější varianta., Byla by to ekologičtější varianta., Současný produkt by mi přestal vyhovovat."/>
    <s v="V drogérii"/>
    <x v="2"/>
  </r>
  <r>
    <n v="148"/>
    <s v="31-40"/>
    <s v="25 000 - 35 000 Kč"/>
    <x v="1"/>
    <s v="Byla by to ekologičtější varianta."/>
    <s v="Na internetu"/>
    <x v="2"/>
  </r>
  <r>
    <n v="149"/>
    <s v="31-40"/>
    <s v="45 000 Kč a více"/>
    <x v="0"/>
    <s v="Dostala bych ji zdarma., Současný produkt by mi přestal vyhovovat."/>
    <s v="V drogérii"/>
    <x v="1"/>
  </r>
  <r>
    <n v="150"/>
    <s v="31-40"/>
    <s v="45 000 Kč a více"/>
    <x v="1"/>
    <s v="Nic by mě nepřimělo."/>
    <s v="V drogérii"/>
    <x v="3"/>
  </r>
  <r>
    <n v="151"/>
    <s v="41-50"/>
    <s v="35 000 - 45 000 Kč"/>
    <x v="7"/>
    <s v="Dostala bych ji zdarma., Byla by to levnější varianta."/>
    <s v="V drogérii"/>
    <x v="2"/>
  </r>
  <r>
    <n v="152"/>
    <s v="31-40"/>
    <s v="35 000 - 45 000 Kč"/>
    <x v="0"/>
    <s v="Dostala bych ji zdarma., Současný produkt by mi přestal vyhovovat."/>
    <s v="V supermarketu"/>
    <x v="2"/>
  </r>
  <r>
    <n v="153"/>
    <s v="41-50"/>
    <s v="35 000 - 45 000 Kč"/>
    <x v="2"/>
    <s v="Nic by mě nepřimělo."/>
    <s v="V drogérii"/>
    <x v="2"/>
  </r>
  <r>
    <n v="154"/>
    <s v="21-30"/>
    <s v="25 000 - 35 000 Kč"/>
    <x v="0"/>
    <s v="Dostala bych ji zdarma., Byla by to levnější varianta., Současný produkt by mi přestal vyhovovat."/>
    <s v="V drogérii"/>
    <x v="0"/>
  </r>
  <r>
    <n v="155"/>
    <s v="21-30"/>
    <s v="25 000 - 35 000 Kč"/>
    <x v="3"/>
    <s v="Dostala bych ji zdarma., Byla by to ekologičtější varianta., Současný produkt by mi přestal vyhovovat."/>
    <s v="Na internetu"/>
    <x v="3"/>
  </r>
  <r>
    <n v="156"/>
    <s v="21-30"/>
    <s v="20 000 - 25 000 Kč"/>
    <x v="3"/>
    <s v="Současný produkt by mi přestal vyhovovat."/>
    <s v="V drogérii"/>
    <x v="2"/>
  </r>
  <r>
    <n v="157"/>
    <s v="21-30"/>
    <s v="25 000 - 35 000 Kč"/>
    <x v="3"/>
    <s v="Byla by to ekologičtější varianta., Současný produkt by mi přestal vyhovovat."/>
    <s v="Na internetu"/>
    <x v="3"/>
  </r>
  <r>
    <n v="158"/>
    <s v="31-40"/>
    <s v="45 000 Kč a více"/>
    <x v="0"/>
    <s v="Dostala bych ji zdarma., Současný produkt by mi přestal vyhovovat."/>
    <s v="V drogérii"/>
    <x v="1"/>
  </r>
  <r>
    <n v="159"/>
    <s v="31-40"/>
    <s v="45 000 Kč a více"/>
    <x v="1"/>
    <s v="Nic by mě nepřimělo."/>
    <s v="V drogérii"/>
    <x v="3"/>
  </r>
  <r>
    <n v="160"/>
    <s v="41-50"/>
    <s v="35 000 - 45 000 Kč"/>
    <x v="7"/>
    <s v="Dostala bych ji zdarma., Byla by to levnější varianta."/>
    <s v="V drogérii"/>
    <x v="2"/>
  </r>
  <r>
    <n v="161"/>
    <s v="31-40"/>
    <s v="20 000 - 25 000 Kč"/>
    <x v="3"/>
    <s v="bylo by to pohodlnější"/>
    <s v="Na internetu"/>
    <x v="3"/>
  </r>
  <r>
    <n v="162"/>
    <s v="21-30"/>
    <s v="25 000 - 35 000 Kč"/>
    <x v="3"/>
    <s v="Dostala bych ji zdarma., Byla by to ekologičtější varianta., Současný produkt by mi přestal vyhovovat."/>
    <s v="Na internetu"/>
    <x v="2"/>
  </r>
  <r>
    <n v="163"/>
    <s v="21-30"/>
    <s v="15 000 - 20 000 Kč"/>
    <x v="2"/>
    <s v="Byla by to ekologičtější varianta., Současný produkt by mi přestal vyhovovat."/>
    <s v="V drogérii"/>
    <x v="1"/>
  </r>
  <r>
    <n v="164"/>
    <s v="31-40"/>
    <s v="25 000 - 35 000 Kč"/>
    <x v="7"/>
    <s v="Současný produkt by mi přestal vyhovovat."/>
    <s v="V drogérii"/>
    <x v="3"/>
  </r>
  <r>
    <n v="165"/>
    <s v="31-40"/>
    <s v="20 000 - 25 000 Kč"/>
    <x v="3"/>
    <s v="Jen se odhodlavam kalhotky objednat jako doplnujici ke kalisku. Urcite kalisek neprestanj pouzivat."/>
    <s v="V drogérii"/>
    <x v="2"/>
  </r>
  <r>
    <n v="166"/>
    <s v="21-30"/>
    <s v="25 000 - 35 000 Kč"/>
    <x v="2"/>
    <s v="Dostala bych ji zdarma., Byla by to ekologičtější varianta., Současný produkt by mi přestal vyhovovat."/>
    <s v="V drogérii"/>
    <x v="0"/>
  </r>
  <r>
    <n v="167"/>
    <s v="15-20"/>
    <s v="Méně než 15 000 Kč"/>
    <x v="1"/>
    <s v="Současný produkt by mi přestal vyhovovat."/>
    <s v="Na internetu"/>
    <x v="2"/>
  </r>
  <r>
    <n v="168"/>
    <s v="41-50"/>
    <s v="35 000 - 45 000 Kč"/>
    <x v="2"/>
    <s v="Současný produkt by mi přestal vyhovovat."/>
    <s v="V drogérii"/>
    <x v="2"/>
  </r>
  <r>
    <n v="169"/>
    <s v="31-40"/>
    <s v="45 000 Kč a více"/>
    <x v="0"/>
    <s v="Byla by to ekologičtější varianta., Současný produkt by mi přestal vyhovovat."/>
    <s v="Na internetu"/>
    <x v="3"/>
  </r>
  <r>
    <n v="170"/>
    <s v="51-60"/>
    <s v="45 000 Kč a více"/>
    <x v="0"/>
    <s v="Byla by to levnější varianta., Současný produkt by mi přestal vyhovovat."/>
    <s v="V drogérii"/>
    <x v="0"/>
  </r>
  <r>
    <n v="171"/>
    <s v="21-30"/>
    <s v="25 000 - 35 000 Kč"/>
    <x v="3"/>
    <s v="Současný produkt by mi přestal vyhovovat."/>
    <s v="Na internetu"/>
    <x v="3"/>
  </r>
  <r>
    <n v="172"/>
    <s v="21-30"/>
    <s v="20 000 - 25 000 Kč"/>
    <x v="3"/>
    <s v="Současný produkt by mi přestal vyhovovat."/>
    <s v="V drogérii"/>
    <x v="2"/>
  </r>
  <r>
    <n v="173"/>
    <s v="21-30"/>
    <s v="25 000 - 35 000 Kč"/>
    <x v="3"/>
    <s v="Byla by to ekologičtější varianta., Současný produkt by mi přestal vyhovovat."/>
    <s v="Na internetu"/>
    <x v="3"/>
  </r>
  <r>
    <n v="174"/>
    <s v="21-30"/>
    <s v="Méně než 15 000 Kč"/>
    <x v="2"/>
    <s v="Byla by to levnější varianta., Byla by to ekologičtější varianta."/>
    <s v="V drogérii"/>
    <x v="3"/>
  </r>
  <r>
    <n v="175"/>
    <s v="21-30"/>
    <s v="45 000 Kč a více"/>
    <x v="0"/>
    <s v="Současný produkt by mi přestal vyhovovat."/>
    <s v="V supermarketu"/>
    <x v="0"/>
  </r>
  <r>
    <n v="176"/>
    <s v="21-30"/>
    <s v="25 000 - 35 000 Kč"/>
    <x v="0"/>
    <s v="Současný produkt by mi přestal vyhovovat."/>
    <s v="V drogérii"/>
    <x v="3"/>
  </r>
  <r>
    <n v="177"/>
    <s v="21-30"/>
    <s v="Méně než 15 000 Kč"/>
    <x v="0"/>
    <s v="Dostala bych ji zdarma."/>
    <s v="V drogérii"/>
    <x v="0"/>
  </r>
  <r>
    <n v="178"/>
    <s v="21-30"/>
    <s v="25 000 - 35 000 Kč"/>
    <x v="0"/>
    <s v="Byla by to levnější varianta."/>
    <s v="V drogérii"/>
    <x v="3"/>
  </r>
  <r>
    <n v="179"/>
    <s v="41-50"/>
    <s v="25 000 - 35 000 Kč"/>
    <x v="0"/>
    <s v="Byla by to levnější varianta., Současný produkt by mi přestal vyhovovat."/>
    <s v="V drogérii"/>
    <x v="3"/>
  </r>
  <r>
    <n v="180"/>
    <s v="51-60"/>
    <s v="25 000 - 35 000 Kč"/>
    <x v="2"/>
    <s v="Dostala bych ji zdarma."/>
    <s v="V drogérii"/>
    <x v="2"/>
  </r>
  <r>
    <n v="181"/>
    <s v="21-30"/>
    <s v="15 000 - 20 000 Kč"/>
    <x v="0"/>
    <s v="Dostala bych ji zdarma., Někdo z okolí by ji začal používat."/>
    <s v="V drogérii"/>
    <x v="0"/>
  </r>
  <r>
    <n v="182"/>
    <s v="21-30"/>
    <s v="45 000 Kč a více"/>
    <x v="3"/>
    <s v="Dostala bych ji zdarma., Byla by to ekologičtější varianta., Současný produkt by mi přestal vyhovovat."/>
    <s v="V supermarketu"/>
    <x v="2"/>
  </r>
  <r>
    <n v="183"/>
    <s v="31-40"/>
    <s v="45 000 Kč a více"/>
    <x v="3"/>
    <s v="Někdo z okolí by ji začal používat."/>
    <s v="V drogérii"/>
    <x v="2"/>
  </r>
  <r>
    <n v="184"/>
    <s v="21-30"/>
    <s v="35 000 - 45 000 Kč"/>
    <x v="4"/>
    <s v="Někdo z okolí by ji začal používat."/>
    <s v="V drogérii"/>
    <x v="3"/>
  </r>
  <r>
    <n v="185"/>
    <s v="31-40"/>
    <s v="35 000 - 45 000 Kč"/>
    <x v="0"/>
    <s v="Dostala bych ji zdarma., Současný produkt by mi přestal vyhovovat."/>
    <s v="V supermarketu"/>
    <x v="2"/>
  </r>
  <r>
    <n v="186"/>
    <s v="41-50"/>
    <s v="35 000 - 45 000 Kč"/>
    <x v="2"/>
    <s v="Nic by mě nepřimělo."/>
    <s v="V drogérii"/>
    <x v="1"/>
  </r>
  <r>
    <n v="187"/>
    <s v="21-30"/>
    <s v="25 000 - 35 000 Kč"/>
    <x v="0"/>
    <s v="Dostala bych ji zdarma., Byla by to levnější varianta., Současný produkt by mi přestal vyhovovat."/>
    <s v="V drogérii"/>
    <x v="0"/>
  </r>
  <r>
    <n v="188"/>
    <s v="31-40"/>
    <s v="35 000 - 45 000 Kč"/>
    <x v="0"/>
    <s v="Dostala bych ji zdarma."/>
    <s v="V drogérii"/>
    <x v="2"/>
  </r>
  <r>
    <n v="189"/>
    <s v="21-30"/>
    <s v="25 000 - 35 000 Kč"/>
    <x v="0"/>
    <s v="Současný produkt by mi přestal vyhovovat."/>
    <s v="V drogérii"/>
    <x v="2"/>
  </r>
  <r>
    <n v="190"/>
    <s v="21-30"/>
    <s v="35 000 - 45 000 Kč"/>
    <x v="1"/>
    <s v="Současný produkt by mi přestal vyhovovat."/>
    <s v="Na internetu"/>
    <x v="1"/>
  </r>
  <r>
    <n v="191"/>
    <s v="21-30"/>
    <s v="35 000 - 45 000 Kč"/>
    <x v="0"/>
    <s v="Dostala bych ji zdarma., Někdo z okolí by ji začal používat."/>
    <s v="V drogérii"/>
    <x v="0"/>
  </r>
  <r>
    <n v="192"/>
    <s v="41-50"/>
    <s v="45 000 Kč a více"/>
    <x v="0"/>
    <s v="Nic by mě nepřimělo."/>
    <s v="V drogérii"/>
    <x v="2"/>
  </r>
  <r>
    <n v="193"/>
    <s v="51-60"/>
    <s v="25 000 - 35 000 Kč"/>
    <x v="2"/>
    <s v="Nic by mě nepřimělo."/>
    <s v="V drogérii"/>
    <x v="2"/>
  </r>
  <r>
    <n v="194"/>
    <s v="21-30"/>
    <s v="Méně než 15 000 Kč"/>
    <x v="0"/>
    <s v="Dostala bych ji zdarma., Současný produkt by mi přestal vyhovovat."/>
    <s v="V drogérii"/>
    <x v="0"/>
  </r>
  <r>
    <n v="195"/>
    <s v="21-30"/>
    <s v="Méně než 15 000 Kč"/>
    <x v="0"/>
    <s v="Nic by mě nepřimělo."/>
    <s v="V drogérii"/>
    <x v="0"/>
  </r>
  <r>
    <n v="196"/>
    <s v="15-20"/>
    <s v="Méně než 15 000 Kč"/>
    <x v="0"/>
    <s v="Byla by to ekologičtější varianta., Současný produkt by mi přestal vyhovovat."/>
    <s v="V drogérii"/>
    <x v="2"/>
  </r>
  <r>
    <n v="197"/>
    <s v="21-30"/>
    <s v="35 000 - 45 000 Kč"/>
    <x v="2"/>
    <s v="Dostala bych ji zdarma., Byla by to levnější varianta., Byla by to ekologičtější varianta., Současný produkt by mi přestal vyhovovat."/>
    <s v="V supermarketu"/>
    <x v="1"/>
  </r>
  <r>
    <n v="198"/>
    <s v="21-30"/>
    <s v="15 000 - 20 000 Kč"/>
    <x v="3"/>
    <s v="Dostala bych ji zdarma., Byla by to levnější varianta."/>
    <s v="Na internetu"/>
    <x v="3"/>
  </r>
  <r>
    <n v="199"/>
    <s v="21-30"/>
    <s v="25 000 - 35 000 Kč"/>
    <x v="2"/>
    <s v="Současný produkt by mi přestal vyhovovat."/>
    <s v="V drogérii"/>
    <x v="3"/>
  </r>
  <r>
    <n v="200"/>
    <s v="31-40"/>
    <s v="25 000 - 35 000 Kč"/>
    <x v="2"/>
    <s v="Dostala bych ji zdarma., Někdo z okolí by ji začal používat."/>
    <s v="V drogérii"/>
    <x v="1"/>
  </r>
  <r>
    <n v="201"/>
    <s v="31-40"/>
    <s v="15 000 - 20 000 Kč"/>
    <x v="1"/>
    <s v="Dostala bych ji zdarma."/>
    <s v="Na internetu"/>
    <x v="0"/>
  </r>
  <r>
    <n v="202"/>
    <s v="31-40"/>
    <s v="25 000 - 35 000 Kč"/>
    <x v="1"/>
    <s v="Byla by to ekologičtější varianta."/>
    <s v="V drogérii"/>
    <x v="2"/>
  </r>
  <r>
    <n v="203"/>
    <s v="41-50"/>
    <s v="25 000 - 35 000 Kč"/>
    <x v="2"/>
    <s v="Byla by to levnější varianta., Byla by to ekologičtější varianta."/>
    <s v="V drogérii"/>
    <x v="3"/>
  </r>
  <r>
    <n v="204"/>
    <s v="41-50"/>
    <s v="35 000 - 45 000 Kč"/>
    <x v="2"/>
    <s v="Někdo z okolí by ji začal používat."/>
    <s v="V supermarketu"/>
    <x v="3"/>
  </r>
  <r>
    <n v="205"/>
    <s v="41-50"/>
    <s v="35 000 - 45 000 Kč"/>
    <x v="7"/>
    <s v="Dostala bych ji zdarma., Byla by to levnější varianta."/>
    <s v="V drogérii"/>
    <x v="2"/>
  </r>
  <r>
    <n v="206"/>
    <s v="15-20"/>
    <s v="15 000 - 20 000 Kč"/>
    <x v="0"/>
    <s v="Dostala bych ji zdarma., Někdo z okolí by ji začal používat."/>
    <s v="V drogérii"/>
    <x v="0"/>
  </r>
  <r>
    <n v="207"/>
    <s v="15-20"/>
    <s v="Méně než 15 000 Kč"/>
    <x v="0"/>
    <s v="Osamostatnění - vlastní příjem."/>
    <s v="V drogérii"/>
    <x v="2"/>
  </r>
  <r>
    <n v="208"/>
    <s v="21-30"/>
    <s v="15 000 - 20 000 Kč"/>
    <x v="0"/>
    <s v="Dostala bych ji zdarma., Někdo z okolí by ji začal používat."/>
    <s v="V supermarketu"/>
    <x v="0"/>
  </r>
  <r>
    <n v="209"/>
    <s v="31-40"/>
    <s v="45 000 Kč a více"/>
    <x v="3"/>
    <s v="Dostala bych ji zdarma., Byla by to ekologičtější varianta., Současný produkt by mi přestal vyhovovat."/>
    <s v="V supermarketu"/>
    <x v="2"/>
  </r>
  <r>
    <n v="210"/>
    <s v="21-30"/>
    <s v="35 000 - 45 000 Kč"/>
    <x v="4"/>
    <s v="Někdo z okolí by ji začal používat."/>
    <s v="V drogérii"/>
    <x v="3"/>
  </r>
  <r>
    <n v="211"/>
    <s v="15-20"/>
    <s v="15 000 - 20 000 Kč"/>
    <x v="2"/>
    <s v="Dostala bych ji zdarma., Někdo z okolí by ji začal používat."/>
    <s v="V drogérii"/>
    <x v="0"/>
  </r>
  <r>
    <n v="7"/>
    <s v="21-30"/>
    <s v="20 000 - 25 000 Kč"/>
    <x v="1"/>
    <s v="Byla by to levnější varianta., Současný produkt by mi přestal vyhovovat."/>
    <s v="V drogérii"/>
    <x v="1"/>
  </r>
  <r>
    <n v="12"/>
    <s v="31-40"/>
    <s v="45 000 Kč a více"/>
    <x v="1"/>
    <s v="Někdo z okolí by ji začal používat."/>
    <s v="V drogérii"/>
    <x v="2"/>
  </r>
  <r>
    <n v="13"/>
    <s v="21-30"/>
    <s v="35 000 - 45 000 Kč"/>
    <x v="3"/>
    <s v="Někdo z okolí by ji začal používat."/>
    <s v="V drogérii"/>
    <x v="3"/>
  </r>
  <r>
    <n v="18"/>
    <s v="21-30"/>
    <s v="25 000 - 35 000 Kč"/>
    <x v="1"/>
    <s v="Současný produkt by mi přestal vyhovovat."/>
    <s v="Na internetu"/>
    <x v="2"/>
  </r>
  <r>
    <n v="21"/>
    <s v="21-30"/>
    <s v="25 000 - 35 000 Kč"/>
    <x v="0"/>
    <s v="Byla by to levnější varianta."/>
    <s v="V drogérii"/>
    <x v="1"/>
  </r>
  <r>
    <n v="27"/>
    <s v="15-20"/>
    <s v="Méně než 15 000 Kč"/>
    <x v="1"/>
    <s v="Byla by to ekologičtější varianta., Současný produkt by mi přestal vyhovovat."/>
    <s v="V drogérii"/>
    <x v="2"/>
  </r>
  <r>
    <n v="28"/>
    <s v="15-20"/>
    <s v="Méně než 15 000 Kč"/>
    <x v="0"/>
    <s v="Byla by to levnější varianta."/>
    <s v="V drogérii"/>
    <x v="3"/>
  </r>
  <r>
    <n v="31"/>
    <s v="21-30"/>
    <s v="25 000 - 35 000 Kč"/>
    <x v="4"/>
    <s v="Současný produkt by mi přestal vyhovovat."/>
    <s v="V drogérii"/>
    <x v="0"/>
  </r>
  <r>
    <n v="34"/>
    <s v="21-30"/>
    <s v="35 000 - 45 000 Kč"/>
    <x v="3"/>
    <s v="Nic by mě nepřimělo."/>
    <s v="V drogérii"/>
    <x v="3"/>
  </r>
  <r>
    <n v="37"/>
    <s v="21-30"/>
    <s v="25 000 - 35 000 Kč"/>
    <x v="1"/>
    <s v="Dostala bych ji zdarma., Byla by to ekologičtější varianta., Současný produkt by mi přestal vyhovovat."/>
    <s v="Na internetu"/>
    <x v="3"/>
  </r>
  <r>
    <n v="40"/>
    <s v="21-30"/>
    <s v="Méně než 15 000 Kč"/>
    <x v="0"/>
    <s v="Byla by to levnější varianta., Byla by to ekologičtější varianta."/>
    <s v="V drogérii"/>
    <x v="3"/>
  </r>
  <r>
    <n v="42"/>
    <s v="21-30"/>
    <s v="25 000 - 35 000 Kč"/>
    <x v="3"/>
    <s v="Současný produkt by mi přestal vyhovovat."/>
    <s v="V drogérii"/>
    <x v="3"/>
  </r>
  <r>
    <n v="44"/>
    <s v="21-30"/>
    <s v="25 000 - 35 000 Kč"/>
    <x v="3"/>
    <s v="Dostala bych ji zdarma., Byla by to ekologičtější varianta., Současný produkt by mi přestal vyhovovat."/>
    <s v="Na internetu"/>
    <x v="3"/>
  </r>
  <r>
    <n v="46"/>
    <s v="21-30"/>
    <s v="35 000 - 45 000 Kč"/>
    <x v="0"/>
    <s v="Dostala bych ji zdarma., Byla by to ekologičtější varianta., Současný produkt by mi přestal vyhovovat."/>
    <s v="V drogérii"/>
    <x v="3"/>
  </r>
  <r>
    <n v="48"/>
    <s v="21-30"/>
    <s v="Méně než 15 000 Kč"/>
    <x v="3"/>
    <s v="Dostala bych ji zdarma., Někdo z okolí by ji začal používat., Byla by to ekologičtější varianta., Současný produkt by mi přestal vyhovovat."/>
    <s v="V drogérii"/>
    <x v="1"/>
  </r>
  <r>
    <n v="49"/>
    <s v="21-30"/>
    <s v="15 000 - 20 000 Kč"/>
    <x v="0"/>
    <s v="Byla by to ekologičtější varianta."/>
    <s v="V drogérii"/>
    <x v="1"/>
  </r>
  <r>
    <n v="50"/>
    <s v="31-40"/>
    <s v="25 000 - 35 000 Kč"/>
    <x v="3"/>
    <s v="Dostala bych ji zdarma., Někdo z okolí by ji začal používat."/>
    <s v="V drogérii"/>
    <x v="1"/>
  </r>
  <r>
    <n v="51"/>
    <s v="21-30"/>
    <s v="35 000 - 45 000 Kč"/>
    <x v="0"/>
    <s v="Dostala bych ji zdarma., Byla by to levnější varianta., Byla by to ekologičtější varianta., Současný produkt by mi přestal vyhovovat."/>
    <s v="V supermarketu"/>
    <x v="1"/>
  </r>
  <r>
    <n v="52"/>
    <s v="21-30"/>
    <s v="15 000 - 20 000 Kč"/>
    <x v="1"/>
    <s v="Dostala bych ji zdarma., Byla by to levnější varianta."/>
    <s v="Na internetu"/>
    <x v="3"/>
  </r>
  <r>
    <n v="57"/>
    <s v="15-20"/>
    <s v="Méně než 15 000 Kč"/>
    <x v="0"/>
    <s v="Nic by mě nepřimělo."/>
    <s v="Na internetu"/>
    <x v="2"/>
  </r>
  <r>
    <n v="58"/>
    <s v="31-40"/>
    <s v="45 000 Kč a více"/>
    <x v="0"/>
    <s v="Současný produkt by mi přestal vyhovovat."/>
    <s v="V drogérii"/>
    <x v="3"/>
  </r>
  <r>
    <n v="59"/>
    <s v="15-20"/>
    <s v="Méně než 15 000 Kč"/>
    <x v="3"/>
    <s v="Někdo z okolí by ji začal používat."/>
    <s v="V drogérii"/>
    <x v="1"/>
  </r>
  <r>
    <n v="61"/>
    <s v="21-30"/>
    <s v="25 000 - 35 000 Kč"/>
    <x v="1"/>
    <s v="Současný produkt by mi přestal vyhovovat."/>
    <s v="Na internetu"/>
    <x v="1"/>
  </r>
  <r>
    <n v="62"/>
    <s v="21-30"/>
    <s v="15 000 - 20 000 Kč"/>
    <x v="0"/>
    <s v="Byla by to ekologičtější varianta., Současný produkt by mi přestal vyhovovat."/>
    <s v="V drogérii"/>
    <x v="2"/>
  </r>
  <r>
    <n v="63"/>
    <s v="31-40"/>
    <s v="25 000 - 35 000 Kč"/>
    <x v="3"/>
    <s v="Současný produkt by mi přestal vyhovovat."/>
    <s v="Na internetu"/>
    <x v="3"/>
  </r>
  <r>
    <n v="65"/>
    <s v="21-30"/>
    <s v="25 000 - 35 000 Kč"/>
    <x v="7"/>
    <s v="Někdo z okolí by ji začal používat., Byla by to levnější varianta., Byla by to ekologičtější varianta., Současný produkt by mi přestal vyhovovat."/>
    <s v="V drogérii"/>
    <x v="0"/>
  </r>
  <r>
    <n v="67"/>
    <s v="41-50"/>
    <s v="35 000 - 45 000 Kč"/>
    <x v="3"/>
    <s v="Současný produkt by mi přestal vyhovovat."/>
    <s v="V drogérii"/>
    <x v="2"/>
  </r>
  <r>
    <n v="68"/>
    <s v="31-40"/>
    <s v="45 000 Kč a více"/>
    <x v="6"/>
    <s v="Byla by to ekologičtější varianta., Současný produkt by mi přestal vyhovovat."/>
    <s v="V drogérii"/>
    <x v="3"/>
  </r>
  <r>
    <n v="69"/>
    <s v="15-20"/>
    <s v="Méně než 15 000 Kč"/>
    <x v="1"/>
    <s v="Dostala bych ji zdarma., Byla by to levnější varianta., Byla by to ekologičtější varianta., Současný produkt by mi přestal vyhovovat."/>
    <s v="V drogérii"/>
    <x v="2"/>
  </r>
  <r>
    <n v="70"/>
    <s v="41-50"/>
    <s v="35 000 - 45 000 Kč"/>
    <x v="3"/>
    <s v="Současný produkt by mi přestal vyhovovat."/>
    <s v="V drogérii"/>
    <x v="2"/>
  </r>
  <r>
    <n v="73"/>
    <s v="51-60"/>
    <s v="25 000 - 35 000 Kč"/>
    <x v="0"/>
    <s v="Někdo z okolí by ji začal používat."/>
    <s v="V drogérii"/>
    <x v="1"/>
  </r>
  <r>
    <n v="74"/>
    <s v="41-50"/>
    <s v="45 000 Kč a více"/>
    <x v="1"/>
    <s v="Současný produkt by mi přestal vyhovovat."/>
    <s v="Na internetu"/>
    <x v="3"/>
  </r>
  <r>
    <n v="75"/>
    <s v="31-40"/>
    <s v="15 000 - 20 000 Kč"/>
    <x v="0"/>
    <s v="Současný produkt by mi přestal vyhovovat."/>
    <s v="V drogérii"/>
    <x v="2"/>
  </r>
  <r>
    <n v="76"/>
    <s v="31-40"/>
    <s v="25 000 - 35 000 Kč"/>
    <x v="5"/>
    <s v="Současný produkt by mi přestal vyhovovat."/>
    <s v="V drogérii"/>
    <x v="2"/>
  </r>
  <r>
    <n v="77"/>
    <s v="41-50"/>
    <s v="25 000 - 35 000 Kč"/>
    <x v="0"/>
    <s v="Byla by to levnější varianta., Byla by to ekologičtější varianta."/>
    <s v="V drogérii"/>
    <x v="3"/>
  </r>
  <r>
    <n v="79"/>
    <s v="31-40"/>
    <s v="15 000 - 20 000 Kč"/>
    <x v="6"/>
    <s v="Dostala bych ji zdarma."/>
    <s v="V drogérii"/>
    <x v="0"/>
  </r>
  <r>
    <n v="80"/>
    <s v="41-50"/>
    <s v="35 000 - 45 000 Kč"/>
    <x v="3"/>
    <s v="Někdo z okolí by ji začal používat."/>
    <s v="V supermarketu"/>
    <x v="3"/>
  </r>
  <r>
    <n v="81"/>
    <s v="31-40"/>
    <s v="45 000 Kč a více"/>
    <x v="1"/>
    <s v="Současný produkt by mi přestal vyhovovat."/>
    <s v="Na internetu"/>
    <x v="2"/>
  </r>
  <r>
    <n v="83"/>
    <s v="31-40"/>
    <s v="25 000 - 35 000 Kč"/>
    <x v="6"/>
    <s v="Byla by to ekologičtější varianta."/>
    <s v="V drogérii"/>
    <x v="2"/>
  </r>
  <r>
    <n v="84"/>
    <s v="31-40"/>
    <s v="45 000 Kč a více"/>
    <x v="3"/>
    <s v="Dostala bych ji zdarma., Současný produkt by mi přestal vyhovovat."/>
    <s v="V drogérii"/>
    <x v="1"/>
  </r>
  <r>
    <n v="87"/>
    <s v="31-40"/>
    <s v="20 000 - 25 000 Kč"/>
    <x v="1"/>
    <s v="bylo by to pohodlnější"/>
    <s v="V drogérii"/>
    <x v="3"/>
  </r>
  <r>
    <n v="90"/>
    <s v="21-30"/>
    <s v="20 000 - 25 000 Kč"/>
    <x v="6"/>
    <s v="Byla by to levnější varianta."/>
    <s v="Na internetu"/>
    <x v="3"/>
  </r>
  <r>
    <n v="91"/>
    <s v="21-30"/>
    <s v="25 000 - 35 000 Kč"/>
    <x v="5"/>
    <s v="Někdo z okolí by ji začal používat."/>
    <s v="V drogérii"/>
    <x v="3"/>
  </r>
  <r>
    <n v="94"/>
    <s v="31-40"/>
    <s v="25 000 - 35 000 Kč"/>
    <x v="0"/>
    <s v="Zkusila jsem kalisek, protejkam, zkusila jsem morskou houbu, vyndavaní je fakt nechutne a krev vsude. Moc rada bych nasla pro sebe jinou variantu nez vlozky a tampony ale zatim mi nic nefungovalo. Uz jsem utratila za to hodne penez a vzdy se vratila ke klasice. "/>
    <s v="V supermarketu"/>
    <x v="0"/>
  </r>
  <r>
    <n v="95"/>
    <s v="31-40"/>
    <s v="35 000 - 45 000 Kč"/>
    <x v="3"/>
    <s v="Doporuceni"/>
    <s v="V supermarketu"/>
    <x v="2"/>
  </r>
  <r>
    <n v="97"/>
    <s v="15-20"/>
    <s v="Méně než 15 000 Kč"/>
    <x v="0"/>
    <s v="Byla by to ekologičtější varianta., Současný produkt by mi přestal vyhovovat., Vyzkoušela jsem kalíšek i houbu. Kalíšek mi nesedí. Houbu moc nepoužívám, protože tampon je mi příjemnější, ale věřím, že si snad jednou na houbu zvyknu. Vím, že tampony nejdou moc zdravé, proto bych chtěla raději houbu. Ale tampony používám už asi od 13 let a jsem na ně zvyklá a můžu se na ně spolehnout."/>
    <s v="V supermarketu"/>
    <x v="2"/>
  </r>
  <r>
    <n v="98"/>
    <s v="31-40"/>
    <s v="20 000 - 25 000 Kč"/>
    <x v="6"/>
    <s v="Současný produkt by mi přestal vyhovovat."/>
    <s v="Na internetu"/>
    <x v="1"/>
  </r>
  <r>
    <n v="99"/>
    <s v="31-40"/>
    <s v="25 000 - 35 000 Kč"/>
    <x v="0"/>
    <s v="Současný produkt by mi přestal vyhovovat."/>
    <s v="V drogérii"/>
    <x v="2"/>
  </r>
  <r>
    <n v="106"/>
    <s v="31-40"/>
    <s v="25 000 - 35 000 Kč"/>
    <x v="3"/>
    <s v="Dostala bych ji zdarma., Někdo z okolí by ji začal používat."/>
    <s v="V drogérii"/>
    <x v="1"/>
  </r>
  <r>
    <n v="107"/>
    <s v="31-40"/>
    <s v="15 000 - 20 000 Kč"/>
    <x v="6"/>
    <s v="Dostala bych ji zdarma."/>
    <s v="V drogérii"/>
    <x v="0"/>
  </r>
  <r>
    <n v="108"/>
    <s v="31-40"/>
    <s v="25 000 - 35 000 Kč"/>
    <x v="6"/>
    <s v="Byla by to ekologičtější varianta."/>
    <s v="Na internetu"/>
    <x v="2"/>
  </r>
  <r>
    <n v="109"/>
    <s v="41-50"/>
    <s v="25 000 - 35 000 Kč"/>
    <x v="0"/>
    <s v="Byla by to levnější varianta., Byla by to ekologičtější varianta."/>
    <s v="V drogérii"/>
    <x v="3"/>
  </r>
  <r>
    <n v="110"/>
    <s v="41-50"/>
    <s v="35 000 - 45 000 Kč"/>
    <x v="3"/>
    <s v="Někdo z okolí by ji začal používat."/>
    <s v="V supermarketu"/>
    <x v="3"/>
  </r>
  <r>
    <n v="113"/>
    <s v="15-20"/>
    <s v="15 000 - 20 000 Kč"/>
    <x v="0"/>
    <s v="Dostala bych ji zdarma., Někdo z okolí by ji začal používat."/>
    <s v="V drogérii"/>
    <x v="0"/>
  </r>
  <r>
    <n v="114"/>
    <s v="15-20"/>
    <s v="15 000 - 20 000 Kč"/>
    <x v="0"/>
    <s v="Dostala bych ji zdarma., Někdo z okolí by ji začal používat."/>
    <s v="V drogérii"/>
    <x v="0"/>
  </r>
  <r>
    <n v="116"/>
    <s v="15-20"/>
    <s v="Méně než 15 000 Kč"/>
    <x v="0"/>
    <s v="Osamostatnění - vlastní příjem."/>
    <s v="V drogérii"/>
    <x v="2"/>
  </r>
  <r>
    <n v="119"/>
    <s v="31-40"/>
    <s v="35 000 - 45 000 Kč"/>
    <x v="3"/>
    <s v="Někdo z okolí by ji začal používat."/>
    <s v="V drogérii"/>
    <x v="2"/>
  </r>
  <r>
    <n v="121"/>
    <s v="21-30"/>
    <s v="25 000 - 35 000 Kč"/>
    <x v="1"/>
    <s v="Současný produkt by mi přestal vyhovovat."/>
    <s v="Na internetu"/>
    <x v="3"/>
  </r>
  <r>
    <n v="123"/>
    <s v="31-40"/>
    <s v="35 000 - 45 000 Kč"/>
    <x v="0"/>
    <s v="Současný produkt by mi přestal vyhovovat."/>
    <s v="V drogérii"/>
    <x v="3"/>
  </r>
  <r>
    <n v="125"/>
    <s v="21-30"/>
    <s v="20 000 - 25 000 Kč"/>
    <x v="1"/>
    <s v="Byla by to levnější varianta., Současný produkt by mi přestal vyhovovat."/>
    <s v="V drogérii"/>
    <x v="1"/>
  </r>
  <r>
    <n v="132"/>
    <s v="15-20"/>
    <s v="Méně než 15 000 Kč"/>
    <x v="1"/>
    <s v="Byla by to ekologičtější varianta., Současný produkt by mi přestal vyhovovat."/>
    <s v="V drogérii"/>
    <x v="2"/>
  </r>
  <r>
    <n v="133"/>
    <s v="31-40"/>
    <s v="35 000 - 45 000 Kč"/>
    <x v="0"/>
    <s v="Dostala bych ji zdarma., Byla by to levnější varianta., Byla by to ekologičtější varianta., Současný produkt by mi přestal vyhovovat."/>
    <s v="V supermarketu"/>
    <x v="1"/>
  </r>
  <r>
    <n v="134"/>
    <s v="21-30"/>
    <s v="15 000 - 20 000 Kč"/>
    <x v="1"/>
    <s v="Dostala bych ji zdarma., Byla by to levnější varianta."/>
    <s v="Na internetu"/>
    <x v="3"/>
  </r>
  <r>
    <n v="136"/>
    <s v="21-30"/>
    <s v="25 000 - 35 000 Kč"/>
    <x v="1"/>
    <s v="Někdo z okolí by ji začal používat., Byla by to levnější varianta., Byla by to ekologičtější varianta., Současný produkt by mi přestal vyhovovat."/>
    <s v="Na internetu"/>
    <x v="3"/>
  </r>
  <r>
    <n v="138"/>
    <s v="31-40"/>
    <s v="35 000 - 45 000 Kč"/>
    <x v="0"/>
    <s v="Současný produkt by mi přestal vyhovovat."/>
    <s v="V drogérii"/>
    <x v="3"/>
  </r>
  <r>
    <n v="141"/>
    <s v="31-40"/>
    <s v="25 000 - 35 000 Kč"/>
    <x v="0"/>
    <s v="Byla by to ekologičtější varianta., Současný produkt by mi přestal vyhovovat."/>
    <s v="V supermarketu"/>
    <x v="0"/>
  </r>
  <r>
    <n v="142"/>
    <s v="31-40"/>
    <s v="35 000 - 45 000 Kč"/>
    <x v="3"/>
    <s v="Doporuceni"/>
    <s v="V supermarketu"/>
    <x v="2"/>
  </r>
  <r>
    <n v="146"/>
    <s v="21-30"/>
    <s v="35 000 - 45 000 Kč"/>
    <x v="0"/>
    <s v="Současný produkt by mi přestal vyhovovat."/>
    <s v="V drogérii"/>
    <x v="3"/>
  </r>
  <r>
    <n v="148"/>
    <s v="31-40"/>
    <s v="25 000 - 35 000 Kč"/>
    <x v="6"/>
    <s v="Byla by to ekologičtější varianta."/>
    <s v="Na internetu"/>
    <x v="2"/>
  </r>
  <r>
    <n v="149"/>
    <s v="31-40"/>
    <s v="45 000 Kč a více"/>
    <x v="3"/>
    <s v="Dostala bych ji zdarma., Současný produkt by mi přestal vyhovovat."/>
    <s v="V drogérii"/>
    <x v="1"/>
  </r>
  <r>
    <n v="155"/>
    <s v="21-30"/>
    <s v="25 000 - 35 000 Kč"/>
    <x v="1"/>
    <s v="Dostala bych ji zdarma., Byla by to ekologičtější varianta., Současný produkt by mi přestal vyhovovat."/>
    <s v="Na internetu"/>
    <x v="3"/>
  </r>
  <r>
    <n v="158"/>
    <s v="31-40"/>
    <s v="45 000 Kč a více"/>
    <x v="3"/>
    <s v="Dostala bych ji zdarma., Současný produkt by mi přestal vyhovovat."/>
    <s v="V drogérii"/>
    <x v="1"/>
  </r>
  <r>
    <n v="161"/>
    <s v="31-40"/>
    <s v="20 000 - 25 000 Kč"/>
    <x v="1"/>
    <s v="bylo by to pohodlnější"/>
    <s v="Na internetu"/>
    <x v="3"/>
  </r>
  <r>
    <n v="162"/>
    <s v="21-30"/>
    <s v="25 000 - 35 000 Kč"/>
    <x v="1"/>
    <s v="Dostala bych ji zdarma., Byla by to ekologičtější varianta., Současný produkt by mi přestal vyhovovat."/>
    <s v="Na internetu"/>
    <x v="2"/>
  </r>
  <r>
    <n v="163"/>
    <s v="21-30"/>
    <s v="15 000 - 20 000 Kč"/>
    <x v="0"/>
    <s v="Byla by to ekologičtější varianta., Současný produkt by mi přestal vyhovovat."/>
    <s v="V drogérii"/>
    <x v="1"/>
  </r>
  <r>
    <n v="164"/>
    <s v="31-40"/>
    <s v="25 000 - 35 000 Kč"/>
    <x v="3"/>
    <s v="Současný produkt by mi přestal vyhovovat."/>
    <s v="V drogérii"/>
    <x v="3"/>
  </r>
  <r>
    <n v="166"/>
    <s v="21-30"/>
    <s v="25 000 - 35 000 Kč"/>
    <x v="7"/>
    <s v="Dostala bych ji zdarma., Byla by to ekologičtější varianta., Současný produkt by mi přestal vyhovovat."/>
    <s v="V drogérii"/>
    <x v="0"/>
  </r>
  <r>
    <n v="168"/>
    <s v="41-50"/>
    <s v="35 000 - 45 000 Kč"/>
    <x v="3"/>
    <s v="Současný produkt by mi přestal vyhovovat."/>
    <s v="V drogérii"/>
    <x v="2"/>
  </r>
  <r>
    <n v="169"/>
    <s v="31-40"/>
    <s v="45 000 Kč a více"/>
    <x v="6"/>
    <s v="Byla by to ekologičtější varianta., Současný produkt by mi přestal vyhovovat."/>
    <s v="Na internetu"/>
    <x v="3"/>
  </r>
  <r>
    <n v="171"/>
    <s v="21-30"/>
    <s v="25 000 - 35 000 Kč"/>
    <x v="1"/>
    <s v="Současný produkt by mi přestal vyhovovat."/>
    <s v="Na internetu"/>
    <x v="3"/>
  </r>
  <r>
    <n v="174"/>
    <s v="21-30"/>
    <s v="Méně než 15 000 Kč"/>
    <x v="0"/>
    <s v="Byla by to levnější varianta., Byla by to ekologičtější varianta."/>
    <s v="V drogérii"/>
    <x v="3"/>
  </r>
  <r>
    <n v="176"/>
    <s v="21-30"/>
    <s v="25 000 - 35 000 Kč"/>
    <x v="3"/>
    <s v="Současný produkt by mi přestal vyhovovat."/>
    <s v="V drogérii"/>
    <x v="3"/>
  </r>
  <r>
    <n v="178"/>
    <s v="21-30"/>
    <s v="25 000 - 35 000 Kč"/>
    <x v="3"/>
    <s v="Byla by to levnější varianta."/>
    <s v="V drogérii"/>
    <x v="3"/>
  </r>
  <r>
    <n v="183"/>
    <s v="31-40"/>
    <s v="45 000 Kč a více"/>
    <x v="1"/>
    <s v="Někdo z okolí by ji začal používat."/>
    <s v="V drogérii"/>
    <x v="2"/>
  </r>
  <r>
    <n v="184"/>
    <s v="21-30"/>
    <s v="35 000 - 45 000 Kč"/>
    <x v="3"/>
    <s v="Někdo z okolí by ji začal používat."/>
    <s v="V drogérii"/>
    <x v="3"/>
  </r>
  <r>
    <n v="189"/>
    <s v="21-30"/>
    <s v="25 000 - 35 000 Kč"/>
    <x v="1"/>
    <s v="Současný produkt by mi přestal vyhovovat."/>
    <s v="V drogérii"/>
    <x v="2"/>
  </r>
  <r>
    <n v="196"/>
    <s v="15-20"/>
    <s v="Méně než 15 000 Kč"/>
    <x v="1"/>
    <s v="Byla by to ekologičtější varianta., Současný produkt by mi přestal vyhovovat."/>
    <s v="V drogérii"/>
    <x v="2"/>
  </r>
  <r>
    <n v="197"/>
    <s v="21-30"/>
    <s v="35 000 - 45 000 Kč"/>
    <x v="0"/>
    <s v="Dostala bych ji zdarma., Byla by to levnější varianta., Byla by to ekologičtější varianta., Současný produkt by mi přestal vyhovovat."/>
    <s v="V supermarketu"/>
    <x v="1"/>
  </r>
  <r>
    <n v="198"/>
    <s v="21-30"/>
    <s v="15 000 - 20 000 Kč"/>
    <x v="1"/>
    <s v="Dostala bych ji zdarma., Byla by to levnější varianta."/>
    <s v="Na internetu"/>
    <x v="3"/>
  </r>
  <r>
    <n v="200"/>
    <s v="31-40"/>
    <s v="25 000 - 35 000 Kč"/>
    <x v="3"/>
    <s v="Dostala bych ji zdarma., Někdo z okolí by ji začal používat."/>
    <s v="V drogérii"/>
    <x v="1"/>
  </r>
  <r>
    <n v="201"/>
    <s v="31-40"/>
    <s v="15 000 - 20 000 Kč"/>
    <x v="6"/>
    <s v="Dostala bych ji zdarma."/>
    <s v="Na internetu"/>
    <x v="0"/>
  </r>
  <r>
    <n v="202"/>
    <s v="31-40"/>
    <s v="25 000 - 35 000 Kč"/>
    <x v="6"/>
    <s v="Byla by to ekologičtější varianta."/>
    <s v="V drogérii"/>
    <x v="2"/>
  </r>
  <r>
    <n v="203"/>
    <s v="41-50"/>
    <s v="25 000 - 35 000 Kč"/>
    <x v="0"/>
    <s v="Byla by to levnější varianta., Byla by to ekologičtější varianta."/>
    <s v="V drogérii"/>
    <x v="3"/>
  </r>
  <r>
    <n v="204"/>
    <s v="41-50"/>
    <s v="35 000 - 45 000 Kč"/>
    <x v="3"/>
    <s v="Někdo z okolí by ji začal používat."/>
    <s v="V supermarketu"/>
    <x v="3"/>
  </r>
  <r>
    <n v="210"/>
    <s v="21-30"/>
    <s v="35 000 - 45 000 Kč"/>
    <x v="3"/>
    <s v="Někdo z okolí by ji začal používat."/>
    <s v="V drogérii"/>
    <x v="3"/>
  </r>
  <r>
    <n v="211"/>
    <s v="15-20"/>
    <s v="15 000 - 20 000 Kč"/>
    <x v="0"/>
    <s v="Dostala bych ji zdarma., Někdo z okolí by ji začal používat."/>
    <s v="V drogérii"/>
    <x v="0"/>
  </r>
  <r>
    <n v="22"/>
    <s v="21-30"/>
    <s v="25 000 - 35 000 Kč"/>
    <x v="1"/>
    <s v="Dostala bych ji zdarma."/>
    <s v="V drogérii"/>
    <x v="3"/>
  </r>
  <r>
    <n v="34"/>
    <s v="21-30"/>
    <s v="35 000 - 45 000 Kč"/>
    <x v="1"/>
    <s v="Nic by mě nepřimělo."/>
    <s v="V drogérii"/>
    <x v="3"/>
  </r>
  <r>
    <n v="42"/>
    <s v="21-30"/>
    <s v="25 000 - 35 000 Kč"/>
    <x v="1"/>
    <s v="Současný produkt by mi přestal vyhovovat."/>
    <s v="V drogérii"/>
    <x v="3"/>
  </r>
  <r>
    <n v="46"/>
    <s v="21-30"/>
    <s v="35 000 - 45 000 Kč"/>
    <x v="1"/>
    <s v="Dostala bych ji zdarma., Byla by to ekologičtější varianta., Současný produkt by mi přestal vyhovovat."/>
    <s v="V drogérii"/>
    <x v="3"/>
  </r>
  <r>
    <n v="48"/>
    <s v="21-30"/>
    <s v="Méně než 15 000 Kč"/>
    <x v="1"/>
    <s v="Dostala bych ji zdarma., Někdo z okolí by ji začal používat., Byla by to ekologičtější varianta., Současný produkt by mi přestal vyhovovat."/>
    <s v="V drogérii"/>
    <x v="1"/>
  </r>
  <r>
    <n v="51"/>
    <s v="21-30"/>
    <s v="35 000 - 45 000 Kč"/>
    <x v="3"/>
    <s v="Dostala bych ji zdarma., Byla by to levnější varianta., Byla by to ekologičtější varianta., Současný produkt by mi přestal vyhovovat."/>
    <s v="V supermarketu"/>
    <x v="1"/>
  </r>
  <r>
    <n v="58"/>
    <s v="31-40"/>
    <s v="45 000 Kč a více"/>
    <x v="3"/>
    <s v="Současný produkt by mi přestal vyhovovat."/>
    <s v="V drogérii"/>
    <x v="3"/>
  </r>
  <r>
    <n v="62"/>
    <s v="21-30"/>
    <s v="15 000 - 20 000 Kč"/>
    <x v="3"/>
    <s v="Byla by to ekologičtější varianta., Současný produkt by mi přestal vyhovovat."/>
    <s v="V drogérii"/>
    <x v="2"/>
  </r>
  <r>
    <n v="75"/>
    <s v="31-40"/>
    <s v="15 000 - 20 000 Kč"/>
    <x v="3"/>
    <s v="Současný produkt by mi přestal vyhovovat."/>
    <s v="V drogérii"/>
    <x v="2"/>
  </r>
  <r>
    <n v="76"/>
    <s v="31-40"/>
    <s v="25 000 - 35 000 Kč"/>
    <x v="3"/>
    <s v="Současný produkt by mi přestal vyhovovat."/>
    <s v="V drogérii"/>
    <x v="2"/>
  </r>
  <r>
    <n v="77"/>
    <s v="41-50"/>
    <s v="25 000 - 35 000 Kč"/>
    <x v="3"/>
    <s v="Byla by to levnější varianta., Byla by to ekologičtější varianta."/>
    <s v="V drogérii"/>
    <x v="3"/>
  </r>
  <r>
    <n v="84"/>
    <s v="31-40"/>
    <s v="45 000 Kč a více"/>
    <x v="1"/>
    <s v="Dostala bych ji zdarma., Současný produkt by mi přestal vyhovovat."/>
    <s v="V drogérii"/>
    <x v="1"/>
  </r>
  <r>
    <n v="91"/>
    <s v="21-30"/>
    <s v="25 000 - 35 000 Kč"/>
    <x v="0"/>
    <s v="Někdo z okolí by ji začal používat."/>
    <s v="V drogérii"/>
    <x v="3"/>
  </r>
  <r>
    <n v="94"/>
    <s v="31-40"/>
    <s v="25 000 - 35 000 Kč"/>
    <x v="3"/>
    <s v="Zkusila jsem kalisek, protejkam, zkusila jsem morskou houbu, vyndavaní je fakt nechutne a krev vsude. Moc rada bych nasla pro sebe jinou variantu nez vlozky a tampony ale zatim mi nic nefungovalo. Uz jsem utratila za to hodne penez a vzdy se vratila ke klasice. "/>
    <s v="V supermarketu"/>
    <x v="0"/>
  </r>
  <r>
    <n v="95"/>
    <s v="31-40"/>
    <s v="35 000 - 45 000 Kč"/>
    <x v="1"/>
    <s v="Doporuceni"/>
    <s v="V supermarketu"/>
    <x v="2"/>
  </r>
  <r>
    <n v="99"/>
    <s v="31-40"/>
    <s v="25 000 - 35 000 Kč"/>
    <x v="1"/>
    <s v="Současný produkt by mi přestal vyhovovat."/>
    <s v="V drogérii"/>
    <x v="2"/>
  </r>
  <r>
    <n v="109"/>
    <s v="41-50"/>
    <s v="25 000 - 35 000 Kč"/>
    <x v="3"/>
    <s v="Byla by to levnější varianta., Byla by to ekologičtější varianta."/>
    <s v="V drogérii"/>
    <x v="3"/>
  </r>
  <r>
    <n v="123"/>
    <s v="31-40"/>
    <s v="35 000 - 45 000 Kč"/>
    <x v="1"/>
    <s v="Současný produkt by mi přestal vyhovovat."/>
    <s v="V drogérii"/>
    <x v="3"/>
  </r>
  <r>
    <n v="133"/>
    <s v="31-40"/>
    <s v="35 000 - 45 000 Kč"/>
    <x v="3"/>
    <s v="Dostala bych ji zdarma., Byla by to levnější varianta., Byla by to ekologičtější varianta., Současný produkt by mi přestal vyhovovat."/>
    <s v="V supermarketu"/>
    <x v="1"/>
  </r>
  <r>
    <n v="138"/>
    <s v="31-40"/>
    <s v="35 000 - 45 000 Kč"/>
    <x v="1"/>
    <s v="Současný produkt by mi přestal vyhovovat."/>
    <s v="V drogérii"/>
    <x v="3"/>
  </r>
  <r>
    <n v="141"/>
    <s v="31-40"/>
    <s v="25 000 - 35 000 Kč"/>
    <x v="3"/>
    <s v="Byla by to ekologičtější varianta., Současný produkt by mi přestal vyhovovat."/>
    <s v="V supermarketu"/>
    <x v="0"/>
  </r>
  <r>
    <n v="142"/>
    <s v="31-40"/>
    <s v="35 000 - 45 000 Kč"/>
    <x v="1"/>
    <s v="Doporuceni"/>
    <s v="V supermarketu"/>
    <x v="2"/>
  </r>
  <r>
    <n v="146"/>
    <s v="21-30"/>
    <s v="35 000 - 45 000 Kč"/>
    <x v="1"/>
    <s v="Současný produkt by mi přestal vyhovovat."/>
    <s v="V drogérii"/>
    <x v="3"/>
  </r>
  <r>
    <n v="149"/>
    <s v="31-40"/>
    <s v="45 000 Kč a více"/>
    <x v="1"/>
    <s v="Dostala bych ji zdarma., Současný produkt by mi přestal vyhovovat."/>
    <s v="V drogérii"/>
    <x v="1"/>
  </r>
  <r>
    <n v="158"/>
    <s v="31-40"/>
    <s v="45 000 Kč a více"/>
    <x v="1"/>
    <s v="Dostala bych ji zdarma., Současný produkt by mi přestal vyhovovat."/>
    <s v="V drogérii"/>
    <x v="1"/>
  </r>
  <r>
    <n v="163"/>
    <s v="21-30"/>
    <s v="15 000 - 20 000 Kč"/>
    <x v="3"/>
    <s v="Byla by to ekologičtější varianta., Současný produkt by mi přestal vyhovovat."/>
    <s v="V drogérii"/>
    <x v="1"/>
  </r>
  <r>
    <n v="176"/>
    <s v="21-30"/>
    <s v="25 000 - 35 000 Kč"/>
    <x v="1"/>
    <s v="Současný produkt by mi přestal vyhovovat."/>
    <s v="V drogérii"/>
    <x v="3"/>
  </r>
  <r>
    <n v="197"/>
    <s v="21-30"/>
    <s v="35 000 - 45 000 Kč"/>
    <x v="3"/>
    <s v="Dostala bych ji zdarma., Byla by to levnější varianta., Byla by to ekologičtější varianta., Současný produkt by mi přestal vyhovovat."/>
    <s v="V supermarketu"/>
    <x v="1"/>
  </r>
  <r>
    <n v="203"/>
    <s v="41-50"/>
    <s v="25 000 - 35 000 Kč"/>
    <x v="3"/>
    <s v="Byla by to levnější varianta., Byla by to ekologičtější varianta."/>
    <s v="V drogérii"/>
    <x v="3"/>
  </r>
  <r>
    <n v="58"/>
    <s v="31-40"/>
    <s v="45 000 Kč a více"/>
    <x v="1"/>
    <s v="Současný produkt by mi přestal vyhovovat."/>
    <s v="V drogérii"/>
    <x v="3"/>
  </r>
  <r>
    <n v="62"/>
    <s v="21-30"/>
    <s v="15 000 - 20 000 Kč"/>
    <x v="1"/>
    <s v="Byla by to ekologičtější varianta., Současný produkt by mi přestal vyhovovat."/>
    <s v="V drogérii"/>
    <x v="2"/>
  </r>
  <r>
    <n v="76"/>
    <s v="31-40"/>
    <s v="25 000 - 35 000 Kč"/>
    <x v="1"/>
    <s v="Současný produkt by mi přestal vyhovovat."/>
    <s v="V drogérii"/>
    <x v="2"/>
  </r>
  <r>
    <n v="91"/>
    <s v="21-30"/>
    <s v="25 000 - 35 000 Kč"/>
    <x v="3"/>
    <s v="Někdo z okolí by ji začal používat."/>
    <s v="V drogérii"/>
    <x v="3"/>
  </r>
  <r>
    <n v="94"/>
    <s v="31-40"/>
    <s v="25 000 - 35 000 Kč"/>
    <x v="6"/>
    <s v="Zkusila jsem kalisek, protejkam, zkusila jsem morskou houbu, vyndavaní je fakt nechutne a krev vsude. Moc rada bych nasla pro sebe jinou variantu nez vlozky a tampony ale zatim mi nic nefungovalo. Uz jsem utratila za to hodne penez a vzdy se vratila ke klasice. "/>
    <s v="V supermarketu"/>
    <x v="0"/>
  </r>
  <r>
    <n v="141"/>
    <s v="31-40"/>
    <s v="25 000 - 35 000 Kč"/>
    <x v="6"/>
    <s v="Byla by to ekologičtější varianta., Současný produkt by mi přestal vyhovovat."/>
    <s v="V supermarketu"/>
    <x v="0"/>
  </r>
  <r>
    <n v="163"/>
    <s v="21-30"/>
    <s v="15 000 - 20 000 Kč"/>
    <x v="1"/>
    <s v="Byla by to ekologičtější varianta., Současný produkt by mi přestal vyhovovat."/>
    <s v="V drogérii"/>
    <x v="1"/>
  </r>
  <r>
    <n v="163"/>
    <s v="21-30"/>
    <s v="15 000 - 20 000 Kč"/>
    <x v="1"/>
    <s v="Byla by to ekologičtější varianta., Současný produkt by mi přestal vyhovovat."/>
    <s v="V drogérii"/>
    <x v="1"/>
  </r>
</pivotCacheRecords>
</file>

<file path=xl/pivotCache/pivotCacheRecords1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1">
  <r>
    <n v="1"/>
    <s v="21-30"/>
    <s v="35 000 - 45 000 Kč"/>
    <s v="Standardní tampon"/>
    <s v="Menstruační kalíšek"/>
    <s v="Ano - alespoň 3x týdně"/>
    <s v="Ano"/>
    <s v="Cena, Ekologie"/>
    <s v="Menstruační kalhotky"/>
    <x v="0"/>
    <x v="0"/>
  </r>
  <r>
    <n v="2"/>
    <s v="31-40"/>
    <s v="35 000 - 45 000 Kč"/>
    <s v="Menstruační kalhotky"/>
    <s v="Standardní vložka, Standardní tampon"/>
    <s v="Ne"/>
    <s v="Ano"/>
    <s v="Ekologie, Pohodlné"/>
    <s v="Nechci"/>
    <x v="1"/>
    <x v="1"/>
  </r>
  <r>
    <n v="3"/>
    <s v="31-40"/>
    <s v="35 000 - 45 000 Kč"/>
    <s v="Standardní tampon"/>
    <s v="Standardní tampon, Menstruační kalíšek"/>
    <s v="Ano - alespoň 3x týdně"/>
    <s v="Ano"/>
    <s v="Cena, Ekologie"/>
    <s v="Menstruační kalhotky"/>
    <x v="0"/>
    <x v="0"/>
  </r>
  <r>
    <n v="4"/>
    <s v="41-50"/>
    <s v="45 000 Kč a více"/>
    <s v="Standardní vložka"/>
    <s v="Menstruační kalíšek, Menstruační kalhotky"/>
    <s v="Ano - alespoň 3x týdně"/>
    <s v="Ano"/>
    <s v="Ekologie, Pohodlné"/>
    <s v="Nechci"/>
    <x v="2"/>
    <x v="2"/>
  </r>
  <r>
    <n v="5"/>
    <s v="15-20"/>
    <s v="15 000 - 20 000 Kč"/>
    <s v="Standardní tampon"/>
    <s v="Standardní tampon"/>
    <s v="Ano - alespoň 3x týdně"/>
    <s v="Ne - někdo jiný z rodiny"/>
    <s v="Cena, Používají ho ostatní v mém okolí"/>
    <s v="Menstruační kalíšek, Menstruační kalhotky"/>
    <x v="0"/>
    <x v="0"/>
  </r>
  <r>
    <n v="6"/>
    <s v="51-60"/>
    <s v="25 000 - 35 000 Kč"/>
    <s v="Menstruační kalhotky"/>
    <s v="Standardní vložka"/>
    <s v="Ano - maximálně 3x týdně"/>
    <s v="Ano"/>
    <s v="Cena, Zvyk"/>
    <s v="Nechci"/>
    <x v="0"/>
    <x v="2"/>
  </r>
  <r>
    <n v="7"/>
    <s v="21-30"/>
    <s v="20 000 - 25 000 Kč"/>
    <s v="Menstruační kalíšek, Menstruační kalhotky"/>
    <s v="Standardní tampon, Menstruační kalíšek"/>
    <s v="Ano - maximálně 3x týdně"/>
    <s v="Ano"/>
    <s v="Cena, Ekologie"/>
    <s v="Mořská houba"/>
    <x v="3"/>
    <x v="1"/>
  </r>
  <r>
    <n v="8"/>
    <s v="41-50"/>
    <s v="25 000 - 35 000 Kč"/>
    <s v="Standardní tampon"/>
    <s v="Standardní tampon"/>
    <s v="Ne"/>
    <s v="Ne - partner"/>
    <s v="Cena, Zvyk"/>
    <s v="Nechci"/>
    <x v="3"/>
    <x v="3"/>
  </r>
  <r>
    <n v="9"/>
    <s v="51-60"/>
    <s v="25 000 - 35 000 Kč"/>
    <s v="Standardní vložka"/>
    <s v="Standardní vložka, Standardní tampon, Menstruační kalhotky"/>
    <s v="Ne"/>
    <s v="Ano"/>
    <s v="Zvyk, Spolehlivé"/>
    <s v="Menstruační kalhotky"/>
    <x v="0"/>
    <x v="2"/>
  </r>
  <r>
    <n v="10"/>
    <s v="21-30"/>
    <s v="15 000 - 20 000 Kč"/>
    <s v="Standardní tampon"/>
    <s v="Standardní vložka, Standardní tampon, Menstruační kalíšek, Menstruační kalhotky"/>
    <s v="Ne"/>
    <s v="Ano"/>
    <s v="Zvyk, Používají ho ostatní v mém okolí"/>
    <s v="Menstruační kalíšek, Menstruační kalhotky"/>
    <x v="0"/>
    <x v="0"/>
  </r>
  <r>
    <n v="11"/>
    <s v="21-30"/>
    <s v="45 000 Kč a více"/>
    <s v="Menstruační kalíšek"/>
    <s v="Standardní vložka, Standardní tampon, Menstruační kalíšek, Menstruační kalhotky"/>
    <s v="Ano - maximálně 3x týdně"/>
    <s v="Ano"/>
    <s v="Ekologie, Pohodlné"/>
    <s v="Nechci"/>
    <x v="0"/>
    <x v="2"/>
  </r>
  <r>
    <n v="12"/>
    <s v="31-40"/>
    <s v="45 000 Kč a více"/>
    <s v="Menstruační kalíšek, Menstruační kalhotky"/>
    <s v="Menstruační kalíšek, Menstruační kalhotky"/>
    <s v="Ano - alespoň 3x týdně"/>
    <s v="Ano"/>
    <s v="Ekologie, Spolehlivé"/>
    <s v="Tampon z přírodního materiálu"/>
    <x v="4"/>
    <x v="2"/>
  </r>
  <r>
    <n v="13"/>
    <s v="21-30"/>
    <s v="35 000 - 45 000 Kč"/>
    <s v="Tampon z přírodního materiálu, Menstruační kalíšek"/>
    <s v="Tampon z přírodního materiálu, Menstruační kalíšek"/>
    <s v="Ano - alespoň 3x týdně"/>
    <s v="Ano"/>
    <s v="Pohodlné, Spolehlivé"/>
    <s v="Nechci"/>
    <x v="4"/>
    <x v="3"/>
  </r>
  <r>
    <n v="14"/>
    <s v="31-40"/>
    <s v="35 000 - 45 000 Kč"/>
    <s v="Standardní tampon"/>
    <s v="Standardní vložka, Standardní tampon, Menstruační kalhotky"/>
    <s v="Ne"/>
    <s v="Ano"/>
    <s v="Cena, Zvyk"/>
    <s v="Tampon z přírodního materiálu"/>
    <x v="0"/>
    <x v="2"/>
  </r>
  <r>
    <n v="15"/>
    <s v="41-50"/>
    <s v="35 000 - 45 000 Kč"/>
    <s v="Standardní vložka"/>
    <s v="Nevím"/>
    <s v="Ne"/>
    <s v="Ano"/>
    <s v="Cena, Zvyk"/>
    <s v="Nechci"/>
    <x v="2"/>
    <x v="1"/>
  </r>
  <r>
    <n v="16"/>
    <s v="21-30"/>
    <s v="25 000 - 35 000 Kč"/>
    <s v="Standardní tampon"/>
    <s v="Standardní vložka, Standardní tampon, Menstruační kalíšek, Menstruační kalhotky"/>
    <s v="Ne"/>
    <s v="Ano"/>
    <s v="Cena, Ekologie"/>
    <s v="Menstruační kalhotky"/>
    <x v="0"/>
    <x v="0"/>
  </r>
  <r>
    <n v="17"/>
    <s v="21-30"/>
    <s v="35 000 - 45 000 Kč"/>
    <s v="Standardní tampon"/>
    <s v="Nepoužívají nic"/>
    <s v="Ano - alespoň 3x týdně"/>
    <s v="Ano"/>
    <s v="Zvyk, Pohodlné"/>
    <s v="Menstruační kalhotky"/>
    <x v="0"/>
    <x v="0"/>
  </r>
  <r>
    <n v="18"/>
    <s v="21-30"/>
    <s v="25 000 - 35 000 Kč"/>
    <s v="Standardní tampon, Menstruační kalhotky"/>
    <s v="Standardní vložka, Standardní tampon"/>
    <s v="Ne"/>
    <s v="Ano"/>
    <s v="Cena, Ekologie"/>
    <s v="Nechci"/>
    <x v="1"/>
    <x v="2"/>
  </r>
  <r>
    <n v="19"/>
    <s v="15-20"/>
    <s v="Méně než 15 000 Kč"/>
    <s v="Standardní tampon"/>
    <s v="Standardní vložka, Standardní tampon"/>
    <s v="Ano - alespoň 3x týdně"/>
    <s v="Ne - někdo jiný z rodiny"/>
    <s v="Zvyk, Používají ho ostatní v mém okolí"/>
    <s v="Menstruační kalíšek, Menstruační kalhotky"/>
    <x v="5"/>
    <x v="2"/>
  </r>
  <r>
    <n v="20"/>
    <s v="31-40"/>
    <s v="20 000 - 25 000 Kč"/>
    <s v="Menstruační kalíšek"/>
    <s v="Nevím"/>
    <s v="Ne"/>
    <s v="Ano"/>
    <s v="Ekologie, Pohodlné"/>
    <s v="Nechci"/>
    <x v="4"/>
    <x v="2"/>
  </r>
  <r>
    <n v="21"/>
    <s v="21-30"/>
    <s v="25 000 - 35 000 Kč"/>
    <s v="Standardní vložka, Standardní tampon"/>
    <s v="Standardní vložka, Standardní tampon"/>
    <s v="Ano - maximálně 3x týdně"/>
    <s v="Ano"/>
    <s v="Cena, Ekologie"/>
    <s v="Menstruační kalhotky"/>
    <x v="3"/>
    <x v="1"/>
  </r>
  <r>
    <n v="22"/>
    <s v="21-30"/>
    <s v="25 000 - 35 000 Kč"/>
    <s v="Standardní tampon, , Menstruační kalhotky"/>
    <s v="Standardní vložka, Standardní tampon, Menstruační kalíšek"/>
    <s v="Ano - alespoň 3x týdně"/>
    <s v="Ano"/>
    <s v="Ekologie, Pohodlné"/>
    <s v="Vložka z přírodního materiálu, Menstruační kalíšek"/>
    <x v="0"/>
    <x v="3"/>
  </r>
  <r>
    <n v="23"/>
    <s v="15-20"/>
    <s v="Méně než 15 000 Kč"/>
    <s v="Standardní tampon"/>
    <s v="Standardní tampon"/>
    <s v="Ano - alespoň 3x týdně"/>
    <s v="Ne - někdo jiný z rodiny"/>
    <s v="Používají ho ostatní v mém okolí, Spolehlivé"/>
    <s v="Menstruační kalíšek, Menstruační kalhotky"/>
    <x v="0"/>
    <x v="2"/>
  </r>
  <r>
    <n v="24"/>
    <s v="51-60"/>
    <s v="25 000 - 35 000 Kč"/>
    <s v="Standardní vložka"/>
    <s v="Nevím"/>
    <s v="Ne"/>
    <s v="Ano"/>
    <s v="Cena, Zvyk"/>
    <s v="Nechci"/>
    <x v="2"/>
    <x v="2"/>
  </r>
  <r>
    <n v="25"/>
    <s v="21-30"/>
    <s v="Méně než 15 000 Kč"/>
    <s v="Standardní tampon"/>
    <s v="Standardní vložka, Standardní tampon"/>
    <s v="Ne"/>
    <s v="Ano"/>
    <s v="Zvyk, Spolehlivé"/>
    <s v="Menstruační kalhotky"/>
    <x v="0"/>
    <x v="0"/>
  </r>
  <r>
    <n v="26"/>
    <s v="21-30"/>
    <s v="Méně než 15 000 Kč"/>
    <s v="Standardní tampon"/>
    <s v="Standardní vložka, Standardní tampon, Menstruační kalíšek, Menstruační kalhotky"/>
    <s v="Ano - maximálně 3x týdně"/>
    <s v="Ano"/>
    <s v="Zvyk, Spolehlivé"/>
    <s v="Menstruační kalhotky"/>
    <x v="2"/>
    <x v="0"/>
  </r>
  <r>
    <n v="27"/>
    <s v="15-20"/>
    <s v="Méně než 15 000 Kč"/>
    <s v="Standardní tampon, Menstruační kalhotky"/>
    <s v="Standardní vložka, Standardní tampon"/>
    <s v="Ne"/>
    <s v="Ano"/>
    <s v="Pohodlné, Spolehlivé"/>
    <s v="Nechci"/>
    <x v="6"/>
    <x v="2"/>
  </r>
  <r>
    <n v="28"/>
    <s v="15-20"/>
    <s v="Méně než 15 000 Kč"/>
    <s v="Standardní vložka, Standardní tampon"/>
    <s v="Standardní vložka, Standardní tampon"/>
    <s v="Ne"/>
    <s v="Ano"/>
    <s v="Zvyk, Pohodlné"/>
    <s v="Menstruační kalíšek"/>
    <x v="3"/>
    <x v="3"/>
  </r>
  <r>
    <n v="29"/>
    <s v="31-40"/>
    <s v="35 000 - 45 000 Kč"/>
    <s v="Menstruační kalhotky"/>
    <s v="Vložka z přírodního materiálu, Látkové vložka, Standardní tampon, Menstruační kalhotky"/>
    <s v="Ano - maximálně 3x týdně"/>
    <s v="Ano"/>
    <s v="Ekologie, Spolehlivé"/>
    <s v="Nechci"/>
    <x v="2"/>
    <x v="2"/>
  </r>
  <r>
    <n v="30"/>
    <s v="21-30"/>
    <s v="Méně než 15 000 Kč"/>
    <s v="Menstruační kalhotky"/>
    <s v="Menstruační kalíšek, Menstruační kalhotky"/>
    <s v="Ne"/>
    <s v="Ano"/>
    <s v="Pohodlné, Spolehlivé"/>
    <s v="Menstruační kalíšek"/>
    <x v="7"/>
    <x v="2"/>
  </r>
  <r>
    <n v="31"/>
    <s v="21-30"/>
    <s v="25 000 - 35 000 Kč"/>
    <s v="Standardní tampon, Tampon z přírodního materiálu"/>
    <s v="Standardní vložka, Standardní tampon, Tampon z přírodního materiálu, Menstruační kalíšek, Menstruační kalhotky"/>
    <s v="Ano - maximálně 3x týdně"/>
    <s v="Ano"/>
    <s v="Cena, Ekologie"/>
    <s v="Menstruační kalíšek, Menstruační kalhotky"/>
    <x v="1"/>
    <x v="0"/>
  </r>
  <r>
    <n v="32"/>
    <s v="21-30"/>
    <s v="Méně než 15 000 Kč"/>
    <s v="Standardní tampon"/>
    <s v="Standardní vložka, Standardní tampon, Menstruační kalhotky"/>
    <s v="Ano - alespoň 3x týdně"/>
    <s v="Ano"/>
    <s v="Cena, Pohodlné"/>
    <s v="Menstruační kalíšek, Menstruační kalhotky"/>
    <x v="0"/>
    <x v="1"/>
  </r>
  <r>
    <n v="33"/>
    <s v="21-30"/>
    <s v="15 000 - 20 000 Kč"/>
    <s v="Standardní tampon"/>
    <s v="Standardní vložka, Standardní tampon"/>
    <s v="Ano - maximálně 3x týdně"/>
    <s v="Ano"/>
    <s v="Pohodlné, Spolehlivé"/>
    <s v="Nechci"/>
    <x v="1"/>
    <x v="3"/>
  </r>
  <r>
    <n v="34"/>
    <s v="21-30"/>
    <s v="35 000 - 45 000 Kč"/>
    <s v="Standardní tampon, Menstruační kalíšek, Menstruační kalhotky"/>
    <s v="Standardní vložka, Standardní tampon"/>
    <s v="Ano - maximálně 3x týdně"/>
    <s v="Ano"/>
    <s v="Zvyk, Spolehlivé"/>
    <s v="Nechci"/>
    <x v="2"/>
    <x v="3"/>
  </r>
  <r>
    <n v="35"/>
    <s v="31-40"/>
    <s v="45 000 Kč a více"/>
    <s v="Standardní tampon"/>
    <s v="Standardní vložka, Standardní tampon, Menstruační kalhotky"/>
    <s v="Ano - alespoň 3x týdně"/>
    <s v="Ano"/>
    <s v="Pohodlné, Spolehlivé"/>
    <s v="Nechci"/>
    <x v="1"/>
    <x v="2"/>
  </r>
  <r>
    <n v="36"/>
    <s v="51-60"/>
    <s v="45 000 Kč a více"/>
    <s v="Standardní tampon"/>
    <s v="Menstruační kalíšek"/>
    <s v="Ne"/>
    <s v="Ano"/>
    <s v="Pohodlné, Spolehlivé"/>
    <s v="Tampon z přírodního materiálu"/>
    <x v="3"/>
    <x v="0"/>
  </r>
  <r>
    <n v="37"/>
    <s v="21-30"/>
    <s v="25 000 - 35 000 Kč"/>
    <s v="Menstruační kalíšek, Menstruační kalhotky"/>
    <s v="Standardní vložka, Standardní tampon"/>
    <s v="Ne"/>
    <s v="Ano"/>
    <s v="Cena, Ekologie"/>
    <s v="Nechci"/>
    <x v="0"/>
    <x v="3"/>
  </r>
  <r>
    <n v="38"/>
    <s v="21-30"/>
    <s v="20 000 - 25 000 Kč"/>
    <s v="Menstruační kalíšek"/>
    <s v="Standardní vložka, Standardní tampon"/>
    <s v="Ano - alespoň 3x týdně"/>
    <s v="Ano"/>
    <s v="Ekologie, Pohodlné"/>
    <s v="Nechci"/>
    <x v="1"/>
    <x v="2"/>
  </r>
  <r>
    <n v="39"/>
    <s v="21-30"/>
    <s v="25 000 - 35 000 Kč"/>
    <s v="Menstruační kalíšek"/>
    <s v="Menstruační kalíšek"/>
    <s v="Ano - maximálně 3x týdně"/>
    <s v="Ano"/>
    <s v="Cena, Ekologie"/>
    <s v="Mořská houba"/>
    <x v="6"/>
    <x v="3"/>
  </r>
  <r>
    <n v="40"/>
    <s v="21-30"/>
    <s v="Méně než 15 000 Kč"/>
    <s v="Standardní vložka, Standardní tampon"/>
    <s v="Standardní tampon, Menstruační kalíšek"/>
    <s v="Ano - maximálně 3x týdně"/>
    <s v="Ano"/>
    <s v="Pohodlné, Spolehlivé"/>
    <s v="Vložka z přírodního materiálu, Tampon z přírodního materiálu, Menstruační kalhotky"/>
    <x v="3"/>
    <x v="3"/>
  </r>
  <r>
    <n v="41"/>
    <s v="21-30"/>
    <s v="45 000 Kč a více"/>
    <s v="Standardní tampon"/>
    <s v="Standardní vložka, Menstruační kalíšek, Menstruační kalhotky"/>
    <s v="Ano - maximálně 3x týdně"/>
    <s v="Ano"/>
    <s v="Cena, Ekologie"/>
    <s v="Menstruační kalhotky"/>
    <x v="1"/>
    <x v="0"/>
  </r>
  <r>
    <n v="42"/>
    <s v="21-30"/>
    <s v="25 000 - 35 000 Kč"/>
    <s v="Standardní tampon, Menstruační kalíšek, Menstruační kalhotky"/>
    <s v="Standardní tampon, Menstruační kalíšek, Menstruační kalhotky"/>
    <s v="Ano - alespoň 3x týdně"/>
    <s v="Ano"/>
    <s v="Cena, Ekologie"/>
    <s v="Nechci"/>
    <x v="1"/>
    <x v="3"/>
  </r>
  <r>
    <n v="43"/>
    <s v="21-30"/>
    <s v="Méně než 15 000 Kč"/>
    <s v="Standardní tampon"/>
    <s v="Standardní vložka, Standardní tampon"/>
    <s v="Ne"/>
    <s v="Ano"/>
    <s v="Pohodlné, Spolehlivé"/>
    <s v="Menstruační kalhotky"/>
    <x v="0"/>
    <x v="0"/>
  </r>
  <r>
    <n v="44"/>
    <s v="21-30"/>
    <s v="25 000 - 35 000 Kč"/>
    <s v="Standardní tampon, Menstruační kalíšek"/>
    <s v="Standardní tampon, Menstruační kalíšek, Menstruační kalhotky"/>
    <s v="Ano - alespoň 3x týdně"/>
    <s v="Ano"/>
    <s v="Ekologie, Pohodlné"/>
    <s v="Menstruační kalhotky"/>
    <x v="0"/>
    <x v="3"/>
  </r>
  <r>
    <n v="45"/>
    <s v="21-30"/>
    <s v="35 000 - 45 000 Kč"/>
    <s v="Menstruační kalíšek"/>
    <s v="Standardní vložka, Standardní tampon, Menstruační kalíšek"/>
    <s v="Ano - alespoň 3x týdně"/>
    <s v="Ano"/>
    <s v="Používají ho ostatní v mém okolí, Pohodlné"/>
    <s v="Menstruační kalhotky"/>
    <x v="1"/>
    <x v="2"/>
  </r>
  <r>
    <n v="46"/>
    <s v="21-30"/>
    <s v="35 000 - 45 000 Kč"/>
    <s v="Standardní vložka, Standardní tampon, Menstruační kalhotky"/>
    <s v="Standardní vložka, Vložka z přírodního materiálu, Látkové vložka, Standardní tampon, Tampon z přírodního materiálu, Menstruační kalíšek, Menstruační kalhotky"/>
    <s v="Ne"/>
    <s v="Ano"/>
    <s v="Pohodlné, Spolehlivé"/>
    <s v="Menstruační kalíšek"/>
    <x v="0"/>
    <x v="3"/>
  </r>
  <r>
    <n v="47"/>
    <s v="21-30"/>
    <s v="25 000 - 35 000 Kč"/>
    <s v="Menstruační kalíšek"/>
    <s v="Standardní vložka, Standardní tampon, Menstruační kalhotky"/>
    <s v="Ne"/>
    <s v="Ano"/>
    <s v="Ekologie, Pohodlné"/>
    <s v="Nechci"/>
    <x v="1"/>
    <x v="3"/>
  </r>
  <r>
    <n v="48"/>
    <s v="21-30"/>
    <s v="Méně než 15 000 Kč"/>
    <s v="Standardní tampon, Menstruační kalíšek, Menstruační kalhotky"/>
    <s v="Standardní vložka, Menstruační kalíšek, Menstruační kalhotky"/>
    <s v="Ano - maximálně 3x týdně"/>
    <s v="Ano"/>
    <s v="Zvyk, Spolehlivé"/>
    <s v="Vložka z přírodního materiálu"/>
    <x v="0"/>
    <x v="1"/>
  </r>
  <r>
    <n v="49"/>
    <s v="21-30"/>
    <s v="15 000 - 20 000 Kč"/>
    <s v="Standardní vložka, Standardní tampon"/>
    <s v="Standardní vložka, Standardní tampon, Menstruační kalhotky"/>
    <s v="Ano - maximálně 3x týdně"/>
    <s v="Ano"/>
    <s v="Zvyk, Pohodlné"/>
    <s v="Menstruační kalhotky"/>
    <x v="6"/>
    <x v="1"/>
  </r>
  <r>
    <n v="50"/>
    <s v="31-40"/>
    <s v="25 000 - 35 000 Kč"/>
    <s v="Standardní vložka, Menstruační kalíšek"/>
    <s v="Standardní vložka, Menstruační kalíšek, Menstruační kalhotky"/>
    <s v="Ne"/>
    <s v="Ano"/>
    <s v="Pohodlné, Spolehlivé"/>
    <s v="Vložka z přírodního materiálu, Menstruační kalhotky"/>
    <x v="0"/>
    <x v="1"/>
  </r>
  <r>
    <n v="51"/>
    <s v="21-30"/>
    <s v="35 000 - 45 000 Kč"/>
    <s v="Standardní vložka, Standardní tampon, Menstruační kalíšek"/>
    <s v="Standardní vložka, Standardní tampon, Menstruační kalíšek, Menstruační kalhotky"/>
    <s v="Ne"/>
    <s v="Ano"/>
    <s v="Ekologie, Pohodlné"/>
    <s v="Menstruační kalhotky"/>
    <x v="0"/>
    <x v="1"/>
  </r>
  <r>
    <n v="52"/>
    <s v="21-30"/>
    <s v="15 000 - 20 000 Kč"/>
    <s v="Menstruační kalíšek, Menstruační kalhotky"/>
    <s v="Standardní vložka, Standardní tampon, Menstruační kalíšek, Menstruační kalhotky"/>
    <s v="Ano - alespoň 3x týdně"/>
    <s v="Ano"/>
    <s v="Ekologie, Zvyk"/>
    <s v="Nechci"/>
    <x v="0"/>
    <x v="3"/>
  </r>
  <r>
    <n v="53"/>
    <s v="21-30"/>
    <s v="25 000 - 35 000 Kč"/>
    <s v="Standardní vložka"/>
    <s v="Nevím"/>
    <s v="Ne"/>
    <s v="Ano"/>
    <s v="Pohodlné, Spolehlivé"/>
    <s v="Nechci"/>
    <x v="1"/>
    <x v="3"/>
  </r>
  <r>
    <n v="54"/>
    <s v="21-30"/>
    <s v="25 000 - 35 000 Kč"/>
    <s v="Menstruační kalíšek"/>
    <s v="Standardní vložka, Standardní tampon, Menstruační kalíšek"/>
    <s v="Ano - alespoň 3x týdně"/>
    <s v="Ano"/>
    <s v="Cena, Ekologie"/>
    <s v="Menstruační kalhotky"/>
    <x v="0"/>
    <x v="2"/>
  </r>
  <r>
    <n v="55"/>
    <s v="31-40"/>
    <s v="45 000 Kč a více"/>
    <s v="Menstruační kalíšek"/>
    <s v="Standardní vložka, Standardní tampon, Menstruační kalíšek, Menstruační kalhotky"/>
    <s v="Ano - maximálně 3x týdně"/>
    <s v="Ano"/>
    <s v="Ekologie, Pohodlné"/>
    <s v="Nechci"/>
    <x v="1"/>
    <x v="2"/>
  </r>
  <r>
    <n v="56"/>
    <s v="31-40"/>
    <s v="35 000 - 45 000 Kč"/>
    <s v="Standardní tampon"/>
    <s v="Nevím"/>
    <s v="Ano - alespoň 3x týdně"/>
    <s v="Ano"/>
    <s v="Cena, Zvyk"/>
    <s v="Tampon z přírodního materiálu, Menstruační kalíšek"/>
    <x v="4"/>
    <x v="2"/>
  </r>
  <r>
    <n v="57"/>
    <s v="15-20"/>
    <s v="Méně než 15 000 Kč"/>
    <s v="Standardní vložka, Standardní tampon"/>
    <s v="Standardní tampon, Menstruační kalhotky"/>
    <s v="Ano - maximálně 3x týdně"/>
    <s v="Ne - někdo jiný z rodiny"/>
    <s v="Používají ho ostatní v mém okolí, Spolehlivé"/>
    <s v="Nechci"/>
    <x v="2"/>
    <x v="2"/>
  </r>
  <r>
    <n v="58"/>
    <s v="31-40"/>
    <s v="45 000 Kč a více"/>
    <s v="Látkové vložka, Standardní tampon, Menstruační kalíšek, Menstruační kalhotky"/>
    <s v="Standardní vložka, Látkové vložka, Standardní tampon, Menstruační kalíšek, Menstruační kalhotky"/>
    <s v="Ano - maximálně 3x týdně"/>
    <s v="Ano"/>
    <s v="Pohodlné, Spolehlivé"/>
    <s v="Nechci"/>
    <x v="1"/>
    <x v="3"/>
  </r>
  <r>
    <n v="59"/>
    <s v="15-20"/>
    <s v="Méně než 15 000 Kč"/>
    <s v="Standardní vložka, Menstruační kalíšek"/>
    <s v="Standardní vložka"/>
    <s v="Ano - maximálně 3x týdně"/>
    <s v="Ano"/>
    <s v="Pohodlné, Spolehlivé"/>
    <s v="Menstruační kalhotky"/>
    <x v="4"/>
    <x v="1"/>
  </r>
  <r>
    <n v="60"/>
    <s v="31-40"/>
    <s v="20 000 - 25 000 Kč"/>
    <s v="Mořská houba"/>
    <s v="Nevím"/>
    <s v="Ne"/>
    <s v="Ano"/>
    <s v="Ekologie, Pohodlné"/>
    <s v="Nechci"/>
    <x v="1"/>
    <x v="3"/>
  </r>
  <r>
    <n v="61"/>
    <s v="21-30"/>
    <s v="25 000 - 35 000 Kč"/>
    <s v="Menstruační kalíšek, Menstruační kalhotky"/>
    <s v="Standardní vložka, Látkové vložka, Standardní tampon, Tampon z přírodního materiálu, Menstruační kalíšek, Menstruační kalhotky"/>
    <s v="Ano - alespoň 3x týdně"/>
    <s v="Ano"/>
    <s v="Ekologie, Pohodlné"/>
    <s v="Nechci"/>
    <x v="1"/>
    <x v="1"/>
  </r>
  <r>
    <n v="62"/>
    <s v="21-30"/>
    <s v="15 000 - 20 000 Kč"/>
    <s v="Standardní vložka, Standardní tampon, Menstruační kalíšek, Menstruační kalhotky"/>
    <s v="Standardní vložka, Standardní tampon"/>
    <s v="Ne"/>
    <s v="Ano"/>
    <s v="Ekologie, Pohodlné"/>
    <s v="Nechci"/>
    <x v="6"/>
    <x v="2"/>
  </r>
  <r>
    <n v="63"/>
    <s v="31-40"/>
    <s v="25 000 - 35 000 Kč"/>
    <s v="Vložka z přírodního materiálu, Menstruační kalíšek"/>
    <s v="Standardní vložka, Standardní tampon, Menstruační kalíšek, Menstruační kalhotky"/>
    <s v="Ano - maximálně 3x týdně"/>
    <s v="Ano"/>
    <s v="Pohodlné, Spolehlivé"/>
    <s v="Mořská houba"/>
    <x v="1"/>
    <x v="3"/>
  </r>
  <r>
    <n v="64"/>
    <s v="31-40"/>
    <s v="20 000 - 25 000 Kč"/>
    <s v="Menstruační kalíšek"/>
    <s v="Standardní vložka, Standardní tampon, Menstruační kalíšek, Mořská houba"/>
    <s v="Ne"/>
    <s v="Ano"/>
    <s v="Ekologie, Pohodlné"/>
    <s v="Menstruační kalhotky"/>
    <x v="8"/>
    <x v="2"/>
  </r>
  <r>
    <n v="65"/>
    <s v="21-30"/>
    <s v="25 000 - 35 000 Kč"/>
    <s v="Standardní vložka, Vložka z přírodního materiálu"/>
    <s v="Nevím"/>
    <s v="Ne"/>
    <s v="Ano"/>
    <s v="Ekologie, Pohodlné"/>
    <s v="Mořská houba"/>
    <x v="4"/>
    <x v="0"/>
  </r>
  <r>
    <n v="66"/>
    <s v="15-20"/>
    <s v="Méně než 15 000 Kč"/>
    <s v="Menstruační kalhotky"/>
    <s v="Standardní vložka, Látkové vložka, Standardní tampon, Menstruační kalíšek"/>
    <s v="Ano - alespoň 3x týdně"/>
    <s v="Ano"/>
    <s v="Zvyk, Používají ho ostatní v mém okolí"/>
    <s v="Nechci"/>
    <x v="1"/>
    <x v="1"/>
  </r>
  <r>
    <n v="67"/>
    <s v="41-50"/>
    <s v="35 000 - 45 000 Kč"/>
    <s v="Standardní vložka, Menstruační kalíšek"/>
    <s v="Standardní tampon, Menstruační kalíšek, Menstruační kalhotky"/>
    <s v="Ne"/>
    <s v="Ano"/>
    <s v="Cena, Zvyk"/>
    <s v="Nechci"/>
    <x v="1"/>
    <x v="2"/>
  </r>
  <r>
    <n v="68"/>
    <s v="31-40"/>
    <s v="45 000 Kč a více"/>
    <s v="Standardní tampon, Mořská houba"/>
    <s v="Standardní vložka, Standardní tampon"/>
    <s v="Ano - alespoň 3x týdně"/>
    <s v="Ano"/>
    <s v="Ekologie, Pohodlné"/>
    <s v="Menstruační kalíšek"/>
    <x v="6"/>
    <x v="3"/>
  </r>
  <r>
    <n v="69"/>
    <s v="15-20"/>
    <s v="Méně než 15 000 Kč"/>
    <s v="Vložka z přírodního materiálu, Menstruační kalhotky"/>
    <s v="Standardní vložka, Látkové vložka, Standardní tampon, Menstruační kalíšek"/>
    <s v="Ne"/>
    <s v="Ano"/>
    <s v="Cena, Používají ho ostatní v mém okolí"/>
    <s v="Standardní tampon, Tampon z přírodního materiálu, Mořská houba"/>
    <x v="0"/>
    <x v="2"/>
  </r>
  <r>
    <n v="70"/>
    <s v="41-50"/>
    <s v="35 000 - 45 000 Kč"/>
    <s v="Standardní vložka, Menstruační kalíšek"/>
    <s v="Standardní vložka, Menstruační kalíšek"/>
    <s v="Ne"/>
    <s v="Ano"/>
    <s v="Pohodlné, Spolehlivé"/>
    <s v="Nechci"/>
    <x v="1"/>
    <x v="2"/>
  </r>
  <r>
    <n v="71"/>
    <s v="31-40"/>
    <s v="15 000 - 20 000 Kč"/>
    <s v="Menstruační kalíšek"/>
    <s v="Standardní vložka, Standardní tampon"/>
    <s v="Ne"/>
    <s v="Ano"/>
    <s v="Ekologie, Pohodlné"/>
    <s v="Nechci"/>
    <x v="1"/>
    <x v="2"/>
  </r>
  <r>
    <n v="72"/>
    <s v="31-40"/>
    <s v="20 000 - 25 000 Kč"/>
    <s v="Menstruační kalíšek"/>
    <s v="Standardní vložka, Standardní tampon"/>
    <s v="Ne"/>
    <s v="Ano"/>
    <s v="Ekologie, Spolehlivé"/>
    <s v="Mořská houba"/>
    <x v="0"/>
    <x v="2"/>
  </r>
  <r>
    <n v="73"/>
    <s v="51-60"/>
    <s v="25 000 - 35 000 Kč"/>
    <s v="Standardní vložka, Standardní tampon"/>
    <s v="Standardní vložka, Standardní tampon, Menstruační kalíšek, Menstruační kalhotky"/>
    <s v="Ne"/>
    <s v="Ano"/>
    <s v="Pohodlné, Spolehlivé"/>
    <s v="Mořská houba"/>
    <x v="4"/>
    <x v="1"/>
  </r>
  <r>
    <n v="74"/>
    <s v="41-50"/>
    <s v="45 000 Kč a více"/>
    <s v="Menstruační kalíšek, Menstruační kalhotky"/>
    <s v="Nevím"/>
    <s v="Ne"/>
    <s v="Ano"/>
    <s v="Ekologie, Zvyk"/>
    <s v="Nechci"/>
    <x v="1"/>
    <x v="3"/>
  </r>
  <r>
    <n v="75"/>
    <s v="31-40"/>
    <s v="15 000 - 20 000 Kč"/>
    <s v="Standardní vložka, Standardní tampon, Menstruační kalíšek"/>
    <s v="Standardní vložka, Standardní tampon"/>
    <s v="Ne"/>
    <s v="Ano"/>
    <s v="Zvyk, Pohodlné"/>
    <s v="Menstruační kalhotky"/>
    <x v="1"/>
    <x v="2"/>
  </r>
  <r>
    <n v="76"/>
    <s v="31-40"/>
    <s v="25 000 - 35 000 Kč"/>
    <s v="Standardní vložka, Látkové vložka, Menstruační kalíšek, Menstruační kalhotky"/>
    <s v="Standardní vložka, Látkové vložka, Standardní tampon, Menstruační kalíšek, Menstruační kalhotky"/>
    <s v="Ne"/>
    <s v="Ano"/>
    <s v="Cena, Ekologie"/>
    <s v="Nechci"/>
    <x v="1"/>
    <x v="2"/>
  </r>
  <r>
    <n v="77"/>
    <s v="41-50"/>
    <s v="25 000 - 35 000 Kč"/>
    <s v="Standardní vložka, Standardní tampon, Menstruační kalíšek"/>
    <s v="Standardní tampon"/>
    <s v="Ne"/>
    <s v="Ano"/>
    <s v="Zvyk, Spolehlivé"/>
    <s v="Menstruační kalhotky"/>
    <x v="3"/>
    <x v="3"/>
  </r>
  <r>
    <n v="78"/>
    <s v="15-20"/>
    <s v="Méně než 15 000 Kč"/>
    <s v="Menstruační kalíšek"/>
    <s v="Standardní vložka, Standardní tampon"/>
    <s v="Ano - alespoň 3x týdně"/>
    <s v="Ano"/>
    <s v="Zvyk, Používají ho ostatní v mém okolí"/>
    <s v="Menstruační kalhotky"/>
    <x v="3"/>
    <x v="1"/>
  </r>
  <r>
    <n v="79"/>
    <s v="31-40"/>
    <s v="15 000 - 20 000 Kč"/>
    <s v="Menstruační kalhotky, Mořská houba"/>
    <s v="Nevím"/>
    <s v="Ano - maximálně 3x týdně"/>
    <s v="Ano"/>
    <s v="Ekologie, Pohodlné"/>
    <s v="Menstruační kalíšek"/>
    <x v="0"/>
    <x v="0"/>
  </r>
  <r>
    <n v="80"/>
    <s v="41-50"/>
    <s v="35 000 - 45 000 Kč"/>
    <s v="Standardní vložka, Menstruační kalíšek"/>
    <s v="Standardní vložka, Standardní tampon"/>
    <s v="Ne"/>
    <s v="Ano"/>
    <s v="Pohodlné, Spolehlivé"/>
    <s v="Nechci"/>
    <x v="4"/>
    <x v="3"/>
  </r>
  <r>
    <n v="81"/>
    <s v="31-40"/>
    <s v="45 000 Kč a více"/>
    <s v="Menstruační kalíšek, Menstruační kalhotky"/>
    <s v="Standardní vložka, Standardní tampon, Menstruační kalíšek"/>
    <s v="Ano - alespoň 3x týdně"/>
    <s v="Ano"/>
    <s v="Pohodlné, Spolehlivé"/>
    <s v="Nechci"/>
    <x v="1"/>
    <x v="2"/>
  </r>
  <r>
    <n v="82"/>
    <s v="21-30"/>
    <s v="25 000 - 35 000 Kč"/>
    <s v="Menstruační kalíšek"/>
    <s v="Standardní vložka, Standardní tampon, Menstruační kalíšek"/>
    <s v="Ano - maximálně 3x týdně"/>
    <s v="Ano"/>
    <s v="Cena, Ekologie"/>
    <s v="Nechci"/>
    <x v="4"/>
    <x v="2"/>
  </r>
  <r>
    <n v="83"/>
    <s v="31-40"/>
    <s v="25 000 - 35 000 Kč"/>
    <s v="Menstruační kalhotky, Mořská houba"/>
    <s v="Standardní tampon, Mořská houba"/>
    <s v="Ano - maximálně 3x týdně"/>
    <s v="Ano"/>
    <s v="Ekologie, Pohodlné"/>
    <s v="Nechci"/>
    <x v="6"/>
    <x v="2"/>
  </r>
  <r>
    <n v="84"/>
    <s v="31-40"/>
    <s v="45 000 Kč a více"/>
    <s v="Standardní tampon, Menstruační kalíšek, Menstruační kalhotky"/>
    <s v="Standardní vložka, Standardní tampon"/>
    <s v="Ne"/>
    <s v="Ano"/>
    <s v="Ekologie, Pohodlné"/>
    <s v="Nechci"/>
    <x v="0"/>
    <x v="1"/>
  </r>
  <r>
    <n v="85"/>
    <s v="31-40"/>
    <s v="45 000 Kč a více"/>
    <s v="Menstruační kalhotky"/>
    <s v="Standardní tampon, Menstruační kalhotky"/>
    <s v="Ano - maximálně 3x týdně"/>
    <s v="Ano"/>
    <s v="Ekologie, Pohodlné"/>
    <s v="Nechci"/>
    <x v="2"/>
    <x v="3"/>
  </r>
  <r>
    <n v="86"/>
    <s v="41-50"/>
    <s v="35 000 - 45 000 Kč"/>
    <s v="Vložka z přírodního materiálu"/>
    <s v="Vložka z přírodního materiálu"/>
    <s v="Ne"/>
    <s v="Ano"/>
    <s v="Ekologie, Spolehlivé"/>
    <s v="Nechci"/>
    <x v="0"/>
    <x v="2"/>
  </r>
  <r>
    <n v="87"/>
    <s v="31-40"/>
    <s v="20 000 - 25 000 Kč"/>
    <s v="Menstruační kalíšek, Menstruační kalhotky"/>
    <s v="Vložka z přírodního materiálu, Standardní tampon, Menstruační kalíšek, Menstruační kalhotky"/>
    <s v="Ano - alespoň 3x týdně"/>
    <s v="Ano"/>
    <s v="Ekologie, Pohodlné"/>
    <s v="Nechci"/>
    <x v="9"/>
    <x v="3"/>
  </r>
  <r>
    <n v="88"/>
    <s v="41-50"/>
    <s v="35 000 - 45 000 Kč"/>
    <s v="Standardní vložka"/>
    <s v="Standardní vložka"/>
    <s v="Ne"/>
    <s v="Ano"/>
    <s v="Cena, Zvyk"/>
    <s v="Menstruační kalhotky"/>
    <x v="4"/>
    <x v="2"/>
  </r>
  <r>
    <n v="89"/>
    <s v="41-50"/>
    <s v="25 000 - 35 000 Kč"/>
    <s v="Standardní vložka"/>
    <s v="Menstruační kalhotky"/>
    <s v="Ne"/>
    <s v="Ano"/>
    <s v="Pohodlné, Spolehlivé"/>
    <s v="Menstruační kalhotky"/>
    <x v="0"/>
    <x v="2"/>
  </r>
  <r>
    <n v="90"/>
    <s v="21-30"/>
    <s v="20 000 - 25 000 Kč"/>
    <s v="Standardní tampon, Mořská houba"/>
    <s v="Standardní vložka, Mořská houba"/>
    <s v="Ne"/>
    <s v="Ano"/>
    <s v="Cena, Pohodlné"/>
    <s v="Tampon z přírodního materiálu, Menstruační kalhotky"/>
    <x v="3"/>
    <x v="3"/>
  </r>
  <r>
    <n v="91"/>
    <s v="21-30"/>
    <s v="25 000 - 35 000 Kč"/>
    <s v="Standardní vložka, Látkové vložka, Standardní tampon, Menstruační kalíšek"/>
    <s v="Standardní vložka, Standardní tampon, Menstruační kalíšek, Menstruační kalhotky"/>
    <s v="Ne"/>
    <s v="Ano"/>
    <s v="Ekologie, Pohodlné"/>
    <s v="Nechci"/>
    <x v="4"/>
    <x v="3"/>
  </r>
  <r>
    <n v="92"/>
    <s v="31-40"/>
    <s v="20 000 - 25 000 Kč"/>
    <s v="Mořská houba"/>
    <s v="Standardní vložka, Standardní tampon, Menstruační kalíšek, Menstruační kalhotky, Nevím"/>
    <s v="Ne"/>
    <s v="Ano"/>
    <s v="Cena, Pohodlné"/>
    <s v="Nechci"/>
    <x v="0"/>
    <x v="2"/>
  </r>
  <r>
    <n v="93"/>
    <s v="21-30"/>
    <s v="20 000 - 25 000 Kč"/>
    <s v="Menstruační kalíšek"/>
    <s v="Standardní vložka, Standardní tampon"/>
    <s v="Ne"/>
    <s v="Ano"/>
    <s v="Cena, Ekologie"/>
    <s v="Nechci"/>
    <x v="6"/>
    <x v="2"/>
  </r>
  <r>
    <n v="94"/>
    <s v="31-40"/>
    <s v="25 000 - 35 000 Kč"/>
    <s v="Standardní vložka, Standardní tampon, Menstruační kalíšek, Mořská houba"/>
    <s v="Standardní vložka, Standardní tampon"/>
    <s v="Ne"/>
    <s v="Ano"/>
    <s v="Pohodlné, Spolehlivé"/>
    <s v="Menstruační kalhotky, Látkové vložka"/>
    <x v="10"/>
    <x v="0"/>
  </r>
  <r>
    <n v="95"/>
    <s v="31-40"/>
    <s v="35 000 - 45 000 Kč"/>
    <s v="Standardní tampon, Menstruační kalíšek, Menstruační kalhotky"/>
    <s v="Standardní vložka, Standardní tampon, Menstruační kalíšek, Menstruační kalhotky, Mořská houba"/>
    <s v="Ano - maximálně 3x týdně"/>
    <s v="Ano"/>
    <s v="Ekologie, Spolehlivé"/>
    <s v="Nechci"/>
    <x v="11"/>
    <x v="2"/>
  </r>
  <r>
    <n v="96"/>
    <s v="31-40"/>
    <s v="25 000 - 35 000 Kč"/>
    <s v="Mořská houba"/>
    <s v="Standardní vložka, Standardní tampon, Mořská houba"/>
    <s v="Ano - maximálně 3x týdně"/>
    <s v="Ano"/>
    <s v="Ekologie, Pohodlné"/>
    <s v="Menstruační kalhotky"/>
    <x v="0"/>
    <x v="1"/>
  </r>
  <r>
    <n v="97"/>
    <s v="15-20"/>
    <s v="Méně než 15 000 Kč"/>
    <s v="Standardní vložka, Standardní tampon"/>
    <s v="Standardní vložka"/>
    <s v="Ano - maximálně 3x týdně"/>
    <s v="Ne - někdo jiný z rodiny"/>
    <s v="Pohodlné, Spolehlivé"/>
    <s v="Nechci"/>
    <x v="6"/>
    <x v="2"/>
  </r>
  <r>
    <n v="98"/>
    <s v="31-40"/>
    <s v="20 000 - 25 000 Kč"/>
    <s v="Standardní tampon, Mořská houba"/>
    <s v="Standardní vložka, Standardní tampon"/>
    <s v="Ano - maximálně 3x týdně"/>
    <s v="Ano"/>
    <s v="Cena, Ekologie"/>
    <s v="Menstruační kalhotky"/>
    <x v="1"/>
    <x v="1"/>
  </r>
  <r>
    <n v="99"/>
    <s v="31-40"/>
    <s v="25 000 - 35 000 Kč"/>
    <s v="Látkové vložka, Standardní tampon, Menstruační kalhotky"/>
    <s v="Standardní vložka, Vložka z přírodního materiálu, Látkové vložka, Standardní tampon, Tampon z přírodního materiálu, Menstruační kalíšek, Menstruační kalhotky, Mořská houba, Nepoužívají nic"/>
    <s v="Ne"/>
    <s v="Ano"/>
    <s v="Ekologie, Pohodlné"/>
    <s v="Nechci"/>
    <x v="1"/>
    <x v="2"/>
  </r>
  <r>
    <n v="100"/>
    <s v="31-40"/>
    <s v="35 000 - 45 000 Kč"/>
    <s v="Standardní vložka"/>
    <s v="Menstruační kalíšek"/>
    <s v="Ano - alespoň 3x týdně"/>
    <s v="Ano"/>
    <s v="Cena, Ekologie"/>
    <s v="Menstruační kalhotky"/>
    <x v="0"/>
    <x v="0"/>
  </r>
  <r>
    <n v="101"/>
    <s v="31-40"/>
    <s v="35 000 - 45 000 Kč"/>
    <s v="Menstruační kalhotky"/>
    <s v="Menstruační kalíšek"/>
    <s v="Ano - alespoň 3x týdně"/>
    <s v="Ano"/>
    <s v="Ekologie, Pohodlné"/>
    <s v="Nechci"/>
    <x v="1"/>
    <x v="1"/>
  </r>
  <r>
    <n v="102"/>
    <s v="31-40"/>
    <s v="35 000 - 45 000 Kč"/>
    <s v="Standardní tampon"/>
    <s v="Standardní vložka, Standardní tampon, Menstruační kalhotky"/>
    <s v="Ne"/>
    <s v="Ano"/>
    <s v="Cena, Zvyk"/>
    <s v="Tampon z přírodního materiálu"/>
    <x v="0"/>
    <x v="2"/>
  </r>
  <r>
    <n v="103"/>
    <s v="31-40"/>
    <s v="20 000 - 25 000 Kč"/>
    <s v="Menstruační kalíšek"/>
    <s v="Nevím"/>
    <s v="Ne"/>
    <s v="Ano"/>
    <s v="Ekologie, Pohodlné"/>
    <s v="Nechci"/>
    <x v="4"/>
    <x v="2"/>
  </r>
  <r>
    <n v="104"/>
    <s v="31-40"/>
    <s v="35 000 - 45 000 Kč"/>
    <s v="Menstruační kalhotky"/>
    <s v="Vložka z přírodního materiálu, Látkové vložka, Standardní tampon, Menstruační kalhotky"/>
    <s v="Ano - maximálně 3x týdně"/>
    <s v="Ano"/>
    <s v="Ekologie, Spolehlivé"/>
    <s v="Nechci"/>
    <x v="2"/>
    <x v="2"/>
  </r>
  <r>
    <n v="105"/>
    <s v="31-40"/>
    <s v="45 000 Kč a více"/>
    <s v="Standardní tampon"/>
    <s v="Standardní vložka, Standardní tampon, Menstruační kalhotky"/>
    <s v="Ano - alespoň 3x týdně"/>
    <s v="Ano"/>
    <s v="Pohodlné, Spolehlivé"/>
    <s v="Nechci"/>
    <x v="1"/>
    <x v="2"/>
  </r>
  <r>
    <n v="106"/>
    <s v="31-40"/>
    <s v="25 000 - 35 000 Kč"/>
    <s v="Standardní vložka, Menstruační kalíšek"/>
    <s v="Standardní vložka, Menstruační kalíšek, Menstruační kalhotky"/>
    <s v="Ne"/>
    <s v="Ano"/>
    <s v="Pohodlné, Spolehlivé"/>
    <s v="Vložka z přírodního materiálu, Menstruační kalhotky"/>
    <x v="0"/>
    <x v="1"/>
  </r>
  <r>
    <n v="107"/>
    <s v="31-40"/>
    <s v="15 000 - 20 000 Kč"/>
    <s v="Menstruační kalhotky, Mořská houba"/>
    <s v="Nevím"/>
    <s v="Ano - maximálně 3x týdně"/>
    <s v="Ano"/>
    <s v="Ekologie, Pohodlné"/>
    <s v="Menstruační kalíšek"/>
    <x v="0"/>
    <x v="0"/>
  </r>
  <r>
    <n v="108"/>
    <s v="31-40"/>
    <s v="25 000 - 35 000 Kč"/>
    <s v="Menstruační kalhotky, Mořská houba"/>
    <s v="Standardní tampon, Mořská houba"/>
    <s v="Ano - maximálně 3x týdně"/>
    <s v="Ano"/>
    <s v="Ekologie, Pohodlné"/>
    <s v="Nechci"/>
    <x v="6"/>
    <x v="2"/>
  </r>
  <r>
    <n v="109"/>
    <s v="41-50"/>
    <s v="25 000 - 35 000 Kč"/>
    <s v="Standardní vložka, Standardní tampon, Menstruační kalíšek"/>
    <s v="Standardní tampon"/>
    <s v="Ne"/>
    <s v="Ano"/>
    <s v="Zvyk, Spolehlivé"/>
    <s v="Menstruační kalhotky"/>
    <x v="3"/>
    <x v="3"/>
  </r>
  <r>
    <n v="110"/>
    <s v="41-50"/>
    <s v="35 000 - 45 000 Kč"/>
    <s v="Standardní vložka, Menstruační kalíšek"/>
    <s v="Standardní vložka, Standardní tampon"/>
    <s v="Ne"/>
    <s v="Ano"/>
    <s v="Pohodlné, Spolehlivé"/>
    <s v="Nechci"/>
    <x v="4"/>
    <x v="3"/>
  </r>
  <r>
    <n v="111"/>
    <s v="41-50"/>
    <s v="35 000 - 45 000 Kč"/>
    <s v="Vložka z přírodního materiálu"/>
    <s v="Vložka z přírodního materiálu"/>
    <s v="Ne"/>
    <s v="Ano"/>
    <s v="Ekologie, Spolehlivé"/>
    <s v="Nechci"/>
    <x v="0"/>
    <x v="2"/>
  </r>
  <r>
    <n v="112"/>
    <s v="15-20"/>
    <s v="15 000 - 20 000 Kč"/>
    <s v="Standardní tampon"/>
    <s v="Standardní tampon"/>
    <s v="Ano - alespoň 3x týdně"/>
    <s v="Ne - někdo jiný z rodiny"/>
    <s v="Cena, Používají ho ostatní v mém okolí"/>
    <s v="Menstruační kalíšek, Menstruační kalhotky"/>
    <x v="0"/>
    <x v="0"/>
  </r>
  <r>
    <n v="113"/>
    <s v="15-20"/>
    <s v="15 000 - 20 000 Kč"/>
    <s v="Standardní vložka, Standardní tampon"/>
    <s v="Standardní tampon"/>
    <s v="Ano - alespoň 3x týdně"/>
    <s v="Ne - někdo jiný z rodiny"/>
    <s v="Používají ho ostatní v mém okolí, Spolehlivé"/>
    <s v="Menstruační kalíšek, Menstruační kalhotky"/>
    <x v="0"/>
    <x v="0"/>
  </r>
  <r>
    <n v="114"/>
    <s v="15-20"/>
    <s v="15 000 - 20 000 Kč"/>
    <s v="Standardní vložka, Standardní tampon"/>
    <s v="Standardní tampon"/>
    <s v="Ano - alespoň 3x týdně"/>
    <s v="Ne - někdo jiný z rodiny"/>
    <s v="Zvyk, Používají ho ostatní v mém okolí"/>
    <s v="Menstruační kalíšek, Menstruační kalhotky"/>
    <x v="0"/>
    <x v="0"/>
  </r>
  <r>
    <n v="115"/>
    <s v="15-20"/>
    <s v="15 000 - 20 000 Kč"/>
    <s v="Standardní tampon"/>
    <s v="Standardní tampon"/>
    <s v="Ano - alespoň 3x týdně"/>
    <s v="Ne - někdo jiný z rodiny"/>
    <s v="Používají ho ostatní v mém okolí, Spolehlivé"/>
    <s v="Menstruační kalíšek, Menstruační kalhotky"/>
    <x v="0"/>
    <x v="0"/>
  </r>
  <r>
    <n v="116"/>
    <s v="15-20"/>
    <s v="Méně než 15 000 Kč"/>
    <s v="Standardní vložka, Standardní tampon"/>
    <s v="Standardní vložka, Standardní tampon"/>
    <s v="Ano - alespoň 3x týdně"/>
    <s v="Ne - někdo jiný z rodiny"/>
    <s v="Zvyk, Používají ho ostatní v mém okolí"/>
    <s v="Menstruační kalíšek, Menstruační kalhotky"/>
    <x v="5"/>
    <x v="2"/>
  </r>
  <r>
    <n v="117"/>
    <s v="21-30"/>
    <s v="15 000 - 20 000 Kč"/>
    <s v="Standardní tampon"/>
    <s v="Standardní vložka, Standardní tampon, Menstruační kalíšek, Menstruační kalhotky"/>
    <s v="Ne"/>
    <s v="Ano"/>
    <s v="Zvyk, Používají ho ostatní v mém okolí"/>
    <s v="Menstruační kalíšek, Menstruační kalhotky"/>
    <x v="0"/>
    <x v="0"/>
  </r>
  <r>
    <n v="118"/>
    <s v="31-40"/>
    <s v="45 000 Kč a více"/>
    <s v="Menstruační kalíšek"/>
    <s v="Standardní vložka, Standardní tampon, Menstruační kalíšek, Menstruační kalhotky"/>
    <s v="Ano - maximálně 3x týdně"/>
    <s v="Ano"/>
    <s v="Ekologie, Pohodlné"/>
    <s v="Nechci"/>
    <x v="0"/>
    <x v="2"/>
  </r>
  <r>
    <n v="119"/>
    <s v="31-40"/>
    <s v="35 000 - 45 000 Kč"/>
    <s v="Tampon z přírodního materiálu, Menstruační kalíšek"/>
    <s v="Tampon z přírodního materiálu, Menstruační kalíšek"/>
    <s v="Ano - alespoň 3x týdně"/>
    <s v="Ano"/>
    <s v="Pohodlné, Spolehlivé"/>
    <s v="Nechci"/>
    <x v="4"/>
    <x v="2"/>
  </r>
  <r>
    <n v="120"/>
    <s v="31-40"/>
    <s v="35 000 - 45 000 Kč"/>
    <s v="Standardní tampon"/>
    <s v="Standardní vložka, Standardní tampon"/>
    <s v="Ano - maximálně 3x týdně"/>
    <s v="Ano"/>
    <s v="Zvyk, Spolehlivé"/>
    <s v="Nechci"/>
    <x v="2"/>
    <x v="2"/>
  </r>
  <r>
    <n v="121"/>
    <s v="21-30"/>
    <s v="25 000 - 35 000 Kč"/>
    <s v="Menstruační kalíšek, Menstruační kalhotky"/>
    <s v="Standardní vložka, Standardní tampon"/>
    <s v="Ne"/>
    <s v="Ano"/>
    <s v="Cena, Ekologie"/>
    <s v="Nechci"/>
    <x v="1"/>
    <x v="3"/>
  </r>
  <r>
    <n v="122"/>
    <s v="21-30"/>
    <s v="20 000 - 25 000 Kč"/>
    <s v="Menstruační kalíšek"/>
    <s v="Standardní vložka, Standardní tampon"/>
    <s v="Ano - alespoň 3x týdně"/>
    <s v="Ano"/>
    <s v="Ekologie, Pohodlné"/>
    <s v="Nechci"/>
    <x v="0"/>
    <x v="2"/>
  </r>
  <r>
    <n v="123"/>
    <s v="31-40"/>
    <s v="35 000 - 45 000 Kč"/>
    <s v="Standardní vložka, Standardní tampon, Menstruační kalhotky"/>
    <s v="Standardní vložka, Vložka z přírodního materiálu, Látkové vložka, Standardní tampon, Tampon z přírodního materiálu, Menstruační kalíšek, Menstruační kalhotky"/>
    <s v="Ne"/>
    <s v="Ano"/>
    <s v="Pohodlné, Spolehlivé"/>
    <s v="Menstruační kalíšek"/>
    <x v="1"/>
    <x v="3"/>
  </r>
  <r>
    <n v="124"/>
    <s v="21-30"/>
    <s v="25 000 - 35 000 Kč"/>
    <s v="Menstruační kalíšek"/>
    <s v="Standardní vložka, Standardní tampon, Menstruační kalhotky"/>
    <s v="Ne"/>
    <s v="Ano"/>
    <s v="Ekologie, Pohodlné"/>
    <s v="Nechci"/>
    <x v="4"/>
    <x v="3"/>
  </r>
  <r>
    <n v="125"/>
    <s v="21-30"/>
    <s v="20 000 - 25 000 Kč"/>
    <s v="Menstruační kalíšek, Menstruační kalhotky"/>
    <s v="Standardní tampon, Menstruační kalíšek"/>
    <s v="Ano - maximálně 3x týdně"/>
    <s v="Ano"/>
    <s v="Cena, Ekologie"/>
    <s v="Mořská houba"/>
    <x v="3"/>
    <x v="1"/>
  </r>
  <r>
    <n v="126"/>
    <s v="41-50"/>
    <s v="25 000 - 35 000 Kč"/>
    <s v="Standardní tampon"/>
    <s v="Standardní tampon"/>
    <s v="Ne"/>
    <s v="Ne - partner"/>
    <s v="Cena, Zvyk"/>
    <s v="Nechci"/>
    <x v="3"/>
    <x v="3"/>
  </r>
  <r>
    <n v="127"/>
    <s v="21-30"/>
    <s v="25 000 - 35 000 Kč"/>
    <s v="Standardní tampon"/>
    <s v="Standardní vložka, Standardní tampon, Menstruační kalíšek"/>
    <s v="Ano - alespoň 3x týdně"/>
    <s v="Ano"/>
    <s v="Zvyk, Pohodlné"/>
    <s v="Vložka z přírodního materiálu, Menstruační kalíšek"/>
    <x v="0"/>
    <x v="0"/>
  </r>
  <r>
    <n v="128"/>
    <s v="15-20"/>
    <s v="Méně než 15 000 Kč"/>
    <s v="Standardní tampon"/>
    <s v="Standardní tampon"/>
    <s v="Ano - alespoň 3x týdně"/>
    <s v="Ne - někdo jiný z rodiny"/>
    <s v="Zvyk, Používají ho ostatní v mém okolí"/>
    <s v="Menstruační kalíšek, Menstruační kalhotky"/>
    <x v="0"/>
    <x v="2"/>
  </r>
  <r>
    <n v="129"/>
    <s v="51-60"/>
    <s v="25 000 - 35 000 Kč"/>
    <s v="Standardní vložka"/>
    <s v="Nevím"/>
    <s v="Ne"/>
    <s v="Ano"/>
    <s v="Cena, Zvyk"/>
    <s v="Nechci"/>
    <x v="2"/>
    <x v="2"/>
  </r>
  <r>
    <n v="130"/>
    <s v="21-30"/>
    <s v="Méně než 15 000 Kč"/>
    <s v="Standardní tampon"/>
    <s v="Standardní vložka, Standardní tampon"/>
    <s v="Ne"/>
    <s v="Ano"/>
    <s v="Zvyk, Spolehlivé"/>
    <s v="Menstruační kalhotky"/>
    <x v="0"/>
    <x v="0"/>
  </r>
  <r>
    <n v="131"/>
    <s v="21-30"/>
    <s v="Méně než 15 000 Kč"/>
    <s v="Standardní tampon"/>
    <s v="Standardní vložka, Standardní tampon, Menstruační kalíšek, Menstruační kalhotky"/>
    <s v="Ano - maximálně 3x týdně"/>
    <s v="Ano"/>
    <s v="Zvyk, Spolehlivé"/>
    <s v="Menstruační kalhotky"/>
    <x v="2"/>
    <x v="0"/>
  </r>
  <r>
    <n v="132"/>
    <s v="15-20"/>
    <s v="Méně než 15 000 Kč"/>
    <s v="Standardní tampon, Menstruační kalhotky"/>
    <s v="Standardní vložka, Standardní tampon"/>
    <s v="Ne"/>
    <s v="Ano"/>
    <s v="Pohodlné, Spolehlivé"/>
    <s v="Nechci"/>
    <x v="6"/>
    <x v="2"/>
  </r>
  <r>
    <n v="133"/>
    <s v="31-40"/>
    <s v="35 000 - 45 000 Kč"/>
    <s v="Standardní vložka, Standardní tampon, Menstruační kalíšek"/>
    <s v="Standardní vložka, Standardní tampon, Menstruační kalíšek, Menstruační kalhotky"/>
    <s v="Ne"/>
    <s v="Ano"/>
    <s v="Cena, Zvyk"/>
    <s v="Menstruační kalhotky"/>
    <x v="0"/>
    <x v="1"/>
  </r>
  <r>
    <n v="134"/>
    <s v="21-30"/>
    <s v="15 000 - 20 000 Kč"/>
    <s v="Menstruační kalíšek, Menstruační kalhotky"/>
    <s v="Standardní vložka, Standardní tampon, Menstruační kalíšek, Menstruační kalhotky"/>
    <s v="Ano - alespoň 3x týdně"/>
    <s v="Ano"/>
    <s v="Ekologie, Zvyk"/>
    <s v="Nechci"/>
    <x v="0"/>
    <x v="3"/>
  </r>
  <r>
    <n v="135"/>
    <s v="21-30"/>
    <s v="25 000 - 35 000 Kč"/>
    <s v="Standardní vložka"/>
    <s v="Nevím"/>
    <s v="Ne"/>
    <s v="Ano"/>
    <s v="Pohodlné, Spolehlivé"/>
    <s v="Nechci"/>
    <x v="1"/>
    <x v="3"/>
  </r>
  <r>
    <n v="136"/>
    <s v="21-30"/>
    <s v="25 000 - 35 000 Kč"/>
    <s v="Menstruační kalíšek, Menstruační kalhotky"/>
    <s v="Standardní vložka, Standardní tampon"/>
    <s v="Ne"/>
    <s v="Ano"/>
    <s v="Cena, Ekologie"/>
    <s v="Nechci"/>
    <x v="4"/>
    <x v="3"/>
  </r>
  <r>
    <n v="137"/>
    <s v="21-30"/>
    <s v="20 000 - 25 000 Kč"/>
    <s v="Menstruační kalíšek"/>
    <s v="Standardní vložka, Standardní tampon"/>
    <s v="Ano - alespoň 3x týdně"/>
    <s v="Ano"/>
    <s v="Ekologie, Pohodlné"/>
    <s v="Nechci"/>
    <x v="1"/>
    <x v="2"/>
  </r>
  <r>
    <n v="138"/>
    <s v="31-40"/>
    <s v="35 000 - 45 000 Kč"/>
    <s v="Standardní vložka, Standardní tampon, Menstruační kalhotky"/>
    <s v="Standardní vložka, Vložka z přírodního materiálu, Látkové vložka, Standardní tampon, Tampon z přírodního materiálu, Menstruační kalíšek, Menstruační kalhotky"/>
    <s v="Ne"/>
    <s v="Ano"/>
    <s v="Pohodlné, Spolehlivé"/>
    <s v="Menstruační kalíšek"/>
    <x v="1"/>
    <x v="3"/>
  </r>
  <r>
    <n v="139"/>
    <s v="21-30"/>
    <s v="25 000 - 35 000 Kč"/>
    <s v="Menstruační kalíšek"/>
    <s v="Standardní vložka, Standardní tampon, Menstruační kalhotky"/>
    <s v="Ne"/>
    <s v="Ano"/>
    <s v="Ekologie, Pohodlné"/>
    <s v="Nechci"/>
    <x v="1"/>
    <x v="3"/>
  </r>
  <r>
    <n v="140"/>
    <s v="21-30"/>
    <s v="20 000 - 25 000 Kč"/>
    <s v="Menstruační kalíšek"/>
    <s v="Standardní vložka, Standardní tampon"/>
    <s v="Ne"/>
    <s v="Ano"/>
    <s v="Cena, Ekologie"/>
    <s v="Nechci"/>
    <x v="6"/>
    <x v="2"/>
  </r>
  <r>
    <n v="141"/>
    <s v="31-40"/>
    <s v="25 000 - 35 000 Kč"/>
    <s v="Standardní vložka, Standardní tampon, Menstruační kalíšek, Mořská houba"/>
    <s v="Standardní vložka, Standardní tampon"/>
    <s v="Ne"/>
    <s v="Ano"/>
    <s v="Pohodlné, Spolehlivé"/>
    <s v="Menstruační kalhotky, Látkové vložka"/>
    <x v="6"/>
    <x v="0"/>
  </r>
  <r>
    <n v="142"/>
    <s v="31-40"/>
    <s v="35 000 - 45 000 Kč"/>
    <s v="Standardní tampon, Menstruační kalíšek, Menstruační kalhotky"/>
    <s v="Standardní vložka, Standardní tampon, Menstruační kalíšek, Menstruační kalhotky, Mořská houba"/>
    <s v="Ano - maximálně 3x týdně"/>
    <s v="Ano"/>
    <s v="Ekologie, Spolehlivé"/>
    <s v="Nechci"/>
    <x v="11"/>
    <x v="2"/>
  </r>
  <r>
    <n v="143"/>
    <s v="21-30"/>
    <s v="35 000 - 45 000 Kč"/>
    <s v="Standardní tampon"/>
    <s v="Standardní tampon, Menstruační kalíšek"/>
    <s v="Ano - alespoň 3x týdně"/>
    <s v="Ano"/>
    <s v="Ekologie, Pohodlné"/>
    <s v="Menstruační kalhotky"/>
    <x v="0"/>
    <x v="0"/>
  </r>
  <r>
    <n v="144"/>
    <s v="41-50"/>
    <s v="45 000 Kč a více"/>
    <s v="Standardní vložka"/>
    <s v="Menstruační kalíšek, Menstruační kalhotky"/>
    <s v="Ano - alespoň 3x týdně"/>
    <s v="Ano"/>
    <s v="Ekologie, Zvyk"/>
    <s v="Nechci"/>
    <x v="2"/>
    <x v="2"/>
  </r>
  <r>
    <n v="145"/>
    <s v="21-30"/>
    <s v="20 000 - 25 000 Kč"/>
    <s v="Menstruační kalíšek"/>
    <s v="Standardní vložka, Standardní tampon"/>
    <s v="Ano - alespoň 3x týdně"/>
    <s v="Ano"/>
    <s v="Cena, Ekologie"/>
    <s v="Nechci"/>
    <x v="4"/>
    <x v="2"/>
  </r>
  <r>
    <n v="146"/>
    <s v="21-30"/>
    <s v="35 000 - 45 000 Kč"/>
    <s v="Standardní vložka, Standardní tampon, Menstruační kalhotky"/>
    <s v="Standardní vložka, Vložka z přírodního materiálu, Látkové vložka, Standardní tampon, Tampon z přírodního materiálu, Menstruační kalíšek, Menstruační kalhotky"/>
    <s v="Ne"/>
    <s v="Ano"/>
    <s v="Ekologie, Pohodlné"/>
    <s v="Menstruační kalíšek"/>
    <x v="1"/>
    <x v="3"/>
  </r>
  <r>
    <n v="147"/>
    <s v="21-30"/>
    <s v="25 000 - 35 000 Kč"/>
    <s v="Menstruační kalíšek"/>
    <s v="Standardní vložka, Standardní tampon, Menstruační kalíšek"/>
    <s v="Ano - maximálně 3x týdně"/>
    <s v="Ano"/>
    <s v="Cena, Ekologie"/>
    <s v="Nechci"/>
    <x v="4"/>
    <x v="2"/>
  </r>
  <r>
    <n v="148"/>
    <s v="31-40"/>
    <s v="25 000 - 35 000 Kč"/>
    <s v="Menstruační kalhotky, Mořská houba"/>
    <s v="Standardní tampon, Mořská houba"/>
    <s v="Ano - maximálně 3x týdně"/>
    <s v="Ano"/>
    <s v="Ekologie, Pohodlné"/>
    <s v="Nechci"/>
    <x v="6"/>
    <x v="2"/>
  </r>
  <r>
    <n v="149"/>
    <s v="31-40"/>
    <s v="45 000 Kč a více"/>
    <s v="Standardní tampon, Menstruační kalíšek, Menstruační kalhotky"/>
    <s v="Standardní vložka, Standardní tampon"/>
    <s v="Ne"/>
    <s v="Ano"/>
    <s v="Ekologie, Pohodlné"/>
    <s v="Nechci"/>
    <x v="0"/>
    <x v="1"/>
  </r>
  <r>
    <n v="150"/>
    <s v="31-40"/>
    <s v="45 000 Kč a více"/>
    <s v="Menstruační kalhotky"/>
    <s v="Standardní tampon, Menstruační kalhotky"/>
    <s v="Ano - maximálně 3x týdně"/>
    <s v="Ano"/>
    <s v="Ekologie, Pohodlné"/>
    <s v="Nechci"/>
    <x v="2"/>
    <x v="3"/>
  </r>
  <r>
    <n v="151"/>
    <s v="41-50"/>
    <s v="35 000 - 45 000 Kč"/>
    <s v="Vložka z přírodního materiálu"/>
    <s v="Vložka z přírodního materiálu"/>
    <s v="Ne"/>
    <s v="Ano"/>
    <s v="Ekologie, Spolehlivé"/>
    <s v="Nechci"/>
    <x v="0"/>
    <x v="2"/>
  </r>
  <r>
    <n v="152"/>
    <s v="31-40"/>
    <s v="35 000 - 45 000 Kč"/>
    <s v="Standardní tampon"/>
    <s v="Standardní vložka, Standardní tampon, Menstruační kalhotky"/>
    <s v="Ne"/>
    <s v="Ano"/>
    <s v="Cena, Zvyk"/>
    <s v="Tampon z přírodního materiálu"/>
    <x v="0"/>
    <x v="2"/>
  </r>
  <r>
    <n v="153"/>
    <s v="41-50"/>
    <s v="35 000 - 45 000 Kč"/>
    <s v="Standardní vložka"/>
    <s v="Nevím"/>
    <s v="Ne"/>
    <s v="Ano"/>
    <s v="Cena, Zvyk"/>
    <s v="Nechci"/>
    <x v="2"/>
    <x v="2"/>
  </r>
  <r>
    <n v="154"/>
    <s v="21-30"/>
    <s v="25 000 - 35 000 Kč"/>
    <s v="Standardní tampon"/>
    <s v="Standardní vložka, Standardní tampon, Menstruační kalíšek, Menstruační kalhotky"/>
    <s v="Ne"/>
    <s v="Ano"/>
    <s v="Pohodlné, Spolehlivé"/>
    <s v="Menstruační kalhotky"/>
    <x v="0"/>
    <x v="0"/>
  </r>
  <r>
    <n v="155"/>
    <s v="21-30"/>
    <s v="25 000 - 35 000 Kč"/>
    <s v="Menstruační kalíšek, Menstruační kalhotky"/>
    <s v="Standardní vložka, Standardní tampon"/>
    <s v="Ne"/>
    <s v="Ano"/>
    <s v="Cena, Ekologie"/>
    <s v="Nechci"/>
    <x v="0"/>
    <x v="3"/>
  </r>
  <r>
    <n v="156"/>
    <s v="21-30"/>
    <s v="20 000 - 25 000 Kč"/>
    <s v="Menstruační kalíšek"/>
    <s v="Standardní vložka, Standardní tampon"/>
    <s v="Ano - alespoň 3x týdně"/>
    <s v="Ano"/>
    <s v="Ekologie, Pohodlné"/>
    <s v="Nechci"/>
    <x v="1"/>
    <x v="2"/>
  </r>
  <r>
    <n v="157"/>
    <s v="21-30"/>
    <s v="25 000 - 35 000 Kč"/>
    <s v="Menstruační kalíšek"/>
    <s v="Menstruační kalíšek"/>
    <s v="Ano - maximálně 3x týdně"/>
    <s v="Ano"/>
    <s v="Cena, Pohodlné"/>
    <s v="Mořská houba"/>
    <x v="6"/>
    <x v="3"/>
  </r>
  <r>
    <n v="158"/>
    <s v="31-40"/>
    <s v="45 000 Kč a více"/>
    <s v="Standardní tampon, Menstruační kalíšek, Menstruační kalhotky"/>
    <s v="Standardní vložka, Standardní tampon"/>
    <s v="Ne"/>
    <s v="Ano"/>
    <s v="Ekologie, Pohodlné"/>
    <s v="Nechci"/>
    <x v="0"/>
    <x v="1"/>
  </r>
  <r>
    <n v="159"/>
    <s v="31-40"/>
    <s v="45 000 Kč a více"/>
    <s v="Menstruační kalhotky"/>
    <s v="Standardní tampon, Menstruační kalhotky"/>
    <s v="Ano - maximálně 3x týdně"/>
    <s v="Ano"/>
    <s v="Ekologie, Pohodlné"/>
    <s v="Nechci"/>
    <x v="2"/>
    <x v="3"/>
  </r>
  <r>
    <n v="160"/>
    <s v="41-50"/>
    <s v="35 000 - 45 000 Kč"/>
    <s v="Vložka z přírodního materiálu"/>
    <s v="Vložka z přírodního materiálu"/>
    <s v="Ne"/>
    <s v="Ano"/>
    <s v="Ekologie, Spolehlivé"/>
    <s v="Nechci"/>
    <x v="0"/>
    <x v="2"/>
  </r>
  <r>
    <n v="161"/>
    <s v="31-40"/>
    <s v="20 000 - 25 000 Kč"/>
    <s v="Menstruační kalíšek, Menstruační kalhotky"/>
    <s v="Vložka z přírodního materiálu, Standardní tampon, Menstruační kalíšek, Menstruační kalhotky"/>
    <s v="Ano - alespoň 3x týdně"/>
    <s v="Ano"/>
    <s v="Ekologie, Pohodlné"/>
    <s v="Nechci"/>
    <x v="9"/>
    <x v="3"/>
  </r>
  <r>
    <n v="162"/>
    <s v="21-30"/>
    <s v="25 000 - 35 000 Kč"/>
    <s v="Menstruační kalíšek, Menstruační kalhotky"/>
    <s v="Standardní vložka, Látkové vložka, Standardní tampon, Tampon z přírodního materiálu, Menstruační kalíšek, Menstruační kalhotky"/>
    <s v="Ano - alespoň 3x týdně"/>
    <s v="Ano"/>
    <s v="Ekologie, Pohodlné"/>
    <s v="Nechci"/>
    <x v="0"/>
    <x v="2"/>
  </r>
  <r>
    <n v="163"/>
    <s v="21-30"/>
    <s v="15 000 - 20 000 Kč"/>
    <s v="Standardní vložka, Standardní tampon, Menstruační kalíšek, Menstruační kalhotky"/>
    <s v="Standardní vložka, Standardní tampon"/>
    <s v="Ne"/>
    <s v="Ano"/>
    <s v="Ekologie, Pohodlné"/>
    <s v="Nechci"/>
    <x v="6"/>
    <x v="1"/>
  </r>
  <r>
    <n v="164"/>
    <s v="31-40"/>
    <s v="25 000 - 35 000 Kč"/>
    <s v="Vložka z přírodního materiálu, Menstruační kalíšek"/>
    <s v="Standardní vložka, Standardní tampon, Menstruační kalíšek, Menstruační kalhotky"/>
    <s v="Ano - maximálně 3x týdně"/>
    <s v="Ano"/>
    <s v="Pohodlné, Spolehlivé"/>
    <s v="Mořská houba"/>
    <x v="1"/>
    <x v="3"/>
  </r>
  <r>
    <n v="165"/>
    <s v="31-40"/>
    <s v="20 000 - 25 000 Kč"/>
    <s v="Menstruační kalíšek"/>
    <s v="Standardní vložka, Standardní tampon, Menstruační kalíšek, Mořská houba"/>
    <s v="Ne"/>
    <s v="Ano"/>
    <s v="Ekologie, Pohodlné"/>
    <s v="Menstruační kalhotky"/>
    <x v="8"/>
    <x v="2"/>
  </r>
  <r>
    <n v="166"/>
    <s v="21-30"/>
    <s v="25 000 - 35 000 Kč"/>
    <s v="Standardní vložka, Vložka z přírodního materiálu"/>
    <s v="Nevím"/>
    <s v="Ne"/>
    <s v="Ano"/>
    <s v="Cena, Ekologie"/>
    <s v="Mořská houba"/>
    <x v="0"/>
    <x v="0"/>
  </r>
  <r>
    <n v="167"/>
    <s v="15-20"/>
    <s v="Méně než 15 000 Kč"/>
    <s v="Menstruační kalhotky"/>
    <s v="Standardní vložka, Látkové vložka, Standardní tampon, Menstruační kalíšek"/>
    <s v="Ano - alespoň 3x týdně"/>
    <s v="Ano"/>
    <s v="Cena, Používají ho ostatní v mém okolí"/>
    <s v="Nechci"/>
    <x v="1"/>
    <x v="2"/>
  </r>
  <r>
    <n v="168"/>
    <s v="41-50"/>
    <s v="35 000 - 45 000 Kč"/>
    <s v="Standardní vložka, Menstruační kalíšek"/>
    <s v="Standardní tampon, Menstruační kalíšek, Menstruační kalhotky"/>
    <s v="Ne"/>
    <s v="Ano"/>
    <s v="Cena, Zvyk"/>
    <s v="Nechci"/>
    <x v="1"/>
    <x v="2"/>
  </r>
  <r>
    <n v="169"/>
    <s v="31-40"/>
    <s v="45 000 Kč a více"/>
    <s v="Standardní tampon, Mořská houba"/>
    <s v="Standardní vložka, Standardní tampon"/>
    <s v="Ano - alespoň 3x týdně"/>
    <s v="Ano"/>
    <s v="Ekologie, Pohodlné"/>
    <s v="Menstruační kalíšek"/>
    <x v="6"/>
    <x v="3"/>
  </r>
  <r>
    <n v="170"/>
    <s v="51-60"/>
    <s v="45 000 Kč a více"/>
    <s v="Standardní tampon"/>
    <s v="Menstruační kalíšek"/>
    <s v="Ne"/>
    <s v="Ano"/>
    <s v="Pohodlné, Spolehlivé"/>
    <s v="Tampon z přírodního materiálu"/>
    <x v="3"/>
    <x v="0"/>
  </r>
  <r>
    <n v="171"/>
    <s v="21-30"/>
    <s v="25 000 - 35 000 Kč"/>
    <s v="Menstruační kalíšek, Menstruační kalhotky"/>
    <s v="Standardní vložka, Standardní tampon"/>
    <s v="Ne"/>
    <s v="Ano"/>
    <s v="Cena, Ekologie"/>
    <s v="Nechci"/>
    <x v="1"/>
    <x v="3"/>
  </r>
  <r>
    <n v="172"/>
    <s v="21-30"/>
    <s v="20 000 - 25 000 Kč"/>
    <s v="Menstruační kalíšek"/>
    <s v="Standardní vložka, Standardní tampon"/>
    <s v="Ano - alespoň 3x týdně"/>
    <s v="Ano"/>
    <s v="Ekologie, Pohodlné"/>
    <s v="Nechci"/>
    <x v="1"/>
    <x v="2"/>
  </r>
  <r>
    <n v="173"/>
    <s v="21-30"/>
    <s v="25 000 - 35 000 Kč"/>
    <s v="Menstruační kalíšek"/>
    <s v="Menstruační kalíšek"/>
    <s v="Ano - maximálně 3x týdně"/>
    <s v="Ano"/>
    <s v="Cena, Pohodlné"/>
    <s v="Mořská houba"/>
    <x v="6"/>
    <x v="3"/>
  </r>
  <r>
    <n v="174"/>
    <s v="21-30"/>
    <s v="Méně než 15 000 Kč"/>
    <s v="Standardní vložka, Standardní tampon"/>
    <s v="Standardní tampon, Menstruační kalíšek"/>
    <s v="Ano - maximálně 3x týdně"/>
    <s v="Ano"/>
    <s v="Pohodlné, Spolehlivé"/>
    <s v="Vložka z přírodního materiálu, Tampon z přírodního materiálu, Menstruační kalhotky"/>
    <x v="3"/>
    <x v="3"/>
  </r>
  <r>
    <n v="175"/>
    <s v="21-30"/>
    <s v="45 000 Kč a více"/>
    <s v="Standardní tampon"/>
    <s v="Standardní vložka, Menstruační kalíšek, Menstruační kalhotky"/>
    <s v="Ano - maximálně 3x týdně"/>
    <s v="Ano"/>
    <s v="Cena, Ekologie"/>
    <s v="Menstruační kalhotky"/>
    <x v="1"/>
    <x v="0"/>
  </r>
  <r>
    <n v="176"/>
    <s v="21-30"/>
    <s v="25 000 - 35 000 Kč"/>
    <s v="Standardní tampon, Menstruační kalíšek, Menstruační kalhotky"/>
    <s v="Standardní tampon, Menstruační kalíšek, Menstruační kalhotky"/>
    <s v="Ano - alespoň 3x týdně"/>
    <s v="Ano"/>
    <s v="Pohodlné, Spolehlivé"/>
    <s v="Nechci"/>
    <x v="1"/>
    <x v="3"/>
  </r>
  <r>
    <n v="177"/>
    <s v="21-30"/>
    <s v="Méně než 15 000 Kč"/>
    <s v="Standardní tampon"/>
    <s v="Standardní vložka, Standardní tampon"/>
    <s v="Ne"/>
    <s v="Ano"/>
    <s v="Pohodlné, Spolehlivé"/>
    <s v="Menstruační kalhotky"/>
    <x v="0"/>
    <x v="0"/>
  </r>
  <r>
    <n v="178"/>
    <s v="21-30"/>
    <s v="25 000 - 35 000 Kč"/>
    <s v="Standardní tampon, Menstruační kalíšek"/>
    <s v="Standardní tampon, Menstruační kalíšek, Menstruační kalhotky"/>
    <s v="Ano - alespoň 3x týdně"/>
    <s v="Ano"/>
    <s v="Ekologie, Pohodlné"/>
    <s v="Menstruační kalhotky"/>
    <x v="3"/>
    <x v="3"/>
  </r>
  <r>
    <n v="179"/>
    <s v="41-50"/>
    <s v="25 000 - 35 000 Kč"/>
    <s v="Standardní tampon"/>
    <s v="Standardní tampon"/>
    <s v="Ne"/>
    <s v="Ne - partner"/>
    <s v="Cena, Zvyk"/>
    <s v="Nechci"/>
    <x v="3"/>
    <x v="3"/>
  </r>
  <r>
    <n v="180"/>
    <s v="51-60"/>
    <s v="25 000 - 35 000 Kč"/>
    <s v="Standardní vložka"/>
    <s v="Standardní vložka, Standardní tampon, Menstruační kalhotky"/>
    <s v="Ne"/>
    <s v="Ano"/>
    <s v="Zvyk, Spolehlivé"/>
    <s v="Menstruační kalhotky"/>
    <x v="0"/>
    <x v="2"/>
  </r>
  <r>
    <n v="181"/>
    <s v="21-30"/>
    <s v="15 000 - 20 000 Kč"/>
    <s v="Standardní tampon"/>
    <s v="Standardní vložka, Standardní tampon, Menstruační kalíšek, Menstruační kalhotky"/>
    <s v="Ne"/>
    <s v="Ano"/>
    <s v="Zvyk, Používají ho ostatní v mém okolí"/>
    <s v="Menstruační kalíšek, Menstruační kalhotky"/>
    <x v="0"/>
    <x v="0"/>
  </r>
  <r>
    <n v="182"/>
    <s v="21-30"/>
    <s v="45 000 Kč a více"/>
    <s v="Menstruační kalíšek"/>
    <s v="Standardní vložka, Standardní tampon, Menstruační kalíšek, Menstruační kalhotky"/>
    <s v="Ano - maximálně 3x týdně"/>
    <s v="Ano"/>
    <s v="Cena, Ekologie"/>
    <s v="Nechci"/>
    <x v="0"/>
    <x v="2"/>
  </r>
  <r>
    <n v="183"/>
    <s v="31-40"/>
    <s v="45 000 Kč a více"/>
    <s v="Menstruační kalíšek, Menstruační kalhotky"/>
    <s v="Menstruační kalíšek, Menstruační kalhotky"/>
    <s v="Ano - alespoň 3x týdně"/>
    <s v="Ano"/>
    <s v="Ekologie, Spolehlivé"/>
    <s v="Tampon z přírodního materiálu"/>
    <x v="4"/>
    <x v="2"/>
  </r>
  <r>
    <n v="184"/>
    <s v="21-30"/>
    <s v="35 000 - 45 000 Kč"/>
    <s v="Tampon z přírodního materiálu, Menstruační kalíšek"/>
    <s v="Tampon z přírodního materiálu, Menstruační kalíšek"/>
    <s v="Ano - alespoň 3x týdně"/>
    <s v="Ano"/>
    <s v="Pohodlné, Spolehlivé"/>
    <s v="Nechci"/>
    <x v="4"/>
    <x v="3"/>
  </r>
  <r>
    <n v="185"/>
    <s v="31-40"/>
    <s v="35 000 - 45 000 Kč"/>
    <s v="Standardní tampon"/>
    <s v="Standardní vložka, Standardní tampon, Menstruační kalhotky"/>
    <s v="Ne"/>
    <s v="Ano"/>
    <s v="Cena, Zvyk"/>
    <s v="Tampon z přírodního materiálu"/>
    <x v="0"/>
    <x v="2"/>
  </r>
  <r>
    <n v="186"/>
    <s v="41-50"/>
    <s v="35 000 - 45 000 Kč"/>
    <s v="Standardní vložka"/>
    <s v="Nevím"/>
    <s v="Ne"/>
    <s v="Ano"/>
    <s v="Cena, Zvyk"/>
    <s v="Nechci"/>
    <x v="2"/>
    <x v="1"/>
  </r>
  <r>
    <n v="187"/>
    <s v="21-30"/>
    <s v="25 000 - 35 000 Kč"/>
    <s v="Standardní tampon"/>
    <s v="Standardní vložka, Standardní tampon, Menstruační kalíšek, Menstruační kalhotky"/>
    <s v="Ne"/>
    <s v="Ano"/>
    <s v="Pohodlné, Spolehlivé"/>
    <s v="Menstruační kalhotky"/>
    <x v="0"/>
    <x v="0"/>
  </r>
  <r>
    <n v="188"/>
    <s v="31-40"/>
    <s v="35 000 - 45 000 Kč"/>
    <s v="Standardní tampon"/>
    <s v="Nepoužívají nic"/>
    <s v="Ano - alespoň 3x týdně"/>
    <s v="Ano"/>
    <s v="Zvyk, Pohodlné"/>
    <s v="Menstruační kalhotky"/>
    <x v="0"/>
    <x v="2"/>
  </r>
  <r>
    <n v="189"/>
    <s v="21-30"/>
    <s v="25 000 - 35 000 Kč"/>
    <s v="Standardní tampon, Menstruační kalhotky"/>
    <s v="Standardní vložka, Standardní tampon"/>
    <s v="Ne"/>
    <s v="Ano"/>
    <s v="Zvyk, Spolehlivé"/>
    <s v="Nechci"/>
    <x v="1"/>
    <x v="2"/>
  </r>
  <r>
    <n v="190"/>
    <s v="21-30"/>
    <s v="35 000 - 45 000 Kč"/>
    <s v="Menstruační kalhotky"/>
    <s v="Standardní vložka, Standardní tampon"/>
    <s v="Ne"/>
    <s v="Ano"/>
    <s v="Ekologie, Pohodlné"/>
    <s v="Nechci"/>
    <x v="1"/>
    <x v="1"/>
  </r>
  <r>
    <n v="191"/>
    <s v="21-30"/>
    <s v="35 000 - 45 000 Kč"/>
    <s v="Standardní tampon"/>
    <s v="Standardní tampon, Menstruační kalíšek"/>
    <s v="Ano - alespoň 3x týdně"/>
    <s v="Ano"/>
    <s v="Cena, Ekologie"/>
    <s v="Menstruační kalhotky"/>
    <x v="0"/>
    <x v="0"/>
  </r>
  <r>
    <n v="192"/>
    <s v="41-50"/>
    <s v="45 000 Kč a více"/>
    <s v="Standardní tampon"/>
    <s v="Menstruační kalíšek, Menstruační kalhotky"/>
    <s v="Ano - alespoň 3x týdně"/>
    <s v="Ano"/>
    <s v="Ekologie, Zvyk"/>
    <s v="Nechci"/>
    <x v="2"/>
    <x v="2"/>
  </r>
  <r>
    <n v="193"/>
    <s v="51-60"/>
    <s v="25 000 - 35 000 Kč"/>
    <s v="Standardní vložka"/>
    <s v="Nevím"/>
    <s v="Ne"/>
    <s v="Ano"/>
    <s v="Cena, Zvyk"/>
    <s v="Nechci"/>
    <x v="2"/>
    <x v="2"/>
  </r>
  <r>
    <n v="194"/>
    <s v="21-30"/>
    <s v="Méně než 15 000 Kč"/>
    <s v="Standardní tampon"/>
    <s v="Standardní vložka, Standardní tampon"/>
    <s v="Ne"/>
    <s v="Ano"/>
    <s v="Zvyk, Spolehlivé"/>
    <s v="Menstruační kalhotky"/>
    <x v="0"/>
    <x v="0"/>
  </r>
  <r>
    <n v="195"/>
    <s v="21-30"/>
    <s v="Méně než 15 000 Kč"/>
    <s v="Standardní tampon"/>
    <s v="Standardní vložka, Standardní tampon, Menstruační kalíšek, Menstruační kalhotky"/>
    <s v="Ano - maximálně 3x týdně"/>
    <s v="Ano"/>
    <s v="Zvyk, Spolehlivé"/>
    <s v="Menstruační kalhotky"/>
    <x v="2"/>
    <x v="0"/>
  </r>
  <r>
    <n v="196"/>
    <s v="15-20"/>
    <s v="Méně než 15 000 Kč"/>
    <s v="Standardní tampon, Menstruační kalhotky"/>
    <s v="Standardní vložka, Standardní tampon"/>
    <s v="Ne"/>
    <s v="Ano"/>
    <s v="Pohodlné, Spolehlivé"/>
    <s v="Nechci"/>
    <x v="6"/>
    <x v="2"/>
  </r>
  <r>
    <n v="197"/>
    <s v="21-30"/>
    <s v="35 000 - 45 000 Kč"/>
    <s v="Standardní vložka, Standardní tampon, Menstruační kalíšek"/>
    <s v="Standardní vložka, Standardní tampon, Menstruační kalíšek, Menstruační kalhotky"/>
    <s v="Ne"/>
    <s v="Ano"/>
    <s v="Ekologie, Pohodlné"/>
    <s v="Menstruační kalhotky"/>
    <x v="0"/>
    <x v="1"/>
  </r>
  <r>
    <n v="198"/>
    <s v="21-30"/>
    <s v="15 000 - 20 000 Kč"/>
    <s v="Menstruační kalíšek, Menstruační kalhotky"/>
    <s v="Standardní vložka, Standardní tampon, Menstruační kalíšek, Menstruační kalhotky"/>
    <s v="Ano - alespoň 3x týdně"/>
    <s v="Ano"/>
    <s v="Ekologie, Zvyk"/>
    <s v="Nechci"/>
    <x v="0"/>
    <x v="3"/>
  </r>
  <r>
    <n v="199"/>
    <s v="21-30"/>
    <s v="25 000 - 35 000 Kč"/>
    <s v="Standardní vložka"/>
    <s v="Nevím"/>
    <s v="Ne"/>
    <s v="Ano"/>
    <s v="Cena, Ekologie"/>
    <s v="Nechci"/>
    <x v="1"/>
    <x v="3"/>
  </r>
  <r>
    <n v="200"/>
    <s v="31-40"/>
    <s v="25 000 - 35 000 Kč"/>
    <s v="Standardní vložka, Menstruační kalíšek"/>
    <s v="Standardní vložka, Menstruační kalíšek, Menstruační kalhotky"/>
    <s v="Ne"/>
    <s v="Ano"/>
    <s v="Pohodlné, Spolehlivé"/>
    <s v="Vložka z přírodního materiálu, Menstruační kalhotky"/>
    <x v="0"/>
    <x v="1"/>
  </r>
  <r>
    <n v="201"/>
    <s v="31-40"/>
    <s v="15 000 - 20 000 Kč"/>
    <s v="Menstruační kalhotky, Mořská houba"/>
    <s v="Nevím"/>
    <s v="Ano - maximálně 3x týdně"/>
    <s v="Ano"/>
    <s v="Ekologie, Pohodlné"/>
    <s v="Menstruační kalíšek"/>
    <x v="0"/>
    <x v="0"/>
  </r>
  <r>
    <n v="202"/>
    <s v="31-40"/>
    <s v="25 000 - 35 000 Kč"/>
    <s v="Menstruační kalhotky, Mořská houba"/>
    <s v="Standardní tampon, Mořská houba"/>
    <s v="Ano - maximálně 3x týdně"/>
    <s v="Ano"/>
    <s v="Ekologie, Pohodlné"/>
    <s v="Nechci"/>
    <x v="6"/>
    <x v="2"/>
  </r>
  <r>
    <n v="203"/>
    <s v="41-50"/>
    <s v="25 000 - 35 000 Kč"/>
    <s v="Standardní vložka, Standardní tampon, Menstruační kalíšek"/>
    <s v="Standardní tampon"/>
    <s v="Ne"/>
    <s v="Ano"/>
    <s v="Zvyk, Spolehlivé"/>
    <s v="Menstruační kalhotky"/>
    <x v="3"/>
    <x v="3"/>
  </r>
  <r>
    <n v="204"/>
    <s v="41-50"/>
    <s v="35 000 - 45 000 Kč"/>
    <s v="Standardní vložka, Menstruační kalíšek"/>
    <s v="Standardní vložka, Standardní tampon"/>
    <s v="Ne"/>
    <s v="Ano"/>
    <s v="Pohodlné, Spolehlivé"/>
    <s v="Nechci"/>
    <x v="4"/>
    <x v="3"/>
  </r>
  <r>
    <n v="205"/>
    <s v="41-50"/>
    <s v="35 000 - 45 000 Kč"/>
    <s v="Vložka z přírodního materiálu"/>
    <s v="Vložka z přírodního materiálu"/>
    <s v="Ne"/>
    <s v="Ano"/>
    <s v="Ekologie, Spolehlivé"/>
    <s v="Nechci"/>
    <x v="0"/>
    <x v="2"/>
  </r>
  <r>
    <n v="206"/>
    <s v="15-20"/>
    <s v="15 000 - 20 000 Kč"/>
    <s v="Standardní tampon"/>
    <s v="Standardní tampon"/>
    <s v="Ano - alespoň 3x týdně"/>
    <s v="Ne - někdo jiný z rodiny"/>
    <s v="Cena, Používají ho ostatní v mém okolí"/>
    <s v="Menstruační kalíšek, Menstruační kalhotky"/>
    <x v="0"/>
    <x v="0"/>
  </r>
  <r>
    <n v="207"/>
    <s v="15-20"/>
    <s v="Méně než 15 000 Kč"/>
    <s v="Standardní tampon"/>
    <s v="Standardní vložka, Standardní tampon"/>
    <s v="Ano - alespoň 3x týdně"/>
    <s v="Ne - někdo jiný z rodiny"/>
    <s v="Zvyk, Používají ho ostatní v mém okolí"/>
    <s v="Menstruační kalíšek, Menstruační kalhotky"/>
    <x v="5"/>
    <x v="2"/>
  </r>
  <r>
    <n v="208"/>
    <s v="21-30"/>
    <s v="15 000 - 20 000 Kč"/>
    <s v="Standardní tampon"/>
    <s v="Standardní vložka, Standardní tampon, Menstruační kalíšek, Menstruační kalhotky"/>
    <s v="Ne"/>
    <s v="Ano"/>
    <s v="Zvyk, Používají ho ostatní v mém okolí"/>
    <s v="Menstruační kalíšek, Menstruační kalhotky"/>
    <x v="0"/>
    <x v="0"/>
  </r>
  <r>
    <n v="209"/>
    <s v="31-40"/>
    <s v="45 000 Kč a více"/>
    <s v="Menstruační kalíšek"/>
    <s v="Standardní vložka, Standardní tampon, Menstruační kalíšek, Menstruační kalhotky"/>
    <s v="Ano - maximálně 3x týdně"/>
    <s v="Ano"/>
    <s v="Ekologie, Pohodlné"/>
    <s v="Nechci"/>
    <x v="0"/>
    <x v="2"/>
  </r>
  <r>
    <n v="210"/>
    <s v="21-30"/>
    <s v="35 000 - 45 000 Kč"/>
    <s v="Tampon z přírodního materiálu, Menstruační kalíšek"/>
    <s v="Tampon z přírodního materiálu, Menstruační kalíšek"/>
    <s v="Ano - alespoň 3x týdně"/>
    <s v="Ano"/>
    <s v="Pohodlné, Spolehlivé"/>
    <s v="Nechci"/>
    <x v="4"/>
    <x v="3"/>
  </r>
  <r>
    <n v="211"/>
    <s v="15-20"/>
    <s v="15 000 - 20 000 Kč"/>
    <s v="Standardní vložka, Standardní tampon"/>
    <s v="Standardní tampon"/>
    <s v="Ano - alespoň 3x týdně"/>
    <s v="Ne - někdo jiný z rodiny"/>
    <s v="Cena, Používají ho ostatní v mém okolí"/>
    <s v="Menstruační kalíšek, Menstruační kalhotky"/>
    <x v="0"/>
    <x v="0"/>
  </r>
  <r>
    <n v="1"/>
    <s v="21-30"/>
    <s v="35 000 - 45 000 Kč"/>
    <s v="Standardní tampon"/>
    <s v="Menstruační kalíšek"/>
    <s v="Ano - alespoň 3x týdně"/>
    <s v="Ano"/>
    <s v="Cena, Ekologie"/>
    <s v="Menstruační kalhotky"/>
    <x v="4"/>
    <x v="0"/>
  </r>
  <r>
    <n v="3"/>
    <s v="31-40"/>
    <s v="35 000 - 45 000 Kč"/>
    <s v="Standardní tampon"/>
    <s v="Standardní tampon, Menstruační kalíšek"/>
    <s v="Ano - alespoň 3x týdně"/>
    <s v="Ano"/>
    <s v="Cena, Ekologie"/>
    <s v="Menstruační kalhotky"/>
    <x v="4"/>
    <x v="0"/>
  </r>
  <r>
    <n v="5"/>
    <s v="15-20"/>
    <s v="15 000 - 20 000 Kč"/>
    <s v="Standardní tampon"/>
    <s v="Standardní tampon"/>
    <s v="Ano - alespoň 3x týdně"/>
    <s v="Ne - někdo jiný z rodiny"/>
    <s v="Cena, Používají ho ostatní v mém okolí"/>
    <s v="Menstruační kalíšek, Menstruační kalhotky"/>
    <x v="4"/>
    <x v="0"/>
  </r>
  <r>
    <n v="7"/>
    <s v="21-30"/>
    <s v="20 000 - 25 000 Kč"/>
    <s v="Menstruační kalíšek, Menstruační kalhotky"/>
    <s v="Standardní tampon, Menstruační kalíšek"/>
    <s v="Ano - maximálně 3x týdně"/>
    <s v="Ano"/>
    <s v="Cena, Ekologie"/>
    <s v="Mořská houba"/>
    <x v="1"/>
    <x v="1"/>
  </r>
  <r>
    <n v="8"/>
    <s v="41-50"/>
    <s v="25 000 - 35 000 Kč"/>
    <s v="Standardní tampon"/>
    <s v="Standardní tampon"/>
    <s v="Ne"/>
    <s v="Ne - partner"/>
    <s v="Cena, Zvyk"/>
    <s v="Nechci"/>
    <x v="1"/>
    <x v="3"/>
  </r>
  <r>
    <n v="10"/>
    <s v="21-30"/>
    <s v="15 000 - 20 000 Kč"/>
    <s v="Standardní tampon"/>
    <s v="Standardní vložka, Standardní tampon, Menstruační kalíšek, Menstruační kalhotky"/>
    <s v="Ne"/>
    <s v="Ano"/>
    <s v="Zvyk, Používají ho ostatní v mém okolí"/>
    <s v="Menstruační kalíšek, Menstruační kalhotky"/>
    <x v="4"/>
    <x v="0"/>
  </r>
  <r>
    <n v="11"/>
    <s v="21-30"/>
    <s v="45 000 Kč a více"/>
    <s v="Menstruační kalíšek"/>
    <s v="Standardní vložka, Standardní tampon, Menstruační kalíšek, Menstruační kalhotky"/>
    <s v="Ano - maximálně 3x týdně"/>
    <s v="Ano"/>
    <s v="Ekologie, Pohodlné"/>
    <s v="Nechci"/>
    <x v="6"/>
    <x v="2"/>
  </r>
  <r>
    <n v="14"/>
    <s v="31-40"/>
    <s v="35 000 - 45 000 Kč"/>
    <s v="Standardní tampon"/>
    <s v="Standardní vložka, Standardní tampon, Menstruační kalhotky"/>
    <s v="Ne"/>
    <s v="Ano"/>
    <s v="Cena, Zvyk"/>
    <s v="Tampon z přírodního materiálu"/>
    <x v="1"/>
    <x v="2"/>
  </r>
  <r>
    <n v="16"/>
    <s v="21-30"/>
    <s v="25 000 - 35 000 Kč"/>
    <s v="Standardní tampon"/>
    <s v="Standardní vložka, Standardní tampon, Menstruační kalíšek, Menstruační kalhotky"/>
    <s v="Ne"/>
    <s v="Ano"/>
    <s v="Cena, Ekologie"/>
    <s v="Menstruační kalhotky"/>
    <x v="3"/>
    <x v="0"/>
  </r>
  <r>
    <n v="20"/>
    <s v="31-40"/>
    <s v="20 000 - 25 000 Kč"/>
    <s v="Menstruační kalíšek"/>
    <s v="Nevím"/>
    <s v="Ne"/>
    <s v="Ano"/>
    <s v="Ekologie, Pohodlné"/>
    <s v="Nechci"/>
    <x v="6"/>
    <x v="2"/>
  </r>
  <r>
    <n v="23"/>
    <s v="15-20"/>
    <s v="Méně než 15 000 Kč"/>
    <s v="Standardní tampon"/>
    <s v="Standardní tampon"/>
    <s v="Ano - alespoň 3x týdně"/>
    <s v="Ne - někdo jiný z rodiny"/>
    <s v="Používají ho ostatní v mém okolí, Spolehlivé"/>
    <s v="Menstruační kalíšek, Menstruační kalhotky"/>
    <x v="5"/>
    <x v="2"/>
  </r>
  <r>
    <n v="25"/>
    <s v="21-30"/>
    <s v="Méně než 15 000 Kč"/>
    <s v="Standardní tampon"/>
    <s v="Standardní vložka, Standardní tampon"/>
    <s v="Ne"/>
    <s v="Ano"/>
    <s v="Zvyk, Spolehlivé"/>
    <s v="Menstruační kalhotky"/>
    <x v="1"/>
    <x v="0"/>
  </r>
  <r>
    <n v="27"/>
    <s v="15-20"/>
    <s v="Méně než 15 000 Kč"/>
    <s v="Standardní tampon, Menstruační kalhotky"/>
    <s v="Standardní vložka, Standardní tampon"/>
    <s v="Ne"/>
    <s v="Ano"/>
    <s v="Pohodlné, Spolehlivé"/>
    <s v="Nechci"/>
    <x v="1"/>
    <x v="2"/>
  </r>
  <r>
    <n v="32"/>
    <s v="21-30"/>
    <s v="Méně než 15 000 Kč"/>
    <s v="Standardní tampon"/>
    <s v="Standardní vložka, Standardní tampon, Menstruační kalhotky"/>
    <s v="Ano - alespoň 3x týdně"/>
    <s v="Ano"/>
    <s v="Cena, Pohodlné"/>
    <s v="Menstruační kalíšek, Menstruační kalhotky"/>
    <x v="4"/>
    <x v="1"/>
  </r>
  <r>
    <n v="36"/>
    <s v="51-60"/>
    <s v="45 000 Kč a více"/>
    <s v="Standardní tampon"/>
    <s v="Menstruační kalíšek"/>
    <s v="Ne"/>
    <s v="Ano"/>
    <s v="Pohodlné, Spolehlivé"/>
    <s v="Tampon z přírodního materiálu"/>
    <x v="1"/>
    <x v="0"/>
  </r>
  <r>
    <n v="37"/>
    <s v="21-30"/>
    <s v="25 000 - 35 000 Kč"/>
    <s v="Menstruační kalíšek, Menstruační kalhotky"/>
    <s v="Standardní vložka, Standardní tampon"/>
    <s v="Ne"/>
    <s v="Ano"/>
    <s v="Cena, Ekologie"/>
    <s v="Nechci"/>
    <x v="6"/>
    <x v="3"/>
  </r>
  <r>
    <n v="39"/>
    <s v="21-30"/>
    <s v="25 000 - 35 000 Kč"/>
    <s v="Menstruační kalíšek"/>
    <s v="Menstruační kalíšek"/>
    <s v="Ano - maximálně 3x týdně"/>
    <s v="Ano"/>
    <s v="Cena, Ekologie"/>
    <s v="Mořská houba"/>
    <x v="1"/>
    <x v="3"/>
  </r>
  <r>
    <n v="40"/>
    <s v="21-30"/>
    <s v="Méně než 15 000 Kč"/>
    <s v="Standardní vložka, Standardní tampon"/>
    <s v="Standardní tampon, Menstruační kalíšek"/>
    <s v="Ano - maximálně 3x týdně"/>
    <s v="Ano"/>
    <s v="Pohodlné, Spolehlivé"/>
    <s v="Vložka z přírodního materiálu, Tampon z přírodního materiálu, Menstruační kalhotky"/>
    <x v="6"/>
    <x v="3"/>
  </r>
  <r>
    <n v="44"/>
    <s v="21-30"/>
    <s v="25 000 - 35 000 Kč"/>
    <s v="Standardní tampon, Menstruační kalíšek"/>
    <s v="Standardní tampon, Menstruační kalíšek, Menstruační kalhotky"/>
    <s v="Ano - alespoň 3x týdně"/>
    <s v="Ano"/>
    <s v="Ekologie, Pohodlné"/>
    <s v="Menstruační kalhotky"/>
    <x v="6"/>
    <x v="3"/>
  </r>
  <r>
    <n v="46"/>
    <s v="21-30"/>
    <s v="35 000 - 45 000 Kč"/>
    <s v="Standardní vložka, Standardní tampon, Menstruační kalhotky"/>
    <s v="Standardní vložka, Vložka z přírodního materiálu, Látkové vložka, Standardní tampon, Tampon z přírodního materiálu, Menstruační kalíšek, Menstruační kalhotky"/>
    <s v="Ne"/>
    <s v="Ano"/>
    <s v="Pohodlné, Spolehlivé"/>
    <s v="Menstruační kalíšek"/>
    <x v="6"/>
    <x v="3"/>
  </r>
  <r>
    <n v="48"/>
    <s v="21-30"/>
    <s v="Méně než 15 000 Kč"/>
    <s v="Standardní tampon, Menstruační kalíšek, Menstruační kalhotky"/>
    <s v="Standardní vložka, Menstruační kalíšek, Menstruační kalhotky"/>
    <s v="Ano - maximálně 3x týdně"/>
    <s v="Ano"/>
    <s v="Zvyk, Spolehlivé"/>
    <s v="Vložka z přírodního materiálu"/>
    <x v="4"/>
    <x v="1"/>
  </r>
  <r>
    <n v="50"/>
    <s v="31-40"/>
    <s v="25 000 - 35 000 Kč"/>
    <s v="Standardní vložka, Menstruační kalíšek"/>
    <s v="Standardní vložka, Menstruační kalíšek, Menstruační kalhotky"/>
    <s v="Ne"/>
    <s v="Ano"/>
    <s v="Pohodlné, Spolehlivé"/>
    <s v="Vložka z přírodního materiálu, Menstruační kalhotky"/>
    <x v="4"/>
    <x v="1"/>
  </r>
  <r>
    <n v="51"/>
    <s v="21-30"/>
    <s v="35 000 - 45 000 Kč"/>
    <s v="Standardní vložka, Standardní tampon, Menstruační kalíšek"/>
    <s v="Standardní vložka, Standardní tampon, Menstruační kalíšek, Menstruační kalhotky"/>
    <s v="Ne"/>
    <s v="Ano"/>
    <s v="Ekologie, Pohodlné"/>
    <s v="Menstruační kalhotky"/>
    <x v="3"/>
    <x v="1"/>
  </r>
  <r>
    <n v="52"/>
    <s v="21-30"/>
    <s v="15 000 - 20 000 Kč"/>
    <s v="Menstruační kalíšek, Menstruační kalhotky"/>
    <s v="Standardní vložka, Standardní tampon, Menstruační kalíšek, Menstruační kalhotky"/>
    <s v="Ano - alespoň 3x týdně"/>
    <s v="Ano"/>
    <s v="Ekologie, Zvyk"/>
    <s v="Nechci"/>
    <x v="3"/>
    <x v="3"/>
  </r>
  <r>
    <n v="54"/>
    <s v="21-30"/>
    <s v="25 000 - 35 000 Kč"/>
    <s v="Menstruační kalíšek"/>
    <s v="Standardní vložka, Standardní tampon, Menstruační kalíšek"/>
    <s v="Ano - alespoň 3x týdně"/>
    <s v="Ano"/>
    <s v="Cena, Ekologie"/>
    <s v="Menstruační kalhotky"/>
    <x v="4"/>
    <x v="2"/>
  </r>
  <r>
    <n v="56"/>
    <s v="31-40"/>
    <s v="35 000 - 45 000 Kč"/>
    <s v="Standardní tampon"/>
    <s v="Nevím"/>
    <s v="Ano - alespoň 3x týdně"/>
    <s v="Ano"/>
    <s v="Cena, Zvyk"/>
    <s v="Tampon z přírodního materiálu, Menstruační kalíšek"/>
    <x v="1"/>
    <x v="2"/>
  </r>
  <r>
    <n v="62"/>
    <s v="21-30"/>
    <s v="15 000 - 20 000 Kč"/>
    <s v="Standardní vložka, Standardní tampon, Menstruační kalíšek, Menstruační kalhotky"/>
    <s v="Standardní vložka, Standardní tampon"/>
    <s v="Ne"/>
    <s v="Ano"/>
    <s v="Ekologie, Pohodlné"/>
    <s v="Nechci"/>
    <x v="1"/>
    <x v="2"/>
  </r>
  <r>
    <n v="65"/>
    <s v="21-30"/>
    <s v="25 000 - 35 000 Kč"/>
    <s v="Standardní vložka, Vložka z přírodního materiálu"/>
    <s v="Nevím"/>
    <s v="Ne"/>
    <s v="Ano"/>
    <s v="Ekologie, Pohodlné"/>
    <s v="Mořská houba"/>
    <x v="3"/>
    <x v="0"/>
  </r>
  <r>
    <n v="68"/>
    <s v="31-40"/>
    <s v="45 000 Kč a více"/>
    <s v="Standardní tampon, Mořská houba"/>
    <s v="Standardní vložka, Standardní tampon"/>
    <s v="Ano - alespoň 3x týdně"/>
    <s v="Ano"/>
    <s v="Ekologie, Pohodlné"/>
    <s v="Menstruační kalíšek"/>
    <x v="1"/>
    <x v="3"/>
  </r>
  <r>
    <n v="69"/>
    <s v="15-20"/>
    <s v="Méně než 15 000 Kč"/>
    <s v="Vložka z přírodního materiálu, Menstruační kalhotky"/>
    <s v="Standardní vložka, Látkové vložka, Standardní tampon, Menstruační kalíšek"/>
    <s v="Ne"/>
    <s v="Ano"/>
    <s v="Cena, Používají ho ostatní v mém okolí"/>
    <s v="Standardní tampon, Tampon z přírodního materiálu, Mořská houba"/>
    <x v="3"/>
    <x v="2"/>
  </r>
  <r>
    <n v="77"/>
    <s v="41-50"/>
    <s v="25 000 - 35 000 Kč"/>
    <s v="Standardní vložka, Standardní tampon, Menstruační kalíšek"/>
    <s v="Standardní tampon"/>
    <s v="Ne"/>
    <s v="Ano"/>
    <s v="Zvyk, Spolehlivé"/>
    <s v="Menstruační kalhotky"/>
    <x v="6"/>
    <x v="3"/>
  </r>
  <r>
    <n v="78"/>
    <s v="15-20"/>
    <s v="Méně než 15 000 Kč"/>
    <s v="Menstruační kalíšek"/>
    <s v="Standardní vložka, Standardní tampon"/>
    <s v="Ano - alespoň 3x týdně"/>
    <s v="Ano"/>
    <s v="Zvyk, Používají ho ostatní v mém okolí"/>
    <s v="Menstruační kalhotky"/>
    <x v="1"/>
    <x v="1"/>
  </r>
  <r>
    <n v="82"/>
    <s v="21-30"/>
    <s v="25 000 - 35 000 Kč"/>
    <s v="Menstruační kalíšek"/>
    <s v="Standardní vložka, Standardní tampon, Menstruační kalíšek"/>
    <s v="Ano - maximálně 3x týdně"/>
    <s v="Ano"/>
    <s v="Cena, Ekologie"/>
    <s v="Nechci"/>
    <x v="3"/>
    <x v="2"/>
  </r>
  <r>
    <n v="84"/>
    <s v="31-40"/>
    <s v="45 000 Kč a více"/>
    <s v="Standardní tampon, Menstruační kalíšek, Menstruační kalhotky"/>
    <s v="Standardní vložka, Standardní tampon"/>
    <s v="Ne"/>
    <s v="Ano"/>
    <s v="Ekologie, Pohodlné"/>
    <s v="Nechci"/>
    <x v="1"/>
    <x v="1"/>
  </r>
  <r>
    <n v="86"/>
    <s v="41-50"/>
    <s v="35 000 - 45 000 Kč"/>
    <s v="Vložka z přírodního materiálu"/>
    <s v="Vložka z přírodního materiálu"/>
    <s v="Ne"/>
    <s v="Ano"/>
    <s v="Ekologie, Spolehlivé"/>
    <s v="Nechci"/>
    <x v="3"/>
    <x v="2"/>
  </r>
  <r>
    <n v="92"/>
    <s v="31-40"/>
    <s v="20 000 - 25 000 Kč"/>
    <s v="Mořská houba"/>
    <s v="Standardní vložka, Standardní tampon, Menstruační kalíšek, Menstruační kalhotky, Nevím"/>
    <s v="Ne"/>
    <s v="Ano"/>
    <s v="Cena, Pohodlné"/>
    <s v="Nechci"/>
    <x v="3"/>
    <x v="2"/>
  </r>
  <r>
    <n v="94"/>
    <s v="31-40"/>
    <s v="25 000 - 35 000 Kč"/>
    <s v="Standardní vložka, Standardní tampon, Menstruační kalíšek, Mořská houba"/>
    <s v="Standardní vložka, Standardní tampon"/>
    <s v="Ne"/>
    <s v="Ano"/>
    <s v="Pohodlné, Spolehlivé"/>
    <s v="Menstruační kalhotky, Látkové vložka"/>
    <x v="12"/>
    <x v="0"/>
  </r>
  <r>
    <n v="96"/>
    <s v="31-40"/>
    <s v="25 000 - 35 000 Kč"/>
    <s v="Mořská houba"/>
    <s v="Standardní vložka, Standardní tampon, Mořská houba"/>
    <s v="Ano - maximálně 3x týdně"/>
    <s v="Ano"/>
    <s v="Ekologie, Pohodlné"/>
    <s v="Menstruační kalhotky"/>
    <x v="1"/>
    <x v="1"/>
  </r>
  <r>
    <n v="97"/>
    <s v="15-20"/>
    <s v="Méně než 15 000 Kč"/>
    <s v="Standardní vložka, Standardní tampon"/>
    <s v="Standardní vložka"/>
    <s v="Ano - maximálně 3x týdně"/>
    <s v="Ne - někdo jiný z rodiny"/>
    <s v="Pohodlné, Spolehlivé"/>
    <s v="Nechci"/>
    <x v="1"/>
    <x v="2"/>
  </r>
  <r>
    <n v="100"/>
    <s v="31-40"/>
    <s v="35 000 - 45 000 Kč"/>
    <s v="Standardní vložka"/>
    <s v="Menstruační kalíšek"/>
    <s v="Ano - alespoň 3x týdně"/>
    <s v="Ano"/>
    <s v="Cena, Ekologie"/>
    <s v="Menstruační kalhotky"/>
    <x v="4"/>
    <x v="0"/>
  </r>
  <r>
    <n v="102"/>
    <s v="31-40"/>
    <s v="35 000 - 45 000 Kč"/>
    <s v="Standardní tampon"/>
    <s v="Standardní vložka, Standardní tampon, Menstruační kalhotky"/>
    <s v="Ne"/>
    <s v="Ano"/>
    <s v="Cena, Zvyk"/>
    <s v="Tampon z přírodního materiálu"/>
    <x v="1"/>
    <x v="2"/>
  </r>
  <r>
    <n v="103"/>
    <s v="31-40"/>
    <s v="20 000 - 25 000 Kč"/>
    <s v="Menstruační kalíšek"/>
    <s v="Nevím"/>
    <s v="Ne"/>
    <s v="Ano"/>
    <s v="Ekologie, Pohodlné"/>
    <s v="Nechci"/>
    <x v="6"/>
    <x v="2"/>
  </r>
  <r>
    <n v="106"/>
    <s v="31-40"/>
    <s v="25 000 - 35 000 Kč"/>
    <s v="Standardní vložka, Menstruační kalíšek"/>
    <s v="Standardní vložka, Menstruační kalíšek, Menstruační kalhotky"/>
    <s v="Ne"/>
    <s v="Ano"/>
    <s v="Pohodlné, Spolehlivé"/>
    <s v="Vložka z přírodního materiálu, Menstruační kalhotky"/>
    <x v="4"/>
    <x v="1"/>
  </r>
  <r>
    <n v="109"/>
    <s v="41-50"/>
    <s v="25 000 - 35 000 Kč"/>
    <s v="Standardní vložka, Standardní tampon, Menstruační kalíšek"/>
    <s v="Standardní tampon"/>
    <s v="Ne"/>
    <s v="Ano"/>
    <s v="Zvyk, Spolehlivé"/>
    <s v="Menstruační kalhotky"/>
    <x v="6"/>
    <x v="3"/>
  </r>
  <r>
    <n v="111"/>
    <s v="41-50"/>
    <s v="35 000 - 45 000 Kč"/>
    <s v="Vložka z přírodního materiálu"/>
    <s v="Vložka z přírodního materiálu"/>
    <s v="Ne"/>
    <s v="Ano"/>
    <s v="Ekologie, Spolehlivé"/>
    <s v="Nechci"/>
    <x v="3"/>
    <x v="2"/>
  </r>
  <r>
    <n v="112"/>
    <s v="15-20"/>
    <s v="15 000 - 20 000 Kč"/>
    <s v="Standardní tampon"/>
    <s v="Standardní tampon"/>
    <s v="Ano - alespoň 3x týdně"/>
    <s v="Ne - někdo jiný z rodiny"/>
    <s v="Cena, Používají ho ostatní v mém okolí"/>
    <s v="Menstruační kalíšek, Menstruační kalhotky"/>
    <x v="4"/>
    <x v="0"/>
  </r>
  <r>
    <n v="113"/>
    <s v="15-20"/>
    <s v="15 000 - 20 000 Kč"/>
    <s v="Standardní vložka, Standardní tampon"/>
    <s v="Standardní tampon"/>
    <s v="Ano - alespoň 3x týdně"/>
    <s v="Ne - někdo jiný z rodiny"/>
    <s v="Používají ho ostatní v mém okolí, Spolehlivé"/>
    <s v="Menstruační kalíšek, Menstruační kalhotky"/>
    <x v="4"/>
    <x v="0"/>
  </r>
  <r>
    <n v="114"/>
    <s v="15-20"/>
    <s v="15 000 - 20 000 Kč"/>
    <s v="Standardní vložka, Standardní tampon"/>
    <s v="Standardní tampon"/>
    <s v="Ano - alespoň 3x týdně"/>
    <s v="Ne - někdo jiný z rodiny"/>
    <s v="Zvyk, Používají ho ostatní v mém okolí"/>
    <s v="Menstruační kalíšek, Menstruační kalhotky"/>
    <x v="4"/>
    <x v="0"/>
  </r>
  <r>
    <n v="115"/>
    <s v="15-20"/>
    <s v="15 000 - 20 000 Kč"/>
    <s v="Standardní tampon"/>
    <s v="Standardní tampon"/>
    <s v="Ano - alespoň 3x týdně"/>
    <s v="Ne - někdo jiný z rodiny"/>
    <s v="Používají ho ostatní v mém okolí, Spolehlivé"/>
    <s v="Menstruační kalíšek, Menstruační kalhotky"/>
    <x v="4"/>
    <x v="0"/>
  </r>
  <r>
    <n v="117"/>
    <s v="21-30"/>
    <s v="15 000 - 20 000 Kč"/>
    <s v="Standardní tampon"/>
    <s v="Standardní vložka, Standardní tampon, Menstruační kalíšek, Menstruační kalhotky"/>
    <s v="Ne"/>
    <s v="Ano"/>
    <s v="Zvyk, Používají ho ostatní v mém okolí"/>
    <s v="Menstruační kalíšek, Menstruační kalhotky"/>
    <x v="4"/>
    <x v="0"/>
  </r>
  <r>
    <n v="118"/>
    <s v="31-40"/>
    <s v="45 000 Kč a více"/>
    <s v="Menstruační kalíšek"/>
    <s v="Standardní vložka, Standardní tampon, Menstruační kalíšek, Menstruační kalhotky"/>
    <s v="Ano - maximálně 3x týdně"/>
    <s v="Ano"/>
    <s v="Ekologie, Pohodlné"/>
    <s v="Nechci"/>
    <x v="6"/>
    <x v="2"/>
  </r>
  <r>
    <n v="122"/>
    <s v="21-30"/>
    <s v="20 000 - 25 000 Kč"/>
    <s v="Menstruační kalíšek"/>
    <s v="Standardní vložka, Standardní tampon"/>
    <s v="Ano - alespoň 3x týdně"/>
    <s v="Ano"/>
    <s v="Ekologie, Pohodlné"/>
    <s v="Nechci"/>
    <x v="6"/>
    <x v="2"/>
  </r>
  <r>
    <n v="124"/>
    <s v="21-30"/>
    <s v="25 000 - 35 000 Kč"/>
    <s v="Menstruační kalíšek"/>
    <s v="Standardní vložka, Standardní tampon, Menstruační kalhotky"/>
    <s v="Ne"/>
    <s v="Ano"/>
    <s v="Ekologie, Pohodlné"/>
    <s v="Nechci"/>
    <x v="3"/>
    <x v="3"/>
  </r>
  <r>
    <n v="125"/>
    <s v="21-30"/>
    <s v="20 000 - 25 000 Kč"/>
    <s v="Menstruační kalíšek, Menstruační kalhotky"/>
    <s v="Standardní tampon, Menstruační kalíšek"/>
    <s v="Ano - maximálně 3x týdně"/>
    <s v="Ano"/>
    <s v="Cena, Ekologie"/>
    <s v="Mořská houba"/>
    <x v="1"/>
    <x v="1"/>
  </r>
  <r>
    <n v="126"/>
    <s v="41-50"/>
    <s v="25 000 - 35 000 Kč"/>
    <s v="Standardní tampon"/>
    <s v="Standardní tampon"/>
    <s v="Ne"/>
    <s v="Ne - partner"/>
    <s v="Cena, Zvyk"/>
    <s v="Nechci"/>
    <x v="1"/>
    <x v="3"/>
  </r>
  <r>
    <n v="128"/>
    <s v="15-20"/>
    <s v="Méně než 15 000 Kč"/>
    <s v="Standardní tampon"/>
    <s v="Standardní tampon"/>
    <s v="Ano - alespoň 3x týdně"/>
    <s v="Ne - někdo jiný z rodiny"/>
    <s v="Zvyk, Používají ho ostatní v mém okolí"/>
    <s v="Menstruační kalíšek, Menstruační kalhotky"/>
    <x v="5"/>
    <x v="2"/>
  </r>
  <r>
    <n v="130"/>
    <s v="21-30"/>
    <s v="Méně než 15 000 Kč"/>
    <s v="Standardní tampon"/>
    <s v="Standardní vložka, Standardní tampon"/>
    <s v="Ne"/>
    <s v="Ano"/>
    <s v="Zvyk, Spolehlivé"/>
    <s v="Menstruační kalhotky"/>
    <x v="1"/>
    <x v="0"/>
  </r>
  <r>
    <n v="132"/>
    <s v="15-20"/>
    <s v="Méně než 15 000 Kč"/>
    <s v="Standardní tampon, Menstruační kalhotky"/>
    <s v="Standardní vložka, Standardní tampon"/>
    <s v="Ne"/>
    <s v="Ano"/>
    <s v="Pohodlné, Spolehlivé"/>
    <s v="Nechci"/>
    <x v="1"/>
    <x v="2"/>
  </r>
  <r>
    <n v="133"/>
    <s v="31-40"/>
    <s v="35 000 - 45 000 Kč"/>
    <s v="Standardní vložka, Standardní tampon, Menstruační kalíšek"/>
    <s v="Standardní vložka, Standardní tampon, Menstruační kalíšek, Menstruační kalhotky"/>
    <s v="Ne"/>
    <s v="Ano"/>
    <s v="Cena, Zvyk"/>
    <s v="Menstruační kalhotky"/>
    <x v="3"/>
    <x v="1"/>
  </r>
  <r>
    <n v="134"/>
    <s v="21-30"/>
    <s v="15 000 - 20 000 Kč"/>
    <s v="Menstruační kalíšek, Menstruační kalhotky"/>
    <s v="Standardní vložka, Standardní tampon, Menstruační kalíšek, Menstruační kalhotky"/>
    <s v="Ano - alespoň 3x týdně"/>
    <s v="Ano"/>
    <s v="Ekologie, Zvyk"/>
    <s v="Nechci"/>
    <x v="3"/>
    <x v="3"/>
  </r>
  <r>
    <n v="136"/>
    <s v="21-30"/>
    <s v="25 000 - 35 000 Kč"/>
    <s v="Menstruační kalíšek, Menstruační kalhotky"/>
    <s v="Standardní vložka, Standardní tampon"/>
    <s v="Ne"/>
    <s v="Ano"/>
    <s v="Cena, Ekologie"/>
    <s v="Nechci"/>
    <x v="3"/>
    <x v="3"/>
  </r>
  <r>
    <n v="141"/>
    <s v="31-40"/>
    <s v="25 000 - 35 000 Kč"/>
    <s v="Standardní vložka, Standardní tampon, Menstruační kalíšek, Mořská houba"/>
    <s v="Standardní vložka, Standardní tampon"/>
    <s v="Ne"/>
    <s v="Ano"/>
    <s v="Pohodlné, Spolehlivé"/>
    <s v="Menstruační kalhotky, Látkové vložka"/>
    <x v="1"/>
    <x v="0"/>
  </r>
  <r>
    <n v="143"/>
    <s v="21-30"/>
    <s v="35 000 - 45 000 Kč"/>
    <s v="Standardní tampon"/>
    <s v="Standardní tampon, Menstruační kalíšek"/>
    <s v="Ano - alespoň 3x týdně"/>
    <s v="Ano"/>
    <s v="Ekologie, Pohodlné"/>
    <s v="Menstruační kalhotky"/>
    <x v="4"/>
    <x v="0"/>
  </r>
  <r>
    <n v="145"/>
    <s v="21-30"/>
    <s v="20 000 - 25 000 Kč"/>
    <s v="Menstruační kalíšek"/>
    <s v="Standardní vložka, Standardní tampon"/>
    <s v="Ano - alespoň 3x týdně"/>
    <s v="Ano"/>
    <s v="Cena, Ekologie"/>
    <s v="Nechci"/>
    <x v="3"/>
    <x v="2"/>
  </r>
  <r>
    <n v="147"/>
    <s v="21-30"/>
    <s v="25 000 - 35 000 Kč"/>
    <s v="Menstruační kalíšek"/>
    <s v="Standardní vložka, Standardní tampon, Menstruační kalíšek"/>
    <s v="Ano - maximálně 3x týdně"/>
    <s v="Ano"/>
    <s v="Cena, Ekologie"/>
    <s v="Nechci"/>
    <x v="3"/>
    <x v="2"/>
  </r>
  <r>
    <n v="149"/>
    <s v="31-40"/>
    <s v="45 000 Kč a více"/>
    <s v="Standardní tampon, Menstruační kalíšek, Menstruační kalhotky"/>
    <s v="Standardní vložka, Standardní tampon"/>
    <s v="Ne"/>
    <s v="Ano"/>
    <s v="Ekologie, Pohodlné"/>
    <s v="Nechci"/>
    <x v="1"/>
    <x v="1"/>
  </r>
  <r>
    <n v="151"/>
    <s v="41-50"/>
    <s v="35 000 - 45 000 Kč"/>
    <s v="Vložka z přírodního materiálu"/>
    <s v="Vložka z přírodního materiálu"/>
    <s v="Ne"/>
    <s v="Ano"/>
    <s v="Ekologie, Spolehlivé"/>
    <s v="Nechci"/>
    <x v="3"/>
    <x v="2"/>
  </r>
  <r>
    <n v="152"/>
    <s v="31-40"/>
    <s v="35 000 - 45 000 Kč"/>
    <s v="Standardní tampon"/>
    <s v="Standardní vložka, Standardní tampon, Menstruační kalhotky"/>
    <s v="Ne"/>
    <s v="Ano"/>
    <s v="Cena, Zvyk"/>
    <s v="Tampon z přírodního materiálu"/>
    <x v="1"/>
    <x v="2"/>
  </r>
  <r>
    <n v="154"/>
    <s v="21-30"/>
    <s v="25 000 - 35 000 Kč"/>
    <s v="Standardní tampon"/>
    <s v="Standardní vložka, Standardní tampon, Menstruační kalíšek, Menstruační kalhotky"/>
    <s v="Ne"/>
    <s v="Ano"/>
    <s v="Pohodlné, Spolehlivé"/>
    <s v="Menstruační kalhotky"/>
    <x v="3"/>
    <x v="0"/>
  </r>
  <r>
    <n v="155"/>
    <s v="21-30"/>
    <s v="25 000 - 35 000 Kč"/>
    <s v="Menstruační kalíšek, Menstruační kalhotky"/>
    <s v="Standardní vložka, Standardní tampon"/>
    <s v="Ne"/>
    <s v="Ano"/>
    <s v="Cena, Ekologie"/>
    <s v="Nechci"/>
    <x v="6"/>
    <x v="3"/>
  </r>
  <r>
    <n v="157"/>
    <s v="21-30"/>
    <s v="25 000 - 35 000 Kč"/>
    <s v="Menstruační kalíšek"/>
    <s v="Menstruační kalíšek"/>
    <s v="Ano - maximálně 3x týdně"/>
    <s v="Ano"/>
    <s v="Cena, Pohodlné"/>
    <s v="Mořská houba"/>
    <x v="1"/>
    <x v="3"/>
  </r>
  <r>
    <n v="158"/>
    <s v="31-40"/>
    <s v="45 000 Kč a více"/>
    <s v="Standardní tampon, Menstruační kalíšek, Menstruační kalhotky"/>
    <s v="Standardní vložka, Standardní tampon"/>
    <s v="Ne"/>
    <s v="Ano"/>
    <s v="Ekologie, Pohodlné"/>
    <s v="Nechci"/>
    <x v="1"/>
    <x v="1"/>
  </r>
  <r>
    <n v="160"/>
    <s v="41-50"/>
    <s v="35 000 - 45 000 Kč"/>
    <s v="Vložka z přírodního materiálu"/>
    <s v="Vložka z přírodního materiálu"/>
    <s v="Ne"/>
    <s v="Ano"/>
    <s v="Ekologie, Spolehlivé"/>
    <s v="Nechci"/>
    <x v="3"/>
    <x v="2"/>
  </r>
  <r>
    <n v="162"/>
    <s v="21-30"/>
    <s v="25 000 - 35 000 Kč"/>
    <s v="Menstruační kalíšek, Menstruační kalhotky"/>
    <s v="Standardní vložka, Látkové vložka, Standardní tampon, Tampon z přírodního materiálu, Menstruační kalíšek, Menstruační kalhotky"/>
    <s v="Ano - alespoň 3x týdně"/>
    <s v="Ano"/>
    <s v="Ekologie, Pohodlné"/>
    <s v="Nechci"/>
    <x v="6"/>
    <x v="2"/>
  </r>
  <r>
    <n v="163"/>
    <s v="21-30"/>
    <s v="15 000 - 20 000 Kč"/>
    <s v="Standardní vložka, Standardní tampon, Menstruační kalíšek, Menstruační kalhotky"/>
    <s v="Standardní vložka, Standardní tampon"/>
    <s v="Ne"/>
    <s v="Ano"/>
    <s v="Ekologie, Pohodlné"/>
    <s v="Nechci"/>
    <x v="1"/>
    <x v="1"/>
  </r>
  <r>
    <n v="166"/>
    <s v="21-30"/>
    <s v="25 000 - 35 000 Kč"/>
    <s v="Standardní vložka, Vložka z přírodního materiálu"/>
    <s v="Nevím"/>
    <s v="Ne"/>
    <s v="Ano"/>
    <s v="Cena, Ekologie"/>
    <s v="Mořská houba"/>
    <x v="6"/>
    <x v="0"/>
  </r>
  <r>
    <n v="169"/>
    <s v="31-40"/>
    <s v="45 000 Kč a více"/>
    <s v="Standardní tampon, Mořská houba"/>
    <s v="Standardní vložka, Standardní tampon"/>
    <s v="Ano - alespoň 3x týdně"/>
    <s v="Ano"/>
    <s v="Ekologie, Pohodlné"/>
    <s v="Menstruační kalíšek"/>
    <x v="1"/>
    <x v="3"/>
  </r>
  <r>
    <n v="170"/>
    <s v="51-60"/>
    <s v="45 000 Kč a více"/>
    <s v="Standardní tampon"/>
    <s v="Menstruační kalíšek"/>
    <s v="Ne"/>
    <s v="Ano"/>
    <s v="Pohodlné, Spolehlivé"/>
    <s v="Tampon z přírodního materiálu"/>
    <x v="1"/>
    <x v="0"/>
  </r>
  <r>
    <n v="173"/>
    <s v="21-30"/>
    <s v="25 000 - 35 000 Kč"/>
    <s v="Menstruační kalíšek"/>
    <s v="Menstruační kalíšek"/>
    <s v="Ano - maximálně 3x týdně"/>
    <s v="Ano"/>
    <s v="Cena, Pohodlné"/>
    <s v="Mořská houba"/>
    <x v="1"/>
    <x v="3"/>
  </r>
  <r>
    <n v="174"/>
    <s v="21-30"/>
    <s v="Méně než 15 000 Kč"/>
    <s v="Standardní vložka, Standardní tampon"/>
    <s v="Standardní tampon, Menstruační kalíšek"/>
    <s v="Ano - maximálně 3x týdně"/>
    <s v="Ano"/>
    <s v="Pohodlné, Spolehlivé"/>
    <s v="Vložka z přírodního materiálu, Tampon z přírodního materiálu, Menstruační kalhotky"/>
    <x v="6"/>
    <x v="3"/>
  </r>
  <r>
    <n v="179"/>
    <s v="41-50"/>
    <s v="25 000 - 35 000 Kč"/>
    <s v="Standardní tampon"/>
    <s v="Standardní tampon"/>
    <s v="Ne"/>
    <s v="Ne - partner"/>
    <s v="Cena, Zvyk"/>
    <s v="Nechci"/>
    <x v="1"/>
    <x v="3"/>
  </r>
  <r>
    <n v="181"/>
    <s v="21-30"/>
    <s v="15 000 - 20 000 Kč"/>
    <s v="Standardní tampon"/>
    <s v="Standardní vložka, Standardní tampon, Menstruační kalíšek, Menstruační kalhotky"/>
    <s v="Ne"/>
    <s v="Ano"/>
    <s v="Zvyk, Používají ho ostatní v mém okolí"/>
    <s v="Menstruační kalíšek, Menstruační kalhotky"/>
    <x v="4"/>
    <x v="0"/>
  </r>
  <r>
    <n v="182"/>
    <s v="21-30"/>
    <s v="45 000 Kč a více"/>
    <s v="Menstruační kalíšek"/>
    <s v="Standardní vložka, Standardní tampon, Menstruační kalíšek, Menstruační kalhotky"/>
    <s v="Ano - maximálně 3x týdně"/>
    <s v="Ano"/>
    <s v="Cena, Ekologie"/>
    <s v="Nechci"/>
    <x v="6"/>
    <x v="2"/>
  </r>
  <r>
    <n v="185"/>
    <s v="31-40"/>
    <s v="35 000 - 45 000 Kč"/>
    <s v="Standardní tampon"/>
    <s v="Standardní vložka, Standardní tampon, Menstruační kalhotky"/>
    <s v="Ne"/>
    <s v="Ano"/>
    <s v="Cena, Zvyk"/>
    <s v="Tampon z přírodního materiálu"/>
    <x v="1"/>
    <x v="2"/>
  </r>
  <r>
    <n v="187"/>
    <s v="21-30"/>
    <s v="25 000 - 35 000 Kč"/>
    <s v="Standardní tampon"/>
    <s v="Standardní vložka, Standardní tampon, Menstruační kalíšek, Menstruační kalhotky"/>
    <s v="Ne"/>
    <s v="Ano"/>
    <s v="Pohodlné, Spolehlivé"/>
    <s v="Menstruační kalhotky"/>
    <x v="3"/>
    <x v="0"/>
  </r>
  <r>
    <n v="191"/>
    <s v="21-30"/>
    <s v="35 000 - 45 000 Kč"/>
    <s v="Standardní tampon"/>
    <s v="Standardní tampon, Menstruační kalíšek"/>
    <s v="Ano - alespoň 3x týdně"/>
    <s v="Ano"/>
    <s v="Cena, Ekologie"/>
    <s v="Menstruační kalhotky"/>
    <x v="4"/>
    <x v="0"/>
  </r>
  <r>
    <n v="194"/>
    <s v="21-30"/>
    <s v="Méně než 15 000 Kč"/>
    <s v="Standardní tampon"/>
    <s v="Standardní vložka, Standardní tampon"/>
    <s v="Ne"/>
    <s v="Ano"/>
    <s v="Zvyk, Spolehlivé"/>
    <s v="Menstruační kalhotky"/>
    <x v="1"/>
    <x v="0"/>
  </r>
  <r>
    <n v="196"/>
    <s v="15-20"/>
    <s v="Méně než 15 000 Kč"/>
    <s v="Standardní tampon, Menstruační kalhotky"/>
    <s v="Standardní vložka, Standardní tampon"/>
    <s v="Ne"/>
    <s v="Ano"/>
    <s v="Pohodlné, Spolehlivé"/>
    <s v="Nechci"/>
    <x v="1"/>
    <x v="2"/>
  </r>
  <r>
    <n v="197"/>
    <s v="21-30"/>
    <s v="35 000 - 45 000 Kč"/>
    <s v="Standardní vložka, Standardní tampon, Menstruační kalíšek"/>
    <s v="Standardní vložka, Standardní tampon, Menstruační kalíšek, Menstruační kalhotky"/>
    <s v="Ne"/>
    <s v="Ano"/>
    <s v="Ekologie, Pohodlné"/>
    <s v="Menstruační kalhotky"/>
    <x v="3"/>
    <x v="1"/>
  </r>
  <r>
    <n v="198"/>
    <s v="21-30"/>
    <s v="15 000 - 20 000 Kč"/>
    <s v="Menstruační kalíšek, Menstruační kalhotky"/>
    <s v="Standardní vložka, Standardní tampon, Menstruační kalíšek, Menstruační kalhotky"/>
    <s v="Ano - alespoň 3x týdně"/>
    <s v="Ano"/>
    <s v="Ekologie, Zvyk"/>
    <s v="Nechci"/>
    <x v="3"/>
    <x v="3"/>
  </r>
  <r>
    <n v="200"/>
    <s v="31-40"/>
    <s v="25 000 - 35 000 Kč"/>
    <s v="Standardní vložka, Menstruační kalíšek"/>
    <s v="Standardní vložka, Menstruační kalíšek, Menstruační kalhotky"/>
    <s v="Ne"/>
    <s v="Ano"/>
    <s v="Pohodlné, Spolehlivé"/>
    <s v="Vložka z přírodního materiálu, Menstruační kalhotky"/>
    <x v="4"/>
    <x v="1"/>
  </r>
  <r>
    <n v="203"/>
    <s v="41-50"/>
    <s v="25 000 - 35 000 Kč"/>
    <s v="Standardní vložka, Standardní tampon, Menstruační kalíšek"/>
    <s v="Standardní tampon"/>
    <s v="Ne"/>
    <s v="Ano"/>
    <s v="Zvyk, Spolehlivé"/>
    <s v="Menstruační kalhotky"/>
    <x v="6"/>
    <x v="3"/>
  </r>
  <r>
    <n v="205"/>
    <s v="41-50"/>
    <s v="35 000 - 45 000 Kč"/>
    <s v="Vložka z přírodního materiálu"/>
    <s v="Vložka z přírodního materiálu"/>
    <s v="Ne"/>
    <s v="Ano"/>
    <s v="Ekologie, Spolehlivé"/>
    <s v="Nechci"/>
    <x v="3"/>
    <x v="2"/>
  </r>
  <r>
    <n v="206"/>
    <s v="15-20"/>
    <s v="15 000 - 20 000 Kč"/>
    <s v="Standardní tampon"/>
    <s v="Standardní tampon"/>
    <s v="Ano - alespoň 3x týdně"/>
    <s v="Ne - někdo jiný z rodiny"/>
    <s v="Cena, Používají ho ostatní v mém okolí"/>
    <s v="Menstruační kalíšek, Menstruační kalhotky"/>
    <x v="4"/>
    <x v="0"/>
  </r>
  <r>
    <n v="208"/>
    <s v="21-30"/>
    <s v="15 000 - 20 000 Kč"/>
    <s v="Standardní tampon"/>
    <s v="Standardní vložka, Standardní tampon, Menstruační kalíšek, Menstruační kalhotky"/>
    <s v="Ne"/>
    <s v="Ano"/>
    <s v="Zvyk, Používají ho ostatní v mém okolí"/>
    <s v="Menstruační kalíšek, Menstruační kalhotky"/>
    <x v="4"/>
    <x v="0"/>
  </r>
  <r>
    <n v="209"/>
    <s v="31-40"/>
    <s v="45 000 Kč a více"/>
    <s v="Menstruační kalíšek"/>
    <s v="Standardní vložka, Standardní tampon, Menstruační kalíšek, Menstruační kalhotky"/>
    <s v="Ano - maximálně 3x týdně"/>
    <s v="Ano"/>
    <s v="Ekologie, Pohodlné"/>
    <s v="Nechci"/>
    <x v="6"/>
    <x v="2"/>
  </r>
  <r>
    <n v="211"/>
    <s v="15-20"/>
    <s v="15 000 - 20 000 Kč"/>
    <s v="Standardní vložka, Standardní tampon"/>
    <s v="Standardní tampon"/>
    <s v="Ano - alespoň 3x týdně"/>
    <s v="Ne - někdo jiný z rodiny"/>
    <s v="Cena, Používají ho ostatní v mém okolí"/>
    <s v="Menstruační kalíšek, Menstruační kalhotky"/>
    <x v="4"/>
    <x v="0"/>
  </r>
  <r>
    <n v="11"/>
    <s v="21-30"/>
    <s v="45 000 Kč a více"/>
    <s v="Menstruační kalíšek"/>
    <s v="Standardní vložka, Standardní tampon, Menstruační kalíšek, Menstruační kalhotky"/>
    <s v="Ano - maximálně 3x týdně"/>
    <s v="Ano"/>
    <s v="Ekologie, Pohodlné"/>
    <s v="Nechci"/>
    <x v="1"/>
    <x v="2"/>
  </r>
  <r>
    <n v="16"/>
    <s v="21-30"/>
    <s v="25 000 - 35 000 Kč"/>
    <s v="Standardní tampon"/>
    <s v="Standardní vložka, Standardní tampon, Menstruační kalíšek, Menstruační kalhotky"/>
    <s v="Ne"/>
    <s v="Ano"/>
    <s v="Cena, Ekologie"/>
    <s v="Menstruační kalhotky"/>
    <x v="1"/>
    <x v="0"/>
  </r>
  <r>
    <n v="32"/>
    <s v="21-30"/>
    <s v="Méně než 15 000 Kč"/>
    <s v="Standardní tampon"/>
    <s v="Standardní vložka, Standardní tampon, Menstruační kalhotky"/>
    <s v="Ano - alespoň 3x týdně"/>
    <s v="Ano"/>
    <s v="Cena, Pohodlné"/>
    <s v="Menstruační kalíšek, Menstruační kalhotky"/>
    <x v="3"/>
    <x v="1"/>
  </r>
  <r>
    <n v="37"/>
    <s v="21-30"/>
    <s v="25 000 - 35 000 Kč"/>
    <s v="Menstruační kalíšek, Menstruační kalhotky"/>
    <s v="Standardní vložka, Standardní tampon"/>
    <s v="Ne"/>
    <s v="Ano"/>
    <s v="Cena, Ekologie"/>
    <s v="Nechci"/>
    <x v="1"/>
    <x v="3"/>
  </r>
  <r>
    <n v="44"/>
    <s v="21-30"/>
    <s v="25 000 - 35 000 Kč"/>
    <s v="Standardní tampon, Menstruační kalíšek"/>
    <s v="Standardní tampon, Menstruační kalíšek, Menstruační kalhotky"/>
    <s v="Ano - alespoň 3x týdně"/>
    <s v="Ano"/>
    <s v="Ekologie, Pohodlné"/>
    <s v="Menstruační kalhotky"/>
    <x v="1"/>
    <x v="3"/>
  </r>
  <r>
    <n v="46"/>
    <s v="21-30"/>
    <s v="35 000 - 45 000 Kč"/>
    <s v="Standardní vložka, Standardní tampon, Menstruační kalhotky"/>
    <s v="Standardní vložka, Vložka z přírodního materiálu, Látkové vložka, Standardní tampon, Tampon z přírodního materiálu, Menstruační kalíšek, Menstruační kalhotky"/>
    <s v="Ne"/>
    <s v="Ano"/>
    <s v="Pohodlné, Spolehlivé"/>
    <s v="Menstruační kalíšek"/>
    <x v="1"/>
    <x v="3"/>
  </r>
  <r>
    <n v="48"/>
    <s v="21-30"/>
    <s v="Méně než 15 000 Kč"/>
    <s v="Standardní tampon, Menstruační kalíšek, Menstruační kalhotky"/>
    <s v="Standardní vložka, Menstruační kalíšek, Menstruační kalhotky"/>
    <s v="Ano - maximálně 3x týdně"/>
    <s v="Ano"/>
    <s v="Zvyk, Spolehlivé"/>
    <s v="Vložka z přírodního materiálu"/>
    <x v="6"/>
    <x v="1"/>
  </r>
  <r>
    <n v="51"/>
    <s v="21-30"/>
    <s v="35 000 - 45 000 Kč"/>
    <s v="Standardní vložka, Standardní tampon, Menstruační kalíšek"/>
    <s v="Standardní vložka, Standardní tampon, Menstruační kalíšek, Menstruační kalhotky"/>
    <s v="Ne"/>
    <s v="Ano"/>
    <s v="Ekologie, Pohodlné"/>
    <s v="Menstruační kalhotky"/>
    <x v="6"/>
    <x v="1"/>
  </r>
  <r>
    <n v="54"/>
    <s v="21-30"/>
    <s v="25 000 - 35 000 Kč"/>
    <s v="Menstruační kalíšek"/>
    <s v="Standardní vložka, Standardní tampon, Menstruační kalíšek"/>
    <s v="Ano - alespoň 3x týdně"/>
    <s v="Ano"/>
    <s v="Cena, Ekologie"/>
    <s v="Menstruační kalhotky"/>
    <x v="1"/>
    <x v="2"/>
  </r>
  <r>
    <n v="65"/>
    <s v="21-30"/>
    <s v="25 000 - 35 000 Kč"/>
    <s v="Standardní vložka, Vložka z přírodního materiálu"/>
    <s v="Nevím"/>
    <s v="Ne"/>
    <s v="Ano"/>
    <s v="Ekologie, Pohodlné"/>
    <s v="Mořská houba"/>
    <x v="6"/>
    <x v="0"/>
  </r>
  <r>
    <n v="69"/>
    <s v="15-20"/>
    <s v="Méně než 15 000 Kč"/>
    <s v="Vložka z přírodního materiálu, Menstruační kalhotky"/>
    <s v="Standardní vložka, Látkové vložka, Standardní tampon, Menstruační kalíšek"/>
    <s v="Ne"/>
    <s v="Ano"/>
    <s v="Cena, Používají ho ostatní v mém okolí"/>
    <s v="Standardní tampon, Tampon z přírodního materiálu, Mořská houba"/>
    <x v="6"/>
    <x v="2"/>
  </r>
  <r>
    <n v="82"/>
    <s v="21-30"/>
    <s v="25 000 - 35 000 Kč"/>
    <s v="Menstruační kalíšek"/>
    <s v="Standardní vložka, Standardní tampon, Menstruační kalíšek"/>
    <s v="Ano - maximálně 3x týdně"/>
    <s v="Ano"/>
    <s v="Cena, Ekologie"/>
    <s v="Nechci"/>
    <x v="6"/>
    <x v="2"/>
  </r>
  <r>
    <n v="92"/>
    <s v="31-40"/>
    <s v="20 000 - 25 000 Kč"/>
    <s v="Mořská houba"/>
    <s v="Standardní vložka, Standardní tampon, Menstruační kalíšek, Menstruační kalhotky, Nevím"/>
    <s v="Ne"/>
    <s v="Ano"/>
    <s v="Cena, Pohodlné"/>
    <s v="Nechci"/>
    <x v="1"/>
    <x v="2"/>
  </r>
  <r>
    <n v="94"/>
    <s v="31-40"/>
    <s v="25 000 - 35 000 Kč"/>
    <s v="Standardní vložka, Standardní tampon, Menstruační kalíšek, Mořská houba"/>
    <s v="Standardní vložka, Standardní tampon"/>
    <s v="Ne"/>
    <s v="Ano"/>
    <s v="Pohodlné, Spolehlivé"/>
    <s v="Menstruační kalhotky, Látkové vložka"/>
    <x v="13"/>
    <x v="0"/>
  </r>
  <r>
    <n v="97"/>
    <s v="15-20"/>
    <s v="Méně než 15 000 Kč"/>
    <s v="Standardní vložka, Standardní tampon"/>
    <s v="Standardní vložka"/>
    <s v="Ano - maximálně 3x týdně"/>
    <s v="Ne - někdo jiný z rodiny"/>
    <s v="Pohodlné, Spolehlivé"/>
    <s v="Nechci"/>
    <x v="14"/>
    <x v="2"/>
  </r>
  <r>
    <n v="118"/>
    <s v="31-40"/>
    <s v="45 000 Kč a více"/>
    <s v="Menstruační kalíšek"/>
    <s v="Standardní vložka, Standardní tampon, Menstruační kalíšek, Menstruační kalhotky"/>
    <s v="Ano - maximálně 3x týdně"/>
    <s v="Ano"/>
    <s v="Ekologie, Pohodlné"/>
    <s v="Nechci"/>
    <x v="1"/>
    <x v="2"/>
  </r>
  <r>
    <n v="122"/>
    <s v="21-30"/>
    <s v="20 000 - 25 000 Kč"/>
    <s v="Menstruační kalíšek"/>
    <s v="Standardní vložka, Standardní tampon"/>
    <s v="Ano - alespoň 3x týdně"/>
    <s v="Ano"/>
    <s v="Ekologie, Pohodlné"/>
    <s v="Nechci"/>
    <x v="1"/>
    <x v="2"/>
  </r>
  <r>
    <n v="124"/>
    <s v="21-30"/>
    <s v="25 000 - 35 000 Kč"/>
    <s v="Menstruační kalíšek"/>
    <s v="Standardní vložka, Standardní tampon, Menstruační kalhotky"/>
    <s v="Ne"/>
    <s v="Ano"/>
    <s v="Ekologie, Pohodlné"/>
    <s v="Nechci"/>
    <x v="6"/>
    <x v="3"/>
  </r>
  <r>
    <n v="133"/>
    <s v="31-40"/>
    <s v="35 000 - 45 000 Kč"/>
    <s v="Standardní vložka, Standardní tampon, Menstruační kalíšek"/>
    <s v="Standardní vložka, Standardní tampon, Menstruační kalíšek, Menstruační kalhotky"/>
    <s v="Ne"/>
    <s v="Ano"/>
    <s v="Cena, Zvyk"/>
    <s v="Menstruační kalhotky"/>
    <x v="6"/>
    <x v="1"/>
  </r>
  <r>
    <n v="136"/>
    <s v="21-30"/>
    <s v="25 000 - 35 000 Kč"/>
    <s v="Menstruační kalíšek, Menstruační kalhotky"/>
    <s v="Standardní vložka, Standardní tampon"/>
    <s v="Ne"/>
    <s v="Ano"/>
    <s v="Cena, Ekologie"/>
    <s v="Nechci"/>
    <x v="6"/>
    <x v="3"/>
  </r>
  <r>
    <n v="145"/>
    <s v="21-30"/>
    <s v="20 000 - 25 000 Kč"/>
    <s v="Menstruační kalíšek"/>
    <s v="Standardní vložka, Standardní tampon"/>
    <s v="Ano - alespoň 3x týdně"/>
    <s v="Ano"/>
    <s v="Cena, Ekologie"/>
    <s v="Nechci"/>
    <x v="6"/>
    <x v="2"/>
  </r>
  <r>
    <n v="147"/>
    <s v="21-30"/>
    <s v="25 000 - 35 000 Kč"/>
    <s v="Menstruační kalíšek"/>
    <s v="Standardní vložka, Standardní tampon, Menstruační kalíšek"/>
    <s v="Ano - maximálně 3x týdně"/>
    <s v="Ano"/>
    <s v="Cena, Ekologie"/>
    <s v="Nechci"/>
    <x v="6"/>
    <x v="2"/>
  </r>
  <r>
    <n v="154"/>
    <s v="21-30"/>
    <s v="25 000 - 35 000 Kč"/>
    <s v="Standardní tampon"/>
    <s v="Standardní vložka, Standardní tampon, Menstruační kalíšek, Menstruační kalhotky"/>
    <s v="Ne"/>
    <s v="Ano"/>
    <s v="Pohodlné, Spolehlivé"/>
    <s v="Menstruační kalhotky"/>
    <x v="1"/>
    <x v="0"/>
  </r>
  <r>
    <n v="155"/>
    <s v="21-30"/>
    <s v="25 000 - 35 000 Kč"/>
    <s v="Menstruační kalíšek, Menstruační kalhotky"/>
    <s v="Standardní vložka, Standardní tampon"/>
    <s v="Ne"/>
    <s v="Ano"/>
    <s v="Cena, Ekologie"/>
    <s v="Nechci"/>
    <x v="1"/>
    <x v="3"/>
  </r>
  <r>
    <n v="162"/>
    <s v="21-30"/>
    <s v="25 000 - 35 000 Kč"/>
    <s v="Menstruační kalíšek, Menstruační kalhotky"/>
    <s v="Standardní vložka, Látkové vložka, Standardní tampon, Tampon z přírodního materiálu, Menstruační kalíšek, Menstruační kalhotky"/>
    <s v="Ano - alespoň 3x týdně"/>
    <s v="Ano"/>
    <s v="Ekologie, Pohodlné"/>
    <s v="Nechci"/>
    <x v="1"/>
    <x v="2"/>
  </r>
  <r>
    <n v="166"/>
    <s v="21-30"/>
    <s v="25 000 - 35 000 Kč"/>
    <s v="Standardní vložka, Vložka z přírodního materiálu"/>
    <s v="Nevím"/>
    <s v="Ne"/>
    <s v="Ano"/>
    <s v="Cena, Ekologie"/>
    <s v="Mořská houba"/>
    <x v="1"/>
    <x v="0"/>
  </r>
  <r>
    <n v="182"/>
    <s v="21-30"/>
    <s v="45 000 Kč a více"/>
    <s v="Menstruační kalíšek"/>
    <s v="Standardní vložka, Standardní tampon, Menstruační kalíšek, Menstruační kalhotky"/>
    <s v="Ano - maximálně 3x týdně"/>
    <s v="Ano"/>
    <s v="Cena, Ekologie"/>
    <s v="Nechci"/>
    <x v="1"/>
    <x v="2"/>
  </r>
  <r>
    <n v="187"/>
    <s v="21-30"/>
    <s v="25 000 - 35 000 Kč"/>
    <s v="Standardní tampon"/>
    <s v="Standardní vložka, Standardní tampon, Menstruační kalíšek, Menstruační kalhotky"/>
    <s v="Ne"/>
    <s v="Ano"/>
    <s v="Pohodlné, Spolehlivé"/>
    <s v="Menstruační kalhotky"/>
    <x v="1"/>
    <x v="0"/>
  </r>
  <r>
    <n v="197"/>
    <s v="21-30"/>
    <s v="35 000 - 45 000 Kč"/>
    <s v="Standardní vložka, Standardní tampon, Menstruační kalíšek"/>
    <s v="Standardní vložka, Standardní tampon, Menstruační kalíšek, Menstruační kalhotky"/>
    <s v="Ne"/>
    <s v="Ano"/>
    <s v="Ekologie, Pohodlné"/>
    <s v="Menstruační kalhotky"/>
    <x v="6"/>
    <x v="1"/>
  </r>
  <r>
    <n v="209"/>
    <s v="31-40"/>
    <s v="45 000 Kč a více"/>
    <s v="Menstruační kalíšek"/>
    <s v="Standardní vložka, Standardní tampon, Menstruační kalíšek, Menstruační kalhotky"/>
    <s v="Ano - maximálně 3x týdně"/>
    <s v="Ano"/>
    <s v="Ekologie, Pohodlné"/>
    <s v="Nechci"/>
    <x v="1"/>
    <x v="2"/>
  </r>
  <r>
    <n v="48"/>
    <s v="21-30"/>
    <s v="Méně než 15 000 Kč"/>
    <s v="Standardní tampon, Menstruační kalíšek, Menstruační kalhotky"/>
    <s v="Standardní vložka, Menstruační kalíšek, Menstruační kalhotky"/>
    <s v="Ano - maximálně 3x týdně"/>
    <s v="Ano"/>
    <s v="Zvyk, Spolehlivé"/>
    <s v="Vložka z přírodního materiálu"/>
    <x v="1"/>
    <x v="1"/>
  </r>
  <r>
    <n v="51"/>
    <s v="21-30"/>
    <s v="35 000 - 45 000 Kč"/>
    <s v="Standardní vložka, Standardní tampon, Menstruační kalíšek"/>
    <s v="Standardní vložka, Standardní tampon, Menstruační kalíšek, Menstruační kalhotky"/>
    <s v="Ne"/>
    <s v="Ano"/>
    <s v="Ekologie, Pohodlné"/>
    <s v="Menstruační kalhotky"/>
    <x v="1"/>
    <x v="1"/>
  </r>
  <r>
    <n v="65"/>
    <s v="21-30"/>
    <s v="25 000 - 35 000 Kč"/>
    <s v="Standardní vložka, Vložka z přírodního materiálu"/>
    <s v="Nevím"/>
    <s v="Ne"/>
    <s v="Ano"/>
    <s v="Ekologie, Pohodlné"/>
    <s v="Mořská houba"/>
    <x v="1"/>
    <x v="0"/>
  </r>
  <r>
    <n v="69"/>
    <s v="15-20"/>
    <s v="Méně než 15 000 Kč"/>
    <s v="Vložka z přírodního materiálu, Menstruační kalhotky"/>
    <s v="Standardní vložka, Látkové vložka, Standardní tampon, Menstruační kalíšek"/>
    <s v="Ne"/>
    <s v="Ano"/>
    <s v="Cena, Používají ho ostatní v mém okolí"/>
    <s v="Standardní tampon, Tampon z přírodního materiálu, Mořská houba"/>
    <x v="1"/>
    <x v="2"/>
  </r>
  <r>
    <n v="82"/>
    <s v="21-30"/>
    <s v="25 000 - 35 000 Kč"/>
    <s v="Menstruační kalíšek"/>
    <s v="Standardní vložka, Standardní tampon, Menstruační kalíšek"/>
    <s v="Ano - maximálně 3x týdně"/>
    <s v="Ano"/>
    <s v="Cena, Ekologie"/>
    <s v="Nechci"/>
    <x v="1"/>
    <x v="2"/>
  </r>
  <r>
    <n v="94"/>
    <s v="31-40"/>
    <s v="25 000 - 35 000 Kč"/>
    <s v="Standardní vložka, Standardní tampon, Menstruační kalíšek, Mořská houba"/>
    <s v="Standardní vložka, Standardní tampon"/>
    <s v="Ne"/>
    <s v="Ano"/>
    <s v="Pohodlné, Spolehlivé"/>
    <s v="Menstruační kalhotky, Látkové vložka"/>
    <x v="15"/>
    <x v="0"/>
  </r>
  <r>
    <n v="97"/>
    <s v="15-20"/>
    <s v="Méně než 15 000 Kč"/>
    <s v="Standardní vložka, Standardní tampon"/>
    <s v="Standardní vložka"/>
    <s v="Ano - maximálně 3x týdně"/>
    <s v="Ne - někdo jiný z rodiny"/>
    <s v="Pohodlné, Spolehlivé"/>
    <s v="Nechci"/>
    <x v="16"/>
    <x v="2"/>
  </r>
  <r>
    <n v="124"/>
    <s v="21-30"/>
    <s v="25 000 - 35 000 Kč"/>
    <s v="Menstruační kalíšek"/>
    <s v="Standardní vložka, Standardní tampon, Menstruační kalhotky"/>
    <s v="Ne"/>
    <s v="Ano"/>
    <s v="Ekologie, Pohodlné"/>
    <s v="Nechci"/>
    <x v="1"/>
    <x v="3"/>
  </r>
  <r>
    <n v="133"/>
    <s v="31-40"/>
    <s v="35 000 - 45 000 Kč"/>
    <s v="Standardní vložka, Standardní tampon, Menstruační kalíšek"/>
    <s v="Standardní vložka, Standardní tampon, Menstruační kalíšek, Menstruační kalhotky"/>
    <s v="Ne"/>
    <s v="Ano"/>
    <s v="Cena, Zvyk"/>
    <s v="Menstruační kalhotky"/>
    <x v="1"/>
    <x v="1"/>
  </r>
  <r>
    <n v="136"/>
    <s v="21-30"/>
    <s v="25 000 - 35 000 Kč"/>
    <s v="Menstruační kalíšek, Menstruační kalhotky"/>
    <s v="Standardní vložka, Standardní tampon"/>
    <s v="Ne"/>
    <s v="Ano"/>
    <s v="Cena, Ekologie"/>
    <s v="Nechci"/>
    <x v="1"/>
    <x v="3"/>
  </r>
  <r>
    <n v="145"/>
    <s v="21-30"/>
    <s v="20 000 - 25 000 Kč"/>
    <s v="Menstruační kalíšek"/>
    <s v="Standardní vložka, Standardní tampon"/>
    <s v="Ano - alespoň 3x týdně"/>
    <s v="Ano"/>
    <s v="Cena, Ekologie"/>
    <s v="Nechci"/>
    <x v="1"/>
    <x v="2"/>
  </r>
  <r>
    <n v="147"/>
    <s v="21-30"/>
    <s v="25 000 - 35 000 Kč"/>
    <s v="Menstruační kalíšek"/>
    <s v="Standardní vložka, Standardní tampon, Menstruační kalíšek"/>
    <s v="Ano - maximálně 3x týdně"/>
    <s v="Ano"/>
    <s v="Cena, Ekologie"/>
    <s v="Nechci"/>
    <x v="1"/>
    <x v="2"/>
  </r>
  <r>
    <n v="197"/>
    <s v="21-30"/>
    <s v="35 000 - 45 000 Kč"/>
    <s v="Standardní vložka, Standardní tampon, Menstruační kalíšek"/>
    <s v="Standardní vložka, Standardní tampon, Menstruační kalíšek, Menstruační kalhotky"/>
    <s v="Ne"/>
    <s v="Ano"/>
    <s v="Ekologie, Pohodlné"/>
    <s v="Menstruační kalhotky"/>
    <x v="1"/>
    <x v="1"/>
  </r>
</pivotCacheRecords>
</file>

<file path=xl/pivotCache/pivotCacheRecords1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1">
  <r>
    <n v="1"/>
    <s v="21-30"/>
    <s v="35 000 - 45 000 Kč"/>
    <s v="Standardní tampon"/>
    <s v="Menstruační kalíšek"/>
    <s v="Ano - alespoň 3x týdně"/>
    <s v="Ano"/>
    <s v="Cena, Ekologie"/>
    <s v="Menstruační kalhotky"/>
    <s v="Dostala bych ji zdarma., Někdo z okolí by ji začal používat."/>
    <s v="Ano - v práci"/>
    <s v="Rozhodně ano"/>
    <s v="V drogérii"/>
    <s v="Pravidelně přemýšlím, jestli nezkusit něco nového a zvažuji možnosti."/>
    <x v="0"/>
  </r>
  <r>
    <n v="2"/>
    <s v="31-40"/>
    <s v="35 000 - 45 000 Kč"/>
    <s v="Menstruační kalhotky"/>
    <s v="Standardní vložka, Standardní tampon"/>
    <s v="Ne"/>
    <s v="Ano"/>
    <s v="Ekologie, Pohodlné"/>
    <s v="Nechci"/>
    <s v="Současný produkt by mi přestal vyhovovat."/>
    <s v="Ne"/>
    <s v="Rozhodně ano"/>
    <s v="Na internetu"/>
    <s v="Vím, co chci, ale občas se podívám na ostatní varianty jiných produktů, než používám normálně."/>
    <x v="1"/>
  </r>
  <r>
    <n v="3"/>
    <s v="31-40"/>
    <s v="35 000 - 45 000 Kč"/>
    <s v="Standardní tampon"/>
    <s v="Standardní tampon, Menstruační kalíšek"/>
    <s v="Ano - alespoň 3x týdně"/>
    <s v="Ano"/>
    <s v="Cena, Ekologie"/>
    <s v="Menstruační kalhotky"/>
    <s v="Dostala bych ji zdarma., Někdo z okolí by ji začal používat."/>
    <s v="Ano - v práci"/>
    <s v="Rozhodně ano"/>
    <s v="V drogérii"/>
    <s v="Pravidelně přemýšlím, jestli nezkusit něco nového a zvažuji možnosti."/>
    <x v="2"/>
  </r>
  <r>
    <n v="4"/>
    <s v="41-50"/>
    <s v="45 000 Kč a více"/>
    <s v="Standardní vložka"/>
    <s v="Menstruační kalíšek, Menstruační kalhotky"/>
    <s v="Ano - alespoň 3x týdně"/>
    <s v="Ano"/>
    <s v="Ekologie, Pohodlné"/>
    <s v="Nechci"/>
    <s v="Nic by mě nepřimělo."/>
    <s v="Ano - v práci"/>
    <s v="Rozhodně ano"/>
    <s v="V drogérii"/>
    <s v="Mi nákup trvá pár vteřin, kupuji pořád to stejné."/>
    <x v="3"/>
  </r>
  <r>
    <n v="5"/>
    <s v="15-20"/>
    <s v="15 000 - 20 000 Kč"/>
    <s v="Standardní tampon"/>
    <s v="Standardní tampon"/>
    <s v="Ano - alespoň 3x týdně"/>
    <s v="Ne - někdo jiný z rodiny"/>
    <s v="Cena, Používají ho ostatní v mém okolí"/>
    <s v="Menstruační kalíšek, Menstruační kalhotky"/>
    <s v="Dostala bych ji zdarma., Někdo z okolí by ji začal používat."/>
    <s v="Ne"/>
    <s v="Rozhodně ano"/>
    <s v="V drogérii"/>
    <s v="Pravidelně přemýšlím, jestli nezkusit něco nového a zvažuji možnosti."/>
    <x v="2"/>
  </r>
  <r>
    <n v="6"/>
    <s v="51-60"/>
    <s v="25 000 - 35 000 Kč"/>
    <s v="Menstruační kalhotky"/>
    <s v="Standardní vložka"/>
    <s v="Ano - maximálně 3x týdně"/>
    <s v="Ano"/>
    <s v="Cena, Zvyk"/>
    <s v="Nechci"/>
    <s v="Dostala bych ji zdarma."/>
    <s v="Ne"/>
    <s v="Rozhodně ano"/>
    <s v="V drogérii"/>
    <s v="Mi nákup trvá pár vteřin, kupuji pořád to stejné."/>
    <x v="1"/>
  </r>
  <r>
    <n v="7"/>
    <s v="21-30"/>
    <s v="20 000 - 25 000 Kč"/>
    <s v="Menstruační kalíšek, Menstruační kalhotky"/>
    <s v="Standardní tampon, Menstruační kalíšek"/>
    <s v="Ano - maximálně 3x týdně"/>
    <s v="Ano"/>
    <s v="Cena, Ekologie"/>
    <s v="Mořská houba"/>
    <s v="Byla by to levnější varianta., Současný produkt by mi přestal vyhovovat."/>
    <s v="Ne"/>
    <s v="Rozhodně ano"/>
    <s v="V drogérii"/>
    <s v="Vím, co chci, ale občas se podívám na ostatní varianty jiných produktů, než používám normálně."/>
    <x v="1"/>
  </r>
  <r>
    <n v="8"/>
    <s v="41-50"/>
    <s v="25 000 - 35 000 Kč"/>
    <s v="Standardní tampon"/>
    <s v="Standardní tampon"/>
    <s v="Ne"/>
    <s v="Ne - partner"/>
    <s v="Cena, Zvyk"/>
    <s v="Nechci"/>
    <s v="Byla by to levnější varianta., Současný produkt by mi přestal vyhovovat."/>
    <s v="Ne"/>
    <s v="Rozhodně ano"/>
    <s v="V drogérii"/>
    <s v="Vím, co chci, ale podívám se na ostatní varianty stejného produktu (značky, velikosti, cena atd..)"/>
    <x v="2"/>
  </r>
  <r>
    <n v="9"/>
    <s v="51-60"/>
    <s v="25 000 - 35 000 Kč"/>
    <s v="Standardní vložka"/>
    <s v="Standardní vložka, Standardní tampon, Menstruační kalhotky"/>
    <s v="Ne"/>
    <s v="Ano"/>
    <s v="Zvyk, Spolehlivé"/>
    <s v="Menstruační kalhotky"/>
    <s v="Dostala bych ji zdarma."/>
    <s v="Ne"/>
    <s v="Spíše ano"/>
    <s v="V drogérii"/>
    <s v="Mi nákup trvá pár vteřin, kupuji pořád to stejné."/>
    <x v="0"/>
  </r>
  <r>
    <n v="10"/>
    <s v="21-30"/>
    <s v="15 000 - 20 000 Kč"/>
    <s v="Standardní tampon"/>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s v="V supermarketu"/>
    <s v="Pravidelně přemýšlím, jestli nezkusit něco nového a zvažuji možnosti."/>
    <x v="0"/>
  </r>
  <r>
    <n v="11"/>
    <s v="21-30"/>
    <s v="45 000 Kč a více"/>
    <s v="Menstruační kalíšek"/>
    <s v="Standardní vložka, Standardní tampon, Menstruační kalíšek, Menstruační kalhotky"/>
    <s v="Ano - maximálně 3x týdně"/>
    <s v="Ano"/>
    <s v="Ekologie, Pohodlné"/>
    <s v="Nechci"/>
    <s v="Dostala bych ji zdarma., Byla by to ekologičtější varianta., Současný produkt by mi přestal vyhovovat."/>
    <s v="Ne"/>
    <s v="Rozhodně ano"/>
    <s v="V drogérii"/>
    <s v="Mi nákup trvá pár vteřin, kupuji pořád to stejné."/>
    <x v="1"/>
  </r>
  <r>
    <n v="12"/>
    <s v="31-40"/>
    <s v="45 000 Kč a více"/>
    <s v="Menstruační kalíšek, Menstruační kalhotky"/>
    <s v="Menstruační kalíšek, Menstruační kalhotky"/>
    <s v="Ano - alespoň 3x týdně"/>
    <s v="Ano"/>
    <s v="Ekologie, Spolehlivé"/>
    <s v="Tampon z přírodního materiálu"/>
    <s v="Někdo z okolí by ji začal používat."/>
    <s v="Ne"/>
    <s v="Spíše ano"/>
    <s v="V drogérii"/>
    <s v="Mi nákup trvá pár vteřin, kupuji pořád to stejné."/>
    <x v="1"/>
  </r>
  <r>
    <n v="13"/>
    <s v="21-30"/>
    <s v="35 000 - 45 000 Kč"/>
    <s v="Tampon z přírodního materiálu, Menstruační kalíšek"/>
    <s v="Tampon z přírodního materiálu, Menstruační kalíšek"/>
    <s v="Ano - alespoň 3x týdně"/>
    <s v="Ano"/>
    <s v="Pohodlné, Spolehlivé"/>
    <s v="Nechci"/>
    <s v="Někdo z okolí by ji začal používat."/>
    <s v="Ne"/>
    <s v="Spíše ano"/>
    <s v="V drogérii"/>
    <s v="Vím, co chci, ale podívám se na ostatní varianty stejného produktu (značky, velikosti, cena atd..)"/>
    <x v="1"/>
  </r>
  <r>
    <n v="14"/>
    <s v="31-40"/>
    <s v="35 000 - 45 000 Kč"/>
    <s v="Standardní tampon"/>
    <s v="Standardní vložka, Standardní tampon, Menstruační kalhotky"/>
    <s v="Ne"/>
    <s v="Ano"/>
    <s v="Cena, Zvyk"/>
    <s v="Tampon z přírodního materiálu"/>
    <s v="Dostala bych ji zdarma., Současný produkt by mi přestal vyhovovat."/>
    <s v="Ne"/>
    <s v="Spíš ne"/>
    <s v="V supermarketu"/>
    <s v="Mi nákup trvá pár vteřin, kupuji pořád to stejné."/>
    <x v="0"/>
  </r>
  <r>
    <n v="15"/>
    <s v="41-50"/>
    <s v="35 000 - 45 000 Kč"/>
    <s v="Standardní vložka"/>
    <s v="Nevím"/>
    <s v="Ne"/>
    <s v="Ano"/>
    <s v="Cena, Zvyk"/>
    <s v="Nechci"/>
    <s v="Nic by mě nepřimělo."/>
    <s v="Ne"/>
    <s v="Spíše ano"/>
    <s v="V drogérii"/>
    <s v="Vím, co chci, ale občas se podívám na ostatní varianty jiných produktů, než používám normálně."/>
    <x v="0"/>
  </r>
  <r>
    <n v="16"/>
    <s v="21-30"/>
    <s v="25 000 - 35 000 Kč"/>
    <s v="Standardní tampon"/>
    <s v="Standardní vložka, Standardní tampon, Menstruační kalíšek, Menstruační kalhotky"/>
    <s v="Ne"/>
    <s v="Ano"/>
    <s v="Cena, Ekologie"/>
    <s v="Menstruační kalhotky"/>
    <s v="Dostala bych ji zdarma., Byla by to levnější varianta., Současný produkt by mi přestal vyhovovat."/>
    <s v="Ne"/>
    <s v="Spíše ano"/>
    <s v="V drogérii"/>
    <s v="Pravidelně přemýšlím, jestli nezkusit něco nového a zvažuji možnosti."/>
    <x v="0"/>
  </r>
  <r>
    <n v="17"/>
    <s v="21-30"/>
    <s v="35 000 - 45 000 Kč"/>
    <s v="Standardní tampon"/>
    <s v="Nepoužívají nic"/>
    <s v="Ano - alespoň 3x týdně"/>
    <s v="Ano"/>
    <s v="Zvyk, Pohodlné"/>
    <s v="Menstruační kalhotky"/>
    <s v="Dostala bych ji zdarma."/>
    <s v="Ano - v práci"/>
    <s v="Spíše ano"/>
    <s v="V drogérii"/>
    <s v="Pravidelně přemýšlím, jestli nezkusit něco nového a zvažuji možnosti."/>
    <x v="2"/>
  </r>
  <r>
    <n v="18"/>
    <s v="21-30"/>
    <s v="25 000 - 35 000 Kč"/>
    <s v="Standardní tampon, Menstruační kalhotky"/>
    <s v="Standardní vložka, Standardní tampon"/>
    <s v="Ne"/>
    <s v="Ano"/>
    <s v="Cena, Ekologie"/>
    <s v="Nechci"/>
    <s v="Současný produkt by mi přestal vyhovovat."/>
    <s v="Ne"/>
    <s v="Spíše ano"/>
    <s v="Na internetu"/>
    <s v="Mi nákup trvá pár vteřin, kupuji pořád to stejné."/>
    <x v="3"/>
  </r>
  <r>
    <n v="19"/>
    <s v="15-20"/>
    <s v="Méně než 15 000 Kč"/>
    <s v="Standardní tampon"/>
    <s v="Standardní vložka, Standardní tampon"/>
    <s v="Ano - alespoň 3x týdně"/>
    <s v="Ne - někdo jiný z rodiny"/>
    <s v="Zvyk, Používají ho ostatní v mém okolí"/>
    <s v="Menstruační kalíšek, Menstruační kalhotky"/>
    <s v="Osamostatnění - vlastní příjem."/>
    <s v="Ne"/>
    <s v="Spíše ano"/>
    <s v="V drogérii"/>
    <s v="Mi nákup trvá pár vteřin, kupuji pořád to stejné."/>
    <x v="2"/>
  </r>
  <r>
    <n v="20"/>
    <s v="31-40"/>
    <s v="20 000 - 25 000 Kč"/>
    <s v="Menstruační kalíšek"/>
    <s v="Nevím"/>
    <s v="Ne"/>
    <s v="Ano"/>
    <s v="Ekologie, Pohodlné"/>
    <s v="Nechci"/>
    <s v="Někdo z okolí by ji začal používat., Byla by to ekologičtější varianta."/>
    <s v="Ne"/>
    <s v="Rozhodně ano"/>
    <s v="Na internetu"/>
    <s v="Mi nákup trvá pár vteřin, kupuji pořád to stejné."/>
    <x v="1"/>
  </r>
  <r>
    <n v="21"/>
    <s v="21-30"/>
    <s v="25 000 - 35 000 Kč"/>
    <s v="Standardní vložka, Standardní tampon"/>
    <s v="Standardní vložka, Standardní tampon"/>
    <s v="Ano - maximálně 3x týdně"/>
    <s v="Ano"/>
    <s v="Cena, Ekologie"/>
    <s v="Menstruační kalhotky"/>
    <s v="Byla by to levnější varianta."/>
    <s v="Ne"/>
    <s v="Rozhodně ano"/>
    <s v="V drogérii"/>
    <s v="Vím, co chci, ale občas se podívám na ostatní varianty jiných produktů, než používám normálně."/>
    <x v="0"/>
  </r>
  <r>
    <n v="22"/>
    <s v="21-30"/>
    <s v="25 000 - 35 000 Kč"/>
    <s v="Standardní tampon, , Menstruační kalhotky"/>
    <s v="Standardní vložka, Standardní tampon, Menstruační kalíšek"/>
    <s v="Ano - alespoň 3x týdně"/>
    <s v="Ano"/>
    <s v="Ekologie, Pohodlné"/>
    <s v="Vložka z přírodního materiálu, Menstruační kalíšek"/>
    <s v="Dostala bych ji zdarma."/>
    <s v="Ne"/>
    <s v="Rozhodně ano"/>
    <s v="V drogérii"/>
    <s v="Vím, co chci, ale podívám se na ostatní varianty stejného produktu (značky, velikosti, cena atd..)"/>
    <x v="0"/>
  </r>
  <r>
    <n v="23"/>
    <s v="15-20"/>
    <s v="Méně než 15 000 Kč"/>
    <s v="Standardní tampon"/>
    <s v="Standardní tampon"/>
    <s v="Ano - alespoň 3x týdně"/>
    <s v="Ne - někdo jiný z rodiny"/>
    <s v="Používají ho ostatní v mém okolí, Spolehlivé"/>
    <s v="Menstruační kalíšek, Menstruační kalhotky"/>
    <s v="Dostala bych ji zdarma., Osamostatnění - vlastní příjem."/>
    <s v="Ne"/>
    <s v="Spíše ano"/>
    <s v="V drogérii"/>
    <s v="Mi nákup trvá pár vteřin, kupuji pořád to stejné."/>
    <x v="2"/>
  </r>
  <r>
    <n v="24"/>
    <s v="51-60"/>
    <s v="25 000 - 35 000 Kč"/>
    <s v="Standardní vložka"/>
    <s v="Nevím"/>
    <s v="Ne"/>
    <s v="Ano"/>
    <s v="Cena, Zvyk"/>
    <s v="Nechci"/>
    <s v="Nic by mě nepřimělo."/>
    <s v="Ne"/>
    <s v="Spíše ano"/>
    <s v="V drogérii"/>
    <s v="Mi nákup trvá pár vteřin, kupuji pořád to stejné."/>
    <x v="0"/>
  </r>
  <r>
    <n v="25"/>
    <s v="21-30"/>
    <s v="Méně než 15 000 Kč"/>
    <s v="Standardní tampon"/>
    <s v="Standardní vložka, Standardní tampon"/>
    <s v="Ne"/>
    <s v="Ano"/>
    <s v="Zvyk, Spolehlivé"/>
    <s v="Menstruační kalhotky"/>
    <s v="Dostala bych ji zdarma., Současný produkt by mi přestal vyhovovat."/>
    <s v="Ne"/>
    <s v="Spíše ano"/>
    <s v="V drogérii"/>
    <s v="Pravidelně přemýšlím, jestli nezkusit něco nového a zvažuji možnosti."/>
    <x v="2"/>
  </r>
  <r>
    <n v="26"/>
    <s v="21-30"/>
    <s v="Méně než 15 000 Kč"/>
    <s v="Standardní tampon"/>
    <s v="Standardní vložka, Standardní tampon, Menstruační kalíšek, Menstruační kalhotky"/>
    <s v="Ano - maximálně 3x týdně"/>
    <s v="Ano"/>
    <s v="Zvyk, Spolehlivé"/>
    <s v="Menstruační kalhotky"/>
    <s v="Nic by mě nepřimělo."/>
    <s v="Ne"/>
    <s v="Spíše ano"/>
    <s v="V drogérii"/>
    <s v="Pravidelně přemýšlím, jestli nezkusit něco nového a zvažuji možnosti."/>
    <x v="2"/>
  </r>
  <r>
    <n v="27"/>
    <s v="15-20"/>
    <s v="Méně než 15 000 Kč"/>
    <s v="Standardní tampon, Menstruační kalhotky"/>
    <s v="Standardní vložka, Standardní tampon"/>
    <s v="Ne"/>
    <s v="Ano"/>
    <s v="Pohodlné, Spolehlivé"/>
    <s v="Nechci"/>
    <s v="Byla by to ekologičtější varianta., Současný produkt by mi přestal vyhovovat."/>
    <s v="Ne"/>
    <s v="Spíše ano"/>
    <s v="V drogérii"/>
    <s v="Mi nákup trvá pár vteřin, kupuji pořád to stejné."/>
    <x v="3"/>
  </r>
  <r>
    <n v="28"/>
    <s v="15-20"/>
    <s v="Méně než 15 000 Kč"/>
    <s v="Standardní vložka, Standardní tampon"/>
    <s v="Standardní vložka, Standardní tampon"/>
    <s v="Ne"/>
    <s v="Ano"/>
    <s v="Zvyk, Pohodlné"/>
    <s v="Menstruační kalíšek"/>
    <s v="Byla by to levnější varianta."/>
    <s v="Ne"/>
    <s v="Rozhodně ano"/>
    <s v="V drogérii"/>
    <s v="Vím, co chci, ale podívám se na ostatní varianty stejného produktu (značky, velikosti, cena atd..)"/>
    <x v="3"/>
  </r>
  <r>
    <n v="29"/>
    <s v="31-40"/>
    <s v="35 000 - 45 000 Kč"/>
    <s v="Menstruační kalhotky"/>
    <s v="Vložka z přírodního materiálu, Látkové vložka, Standardní tampon, Menstruační kalhotky"/>
    <s v="Ano - maximálně 3x týdně"/>
    <s v="Ano"/>
    <s v="Ekologie, Spolehlivé"/>
    <s v="Nechci"/>
    <s v="Nic by mě nepřimělo."/>
    <s v="Ne"/>
    <s v="Rozhodně ano"/>
    <s v="V drogérii"/>
    <s v="Mi nákup trvá pár vteřin, kupuji pořád to stejné."/>
    <x v="1"/>
  </r>
  <r>
    <n v="30"/>
    <s v="21-30"/>
    <s v="Méně než 15 000 Kč"/>
    <s v="Menstruační kalhotky"/>
    <s v="Menstruační kalíšek, Menstruační kalhotky"/>
    <s v="Ne"/>
    <s v="Ano"/>
    <s v="Pohodlné, Spolehlivé"/>
    <s v="Menstruační kalíšek"/>
    <s v="Vyber vhodne velikosti kalisku"/>
    <s v="Ne"/>
    <s v="Rozhodně ano"/>
    <s v="V drogérii"/>
    <s v="Mi nákup trvá pár vteřin, kupuji pořád to stejné."/>
    <x v="1"/>
  </r>
  <r>
    <n v="31"/>
    <s v="21-30"/>
    <s v="25 000 - 35 000 Kč"/>
    <s v="Standardní tampon, Tampon z přírodního materiálu"/>
    <s v="Standardní vložka, Standardní tampon, Tampon z přírodního materiálu, Menstruační kalíšek, Menstruační kalhotky"/>
    <s v="Ano - maximálně 3x týdně"/>
    <s v="Ano"/>
    <s v="Cena, Ekologie"/>
    <s v="Menstruační kalíšek, Menstruační kalhotky"/>
    <s v="Současný produkt by mi přestal vyhovovat."/>
    <s v="Ne"/>
    <s v="Rozhodně ano"/>
    <s v="V drogérii"/>
    <s v="Pravidelně přemýšlím, jestli nezkusit něco nového a zvažuji možnosti."/>
    <x v="3"/>
  </r>
  <r>
    <n v="32"/>
    <s v="21-30"/>
    <s v="Méně než 15 000 Kč"/>
    <s v="Standardní tampon"/>
    <s v="Standardní vložka, Standardní tampon, Menstruační kalhotky"/>
    <s v="Ano - alespoň 3x týdně"/>
    <s v="Ano"/>
    <s v="Cena, Pohodlné"/>
    <s v="Menstruační kalíšek, Menstruační kalhotky"/>
    <s v="Dostala bych ji zdarma., Někdo z okolí by ji začal používat., Byla by to levnější varianta."/>
    <s v="Ne"/>
    <s v="Rozhodně ano"/>
    <s v="Na internetu"/>
    <s v="Vím, co chci, ale občas se podívám na ostatní varianty jiných produktů, než používám normálně."/>
    <x v="0"/>
  </r>
  <r>
    <n v="33"/>
    <s v="21-30"/>
    <s v="15 000 - 20 000 Kč"/>
    <s v="Standardní tampon"/>
    <s v="Standardní vložka, Standardní tampon"/>
    <s v="Ano - maximálně 3x týdně"/>
    <s v="Ano"/>
    <s v="Pohodlné, Spolehlivé"/>
    <s v="Nechci"/>
    <s v="Současný produkt by mi přestal vyhovovat."/>
    <s v="Ne"/>
    <s v="Spíše ano"/>
    <s v="V drogérii"/>
    <s v="Vím, co chci, ale podívám se na ostatní varianty stejného produktu (značky, velikosti, cena atd..)"/>
    <x v="2"/>
  </r>
  <r>
    <n v="34"/>
    <s v="21-30"/>
    <s v="35 000 - 45 000 Kč"/>
    <s v="Standardní tampon, Menstruační kalíšek, Menstruační kalhotky"/>
    <s v="Standardní vložka, Standardní tampon"/>
    <s v="Ano - maximálně 3x týdně"/>
    <s v="Ano"/>
    <s v="Zvyk, Spolehlivé"/>
    <s v="Nechci"/>
    <s v="Nic by mě nepřimělo."/>
    <s v="Ne"/>
    <s v="Rozhodně ano"/>
    <s v="V drogérii"/>
    <s v="Vím, co chci, ale podívám se na ostatní varianty stejného produktu (značky, velikosti, cena atd..)"/>
    <x v="3"/>
  </r>
  <r>
    <n v="35"/>
    <s v="31-40"/>
    <s v="45 000 Kč a více"/>
    <s v="Standardní tampon"/>
    <s v="Standardní vložka, Standardní tampon, Menstruační kalhotky"/>
    <s v="Ano - alespoň 3x týdně"/>
    <s v="Ano"/>
    <s v="Pohodlné, Spolehlivé"/>
    <s v="Nechci"/>
    <s v="Současný produkt by mi přestal vyhovovat."/>
    <s v="Ne"/>
    <s v="Rozhodně ano"/>
    <s v="V drogérii"/>
    <s v="Mi nákup trvá pár vteřin, kupuji pořád to stejné."/>
    <x v="0"/>
  </r>
  <r>
    <n v="36"/>
    <s v="51-60"/>
    <s v="45 000 Kč a více"/>
    <s v="Standardní tampon"/>
    <s v="Menstruační kalíšek"/>
    <s v="Ne"/>
    <s v="Ano"/>
    <s v="Pohodlné, Spolehlivé"/>
    <s v="Tampon z přírodního materiálu"/>
    <s v="Byla by to levnější varianta., Současný produkt by mi přestal vyhovovat."/>
    <s v="Ne"/>
    <s v="Rozhodně ne"/>
    <s v="V drogérii"/>
    <s v="Pravidelně přemýšlím, jestli nezkusit něco nového a zvažuji možnosti."/>
    <x v="2"/>
  </r>
  <r>
    <n v="37"/>
    <s v="21-30"/>
    <s v="25 000 - 35 000 Kč"/>
    <s v="Menstruační kalíšek, Menstruační kalhotky"/>
    <s v="Standardní vložka, Standardní tampon"/>
    <s v="Ne"/>
    <s v="Ano"/>
    <s v="Cena, Ekologie"/>
    <s v="Nechci"/>
    <s v="Dostala bych ji zdarma., Byla by to ekologičtější varianta., Současný produkt by mi přestal vyhovovat."/>
    <s v="Ne"/>
    <s v="Spíše ano"/>
    <s v="Na internetu"/>
    <s v="Vím, co chci, ale podívám se na ostatní varianty stejného produktu (značky, velikosti, cena atd..)"/>
    <x v="1"/>
  </r>
  <r>
    <n v="38"/>
    <s v="21-30"/>
    <s v="20 000 - 25 000 Kč"/>
    <s v="Menstruační kalíšek"/>
    <s v="Standardní vložka, Standardní tampon"/>
    <s v="Ano - alespoň 3x týdně"/>
    <s v="Ano"/>
    <s v="Ekologie, Pohodlné"/>
    <s v="Nechci"/>
    <s v="Současný produkt by mi přestal vyhovovat."/>
    <s v="Ne"/>
    <s v="Spíše ano"/>
    <s v="V drogérii"/>
    <s v="Mi nákup trvá pár vteřin, kupuji pořád to stejné."/>
    <x v="1"/>
  </r>
  <r>
    <n v="39"/>
    <s v="21-30"/>
    <s v="25 000 - 35 000 Kč"/>
    <s v="Menstruační kalíšek"/>
    <s v="Menstruační kalíšek"/>
    <s v="Ano - maximálně 3x týdně"/>
    <s v="Ano"/>
    <s v="Cena, Ekologie"/>
    <s v="Mořská houba"/>
    <s v="Byla by to ekologičtější varianta., Současný produkt by mi přestal vyhovovat."/>
    <s v="Ne"/>
    <s v="Spíše ano"/>
    <s v="Na internetu"/>
    <s v="Vím, co chci, ale podívám se na ostatní varianty stejného produktu (značky, velikosti, cena atd..)"/>
    <x v="1"/>
  </r>
  <r>
    <n v="40"/>
    <s v="21-30"/>
    <s v="Méně než 15 000 Kč"/>
    <s v="Standardní vložka, Standardní tampon"/>
    <s v="Standardní tampon, Menstruační kalíšek"/>
    <s v="Ano - maximálně 3x týdně"/>
    <s v="Ano"/>
    <s v="Pohodlné, Spolehlivé"/>
    <s v="Vložka z přírodního materiálu, Tampon z přírodního materiálu, Menstruační kalhotky"/>
    <s v="Byla by to levnější varianta., Byla by to ekologičtější varianta."/>
    <s v="Ne"/>
    <s v="Rozhodně ano"/>
    <s v="V drogérii"/>
    <s v="Vím, co chci, ale podívám se na ostatní varianty stejného produktu (značky, velikosti, cena atd..)"/>
    <x v="0"/>
  </r>
  <r>
    <n v="41"/>
    <s v="21-30"/>
    <s v="45 000 Kč a více"/>
    <s v="Standardní tampon"/>
    <s v="Standardní vložka, Menstruační kalíšek, Menstruační kalhotky"/>
    <s v="Ano - maximálně 3x týdně"/>
    <s v="Ano"/>
    <s v="Cena, Ekologie"/>
    <s v="Menstruační kalhotky"/>
    <s v="Současný produkt by mi přestal vyhovovat."/>
    <s v="Ne"/>
    <s v="Rozhodně ano"/>
    <s v="V drogérii"/>
    <s v="Pravidelně přemýšlím, jestli nezkusit něco nového a zvažuji možnosti."/>
    <x v="2"/>
  </r>
  <r>
    <n v="42"/>
    <s v="21-30"/>
    <s v="25 000 - 35 000 Kč"/>
    <s v="Standardní tampon, Menstruační kalíšek, Menstruační kalhotky"/>
    <s v="Standardní tampon, Menstruační kalíšek, Menstruační kalhotky"/>
    <s v="Ano - alespoň 3x týdně"/>
    <s v="Ano"/>
    <s v="Cena, Ekologie"/>
    <s v="Nechci"/>
    <s v="Současný produkt by mi přestal vyhovovat."/>
    <s v="Ne"/>
    <s v="Spíše ano"/>
    <s v="V drogérii"/>
    <s v="Vím, co chci, ale podívám se na ostatní varianty stejného produktu (značky, velikosti, cena atd..)"/>
    <x v="3"/>
  </r>
  <r>
    <n v="43"/>
    <s v="21-30"/>
    <s v="Méně než 15 000 Kč"/>
    <s v="Standardní tampon"/>
    <s v="Standardní vložka, Standardní tampon"/>
    <s v="Ne"/>
    <s v="Ano"/>
    <s v="Pohodlné, Spolehlivé"/>
    <s v="Menstruační kalhotky"/>
    <s v="Dostala bych ji zdarma."/>
    <s v="Ne"/>
    <s v="Rozhodně ano"/>
    <s v="V drogérii"/>
    <s v="Pravidelně přemýšlím, jestli nezkusit něco nového a zvažuji možnosti."/>
    <x v="0"/>
  </r>
  <r>
    <n v="44"/>
    <s v="21-30"/>
    <s v="25 000 - 35 000 Kč"/>
    <s v="Standardní tampon, Menstruační kalíšek"/>
    <s v="Standardní tampon, Menstruační kalíšek, Menstruační kalhotky"/>
    <s v="Ano - alespoň 3x týdně"/>
    <s v="Ano"/>
    <s v="Ekologie, Pohodlné"/>
    <s v="Menstruační kalhotky"/>
    <s v="Dostala bych ji zdarma., Byla by to ekologičtější varianta., Současný produkt by mi přestal vyhovovat."/>
    <s v="Ne"/>
    <s v="Rozhodně ano"/>
    <s v="Na internetu"/>
    <s v="Vím, co chci, ale podívám se na ostatní varianty stejného produktu (značky, velikosti, cena atd..)"/>
    <x v="0"/>
  </r>
  <r>
    <n v="45"/>
    <s v="21-30"/>
    <s v="35 000 - 45 000 Kč"/>
    <s v="Menstruační kalíšek"/>
    <s v="Standardní vložka, Standardní tampon, Menstruační kalíšek"/>
    <s v="Ano - alespoň 3x týdně"/>
    <s v="Ano"/>
    <s v="Používají ho ostatní v mém okolí, Pohodlné"/>
    <s v="Menstruační kalhotky"/>
    <s v="Současný produkt by mi přestal vyhovovat."/>
    <s v="Ne"/>
    <s v="Spíše ano"/>
    <s v="Na internetu"/>
    <s v="Mi nákup trvá pár vteřin, kupuji pořád to stejné."/>
    <x v="1"/>
  </r>
  <r>
    <n v="46"/>
    <s v="21-30"/>
    <s v="35 000 - 45 000 Kč"/>
    <s v="Standardní vložka, Standardní tampon, Menstruační kalhotky"/>
    <s v="Standardní vložka, Vložka z přírodního materiálu, Látkové vložka, Standardní tampon, Tampon z přírodního materiálu, Menstruační kalíšek, Menstruační kalhotky"/>
    <s v="Ne"/>
    <s v="Ano"/>
    <s v="Pohodlné, Spolehlivé"/>
    <s v="Menstruační kalíšek"/>
    <s v="Dostala bych ji zdarma., Byla by to ekologičtější varianta., Současný produkt by mi přestal vyhovovat."/>
    <s v="Ne"/>
    <s v="Spíše ano"/>
    <s v="V drogérii"/>
    <s v="Vím, co chci, ale podívám se na ostatní varianty stejného produktu (značky, velikosti, cena atd..)"/>
    <x v="0"/>
  </r>
  <r>
    <n v="47"/>
    <s v="21-30"/>
    <s v="25 000 - 35 000 Kč"/>
    <s v="Menstruační kalíšek"/>
    <s v="Standardní vložka, Standardní tampon, Menstruační kalhotky"/>
    <s v="Ne"/>
    <s v="Ano"/>
    <s v="Ekologie, Pohodlné"/>
    <s v="Nechci"/>
    <s v="Současný produkt by mi přestal vyhovovat."/>
    <s v="Ne"/>
    <s v="Spíše ano"/>
    <s v="V drogérii"/>
    <s v="Vím, co chci, ale podívám se na ostatní varianty stejného produktu (značky, velikosti, cena atd..)"/>
    <x v="1"/>
  </r>
  <r>
    <n v="48"/>
    <s v="21-30"/>
    <s v="Méně než 15 000 Kč"/>
    <s v="Standardní tampon, Menstruační kalíšek, Menstruační kalhotky"/>
    <s v="Standardní vložka, Menstruační kalíšek, Menstruační kalhotky"/>
    <s v="Ano - maximálně 3x týdně"/>
    <s v="Ano"/>
    <s v="Zvyk, Spolehlivé"/>
    <s v="Vložka z přírodního materiálu"/>
    <s v="Dostala bych ji zdarma., Někdo z okolí by ji začal používat., Byla by to ekologičtější varianta., Současný produkt by mi přestal vyhovovat."/>
    <s v="Ne"/>
    <s v="Spíše ano"/>
    <s v="V drogérii"/>
    <s v="Vím, co chci, ale občas se podívám na ostatní varianty jiných produktů, než používám normálně."/>
    <x v="0"/>
  </r>
  <r>
    <n v="49"/>
    <s v="21-30"/>
    <s v="15 000 - 20 000 Kč"/>
    <s v="Standardní vložka, Standardní tampon"/>
    <s v="Standardní vložka, Standardní tampon, Menstruační kalhotky"/>
    <s v="Ano - maximálně 3x týdně"/>
    <s v="Ano"/>
    <s v="Zvyk, Pohodlné"/>
    <s v="Menstruační kalhotky"/>
    <s v="Byla by to ekologičtější varianta."/>
    <s v="Ne"/>
    <s v="Rozhodně ano"/>
    <s v="V drogérii"/>
    <s v="Vím, co chci, ale občas se podívám na ostatní varianty jiných produktů, než používám normálně."/>
    <x v="0"/>
  </r>
  <r>
    <n v="50"/>
    <s v="31-40"/>
    <s v="25 000 - 35 000 Kč"/>
    <s v="Standardní vložka, Menstruační kalíšek"/>
    <s v="Standardní vložka, Menstruační kalíšek, Menstruační kalhotky"/>
    <s v="Ne"/>
    <s v="Ano"/>
    <s v="Pohodlné, Spolehlivé"/>
    <s v="Vložka z přírodního materiálu, Menstruační kalhotky"/>
    <s v="Dostala bych ji zdarma., Někdo z okolí by ji začal používat."/>
    <s v="Ne"/>
    <s v="Spíše ano"/>
    <s v="V drogérii"/>
    <s v="Vím, co chci, ale občas se podívám na ostatní varianty jiných produktů, než používám normálně."/>
    <x v="0"/>
  </r>
  <r>
    <n v="51"/>
    <s v="21-30"/>
    <s v="35 000 - 45 000 Kč"/>
    <s v="Standardní vložka, Standardní tampon, Menstruační kalíšek"/>
    <s v="Standardní vložka, Standardní tampon, Menstruační kalíšek, Menstruační kalhotky"/>
    <s v="Ne"/>
    <s v="Ano"/>
    <s v="Ekologie, Pohodlné"/>
    <s v="Menstruační kalhotky"/>
    <s v="Dostala bych ji zdarma., Byla by to levnější varianta., Byla by to ekologičtější varianta., Současný produkt by mi přestal vyhovovat."/>
    <s v="Ne"/>
    <s v="Rozhodně ano"/>
    <s v="V supermarketu"/>
    <s v="Vím, co chci, ale občas se podívám na ostatní varianty jiných produktů, než používám normálně."/>
    <x v="0"/>
  </r>
  <r>
    <n v="52"/>
    <s v="21-30"/>
    <s v="15 000 - 20 000 Kč"/>
    <s v="Menstruační kalíšek, Menstruační kalhotky"/>
    <s v="Standardní vložka, Standardní tampon, Menstruační kalíšek, Menstruační kalhotky"/>
    <s v="Ano - alespoň 3x týdně"/>
    <s v="Ano"/>
    <s v="Ekologie, Zvyk"/>
    <s v="Nechci"/>
    <s v="Dostala bych ji zdarma., Byla by to levnější varianta."/>
    <s v="Ne"/>
    <s v="Rozhodně ano"/>
    <s v="Na internetu"/>
    <s v="Vím, co chci, ale podívám se na ostatní varianty stejného produktu (značky, velikosti, cena atd..)"/>
    <x v="1"/>
  </r>
  <r>
    <n v="53"/>
    <s v="21-30"/>
    <s v="25 000 - 35 000 Kč"/>
    <s v="Standardní vložka"/>
    <s v="Nevím"/>
    <s v="Ne"/>
    <s v="Ano"/>
    <s v="Pohodlné, Spolehlivé"/>
    <s v="Nechci"/>
    <s v="Současný produkt by mi přestal vyhovovat."/>
    <s v="Ne"/>
    <s v="Rozhodně ne"/>
    <s v="V drogérii"/>
    <s v="Vím, co chci, ale podívám se na ostatní varianty stejného produktu (značky, velikosti, cena atd..)"/>
    <x v="2"/>
  </r>
  <r>
    <n v="54"/>
    <s v="21-30"/>
    <s v="25 000 - 35 000 Kč"/>
    <s v="Menstruační kalíšek"/>
    <s v="Standardní vložka, Standardní tampon, Menstruační kalíšek"/>
    <s v="Ano - alespoň 3x týdně"/>
    <s v="Ano"/>
    <s v="Cena, Ekologie"/>
    <s v="Menstruační kalhotky"/>
    <s v="Dostala bych ji zdarma., Někdo z okolí by ji začal používat., Současný produkt by mi přestal vyhovovat."/>
    <s v="Ne"/>
    <s v="Spíše ano"/>
    <s v="V drogérii"/>
    <s v="Mi nákup trvá pár vteřin, kupuji pořád to stejné."/>
    <x v="1"/>
  </r>
  <r>
    <n v="55"/>
    <s v="31-40"/>
    <s v="45 000 Kč a více"/>
    <s v="Menstruační kalíšek"/>
    <s v="Standardní vložka, Standardní tampon, Menstruační kalíšek, Menstruační kalhotky"/>
    <s v="Ano - maximálně 3x týdně"/>
    <s v="Ano"/>
    <s v="Ekologie, Pohodlné"/>
    <s v="Nechci"/>
    <s v="Současný produkt by mi přestal vyhovovat."/>
    <s v="Ne"/>
    <s v="Spíše ano"/>
    <s v="Na internetu"/>
    <s v="Mi nákup trvá pár vteřin, kupuji pořád to stejné."/>
    <x v="1"/>
  </r>
  <r>
    <n v="56"/>
    <s v="31-40"/>
    <s v="35 000 - 45 000 Kč"/>
    <s v="Standardní tampon"/>
    <s v="Nevím"/>
    <s v="Ano - alespoň 3x týdně"/>
    <s v="Ano"/>
    <s v="Cena, Zvyk"/>
    <s v="Tampon z přírodního materiálu, Menstruační kalíšek"/>
    <s v="Někdo z okolí by ji začal používat., Současný produkt by mi přestal vyhovovat."/>
    <s v="Ne"/>
    <s v="Rozhodně ano"/>
    <s v="V drogérii"/>
    <s v="Mi nákup trvá pár vteřin, kupuji pořád to stejné."/>
    <x v="0"/>
  </r>
  <r>
    <n v="57"/>
    <s v="15-20"/>
    <s v="Méně než 15 000 Kč"/>
    <s v="Standardní vložka, Standardní tampon"/>
    <s v="Standardní tampon, Menstruační kalhotky"/>
    <s v="Ano - maximálně 3x týdně"/>
    <s v="Ne - někdo jiný z rodiny"/>
    <s v="Používají ho ostatní v mém okolí, Spolehlivé"/>
    <s v="Nechci"/>
    <s v="Nic by mě nepřimělo."/>
    <s v="Ne"/>
    <s v="Rozhodně ano"/>
    <s v="Na internetu"/>
    <s v="Mi nákup trvá pár vteřin, kupuji pořád to stejné."/>
    <x v="3"/>
  </r>
  <r>
    <n v="58"/>
    <s v="31-40"/>
    <s v="45 000 Kč a více"/>
    <s v="Látkové vložka, Standardní tampon, Menstruační kalíšek, Menstruační kalhotky"/>
    <s v="Standardní vložka, Látkové vložka, Standardní tampon, Menstruační kalíšek, Menstruační kalhotky"/>
    <s v="Ano - maximálně 3x týdně"/>
    <s v="Ano"/>
    <s v="Pohodlné, Spolehlivé"/>
    <s v="Nechci"/>
    <s v="Současný produkt by mi přestal vyhovovat."/>
    <s v="Ne"/>
    <s v="Spíš ne"/>
    <s v="V drogérii"/>
    <s v="Vím, co chci, ale podívám se na ostatní varianty stejného produktu (značky, velikosti, cena atd..)"/>
    <x v="0"/>
  </r>
  <r>
    <n v="59"/>
    <s v="15-20"/>
    <s v="Méně než 15 000 Kč"/>
    <s v="Standardní vložka, Menstruační kalíšek"/>
    <s v="Standardní vložka"/>
    <s v="Ano - maximálně 3x týdně"/>
    <s v="Ano"/>
    <s v="Pohodlné, Spolehlivé"/>
    <s v="Menstruační kalhotky"/>
    <s v="Někdo z okolí by ji začal používat."/>
    <s v="Ne"/>
    <s v="Rozhodně ano"/>
    <s v="V drogérii"/>
    <s v="Vím, co chci, ale občas se podívám na ostatní varianty jiných produktů, než používám normálně."/>
    <x v="0"/>
  </r>
  <r>
    <n v="60"/>
    <s v="31-40"/>
    <s v="20 000 - 25 000 Kč"/>
    <s v="Mořská houba"/>
    <s v="Nevím"/>
    <s v="Ne"/>
    <s v="Ano"/>
    <s v="Ekologie, Pohodlné"/>
    <s v="Nechci"/>
    <s v="Současný produkt by mi přestal vyhovovat."/>
    <s v="Ne"/>
    <s v="Spíše ano"/>
    <s v="V drogérii"/>
    <s v="Vím, co chci, ale podívám se na ostatní varianty stejného produktu (značky, velikosti, cena atd..)"/>
    <x v="1"/>
  </r>
  <r>
    <n v="61"/>
    <s v="21-30"/>
    <s v="25 000 - 35 000 Kč"/>
    <s v="Menstruační kalíšek, Menstruační kalhotky"/>
    <s v="Standardní vložka, Látkové vložka, Standardní tampon, Tampon z přírodního materiálu, Menstruační kalíšek, Menstruační kalhotky"/>
    <s v="Ano - alespoň 3x týdně"/>
    <s v="Ano"/>
    <s v="Ekologie, Pohodlné"/>
    <s v="Nechci"/>
    <s v="Současný produkt by mi přestal vyhovovat."/>
    <s v="Ne"/>
    <s v="Rozhodně ano"/>
    <s v="Na internetu"/>
    <s v="Vím, co chci, ale občas se podívám na ostatní varianty jiných produktů, než používám normálně."/>
    <x v="1"/>
  </r>
  <r>
    <n v="62"/>
    <s v="21-30"/>
    <s v="15 000 - 20 000 Kč"/>
    <s v="Standardní vložka, Standardní tampon, Menstruační kalíšek, Menstruační kalhotky"/>
    <s v="Standardní vložka, Standardní tampon"/>
    <s v="Ne"/>
    <s v="Ano"/>
    <s v="Ekologie, Pohodlné"/>
    <s v="Nechci"/>
    <s v="Byla by to ekologičtější varianta., Současný produkt by mi přestal vyhovovat."/>
    <s v="Ne"/>
    <s v="Spíš ne"/>
    <s v="V drogérii"/>
    <s v="Mi nákup trvá pár vteřin, kupuji pořád to stejné."/>
    <x v="3"/>
  </r>
  <r>
    <n v="63"/>
    <s v="31-40"/>
    <s v="25 000 - 35 000 Kč"/>
    <s v="Vložka z přírodního materiálu, Menstruační kalíšek"/>
    <s v="Standardní vložka, Standardní tampon, Menstruační kalíšek, Menstruační kalhotky"/>
    <s v="Ano - maximálně 3x týdně"/>
    <s v="Ano"/>
    <s v="Pohodlné, Spolehlivé"/>
    <s v="Mořská houba"/>
    <s v="Současný produkt by mi přestal vyhovovat."/>
    <s v="Ne"/>
    <s v="Spíš ne"/>
    <s v="Na internetu"/>
    <s v="Vím, co chci, ale podívám se na ostatní varianty stejného produktu (značky, velikosti, cena atd..)"/>
    <x v="0"/>
  </r>
  <r>
    <n v="64"/>
    <s v="31-40"/>
    <s v="20 000 - 25 000 Kč"/>
    <s v="Menstruační kalíšek"/>
    <s v="Standardní vložka, Standardní tampon, Menstruační kalíšek, Mořská houba"/>
    <s v="Ne"/>
    <s v="Ano"/>
    <s v="Ekologie, Pohodlné"/>
    <s v="Menstruační kalhotky"/>
    <s v="Jen se odhodlavam kalhotky objednat jako doplnujici ke kalisku. Urcite kalisek neprestanj pouzivat."/>
    <s v="Ne"/>
    <s v="Spíše ano"/>
    <s v="Na internetu"/>
    <s v="Mi nákup trvá pár vteřin, kupuji pořád to stejné."/>
    <x v="1"/>
  </r>
  <r>
    <n v="65"/>
    <s v="21-30"/>
    <s v="25 000 - 35 000 Kč"/>
    <s v="Standardní vložka, Vložka z přírodního materiálu"/>
    <s v="Nevím"/>
    <s v="Ne"/>
    <s v="Ano"/>
    <s v="Ekologie, Pohodlné"/>
    <s v="Mořská houba"/>
    <s v="Někdo z okolí by ji začal používat., Byla by to levnější varianta., Byla by to ekologičtější varianta., Současný produkt by mi přestal vyhovovat."/>
    <s v="Ne"/>
    <s v="Spíše ano"/>
    <s v="V drogérii"/>
    <s v="Pravidelně přemýšlím, jestli nezkusit něco nového a zvažuji možnosti."/>
    <x v="3"/>
  </r>
  <r>
    <n v="66"/>
    <s v="15-20"/>
    <s v="Méně než 15 000 Kč"/>
    <s v="Menstruační kalhotky"/>
    <s v="Standardní vložka, Látkové vložka, Standardní tampon, Menstruační kalíšek"/>
    <s v="Ano - alespoň 3x týdně"/>
    <s v="Ano"/>
    <s v="Zvyk, Používají ho ostatní v mém okolí"/>
    <s v="Nechci"/>
    <s v="Současný produkt by mi přestal vyhovovat."/>
    <s v="Ne"/>
    <s v="Rozhodně ano"/>
    <s v="Na internetu"/>
    <s v="Vím, co chci, ale občas se podívám na ostatní varianty jiných produktů, než používám normálně."/>
    <x v="1"/>
  </r>
  <r>
    <n v="67"/>
    <s v="41-50"/>
    <s v="35 000 - 45 000 Kč"/>
    <s v="Standardní vložka, Menstruační kalíšek"/>
    <s v="Standardní tampon, Menstruační kalíšek, Menstruační kalhotky"/>
    <s v="Ne"/>
    <s v="Ano"/>
    <s v="Cena, Zvyk"/>
    <s v="Nechci"/>
    <s v="Současný produkt by mi přestal vyhovovat."/>
    <s v="Ne"/>
    <s v="Spíše ano"/>
    <s v="V drogérii"/>
    <s v="Mi nákup trvá pár vteřin, kupuji pořád to stejné."/>
    <x v="3"/>
  </r>
  <r>
    <n v="68"/>
    <s v="31-40"/>
    <s v="45 000 Kč a více"/>
    <s v="Standardní tampon, Mořská houba"/>
    <s v="Standardní vložka, Standardní tampon"/>
    <s v="Ano - alespoň 3x týdně"/>
    <s v="Ano"/>
    <s v="Ekologie, Pohodlné"/>
    <s v="Menstruační kalíšek"/>
    <s v="Byla by to ekologičtější varianta., Současný produkt by mi přestal vyhovovat."/>
    <s v="Ne"/>
    <s v="Spíše ano"/>
    <s v="V drogérii"/>
    <s v="Vím, co chci, ale podívám se na ostatní varianty stejného produktu (značky, velikosti, cena atd..)"/>
    <x v="0"/>
  </r>
  <r>
    <n v="69"/>
    <s v="15-20"/>
    <s v="Méně než 15 000 Kč"/>
    <s v="Vložka z přírodního materiálu, Menstruační kalhotky"/>
    <s v="Standardní vložka, Látkové vložka, Standardní tampon, Menstruační kalíšek"/>
    <s v="Ne"/>
    <s v="Ano"/>
    <s v="Cena, Používají ho ostatní v mém okolí"/>
    <s v="Standardní tampon, Tampon z přírodního materiálu, Mořská houba"/>
    <s v="Dostala bych ji zdarma., Byla by to levnější varianta., Byla by to ekologičtější varianta., Současný produkt by mi přestal vyhovovat."/>
    <s v="Ne"/>
    <s v="Rozhodně ano"/>
    <s v="V drogérii"/>
    <s v="Mi nákup trvá pár vteřin, kupuji pořád to stejné."/>
    <x v="3"/>
  </r>
  <r>
    <n v="70"/>
    <s v="41-50"/>
    <s v="35 000 - 45 000 Kč"/>
    <s v="Standardní vložka, Menstruační kalíšek"/>
    <s v="Standardní vložka, Menstruační kalíšek"/>
    <s v="Ne"/>
    <s v="Ano"/>
    <s v="Pohodlné, Spolehlivé"/>
    <s v="Nechci"/>
    <s v="Současný produkt by mi přestal vyhovovat."/>
    <s v="Ne"/>
    <s v="Spíše ano"/>
    <s v="V drogérii"/>
    <s v="Mi nákup trvá pár vteřin, kupuji pořád to stejné."/>
    <x v="0"/>
  </r>
  <r>
    <n v="71"/>
    <s v="31-40"/>
    <s v="15 000 - 20 000 Kč"/>
    <s v="Menstruační kalíšek"/>
    <s v="Standardní vložka, Standardní tampon"/>
    <s v="Ne"/>
    <s v="Ano"/>
    <s v="Ekologie, Pohodlné"/>
    <s v="Nechci"/>
    <s v="Současný produkt by mi přestal vyhovovat."/>
    <s v="Ne"/>
    <s v="Rozhodně ano"/>
    <s v="V drogérii"/>
    <s v="Mi nákup trvá pár vteřin, kupuji pořád to stejné."/>
    <x v="1"/>
  </r>
  <r>
    <n v="72"/>
    <s v="31-40"/>
    <s v="20 000 - 25 000 Kč"/>
    <s v="Menstruační kalíšek"/>
    <s v="Standardní vložka, Standardní tampon"/>
    <s v="Ne"/>
    <s v="Ano"/>
    <s v="Ekologie, Spolehlivé"/>
    <s v="Mořská houba"/>
    <s v="Dostala bych ji zdarma."/>
    <s v="Ne"/>
    <s v="Spíše ano"/>
    <s v="Na internetu"/>
    <s v="Mi nákup trvá pár vteřin, kupuji pořád to stejné."/>
    <x v="1"/>
  </r>
  <r>
    <n v="73"/>
    <s v="51-60"/>
    <s v="25 000 - 35 000 Kč"/>
    <s v="Standardní vložka, Standardní tampon"/>
    <s v="Standardní vložka, Standardní tampon, Menstruační kalíšek, Menstruační kalhotky"/>
    <s v="Ne"/>
    <s v="Ano"/>
    <s v="Pohodlné, Spolehlivé"/>
    <s v="Mořská houba"/>
    <s v="Někdo z okolí by ji začal používat."/>
    <s v="Ne"/>
    <s v="Spíše ano"/>
    <s v="V drogérii"/>
    <s v="Vím, co chci, ale občas se podívám na ostatní varianty jiných produktů, než používám normálně."/>
    <x v="0"/>
  </r>
  <r>
    <n v="74"/>
    <s v="41-50"/>
    <s v="45 000 Kč a více"/>
    <s v="Menstruační kalíšek, Menstruační kalhotky"/>
    <s v="Nevím"/>
    <s v="Ne"/>
    <s v="Ano"/>
    <s v="Ekologie, Zvyk"/>
    <s v="Nechci"/>
    <s v="Současný produkt by mi přestal vyhovovat."/>
    <s v="Ne"/>
    <s v="Spíše ano"/>
    <s v="Na internetu"/>
    <s v="Vím, co chci, ale podívám se na ostatní varianty stejného produktu (značky, velikosti, cena atd..)"/>
    <x v="1"/>
  </r>
  <r>
    <n v="75"/>
    <s v="31-40"/>
    <s v="15 000 - 20 000 Kč"/>
    <s v="Standardní vložka, Standardní tampon, Menstruační kalíšek"/>
    <s v="Standardní vložka, Standardní tampon"/>
    <s v="Ne"/>
    <s v="Ano"/>
    <s v="Zvyk, Pohodlné"/>
    <s v="Menstruační kalhotky"/>
    <s v="Současný produkt by mi přestal vyhovovat."/>
    <s v="Ne"/>
    <s v="Spíše ano"/>
    <s v="V drogérii"/>
    <s v="Mi nákup trvá pár vteřin, kupuji pořád to stejné."/>
    <x v="3"/>
  </r>
  <r>
    <n v="76"/>
    <s v="31-40"/>
    <s v="25 000 - 35 000 Kč"/>
    <s v="Standardní vložka, Látkové vložka, Menstruační kalíšek, Menstruační kalhotky"/>
    <s v="Standardní vložka, Látkové vložka, Standardní tampon, Menstruační kalíšek, Menstruační kalhotky"/>
    <s v="Ne"/>
    <s v="Ano"/>
    <s v="Cena, Ekologie"/>
    <s v="Nechci"/>
    <s v="Současný produkt by mi přestal vyhovovat."/>
    <s v="Ne"/>
    <s v="Spíš ne"/>
    <s v="V drogérii"/>
    <s v="Mi nákup trvá pár vteřin, kupuji pořád to stejné."/>
    <x v="0"/>
  </r>
  <r>
    <n v="77"/>
    <s v="41-50"/>
    <s v="25 000 - 35 000 Kč"/>
    <s v="Standardní vložka, Standardní tampon, Menstruační kalíšek"/>
    <s v="Standardní tampon"/>
    <s v="Ne"/>
    <s v="Ano"/>
    <s v="Zvyk, Spolehlivé"/>
    <s v="Menstruační kalhotky"/>
    <s v="Byla by to levnější varianta., Byla by to ekologičtější varianta."/>
    <s v="Ne"/>
    <s v="Spíše ano"/>
    <s v="V drogérii"/>
    <s v="Vím, co chci, ale podívám se na ostatní varianty stejného produktu (značky, velikosti, cena atd..)"/>
    <x v="0"/>
  </r>
  <r>
    <n v="78"/>
    <s v="15-20"/>
    <s v="Méně než 15 000 Kč"/>
    <s v="Menstruační kalíšek"/>
    <s v="Standardní vložka, Standardní tampon"/>
    <s v="Ano - alespoň 3x týdně"/>
    <s v="Ano"/>
    <s v="Zvyk, Používají ho ostatní v mém okolí"/>
    <s v="Menstruační kalhotky"/>
    <s v="Byla by to levnější varianta., Současný produkt by mi přestal vyhovovat."/>
    <s v="Ne"/>
    <s v="Rozhodně ano"/>
    <s v="V drogérii"/>
    <s v="Vím, co chci, ale občas se podívám na ostatní varianty jiných produktů, než používám normálně."/>
    <x v="1"/>
  </r>
  <r>
    <n v="79"/>
    <s v="31-40"/>
    <s v="15 000 - 20 000 Kč"/>
    <s v="Menstruační kalhotky, Mořská houba"/>
    <s v="Nevím"/>
    <s v="Ano - maximálně 3x týdně"/>
    <s v="Ano"/>
    <s v="Ekologie, Pohodlné"/>
    <s v="Menstruační kalíšek"/>
    <s v="Dostala bych ji zdarma."/>
    <s v="Ne"/>
    <s v="Spíš ne"/>
    <s v="V drogérii"/>
    <s v="Pravidelně přemýšlím, jestli nezkusit něco nového a zvažuji možnosti."/>
    <x v="1"/>
  </r>
  <r>
    <n v="80"/>
    <s v="41-50"/>
    <s v="35 000 - 45 000 Kč"/>
    <s v="Standardní vložka, Menstruační kalíšek"/>
    <s v="Standardní vložka, Standardní tampon"/>
    <s v="Ne"/>
    <s v="Ano"/>
    <s v="Pohodlné, Spolehlivé"/>
    <s v="Nechci"/>
    <s v="Někdo z okolí by ji začal používat."/>
    <s v="Ne"/>
    <s v="Spíše ano"/>
    <s v="V supermarketu"/>
    <s v="Vím, co chci, ale podívám se na ostatní varianty stejného produktu (značky, velikosti, cena atd..)"/>
    <x v="0"/>
  </r>
  <r>
    <n v="81"/>
    <s v="31-40"/>
    <s v="45 000 Kč a více"/>
    <s v="Menstruační kalíšek, Menstruační kalhotky"/>
    <s v="Standardní vložka, Standardní tampon, Menstruační kalíšek"/>
    <s v="Ano - alespoň 3x týdně"/>
    <s v="Ano"/>
    <s v="Pohodlné, Spolehlivé"/>
    <s v="Nechci"/>
    <s v="Současný produkt by mi přestal vyhovovat."/>
    <s v="Ne"/>
    <s v="Rozhodně ano"/>
    <s v="Na internetu"/>
    <s v="Mi nákup trvá pár vteřin, kupuji pořád to stejné."/>
    <x v="1"/>
  </r>
  <r>
    <n v="82"/>
    <s v="21-30"/>
    <s v="25 000 - 35 000 Kč"/>
    <s v="Menstruační kalíšek"/>
    <s v="Standardní vložka, Standardní tampon, Menstruační kalíšek"/>
    <s v="Ano - maximálně 3x týdně"/>
    <s v="Ano"/>
    <s v="Cena, Ekologie"/>
    <s v="Nechci"/>
    <s v="Někdo z okolí by ji začal používat., Byla by to levnější varianta., Byla by to ekologičtější varianta., Současný produkt by mi přestal vyhovovat."/>
    <s v="Ne"/>
    <s v="Spíše ano"/>
    <s v="V drogérii"/>
    <s v="Mi nákup trvá pár vteřin, kupuji pořád to stejné."/>
    <x v="1"/>
  </r>
  <r>
    <n v="83"/>
    <s v="31-40"/>
    <s v="25 000 - 35 000 Kč"/>
    <s v="Menstruační kalhotky, Mořská houba"/>
    <s v="Standardní tampon, Mořská houba"/>
    <s v="Ano - maximálně 3x týdně"/>
    <s v="Ano"/>
    <s v="Ekologie, Pohodlné"/>
    <s v="Nechci"/>
    <s v="Byla by to ekologičtější varianta."/>
    <s v="Ne"/>
    <s v="Spíše ano"/>
    <s v="V drogérii"/>
    <s v="Mi nákup trvá pár vteřin, kupuji pořád to stejné."/>
    <x v="1"/>
  </r>
  <r>
    <n v="84"/>
    <s v="31-40"/>
    <s v="45 000 Kč a více"/>
    <s v="Standardní tampon, Menstruační kalíšek, Menstruační kalhotky"/>
    <s v="Standardní vložka, Standardní tampon"/>
    <s v="Ne"/>
    <s v="Ano"/>
    <s v="Ekologie, Pohodlné"/>
    <s v="Nechci"/>
    <s v="Dostala bych ji zdarma., Současný produkt by mi přestal vyhovovat."/>
    <s v="Ne"/>
    <s v="Spíše ano"/>
    <s v="V drogérii"/>
    <s v="Vím, co chci, ale občas se podívám na ostatní varianty jiných produktů, než používám normálně."/>
    <x v="3"/>
  </r>
  <r>
    <n v="85"/>
    <s v="31-40"/>
    <s v="45 000 Kč a více"/>
    <s v="Menstruační kalhotky"/>
    <s v="Standardní tampon, Menstruační kalhotky"/>
    <s v="Ano - maximálně 3x týdně"/>
    <s v="Ano"/>
    <s v="Ekologie, Pohodlné"/>
    <s v="Nechci"/>
    <s v="Nic by mě nepřimělo."/>
    <s v="Ne"/>
    <s v="Rozhodně ano"/>
    <s v="V drogérii"/>
    <s v="Vím, co chci, ale podívám se na ostatní varianty stejného produktu (značky, velikosti, cena atd..)"/>
    <x v="1"/>
  </r>
  <r>
    <n v="86"/>
    <s v="41-50"/>
    <s v="35 000 - 45 000 Kč"/>
    <s v="Vložka z přírodního materiálu"/>
    <s v="Vložka z přírodního materiálu"/>
    <s v="Ne"/>
    <s v="Ano"/>
    <s v="Ekologie, Spolehlivé"/>
    <s v="Nechci"/>
    <s v="Dostala bych ji zdarma., Byla by to levnější varianta."/>
    <s v="Ne"/>
    <s v="Rozhodně ano"/>
    <s v="V drogérii"/>
    <s v="Mi nákup trvá pár vteřin, kupuji pořád to stejné."/>
    <x v="1"/>
  </r>
  <r>
    <n v="87"/>
    <s v="31-40"/>
    <s v="20 000 - 25 000 Kč"/>
    <s v="Menstruační kalíšek, Menstruační kalhotky"/>
    <s v="Vložka z přírodního materiálu, Standardní tampon, Menstruační kalíšek, Menstruační kalhotky"/>
    <s v="Ano - alespoň 3x týdně"/>
    <s v="Ano"/>
    <s v="Ekologie, Pohodlné"/>
    <s v="Nechci"/>
    <s v="bylo by to pohodlnější"/>
    <s v="Ne"/>
    <s v="Spíš ne"/>
    <s v="V drogérii"/>
    <s v="Vím, co chci, ale podívám se na ostatní varianty stejného produktu (značky, velikosti, cena atd..)"/>
    <x v="1"/>
  </r>
  <r>
    <n v="88"/>
    <s v="41-50"/>
    <s v="35 000 - 45 000 Kč"/>
    <s v="Standardní vložka"/>
    <s v="Standardní vložka"/>
    <s v="Ne"/>
    <s v="Ano"/>
    <s v="Cena, Zvyk"/>
    <s v="Menstruační kalhotky"/>
    <s v="Někdo z okolí by ji začal používat."/>
    <s v="Ne"/>
    <s v="Spíš ne"/>
    <s v="V supermarketu"/>
    <s v="Mi nákup trvá pár vteřin, kupuji pořád to stejné."/>
    <x v="2"/>
  </r>
  <r>
    <n v="89"/>
    <s v="41-50"/>
    <s v="25 000 - 35 000 Kč"/>
    <s v="Standardní vložka"/>
    <s v="Menstruační kalhotky"/>
    <s v="Ne"/>
    <s v="Ano"/>
    <s v="Pohodlné, Spolehlivé"/>
    <s v="Menstruační kalhotky"/>
    <s v="Dostala bych ji zdarma."/>
    <s v="Ne"/>
    <s v="Rozhodně ano"/>
    <s v="V drogérii"/>
    <s v="Mi nákup trvá pár vteřin, kupuji pořád to stejné."/>
    <x v="0"/>
  </r>
  <r>
    <n v="90"/>
    <s v="21-30"/>
    <s v="20 000 - 25 000 Kč"/>
    <s v="Standardní tampon, Mořská houba"/>
    <s v="Standardní vložka, Mořská houba"/>
    <s v="Ne"/>
    <s v="Ano"/>
    <s v="Cena, Pohodlné"/>
    <s v="Tampon z přírodního materiálu, Menstruační kalhotky"/>
    <s v="Byla by to levnější varianta."/>
    <s v="Ne"/>
    <s v="Spíš ne"/>
    <s v="Na internetu"/>
    <s v="Vím, co chci, ale podívám se na ostatní varianty stejného produktu (značky, velikosti, cena atd..)"/>
    <x v="3"/>
  </r>
  <r>
    <n v="91"/>
    <s v="21-30"/>
    <s v="25 000 - 35 000 Kč"/>
    <s v="Standardní vložka, Látkové vložka, Standardní tampon, Menstruační kalíšek"/>
    <s v="Standardní vložka, Standardní tampon, Menstruační kalíšek, Menstruační kalhotky"/>
    <s v="Ne"/>
    <s v="Ano"/>
    <s v="Ekologie, Pohodlné"/>
    <s v="Nechci"/>
    <s v="Někdo z okolí by ji začal používat."/>
    <s v="Ne"/>
    <s v="Spíše ano"/>
    <s v="V drogérii"/>
    <s v="Vím, co chci, ale podívám se na ostatní varianty stejného produktu (značky, velikosti, cena atd..)"/>
    <x v="3"/>
  </r>
  <r>
    <n v="92"/>
    <s v="31-40"/>
    <s v="20 000 - 25 000 Kč"/>
    <s v="Mořská houba"/>
    <s v="Standardní vložka, Standardní tampon, Menstruační kalíšek, Menstruační kalhotky, Nevím"/>
    <s v="Ne"/>
    <s v="Ano"/>
    <s v="Cena, Pohodlné"/>
    <s v="Nechci"/>
    <s v="Dostala bych ji zdarma., Byla by to levnější varianta., Současný produkt by mi přestal vyhovovat."/>
    <s v="Ne"/>
    <s v="Spíš ne"/>
    <s v="V drogérii"/>
    <s v="Mi nákup trvá pár vteřin, kupuji pořád to stejné."/>
    <x v="1"/>
  </r>
  <r>
    <n v="93"/>
    <s v="21-30"/>
    <s v="20 000 - 25 000 Kč"/>
    <s v="Menstruační kalíšek"/>
    <s v="Standardní vložka, Standardní tampon"/>
    <s v="Ne"/>
    <s v="Ano"/>
    <s v="Cena, Ekologie"/>
    <s v="Nechci"/>
    <s v="Byla by to ekologičtější varianta."/>
    <s v="Ne"/>
    <s v="Spíše ano"/>
    <s v="Na internetu"/>
    <s v="Mi nákup trvá pár vteřin, kupuji pořád to stejné."/>
    <x v="1"/>
  </r>
  <r>
    <n v="94"/>
    <s v="31-40"/>
    <s v="25 000 - 35 000 Kč"/>
    <s v="Standardní vložka, Standardní tampon, Menstruační kalíšek, Mořská houba"/>
    <s v="Standardní vložka, Standardní tampon"/>
    <s v="Ne"/>
    <s v="Ano"/>
    <s v="Pohodlné, Spolehlivé"/>
    <s v="Menstruační kalhotky, Látkové vložka"/>
    <s v="Zkusila jsem kalisek, protejkam, zkusila jsem morskou houbu, vyndavaní je fakt nechutne a krev vsude. Moc rada bych nasla pro sebe jinou variantu nez vlozky a tampony ale zatim mi nic nefungovalo. Uz jsem utratila za to hodne penez a vzdy se vratila ke klasice. "/>
    <s v="Ne"/>
    <s v="Rozhodně ano"/>
    <s v="V supermarketu"/>
    <s v="Pravidelně přemýšlím, jestli nezkusit něco nového a zvažuji možnosti."/>
    <x v="3"/>
  </r>
  <r>
    <n v="95"/>
    <s v="31-40"/>
    <s v="35 000 - 45 000 Kč"/>
    <s v="Standardní tampon, Menstruační kalíšek, Menstruační kalhotky"/>
    <s v="Standardní vložka, Standardní tampon, Menstruační kalíšek, Menstruační kalhotky, Mořská houba"/>
    <s v="Ano - maximálně 3x týdně"/>
    <s v="Ano"/>
    <s v="Ekologie, Spolehlivé"/>
    <s v="Nechci"/>
    <s v="Doporuceni"/>
    <s v="Ne"/>
    <s v="Spíš ne"/>
    <s v="V supermarketu"/>
    <s v="Mi nákup trvá pár vteřin, kupuji pořád to stejné."/>
    <x v="3"/>
  </r>
  <r>
    <n v="96"/>
    <s v="31-40"/>
    <s v="25 000 - 35 000 Kč"/>
    <s v="Mořská houba"/>
    <s v="Standardní vložka, Standardní tampon, Mořská houba"/>
    <s v="Ano - maximálně 3x týdně"/>
    <s v="Ano"/>
    <s v="Ekologie, Pohodlné"/>
    <s v="Menstruační kalhotky"/>
    <s v="Dostala bych ji zdarma., Současný produkt by mi přestal vyhovovat."/>
    <s v="Ne"/>
    <s v="Rozhodně ano"/>
    <s v="V drogérii"/>
    <s v="Vím, co chci, ale občas se podívám na ostatní varianty jiných produktů, než používám normálně."/>
    <x v="1"/>
  </r>
  <r>
    <n v="97"/>
    <s v="15-20"/>
    <s v="Méně než 15 000 Kč"/>
    <s v="Standardní vložka, Standardní tampon"/>
    <s v="Standardní vložka"/>
    <s v="Ano - maximálně 3x týdně"/>
    <s v="Ne - někdo jiný z rodiny"/>
    <s v="Pohodlné, Spolehlivé"/>
    <s v="Nechci"/>
    <s v="Byla by to ekologičtější varianta., Současný produkt by mi přestal vyhovovat., Vyzkoušela jsem kalíšek i houbu. Kalíšek mi nesedí. Houbu moc nepoužívám, protože tampon je mi příjemnější, ale věřím, že si snad jednou na houbu zvyknu. Vím, že tampony nejdou moc zdravé, proto bych chtěla raději houbu. Ale tampony používám už asi od 13 let a jsem na ně zvyklá a můžu se na ně spolehnout."/>
    <s v="Ne"/>
    <s v="Spíše ano"/>
    <s v="V supermarketu"/>
    <s v="Mi nákup trvá pár vteřin, kupuji pořád to stejné."/>
    <x v="3"/>
  </r>
  <r>
    <n v="98"/>
    <s v="31-40"/>
    <s v="20 000 - 25 000 Kč"/>
    <s v="Standardní tampon, Mořská houba"/>
    <s v="Standardní vložka, Standardní tampon"/>
    <s v="Ano - maximálně 3x týdně"/>
    <s v="Ano"/>
    <s v="Cena, Ekologie"/>
    <s v="Menstruační kalhotky"/>
    <s v="Současný produkt by mi přestal vyhovovat."/>
    <s v="Ne"/>
    <s v="Spíše ano"/>
    <s v="Na internetu"/>
    <s v="Vím, co chci, ale občas se podívám na ostatní varianty jiných produktů, než používám normálně."/>
    <x v="3"/>
  </r>
  <r>
    <n v="99"/>
    <s v="31-40"/>
    <s v="25 000 - 35 000 Kč"/>
    <s v="Látkové vložka, Standardní tampon, Menstruační kalhotky"/>
    <s v="Standardní vložka, Vložka z přírodního materiálu, Látkové vložka, Standardní tampon, Tampon z přírodního materiálu, Menstruační kalíšek, Menstruační kalhotky, Mořská houba, Nepoužívají nic"/>
    <s v="Ne"/>
    <s v="Ano"/>
    <s v="Ekologie, Pohodlné"/>
    <s v="Nechci"/>
    <s v="Současný produkt by mi přestal vyhovovat."/>
    <s v="Ne"/>
    <s v="Rozhodně ano"/>
    <s v="V drogérii"/>
    <s v="Mi nákup trvá pár vteřin, kupuji pořád to stejné."/>
    <x v="3"/>
  </r>
  <r>
    <n v="100"/>
    <s v="31-40"/>
    <s v="35 000 - 45 000 Kč"/>
    <s v="Standardní vložka"/>
    <s v="Menstruační kalíšek"/>
    <s v="Ano - alespoň 3x týdně"/>
    <s v="Ano"/>
    <s v="Cena, Ekologie"/>
    <s v="Menstruační kalhotky"/>
    <s v="Dostala bych ji zdarma., Někdo z okolí by ji začal používat."/>
    <s v="Ano - v práci"/>
    <s v="Rozhodně ano"/>
    <s v="V drogérii"/>
    <s v="Pravidelně přemýšlím, jestli nezkusit něco nového a zvažuji možnosti."/>
    <x v="2"/>
  </r>
  <r>
    <n v="101"/>
    <s v="31-40"/>
    <s v="35 000 - 45 000 Kč"/>
    <s v="Menstruační kalhotky"/>
    <s v="Menstruační kalíšek"/>
    <s v="Ano - alespoň 3x týdně"/>
    <s v="Ano"/>
    <s v="Ekologie, Pohodlné"/>
    <s v="Nechci"/>
    <s v="Současný produkt by mi přestal vyhovovat."/>
    <s v="Ne"/>
    <s v="Rozhodně ano"/>
    <s v="Na internetu"/>
    <s v="Vím, co chci, ale občas se podívám na ostatní varianty jiných produktů, než používám normálně."/>
    <x v="1"/>
  </r>
  <r>
    <n v="102"/>
    <s v="31-40"/>
    <s v="35 000 - 45 000 Kč"/>
    <s v="Standardní tampon"/>
    <s v="Standardní vložka, Standardní tampon, Menstruační kalhotky"/>
    <s v="Ne"/>
    <s v="Ano"/>
    <s v="Cena, Zvyk"/>
    <s v="Tampon z přírodního materiálu"/>
    <s v="Dostala bych ji zdarma., Současný produkt by mi přestal vyhovovat."/>
    <s v="Ne"/>
    <s v="Spíš ne"/>
    <s v="V supermarketu"/>
    <s v="Mi nákup trvá pár vteřin, kupuji pořád to stejné."/>
    <x v="0"/>
  </r>
  <r>
    <n v="103"/>
    <s v="31-40"/>
    <s v="20 000 - 25 000 Kč"/>
    <s v="Menstruační kalíšek"/>
    <s v="Nevím"/>
    <s v="Ne"/>
    <s v="Ano"/>
    <s v="Ekologie, Pohodlné"/>
    <s v="Nechci"/>
    <s v="Někdo z okolí by ji začal používat., Byla by to ekologičtější varianta."/>
    <s v="Ne"/>
    <s v="Rozhodně ano"/>
    <s v="V drogérii"/>
    <s v="Mi nákup trvá pár vteřin, kupuji pořád to stejné."/>
    <x v="1"/>
  </r>
  <r>
    <n v="104"/>
    <s v="31-40"/>
    <s v="35 000 - 45 000 Kč"/>
    <s v="Menstruační kalhotky"/>
    <s v="Vložka z přírodního materiálu, Látkové vložka, Standardní tampon, Menstruační kalhotky"/>
    <s v="Ano - maximálně 3x týdně"/>
    <s v="Ano"/>
    <s v="Ekologie, Spolehlivé"/>
    <s v="Nechci"/>
    <s v="Nic by mě nepřimělo."/>
    <s v="Ne"/>
    <s v="Rozhodně ano"/>
    <s v="V drogérii"/>
    <s v="Mi nákup trvá pár vteřin, kupuji pořád to stejné."/>
    <x v="1"/>
  </r>
  <r>
    <n v="105"/>
    <s v="31-40"/>
    <s v="45 000 Kč a více"/>
    <s v="Standardní tampon"/>
    <s v="Standardní vložka, Standardní tampon, Menstruační kalhotky"/>
    <s v="Ano - alespoň 3x týdně"/>
    <s v="Ano"/>
    <s v="Pohodlné, Spolehlivé"/>
    <s v="Nechci"/>
    <s v="Současný produkt by mi přestal vyhovovat."/>
    <s v="Ne"/>
    <s v="Rozhodně ano"/>
    <s v="V drogérii"/>
    <s v="Mi nákup trvá pár vteřin, kupuji pořád to stejné."/>
    <x v="2"/>
  </r>
  <r>
    <n v="106"/>
    <s v="31-40"/>
    <s v="25 000 - 35 000 Kč"/>
    <s v="Standardní vložka, Menstruační kalíšek"/>
    <s v="Standardní vložka, Menstruační kalíšek, Menstruační kalhotky"/>
    <s v="Ne"/>
    <s v="Ano"/>
    <s v="Pohodlné, Spolehlivé"/>
    <s v="Vložka z přírodního materiálu, Menstruační kalhotky"/>
    <s v="Dostala bych ji zdarma., Někdo z okolí by ji začal používat."/>
    <s v="Ne"/>
    <s v="Spíše ano"/>
    <s v="V drogérii"/>
    <s v="Vím, co chci, ale občas se podívám na ostatní varianty jiných produktů, než používám normálně."/>
    <x v="0"/>
  </r>
  <r>
    <n v="107"/>
    <s v="31-40"/>
    <s v="15 000 - 20 000 Kč"/>
    <s v="Menstruační kalhotky, Mořská houba"/>
    <s v="Nevím"/>
    <s v="Ano - maximálně 3x týdně"/>
    <s v="Ano"/>
    <s v="Ekologie, Pohodlné"/>
    <s v="Menstruační kalíšek"/>
    <s v="Dostala bych ji zdarma."/>
    <s v="Ne"/>
    <s v="Spíš ne"/>
    <s v="V drogérii"/>
    <s v="Pravidelně přemýšlím, jestli nezkusit něco nového a zvažuji možnosti."/>
    <x v="1"/>
  </r>
  <r>
    <n v="108"/>
    <s v="31-40"/>
    <s v="25 000 - 35 000 Kč"/>
    <s v="Menstruační kalhotky, Mořská houba"/>
    <s v="Standardní tampon, Mořská houba"/>
    <s v="Ano - maximálně 3x týdně"/>
    <s v="Ano"/>
    <s v="Ekologie, Pohodlné"/>
    <s v="Nechci"/>
    <s v="Byla by to ekologičtější varianta."/>
    <s v="Ne"/>
    <s v="Spíše ano"/>
    <s v="Na internetu"/>
    <s v="Mi nákup trvá pár vteřin, kupuji pořád to stejné."/>
    <x v="1"/>
  </r>
  <r>
    <n v="109"/>
    <s v="41-50"/>
    <s v="25 000 - 35 000 Kč"/>
    <s v="Standardní vložka, Standardní tampon, Menstruační kalíšek"/>
    <s v="Standardní tampon"/>
    <s v="Ne"/>
    <s v="Ano"/>
    <s v="Zvyk, Spolehlivé"/>
    <s v="Menstruační kalhotky"/>
    <s v="Byla by to levnější varianta., Byla by to ekologičtější varianta."/>
    <s v="Ne"/>
    <s v="Spíše ano"/>
    <s v="V drogérii"/>
    <s v="Vím, co chci, ale podívám se na ostatní varianty stejného produktu (značky, velikosti, cena atd..)"/>
    <x v="0"/>
  </r>
  <r>
    <n v="110"/>
    <s v="41-50"/>
    <s v="35 000 - 45 000 Kč"/>
    <s v="Standardní vložka, Menstruační kalíšek"/>
    <s v="Standardní vložka, Standardní tampon"/>
    <s v="Ne"/>
    <s v="Ano"/>
    <s v="Pohodlné, Spolehlivé"/>
    <s v="Nechci"/>
    <s v="Někdo z okolí by ji začal používat."/>
    <s v="Ne"/>
    <s v="Spíše ano"/>
    <s v="V supermarketu"/>
    <s v="Vím, co chci, ale podívám se na ostatní varianty stejného produktu (značky, velikosti, cena atd..)"/>
    <x v="0"/>
  </r>
  <r>
    <n v="111"/>
    <s v="41-50"/>
    <s v="35 000 - 45 000 Kč"/>
    <s v="Vložka z přírodního materiálu"/>
    <s v="Vložka z přírodního materiálu"/>
    <s v="Ne"/>
    <s v="Ano"/>
    <s v="Ekologie, Spolehlivé"/>
    <s v="Nechci"/>
    <s v="Dostala bych ji zdarma., Byla by to levnější varianta."/>
    <s v="Ne"/>
    <s v="Rozhodně ano"/>
    <s v="V drogérii"/>
    <s v="Mi nákup trvá pár vteřin, kupuji pořád to stejné."/>
    <x v="1"/>
  </r>
  <r>
    <n v="112"/>
    <s v="15-20"/>
    <s v="15 000 - 20 000 Kč"/>
    <s v="Standardní tampon"/>
    <s v="Standardní tampon"/>
    <s v="Ano - alespoň 3x týdně"/>
    <s v="Ne - někdo jiný z rodiny"/>
    <s v="Cena, Používají ho ostatní v mém okolí"/>
    <s v="Menstruační kalíšek, Menstruační kalhotky"/>
    <s v="Dostala bych ji zdarma., Někdo z okolí by ji začal používat."/>
    <s v="Ne"/>
    <s v="Rozhodně ano"/>
    <s v="V drogérii"/>
    <s v="Pravidelně přemýšlím, jestli nezkusit něco nového a zvažuji možnosti."/>
    <x v="0"/>
  </r>
  <r>
    <n v="113"/>
    <s v="15-20"/>
    <s v="15 000 - 20 000 Kč"/>
    <s v="Standardní vložka, Standardní tampon"/>
    <s v="Standardní tampon"/>
    <s v="Ano - alespoň 3x týdně"/>
    <s v="Ne - někdo jiný z rodiny"/>
    <s v="Používají ho ostatní v mém okolí, Spolehlivé"/>
    <s v="Menstruační kalíšek, Menstruační kalhotky"/>
    <s v="Dostala bych ji zdarma., Někdo z okolí by ji začal používat."/>
    <s v="Ne"/>
    <s v="Rozhodně ano"/>
    <s v="V drogérii"/>
    <s v="Pravidelně přemýšlím, jestli nezkusit něco nového a zvažuji možnosti."/>
    <x v="0"/>
  </r>
  <r>
    <n v="114"/>
    <s v="15-20"/>
    <s v="15 000 - 20 000 Kč"/>
    <s v="Standardní vložka, Standardní tampon"/>
    <s v="Standardní tampon"/>
    <s v="Ano - alespoň 3x týdně"/>
    <s v="Ne - někdo jiný z rodiny"/>
    <s v="Zvyk, Používají ho ostatní v mém okolí"/>
    <s v="Menstruační kalíšek, Menstruační kalhotky"/>
    <s v="Dostala bych ji zdarma., Někdo z okolí by ji začal používat."/>
    <s v="Ne"/>
    <s v="Rozhodně ano"/>
    <s v="V drogérii"/>
    <s v="Pravidelně přemýšlím, jestli nezkusit něco nového a zvažuji možnosti."/>
    <x v="0"/>
  </r>
  <r>
    <n v="115"/>
    <s v="15-20"/>
    <s v="15 000 - 20 000 Kč"/>
    <s v="Standardní tampon"/>
    <s v="Standardní tampon"/>
    <s v="Ano - alespoň 3x týdně"/>
    <s v="Ne - někdo jiný z rodiny"/>
    <s v="Používají ho ostatní v mém okolí, Spolehlivé"/>
    <s v="Menstruační kalíšek, Menstruační kalhotky"/>
    <s v="Dostala bych ji zdarma., Někdo z okolí by ji začal používat."/>
    <s v="Ne"/>
    <s v="Rozhodně ano"/>
    <s v="V drogérii"/>
    <s v="Pravidelně přemýšlím, jestli nezkusit něco nového a zvažuji možnosti."/>
    <x v="0"/>
  </r>
  <r>
    <n v="116"/>
    <s v="15-20"/>
    <s v="Méně než 15 000 Kč"/>
    <s v="Standardní vložka, Standardní tampon"/>
    <s v="Standardní vložka, Standardní tampon"/>
    <s v="Ano - alespoň 3x týdně"/>
    <s v="Ne - někdo jiný z rodiny"/>
    <s v="Zvyk, Používají ho ostatní v mém okolí"/>
    <s v="Menstruační kalíšek, Menstruační kalhotky"/>
    <s v="Osamostatnění - vlastní příjem."/>
    <s v="Ne"/>
    <s v="Spíše ano"/>
    <s v="V drogérii"/>
    <s v="Mi nákup trvá pár vteřin, kupuji pořád to stejné."/>
    <x v="3"/>
  </r>
  <r>
    <n v="117"/>
    <s v="21-30"/>
    <s v="15 000 - 20 000 Kč"/>
    <s v="Standardní tampon"/>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s v="V supermarketu"/>
    <s v="Pravidelně přemýšlím, jestli nezkusit něco nového a zvažuji možnosti."/>
    <x v="2"/>
  </r>
  <r>
    <n v="118"/>
    <s v="31-40"/>
    <s v="45 000 Kč a více"/>
    <s v="Menstruační kalíšek"/>
    <s v="Standardní vložka, Standardní tampon, Menstruační kalíšek, Menstruační kalhotky"/>
    <s v="Ano - maximálně 3x týdně"/>
    <s v="Ano"/>
    <s v="Ekologie, Pohodlné"/>
    <s v="Nechci"/>
    <s v="Dostala bych ji zdarma., Byla by to ekologičtější varianta., Současný produkt by mi přestal vyhovovat."/>
    <s v="Ne"/>
    <s v="Rozhodně ano"/>
    <s v="V supermarketu"/>
    <s v="Mi nákup trvá pár vteřin, kupuji pořád to stejné."/>
    <x v="1"/>
  </r>
  <r>
    <n v="119"/>
    <s v="31-40"/>
    <s v="35 000 - 45 000 Kč"/>
    <s v="Tampon z přírodního materiálu, Menstruační kalíšek"/>
    <s v="Tampon z přírodního materiálu, Menstruační kalíšek"/>
    <s v="Ano - alespoň 3x týdně"/>
    <s v="Ano"/>
    <s v="Pohodlné, Spolehlivé"/>
    <s v="Nechci"/>
    <s v="Někdo z okolí by ji začal používat."/>
    <s v="Ne"/>
    <s v="Spíše ano"/>
    <s v="V drogérii"/>
    <s v="Mi nákup trvá pár vteřin, kupuji pořád to stejné."/>
    <x v="1"/>
  </r>
  <r>
    <n v="120"/>
    <s v="31-40"/>
    <s v="35 000 - 45 000 Kč"/>
    <s v="Standardní tampon"/>
    <s v="Standardní vložka, Standardní tampon"/>
    <s v="Ano - maximálně 3x týdně"/>
    <s v="Ano"/>
    <s v="Zvyk, Spolehlivé"/>
    <s v="Nechci"/>
    <s v="Nic by mě nepřimělo."/>
    <s v="Ne"/>
    <s v="Rozhodně ano"/>
    <s v="V drogérii"/>
    <s v="Mi nákup trvá pár vteřin, kupuji pořád to stejné."/>
    <x v="2"/>
  </r>
  <r>
    <n v="121"/>
    <s v="21-30"/>
    <s v="25 000 - 35 000 Kč"/>
    <s v="Menstruační kalíšek, Menstruační kalhotky"/>
    <s v="Standardní vložka, Standardní tampon"/>
    <s v="Ne"/>
    <s v="Ano"/>
    <s v="Cena, Ekologie"/>
    <s v="Nechci"/>
    <s v="Současný produkt by mi přestal vyhovovat."/>
    <s v="Ne"/>
    <s v="Spíše ano"/>
    <s v="Na internetu"/>
    <s v="Vím, co chci, ale podívám se na ostatní varianty stejného produktu (značky, velikosti, cena atd..)"/>
    <x v="1"/>
  </r>
  <r>
    <n v="122"/>
    <s v="21-30"/>
    <s v="20 000 - 25 000 Kč"/>
    <s v="Menstruační kalíšek"/>
    <s v="Standardní vložka, Standardní tampon"/>
    <s v="Ano - alespoň 3x týdně"/>
    <s v="Ano"/>
    <s v="Ekologie, Pohodlné"/>
    <s v="Nechci"/>
    <s v="Dostala bych ji zdarma., Byla by to ekologičtější varianta., Současný produkt by mi přestal vyhovovat."/>
    <s v="Ne"/>
    <s v="Spíše ano"/>
    <s v="V drogérii"/>
    <s v="Mi nákup trvá pár vteřin, kupuji pořád to stejné."/>
    <x v="1"/>
  </r>
  <r>
    <n v="123"/>
    <s v="31-40"/>
    <s v="35 000 - 45 000 Kč"/>
    <s v="Standardní vložka, Standardní tampon, Menstruační kalhotky"/>
    <s v="Standardní vložka, Vložka z přírodního materiálu, Látkové vložka, Standardní tampon, Tampon z přírodního materiálu, Menstruační kalíšek, Menstruační kalhotky"/>
    <s v="Ne"/>
    <s v="Ano"/>
    <s v="Pohodlné, Spolehlivé"/>
    <s v="Menstruační kalíšek"/>
    <s v="Současný produkt by mi přestal vyhovovat."/>
    <s v="Ne"/>
    <s v="Spíše ano"/>
    <s v="V drogérii"/>
    <s v="Vím, co chci, ale podívám se na ostatní varianty stejného produktu (značky, velikosti, cena atd..)"/>
    <x v="0"/>
  </r>
  <r>
    <n v="124"/>
    <s v="21-30"/>
    <s v="25 000 - 35 000 Kč"/>
    <s v="Menstruační kalíšek"/>
    <s v="Standardní vložka, Standardní tampon, Menstruační kalhotky"/>
    <s v="Ne"/>
    <s v="Ano"/>
    <s v="Ekologie, Pohodlné"/>
    <s v="Nechci"/>
    <s v="Někdo z okolí by ji začal používat., Byla by to levnější varianta., Byla by to ekologičtější varianta., Současný produkt by mi přestal vyhovovat."/>
    <s v="Ne"/>
    <s v="Spíše ano"/>
    <s v="V drogérii"/>
    <s v="Vím, co chci, ale podívám se na ostatní varianty stejného produktu (značky, velikosti, cena atd..)"/>
    <x v="1"/>
  </r>
  <r>
    <n v="125"/>
    <s v="21-30"/>
    <s v="20 000 - 25 000 Kč"/>
    <s v="Menstruační kalíšek, Menstruační kalhotky"/>
    <s v="Standardní tampon, Menstruační kalíšek"/>
    <s v="Ano - maximálně 3x týdně"/>
    <s v="Ano"/>
    <s v="Cena, Ekologie"/>
    <s v="Mořská houba"/>
    <s v="Byla by to levnější varianta., Současný produkt by mi přestal vyhovovat."/>
    <s v="Ne"/>
    <s v="Rozhodně ano"/>
    <s v="V drogérii"/>
    <s v="Vím, co chci, ale občas se podívám na ostatní varianty jiných produktů, než používám normálně."/>
    <x v="1"/>
  </r>
  <r>
    <n v="126"/>
    <s v="41-50"/>
    <s v="25 000 - 35 000 Kč"/>
    <s v="Standardní tampon"/>
    <s v="Standardní tampon"/>
    <s v="Ne"/>
    <s v="Ne - partner"/>
    <s v="Cena, Zvyk"/>
    <s v="Nechci"/>
    <s v="Byla by to levnější varianta., Současný produkt by mi přestal vyhovovat."/>
    <s v="Ne"/>
    <s v="Rozhodně ano"/>
    <s v="V drogérii"/>
    <s v="Vím, co chci, ale podívám se na ostatní varianty stejného produktu (značky, velikosti, cena atd..)"/>
    <x v="2"/>
  </r>
  <r>
    <n v="127"/>
    <s v="21-30"/>
    <s v="25 000 - 35 000 Kč"/>
    <s v="Standardní tampon"/>
    <s v="Standardní vložka, Standardní tampon, Menstruační kalíšek"/>
    <s v="Ano - alespoň 3x týdně"/>
    <s v="Ano"/>
    <s v="Zvyk, Pohodlné"/>
    <s v="Vložka z přírodního materiálu, Menstruační kalíšek"/>
    <s v="Dostala bych ji zdarma."/>
    <s v="Ne"/>
    <s v="Rozhodně ano"/>
    <s v="V drogérii"/>
    <s v="Pravidelně přemýšlím, jestli nezkusit něco nového a zvažuji možnosti."/>
    <x v="2"/>
  </r>
  <r>
    <n v="128"/>
    <s v="15-20"/>
    <s v="Méně než 15 000 Kč"/>
    <s v="Standardní tampon"/>
    <s v="Standardní tampon"/>
    <s v="Ano - alespoň 3x týdně"/>
    <s v="Ne - někdo jiný z rodiny"/>
    <s v="Zvyk, Používají ho ostatní v mém okolí"/>
    <s v="Menstruační kalíšek, Menstruační kalhotky"/>
    <s v="Dostala bych ji zdarma., Osamostatnění - vlastní příjem."/>
    <s v="Ne"/>
    <s v="Spíše ano"/>
    <s v="V drogérii"/>
    <s v="Mi nákup trvá pár vteřin, kupuji pořád to stejné."/>
    <x v="2"/>
  </r>
  <r>
    <n v="129"/>
    <s v="51-60"/>
    <s v="25 000 - 35 000 Kč"/>
    <s v="Standardní vložka"/>
    <s v="Nevím"/>
    <s v="Ne"/>
    <s v="Ano"/>
    <s v="Cena, Zvyk"/>
    <s v="Nechci"/>
    <s v="Nic by mě nepřimělo."/>
    <s v="Ne"/>
    <s v="Spíše ano"/>
    <s v="V drogérii"/>
    <s v="Mi nákup trvá pár vteřin, kupuji pořád to stejné."/>
    <x v="0"/>
  </r>
  <r>
    <n v="130"/>
    <s v="21-30"/>
    <s v="Méně než 15 000 Kč"/>
    <s v="Standardní tampon"/>
    <s v="Standardní vložka, Standardní tampon"/>
    <s v="Ne"/>
    <s v="Ano"/>
    <s v="Zvyk, Spolehlivé"/>
    <s v="Menstruační kalhotky"/>
    <s v="Dostala bych ji zdarma., Současný produkt by mi přestal vyhovovat."/>
    <s v="Ne"/>
    <s v="Spíše ano"/>
    <s v="V supermarketu"/>
    <s v="Pravidelně přemýšlím, jestli nezkusit něco nového a zvažuji možnosti."/>
    <x v="0"/>
  </r>
  <r>
    <n v="131"/>
    <s v="21-30"/>
    <s v="Méně než 15 000 Kč"/>
    <s v="Standardní tampon"/>
    <s v="Standardní vložka, Standardní tampon, Menstruační kalíšek, Menstruační kalhotky"/>
    <s v="Ano - maximálně 3x týdně"/>
    <s v="Ano"/>
    <s v="Zvyk, Spolehlivé"/>
    <s v="Menstruační kalhotky"/>
    <s v="Nic by mě nepřimělo."/>
    <s v="Ne"/>
    <s v="Spíše ano"/>
    <s v="V drogérii"/>
    <s v="Pravidelně přemýšlím, jestli nezkusit něco nového a zvažuji možnosti."/>
    <x v="2"/>
  </r>
  <r>
    <n v="132"/>
    <s v="15-20"/>
    <s v="Méně než 15 000 Kč"/>
    <s v="Standardní tampon, Menstruační kalhotky"/>
    <s v="Standardní vložka, Standardní tampon"/>
    <s v="Ne"/>
    <s v="Ano"/>
    <s v="Pohodlné, Spolehlivé"/>
    <s v="Nechci"/>
    <s v="Byla by to ekologičtější varianta., Současný produkt by mi přestal vyhovovat."/>
    <s v="Ne"/>
    <s v="Spíše ano"/>
    <s v="V drogérii"/>
    <s v="Mi nákup trvá pár vteřin, kupuji pořád to stejné."/>
    <x v="3"/>
  </r>
  <r>
    <n v="133"/>
    <s v="31-40"/>
    <s v="35 000 - 45 000 Kč"/>
    <s v="Standardní vložka, Standardní tampon, Menstruační kalíšek"/>
    <s v="Standardní vložka, Standardní tampon, Menstruační kalíšek, Menstruační kalhotky"/>
    <s v="Ne"/>
    <s v="Ano"/>
    <s v="Cena, Zvyk"/>
    <s v="Menstruační kalhotky"/>
    <s v="Dostala bych ji zdarma., Byla by to levnější varianta., Byla by to ekologičtější varianta., Současný produkt by mi přestal vyhovovat."/>
    <s v="Ne"/>
    <s v="Spíš ne"/>
    <s v="V supermarketu"/>
    <s v="Vím, co chci, ale občas se podívám na ostatní varianty jiných produktů, než používám normálně."/>
    <x v="0"/>
  </r>
  <r>
    <n v="134"/>
    <s v="21-30"/>
    <s v="15 000 - 20 000 Kč"/>
    <s v="Menstruační kalíšek, Menstruační kalhotky"/>
    <s v="Standardní vložka, Standardní tampon, Menstruační kalíšek, Menstruační kalhotky"/>
    <s v="Ano - alespoň 3x týdně"/>
    <s v="Ano"/>
    <s v="Ekologie, Zvyk"/>
    <s v="Nechci"/>
    <s v="Dostala bych ji zdarma., Byla by to levnější varianta."/>
    <s v="Ne"/>
    <s v="Rozhodně ano"/>
    <s v="Na internetu"/>
    <s v="Vím, co chci, ale podívám se na ostatní varianty stejného produktu (značky, velikosti, cena atd..)"/>
    <x v="1"/>
  </r>
  <r>
    <n v="135"/>
    <s v="21-30"/>
    <s v="25 000 - 35 000 Kč"/>
    <s v="Standardní vložka"/>
    <s v="Nevím"/>
    <s v="Ne"/>
    <s v="Ano"/>
    <s v="Pohodlné, Spolehlivé"/>
    <s v="Nechci"/>
    <s v="Současný produkt by mi přestal vyhovovat."/>
    <s v="Ne"/>
    <s v="Rozhodně ne"/>
    <s v="V drogérii"/>
    <s v="Vím, co chci, ale podívám se na ostatní varianty stejného produktu (značky, velikosti, cena atd..)"/>
    <x v="2"/>
  </r>
  <r>
    <n v="136"/>
    <s v="21-30"/>
    <s v="25 000 - 35 000 Kč"/>
    <s v="Menstruační kalíšek, Menstruační kalhotky"/>
    <s v="Standardní vložka, Standardní tampon"/>
    <s v="Ne"/>
    <s v="Ano"/>
    <s v="Cena, Ekologie"/>
    <s v="Nechci"/>
    <s v="Někdo z okolí by ji začal používat., Byla by to levnější varianta., Byla by to ekologičtější varianta., Současný produkt by mi přestal vyhovovat."/>
    <s v="Ne"/>
    <s v="Spíše ano"/>
    <s v="Na internetu"/>
    <s v="Vím, co chci, ale podívám se na ostatní varianty stejného produktu (značky, velikosti, cena atd..)"/>
    <x v="1"/>
  </r>
  <r>
    <n v="137"/>
    <s v="21-30"/>
    <s v="20 000 - 25 000 Kč"/>
    <s v="Menstruační kalíšek"/>
    <s v="Standardní vložka, Standardní tampon"/>
    <s v="Ano - alespoň 3x týdně"/>
    <s v="Ano"/>
    <s v="Ekologie, Pohodlné"/>
    <s v="Nechci"/>
    <s v="Současný produkt by mi přestal vyhovovat."/>
    <s v="Ne"/>
    <s v="Spíše ano"/>
    <s v="V drogérii"/>
    <s v="Mi nákup trvá pár vteřin, kupuji pořád to stejné."/>
    <x v="1"/>
  </r>
  <r>
    <n v="138"/>
    <s v="31-40"/>
    <s v="35 000 - 45 000 Kč"/>
    <s v="Standardní vložka, Standardní tampon, Menstruační kalhotky"/>
    <s v="Standardní vložka, Vložka z přírodního materiálu, Látkové vložka, Standardní tampon, Tampon z přírodního materiálu, Menstruační kalíšek, Menstruační kalhotky"/>
    <s v="Ne"/>
    <s v="Ano"/>
    <s v="Pohodlné, Spolehlivé"/>
    <s v="Menstruační kalíšek"/>
    <s v="Současný produkt by mi přestal vyhovovat."/>
    <s v="Ne"/>
    <s v="Spíše ano"/>
    <s v="V drogérii"/>
    <s v="Vím, co chci, ale podívám se na ostatní varianty stejného produktu (značky, velikosti, cena atd..)"/>
    <x v="0"/>
  </r>
  <r>
    <n v="139"/>
    <s v="21-30"/>
    <s v="25 000 - 35 000 Kč"/>
    <s v="Menstruační kalíšek"/>
    <s v="Standardní vložka, Standardní tampon, Menstruační kalhotky"/>
    <s v="Ne"/>
    <s v="Ano"/>
    <s v="Ekologie, Pohodlné"/>
    <s v="Nechci"/>
    <s v="Současný produkt by mi přestal vyhovovat."/>
    <s v="Ne"/>
    <s v="Spíše ano"/>
    <s v="V drogérii"/>
    <s v="Vím, co chci, ale podívám se na ostatní varianty stejného produktu (značky, velikosti, cena atd..)"/>
    <x v="1"/>
  </r>
  <r>
    <n v="140"/>
    <s v="21-30"/>
    <s v="20 000 - 25 000 Kč"/>
    <s v="Menstruační kalíšek"/>
    <s v="Standardní vložka, Standardní tampon"/>
    <s v="Ne"/>
    <s v="Ano"/>
    <s v="Cena, Ekologie"/>
    <s v="Nechci"/>
    <s v="Byla by to ekologičtější varianta."/>
    <s v="Ne"/>
    <s v="Spíše ano"/>
    <s v="Na internetu"/>
    <s v="Mi nákup trvá pár vteřin, kupuji pořád to stejné."/>
    <x v="1"/>
  </r>
  <r>
    <n v="141"/>
    <s v="31-40"/>
    <s v="25 000 - 35 000 Kč"/>
    <s v="Standardní vložka, Standardní tampon, Menstruační kalíšek, Mořská houba"/>
    <s v="Standardní vložka, Standardní tampon"/>
    <s v="Ne"/>
    <s v="Ano"/>
    <s v="Pohodlné, Spolehlivé"/>
    <s v="Menstruační kalhotky, Látkové vložka"/>
    <s v="Byla by to ekologičtější varianta., Současný produkt by mi přestal vyhovovat."/>
    <s v="Ne"/>
    <s v="Rozhodně ano"/>
    <s v="V supermarketu"/>
    <s v="Pravidelně přemýšlím, jestli nezkusit něco nového a zvažuji možnosti."/>
    <x v="3"/>
  </r>
  <r>
    <n v="142"/>
    <s v="31-40"/>
    <s v="35 000 - 45 000 Kč"/>
    <s v="Standardní tampon, Menstruační kalíšek, Menstruační kalhotky"/>
    <s v="Standardní vložka, Standardní tampon, Menstruační kalíšek, Menstruační kalhotky, Mořská houba"/>
    <s v="Ano - maximálně 3x týdně"/>
    <s v="Ano"/>
    <s v="Ekologie, Spolehlivé"/>
    <s v="Nechci"/>
    <s v="Doporuceni"/>
    <s v="Ne"/>
    <s v="Spíš ne"/>
    <s v="V supermarketu"/>
    <s v="Mi nákup trvá pár vteřin, kupuji pořád to stejné."/>
    <x v="3"/>
  </r>
  <r>
    <n v="143"/>
    <s v="21-30"/>
    <s v="35 000 - 45 000 Kč"/>
    <s v="Standardní tampon"/>
    <s v="Standardní tampon, Menstruační kalíšek"/>
    <s v="Ano - alespoň 3x týdně"/>
    <s v="Ano"/>
    <s v="Ekologie, Pohodlné"/>
    <s v="Menstruační kalhotky"/>
    <s v="Dostala bych ji zdarma., Někdo z okolí by ji začal používat."/>
    <s v="Ano - v práci"/>
    <s v="Rozhodně ano"/>
    <s v="V drogérii"/>
    <s v="Pravidelně přemýšlím, jestli nezkusit něco nového a zvažuji možnosti."/>
    <x v="0"/>
  </r>
  <r>
    <n v="144"/>
    <s v="41-50"/>
    <s v="45 000 Kč a více"/>
    <s v="Standardní vložka"/>
    <s v="Menstruační kalíšek, Menstruační kalhotky"/>
    <s v="Ano - alespoň 3x týdně"/>
    <s v="Ano"/>
    <s v="Ekologie, Zvyk"/>
    <s v="Nechci"/>
    <s v="Nic by mě nepřimělo."/>
    <s v="Ano - v práci"/>
    <s v="Rozhodně ano"/>
    <s v="V drogérii"/>
    <s v="Mi nákup trvá pár vteřin, kupuji pořád to stejné."/>
    <x v="4"/>
  </r>
  <r>
    <n v="145"/>
    <s v="21-30"/>
    <s v="20 000 - 25 000 Kč"/>
    <s v="Menstruační kalíšek"/>
    <s v="Standardní vložka, Standardní tampon"/>
    <s v="Ano - alespoň 3x týdně"/>
    <s v="Ano"/>
    <s v="Cena, Ekologie"/>
    <s v="Nechci"/>
    <s v="Někdo z okolí by ji začal používat., Byla by to levnější varianta., Byla by to ekologičtější varianta., Současný produkt by mi přestal vyhovovat."/>
    <s v="Ne"/>
    <s v="Spíše ano"/>
    <s v="V drogérii"/>
    <s v="Mi nákup trvá pár vteřin, kupuji pořád to stejné."/>
    <x v="1"/>
  </r>
  <r>
    <n v="146"/>
    <s v="21-30"/>
    <s v="35 000 - 45 000 Kč"/>
    <s v="Standardní vložka, Standardní tampon, Menstruační kalhotky"/>
    <s v="Standardní vložka, Vložka z přírodního materiálu, Látkové vložka, Standardní tampon, Tampon z přírodního materiálu, Menstruační kalíšek, Menstruační kalhotky"/>
    <s v="Ne"/>
    <s v="Ano"/>
    <s v="Ekologie, Pohodlné"/>
    <s v="Menstruační kalíšek"/>
    <s v="Současný produkt by mi přestal vyhovovat."/>
    <s v="Ne"/>
    <s v="Spíše ano"/>
    <s v="V drogérii"/>
    <s v="Vím, co chci, ale podívám se na ostatní varianty stejného produktu (značky, velikosti, cena atd..)"/>
    <x v="0"/>
  </r>
  <r>
    <n v="147"/>
    <s v="21-30"/>
    <s v="25 000 - 35 000 Kč"/>
    <s v="Menstruační kalíšek"/>
    <s v="Standardní vložka, Standardní tampon, Menstruační kalíšek"/>
    <s v="Ano - maximálně 3x týdně"/>
    <s v="Ano"/>
    <s v="Cena, Ekologie"/>
    <s v="Nechci"/>
    <s v="Někdo z okolí by ji začal používat., Byla by to levnější varianta., Byla by to ekologičtější varianta., Současný produkt by mi přestal vyhovovat."/>
    <s v="Ne"/>
    <s v="Spíše ano"/>
    <s v="V drogérii"/>
    <s v="Mi nákup trvá pár vteřin, kupuji pořád to stejné."/>
    <x v="1"/>
  </r>
  <r>
    <n v="148"/>
    <s v="31-40"/>
    <s v="25 000 - 35 000 Kč"/>
    <s v="Menstruační kalhotky, Mořská houba"/>
    <s v="Standardní tampon, Mořská houba"/>
    <s v="Ano - maximálně 3x týdně"/>
    <s v="Ano"/>
    <s v="Ekologie, Pohodlné"/>
    <s v="Nechci"/>
    <s v="Byla by to ekologičtější varianta."/>
    <s v="Ne"/>
    <s v="Spíše ano"/>
    <s v="Na internetu"/>
    <s v="Mi nákup trvá pár vteřin, kupuji pořád to stejné."/>
    <x v="1"/>
  </r>
  <r>
    <n v="149"/>
    <s v="31-40"/>
    <s v="45 000 Kč a více"/>
    <s v="Standardní tampon, Menstruační kalíšek, Menstruační kalhotky"/>
    <s v="Standardní vložka, Standardní tampon"/>
    <s v="Ne"/>
    <s v="Ano"/>
    <s v="Ekologie, Pohodlné"/>
    <s v="Nechci"/>
    <s v="Dostala bych ji zdarma., Současný produkt by mi přestal vyhovovat."/>
    <s v="Ne"/>
    <s v="Spíše ano"/>
    <s v="V drogérii"/>
    <s v="Vím, co chci, ale občas se podívám na ostatní varianty jiných produktů, než používám normálně."/>
    <x v="3"/>
  </r>
  <r>
    <n v="150"/>
    <s v="31-40"/>
    <s v="45 000 Kč a více"/>
    <s v="Menstruační kalhotky"/>
    <s v="Standardní tampon, Menstruační kalhotky"/>
    <s v="Ano - maximálně 3x týdně"/>
    <s v="Ano"/>
    <s v="Ekologie, Pohodlné"/>
    <s v="Nechci"/>
    <s v="Nic by mě nepřimělo."/>
    <s v="Ne"/>
    <s v="Rozhodně ano"/>
    <s v="V drogérii"/>
    <s v="Vím, co chci, ale podívám se na ostatní varianty stejného produktu (značky, velikosti, cena atd..)"/>
    <x v="1"/>
  </r>
  <r>
    <n v="151"/>
    <s v="41-50"/>
    <s v="35 000 - 45 000 Kč"/>
    <s v="Vložka z přírodního materiálu"/>
    <s v="Vložka z přírodního materiálu"/>
    <s v="Ne"/>
    <s v="Ano"/>
    <s v="Ekologie, Spolehlivé"/>
    <s v="Nechci"/>
    <s v="Dostala bych ji zdarma., Byla by to levnější varianta."/>
    <s v="Ne"/>
    <s v="Rozhodně ano"/>
    <s v="V drogérii"/>
    <s v="Mi nákup trvá pár vteřin, kupuji pořád to stejné."/>
    <x v="1"/>
  </r>
  <r>
    <n v="152"/>
    <s v="31-40"/>
    <s v="35 000 - 45 000 Kč"/>
    <s v="Standardní tampon"/>
    <s v="Standardní vložka, Standardní tampon, Menstruační kalhotky"/>
    <s v="Ne"/>
    <s v="Ano"/>
    <s v="Cena, Zvyk"/>
    <s v="Tampon z přírodního materiálu"/>
    <s v="Dostala bych ji zdarma., Současný produkt by mi přestal vyhovovat."/>
    <s v="Ne"/>
    <s v="Spíš ne"/>
    <s v="V supermarketu"/>
    <s v="Mi nákup trvá pár vteřin, kupuji pořád to stejné."/>
    <x v="0"/>
  </r>
  <r>
    <n v="153"/>
    <s v="41-50"/>
    <s v="35 000 - 45 000 Kč"/>
    <s v="Standardní vložka"/>
    <s v="Nevím"/>
    <s v="Ne"/>
    <s v="Ano"/>
    <s v="Cena, Zvyk"/>
    <s v="Nechci"/>
    <s v="Nic by mě nepřimělo."/>
    <s v="Ne"/>
    <s v="Spíše ano"/>
    <s v="V drogérii"/>
    <s v="Mi nákup trvá pár vteřin, kupuji pořád to stejné."/>
    <x v="0"/>
  </r>
  <r>
    <n v="154"/>
    <s v="21-30"/>
    <s v="25 000 - 35 000 Kč"/>
    <s v="Standardní tampon"/>
    <s v="Standardní vložka, Standardní tampon, Menstruační kalíšek, Menstruační kalhotky"/>
    <s v="Ne"/>
    <s v="Ano"/>
    <s v="Pohodlné, Spolehlivé"/>
    <s v="Menstruační kalhotky"/>
    <s v="Dostala bych ji zdarma., Byla by to levnější varianta., Současný produkt by mi přestal vyhovovat."/>
    <s v="Ne"/>
    <s v="Spíše ano"/>
    <s v="V drogérii"/>
    <s v="Pravidelně přemýšlím, jestli nezkusit něco nového a zvažuji možnosti."/>
    <x v="0"/>
  </r>
  <r>
    <n v="155"/>
    <s v="21-30"/>
    <s v="25 000 - 35 000 Kč"/>
    <s v="Menstruační kalíšek, Menstruační kalhotky"/>
    <s v="Standardní vložka, Standardní tampon"/>
    <s v="Ne"/>
    <s v="Ano"/>
    <s v="Cena, Ekologie"/>
    <s v="Nechci"/>
    <s v="Dostala bych ji zdarma., Byla by to ekologičtější varianta., Současný produkt by mi přestal vyhovovat."/>
    <s v="Ne"/>
    <s v="Spíše ano"/>
    <s v="Na internetu"/>
    <s v="Vím, co chci, ale podívám se na ostatní varianty stejného produktu (značky, velikosti, cena atd..)"/>
    <x v="1"/>
  </r>
  <r>
    <n v="156"/>
    <s v="21-30"/>
    <s v="20 000 - 25 000 Kč"/>
    <s v="Menstruační kalíšek"/>
    <s v="Standardní vložka, Standardní tampon"/>
    <s v="Ano - alespoň 3x týdně"/>
    <s v="Ano"/>
    <s v="Ekologie, Pohodlné"/>
    <s v="Nechci"/>
    <s v="Současný produkt by mi přestal vyhovovat."/>
    <s v="Ne"/>
    <s v="Spíše ano"/>
    <s v="V drogérii"/>
    <s v="Mi nákup trvá pár vteřin, kupuji pořád to stejné."/>
    <x v="1"/>
  </r>
  <r>
    <n v="157"/>
    <s v="21-30"/>
    <s v="25 000 - 35 000 Kč"/>
    <s v="Menstruační kalíšek"/>
    <s v="Menstruační kalíšek"/>
    <s v="Ano - maximálně 3x týdně"/>
    <s v="Ano"/>
    <s v="Cena, Pohodlné"/>
    <s v="Mořská houba"/>
    <s v="Byla by to ekologičtější varianta., Současný produkt by mi přestal vyhovovat."/>
    <s v="Ne"/>
    <s v="Spíše ano"/>
    <s v="Na internetu"/>
    <s v="Vím, co chci, ale podívám se na ostatní varianty stejného produktu (značky, velikosti, cena atd..)"/>
    <x v="1"/>
  </r>
  <r>
    <n v="158"/>
    <s v="31-40"/>
    <s v="45 000 Kč a více"/>
    <s v="Standardní tampon, Menstruační kalíšek, Menstruační kalhotky"/>
    <s v="Standardní vložka, Standardní tampon"/>
    <s v="Ne"/>
    <s v="Ano"/>
    <s v="Ekologie, Pohodlné"/>
    <s v="Nechci"/>
    <s v="Dostala bych ji zdarma., Současný produkt by mi přestal vyhovovat."/>
    <s v="Ne"/>
    <s v="Spíše ano"/>
    <s v="V drogérii"/>
    <s v="Vím, co chci, ale občas se podívám na ostatní varianty jiných produktů, než používám normálně."/>
    <x v="3"/>
  </r>
  <r>
    <n v="159"/>
    <s v="31-40"/>
    <s v="45 000 Kč a více"/>
    <s v="Menstruační kalhotky"/>
    <s v="Standardní tampon, Menstruační kalhotky"/>
    <s v="Ano - maximálně 3x týdně"/>
    <s v="Ano"/>
    <s v="Ekologie, Pohodlné"/>
    <s v="Nechci"/>
    <s v="Nic by mě nepřimělo."/>
    <s v="Ne"/>
    <s v="Rozhodně ano"/>
    <s v="V drogérii"/>
    <s v="Vím, co chci, ale podívám se na ostatní varianty stejného produktu (značky, velikosti, cena atd..)"/>
    <x v="1"/>
  </r>
  <r>
    <n v="160"/>
    <s v="41-50"/>
    <s v="35 000 - 45 000 Kč"/>
    <s v="Vložka z přírodního materiálu"/>
    <s v="Vložka z přírodního materiálu"/>
    <s v="Ne"/>
    <s v="Ano"/>
    <s v="Ekologie, Spolehlivé"/>
    <s v="Nechci"/>
    <s v="Dostala bych ji zdarma., Byla by to levnější varianta."/>
    <s v="Ne"/>
    <s v="Rozhodně ano"/>
    <s v="V drogérii"/>
    <s v="Mi nákup trvá pár vteřin, kupuji pořád to stejné."/>
    <x v="1"/>
  </r>
  <r>
    <n v="161"/>
    <s v="31-40"/>
    <s v="20 000 - 25 000 Kč"/>
    <s v="Menstruační kalíšek, Menstruační kalhotky"/>
    <s v="Vložka z přírodního materiálu, Standardní tampon, Menstruační kalíšek, Menstruační kalhotky"/>
    <s v="Ano - alespoň 3x týdně"/>
    <s v="Ano"/>
    <s v="Ekologie, Pohodlné"/>
    <s v="Nechci"/>
    <s v="bylo by to pohodlnější"/>
    <s v="Ne"/>
    <s v="Spíš ne"/>
    <s v="Na internetu"/>
    <s v="Vím, co chci, ale podívám se na ostatní varianty stejného produktu (značky, velikosti, cena atd..)"/>
    <x v="1"/>
  </r>
  <r>
    <n v="162"/>
    <s v="21-30"/>
    <s v="25 000 - 35 000 Kč"/>
    <s v="Menstruační kalíšek, Menstruační kalhotky"/>
    <s v="Standardní vložka, Látkové vložka, Standardní tampon, Tampon z přírodního materiálu, Menstruační kalíšek, Menstruační kalhotky"/>
    <s v="Ano - alespoň 3x týdně"/>
    <s v="Ano"/>
    <s v="Ekologie, Pohodlné"/>
    <s v="Nechci"/>
    <s v="Dostala bych ji zdarma., Byla by to ekologičtější varianta., Současný produkt by mi přestal vyhovovat."/>
    <s v="Ne"/>
    <s v="Rozhodně ano"/>
    <s v="Na internetu"/>
    <s v="Mi nákup trvá pár vteřin, kupuji pořád to stejné."/>
    <x v="1"/>
  </r>
  <r>
    <n v="163"/>
    <s v="21-30"/>
    <s v="15 000 - 20 000 Kč"/>
    <s v="Standardní vložka, Standardní tampon, Menstruační kalíšek, Menstruační kalhotky"/>
    <s v="Standardní vložka, Standardní tampon"/>
    <s v="Ne"/>
    <s v="Ano"/>
    <s v="Ekologie, Pohodlné"/>
    <s v="Nechci"/>
    <s v="Byla by to ekologičtější varianta., Současný produkt by mi přestal vyhovovat."/>
    <s v="Ne"/>
    <s v="Spíš ne"/>
    <s v="V drogérii"/>
    <s v="Vím, co chci, ale občas se podívám na ostatní varianty jiných produktů, než používám normálně."/>
    <x v="3"/>
  </r>
  <r>
    <n v="164"/>
    <s v="31-40"/>
    <s v="25 000 - 35 000 Kč"/>
    <s v="Vložka z přírodního materiálu, Menstruační kalíšek"/>
    <s v="Standardní vložka, Standardní tampon, Menstruační kalíšek, Menstruační kalhotky"/>
    <s v="Ano - maximálně 3x týdně"/>
    <s v="Ano"/>
    <s v="Pohodlné, Spolehlivé"/>
    <s v="Mořská houba"/>
    <s v="Současný produkt by mi přestal vyhovovat."/>
    <s v="Ne"/>
    <s v="Spíš ne"/>
    <s v="V drogérii"/>
    <s v="Vím, co chci, ale podívám se na ostatní varianty stejného produktu (značky, velikosti, cena atd..)"/>
    <x v="0"/>
  </r>
  <r>
    <n v="165"/>
    <s v="31-40"/>
    <s v="20 000 - 25 000 Kč"/>
    <s v="Menstruační kalíšek"/>
    <s v="Standardní vložka, Standardní tampon, Menstruační kalíšek, Mořská houba"/>
    <s v="Ne"/>
    <s v="Ano"/>
    <s v="Ekologie, Pohodlné"/>
    <s v="Menstruační kalhotky"/>
    <s v="Jen se odhodlavam kalhotky objednat jako doplnujici ke kalisku. Urcite kalisek neprestanj pouzivat."/>
    <s v="Ne"/>
    <s v="Spíš ne"/>
    <s v="V drogérii"/>
    <s v="Mi nákup trvá pár vteřin, kupuji pořád to stejné."/>
    <x v="1"/>
  </r>
  <r>
    <n v="166"/>
    <s v="21-30"/>
    <s v="25 000 - 35 000 Kč"/>
    <s v="Standardní vložka, Vložka z přírodního materiálu"/>
    <s v="Nevím"/>
    <s v="Ne"/>
    <s v="Ano"/>
    <s v="Cena, Ekologie"/>
    <s v="Mořská houba"/>
    <s v="Dostala bych ji zdarma., Byla by to ekologičtější varianta., Současný produkt by mi přestal vyhovovat."/>
    <s v="Ne"/>
    <s v="Spíše ano"/>
    <s v="V drogérii"/>
    <s v="Pravidelně přemýšlím, jestli nezkusit něco nového a zvažuji možnosti."/>
    <x v="0"/>
  </r>
  <r>
    <n v="167"/>
    <s v="15-20"/>
    <s v="Méně než 15 000 Kč"/>
    <s v="Menstruační kalhotky"/>
    <s v="Standardní vložka, Látkové vložka, Standardní tampon, Menstruační kalíšek"/>
    <s v="Ano - alespoň 3x týdně"/>
    <s v="Ano"/>
    <s v="Cena, Používají ho ostatní v mém okolí"/>
    <s v="Nechci"/>
    <s v="Současný produkt by mi přestal vyhovovat."/>
    <s v="Ne"/>
    <s v="Rozhodně ano"/>
    <s v="Na internetu"/>
    <s v="Mi nákup trvá pár vteřin, kupuji pořád to stejné."/>
    <x v="1"/>
  </r>
  <r>
    <n v="168"/>
    <s v="41-50"/>
    <s v="35 000 - 45 000 Kč"/>
    <s v="Standardní vložka, Menstruační kalíšek"/>
    <s v="Standardní tampon, Menstruační kalíšek, Menstruační kalhotky"/>
    <s v="Ne"/>
    <s v="Ano"/>
    <s v="Cena, Zvyk"/>
    <s v="Nechci"/>
    <s v="Současný produkt by mi přestal vyhovovat."/>
    <s v="Ne"/>
    <s v="Spíše ano"/>
    <s v="V drogérii"/>
    <s v="Mi nákup trvá pár vteřin, kupuji pořád to stejné."/>
    <x v="3"/>
  </r>
  <r>
    <n v="169"/>
    <s v="31-40"/>
    <s v="45 000 Kč a více"/>
    <s v="Standardní tampon, Mořská houba"/>
    <s v="Standardní vložka, Standardní tampon"/>
    <s v="Ano - alespoň 3x týdně"/>
    <s v="Ano"/>
    <s v="Ekologie, Pohodlné"/>
    <s v="Menstruační kalíšek"/>
    <s v="Byla by to ekologičtější varianta., Současný produkt by mi přestal vyhovovat."/>
    <s v="Ne"/>
    <s v="Spíše ano"/>
    <s v="Na internetu"/>
    <s v="Vím, co chci, ale podívám se na ostatní varianty stejného produktu (značky, velikosti, cena atd..)"/>
    <x v="4"/>
  </r>
  <r>
    <n v="170"/>
    <s v="51-60"/>
    <s v="45 000 Kč a více"/>
    <s v="Standardní tampon"/>
    <s v="Menstruační kalíšek"/>
    <s v="Ne"/>
    <s v="Ano"/>
    <s v="Pohodlné, Spolehlivé"/>
    <s v="Tampon z přírodního materiálu"/>
    <s v="Byla by to levnější varianta., Současný produkt by mi přestal vyhovovat."/>
    <s v="Ne"/>
    <s v="Rozhodně ne"/>
    <s v="V drogérii"/>
    <s v="Pravidelně přemýšlím, jestli nezkusit něco nového a zvažuji možnosti."/>
    <x v="2"/>
  </r>
  <r>
    <n v="171"/>
    <s v="21-30"/>
    <s v="25 000 - 35 000 Kč"/>
    <s v="Menstruační kalíšek, Menstruační kalhotky"/>
    <s v="Standardní vložka, Standardní tampon"/>
    <s v="Ne"/>
    <s v="Ano"/>
    <s v="Cena, Ekologie"/>
    <s v="Nechci"/>
    <s v="Současný produkt by mi přestal vyhovovat."/>
    <s v="Ne"/>
    <s v="Spíše ano"/>
    <s v="Na internetu"/>
    <s v="Vím, co chci, ale podívám se na ostatní varianty stejného produktu (značky, velikosti, cena atd..)"/>
    <x v="1"/>
  </r>
  <r>
    <n v="172"/>
    <s v="21-30"/>
    <s v="20 000 - 25 000 Kč"/>
    <s v="Menstruační kalíšek"/>
    <s v="Standardní vložka, Standardní tampon"/>
    <s v="Ano - alespoň 3x týdně"/>
    <s v="Ano"/>
    <s v="Ekologie, Pohodlné"/>
    <s v="Nechci"/>
    <s v="Současný produkt by mi přestal vyhovovat."/>
    <s v="Ne"/>
    <s v="Spíše ano"/>
    <s v="V drogérii"/>
    <s v="Mi nákup trvá pár vteřin, kupuji pořád to stejné."/>
    <x v="1"/>
  </r>
  <r>
    <n v="173"/>
    <s v="21-30"/>
    <s v="25 000 - 35 000 Kč"/>
    <s v="Menstruační kalíšek"/>
    <s v="Menstruační kalíšek"/>
    <s v="Ano - maximálně 3x týdně"/>
    <s v="Ano"/>
    <s v="Cena, Pohodlné"/>
    <s v="Mořská houba"/>
    <s v="Byla by to ekologičtější varianta., Současný produkt by mi přestal vyhovovat."/>
    <s v="Ne"/>
    <s v="Spíše ano"/>
    <s v="Na internetu"/>
    <s v="Vím, co chci, ale podívám se na ostatní varianty stejného produktu (značky, velikosti, cena atd..)"/>
    <x v="1"/>
  </r>
  <r>
    <n v="174"/>
    <s v="21-30"/>
    <s v="Méně než 15 000 Kč"/>
    <s v="Standardní vložka, Standardní tampon"/>
    <s v="Standardní tampon, Menstruační kalíšek"/>
    <s v="Ano - maximálně 3x týdně"/>
    <s v="Ano"/>
    <s v="Pohodlné, Spolehlivé"/>
    <s v="Vložka z přírodního materiálu, Tampon z přírodního materiálu, Menstruační kalhotky"/>
    <s v="Byla by to levnější varianta., Byla by to ekologičtější varianta."/>
    <s v="Ne"/>
    <s v="Rozhodně ano"/>
    <s v="V drogérii"/>
    <s v="Vím, co chci, ale podívám se na ostatní varianty stejného produktu (značky, velikosti, cena atd..)"/>
    <x v="0"/>
  </r>
  <r>
    <n v="175"/>
    <s v="21-30"/>
    <s v="45 000 Kč a více"/>
    <s v="Standardní tampon"/>
    <s v="Standardní vložka, Menstruační kalíšek, Menstruační kalhotky"/>
    <s v="Ano - maximálně 3x týdně"/>
    <s v="Ano"/>
    <s v="Cena, Ekologie"/>
    <s v="Menstruační kalhotky"/>
    <s v="Současný produkt by mi přestal vyhovovat."/>
    <s v="Ne"/>
    <s v="Rozhodně ano"/>
    <s v="V supermarketu"/>
    <s v="Pravidelně přemýšlím, jestli nezkusit něco nového a zvažuji možnosti."/>
    <x v="2"/>
  </r>
  <r>
    <n v="176"/>
    <s v="21-30"/>
    <s v="25 000 - 35 000 Kč"/>
    <s v="Standardní tampon, Menstruační kalíšek, Menstruační kalhotky"/>
    <s v="Standardní tampon, Menstruační kalíšek, Menstruační kalhotky"/>
    <s v="Ano - alespoň 3x týdně"/>
    <s v="Ano"/>
    <s v="Pohodlné, Spolehlivé"/>
    <s v="Nechci"/>
    <s v="Současný produkt by mi přestal vyhovovat."/>
    <s v="Ne"/>
    <s v="Spíše ano"/>
    <s v="V drogérii"/>
    <s v="Vím, co chci, ale podívám se na ostatní varianty stejného produktu (značky, velikosti, cena atd..)"/>
    <x v="3"/>
  </r>
  <r>
    <n v="177"/>
    <s v="21-30"/>
    <s v="Méně než 15 000 Kč"/>
    <s v="Standardní tampon"/>
    <s v="Standardní vložka, Standardní tampon"/>
    <s v="Ne"/>
    <s v="Ano"/>
    <s v="Pohodlné, Spolehlivé"/>
    <s v="Menstruační kalhotky"/>
    <s v="Dostala bych ji zdarma."/>
    <s v="Ne"/>
    <s v="Rozhodně ano"/>
    <s v="V drogérii"/>
    <s v="Pravidelně přemýšlím, jestli nezkusit něco nového a zvažuji možnosti."/>
    <x v="0"/>
  </r>
  <r>
    <n v="178"/>
    <s v="21-30"/>
    <s v="25 000 - 35 000 Kč"/>
    <s v="Standardní tampon, Menstruační kalíšek"/>
    <s v="Standardní tampon, Menstruační kalíšek, Menstruační kalhotky"/>
    <s v="Ano - alespoň 3x týdně"/>
    <s v="Ano"/>
    <s v="Ekologie, Pohodlné"/>
    <s v="Menstruační kalhotky"/>
    <s v="Byla by to levnější varianta."/>
    <s v="Ne"/>
    <s v="Rozhodně ano"/>
    <s v="V drogérii"/>
    <s v="Vím, co chci, ale podívám se na ostatní varianty stejného produktu (značky, velikosti, cena atd..)"/>
    <x v="0"/>
  </r>
  <r>
    <n v="179"/>
    <s v="41-50"/>
    <s v="25 000 - 35 000 Kč"/>
    <s v="Standardní tampon"/>
    <s v="Standardní tampon"/>
    <s v="Ne"/>
    <s v="Ne - partner"/>
    <s v="Cena, Zvyk"/>
    <s v="Nechci"/>
    <s v="Byla by to levnější varianta., Současný produkt by mi přestal vyhovovat."/>
    <s v="Ne"/>
    <s v="Rozhodně ano"/>
    <s v="V drogérii"/>
    <s v="Vím, co chci, ale podívám se na ostatní varianty stejného produktu (značky, velikosti, cena atd..)"/>
    <x v="2"/>
  </r>
  <r>
    <n v="180"/>
    <s v="51-60"/>
    <s v="25 000 - 35 000 Kč"/>
    <s v="Standardní vložka"/>
    <s v="Standardní vložka, Standardní tampon, Menstruační kalhotky"/>
    <s v="Ne"/>
    <s v="Ano"/>
    <s v="Zvyk, Spolehlivé"/>
    <s v="Menstruační kalhotky"/>
    <s v="Dostala bych ji zdarma."/>
    <s v="Ne"/>
    <s v="Spíše ano"/>
    <s v="V drogérii"/>
    <s v="Mi nákup trvá pár vteřin, kupuji pořád to stejné."/>
    <x v="0"/>
  </r>
  <r>
    <n v="181"/>
    <s v="21-30"/>
    <s v="15 000 - 20 000 Kč"/>
    <s v="Standardní tampon"/>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s v="V drogérii"/>
    <s v="Pravidelně přemýšlím, jestli nezkusit něco nového a zvažuji možnosti."/>
    <x v="0"/>
  </r>
  <r>
    <n v="182"/>
    <s v="21-30"/>
    <s v="45 000 Kč a více"/>
    <s v="Menstruační kalíšek"/>
    <s v="Standardní vložka, Standardní tampon, Menstruační kalíšek, Menstruační kalhotky"/>
    <s v="Ano - maximálně 3x týdně"/>
    <s v="Ano"/>
    <s v="Cena, Ekologie"/>
    <s v="Nechci"/>
    <s v="Dostala bych ji zdarma., Byla by to ekologičtější varianta., Současný produkt by mi přestal vyhovovat."/>
    <s v="Ne"/>
    <s v="Rozhodně ano"/>
    <s v="V supermarketu"/>
    <s v="Mi nákup trvá pár vteřin, kupuji pořád to stejné."/>
    <x v="1"/>
  </r>
  <r>
    <n v="183"/>
    <s v="31-40"/>
    <s v="45 000 Kč a více"/>
    <s v="Menstruační kalíšek, Menstruační kalhotky"/>
    <s v="Menstruační kalíšek, Menstruační kalhotky"/>
    <s v="Ano - alespoň 3x týdně"/>
    <s v="Ano"/>
    <s v="Ekologie, Spolehlivé"/>
    <s v="Tampon z přírodního materiálu"/>
    <s v="Někdo z okolí by ji začal používat."/>
    <s v="Ne"/>
    <s v="Spíše ano"/>
    <s v="V drogérii"/>
    <s v="Mi nákup trvá pár vteřin, kupuji pořád to stejné."/>
    <x v="1"/>
  </r>
  <r>
    <n v="184"/>
    <s v="21-30"/>
    <s v="35 000 - 45 000 Kč"/>
    <s v="Tampon z přírodního materiálu, Menstruační kalíšek"/>
    <s v="Tampon z přírodního materiálu, Menstruační kalíšek"/>
    <s v="Ano - alespoň 3x týdně"/>
    <s v="Ano"/>
    <s v="Pohodlné, Spolehlivé"/>
    <s v="Nechci"/>
    <s v="Někdo z okolí by ji začal používat."/>
    <s v="Ne"/>
    <s v="Spíše ano"/>
    <s v="V drogérii"/>
    <s v="Vím, co chci, ale podívám se na ostatní varianty stejného produktu (značky, velikosti, cena atd..)"/>
    <x v="1"/>
  </r>
  <r>
    <n v="185"/>
    <s v="31-40"/>
    <s v="35 000 - 45 000 Kč"/>
    <s v="Standardní tampon"/>
    <s v="Standardní vložka, Standardní tampon, Menstruační kalhotky"/>
    <s v="Ne"/>
    <s v="Ano"/>
    <s v="Cena, Zvyk"/>
    <s v="Tampon z přírodního materiálu"/>
    <s v="Dostala bych ji zdarma., Současný produkt by mi přestal vyhovovat."/>
    <s v="Ne"/>
    <s v="Rozhodně ano"/>
    <s v="V supermarketu"/>
    <s v="Mi nákup trvá pár vteřin, kupuji pořád to stejné."/>
    <x v="0"/>
  </r>
  <r>
    <n v="186"/>
    <s v="41-50"/>
    <s v="35 000 - 45 000 Kč"/>
    <s v="Standardní vložka"/>
    <s v="Nevím"/>
    <s v="Ne"/>
    <s v="Ano"/>
    <s v="Cena, Zvyk"/>
    <s v="Nechci"/>
    <s v="Nic by mě nepřimělo."/>
    <s v="Ne"/>
    <s v="Spíše ano"/>
    <s v="V drogérii"/>
    <s v="Vím, co chci, ale občas se podívám na ostatní varianty jiných produktů, než používám normálně."/>
    <x v="0"/>
  </r>
  <r>
    <n v="187"/>
    <s v="21-30"/>
    <s v="25 000 - 35 000 Kč"/>
    <s v="Standardní tampon"/>
    <s v="Standardní vložka, Standardní tampon, Menstruační kalíšek, Menstruační kalhotky"/>
    <s v="Ne"/>
    <s v="Ano"/>
    <s v="Pohodlné, Spolehlivé"/>
    <s v="Menstruační kalhotky"/>
    <s v="Dostala bych ji zdarma., Byla by to levnější varianta., Současný produkt by mi přestal vyhovovat."/>
    <s v="Ne"/>
    <s v="Spíše ano"/>
    <s v="V drogérii"/>
    <s v="Pravidelně přemýšlím, jestli nezkusit něco nového a zvažuji možnosti."/>
    <x v="0"/>
  </r>
  <r>
    <n v="188"/>
    <s v="31-40"/>
    <s v="35 000 - 45 000 Kč"/>
    <s v="Standardní tampon"/>
    <s v="Nepoužívají nic"/>
    <s v="Ano - alespoň 3x týdně"/>
    <s v="Ano"/>
    <s v="Zvyk, Pohodlné"/>
    <s v="Menstruační kalhotky"/>
    <s v="Dostala bych ji zdarma."/>
    <s v="Ano - v práci"/>
    <s v="Spíše ano"/>
    <s v="V drogérii"/>
    <s v="Mi nákup trvá pár vteřin, kupuji pořád to stejné."/>
    <x v="2"/>
  </r>
  <r>
    <n v="189"/>
    <s v="21-30"/>
    <s v="25 000 - 35 000 Kč"/>
    <s v="Standardní tampon, Menstruační kalhotky"/>
    <s v="Standardní vložka, Standardní tampon"/>
    <s v="Ne"/>
    <s v="Ano"/>
    <s v="Zvyk, Spolehlivé"/>
    <s v="Nechci"/>
    <s v="Současný produkt by mi přestal vyhovovat."/>
    <s v="Ne"/>
    <s v="Spíše ano"/>
    <s v="V drogérii"/>
    <s v="Mi nákup trvá pár vteřin, kupuji pořád to stejné."/>
    <x v="3"/>
  </r>
  <r>
    <n v="190"/>
    <s v="21-30"/>
    <s v="35 000 - 45 000 Kč"/>
    <s v="Menstruační kalhotky"/>
    <s v="Standardní vložka, Standardní tampon"/>
    <s v="Ne"/>
    <s v="Ano"/>
    <s v="Ekologie, Pohodlné"/>
    <s v="Nechci"/>
    <s v="Současný produkt by mi přestal vyhovovat."/>
    <s v="Ne"/>
    <s v="Rozhodně ano"/>
    <s v="Na internetu"/>
    <s v="Vím, co chci, ale občas se podívám na ostatní varianty jiných produktů, než používám normálně."/>
    <x v="1"/>
  </r>
  <r>
    <n v="191"/>
    <s v="21-30"/>
    <s v="35 000 - 45 000 Kč"/>
    <s v="Standardní tampon"/>
    <s v="Standardní tampon, Menstruační kalíšek"/>
    <s v="Ano - alespoň 3x týdně"/>
    <s v="Ano"/>
    <s v="Cena, Ekologie"/>
    <s v="Menstruační kalhotky"/>
    <s v="Dostala bych ji zdarma., Někdo z okolí by ji začal používat."/>
    <s v="Ano - v práci"/>
    <s v="Rozhodně ano"/>
    <s v="V drogérii"/>
    <s v="Pravidelně přemýšlím, jestli nezkusit něco nového a zvažuji možnosti."/>
    <x v="0"/>
  </r>
  <r>
    <n v="192"/>
    <s v="41-50"/>
    <s v="45 000 Kč a více"/>
    <s v="Standardní tampon"/>
    <s v="Menstruační kalíšek, Menstruační kalhotky"/>
    <s v="Ano - alespoň 3x týdně"/>
    <s v="Ano"/>
    <s v="Ekologie, Zvyk"/>
    <s v="Nechci"/>
    <s v="Nic by mě nepřimělo."/>
    <s v="Ano - v práci"/>
    <s v="Rozhodně ano"/>
    <s v="V drogérii"/>
    <s v="Mi nákup trvá pár vteřin, kupuji pořád to stejné."/>
    <x v="0"/>
  </r>
  <r>
    <n v="193"/>
    <s v="51-60"/>
    <s v="25 000 - 35 000 Kč"/>
    <s v="Standardní vložka"/>
    <s v="Nevím"/>
    <s v="Ne"/>
    <s v="Ano"/>
    <s v="Cena, Zvyk"/>
    <s v="Nechci"/>
    <s v="Nic by mě nepřimělo."/>
    <s v="Ne"/>
    <s v="Spíše ano"/>
    <s v="V drogérii"/>
    <s v="Mi nákup trvá pár vteřin, kupuji pořád to stejné."/>
    <x v="0"/>
  </r>
  <r>
    <n v="194"/>
    <s v="21-30"/>
    <s v="Méně než 15 000 Kč"/>
    <s v="Standardní tampon"/>
    <s v="Standardní vložka, Standardní tampon"/>
    <s v="Ne"/>
    <s v="Ano"/>
    <s v="Zvyk, Spolehlivé"/>
    <s v="Menstruační kalhotky"/>
    <s v="Dostala bych ji zdarma., Současný produkt by mi přestal vyhovovat."/>
    <s v="Ne"/>
    <s v="Spíše ano"/>
    <s v="V drogérii"/>
    <s v="Pravidelně přemýšlím, jestli nezkusit něco nového a zvažuji možnosti."/>
    <x v="0"/>
  </r>
  <r>
    <n v="195"/>
    <s v="21-30"/>
    <s v="Méně než 15 000 Kč"/>
    <s v="Standardní tampon"/>
    <s v="Standardní vložka, Standardní tampon, Menstruační kalíšek, Menstruační kalhotky"/>
    <s v="Ano - maximálně 3x týdně"/>
    <s v="Ano"/>
    <s v="Zvyk, Spolehlivé"/>
    <s v="Menstruační kalhotky"/>
    <s v="Nic by mě nepřimělo."/>
    <s v="Ne"/>
    <s v="Spíše ano"/>
    <s v="V drogérii"/>
    <s v="Pravidelně přemýšlím, jestli nezkusit něco nového a zvažuji možnosti."/>
    <x v="2"/>
  </r>
  <r>
    <n v="196"/>
    <s v="15-20"/>
    <s v="Méně než 15 000 Kč"/>
    <s v="Standardní tampon, Menstruační kalhotky"/>
    <s v="Standardní vložka, Standardní tampon"/>
    <s v="Ne"/>
    <s v="Ano"/>
    <s v="Pohodlné, Spolehlivé"/>
    <s v="Nechci"/>
    <s v="Byla by to ekologičtější varianta., Současný produkt by mi přestal vyhovovat."/>
    <s v="Ne"/>
    <s v="Spíše ano"/>
    <s v="V drogérii"/>
    <s v="Mi nákup trvá pár vteřin, kupuji pořád to stejné."/>
    <x v="3"/>
  </r>
  <r>
    <n v="197"/>
    <s v="21-30"/>
    <s v="35 000 - 45 000 Kč"/>
    <s v="Standardní vložka, Standardní tampon, Menstruační kalíšek"/>
    <s v="Standardní vložka, Standardní tampon, Menstruační kalíšek, Menstruační kalhotky"/>
    <s v="Ne"/>
    <s v="Ano"/>
    <s v="Ekologie, Pohodlné"/>
    <s v="Menstruační kalhotky"/>
    <s v="Dostala bych ji zdarma., Byla by to levnější varianta., Byla by to ekologičtější varianta., Současný produkt by mi přestal vyhovovat."/>
    <s v="Ne"/>
    <s v="Spíš ne"/>
    <s v="V supermarketu"/>
    <s v="Vím, co chci, ale občas se podívám na ostatní varianty jiných produktů, než používám normálně."/>
    <x v="0"/>
  </r>
  <r>
    <n v="198"/>
    <s v="21-30"/>
    <s v="15 000 - 20 000 Kč"/>
    <s v="Menstruační kalíšek, Menstruační kalhotky"/>
    <s v="Standardní vložka, Standardní tampon, Menstruační kalíšek, Menstruační kalhotky"/>
    <s v="Ano - alespoň 3x týdně"/>
    <s v="Ano"/>
    <s v="Ekologie, Zvyk"/>
    <s v="Nechci"/>
    <s v="Dostala bych ji zdarma., Byla by to levnější varianta."/>
    <s v="Ne"/>
    <s v="Rozhodně ano"/>
    <s v="Na internetu"/>
    <s v="Vím, co chci, ale podívám se na ostatní varianty stejného produktu (značky, velikosti, cena atd..)"/>
    <x v="1"/>
  </r>
  <r>
    <n v="199"/>
    <s v="21-30"/>
    <s v="25 000 - 35 000 Kč"/>
    <s v="Standardní vložka"/>
    <s v="Nevím"/>
    <s v="Ne"/>
    <s v="Ano"/>
    <s v="Cena, Ekologie"/>
    <s v="Nechci"/>
    <s v="Současný produkt by mi přestal vyhovovat."/>
    <s v="Ne"/>
    <s v="Rozhodně ne"/>
    <s v="V drogérii"/>
    <s v="Vím, co chci, ale podívám se na ostatní varianty stejného produktu (značky, velikosti, cena atd..)"/>
    <x v="2"/>
  </r>
  <r>
    <n v="200"/>
    <s v="31-40"/>
    <s v="25 000 - 35 000 Kč"/>
    <s v="Standardní vložka, Menstruační kalíšek"/>
    <s v="Standardní vložka, Menstruační kalíšek, Menstruační kalhotky"/>
    <s v="Ne"/>
    <s v="Ano"/>
    <s v="Pohodlné, Spolehlivé"/>
    <s v="Vložka z přírodního materiálu, Menstruační kalhotky"/>
    <s v="Dostala bych ji zdarma., Někdo z okolí by ji začal používat."/>
    <s v="Ne"/>
    <s v="Spíše ano"/>
    <s v="V drogérii"/>
    <s v="Vím, co chci, ale občas se podívám na ostatní varianty jiných produktů, než používám normálně."/>
    <x v="0"/>
  </r>
  <r>
    <n v="201"/>
    <s v="31-40"/>
    <s v="15 000 - 20 000 Kč"/>
    <s v="Menstruační kalhotky, Mořská houba"/>
    <s v="Nevím"/>
    <s v="Ano - maximálně 3x týdně"/>
    <s v="Ano"/>
    <s v="Ekologie, Pohodlné"/>
    <s v="Menstruační kalíšek"/>
    <s v="Dostala bych ji zdarma."/>
    <s v="Ne"/>
    <s v="Spíš ne"/>
    <s v="Na internetu"/>
    <s v="Pravidelně přemýšlím, jestli nezkusit něco nového a zvažuji možnosti."/>
    <x v="1"/>
  </r>
  <r>
    <n v="202"/>
    <s v="31-40"/>
    <s v="25 000 - 35 000 Kč"/>
    <s v="Menstruační kalhotky, Mořská houba"/>
    <s v="Standardní tampon, Mořská houba"/>
    <s v="Ano - maximálně 3x týdně"/>
    <s v="Ano"/>
    <s v="Ekologie, Pohodlné"/>
    <s v="Nechci"/>
    <s v="Byla by to ekologičtější varianta."/>
    <s v="Ne"/>
    <s v="Spíše ano"/>
    <s v="V drogérii"/>
    <s v="Mi nákup trvá pár vteřin, kupuji pořád to stejné."/>
    <x v="1"/>
  </r>
  <r>
    <n v="203"/>
    <s v="41-50"/>
    <s v="25 000 - 35 000 Kč"/>
    <s v="Standardní vložka, Standardní tampon, Menstruační kalíšek"/>
    <s v="Standardní tampon"/>
    <s v="Ne"/>
    <s v="Ano"/>
    <s v="Zvyk, Spolehlivé"/>
    <s v="Menstruační kalhotky"/>
    <s v="Byla by to levnější varianta., Byla by to ekologičtější varianta."/>
    <s v="Ne"/>
    <s v="Spíše ano"/>
    <s v="V drogérii"/>
    <s v="Vím, co chci, ale podívám se na ostatní varianty stejného produktu (značky, velikosti, cena atd..)"/>
    <x v="0"/>
  </r>
  <r>
    <n v="204"/>
    <s v="41-50"/>
    <s v="35 000 - 45 000 Kč"/>
    <s v="Standardní vložka, Menstruační kalíšek"/>
    <s v="Standardní vložka, Standardní tampon"/>
    <s v="Ne"/>
    <s v="Ano"/>
    <s v="Pohodlné, Spolehlivé"/>
    <s v="Nechci"/>
    <s v="Někdo z okolí by ji začal používat."/>
    <s v="Ne"/>
    <s v="Spíše ano"/>
    <s v="V supermarketu"/>
    <s v="Vím, co chci, ale podívám se na ostatní varianty stejného produktu (značky, velikosti, cena atd..)"/>
    <x v="0"/>
  </r>
  <r>
    <n v="205"/>
    <s v="41-50"/>
    <s v="35 000 - 45 000 Kč"/>
    <s v="Vložka z přírodního materiálu"/>
    <s v="Vložka z přírodního materiálu"/>
    <s v="Ne"/>
    <s v="Ano"/>
    <s v="Ekologie, Spolehlivé"/>
    <s v="Nechci"/>
    <s v="Dostala bych ji zdarma., Byla by to levnější varianta."/>
    <s v="Ne"/>
    <s v="Rozhodně ano"/>
    <s v="V drogérii"/>
    <s v="Mi nákup trvá pár vteřin, kupuji pořád to stejné."/>
    <x v="1"/>
  </r>
  <r>
    <n v="206"/>
    <s v="15-20"/>
    <s v="15 000 - 20 000 Kč"/>
    <s v="Standardní tampon"/>
    <s v="Standardní tampon"/>
    <s v="Ano - alespoň 3x týdně"/>
    <s v="Ne - někdo jiný z rodiny"/>
    <s v="Cena, Používají ho ostatní v mém okolí"/>
    <s v="Menstruační kalíšek, Menstruační kalhotky"/>
    <s v="Dostala bych ji zdarma., Někdo z okolí by ji začal používat."/>
    <s v="Ne"/>
    <s v="Rozhodně ano"/>
    <s v="V drogérii"/>
    <s v="Pravidelně přemýšlím, jestli nezkusit něco nového a zvažuji možnosti."/>
    <x v="0"/>
  </r>
  <r>
    <n v="207"/>
    <s v="15-20"/>
    <s v="Méně než 15 000 Kč"/>
    <s v="Standardní tampon"/>
    <s v="Standardní vložka, Standardní tampon"/>
    <s v="Ano - alespoň 3x týdně"/>
    <s v="Ne - někdo jiný z rodiny"/>
    <s v="Zvyk, Používají ho ostatní v mém okolí"/>
    <s v="Menstruační kalíšek, Menstruační kalhotky"/>
    <s v="Osamostatnění - vlastní příjem."/>
    <s v="Ne"/>
    <s v="Spíše ano"/>
    <s v="V drogérii"/>
    <s v="Mi nákup trvá pár vteřin, kupuji pořád to stejné."/>
    <x v="2"/>
  </r>
  <r>
    <n v="208"/>
    <s v="21-30"/>
    <s v="15 000 - 20 000 Kč"/>
    <s v="Standardní tampon"/>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s v="V supermarketu"/>
    <s v="Pravidelně přemýšlím, jestli nezkusit něco nového a zvažuji možnosti."/>
    <x v="2"/>
  </r>
  <r>
    <n v="209"/>
    <s v="31-40"/>
    <s v="45 000 Kč a více"/>
    <s v="Menstruační kalíšek"/>
    <s v="Standardní vložka, Standardní tampon, Menstruační kalíšek, Menstruační kalhotky"/>
    <s v="Ano - maximálně 3x týdně"/>
    <s v="Ano"/>
    <s v="Ekologie, Pohodlné"/>
    <s v="Nechci"/>
    <s v="Dostala bych ji zdarma., Byla by to ekologičtější varianta., Současný produkt by mi přestal vyhovovat."/>
    <s v="Ne"/>
    <s v="Rozhodně ano"/>
    <s v="V supermarketu"/>
    <s v="Mi nákup trvá pár vteřin, kupuji pořád to stejné."/>
    <x v="1"/>
  </r>
  <r>
    <n v="210"/>
    <s v="21-30"/>
    <s v="35 000 - 45 000 Kč"/>
    <s v="Tampon z přírodního materiálu, Menstruační kalíšek"/>
    <s v="Tampon z přírodního materiálu, Menstruační kalíšek"/>
    <s v="Ano - alespoň 3x týdně"/>
    <s v="Ano"/>
    <s v="Pohodlné, Spolehlivé"/>
    <s v="Nechci"/>
    <s v="Někdo z okolí by ji začal používat."/>
    <s v="Ne"/>
    <s v="Spíše ano"/>
    <s v="V drogérii"/>
    <s v="Vím, co chci, ale podívám se na ostatní varianty stejného produktu (značky, velikosti, cena atd..)"/>
    <x v="1"/>
  </r>
  <r>
    <n v="211"/>
    <s v="15-20"/>
    <s v="15 000 - 20 000 Kč"/>
    <s v="Standardní vložka, Standardní tampon"/>
    <s v="Standardní tampon"/>
    <s v="Ano - alespoň 3x týdně"/>
    <s v="Ne - někdo jiný z rodiny"/>
    <s v="Cena, Používají ho ostatní v mém okolí"/>
    <s v="Menstruační kalíšek, Menstruační kalhotky"/>
    <s v="Dostala bych ji zdarma., Někdo z okolí by ji začal používat."/>
    <s v="Ne"/>
    <s v="Rozhodně ano"/>
    <s v="V drogérii"/>
    <s v="Pravidelně přemýšlím, jestli nezkusit něco nového a zvažuji možnosti."/>
    <x v="0"/>
  </r>
</pivotCacheRecords>
</file>

<file path=xl/pivotCache/pivotCacheRecords1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4">
  <r>
    <n v="1"/>
    <s v="21-30"/>
    <s v="35 000 - 45 000 Kč"/>
    <x v="0"/>
    <s v="Menstruační kalíšek"/>
    <s v="Ano - alespoň 3x týdně"/>
    <s v="Ano"/>
    <s v="Cena, Ekologie"/>
    <s v="Menstruační kalhotky"/>
    <s v="Dostala bych ji zdarma., Někdo z okolí by ji začal používat."/>
    <s v="Ano - v práci"/>
    <s v="Rozhodně ano"/>
    <s v="V drogérii"/>
    <s v="Pravidelně přemýšlím, jestli nezkusit něco nového a zvažuji možnosti."/>
    <x v="0"/>
  </r>
  <r>
    <n v="2"/>
    <s v="31-40"/>
    <s v="35 000 - 45 000 Kč"/>
    <x v="1"/>
    <s v="Standardní vložka, Standardní tampon"/>
    <s v="Ne"/>
    <s v="Ano"/>
    <s v="Ekologie, Pohodlné"/>
    <s v="Nechci"/>
    <s v="Současný produkt by mi přestal vyhovovat."/>
    <s v="Ne"/>
    <s v="Rozhodně ano"/>
    <s v="Na internetu"/>
    <s v="Vím, co chci, ale občas se podívám na ostatní varianty jiných produktů, než používám normálně."/>
    <x v="1"/>
  </r>
  <r>
    <n v="3"/>
    <s v="31-40"/>
    <s v="35 000 - 45 000 Kč"/>
    <x v="0"/>
    <s v="Standardní tampon, Menstruační kalíšek"/>
    <s v="Ano - alespoň 3x týdně"/>
    <s v="Ano"/>
    <s v="Cena, Ekologie"/>
    <s v="Menstruační kalhotky"/>
    <s v="Dostala bych ji zdarma., Někdo z okolí by ji začal používat."/>
    <s v="Ano - v práci"/>
    <s v="Rozhodně ano"/>
    <s v="V drogérii"/>
    <s v="Pravidelně přemýšlím, jestli nezkusit něco nového a zvažuji možnosti."/>
    <x v="2"/>
  </r>
  <r>
    <n v="4"/>
    <s v="41-50"/>
    <s v="45 000 Kč a více"/>
    <x v="2"/>
    <s v="Menstruační kalíšek, Menstruační kalhotky"/>
    <s v="Ano - alespoň 3x týdně"/>
    <s v="Ano"/>
    <s v="Ekologie, Pohodlné"/>
    <s v="Nechci"/>
    <s v="Nic by mě nepřimělo."/>
    <s v="Ano - v práci"/>
    <s v="Rozhodně ano"/>
    <s v="V drogérii"/>
    <s v="Mi nákup trvá pár vteřin, kupuji pořád to stejné."/>
    <x v="3"/>
  </r>
  <r>
    <n v="5"/>
    <s v="15-20"/>
    <s v="15 000 - 20 000 Kč"/>
    <x v="0"/>
    <s v="Standardní tampon"/>
    <s v="Ano - alespoň 3x týdně"/>
    <s v="Ne - někdo jiný z rodiny"/>
    <s v="Cena, Používají ho ostatní v mém okolí"/>
    <s v="Menstruační kalíšek, Menstruační kalhotky"/>
    <s v="Dostala bych ji zdarma., Někdo z okolí by ji začal používat."/>
    <s v="Ne"/>
    <s v="Rozhodně ano"/>
    <s v="V drogérii"/>
    <s v="Pravidelně přemýšlím, jestli nezkusit něco nového a zvažuji možnosti."/>
    <x v="2"/>
  </r>
  <r>
    <n v="6"/>
    <s v="51-60"/>
    <s v="25 000 - 35 000 Kč"/>
    <x v="1"/>
    <s v="Standardní vložka"/>
    <s v="Ano - maximálně 3x týdně"/>
    <s v="Ano"/>
    <s v="Cena, Zvyk"/>
    <s v="Nechci"/>
    <s v="Dostala bych ji zdarma."/>
    <s v="Ne"/>
    <s v="Rozhodně ano"/>
    <s v="V drogérii"/>
    <s v="Mi nákup trvá pár vteřin, kupuji pořád to stejné."/>
    <x v="1"/>
  </r>
  <r>
    <n v="7"/>
    <s v="21-30"/>
    <s v="20 000 - 25 000 Kč"/>
    <x v="3"/>
    <s v="Standardní tampon, Menstruační kalíšek"/>
    <s v="Ano - maximálně 3x týdně"/>
    <s v="Ano"/>
    <s v="Cena, Ekologie"/>
    <s v="Mořská houba"/>
    <s v="Byla by to levnější varianta., Současný produkt by mi přestal vyhovovat."/>
    <s v="Ne"/>
    <s v="Rozhodně ano"/>
    <s v="V drogérii"/>
    <s v="Vím, co chci, ale občas se podívám na ostatní varianty jiných produktů, než používám normálně."/>
    <x v="1"/>
  </r>
  <r>
    <n v="8"/>
    <s v="41-50"/>
    <s v="25 000 - 35 000 Kč"/>
    <x v="0"/>
    <s v="Standardní tampon"/>
    <s v="Ne"/>
    <s v="Ne - partner"/>
    <s v="Cena, Zvyk"/>
    <s v="Nechci"/>
    <s v="Byla by to levnější varianta., Současný produkt by mi přestal vyhovovat."/>
    <s v="Ne"/>
    <s v="Rozhodně ano"/>
    <s v="V drogérii"/>
    <s v="Vím, co chci, ale podívám se na ostatní varianty stejného produktu (značky, velikosti, cena atd..)"/>
    <x v="2"/>
  </r>
  <r>
    <n v="9"/>
    <s v="51-60"/>
    <s v="25 000 - 35 000 Kč"/>
    <x v="2"/>
    <s v="Standardní vložka, Standardní tampon, Menstruační kalhotky"/>
    <s v="Ne"/>
    <s v="Ano"/>
    <s v="Zvyk, Spolehlivé"/>
    <s v="Menstruační kalhotky"/>
    <s v="Dostala bych ji zdarma."/>
    <s v="Ne"/>
    <s v="Spíše ano"/>
    <s v="V drogérii"/>
    <s v="Mi nákup trvá pár vteřin, kupuji pořád to stejné."/>
    <x v="0"/>
  </r>
  <r>
    <n v="10"/>
    <s v="21-30"/>
    <s v="15 000 - 20 000 Kč"/>
    <x v="0"/>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s v="V supermarketu"/>
    <s v="Pravidelně přemýšlím, jestli nezkusit něco nového a zvažuji možnosti."/>
    <x v="0"/>
  </r>
  <r>
    <n v="11"/>
    <s v="21-30"/>
    <s v="45 000 Kč a více"/>
    <x v="3"/>
    <s v="Standardní vložka, Standardní tampon, Menstruační kalíšek, Menstruační kalhotky"/>
    <s v="Ano - maximálně 3x týdně"/>
    <s v="Ano"/>
    <s v="Ekologie, Pohodlné"/>
    <s v="Nechci"/>
    <s v="Dostala bych ji zdarma., Byla by to ekologičtější varianta., Současný produkt by mi přestal vyhovovat."/>
    <s v="Ne"/>
    <s v="Rozhodně ano"/>
    <s v="V drogérii"/>
    <s v="Mi nákup trvá pár vteřin, kupuji pořád to stejné."/>
    <x v="1"/>
  </r>
  <r>
    <n v="12"/>
    <s v="31-40"/>
    <s v="45 000 Kč a více"/>
    <x v="3"/>
    <s v="Menstruační kalíšek, Menstruační kalhotky"/>
    <s v="Ano - alespoň 3x týdně"/>
    <s v="Ano"/>
    <s v="Ekologie, Spolehlivé"/>
    <s v="Tampon z přírodního materiálu"/>
    <s v="Někdo z okolí by ji začal používat."/>
    <s v="Ne"/>
    <s v="Spíše ano"/>
    <s v="V drogérii"/>
    <s v="Mi nákup trvá pár vteřin, kupuji pořád to stejné."/>
    <x v="1"/>
  </r>
  <r>
    <n v="13"/>
    <s v="21-30"/>
    <s v="35 000 - 45 000 Kč"/>
    <x v="4"/>
    <s v="Tampon z přírodního materiálu, Menstruační kalíšek"/>
    <s v="Ano - alespoň 3x týdně"/>
    <s v="Ano"/>
    <s v="Pohodlné, Spolehlivé"/>
    <s v="Nechci"/>
    <s v="Někdo z okolí by ji začal používat."/>
    <s v="Ne"/>
    <s v="Spíše ano"/>
    <s v="V drogérii"/>
    <s v="Vím, co chci, ale podívám se na ostatní varianty stejného produktu (značky, velikosti, cena atd..)"/>
    <x v="1"/>
  </r>
  <r>
    <n v="14"/>
    <s v="31-40"/>
    <s v="35 000 - 45 000 Kč"/>
    <x v="0"/>
    <s v="Standardní vložka, Standardní tampon, Menstruační kalhotky"/>
    <s v="Ne"/>
    <s v="Ano"/>
    <s v="Cena, Zvyk"/>
    <s v="Tampon z přírodního materiálu"/>
    <s v="Dostala bych ji zdarma., Současný produkt by mi přestal vyhovovat."/>
    <s v="Ne"/>
    <s v="Spíš ne"/>
    <s v="V supermarketu"/>
    <s v="Mi nákup trvá pár vteřin, kupuji pořád to stejné."/>
    <x v="0"/>
  </r>
  <r>
    <n v="15"/>
    <s v="41-50"/>
    <s v="35 000 - 45 000 Kč"/>
    <x v="2"/>
    <s v="Nevím"/>
    <s v="Ne"/>
    <s v="Ano"/>
    <s v="Cena, Zvyk"/>
    <s v="Nechci"/>
    <s v="Nic by mě nepřimělo."/>
    <s v="Ne"/>
    <s v="Spíše ano"/>
    <s v="V drogérii"/>
    <s v="Vím, co chci, ale občas se podívám na ostatní varianty jiných produktů, než používám normálně."/>
    <x v="0"/>
  </r>
  <r>
    <n v="16"/>
    <s v="21-30"/>
    <s v="25 000 - 35 000 Kč"/>
    <x v="0"/>
    <s v="Standardní vložka, Standardní tampon, Menstruační kalíšek, Menstruační kalhotky"/>
    <s v="Ne"/>
    <s v="Ano"/>
    <s v="Cena, Ekologie"/>
    <s v="Menstruační kalhotky"/>
    <s v="Dostala bych ji zdarma., Byla by to levnější varianta., Současný produkt by mi přestal vyhovovat."/>
    <s v="Ne"/>
    <s v="Spíše ano"/>
    <s v="V drogérii"/>
    <s v="Pravidelně přemýšlím, jestli nezkusit něco nového a zvažuji možnosti."/>
    <x v="0"/>
  </r>
  <r>
    <n v="17"/>
    <s v="21-30"/>
    <s v="35 000 - 45 000 Kč"/>
    <x v="0"/>
    <s v="Nepoužívají nic"/>
    <s v="Ano - alespoň 3x týdně"/>
    <s v="Ano"/>
    <s v="Zvyk, Pohodlné"/>
    <s v="Menstruační kalhotky"/>
    <s v="Dostala bych ji zdarma."/>
    <s v="Ano - v práci"/>
    <s v="Spíše ano"/>
    <s v="V drogérii"/>
    <s v="Pravidelně přemýšlím, jestli nezkusit něco nového a zvažuji možnosti."/>
    <x v="2"/>
  </r>
  <r>
    <n v="18"/>
    <s v="21-30"/>
    <s v="25 000 - 35 000 Kč"/>
    <x v="0"/>
    <s v="Standardní vložka, Standardní tampon"/>
    <s v="Ne"/>
    <s v="Ano"/>
    <s v="Cena, Ekologie"/>
    <s v="Nechci"/>
    <s v="Současný produkt by mi přestal vyhovovat."/>
    <s v="Ne"/>
    <s v="Spíše ano"/>
    <s v="Na internetu"/>
    <s v="Mi nákup trvá pár vteřin, kupuji pořád to stejné."/>
    <x v="3"/>
  </r>
  <r>
    <n v="19"/>
    <s v="15-20"/>
    <s v="Méně než 15 000 Kč"/>
    <x v="0"/>
    <s v="Standardní vložka, Standardní tampon"/>
    <s v="Ano - alespoň 3x týdně"/>
    <s v="Ne - někdo jiný z rodiny"/>
    <s v="Zvyk, Používají ho ostatní v mém okolí"/>
    <s v="Menstruační kalíšek, Menstruační kalhotky"/>
    <s v="Osamostatnění - vlastní příjem."/>
    <s v="Ne"/>
    <s v="Spíše ano"/>
    <s v="V drogérii"/>
    <s v="Mi nákup trvá pár vteřin, kupuji pořád to stejné."/>
    <x v="2"/>
  </r>
  <r>
    <n v="20"/>
    <s v="31-40"/>
    <s v="20 000 - 25 000 Kč"/>
    <x v="3"/>
    <s v="Nevím"/>
    <s v="Ne"/>
    <s v="Ano"/>
    <s v="Ekologie, Pohodlné"/>
    <s v="Nechci"/>
    <s v="Někdo z okolí by ji začal používat., Byla by to ekologičtější varianta."/>
    <s v="Ne"/>
    <s v="Rozhodně ano"/>
    <s v="Na internetu"/>
    <s v="Mi nákup trvá pár vteřin, kupuji pořád to stejné."/>
    <x v="1"/>
  </r>
  <r>
    <n v="21"/>
    <s v="21-30"/>
    <s v="25 000 - 35 000 Kč"/>
    <x v="2"/>
    <s v="Standardní vložka, Standardní tampon"/>
    <s v="Ano - maximálně 3x týdně"/>
    <s v="Ano"/>
    <s v="Cena, Ekologie"/>
    <s v="Menstruační kalhotky"/>
    <s v="Byla by to levnější varianta."/>
    <s v="Ne"/>
    <s v="Rozhodně ano"/>
    <s v="V drogérii"/>
    <s v="Vím, co chci, ale občas se podívám na ostatní varianty jiných produktů, než používám normálně."/>
    <x v="0"/>
  </r>
  <r>
    <n v="22"/>
    <s v="21-30"/>
    <s v="25 000 - 35 000 Kč"/>
    <x v="0"/>
    <s v="Standardní vložka, Standardní tampon, Menstruační kalíšek"/>
    <s v="Ano - alespoň 3x týdně"/>
    <s v="Ano"/>
    <s v="Ekologie, Pohodlné"/>
    <s v="Vložka z přírodního materiálu, Menstruační kalíšek"/>
    <s v="Dostala bych ji zdarma."/>
    <s v="Ne"/>
    <s v="Rozhodně ano"/>
    <s v="V drogérii"/>
    <s v="Vím, co chci, ale podívám se na ostatní varianty stejného produktu (značky, velikosti, cena atd..)"/>
    <x v="0"/>
  </r>
  <r>
    <n v="23"/>
    <s v="15-20"/>
    <s v="Méně než 15 000 Kč"/>
    <x v="0"/>
    <s v="Standardní tampon"/>
    <s v="Ano - alespoň 3x týdně"/>
    <s v="Ne - někdo jiný z rodiny"/>
    <s v="Používají ho ostatní v mém okolí, Spolehlivé"/>
    <s v="Menstruační kalíšek, Menstruační kalhotky"/>
    <s v="Dostala bych ji zdarma., Osamostatnění - vlastní příjem."/>
    <s v="Ne"/>
    <s v="Spíše ano"/>
    <s v="V drogérii"/>
    <s v="Mi nákup trvá pár vteřin, kupuji pořád to stejné."/>
    <x v="2"/>
  </r>
  <r>
    <n v="24"/>
    <s v="51-60"/>
    <s v="25 000 - 35 000 Kč"/>
    <x v="2"/>
    <s v="Nevím"/>
    <s v="Ne"/>
    <s v="Ano"/>
    <s v="Cena, Zvyk"/>
    <s v="Nechci"/>
    <s v="Nic by mě nepřimělo."/>
    <s v="Ne"/>
    <s v="Spíše ano"/>
    <s v="V drogérii"/>
    <s v="Mi nákup trvá pár vteřin, kupuji pořád to stejné."/>
    <x v="0"/>
  </r>
  <r>
    <n v="25"/>
    <s v="21-30"/>
    <s v="Méně než 15 000 Kč"/>
    <x v="0"/>
    <s v="Standardní vložka, Standardní tampon"/>
    <s v="Ne"/>
    <s v="Ano"/>
    <s v="Zvyk, Spolehlivé"/>
    <s v="Menstruační kalhotky"/>
    <s v="Dostala bych ji zdarma., Současný produkt by mi přestal vyhovovat."/>
    <s v="Ne"/>
    <s v="Spíše ano"/>
    <s v="V drogérii"/>
    <s v="Pravidelně přemýšlím, jestli nezkusit něco nového a zvažuji možnosti."/>
    <x v="2"/>
  </r>
  <r>
    <n v="26"/>
    <s v="21-30"/>
    <s v="Méně než 15 000 Kč"/>
    <x v="0"/>
    <s v="Standardní vložka, Standardní tampon, Menstruační kalíšek, Menstruační kalhotky"/>
    <s v="Ano - maximálně 3x týdně"/>
    <s v="Ano"/>
    <s v="Zvyk, Spolehlivé"/>
    <s v="Menstruační kalhotky"/>
    <s v="Nic by mě nepřimělo."/>
    <s v="Ne"/>
    <s v="Spíše ano"/>
    <s v="V drogérii"/>
    <s v="Pravidelně přemýšlím, jestli nezkusit něco nového a zvažuji možnosti."/>
    <x v="2"/>
  </r>
  <r>
    <n v="27"/>
    <s v="15-20"/>
    <s v="Méně než 15 000 Kč"/>
    <x v="0"/>
    <s v="Standardní vložka, Standardní tampon"/>
    <s v="Ne"/>
    <s v="Ano"/>
    <s v="Pohodlné, Spolehlivé"/>
    <s v="Nechci"/>
    <s v="Byla by to ekologičtější varianta., Současný produkt by mi přestal vyhovovat."/>
    <s v="Ne"/>
    <s v="Spíše ano"/>
    <s v="V drogérii"/>
    <s v="Mi nákup trvá pár vteřin, kupuji pořád to stejné."/>
    <x v="3"/>
  </r>
  <r>
    <n v="28"/>
    <s v="15-20"/>
    <s v="Méně než 15 000 Kč"/>
    <x v="2"/>
    <s v="Standardní vložka, Standardní tampon"/>
    <s v="Ne"/>
    <s v="Ano"/>
    <s v="Zvyk, Pohodlné"/>
    <s v="Menstruační kalíšek"/>
    <s v="Byla by to levnější varianta."/>
    <s v="Ne"/>
    <s v="Rozhodně ano"/>
    <s v="V drogérii"/>
    <s v="Vím, co chci, ale podívám se na ostatní varianty stejného produktu (značky, velikosti, cena atd..)"/>
    <x v="3"/>
  </r>
  <r>
    <n v="29"/>
    <s v="31-40"/>
    <s v="35 000 - 45 000 Kč"/>
    <x v="1"/>
    <s v="Vložka z přírodního materiálu, Látkové vložka, Standardní tampon, Menstruační kalhotky"/>
    <s v="Ano - maximálně 3x týdně"/>
    <s v="Ano"/>
    <s v="Ekologie, Spolehlivé"/>
    <s v="Nechci"/>
    <s v="Nic by mě nepřimělo."/>
    <s v="Ne"/>
    <s v="Rozhodně ano"/>
    <s v="V drogérii"/>
    <s v="Mi nákup trvá pár vteřin, kupuji pořád to stejné."/>
    <x v="1"/>
  </r>
  <r>
    <n v="30"/>
    <s v="21-30"/>
    <s v="Méně než 15 000 Kč"/>
    <x v="1"/>
    <s v="Menstruační kalíšek, Menstruační kalhotky"/>
    <s v="Ne"/>
    <s v="Ano"/>
    <s v="Pohodlné, Spolehlivé"/>
    <s v="Menstruační kalíšek"/>
    <s v="Vyber vhodne velikosti kalisku"/>
    <s v="Ne"/>
    <s v="Rozhodně ano"/>
    <s v="V drogérii"/>
    <s v="Mi nákup trvá pár vteřin, kupuji pořád to stejné."/>
    <x v="1"/>
  </r>
  <r>
    <n v="31"/>
    <s v="21-30"/>
    <s v="25 000 - 35 000 Kč"/>
    <x v="0"/>
    <s v="Standardní vložka, Standardní tampon, Tampon z přírodního materiálu, Menstruační kalíšek, Menstruační kalhotky"/>
    <s v="Ano - maximálně 3x týdně"/>
    <s v="Ano"/>
    <s v="Cena, Ekologie"/>
    <s v="Menstruační kalíšek, Menstruační kalhotky"/>
    <s v="Současný produkt by mi přestal vyhovovat."/>
    <s v="Ne"/>
    <s v="Rozhodně ano"/>
    <s v="V drogérii"/>
    <s v="Pravidelně přemýšlím, jestli nezkusit něco nového a zvažuji možnosti."/>
    <x v="3"/>
  </r>
  <r>
    <n v="32"/>
    <s v="21-30"/>
    <s v="Méně než 15 000 Kč"/>
    <x v="0"/>
    <s v="Standardní vložka, Standardní tampon, Menstruační kalhotky"/>
    <s v="Ano - alespoň 3x týdně"/>
    <s v="Ano"/>
    <s v="Cena, Pohodlné"/>
    <s v="Menstruační kalíšek, Menstruační kalhotky"/>
    <s v="Dostala bych ji zdarma., Někdo z okolí by ji začal používat., Byla by to levnější varianta."/>
    <s v="Ne"/>
    <s v="Rozhodně ano"/>
    <s v="Na internetu"/>
    <s v="Vím, co chci, ale občas se podívám na ostatní varianty jiných produktů, než používám normálně."/>
    <x v="0"/>
  </r>
  <r>
    <n v="33"/>
    <s v="21-30"/>
    <s v="15 000 - 20 000 Kč"/>
    <x v="0"/>
    <s v="Standardní vložka, Standardní tampon"/>
    <s v="Ano - maximálně 3x týdně"/>
    <s v="Ano"/>
    <s v="Pohodlné, Spolehlivé"/>
    <s v="Nechci"/>
    <s v="Současný produkt by mi přestal vyhovovat."/>
    <s v="Ne"/>
    <s v="Spíše ano"/>
    <s v="V drogérii"/>
    <s v="Vím, co chci, ale podívám se na ostatní varianty stejného produktu (značky, velikosti, cena atd..)"/>
    <x v="2"/>
  </r>
  <r>
    <n v="34"/>
    <s v="21-30"/>
    <s v="35 000 - 45 000 Kč"/>
    <x v="0"/>
    <s v="Standardní vložka, Standardní tampon"/>
    <s v="Ano - maximálně 3x týdně"/>
    <s v="Ano"/>
    <s v="Zvyk, Spolehlivé"/>
    <s v="Nechci"/>
    <s v="Nic by mě nepřimělo."/>
    <s v="Ne"/>
    <s v="Rozhodně ano"/>
    <s v="V drogérii"/>
    <s v="Vím, co chci, ale podívám se na ostatní varianty stejného produktu (značky, velikosti, cena atd..)"/>
    <x v="3"/>
  </r>
  <r>
    <n v="35"/>
    <s v="31-40"/>
    <s v="45 000 Kč a více"/>
    <x v="0"/>
    <s v="Standardní vložka, Standardní tampon, Menstruační kalhotky"/>
    <s v="Ano - alespoň 3x týdně"/>
    <s v="Ano"/>
    <s v="Pohodlné, Spolehlivé"/>
    <s v="Nechci"/>
    <s v="Současný produkt by mi přestal vyhovovat."/>
    <s v="Ne"/>
    <s v="Rozhodně ano"/>
    <s v="V drogérii"/>
    <s v="Mi nákup trvá pár vteřin, kupuji pořád to stejné."/>
    <x v="0"/>
  </r>
  <r>
    <n v="36"/>
    <s v="51-60"/>
    <s v="45 000 Kč a více"/>
    <x v="0"/>
    <s v="Menstruační kalíšek"/>
    <s v="Ne"/>
    <s v="Ano"/>
    <s v="Pohodlné, Spolehlivé"/>
    <s v="Tampon z přírodního materiálu"/>
    <s v="Byla by to levnější varianta., Současný produkt by mi přestal vyhovovat."/>
    <s v="Ne"/>
    <s v="Rozhodně ne"/>
    <s v="V drogérii"/>
    <s v="Pravidelně přemýšlím, jestli nezkusit něco nového a zvažuji možnosti."/>
    <x v="2"/>
  </r>
  <r>
    <n v="37"/>
    <s v="21-30"/>
    <s v="25 000 - 35 000 Kč"/>
    <x v="3"/>
    <s v="Standardní vložka, Standardní tampon"/>
    <s v="Ne"/>
    <s v="Ano"/>
    <s v="Cena, Ekologie"/>
    <s v="Nechci"/>
    <s v="Dostala bych ji zdarma., Byla by to ekologičtější varianta., Současný produkt by mi přestal vyhovovat."/>
    <s v="Ne"/>
    <s v="Spíše ano"/>
    <s v="Na internetu"/>
    <s v="Vím, co chci, ale podívám se na ostatní varianty stejného produktu (značky, velikosti, cena atd..)"/>
    <x v="1"/>
  </r>
  <r>
    <n v="38"/>
    <s v="21-30"/>
    <s v="20 000 - 25 000 Kč"/>
    <x v="3"/>
    <s v="Standardní vložka, Standardní tampon"/>
    <s v="Ano - alespoň 3x týdně"/>
    <s v="Ano"/>
    <s v="Ekologie, Pohodlné"/>
    <s v="Nechci"/>
    <s v="Současný produkt by mi přestal vyhovovat."/>
    <s v="Ne"/>
    <s v="Spíše ano"/>
    <s v="V drogérii"/>
    <s v="Mi nákup trvá pár vteřin, kupuji pořád to stejné."/>
    <x v="1"/>
  </r>
  <r>
    <n v="39"/>
    <s v="21-30"/>
    <s v="25 000 - 35 000 Kč"/>
    <x v="3"/>
    <s v="Menstruační kalíšek"/>
    <s v="Ano - maximálně 3x týdně"/>
    <s v="Ano"/>
    <s v="Cena, Ekologie"/>
    <s v="Mořská houba"/>
    <s v="Byla by to ekologičtější varianta., Současný produkt by mi přestal vyhovovat."/>
    <s v="Ne"/>
    <s v="Spíše ano"/>
    <s v="Na internetu"/>
    <s v="Vím, co chci, ale podívám se na ostatní varianty stejného produktu (značky, velikosti, cena atd..)"/>
    <x v="1"/>
  </r>
  <r>
    <n v="40"/>
    <s v="21-30"/>
    <s v="Méně než 15 000 Kč"/>
    <x v="2"/>
    <s v="Standardní tampon, Menstruační kalíšek"/>
    <s v="Ano - maximálně 3x týdně"/>
    <s v="Ano"/>
    <s v="Pohodlné, Spolehlivé"/>
    <s v="Vložka z přírodního materiálu, Tampon z přírodního materiálu, Menstruační kalhotky"/>
    <s v="Byla by to levnější varianta., Byla by to ekologičtější varianta."/>
    <s v="Ne"/>
    <s v="Rozhodně ano"/>
    <s v="V drogérii"/>
    <s v="Vím, co chci, ale podívám se na ostatní varianty stejného produktu (značky, velikosti, cena atd..)"/>
    <x v="0"/>
  </r>
  <r>
    <n v="41"/>
    <s v="21-30"/>
    <s v="45 000 Kč a více"/>
    <x v="0"/>
    <s v="Standardní vložka, Menstruační kalíšek, Menstruační kalhotky"/>
    <s v="Ano - maximálně 3x týdně"/>
    <s v="Ano"/>
    <s v="Cena, Ekologie"/>
    <s v="Menstruační kalhotky"/>
    <s v="Současný produkt by mi přestal vyhovovat."/>
    <s v="Ne"/>
    <s v="Rozhodně ano"/>
    <s v="V drogérii"/>
    <s v="Pravidelně přemýšlím, jestli nezkusit něco nového a zvažuji možnosti."/>
    <x v="2"/>
  </r>
  <r>
    <n v="42"/>
    <s v="21-30"/>
    <s v="25 000 - 35 000 Kč"/>
    <x v="0"/>
    <s v="Standardní tampon, Menstruační kalíšek, Menstruační kalhotky"/>
    <s v="Ano - alespoň 3x týdně"/>
    <s v="Ano"/>
    <s v="Cena, Ekologie"/>
    <s v="Nechci"/>
    <s v="Současný produkt by mi přestal vyhovovat."/>
    <s v="Ne"/>
    <s v="Spíše ano"/>
    <s v="V drogérii"/>
    <s v="Vím, co chci, ale podívám se na ostatní varianty stejného produktu (značky, velikosti, cena atd..)"/>
    <x v="3"/>
  </r>
  <r>
    <n v="43"/>
    <s v="21-30"/>
    <s v="Méně než 15 000 Kč"/>
    <x v="0"/>
    <s v="Standardní vložka, Standardní tampon"/>
    <s v="Ne"/>
    <s v="Ano"/>
    <s v="Pohodlné, Spolehlivé"/>
    <s v="Menstruační kalhotky"/>
    <s v="Dostala bych ji zdarma."/>
    <s v="Ne"/>
    <s v="Rozhodně ano"/>
    <s v="V drogérii"/>
    <s v="Pravidelně přemýšlím, jestli nezkusit něco nového a zvažuji možnosti."/>
    <x v="0"/>
  </r>
  <r>
    <n v="44"/>
    <s v="21-30"/>
    <s v="25 000 - 35 000 Kč"/>
    <x v="0"/>
    <s v="Standardní tampon, Menstruační kalíšek, Menstruační kalhotky"/>
    <s v="Ano - alespoň 3x týdně"/>
    <s v="Ano"/>
    <s v="Ekologie, Pohodlné"/>
    <s v="Menstruační kalhotky"/>
    <s v="Dostala bych ji zdarma., Byla by to ekologičtější varianta., Současný produkt by mi přestal vyhovovat."/>
    <s v="Ne"/>
    <s v="Rozhodně ano"/>
    <s v="Na internetu"/>
    <s v="Vím, co chci, ale podívám se na ostatní varianty stejného produktu (značky, velikosti, cena atd..)"/>
    <x v="0"/>
  </r>
  <r>
    <n v="45"/>
    <s v="21-30"/>
    <s v="35 000 - 45 000 Kč"/>
    <x v="3"/>
    <s v="Standardní vložka, Standardní tampon, Menstruační kalíšek"/>
    <s v="Ano - alespoň 3x týdně"/>
    <s v="Ano"/>
    <s v="Používají ho ostatní v mém okolí, Pohodlné"/>
    <s v="Menstruační kalhotky"/>
    <s v="Současný produkt by mi přestal vyhovovat."/>
    <s v="Ne"/>
    <s v="Spíše ano"/>
    <s v="Na internetu"/>
    <s v="Mi nákup trvá pár vteřin, kupuji pořád to stejné."/>
    <x v="1"/>
  </r>
  <r>
    <n v="46"/>
    <s v="21-30"/>
    <s v="35 000 - 45 000 Kč"/>
    <x v="2"/>
    <s v="Standardní vložka, Vložka z přírodního materiálu, Látkové vložka, Standardní tampon, Tampon z přírodního materiálu, Menstruační kalíšek, Menstruační kalhotky"/>
    <s v="Ne"/>
    <s v="Ano"/>
    <s v="Pohodlné, Spolehlivé"/>
    <s v="Menstruační kalíšek"/>
    <s v="Dostala bych ji zdarma., Byla by to ekologičtější varianta., Současný produkt by mi přestal vyhovovat."/>
    <s v="Ne"/>
    <s v="Spíše ano"/>
    <s v="V drogérii"/>
    <s v="Vím, co chci, ale podívám se na ostatní varianty stejného produktu (značky, velikosti, cena atd..)"/>
    <x v="0"/>
  </r>
  <r>
    <n v="47"/>
    <s v="21-30"/>
    <s v="25 000 - 35 000 Kč"/>
    <x v="3"/>
    <s v="Standardní vložka, Standardní tampon, Menstruační kalhotky"/>
    <s v="Ne"/>
    <s v="Ano"/>
    <s v="Ekologie, Pohodlné"/>
    <s v="Nechci"/>
    <s v="Současný produkt by mi přestal vyhovovat."/>
    <s v="Ne"/>
    <s v="Spíše ano"/>
    <s v="V drogérii"/>
    <s v="Vím, co chci, ale podívám se na ostatní varianty stejného produktu (značky, velikosti, cena atd..)"/>
    <x v="1"/>
  </r>
  <r>
    <n v="48"/>
    <s v="21-30"/>
    <s v="Méně než 15 000 Kč"/>
    <x v="0"/>
    <s v="Standardní vložka, Menstruační kalíšek, Menstruační kalhotky"/>
    <s v="Ano - maximálně 3x týdně"/>
    <s v="Ano"/>
    <s v="Zvyk, Spolehlivé"/>
    <s v="Vložka z přírodního materiálu"/>
    <s v="Dostala bych ji zdarma., Někdo z okolí by ji začal používat., Byla by to ekologičtější varianta., Současný produkt by mi přestal vyhovovat."/>
    <s v="Ne"/>
    <s v="Spíše ano"/>
    <s v="V drogérii"/>
    <s v="Vím, co chci, ale občas se podívám na ostatní varianty jiných produktů, než používám normálně."/>
    <x v="0"/>
  </r>
  <r>
    <n v="49"/>
    <s v="21-30"/>
    <s v="15 000 - 20 000 Kč"/>
    <x v="2"/>
    <s v="Standardní vložka, Standardní tampon, Menstruační kalhotky"/>
    <s v="Ano - maximálně 3x týdně"/>
    <s v="Ano"/>
    <s v="Zvyk, Pohodlné"/>
    <s v="Menstruační kalhotky"/>
    <s v="Byla by to ekologičtější varianta."/>
    <s v="Ne"/>
    <s v="Rozhodně ano"/>
    <s v="V drogérii"/>
    <s v="Vím, co chci, ale občas se podívám na ostatní varianty jiných produktů, než používám normálně."/>
    <x v="0"/>
  </r>
  <r>
    <n v="50"/>
    <s v="31-40"/>
    <s v="25 000 - 35 000 Kč"/>
    <x v="2"/>
    <s v="Standardní vložka, Menstruační kalíšek, Menstruační kalhotky"/>
    <s v="Ne"/>
    <s v="Ano"/>
    <s v="Pohodlné, Spolehlivé"/>
    <s v="Vložka z přírodního materiálu, Menstruační kalhotky"/>
    <s v="Dostala bych ji zdarma., Někdo z okolí by ji začal používat."/>
    <s v="Ne"/>
    <s v="Spíše ano"/>
    <s v="V drogérii"/>
    <s v="Vím, co chci, ale občas se podívám na ostatní varianty jiných produktů, než používám normálně."/>
    <x v="0"/>
  </r>
  <r>
    <n v="51"/>
    <s v="21-30"/>
    <s v="35 000 - 45 000 Kč"/>
    <x v="2"/>
    <s v="Standardní vložka, Standardní tampon, Menstruační kalíšek, Menstruační kalhotky"/>
    <s v="Ne"/>
    <s v="Ano"/>
    <s v="Ekologie, Pohodlné"/>
    <s v="Menstruační kalhotky"/>
    <s v="Dostala bych ji zdarma., Byla by to levnější varianta., Byla by to ekologičtější varianta., Současný produkt by mi přestal vyhovovat."/>
    <s v="Ne"/>
    <s v="Rozhodně ano"/>
    <s v="V supermarketu"/>
    <s v="Vím, co chci, ale občas se podívám na ostatní varianty jiných produktů, než používám normálně."/>
    <x v="0"/>
  </r>
  <r>
    <n v="52"/>
    <s v="21-30"/>
    <s v="15 000 - 20 000 Kč"/>
    <x v="3"/>
    <s v="Standardní vložka, Standardní tampon, Menstruační kalíšek, Menstruační kalhotky"/>
    <s v="Ano - alespoň 3x týdně"/>
    <s v="Ano"/>
    <s v="Ekologie, Zvyk"/>
    <s v="Nechci"/>
    <s v="Dostala bych ji zdarma., Byla by to levnější varianta."/>
    <s v="Ne"/>
    <s v="Rozhodně ano"/>
    <s v="Na internetu"/>
    <s v="Vím, co chci, ale podívám se na ostatní varianty stejného produktu (značky, velikosti, cena atd..)"/>
    <x v="1"/>
  </r>
  <r>
    <n v="53"/>
    <s v="21-30"/>
    <s v="25 000 - 35 000 Kč"/>
    <x v="2"/>
    <s v="Nevím"/>
    <s v="Ne"/>
    <s v="Ano"/>
    <s v="Pohodlné, Spolehlivé"/>
    <s v="Nechci"/>
    <s v="Současný produkt by mi přestal vyhovovat."/>
    <s v="Ne"/>
    <s v="Rozhodně ne"/>
    <s v="V drogérii"/>
    <s v="Vím, co chci, ale podívám se na ostatní varianty stejného produktu (značky, velikosti, cena atd..)"/>
    <x v="2"/>
  </r>
  <r>
    <n v="54"/>
    <s v="21-30"/>
    <s v="25 000 - 35 000 Kč"/>
    <x v="3"/>
    <s v="Standardní vložka, Standardní tampon, Menstruační kalíšek"/>
    <s v="Ano - alespoň 3x týdně"/>
    <s v="Ano"/>
    <s v="Cena, Ekologie"/>
    <s v="Menstruační kalhotky"/>
    <s v="Dostala bych ji zdarma., Někdo z okolí by ji začal používat., Současný produkt by mi přestal vyhovovat."/>
    <s v="Ne"/>
    <s v="Spíše ano"/>
    <s v="V drogérii"/>
    <s v="Mi nákup trvá pár vteřin, kupuji pořád to stejné."/>
    <x v="1"/>
  </r>
  <r>
    <n v="55"/>
    <s v="31-40"/>
    <s v="45 000 Kč a více"/>
    <x v="3"/>
    <s v="Standardní vložka, Standardní tampon, Menstruační kalíšek, Menstruační kalhotky"/>
    <s v="Ano - maximálně 3x týdně"/>
    <s v="Ano"/>
    <s v="Ekologie, Pohodlné"/>
    <s v="Nechci"/>
    <s v="Současný produkt by mi přestal vyhovovat."/>
    <s v="Ne"/>
    <s v="Spíše ano"/>
    <s v="Na internetu"/>
    <s v="Mi nákup trvá pár vteřin, kupuji pořád to stejné."/>
    <x v="1"/>
  </r>
  <r>
    <n v="56"/>
    <s v="31-40"/>
    <s v="35 000 - 45 000 Kč"/>
    <x v="0"/>
    <s v="Nevím"/>
    <s v="Ano - alespoň 3x týdně"/>
    <s v="Ano"/>
    <s v="Cena, Zvyk"/>
    <s v="Tampon z přírodního materiálu, Menstruační kalíšek"/>
    <s v="Někdo z okolí by ji začal používat., Současný produkt by mi přestal vyhovovat."/>
    <s v="Ne"/>
    <s v="Rozhodně ano"/>
    <s v="V drogérii"/>
    <s v="Mi nákup trvá pár vteřin, kupuji pořád to stejné."/>
    <x v="0"/>
  </r>
  <r>
    <n v="57"/>
    <s v="15-20"/>
    <s v="Méně než 15 000 Kč"/>
    <x v="2"/>
    <s v="Standardní tampon, Menstruační kalhotky"/>
    <s v="Ano - maximálně 3x týdně"/>
    <s v="Ne - někdo jiný z rodiny"/>
    <s v="Používají ho ostatní v mém okolí, Spolehlivé"/>
    <s v="Nechci"/>
    <s v="Nic by mě nepřimělo."/>
    <s v="Ne"/>
    <s v="Rozhodně ano"/>
    <s v="Na internetu"/>
    <s v="Mi nákup trvá pár vteřin, kupuji pořád to stejné."/>
    <x v="3"/>
  </r>
  <r>
    <n v="58"/>
    <s v="31-40"/>
    <s v="45 000 Kč a více"/>
    <x v="5"/>
    <s v="Standardní vložka, Látkové vložka, Standardní tampon, Menstruační kalíšek, Menstruační kalhotky"/>
    <s v="Ano - maximálně 3x týdně"/>
    <s v="Ano"/>
    <s v="Pohodlné, Spolehlivé"/>
    <s v="Nechci"/>
    <s v="Současný produkt by mi přestal vyhovovat."/>
    <s v="Ne"/>
    <s v="Spíš ne"/>
    <s v="V drogérii"/>
    <s v="Vím, co chci, ale podívám se na ostatní varianty stejného produktu (značky, velikosti, cena atd..)"/>
    <x v="0"/>
  </r>
  <r>
    <n v="59"/>
    <s v="15-20"/>
    <s v="Méně než 15 000 Kč"/>
    <x v="2"/>
    <s v="Standardní vložka"/>
    <s v="Ano - maximálně 3x týdně"/>
    <s v="Ano"/>
    <s v="Pohodlné, Spolehlivé"/>
    <s v="Menstruační kalhotky"/>
    <s v="Někdo z okolí by ji začal používat."/>
    <s v="Ne"/>
    <s v="Rozhodně ano"/>
    <s v="V drogérii"/>
    <s v="Vím, co chci, ale občas se podívám na ostatní varianty jiných produktů, než používám normálně."/>
    <x v="0"/>
  </r>
  <r>
    <n v="60"/>
    <s v="31-40"/>
    <s v="20 000 - 25 000 Kč"/>
    <x v="6"/>
    <s v="Nevím"/>
    <s v="Ne"/>
    <s v="Ano"/>
    <s v="Ekologie, Pohodlné"/>
    <s v="Nechci"/>
    <s v="Současný produkt by mi přestal vyhovovat."/>
    <s v="Ne"/>
    <s v="Spíše ano"/>
    <s v="V drogérii"/>
    <s v="Vím, co chci, ale podívám se na ostatní varianty stejného produktu (značky, velikosti, cena atd..)"/>
    <x v="1"/>
  </r>
  <r>
    <n v="61"/>
    <s v="21-30"/>
    <s v="25 000 - 35 000 Kč"/>
    <x v="3"/>
    <s v="Standardní vložka, Látkové vložka, Standardní tampon, Tampon z přírodního materiálu, Menstruační kalíšek, Menstruační kalhotky"/>
    <s v="Ano - alespoň 3x týdně"/>
    <s v="Ano"/>
    <s v="Ekologie, Pohodlné"/>
    <s v="Nechci"/>
    <s v="Současný produkt by mi přestal vyhovovat."/>
    <s v="Ne"/>
    <s v="Rozhodně ano"/>
    <s v="Na internetu"/>
    <s v="Vím, co chci, ale občas se podívám na ostatní varianty jiných produktů, než používám normálně."/>
    <x v="1"/>
  </r>
  <r>
    <n v="62"/>
    <s v="21-30"/>
    <s v="15 000 - 20 000 Kč"/>
    <x v="2"/>
    <s v="Standardní vložka, Standardní tampon"/>
    <s v="Ne"/>
    <s v="Ano"/>
    <s v="Ekologie, Pohodlné"/>
    <s v="Nechci"/>
    <s v="Byla by to ekologičtější varianta., Současný produkt by mi přestal vyhovovat."/>
    <s v="Ne"/>
    <s v="Spíš ne"/>
    <s v="V drogérii"/>
    <s v="Mi nákup trvá pár vteřin, kupuji pořád to stejné."/>
    <x v="3"/>
  </r>
  <r>
    <n v="63"/>
    <s v="31-40"/>
    <s v="25 000 - 35 000 Kč"/>
    <x v="7"/>
    <s v="Standardní vložka, Standardní tampon, Menstruační kalíšek, Menstruační kalhotky"/>
    <s v="Ano - maximálně 3x týdně"/>
    <s v="Ano"/>
    <s v="Pohodlné, Spolehlivé"/>
    <s v="Mořská houba"/>
    <s v="Současný produkt by mi přestal vyhovovat."/>
    <s v="Ne"/>
    <s v="Spíš ne"/>
    <s v="Na internetu"/>
    <s v="Vím, co chci, ale podívám se na ostatní varianty stejného produktu (značky, velikosti, cena atd..)"/>
    <x v="0"/>
  </r>
  <r>
    <n v="64"/>
    <s v="31-40"/>
    <s v="20 000 - 25 000 Kč"/>
    <x v="3"/>
    <s v="Standardní vložka, Standardní tampon, Menstruační kalíšek, Mořská houba"/>
    <s v="Ne"/>
    <s v="Ano"/>
    <s v="Ekologie, Pohodlné"/>
    <s v="Menstruační kalhotky"/>
    <s v="Jen se odhodlavam kalhotky objednat jako doplnujici ke kalisku. Urcite kalisek neprestanj pouzivat."/>
    <s v="Ne"/>
    <s v="Spíše ano"/>
    <s v="Na internetu"/>
    <s v="Mi nákup trvá pár vteřin, kupuji pořád to stejné."/>
    <x v="1"/>
  </r>
  <r>
    <n v="65"/>
    <s v="21-30"/>
    <s v="25 000 - 35 000 Kč"/>
    <x v="2"/>
    <s v="Nevím"/>
    <s v="Ne"/>
    <s v="Ano"/>
    <s v="Ekologie, Pohodlné"/>
    <s v="Mořská houba"/>
    <s v="Někdo z okolí by ji začal používat., Byla by to levnější varianta., Byla by to ekologičtější varianta., Současný produkt by mi přestal vyhovovat."/>
    <s v="Ne"/>
    <s v="Spíše ano"/>
    <s v="V drogérii"/>
    <s v="Pravidelně přemýšlím, jestli nezkusit něco nového a zvažuji možnosti."/>
    <x v="3"/>
  </r>
  <r>
    <n v="66"/>
    <s v="15-20"/>
    <s v="Méně než 15 000 Kč"/>
    <x v="1"/>
    <s v="Standardní vložka, Látkové vložka, Standardní tampon, Menstruační kalíšek"/>
    <s v="Ano - alespoň 3x týdně"/>
    <s v="Ano"/>
    <s v="Zvyk, Používají ho ostatní v mém okolí"/>
    <s v="Nechci"/>
    <s v="Současný produkt by mi přestal vyhovovat."/>
    <s v="Ne"/>
    <s v="Rozhodně ano"/>
    <s v="Na internetu"/>
    <s v="Vím, co chci, ale občas se podívám na ostatní varianty jiných produktů, než používám normálně."/>
    <x v="1"/>
  </r>
  <r>
    <n v="67"/>
    <s v="41-50"/>
    <s v="35 000 - 45 000 Kč"/>
    <x v="2"/>
    <s v="Standardní tampon, Menstruační kalíšek, Menstruační kalhotky"/>
    <s v="Ne"/>
    <s v="Ano"/>
    <s v="Cena, Zvyk"/>
    <s v="Nechci"/>
    <s v="Současný produkt by mi přestal vyhovovat."/>
    <s v="Ne"/>
    <s v="Spíše ano"/>
    <s v="V drogérii"/>
    <s v="Mi nákup trvá pár vteřin, kupuji pořád to stejné."/>
    <x v="3"/>
  </r>
  <r>
    <n v="68"/>
    <s v="31-40"/>
    <s v="45 000 Kč a více"/>
    <x v="0"/>
    <s v="Standardní vložka, Standardní tampon"/>
    <s v="Ano - alespoň 3x týdně"/>
    <s v="Ano"/>
    <s v="Ekologie, Pohodlné"/>
    <s v="Menstruační kalíšek"/>
    <s v="Byla by to ekologičtější varianta., Současný produkt by mi přestal vyhovovat."/>
    <s v="Ne"/>
    <s v="Spíše ano"/>
    <s v="V drogérii"/>
    <s v="Vím, co chci, ale podívám se na ostatní varianty stejného produktu (značky, velikosti, cena atd..)"/>
    <x v="0"/>
  </r>
  <r>
    <n v="69"/>
    <s v="15-20"/>
    <s v="Méně než 15 000 Kč"/>
    <x v="7"/>
    <s v="Standardní vložka, Látkové vložka, Standardní tampon, Menstruační kalíšek"/>
    <s v="Ne"/>
    <s v="Ano"/>
    <s v="Cena, Používají ho ostatní v mém okolí"/>
    <s v="Standardní tampon, Tampon z přírodního materiálu, Mořská houba"/>
    <s v="Dostala bych ji zdarma., Byla by to levnější varianta., Byla by to ekologičtější varianta., Současný produkt by mi přestal vyhovovat."/>
    <s v="Ne"/>
    <s v="Rozhodně ano"/>
    <s v="V drogérii"/>
    <s v="Mi nákup trvá pár vteřin, kupuji pořád to stejné."/>
    <x v="3"/>
  </r>
  <r>
    <n v="70"/>
    <s v="41-50"/>
    <s v="35 000 - 45 000 Kč"/>
    <x v="2"/>
    <s v="Standardní vložka, Menstruační kalíšek"/>
    <s v="Ne"/>
    <s v="Ano"/>
    <s v="Pohodlné, Spolehlivé"/>
    <s v="Nechci"/>
    <s v="Současný produkt by mi přestal vyhovovat."/>
    <s v="Ne"/>
    <s v="Spíše ano"/>
    <s v="V drogérii"/>
    <s v="Mi nákup trvá pár vteřin, kupuji pořád to stejné."/>
    <x v="0"/>
  </r>
  <r>
    <n v="71"/>
    <s v="31-40"/>
    <s v="15 000 - 20 000 Kč"/>
    <x v="3"/>
    <s v="Standardní vložka, Standardní tampon"/>
    <s v="Ne"/>
    <s v="Ano"/>
    <s v="Ekologie, Pohodlné"/>
    <s v="Nechci"/>
    <s v="Současný produkt by mi přestal vyhovovat."/>
    <s v="Ne"/>
    <s v="Rozhodně ano"/>
    <s v="V drogérii"/>
    <s v="Mi nákup trvá pár vteřin, kupuji pořád to stejné."/>
    <x v="1"/>
  </r>
  <r>
    <n v="72"/>
    <s v="31-40"/>
    <s v="20 000 - 25 000 Kč"/>
    <x v="3"/>
    <s v="Standardní vložka, Standardní tampon"/>
    <s v="Ne"/>
    <s v="Ano"/>
    <s v="Ekologie, Spolehlivé"/>
    <s v="Mořská houba"/>
    <s v="Dostala bych ji zdarma."/>
    <s v="Ne"/>
    <s v="Spíše ano"/>
    <s v="Na internetu"/>
    <s v="Mi nákup trvá pár vteřin, kupuji pořád to stejné."/>
    <x v="1"/>
  </r>
  <r>
    <n v="73"/>
    <s v="51-60"/>
    <s v="25 000 - 35 000 Kč"/>
    <x v="2"/>
    <s v="Standardní vložka, Standardní tampon, Menstruační kalíšek, Menstruační kalhotky"/>
    <s v="Ne"/>
    <s v="Ano"/>
    <s v="Pohodlné, Spolehlivé"/>
    <s v="Mořská houba"/>
    <s v="Někdo z okolí by ji začal používat."/>
    <s v="Ne"/>
    <s v="Spíše ano"/>
    <s v="V drogérii"/>
    <s v="Vím, co chci, ale občas se podívám na ostatní varianty jiných produktů, než používám normálně."/>
    <x v="0"/>
  </r>
  <r>
    <n v="74"/>
    <s v="41-50"/>
    <s v="45 000 Kč a více"/>
    <x v="3"/>
    <s v="Nevím"/>
    <s v="Ne"/>
    <s v="Ano"/>
    <s v="Ekologie, Zvyk"/>
    <s v="Nechci"/>
    <s v="Současný produkt by mi přestal vyhovovat."/>
    <s v="Ne"/>
    <s v="Spíše ano"/>
    <s v="Na internetu"/>
    <s v="Vím, co chci, ale podívám se na ostatní varianty stejného produktu (značky, velikosti, cena atd..)"/>
    <x v="1"/>
  </r>
  <r>
    <n v="75"/>
    <s v="31-40"/>
    <s v="15 000 - 20 000 Kč"/>
    <x v="2"/>
    <s v="Standardní vložka, Standardní tampon"/>
    <s v="Ne"/>
    <s v="Ano"/>
    <s v="Zvyk, Pohodlné"/>
    <s v="Menstruační kalhotky"/>
    <s v="Současný produkt by mi přestal vyhovovat."/>
    <s v="Ne"/>
    <s v="Spíše ano"/>
    <s v="V drogérii"/>
    <s v="Mi nákup trvá pár vteřin, kupuji pořád to stejné."/>
    <x v="3"/>
  </r>
  <r>
    <n v="76"/>
    <s v="31-40"/>
    <s v="25 000 - 35 000 Kč"/>
    <x v="2"/>
    <s v="Standardní vložka, Látkové vložka, Standardní tampon, Menstruační kalíšek, Menstruační kalhotky"/>
    <s v="Ne"/>
    <s v="Ano"/>
    <s v="Cena, Ekologie"/>
    <s v="Nechci"/>
    <s v="Současný produkt by mi přestal vyhovovat."/>
    <s v="Ne"/>
    <s v="Spíš ne"/>
    <s v="V drogérii"/>
    <s v="Mi nákup trvá pár vteřin, kupuji pořád to stejné."/>
    <x v="0"/>
  </r>
  <r>
    <n v="77"/>
    <s v="41-50"/>
    <s v="25 000 - 35 000 Kč"/>
    <x v="2"/>
    <s v="Standardní tampon"/>
    <s v="Ne"/>
    <s v="Ano"/>
    <s v="Zvyk, Spolehlivé"/>
    <s v="Menstruační kalhotky"/>
    <s v="Byla by to levnější varianta., Byla by to ekologičtější varianta."/>
    <s v="Ne"/>
    <s v="Spíše ano"/>
    <s v="V drogérii"/>
    <s v="Vím, co chci, ale podívám se na ostatní varianty stejného produktu (značky, velikosti, cena atd..)"/>
    <x v="0"/>
  </r>
  <r>
    <n v="78"/>
    <s v="15-20"/>
    <s v="Méně než 15 000 Kč"/>
    <x v="3"/>
    <s v="Standardní vložka, Standardní tampon"/>
    <s v="Ano - alespoň 3x týdně"/>
    <s v="Ano"/>
    <s v="Zvyk, Používají ho ostatní v mém okolí"/>
    <s v="Menstruační kalhotky"/>
    <s v="Byla by to levnější varianta., Současný produkt by mi přestal vyhovovat."/>
    <s v="Ne"/>
    <s v="Rozhodně ano"/>
    <s v="V drogérii"/>
    <s v="Vím, co chci, ale občas se podívám na ostatní varianty jiných produktů, než používám normálně."/>
    <x v="1"/>
  </r>
  <r>
    <n v="79"/>
    <s v="31-40"/>
    <s v="15 000 - 20 000 Kč"/>
    <x v="1"/>
    <s v="Nevím"/>
    <s v="Ano - maximálně 3x týdně"/>
    <s v="Ano"/>
    <s v="Ekologie, Pohodlné"/>
    <s v="Menstruační kalíšek"/>
    <s v="Dostala bych ji zdarma."/>
    <s v="Ne"/>
    <s v="Spíš ne"/>
    <s v="V drogérii"/>
    <s v="Pravidelně přemýšlím, jestli nezkusit něco nového a zvažuji možnosti."/>
    <x v="1"/>
  </r>
  <r>
    <n v="80"/>
    <s v="41-50"/>
    <s v="35 000 - 45 000 Kč"/>
    <x v="2"/>
    <s v="Standardní vložka, Standardní tampon"/>
    <s v="Ne"/>
    <s v="Ano"/>
    <s v="Pohodlné, Spolehlivé"/>
    <s v="Nechci"/>
    <s v="Někdo z okolí by ji začal používat."/>
    <s v="Ne"/>
    <s v="Spíše ano"/>
    <s v="V supermarketu"/>
    <s v="Vím, co chci, ale podívám se na ostatní varianty stejného produktu (značky, velikosti, cena atd..)"/>
    <x v="0"/>
  </r>
  <r>
    <n v="81"/>
    <s v="31-40"/>
    <s v="45 000 Kč a více"/>
    <x v="3"/>
    <s v="Standardní vložka, Standardní tampon, Menstruační kalíšek"/>
    <s v="Ano - alespoň 3x týdně"/>
    <s v="Ano"/>
    <s v="Pohodlné, Spolehlivé"/>
    <s v="Nechci"/>
    <s v="Současný produkt by mi přestal vyhovovat."/>
    <s v="Ne"/>
    <s v="Rozhodně ano"/>
    <s v="Na internetu"/>
    <s v="Mi nákup trvá pár vteřin, kupuji pořád to stejné."/>
    <x v="1"/>
  </r>
  <r>
    <n v="82"/>
    <s v="21-30"/>
    <s v="25 000 - 35 000 Kč"/>
    <x v="3"/>
    <s v="Standardní vložka, Standardní tampon, Menstruační kalíšek"/>
    <s v="Ano - maximálně 3x týdně"/>
    <s v="Ano"/>
    <s v="Cena, Ekologie"/>
    <s v="Nechci"/>
    <s v="Někdo z okolí by ji začal používat., Byla by to levnější varianta., Byla by to ekologičtější varianta., Současný produkt by mi přestal vyhovovat."/>
    <s v="Ne"/>
    <s v="Spíše ano"/>
    <s v="V drogérii"/>
    <s v="Mi nákup trvá pár vteřin, kupuji pořád to stejné."/>
    <x v="1"/>
  </r>
  <r>
    <n v="83"/>
    <s v="31-40"/>
    <s v="25 000 - 35 000 Kč"/>
    <x v="1"/>
    <s v="Standardní tampon, Mořská houba"/>
    <s v="Ano - maximálně 3x týdně"/>
    <s v="Ano"/>
    <s v="Ekologie, Pohodlné"/>
    <s v="Nechci"/>
    <s v="Byla by to ekologičtější varianta."/>
    <s v="Ne"/>
    <s v="Spíše ano"/>
    <s v="V drogérii"/>
    <s v="Mi nákup trvá pár vteřin, kupuji pořád to stejné."/>
    <x v="1"/>
  </r>
  <r>
    <n v="84"/>
    <s v="31-40"/>
    <s v="45 000 Kč a více"/>
    <x v="0"/>
    <s v="Standardní vložka, Standardní tampon"/>
    <s v="Ne"/>
    <s v="Ano"/>
    <s v="Ekologie, Pohodlné"/>
    <s v="Nechci"/>
    <s v="Dostala bych ji zdarma., Současný produkt by mi přestal vyhovovat."/>
    <s v="Ne"/>
    <s v="Spíše ano"/>
    <s v="V drogérii"/>
    <s v="Vím, co chci, ale občas se podívám na ostatní varianty jiných produktů, než používám normálně."/>
    <x v="3"/>
  </r>
  <r>
    <n v="85"/>
    <s v="31-40"/>
    <s v="45 000 Kč a více"/>
    <x v="1"/>
    <s v="Standardní tampon, Menstruační kalhotky"/>
    <s v="Ano - maximálně 3x týdně"/>
    <s v="Ano"/>
    <s v="Ekologie, Pohodlné"/>
    <s v="Nechci"/>
    <s v="Nic by mě nepřimělo."/>
    <s v="Ne"/>
    <s v="Rozhodně ano"/>
    <s v="V drogérii"/>
    <s v="Vím, co chci, ale podívám se na ostatní varianty stejného produktu (značky, velikosti, cena atd..)"/>
    <x v="1"/>
  </r>
  <r>
    <n v="86"/>
    <s v="41-50"/>
    <s v="35 000 - 45 000 Kč"/>
    <x v="7"/>
    <s v="Vložka z přírodního materiálu"/>
    <s v="Ne"/>
    <s v="Ano"/>
    <s v="Ekologie, Spolehlivé"/>
    <s v="Nechci"/>
    <s v="Dostala bych ji zdarma., Byla by to levnější varianta."/>
    <s v="Ne"/>
    <s v="Rozhodně ano"/>
    <s v="V drogérii"/>
    <s v="Mi nákup trvá pár vteřin, kupuji pořád to stejné."/>
    <x v="1"/>
  </r>
  <r>
    <n v="87"/>
    <s v="31-40"/>
    <s v="20 000 - 25 000 Kč"/>
    <x v="3"/>
    <s v="Vložka z přírodního materiálu, Standardní tampon, Menstruační kalíšek, Menstruační kalhotky"/>
    <s v="Ano - alespoň 3x týdně"/>
    <s v="Ano"/>
    <s v="Ekologie, Pohodlné"/>
    <s v="Nechci"/>
    <s v="bylo by to pohodlnější"/>
    <s v="Ne"/>
    <s v="Spíš ne"/>
    <s v="V drogérii"/>
    <s v="Vím, co chci, ale podívám se na ostatní varianty stejného produktu (značky, velikosti, cena atd..)"/>
    <x v="1"/>
  </r>
  <r>
    <n v="88"/>
    <s v="41-50"/>
    <s v="35 000 - 45 000 Kč"/>
    <x v="2"/>
    <s v="Standardní vložka"/>
    <s v="Ne"/>
    <s v="Ano"/>
    <s v="Cena, Zvyk"/>
    <s v="Menstruační kalhotky"/>
    <s v="Někdo z okolí by ji začal používat."/>
    <s v="Ne"/>
    <s v="Spíš ne"/>
    <s v="V supermarketu"/>
    <s v="Mi nákup trvá pár vteřin, kupuji pořád to stejné."/>
    <x v="2"/>
  </r>
  <r>
    <n v="89"/>
    <s v="41-50"/>
    <s v="25 000 - 35 000 Kč"/>
    <x v="2"/>
    <s v="Menstruační kalhotky"/>
    <s v="Ne"/>
    <s v="Ano"/>
    <s v="Pohodlné, Spolehlivé"/>
    <s v="Menstruační kalhotky"/>
    <s v="Dostala bych ji zdarma."/>
    <s v="Ne"/>
    <s v="Rozhodně ano"/>
    <s v="V drogérii"/>
    <s v="Mi nákup trvá pár vteřin, kupuji pořád to stejné."/>
    <x v="0"/>
  </r>
  <r>
    <n v="90"/>
    <s v="21-30"/>
    <s v="20 000 - 25 000 Kč"/>
    <x v="0"/>
    <s v="Standardní vložka, Mořská houba"/>
    <s v="Ne"/>
    <s v="Ano"/>
    <s v="Cena, Pohodlné"/>
    <s v="Tampon z přírodního materiálu, Menstruační kalhotky"/>
    <s v="Byla by to levnější varianta."/>
    <s v="Ne"/>
    <s v="Spíš ne"/>
    <s v="Na internetu"/>
    <s v="Vím, co chci, ale podívám se na ostatní varianty stejného produktu (značky, velikosti, cena atd..)"/>
    <x v="3"/>
  </r>
  <r>
    <n v="91"/>
    <s v="21-30"/>
    <s v="25 000 - 35 000 Kč"/>
    <x v="2"/>
    <s v="Standardní vložka, Standardní tampon, Menstruační kalíšek, Menstruační kalhotky"/>
    <s v="Ne"/>
    <s v="Ano"/>
    <s v="Ekologie, Pohodlné"/>
    <s v="Nechci"/>
    <s v="Někdo z okolí by ji začal používat."/>
    <s v="Ne"/>
    <s v="Spíše ano"/>
    <s v="V drogérii"/>
    <s v="Vím, co chci, ale podívám se na ostatní varianty stejného produktu (značky, velikosti, cena atd..)"/>
    <x v="3"/>
  </r>
  <r>
    <n v="92"/>
    <s v="31-40"/>
    <s v="20 000 - 25 000 Kč"/>
    <x v="6"/>
    <s v="Standardní vložka, Standardní tampon, Menstruační kalíšek, Menstruační kalhotky, Nevím"/>
    <s v="Ne"/>
    <s v="Ano"/>
    <s v="Cena, Pohodlné"/>
    <s v="Nechci"/>
    <s v="Dostala bych ji zdarma., Byla by to levnější varianta., Současný produkt by mi přestal vyhovovat."/>
    <s v="Ne"/>
    <s v="Spíš ne"/>
    <s v="V drogérii"/>
    <s v="Mi nákup trvá pár vteřin, kupuji pořád to stejné."/>
    <x v="1"/>
  </r>
  <r>
    <n v="93"/>
    <s v="21-30"/>
    <s v="20 000 - 25 000 Kč"/>
    <x v="3"/>
    <s v="Standardní vložka, Standardní tampon"/>
    <s v="Ne"/>
    <s v="Ano"/>
    <s v="Cena, Ekologie"/>
    <s v="Nechci"/>
    <s v="Byla by to ekologičtější varianta."/>
    <s v="Ne"/>
    <s v="Spíše ano"/>
    <s v="Na internetu"/>
    <s v="Mi nákup trvá pár vteřin, kupuji pořád to stejné."/>
    <x v="1"/>
  </r>
  <r>
    <n v="94"/>
    <s v="31-40"/>
    <s v="25 000 - 35 000 Kč"/>
    <x v="2"/>
    <s v="Standardní vložka, Standardní tampon"/>
    <s v="Ne"/>
    <s v="Ano"/>
    <s v="Pohodlné, Spolehlivé"/>
    <s v="Menstruační kalhotky, Látkové vložka"/>
    <s v="Zkusila jsem kalisek, protejkam, zkusila jsem morskou houbu, vyndavaní je fakt nechutne a krev vsude. Moc rada bych nasla pro sebe jinou variantu nez vlozky a tampony ale zatim mi nic nefungovalo. Uz jsem utratila za to hodne penez a vzdy se vratila ke klasice. "/>
    <s v="Ne"/>
    <s v="Rozhodně ano"/>
    <s v="V supermarketu"/>
    <s v="Pravidelně přemýšlím, jestli nezkusit něco nového a zvažuji možnosti."/>
    <x v="3"/>
  </r>
  <r>
    <n v="95"/>
    <s v="31-40"/>
    <s v="35 000 - 45 000 Kč"/>
    <x v="0"/>
    <s v="Standardní vložka, Standardní tampon, Menstruační kalíšek, Menstruační kalhotky, Mořská houba"/>
    <s v="Ano - maximálně 3x týdně"/>
    <s v="Ano"/>
    <s v="Ekologie, Spolehlivé"/>
    <s v="Nechci"/>
    <s v="Doporuceni"/>
    <s v="Ne"/>
    <s v="Spíš ne"/>
    <s v="V supermarketu"/>
    <s v="Mi nákup trvá pár vteřin, kupuji pořád to stejné."/>
    <x v="3"/>
  </r>
  <r>
    <n v="96"/>
    <s v="31-40"/>
    <s v="25 000 - 35 000 Kč"/>
    <x v="6"/>
    <s v="Standardní vložka, Standardní tampon, Mořská houba"/>
    <s v="Ano - maximálně 3x týdně"/>
    <s v="Ano"/>
    <s v="Ekologie, Pohodlné"/>
    <s v="Menstruační kalhotky"/>
    <s v="Dostala bych ji zdarma., Současný produkt by mi přestal vyhovovat."/>
    <s v="Ne"/>
    <s v="Rozhodně ano"/>
    <s v="V drogérii"/>
    <s v="Vím, co chci, ale občas se podívám na ostatní varianty jiných produktů, než používám normálně."/>
    <x v="1"/>
  </r>
  <r>
    <n v="97"/>
    <s v="15-20"/>
    <s v="Méně než 15 000 Kč"/>
    <x v="2"/>
    <s v="Standardní vložka"/>
    <s v="Ano - maximálně 3x týdně"/>
    <s v="Ne - někdo jiný z rodiny"/>
    <s v="Pohodlné, Spolehlivé"/>
    <s v="Nechci"/>
    <s v="Byla by to ekologičtější varianta., Současný produkt by mi přestal vyhovovat., Vyzkoušela jsem kalíšek i houbu. Kalíšek mi nesedí. Houbu moc nepoužívám, protože tampon je mi příjemnější, ale věřím, že si snad jednou na houbu zvyknu. Vím, že tampony nejdou moc zdravé, proto bych chtěla raději houbu. Ale tampony používám už asi od 13 let a jsem na ně zvyklá a můžu se na ně spolehnout."/>
    <s v="Ne"/>
    <s v="Spíše ano"/>
    <s v="V supermarketu"/>
    <s v="Mi nákup trvá pár vteřin, kupuji pořád to stejné."/>
    <x v="3"/>
  </r>
  <r>
    <n v="98"/>
    <s v="31-40"/>
    <s v="20 000 - 25 000 Kč"/>
    <x v="0"/>
    <s v="Standardní vložka, Standardní tampon"/>
    <s v="Ano - maximálně 3x týdně"/>
    <s v="Ano"/>
    <s v="Cena, Ekologie"/>
    <s v="Menstruační kalhotky"/>
    <s v="Současný produkt by mi přestal vyhovovat."/>
    <s v="Ne"/>
    <s v="Spíše ano"/>
    <s v="Na internetu"/>
    <s v="Vím, co chci, ale občas se podívám na ostatní varianty jiných produktů, než používám normálně."/>
    <x v="3"/>
  </r>
  <r>
    <n v="99"/>
    <s v="31-40"/>
    <s v="25 000 - 35 000 Kč"/>
    <x v="5"/>
    <s v="Standardní vložka, Vložka z přírodního materiálu, Látkové vložka, Standardní tampon, Tampon z přírodního materiálu, Menstruační kalíšek, Menstruační kalhotky, Mořská houba, Nepoužívají nic"/>
    <s v="Ne"/>
    <s v="Ano"/>
    <s v="Ekologie, Pohodlné"/>
    <s v="Nechci"/>
    <s v="Současný produkt by mi přestal vyhovovat."/>
    <s v="Ne"/>
    <s v="Rozhodně ano"/>
    <s v="V drogérii"/>
    <s v="Mi nákup trvá pár vteřin, kupuji pořád to stejné."/>
    <x v="3"/>
  </r>
  <r>
    <n v="100"/>
    <s v="31-40"/>
    <s v="35 000 - 45 000 Kč"/>
    <x v="2"/>
    <s v="Menstruační kalíšek"/>
    <s v="Ano - alespoň 3x týdně"/>
    <s v="Ano"/>
    <s v="Cena, Ekologie"/>
    <s v="Menstruační kalhotky"/>
    <s v="Dostala bych ji zdarma., Někdo z okolí by ji začal používat."/>
    <s v="Ano - v práci"/>
    <s v="Rozhodně ano"/>
    <s v="V drogérii"/>
    <s v="Pravidelně přemýšlím, jestli nezkusit něco nového a zvažuji možnosti."/>
    <x v="2"/>
  </r>
  <r>
    <n v="101"/>
    <s v="31-40"/>
    <s v="35 000 - 45 000 Kč"/>
    <x v="1"/>
    <s v="Menstruační kalíšek"/>
    <s v="Ano - alespoň 3x týdně"/>
    <s v="Ano"/>
    <s v="Ekologie, Pohodlné"/>
    <s v="Nechci"/>
    <s v="Současný produkt by mi přestal vyhovovat."/>
    <s v="Ne"/>
    <s v="Rozhodně ano"/>
    <s v="Na internetu"/>
    <s v="Vím, co chci, ale občas se podívám na ostatní varianty jiných produktů, než používám normálně."/>
    <x v="1"/>
  </r>
  <r>
    <n v="102"/>
    <s v="31-40"/>
    <s v="35 000 - 45 000 Kč"/>
    <x v="0"/>
    <s v="Standardní vložka, Standardní tampon, Menstruační kalhotky"/>
    <s v="Ne"/>
    <s v="Ano"/>
    <s v="Cena, Zvyk"/>
    <s v="Tampon z přírodního materiálu"/>
    <s v="Dostala bych ji zdarma., Současný produkt by mi přestal vyhovovat."/>
    <s v="Ne"/>
    <s v="Spíš ne"/>
    <s v="V supermarketu"/>
    <s v="Mi nákup trvá pár vteřin, kupuji pořád to stejné."/>
    <x v="0"/>
  </r>
  <r>
    <n v="103"/>
    <s v="31-40"/>
    <s v="20 000 - 25 000 Kč"/>
    <x v="3"/>
    <s v="Nevím"/>
    <s v="Ne"/>
    <s v="Ano"/>
    <s v="Ekologie, Pohodlné"/>
    <s v="Nechci"/>
    <s v="Někdo z okolí by ji začal používat., Byla by to ekologičtější varianta."/>
    <s v="Ne"/>
    <s v="Rozhodně ano"/>
    <s v="V drogérii"/>
    <s v="Mi nákup trvá pár vteřin, kupuji pořád to stejné."/>
    <x v="1"/>
  </r>
  <r>
    <n v="104"/>
    <s v="31-40"/>
    <s v="35 000 - 45 000 Kč"/>
    <x v="1"/>
    <s v="Vložka z přírodního materiálu, Látkové vložka, Standardní tampon, Menstruační kalhotky"/>
    <s v="Ano - maximálně 3x týdně"/>
    <s v="Ano"/>
    <s v="Ekologie, Spolehlivé"/>
    <s v="Nechci"/>
    <s v="Nic by mě nepřimělo."/>
    <s v="Ne"/>
    <s v="Rozhodně ano"/>
    <s v="V drogérii"/>
    <s v="Mi nákup trvá pár vteřin, kupuji pořád to stejné."/>
    <x v="1"/>
  </r>
  <r>
    <n v="105"/>
    <s v="31-40"/>
    <s v="45 000 Kč a více"/>
    <x v="0"/>
    <s v="Standardní vložka, Standardní tampon, Menstruační kalhotky"/>
    <s v="Ano - alespoň 3x týdně"/>
    <s v="Ano"/>
    <s v="Pohodlné, Spolehlivé"/>
    <s v="Nechci"/>
    <s v="Současný produkt by mi přestal vyhovovat."/>
    <s v="Ne"/>
    <s v="Rozhodně ano"/>
    <s v="V drogérii"/>
    <s v="Mi nákup trvá pár vteřin, kupuji pořád to stejné."/>
    <x v="2"/>
  </r>
  <r>
    <n v="106"/>
    <s v="31-40"/>
    <s v="25 000 - 35 000 Kč"/>
    <x v="2"/>
    <s v="Standardní vložka, Menstruační kalíšek, Menstruační kalhotky"/>
    <s v="Ne"/>
    <s v="Ano"/>
    <s v="Pohodlné, Spolehlivé"/>
    <s v="Vložka z přírodního materiálu, Menstruační kalhotky"/>
    <s v="Dostala bych ji zdarma., Někdo z okolí by ji začal používat."/>
    <s v="Ne"/>
    <s v="Spíše ano"/>
    <s v="V drogérii"/>
    <s v="Vím, co chci, ale občas se podívám na ostatní varianty jiných produktů, než používám normálně."/>
    <x v="0"/>
  </r>
  <r>
    <n v="107"/>
    <s v="31-40"/>
    <s v="15 000 - 20 000 Kč"/>
    <x v="1"/>
    <s v="Nevím"/>
    <s v="Ano - maximálně 3x týdně"/>
    <s v="Ano"/>
    <s v="Ekologie, Pohodlné"/>
    <s v="Menstruační kalíšek"/>
    <s v="Dostala bych ji zdarma."/>
    <s v="Ne"/>
    <s v="Spíš ne"/>
    <s v="V drogérii"/>
    <s v="Pravidelně přemýšlím, jestli nezkusit něco nového a zvažuji možnosti."/>
    <x v="1"/>
  </r>
  <r>
    <n v="108"/>
    <s v="31-40"/>
    <s v="25 000 - 35 000 Kč"/>
    <x v="1"/>
    <s v="Standardní tampon, Mořská houba"/>
    <s v="Ano - maximálně 3x týdně"/>
    <s v="Ano"/>
    <s v="Ekologie, Pohodlné"/>
    <s v="Nechci"/>
    <s v="Byla by to ekologičtější varianta."/>
    <s v="Ne"/>
    <s v="Spíše ano"/>
    <s v="Na internetu"/>
    <s v="Mi nákup trvá pár vteřin, kupuji pořád to stejné."/>
    <x v="1"/>
  </r>
  <r>
    <n v="109"/>
    <s v="41-50"/>
    <s v="25 000 - 35 000 Kč"/>
    <x v="2"/>
    <s v="Standardní tampon"/>
    <s v="Ne"/>
    <s v="Ano"/>
    <s v="Zvyk, Spolehlivé"/>
    <s v="Menstruační kalhotky"/>
    <s v="Byla by to levnější varianta., Byla by to ekologičtější varianta."/>
    <s v="Ne"/>
    <s v="Spíše ano"/>
    <s v="V drogérii"/>
    <s v="Vím, co chci, ale podívám se na ostatní varianty stejného produktu (značky, velikosti, cena atd..)"/>
    <x v="0"/>
  </r>
  <r>
    <n v="110"/>
    <s v="41-50"/>
    <s v="35 000 - 45 000 Kč"/>
    <x v="2"/>
    <s v="Standardní vložka, Standardní tampon"/>
    <s v="Ne"/>
    <s v="Ano"/>
    <s v="Pohodlné, Spolehlivé"/>
    <s v="Nechci"/>
    <s v="Někdo z okolí by ji začal používat."/>
    <s v="Ne"/>
    <s v="Spíše ano"/>
    <s v="V supermarketu"/>
    <s v="Vím, co chci, ale podívám se na ostatní varianty stejného produktu (značky, velikosti, cena atd..)"/>
    <x v="0"/>
  </r>
  <r>
    <n v="111"/>
    <s v="41-50"/>
    <s v="35 000 - 45 000 Kč"/>
    <x v="7"/>
    <s v="Vložka z přírodního materiálu"/>
    <s v="Ne"/>
    <s v="Ano"/>
    <s v="Ekologie, Spolehlivé"/>
    <s v="Nechci"/>
    <s v="Dostala bych ji zdarma., Byla by to levnější varianta."/>
    <s v="Ne"/>
    <s v="Rozhodně ano"/>
    <s v="V drogérii"/>
    <s v="Mi nákup trvá pár vteřin, kupuji pořád to stejné."/>
    <x v="1"/>
  </r>
  <r>
    <n v="112"/>
    <s v="15-20"/>
    <s v="15 000 - 20 000 Kč"/>
    <x v="0"/>
    <s v="Standardní tampon"/>
    <s v="Ano - alespoň 3x týdně"/>
    <s v="Ne - někdo jiný z rodiny"/>
    <s v="Cena, Používají ho ostatní v mém okolí"/>
    <s v="Menstruační kalíšek, Menstruační kalhotky"/>
    <s v="Dostala bych ji zdarma., Někdo z okolí by ji začal používat."/>
    <s v="Ne"/>
    <s v="Rozhodně ano"/>
    <s v="V drogérii"/>
    <s v="Pravidelně přemýšlím, jestli nezkusit něco nového a zvažuji možnosti."/>
    <x v="0"/>
  </r>
  <r>
    <n v="113"/>
    <s v="15-20"/>
    <s v="15 000 - 20 000 Kč"/>
    <x v="2"/>
    <s v="Standardní tampon"/>
    <s v="Ano - alespoň 3x týdně"/>
    <s v="Ne - někdo jiný z rodiny"/>
    <s v="Používají ho ostatní v mém okolí, Spolehlivé"/>
    <s v="Menstruační kalíšek, Menstruační kalhotky"/>
    <s v="Dostala bych ji zdarma., Někdo z okolí by ji začal používat."/>
    <s v="Ne"/>
    <s v="Rozhodně ano"/>
    <s v="V drogérii"/>
    <s v="Pravidelně přemýšlím, jestli nezkusit něco nového a zvažuji možnosti."/>
    <x v="0"/>
  </r>
  <r>
    <n v="114"/>
    <s v="15-20"/>
    <s v="15 000 - 20 000 Kč"/>
    <x v="2"/>
    <s v="Standardní tampon"/>
    <s v="Ano - alespoň 3x týdně"/>
    <s v="Ne - někdo jiný z rodiny"/>
    <s v="Zvyk, Používají ho ostatní v mém okolí"/>
    <s v="Menstruační kalíšek, Menstruační kalhotky"/>
    <s v="Dostala bych ji zdarma., Někdo z okolí by ji začal používat."/>
    <s v="Ne"/>
    <s v="Rozhodně ano"/>
    <s v="V drogérii"/>
    <s v="Pravidelně přemýšlím, jestli nezkusit něco nového a zvažuji možnosti."/>
    <x v="0"/>
  </r>
  <r>
    <n v="115"/>
    <s v="15-20"/>
    <s v="15 000 - 20 000 Kč"/>
    <x v="0"/>
    <s v="Standardní tampon"/>
    <s v="Ano - alespoň 3x týdně"/>
    <s v="Ne - někdo jiný z rodiny"/>
    <s v="Používají ho ostatní v mém okolí, Spolehlivé"/>
    <s v="Menstruační kalíšek, Menstruační kalhotky"/>
    <s v="Dostala bych ji zdarma., Někdo z okolí by ji začal používat."/>
    <s v="Ne"/>
    <s v="Rozhodně ano"/>
    <s v="V drogérii"/>
    <s v="Pravidelně přemýšlím, jestli nezkusit něco nového a zvažuji možnosti."/>
    <x v="0"/>
  </r>
  <r>
    <n v="116"/>
    <s v="15-20"/>
    <s v="Méně než 15 000 Kč"/>
    <x v="2"/>
    <s v="Standardní vložka, Standardní tampon"/>
    <s v="Ano - alespoň 3x týdně"/>
    <s v="Ne - někdo jiný z rodiny"/>
    <s v="Zvyk, Používají ho ostatní v mém okolí"/>
    <s v="Menstruační kalíšek, Menstruační kalhotky"/>
    <s v="Osamostatnění - vlastní příjem."/>
    <s v="Ne"/>
    <s v="Spíše ano"/>
    <s v="V drogérii"/>
    <s v="Mi nákup trvá pár vteřin, kupuji pořád to stejné."/>
    <x v="3"/>
  </r>
  <r>
    <n v="117"/>
    <s v="21-30"/>
    <s v="15 000 - 20 000 Kč"/>
    <x v="0"/>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s v="V supermarketu"/>
    <s v="Pravidelně přemýšlím, jestli nezkusit něco nového a zvažuji možnosti."/>
    <x v="2"/>
  </r>
  <r>
    <n v="118"/>
    <s v="31-40"/>
    <s v="45 000 Kč a více"/>
    <x v="3"/>
    <s v="Standardní vložka, Standardní tampon, Menstruační kalíšek, Menstruační kalhotky"/>
    <s v="Ano - maximálně 3x týdně"/>
    <s v="Ano"/>
    <s v="Ekologie, Pohodlné"/>
    <s v="Nechci"/>
    <s v="Dostala bych ji zdarma., Byla by to ekologičtější varianta., Současný produkt by mi přestal vyhovovat."/>
    <s v="Ne"/>
    <s v="Rozhodně ano"/>
    <s v="V supermarketu"/>
    <s v="Mi nákup trvá pár vteřin, kupuji pořád to stejné."/>
    <x v="1"/>
  </r>
  <r>
    <n v="119"/>
    <s v="31-40"/>
    <s v="35 000 - 45 000 Kč"/>
    <x v="4"/>
    <s v="Tampon z přírodního materiálu, Menstruační kalíšek"/>
    <s v="Ano - alespoň 3x týdně"/>
    <s v="Ano"/>
    <s v="Pohodlné, Spolehlivé"/>
    <s v="Nechci"/>
    <s v="Někdo z okolí by ji začal používat."/>
    <s v="Ne"/>
    <s v="Spíše ano"/>
    <s v="V drogérii"/>
    <s v="Mi nákup trvá pár vteřin, kupuji pořád to stejné."/>
    <x v="1"/>
  </r>
  <r>
    <n v="120"/>
    <s v="31-40"/>
    <s v="35 000 - 45 000 Kč"/>
    <x v="0"/>
    <s v="Standardní vložka, Standardní tampon"/>
    <s v="Ano - maximálně 3x týdně"/>
    <s v="Ano"/>
    <s v="Zvyk, Spolehlivé"/>
    <s v="Nechci"/>
    <s v="Nic by mě nepřimělo."/>
    <s v="Ne"/>
    <s v="Rozhodně ano"/>
    <s v="V drogérii"/>
    <s v="Mi nákup trvá pár vteřin, kupuji pořád to stejné."/>
    <x v="2"/>
  </r>
  <r>
    <n v="121"/>
    <s v="21-30"/>
    <s v="25 000 - 35 000 Kč"/>
    <x v="3"/>
    <s v="Standardní vložka, Standardní tampon"/>
    <s v="Ne"/>
    <s v="Ano"/>
    <s v="Cena, Ekologie"/>
    <s v="Nechci"/>
    <s v="Současný produkt by mi přestal vyhovovat."/>
    <s v="Ne"/>
    <s v="Spíše ano"/>
    <s v="Na internetu"/>
    <s v="Vím, co chci, ale podívám se na ostatní varianty stejného produktu (značky, velikosti, cena atd..)"/>
    <x v="1"/>
  </r>
  <r>
    <n v="122"/>
    <s v="21-30"/>
    <s v="20 000 - 25 000 Kč"/>
    <x v="3"/>
    <s v="Standardní vložka, Standardní tampon"/>
    <s v="Ano - alespoň 3x týdně"/>
    <s v="Ano"/>
    <s v="Ekologie, Pohodlné"/>
    <s v="Nechci"/>
    <s v="Dostala bych ji zdarma., Byla by to ekologičtější varianta., Současný produkt by mi přestal vyhovovat."/>
    <s v="Ne"/>
    <s v="Spíše ano"/>
    <s v="V drogérii"/>
    <s v="Mi nákup trvá pár vteřin, kupuji pořád to stejné."/>
    <x v="1"/>
  </r>
  <r>
    <n v="123"/>
    <s v="31-40"/>
    <s v="35 000 - 45 000 Kč"/>
    <x v="2"/>
    <s v="Standardní vložka, Vložka z přírodního materiálu, Látkové vložka, Standardní tampon, Tampon z přírodního materiálu, Menstruační kalíšek, Menstruační kalhotky"/>
    <s v="Ne"/>
    <s v="Ano"/>
    <s v="Pohodlné, Spolehlivé"/>
    <s v="Menstruační kalíšek"/>
    <s v="Současný produkt by mi přestal vyhovovat."/>
    <s v="Ne"/>
    <s v="Spíše ano"/>
    <s v="V drogérii"/>
    <s v="Vím, co chci, ale podívám se na ostatní varianty stejného produktu (značky, velikosti, cena atd..)"/>
    <x v="0"/>
  </r>
  <r>
    <n v="124"/>
    <s v="21-30"/>
    <s v="25 000 - 35 000 Kč"/>
    <x v="3"/>
    <s v="Standardní vložka, Standardní tampon, Menstruační kalhotky"/>
    <s v="Ne"/>
    <s v="Ano"/>
    <s v="Ekologie, Pohodlné"/>
    <s v="Nechci"/>
    <s v="Někdo z okolí by ji začal používat., Byla by to levnější varianta., Byla by to ekologičtější varianta., Současný produkt by mi přestal vyhovovat."/>
    <s v="Ne"/>
    <s v="Spíše ano"/>
    <s v="V drogérii"/>
    <s v="Vím, co chci, ale podívám se na ostatní varianty stejného produktu (značky, velikosti, cena atd..)"/>
    <x v="1"/>
  </r>
  <r>
    <n v="125"/>
    <s v="21-30"/>
    <s v="20 000 - 25 000 Kč"/>
    <x v="3"/>
    <s v="Standardní tampon, Menstruační kalíšek"/>
    <s v="Ano - maximálně 3x týdně"/>
    <s v="Ano"/>
    <s v="Cena, Ekologie"/>
    <s v="Mořská houba"/>
    <s v="Byla by to levnější varianta., Současný produkt by mi přestal vyhovovat."/>
    <s v="Ne"/>
    <s v="Rozhodně ano"/>
    <s v="V drogérii"/>
    <s v="Vím, co chci, ale občas se podívám na ostatní varianty jiných produktů, než používám normálně."/>
    <x v="1"/>
  </r>
  <r>
    <n v="126"/>
    <s v="41-50"/>
    <s v="25 000 - 35 000 Kč"/>
    <x v="0"/>
    <s v="Standardní tampon"/>
    <s v="Ne"/>
    <s v="Ne - partner"/>
    <s v="Cena, Zvyk"/>
    <s v="Nechci"/>
    <s v="Byla by to levnější varianta., Současný produkt by mi přestal vyhovovat."/>
    <s v="Ne"/>
    <s v="Rozhodně ano"/>
    <s v="V drogérii"/>
    <s v="Vím, co chci, ale podívám se na ostatní varianty stejného produktu (značky, velikosti, cena atd..)"/>
    <x v="2"/>
  </r>
  <r>
    <n v="127"/>
    <s v="21-30"/>
    <s v="25 000 - 35 000 Kč"/>
    <x v="0"/>
    <s v="Standardní vložka, Standardní tampon, Menstruační kalíšek"/>
    <s v="Ano - alespoň 3x týdně"/>
    <s v="Ano"/>
    <s v="Zvyk, Pohodlné"/>
    <s v="Vložka z přírodního materiálu, Menstruační kalíšek"/>
    <s v="Dostala bych ji zdarma."/>
    <s v="Ne"/>
    <s v="Rozhodně ano"/>
    <s v="V drogérii"/>
    <s v="Pravidelně přemýšlím, jestli nezkusit něco nového a zvažuji možnosti."/>
    <x v="2"/>
  </r>
  <r>
    <n v="128"/>
    <s v="15-20"/>
    <s v="Méně než 15 000 Kč"/>
    <x v="0"/>
    <s v="Standardní tampon"/>
    <s v="Ano - alespoň 3x týdně"/>
    <s v="Ne - někdo jiný z rodiny"/>
    <s v="Zvyk, Používají ho ostatní v mém okolí"/>
    <s v="Menstruační kalíšek, Menstruační kalhotky"/>
    <s v="Dostala bych ji zdarma., Osamostatnění - vlastní příjem."/>
    <s v="Ne"/>
    <s v="Spíše ano"/>
    <s v="V drogérii"/>
    <s v="Mi nákup trvá pár vteřin, kupuji pořád to stejné."/>
    <x v="2"/>
  </r>
  <r>
    <n v="129"/>
    <s v="51-60"/>
    <s v="25 000 - 35 000 Kč"/>
    <x v="2"/>
    <s v="Nevím"/>
    <s v="Ne"/>
    <s v="Ano"/>
    <s v="Cena, Zvyk"/>
    <s v="Nechci"/>
    <s v="Nic by mě nepřimělo."/>
    <s v="Ne"/>
    <s v="Spíše ano"/>
    <s v="V drogérii"/>
    <s v="Mi nákup trvá pár vteřin, kupuji pořád to stejné."/>
    <x v="0"/>
  </r>
  <r>
    <n v="130"/>
    <s v="21-30"/>
    <s v="Méně než 15 000 Kč"/>
    <x v="0"/>
    <s v="Standardní vložka, Standardní tampon"/>
    <s v="Ne"/>
    <s v="Ano"/>
    <s v="Zvyk, Spolehlivé"/>
    <s v="Menstruační kalhotky"/>
    <s v="Dostala bych ji zdarma., Současný produkt by mi přestal vyhovovat."/>
    <s v="Ne"/>
    <s v="Spíše ano"/>
    <s v="V supermarketu"/>
    <s v="Pravidelně přemýšlím, jestli nezkusit něco nového a zvažuji možnosti."/>
    <x v="0"/>
  </r>
  <r>
    <n v="131"/>
    <s v="21-30"/>
    <s v="Méně než 15 000 Kč"/>
    <x v="0"/>
    <s v="Standardní vložka, Standardní tampon, Menstruační kalíšek, Menstruační kalhotky"/>
    <s v="Ano - maximálně 3x týdně"/>
    <s v="Ano"/>
    <s v="Zvyk, Spolehlivé"/>
    <s v="Menstruační kalhotky"/>
    <s v="Nic by mě nepřimělo."/>
    <s v="Ne"/>
    <s v="Spíše ano"/>
    <s v="V drogérii"/>
    <s v="Pravidelně přemýšlím, jestli nezkusit něco nového a zvažuji možnosti."/>
    <x v="2"/>
  </r>
  <r>
    <n v="132"/>
    <s v="15-20"/>
    <s v="Méně než 15 000 Kč"/>
    <x v="0"/>
    <s v="Standardní vložka, Standardní tampon"/>
    <s v="Ne"/>
    <s v="Ano"/>
    <s v="Pohodlné, Spolehlivé"/>
    <s v="Nechci"/>
    <s v="Byla by to ekologičtější varianta., Současný produkt by mi přestal vyhovovat."/>
    <s v="Ne"/>
    <s v="Spíše ano"/>
    <s v="V drogérii"/>
    <s v="Mi nákup trvá pár vteřin, kupuji pořád to stejné."/>
    <x v="3"/>
  </r>
  <r>
    <n v="133"/>
    <s v="31-40"/>
    <s v="35 000 - 45 000 Kč"/>
    <x v="2"/>
    <s v="Standardní vložka, Standardní tampon, Menstruační kalíšek, Menstruační kalhotky"/>
    <s v="Ne"/>
    <s v="Ano"/>
    <s v="Cena, Zvyk"/>
    <s v="Menstruační kalhotky"/>
    <s v="Dostala bych ji zdarma., Byla by to levnější varianta., Byla by to ekologičtější varianta., Současný produkt by mi přestal vyhovovat."/>
    <s v="Ne"/>
    <s v="Spíš ne"/>
    <s v="V supermarketu"/>
    <s v="Vím, co chci, ale občas se podívám na ostatní varianty jiných produktů, než používám normálně."/>
    <x v="0"/>
  </r>
  <r>
    <n v="134"/>
    <s v="21-30"/>
    <s v="15 000 - 20 000 Kč"/>
    <x v="3"/>
    <s v="Standardní vložka, Standardní tampon, Menstruační kalíšek, Menstruační kalhotky"/>
    <s v="Ano - alespoň 3x týdně"/>
    <s v="Ano"/>
    <s v="Ekologie, Zvyk"/>
    <s v="Nechci"/>
    <s v="Dostala bych ji zdarma., Byla by to levnější varianta."/>
    <s v="Ne"/>
    <s v="Rozhodně ano"/>
    <s v="Na internetu"/>
    <s v="Vím, co chci, ale podívám se na ostatní varianty stejného produktu (značky, velikosti, cena atd..)"/>
    <x v="1"/>
  </r>
  <r>
    <n v="135"/>
    <s v="21-30"/>
    <s v="25 000 - 35 000 Kč"/>
    <x v="2"/>
    <s v="Nevím"/>
    <s v="Ne"/>
    <s v="Ano"/>
    <s v="Pohodlné, Spolehlivé"/>
    <s v="Nechci"/>
    <s v="Současný produkt by mi přestal vyhovovat."/>
    <s v="Ne"/>
    <s v="Rozhodně ne"/>
    <s v="V drogérii"/>
    <s v="Vím, co chci, ale podívám se na ostatní varianty stejného produktu (značky, velikosti, cena atd..)"/>
    <x v="2"/>
  </r>
  <r>
    <n v="136"/>
    <s v="21-30"/>
    <s v="25 000 - 35 000 Kč"/>
    <x v="3"/>
    <s v="Standardní vložka, Standardní tampon"/>
    <s v="Ne"/>
    <s v="Ano"/>
    <s v="Cena, Ekologie"/>
    <s v="Nechci"/>
    <s v="Někdo z okolí by ji začal používat., Byla by to levnější varianta., Byla by to ekologičtější varianta., Současný produkt by mi přestal vyhovovat."/>
    <s v="Ne"/>
    <s v="Spíše ano"/>
    <s v="Na internetu"/>
    <s v="Vím, co chci, ale podívám se na ostatní varianty stejného produktu (značky, velikosti, cena atd..)"/>
    <x v="1"/>
  </r>
  <r>
    <n v="137"/>
    <s v="21-30"/>
    <s v="20 000 - 25 000 Kč"/>
    <x v="3"/>
    <s v="Standardní vložka, Standardní tampon"/>
    <s v="Ano - alespoň 3x týdně"/>
    <s v="Ano"/>
    <s v="Ekologie, Pohodlné"/>
    <s v="Nechci"/>
    <s v="Současný produkt by mi přestal vyhovovat."/>
    <s v="Ne"/>
    <s v="Spíše ano"/>
    <s v="V drogérii"/>
    <s v="Mi nákup trvá pár vteřin, kupuji pořád to stejné."/>
    <x v="1"/>
  </r>
  <r>
    <n v="138"/>
    <s v="31-40"/>
    <s v="35 000 - 45 000 Kč"/>
    <x v="2"/>
    <s v="Standardní vložka, Vložka z přírodního materiálu, Látkové vložka, Standardní tampon, Tampon z přírodního materiálu, Menstruační kalíšek, Menstruační kalhotky"/>
    <s v="Ne"/>
    <s v="Ano"/>
    <s v="Pohodlné, Spolehlivé"/>
    <s v="Menstruační kalíšek"/>
    <s v="Současný produkt by mi přestal vyhovovat."/>
    <s v="Ne"/>
    <s v="Spíše ano"/>
    <s v="V drogérii"/>
    <s v="Vím, co chci, ale podívám se na ostatní varianty stejného produktu (značky, velikosti, cena atd..)"/>
    <x v="0"/>
  </r>
  <r>
    <n v="139"/>
    <s v="21-30"/>
    <s v="25 000 - 35 000 Kč"/>
    <x v="3"/>
    <s v="Standardní vložka, Standardní tampon, Menstruační kalhotky"/>
    <s v="Ne"/>
    <s v="Ano"/>
    <s v="Ekologie, Pohodlné"/>
    <s v="Nechci"/>
    <s v="Současný produkt by mi přestal vyhovovat."/>
    <s v="Ne"/>
    <s v="Spíše ano"/>
    <s v="V drogérii"/>
    <s v="Vím, co chci, ale podívám se na ostatní varianty stejného produktu (značky, velikosti, cena atd..)"/>
    <x v="1"/>
  </r>
  <r>
    <n v="140"/>
    <s v="21-30"/>
    <s v="20 000 - 25 000 Kč"/>
    <x v="3"/>
    <s v="Standardní vložka, Standardní tampon"/>
    <s v="Ne"/>
    <s v="Ano"/>
    <s v="Cena, Ekologie"/>
    <s v="Nechci"/>
    <s v="Byla by to ekologičtější varianta."/>
    <s v="Ne"/>
    <s v="Spíše ano"/>
    <s v="Na internetu"/>
    <s v="Mi nákup trvá pár vteřin, kupuji pořád to stejné."/>
    <x v="1"/>
  </r>
  <r>
    <n v="141"/>
    <s v="31-40"/>
    <s v="25 000 - 35 000 Kč"/>
    <x v="2"/>
    <s v="Standardní vložka, Standardní tampon"/>
    <s v="Ne"/>
    <s v="Ano"/>
    <s v="Pohodlné, Spolehlivé"/>
    <s v="Menstruační kalhotky, Látkové vložka"/>
    <s v="Byla by to ekologičtější varianta., Současný produkt by mi přestal vyhovovat."/>
    <s v="Ne"/>
    <s v="Rozhodně ano"/>
    <s v="V supermarketu"/>
    <s v="Pravidelně přemýšlím, jestli nezkusit něco nového a zvažuji možnosti."/>
    <x v="3"/>
  </r>
  <r>
    <n v="142"/>
    <s v="31-40"/>
    <s v="35 000 - 45 000 Kč"/>
    <x v="0"/>
    <s v="Standardní vložka, Standardní tampon, Menstruační kalíšek, Menstruační kalhotky, Mořská houba"/>
    <s v="Ano - maximálně 3x týdně"/>
    <s v="Ano"/>
    <s v="Ekologie, Spolehlivé"/>
    <s v="Nechci"/>
    <s v="Doporuceni"/>
    <s v="Ne"/>
    <s v="Spíš ne"/>
    <s v="V supermarketu"/>
    <s v="Mi nákup trvá pár vteřin, kupuji pořád to stejné."/>
    <x v="3"/>
  </r>
  <r>
    <n v="143"/>
    <s v="21-30"/>
    <s v="35 000 - 45 000 Kč"/>
    <x v="0"/>
    <s v="Standardní tampon, Menstruační kalíšek"/>
    <s v="Ano - alespoň 3x týdně"/>
    <s v="Ano"/>
    <s v="Ekologie, Pohodlné"/>
    <s v="Menstruační kalhotky"/>
    <s v="Dostala bych ji zdarma., Někdo z okolí by ji začal používat."/>
    <s v="Ano - v práci"/>
    <s v="Rozhodně ano"/>
    <s v="V drogérii"/>
    <s v="Pravidelně přemýšlím, jestli nezkusit něco nového a zvažuji možnosti."/>
    <x v="0"/>
  </r>
  <r>
    <n v="144"/>
    <s v="41-50"/>
    <s v="45 000 Kč a více"/>
    <x v="2"/>
    <s v="Menstruační kalíšek, Menstruační kalhotky"/>
    <s v="Ano - alespoň 3x týdně"/>
    <s v="Ano"/>
    <s v="Ekologie, Zvyk"/>
    <s v="Nechci"/>
    <s v="Nic by mě nepřimělo."/>
    <s v="Ano - v práci"/>
    <s v="Rozhodně ano"/>
    <s v="V drogérii"/>
    <s v="Mi nákup trvá pár vteřin, kupuji pořád to stejné."/>
    <x v="4"/>
  </r>
  <r>
    <n v="145"/>
    <s v="21-30"/>
    <s v="20 000 - 25 000 Kč"/>
    <x v="3"/>
    <s v="Standardní vložka, Standardní tampon"/>
    <s v="Ano - alespoň 3x týdně"/>
    <s v="Ano"/>
    <s v="Cena, Ekologie"/>
    <s v="Nechci"/>
    <s v="Někdo z okolí by ji začal používat., Byla by to levnější varianta., Byla by to ekologičtější varianta., Současný produkt by mi přestal vyhovovat."/>
    <s v="Ne"/>
    <s v="Spíše ano"/>
    <s v="V drogérii"/>
    <s v="Mi nákup trvá pár vteřin, kupuji pořád to stejné."/>
    <x v="1"/>
  </r>
  <r>
    <n v="146"/>
    <s v="21-30"/>
    <s v="35 000 - 45 000 Kč"/>
    <x v="2"/>
    <s v="Standardní vložka, Vložka z přírodního materiálu, Látkové vložka, Standardní tampon, Tampon z přírodního materiálu, Menstruační kalíšek, Menstruační kalhotky"/>
    <s v="Ne"/>
    <s v="Ano"/>
    <s v="Ekologie, Pohodlné"/>
    <s v="Menstruační kalíšek"/>
    <s v="Současný produkt by mi přestal vyhovovat."/>
    <s v="Ne"/>
    <s v="Spíše ano"/>
    <s v="V drogérii"/>
    <s v="Vím, co chci, ale podívám se na ostatní varianty stejného produktu (značky, velikosti, cena atd..)"/>
    <x v="0"/>
  </r>
  <r>
    <n v="147"/>
    <s v="21-30"/>
    <s v="25 000 - 35 000 Kč"/>
    <x v="3"/>
    <s v="Standardní vložka, Standardní tampon, Menstruační kalíšek"/>
    <s v="Ano - maximálně 3x týdně"/>
    <s v="Ano"/>
    <s v="Cena, Ekologie"/>
    <s v="Nechci"/>
    <s v="Někdo z okolí by ji začal používat., Byla by to levnější varianta., Byla by to ekologičtější varianta., Současný produkt by mi přestal vyhovovat."/>
    <s v="Ne"/>
    <s v="Spíše ano"/>
    <s v="V drogérii"/>
    <s v="Mi nákup trvá pár vteřin, kupuji pořád to stejné."/>
    <x v="1"/>
  </r>
  <r>
    <n v="148"/>
    <s v="31-40"/>
    <s v="25 000 - 35 000 Kč"/>
    <x v="1"/>
    <s v="Standardní tampon, Mořská houba"/>
    <s v="Ano - maximálně 3x týdně"/>
    <s v="Ano"/>
    <s v="Ekologie, Pohodlné"/>
    <s v="Nechci"/>
    <s v="Byla by to ekologičtější varianta."/>
    <s v="Ne"/>
    <s v="Spíše ano"/>
    <s v="Na internetu"/>
    <s v="Mi nákup trvá pár vteřin, kupuji pořád to stejné."/>
    <x v="1"/>
  </r>
  <r>
    <n v="149"/>
    <s v="31-40"/>
    <s v="45 000 Kč a více"/>
    <x v="0"/>
    <s v="Standardní vložka, Standardní tampon"/>
    <s v="Ne"/>
    <s v="Ano"/>
    <s v="Ekologie, Pohodlné"/>
    <s v="Nechci"/>
    <s v="Dostala bych ji zdarma., Současný produkt by mi přestal vyhovovat."/>
    <s v="Ne"/>
    <s v="Spíše ano"/>
    <s v="V drogérii"/>
    <s v="Vím, co chci, ale občas se podívám na ostatní varianty jiných produktů, než používám normálně."/>
    <x v="3"/>
  </r>
  <r>
    <n v="150"/>
    <s v="31-40"/>
    <s v="45 000 Kč a více"/>
    <x v="1"/>
    <s v="Standardní tampon, Menstruační kalhotky"/>
    <s v="Ano - maximálně 3x týdně"/>
    <s v="Ano"/>
    <s v="Ekologie, Pohodlné"/>
    <s v="Nechci"/>
    <s v="Nic by mě nepřimělo."/>
    <s v="Ne"/>
    <s v="Rozhodně ano"/>
    <s v="V drogérii"/>
    <s v="Vím, co chci, ale podívám se na ostatní varianty stejného produktu (značky, velikosti, cena atd..)"/>
    <x v="1"/>
  </r>
  <r>
    <n v="151"/>
    <s v="41-50"/>
    <s v="35 000 - 45 000 Kč"/>
    <x v="7"/>
    <s v="Vložka z přírodního materiálu"/>
    <s v="Ne"/>
    <s v="Ano"/>
    <s v="Ekologie, Spolehlivé"/>
    <s v="Nechci"/>
    <s v="Dostala bych ji zdarma., Byla by to levnější varianta."/>
    <s v="Ne"/>
    <s v="Rozhodně ano"/>
    <s v="V drogérii"/>
    <s v="Mi nákup trvá pár vteřin, kupuji pořád to stejné."/>
    <x v="1"/>
  </r>
  <r>
    <n v="152"/>
    <s v="31-40"/>
    <s v="35 000 - 45 000 Kč"/>
    <x v="0"/>
    <s v="Standardní vložka, Standardní tampon, Menstruační kalhotky"/>
    <s v="Ne"/>
    <s v="Ano"/>
    <s v="Cena, Zvyk"/>
    <s v="Tampon z přírodního materiálu"/>
    <s v="Dostala bych ji zdarma., Současný produkt by mi přestal vyhovovat."/>
    <s v="Ne"/>
    <s v="Spíš ne"/>
    <s v="V supermarketu"/>
    <s v="Mi nákup trvá pár vteřin, kupuji pořád to stejné."/>
    <x v="0"/>
  </r>
  <r>
    <n v="153"/>
    <s v="41-50"/>
    <s v="35 000 - 45 000 Kč"/>
    <x v="2"/>
    <s v="Nevím"/>
    <s v="Ne"/>
    <s v="Ano"/>
    <s v="Cena, Zvyk"/>
    <s v="Nechci"/>
    <s v="Nic by mě nepřimělo."/>
    <s v="Ne"/>
    <s v="Spíše ano"/>
    <s v="V drogérii"/>
    <s v="Mi nákup trvá pár vteřin, kupuji pořád to stejné."/>
    <x v="0"/>
  </r>
  <r>
    <n v="154"/>
    <s v="21-30"/>
    <s v="25 000 - 35 000 Kč"/>
    <x v="0"/>
    <s v="Standardní vložka, Standardní tampon, Menstruační kalíšek, Menstruační kalhotky"/>
    <s v="Ne"/>
    <s v="Ano"/>
    <s v="Pohodlné, Spolehlivé"/>
    <s v="Menstruační kalhotky"/>
    <s v="Dostala bych ji zdarma., Byla by to levnější varianta., Současný produkt by mi přestal vyhovovat."/>
    <s v="Ne"/>
    <s v="Spíše ano"/>
    <s v="V drogérii"/>
    <s v="Pravidelně přemýšlím, jestli nezkusit něco nového a zvažuji možnosti."/>
    <x v="0"/>
  </r>
  <r>
    <n v="155"/>
    <s v="21-30"/>
    <s v="25 000 - 35 000 Kč"/>
    <x v="3"/>
    <s v="Standardní vložka, Standardní tampon"/>
    <s v="Ne"/>
    <s v="Ano"/>
    <s v="Cena, Ekologie"/>
    <s v="Nechci"/>
    <s v="Dostala bych ji zdarma., Byla by to ekologičtější varianta., Současný produkt by mi přestal vyhovovat."/>
    <s v="Ne"/>
    <s v="Spíše ano"/>
    <s v="Na internetu"/>
    <s v="Vím, co chci, ale podívám se na ostatní varianty stejného produktu (značky, velikosti, cena atd..)"/>
    <x v="1"/>
  </r>
  <r>
    <n v="156"/>
    <s v="21-30"/>
    <s v="20 000 - 25 000 Kč"/>
    <x v="3"/>
    <s v="Standardní vložka, Standardní tampon"/>
    <s v="Ano - alespoň 3x týdně"/>
    <s v="Ano"/>
    <s v="Ekologie, Pohodlné"/>
    <s v="Nechci"/>
    <s v="Současný produkt by mi přestal vyhovovat."/>
    <s v="Ne"/>
    <s v="Spíše ano"/>
    <s v="V drogérii"/>
    <s v="Mi nákup trvá pár vteřin, kupuji pořád to stejné."/>
    <x v="1"/>
  </r>
  <r>
    <n v="157"/>
    <s v="21-30"/>
    <s v="25 000 - 35 000 Kč"/>
    <x v="3"/>
    <s v="Menstruační kalíšek"/>
    <s v="Ano - maximálně 3x týdně"/>
    <s v="Ano"/>
    <s v="Cena, Pohodlné"/>
    <s v="Mořská houba"/>
    <s v="Byla by to ekologičtější varianta., Současný produkt by mi přestal vyhovovat."/>
    <s v="Ne"/>
    <s v="Spíše ano"/>
    <s v="Na internetu"/>
    <s v="Vím, co chci, ale podívám se na ostatní varianty stejného produktu (značky, velikosti, cena atd..)"/>
    <x v="1"/>
  </r>
  <r>
    <n v="158"/>
    <s v="31-40"/>
    <s v="45 000 Kč a více"/>
    <x v="0"/>
    <s v="Standardní vložka, Standardní tampon"/>
    <s v="Ne"/>
    <s v="Ano"/>
    <s v="Ekologie, Pohodlné"/>
    <s v="Nechci"/>
    <s v="Dostala bych ji zdarma., Současný produkt by mi přestal vyhovovat."/>
    <s v="Ne"/>
    <s v="Spíše ano"/>
    <s v="V drogérii"/>
    <s v="Vím, co chci, ale občas se podívám na ostatní varianty jiných produktů, než používám normálně."/>
    <x v="3"/>
  </r>
  <r>
    <n v="159"/>
    <s v="31-40"/>
    <s v="45 000 Kč a více"/>
    <x v="1"/>
    <s v="Standardní tampon, Menstruační kalhotky"/>
    <s v="Ano - maximálně 3x týdně"/>
    <s v="Ano"/>
    <s v="Ekologie, Pohodlné"/>
    <s v="Nechci"/>
    <s v="Nic by mě nepřimělo."/>
    <s v="Ne"/>
    <s v="Rozhodně ano"/>
    <s v="V drogérii"/>
    <s v="Vím, co chci, ale podívám se na ostatní varianty stejného produktu (značky, velikosti, cena atd..)"/>
    <x v="1"/>
  </r>
  <r>
    <n v="160"/>
    <s v="41-50"/>
    <s v="35 000 - 45 000 Kč"/>
    <x v="7"/>
    <s v="Vložka z přírodního materiálu"/>
    <s v="Ne"/>
    <s v="Ano"/>
    <s v="Ekologie, Spolehlivé"/>
    <s v="Nechci"/>
    <s v="Dostala bych ji zdarma., Byla by to levnější varianta."/>
    <s v="Ne"/>
    <s v="Rozhodně ano"/>
    <s v="V drogérii"/>
    <s v="Mi nákup trvá pár vteřin, kupuji pořád to stejné."/>
    <x v="1"/>
  </r>
  <r>
    <n v="161"/>
    <s v="31-40"/>
    <s v="20 000 - 25 000 Kč"/>
    <x v="3"/>
    <s v="Vložka z přírodního materiálu, Standardní tampon, Menstruační kalíšek, Menstruační kalhotky"/>
    <s v="Ano - alespoň 3x týdně"/>
    <s v="Ano"/>
    <s v="Ekologie, Pohodlné"/>
    <s v="Nechci"/>
    <s v="bylo by to pohodlnější"/>
    <s v="Ne"/>
    <s v="Spíš ne"/>
    <s v="Na internetu"/>
    <s v="Vím, co chci, ale podívám se na ostatní varianty stejného produktu (značky, velikosti, cena atd..)"/>
    <x v="1"/>
  </r>
  <r>
    <n v="162"/>
    <s v="21-30"/>
    <s v="25 000 - 35 000 Kč"/>
    <x v="3"/>
    <s v="Standardní vložka, Látkové vložka, Standardní tampon, Tampon z přírodního materiálu, Menstruační kalíšek, Menstruační kalhotky"/>
    <s v="Ano - alespoň 3x týdně"/>
    <s v="Ano"/>
    <s v="Ekologie, Pohodlné"/>
    <s v="Nechci"/>
    <s v="Dostala bych ji zdarma., Byla by to ekologičtější varianta., Současný produkt by mi přestal vyhovovat."/>
    <s v="Ne"/>
    <s v="Rozhodně ano"/>
    <s v="Na internetu"/>
    <s v="Mi nákup trvá pár vteřin, kupuji pořád to stejné."/>
    <x v="1"/>
  </r>
  <r>
    <n v="163"/>
    <s v="21-30"/>
    <s v="15 000 - 20 000 Kč"/>
    <x v="2"/>
    <s v="Standardní vložka, Standardní tampon"/>
    <s v="Ne"/>
    <s v="Ano"/>
    <s v="Ekologie, Pohodlné"/>
    <s v="Nechci"/>
    <s v="Byla by to ekologičtější varianta., Současný produkt by mi přestal vyhovovat."/>
    <s v="Ne"/>
    <s v="Spíš ne"/>
    <s v="V drogérii"/>
    <s v="Vím, co chci, ale občas se podívám na ostatní varianty jiných produktů, než používám normálně."/>
    <x v="3"/>
  </r>
  <r>
    <n v="164"/>
    <s v="31-40"/>
    <s v="25 000 - 35 000 Kč"/>
    <x v="7"/>
    <s v="Standardní vložka, Standardní tampon, Menstruační kalíšek, Menstruační kalhotky"/>
    <s v="Ano - maximálně 3x týdně"/>
    <s v="Ano"/>
    <s v="Pohodlné, Spolehlivé"/>
    <s v="Mořská houba"/>
    <s v="Současný produkt by mi přestal vyhovovat."/>
    <s v="Ne"/>
    <s v="Spíš ne"/>
    <s v="V drogérii"/>
    <s v="Vím, co chci, ale podívám se na ostatní varianty stejného produktu (značky, velikosti, cena atd..)"/>
    <x v="0"/>
  </r>
  <r>
    <n v="165"/>
    <s v="31-40"/>
    <s v="20 000 - 25 000 Kč"/>
    <x v="3"/>
    <s v="Standardní vložka, Standardní tampon, Menstruační kalíšek, Mořská houba"/>
    <s v="Ne"/>
    <s v="Ano"/>
    <s v="Ekologie, Pohodlné"/>
    <s v="Menstruační kalhotky"/>
    <s v="Jen se odhodlavam kalhotky objednat jako doplnujici ke kalisku. Urcite kalisek neprestanj pouzivat."/>
    <s v="Ne"/>
    <s v="Spíš ne"/>
    <s v="V drogérii"/>
    <s v="Mi nákup trvá pár vteřin, kupuji pořád to stejné."/>
    <x v="1"/>
  </r>
  <r>
    <n v="166"/>
    <s v="21-30"/>
    <s v="25 000 - 35 000 Kč"/>
    <x v="2"/>
    <s v="Nevím"/>
    <s v="Ne"/>
    <s v="Ano"/>
    <s v="Cena, Ekologie"/>
    <s v="Mořská houba"/>
    <s v="Dostala bych ji zdarma., Byla by to ekologičtější varianta., Současný produkt by mi přestal vyhovovat."/>
    <s v="Ne"/>
    <s v="Spíše ano"/>
    <s v="V drogérii"/>
    <s v="Pravidelně přemýšlím, jestli nezkusit něco nového a zvažuji možnosti."/>
    <x v="0"/>
  </r>
  <r>
    <n v="167"/>
    <s v="15-20"/>
    <s v="Méně než 15 000 Kč"/>
    <x v="1"/>
    <s v="Standardní vložka, Látkové vložka, Standardní tampon, Menstruační kalíšek"/>
    <s v="Ano - alespoň 3x týdně"/>
    <s v="Ano"/>
    <s v="Cena, Používají ho ostatní v mém okolí"/>
    <s v="Nechci"/>
    <s v="Současný produkt by mi přestal vyhovovat."/>
    <s v="Ne"/>
    <s v="Rozhodně ano"/>
    <s v="Na internetu"/>
    <s v="Mi nákup trvá pár vteřin, kupuji pořád to stejné."/>
    <x v="1"/>
  </r>
  <r>
    <n v="168"/>
    <s v="41-50"/>
    <s v="35 000 - 45 000 Kč"/>
    <x v="2"/>
    <s v="Standardní tampon, Menstruační kalíšek, Menstruační kalhotky"/>
    <s v="Ne"/>
    <s v="Ano"/>
    <s v="Cena, Zvyk"/>
    <s v="Nechci"/>
    <s v="Současný produkt by mi přestal vyhovovat."/>
    <s v="Ne"/>
    <s v="Spíše ano"/>
    <s v="V drogérii"/>
    <s v="Mi nákup trvá pár vteřin, kupuji pořád to stejné."/>
    <x v="3"/>
  </r>
  <r>
    <n v="169"/>
    <s v="31-40"/>
    <s v="45 000 Kč a více"/>
    <x v="0"/>
    <s v="Standardní vložka, Standardní tampon"/>
    <s v="Ano - alespoň 3x týdně"/>
    <s v="Ano"/>
    <s v="Ekologie, Pohodlné"/>
    <s v="Menstruační kalíšek"/>
    <s v="Byla by to ekologičtější varianta., Současný produkt by mi přestal vyhovovat."/>
    <s v="Ne"/>
    <s v="Spíše ano"/>
    <s v="Na internetu"/>
    <s v="Vím, co chci, ale podívám se na ostatní varianty stejného produktu (značky, velikosti, cena atd..)"/>
    <x v="4"/>
  </r>
  <r>
    <n v="170"/>
    <s v="51-60"/>
    <s v="45 000 Kč a více"/>
    <x v="0"/>
    <s v="Menstruační kalíšek"/>
    <s v="Ne"/>
    <s v="Ano"/>
    <s v="Pohodlné, Spolehlivé"/>
    <s v="Tampon z přírodního materiálu"/>
    <s v="Byla by to levnější varianta., Současný produkt by mi přestal vyhovovat."/>
    <s v="Ne"/>
    <s v="Rozhodně ne"/>
    <s v="V drogérii"/>
    <s v="Pravidelně přemýšlím, jestli nezkusit něco nového a zvažuji možnosti."/>
    <x v="2"/>
  </r>
  <r>
    <n v="171"/>
    <s v="21-30"/>
    <s v="25 000 - 35 000 Kč"/>
    <x v="3"/>
    <s v="Standardní vložka, Standardní tampon"/>
    <s v="Ne"/>
    <s v="Ano"/>
    <s v="Cena, Ekologie"/>
    <s v="Nechci"/>
    <s v="Současný produkt by mi přestal vyhovovat."/>
    <s v="Ne"/>
    <s v="Spíše ano"/>
    <s v="Na internetu"/>
    <s v="Vím, co chci, ale podívám se na ostatní varianty stejného produktu (značky, velikosti, cena atd..)"/>
    <x v="1"/>
  </r>
  <r>
    <n v="172"/>
    <s v="21-30"/>
    <s v="20 000 - 25 000 Kč"/>
    <x v="3"/>
    <s v="Standardní vložka, Standardní tampon"/>
    <s v="Ano - alespoň 3x týdně"/>
    <s v="Ano"/>
    <s v="Ekologie, Pohodlné"/>
    <s v="Nechci"/>
    <s v="Současný produkt by mi přestal vyhovovat."/>
    <s v="Ne"/>
    <s v="Spíše ano"/>
    <s v="V drogérii"/>
    <s v="Mi nákup trvá pár vteřin, kupuji pořád to stejné."/>
    <x v="1"/>
  </r>
  <r>
    <n v="173"/>
    <s v="21-30"/>
    <s v="25 000 - 35 000 Kč"/>
    <x v="3"/>
    <s v="Menstruační kalíšek"/>
    <s v="Ano - maximálně 3x týdně"/>
    <s v="Ano"/>
    <s v="Cena, Pohodlné"/>
    <s v="Mořská houba"/>
    <s v="Byla by to ekologičtější varianta., Současný produkt by mi přestal vyhovovat."/>
    <s v="Ne"/>
    <s v="Spíše ano"/>
    <s v="Na internetu"/>
    <s v="Vím, co chci, ale podívám se na ostatní varianty stejného produktu (značky, velikosti, cena atd..)"/>
    <x v="1"/>
  </r>
  <r>
    <n v="174"/>
    <s v="21-30"/>
    <s v="Méně než 15 000 Kč"/>
    <x v="2"/>
    <s v="Standardní tampon, Menstruační kalíšek"/>
    <s v="Ano - maximálně 3x týdně"/>
    <s v="Ano"/>
    <s v="Pohodlné, Spolehlivé"/>
    <s v="Vložka z přírodního materiálu, Tampon z přírodního materiálu, Menstruační kalhotky"/>
    <s v="Byla by to levnější varianta., Byla by to ekologičtější varianta."/>
    <s v="Ne"/>
    <s v="Rozhodně ano"/>
    <s v="V drogérii"/>
    <s v="Vím, co chci, ale podívám se na ostatní varianty stejného produktu (značky, velikosti, cena atd..)"/>
    <x v="0"/>
  </r>
  <r>
    <n v="175"/>
    <s v="21-30"/>
    <s v="45 000 Kč a více"/>
    <x v="0"/>
    <s v="Standardní vložka, Menstruační kalíšek, Menstruační kalhotky"/>
    <s v="Ano - maximálně 3x týdně"/>
    <s v="Ano"/>
    <s v="Cena, Ekologie"/>
    <s v="Menstruační kalhotky"/>
    <s v="Současný produkt by mi přestal vyhovovat."/>
    <s v="Ne"/>
    <s v="Rozhodně ano"/>
    <s v="V supermarketu"/>
    <s v="Pravidelně přemýšlím, jestli nezkusit něco nového a zvažuji možnosti."/>
    <x v="2"/>
  </r>
  <r>
    <n v="176"/>
    <s v="21-30"/>
    <s v="25 000 - 35 000 Kč"/>
    <x v="0"/>
    <s v="Standardní tampon, Menstruační kalíšek, Menstruační kalhotky"/>
    <s v="Ano - alespoň 3x týdně"/>
    <s v="Ano"/>
    <s v="Pohodlné, Spolehlivé"/>
    <s v="Nechci"/>
    <s v="Současný produkt by mi přestal vyhovovat."/>
    <s v="Ne"/>
    <s v="Spíše ano"/>
    <s v="V drogérii"/>
    <s v="Vím, co chci, ale podívám se na ostatní varianty stejného produktu (značky, velikosti, cena atd..)"/>
    <x v="3"/>
  </r>
  <r>
    <n v="177"/>
    <s v="21-30"/>
    <s v="Méně než 15 000 Kč"/>
    <x v="0"/>
    <s v="Standardní vložka, Standardní tampon"/>
    <s v="Ne"/>
    <s v="Ano"/>
    <s v="Pohodlné, Spolehlivé"/>
    <s v="Menstruační kalhotky"/>
    <s v="Dostala bych ji zdarma."/>
    <s v="Ne"/>
    <s v="Rozhodně ano"/>
    <s v="V drogérii"/>
    <s v="Pravidelně přemýšlím, jestli nezkusit něco nového a zvažuji možnosti."/>
    <x v="0"/>
  </r>
  <r>
    <n v="178"/>
    <s v="21-30"/>
    <s v="25 000 - 35 000 Kč"/>
    <x v="0"/>
    <s v="Standardní tampon, Menstruační kalíšek, Menstruační kalhotky"/>
    <s v="Ano - alespoň 3x týdně"/>
    <s v="Ano"/>
    <s v="Ekologie, Pohodlné"/>
    <s v="Menstruační kalhotky"/>
    <s v="Byla by to levnější varianta."/>
    <s v="Ne"/>
    <s v="Rozhodně ano"/>
    <s v="V drogérii"/>
    <s v="Vím, co chci, ale podívám se na ostatní varianty stejného produktu (značky, velikosti, cena atd..)"/>
    <x v="0"/>
  </r>
  <r>
    <n v="179"/>
    <s v="41-50"/>
    <s v="25 000 - 35 000 Kč"/>
    <x v="0"/>
    <s v="Standardní tampon"/>
    <s v="Ne"/>
    <s v="Ne - partner"/>
    <s v="Cena, Zvyk"/>
    <s v="Nechci"/>
    <s v="Byla by to levnější varianta., Současný produkt by mi přestal vyhovovat."/>
    <s v="Ne"/>
    <s v="Rozhodně ano"/>
    <s v="V drogérii"/>
    <s v="Vím, co chci, ale podívám se na ostatní varianty stejného produktu (značky, velikosti, cena atd..)"/>
    <x v="2"/>
  </r>
  <r>
    <n v="180"/>
    <s v="51-60"/>
    <s v="25 000 - 35 000 Kč"/>
    <x v="2"/>
    <s v="Standardní vložka, Standardní tampon, Menstruační kalhotky"/>
    <s v="Ne"/>
    <s v="Ano"/>
    <s v="Zvyk, Spolehlivé"/>
    <s v="Menstruační kalhotky"/>
    <s v="Dostala bych ji zdarma."/>
    <s v="Ne"/>
    <s v="Spíše ano"/>
    <s v="V drogérii"/>
    <s v="Mi nákup trvá pár vteřin, kupuji pořád to stejné."/>
    <x v="0"/>
  </r>
  <r>
    <n v="181"/>
    <s v="21-30"/>
    <s v="15 000 - 20 000 Kč"/>
    <x v="0"/>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s v="V drogérii"/>
    <s v="Pravidelně přemýšlím, jestli nezkusit něco nového a zvažuji možnosti."/>
    <x v="0"/>
  </r>
  <r>
    <n v="182"/>
    <s v="21-30"/>
    <s v="45 000 Kč a více"/>
    <x v="3"/>
    <s v="Standardní vložka, Standardní tampon, Menstruační kalíšek, Menstruační kalhotky"/>
    <s v="Ano - maximálně 3x týdně"/>
    <s v="Ano"/>
    <s v="Cena, Ekologie"/>
    <s v="Nechci"/>
    <s v="Dostala bych ji zdarma., Byla by to ekologičtější varianta., Současný produkt by mi přestal vyhovovat."/>
    <s v="Ne"/>
    <s v="Rozhodně ano"/>
    <s v="V supermarketu"/>
    <s v="Mi nákup trvá pár vteřin, kupuji pořád to stejné."/>
    <x v="1"/>
  </r>
  <r>
    <n v="183"/>
    <s v="31-40"/>
    <s v="45 000 Kč a více"/>
    <x v="3"/>
    <s v="Menstruační kalíšek, Menstruační kalhotky"/>
    <s v="Ano - alespoň 3x týdně"/>
    <s v="Ano"/>
    <s v="Ekologie, Spolehlivé"/>
    <s v="Tampon z přírodního materiálu"/>
    <s v="Někdo z okolí by ji začal používat."/>
    <s v="Ne"/>
    <s v="Spíše ano"/>
    <s v="V drogérii"/>
    <s v="Mi nákup trvá pár vteřin, kupuji pořád to stejné."/>
    <x v="1"/>
  </r>
  <r>
    <n v="184"/>
    <s v="21-30"/>
    <s v="35 000 - 45 000 Kč"/>
    <x v="4"/>
    <s v="Tampon z přírodního materiálu, Menstruační kalíšek"/>
    <s v="Ano - alespoň 3x týdně"/>
    <s v="Ano"/>
    <s v="Pohodlné, Spolehlivé"/>
    <s v="Nechci"/>
    <s v="Někdo z okolí by ji začal používat."/>
    <s v="Ne"/>
    <s v="Spíše ano"/>
    <s v="V drogérii"/>
    <s v="Vím, co chci, ale podívám se na ostatní varianty stejného produktu (značky, velikosti, cena atd..)"/>
    <x v="1"/>
  </r>
  <r>
    <n v="185"/>
    <s v="31-40"/>
    <s v="35 000 - 45 000 Kč"/>
    <x v="0"/>
    <s v="Standardní vložka, Standardní tampon, Menstruační kalhotky"/>
    <s v="Ne"/>
    <s v="Ano"/>
    <s v="Cena, Zvyk"/>
    <s v="Tampon z přírodního materiálu"/>
    <s v="Dostala bych ji zdarma., Současný produkt by mi přestal vyhovovat."/>
    <s v="Ne"/>
    <s v="Rozhodně ano"/>
    <s v="V supermarketu"/>
    <s v="Mi nákup trvá pár vteřin, kupuji pořád to stejné."/>
    <x v="0"/>
  </r>
  <r>
    <n v="186"/>
    <s v="41-50"/>
    <s v="35 000 - 45 000 Kč"/>
    <x v="2"/>
    <s v="Nevím"/>
    <s v="Ne"/>
    <s v="Ano"/>
    <s v="Cena, Zvyk"/>
    <s v="Nechci"/>
    <s v="Nic by mě nepřimělo."/>
    <s v="Ne"/>
    <s v="Spíše ano"/>
    <s v="V drogérii"/>
    <s v="Vím, co chci, ale občas se podívám na ostatní varianty jiných produktů, než používám normálně."/>
    <x v="0"/>
  </r>
  <r>
    <n v="187"/>
    <s v="21-30"/>
    <s v="25 000 - 35 000 Kč"/>
    <x v="0"/>
    <s v="Standardní vložka, Standardní tampon, Menstruační kalíšek, Menstruační kalhotky"/>
    <s v="Ne"/>
    <s v="Ano"/>
    <s v="Pohodlné, Spolehlivé"/>
    <s v="Menstruační kalhotky"/>
    <s v="Dostala bych ji zdarma., Byla by to levnější varianta., Současný produkt by mi přestal vyhovovat."/>
    <s v="Ne"/>
    <s v="Spíše ano"/>
    <s v="V drogérii"/>
    <s v="Pravidelně přemýšlím, jestli nezkusit něco nového a zvažuji možnosti."/>
    <x v="0"/>
  </r>
  <r>
    <n v="188"/>
    <s v="31-40"/>
    <s v="35 000 - 45 000 Kč"/>
    <x v="0"/>
    <s v="Nepoužívají nic"/>
    <s v="Ano - alespoň 3x týdně"/>
    <s v="Ano"/>
    <s v="Zvyk, Pohodlné"/>
    <s v="Menstruační kalhotky"/>
    <s v="Dostala bych ji zdarma."/>
    <s v="Ano - v práci"/>
    <s v="Spíše ano"/>
    <s v="V drogérii"/>
    <s v="Mi nákup trvá pár vteřin, kupuji pořád to stejné."/>
    <x v="2"/>
  </r>
  <r>
    <n v="189"/>
    <s v="21-30"/>
    <s v="25 000 - 35 000 Kč"/>
    <x v="0"/>
    <s v="Standardní vložka, Standardní tampon"/>
    <s v="Ne"/>
    <s v="Ano"/>
    <s v="Zvyk, Spolehlivé"/>
    <s v="Nechci"/>
    <s v="Současný produkt by mi přestal vyhovovat."/>
    <s v="Ne"/>
    <s v="Spíše ano"/>
    <s v="V drogérii"/>
    <s v="Mi nákup trvá pár vteřin, kupuji pořád to stejné."/>
    <x v="3"/>
  </r>
  <r>
    <n v="190"/>
    <s v="21-30"/>
    <s v="35 000 - 45 000 Kč"/>
    <x v="1"/>
    <s v="Standardní vložka, Standardní tampon"/>
    <s v="Ne"/>
    <s v="Ano"/>
    <s v="Ekologie, Pohodlné"/>
    <s v="Nechci"/>
    <s v="Současný produkt by mi přestal vyhovovat."/>
    <s v="Ne"/>
    <s v="Rozhodně ano"/>
    <s v="Na internetu"/>
    <s v="Vím, co chci, ale občas se podívám na ostatní varianty jiných produktů, než používám normálně."/>
    <x v="1"/>
  </r>
  <r>
    <n v="191"/>
    <s v="21-30"/>
    <s v="35 000 - 45 000 Kč"/>
    <x v="0"/>
    <s v="Standardní tampon, Menstruační kalíšek"/>
    <s v="Ano - alespoň 3x týdně"/>
    <s v="Ano"/>
    <s v="Cena, Ekologie"/>
    <s v="Menstruační kalhotky"/>
    <s v="Dostala bych ji zdarma., Někdo z okolí by ji začal používat."/>
    <s v="Ano - v práci"/>
    <s v="Rozhodně ano"/>
    <s v="V drogérii"/>
    <s v="Pravidelně přemýšlím, jestli nezkusit něco nového a zvažuji možnosti."/>
    <x v="0"/>
  </r>
  <r>
    <n v="192"/>
    <s v="41-50"/>
    <s v="45 000 Kč a více"/>
    <x v="0"/>
    <s v="Menstruační kalíšek, Menstruační kalhotky"/>
    <s v="Ano - alespoň 3x týdně"/>
    <s v="Ano"/>
    <s v="Ekologie, Zvyk"/>
    <s v="Nechci"/>
    <s v="Nic by mě nepřimělo."/>
    <s v="Ano - v práci"/>
    <s v="Rozhodně ano"/>
    <s v="V drogérii"/>
    <s v="Mi nákup trvá pár vteřin, kupuji pořád to stejné."/>
    <x v="0"/>
  </r>
  <r>
    <n v="193"/>
    <s v="51-60"/>
    <s v="25 000 - 35 000 Kč"/>
    <x v="2"/>
    <s v="Nevím"/>
    <s v="Ne"/>
    <s v="Ano"/>
    <s v="Cena, Zvyk"/>
    <s v="Nechci"/>
    <s v="Nic by mě nepřimělo."/>
    <s v="Ne"/>
    <s v="Spíše ano"/>
    <s v="V drogérii"/>
    <s v="Mi nákup trvá pár vteřin, kupuji pořád to stejné."/>
    <x v="0"/>
  </r>
  <r>
    <n v="194"/>
    <s v="21-30"/>
    <s v="Méně než 15 000 Kč"/>
    <x v="0"/>
    <s v="Standardní vložka, Standardní tampon"/>
    <s v="Ne"/>
    <s v="Ano"/>
    <s v="Zvyk, Spolehlivé"/>
    <s v="Menstruační kalhotky"/>
    <s v="Dostala bych ji zdarma., Současný produkt by mi přestal vyhovovat."/>
    <s v="Ne"/>
    <s v="Spíše ano"/>
    <s v="V drogérii"/>
    <s v="Pravidelně přemýšlím, jestli nezkusit něco nového a zvažuji možnosti."/>
    <x v="0"/>
  </r>
  <r>
    <n v="195"/>
    <s v="21-30"/>
    <s v="Méně než 15 000 Kč"/>
    <x v="0"/>
    <s v="Standardní vložka, Standardní tampon, Menstruační kalíšek, Menstruační kalhotky"/>
    <s v="Ano - maximálně 3x týdně"/>
    <s v="Ano"/>
    <s v="Zvyk, Spolehlivé"/>
    <s v="Menstruační kalhotky"/>
    <s v="Nic by mě nepřimělo."/>
    <s v="Ne"/>
    <s v="Spíše ano"/>
    <s v="V drogérii"/>
    <s v="Pravidelně přemýšlím, jestli nezkusit něco nového a zvažuji možnosti."/>
    <x v="2"/>
  </r>
  <r>
    <n v="196"/>
    <s v="15-20"/>
    <s v="Méně než 15 000 Kč"/>
    <x v="0"/>
    <s v="Standardní vložka, Standardní tampon"/>
    <s v="Ne"/>
    <s v="Ano"/>
    <s v="Pohodlné, Spolehlivé"/>
    <s v="Nechci"/>
    <s v="Byla by to ekologičtější varianta., Současný produkt by mi přestal vyhovovat."/>
    <s v="Ne"/>
    <s v="Spíše ano"/>
    <s v="V drogérii"/>
    <s v="Mi nákup trvá pár vteřin, kupuji pořád to stejné."/>
    <x v="3"/>
  </r>
  <r>
    <n v="197"/>
    <s v="21-30"/>
    <s v="35 000 - 45 000 Kč"/>
    <x v="2"/>
    <s v="Standardní vložka, Standardní tampon, Menstruační kalíšek, Menstruační kalhotky"/>
    <s v="Ne"/>
    <s v="Ano"/>
    <s v="Ekologie, Pohodlné"/>
    <s v="Menstruační kalhotky"/>
    <s v="Dostala bych ji zdarma., Byla by to levnější varianta., Byla by to ekologičtější varianta., Současný produkt by mi přestal vyhovovat."/>
    <s v="Ne"/>
    <s v="Spíš ne"/>
    <s v="V supermarketu"/>
    <s v="Vím, co chci, ale občas se podívám na ostatní varianty jiných produktů, než používám normálně."/>
    <x v="0"/>
  </r>
  <r>
    <n v="198"/>
    <s v="21-30"/>
    <s v="15 000 - 20 000 Kč"/>
    <x v="3"/>
    <s v="Standardní vložka, Standardní tampon, Menstruační kalíšek, Menstruační kalhotky"/>
    <s v="Ano - alespoň 3x týdně"/>
    <s v="Ano"/>
    <s v="Ekologie, Zvyk"/>
    <s v="Nechci"/>
    <s v="Dostala bych ji zdarma., Byla by to levnější varianta."/>
    <s v="Ne"/>
    <s v="Rozhodně ano"/>
    <s v="Na internetu"/>
    <s v="Vím, co chci, ale podívám se na ostatní varianty stejného produktu (značky, velikosti, cena atd..)"/>
    <x v="1"/>
  </r>
  <r>
    <n v="199"/>
    <s v="21-30"/>
    <s v="25 000 - 35 000 Kč"/>
    <x v="2"/>
    <s v="Nevím"/>
    <s v="Ne"/>
    <s v="Ano"/>
    <s v="Cena, Ekologie"/>
    <s v="Nechci"/>
    <s v="Současný produkt by mi přestal vyhovovat."/>
    <s v="Ne"/>
    <s v="Rozhodně ne"/>
    <s v="V drogérii"/>
    <s v="Vím, co chci, ale podívám se na ostatní varianty stejného produktu (značky, velikosti, cena atd..)"/>
    <x v="2"/>
  </r>
  <r>
    <n v="200"/>
    <s v="31-40"/>
    <s v="25 000 - 35 000 Kč"/>
    <x v="2"/>
    <s v="Standardní vložka, Menstruační kalíšek, Menstruační kalhotky"/>
    <s v="Ne"/>
    <s v="Ano"/>
    <s v="Pohodlné, Spolehlivé"/>
    <s v="Vložka z přírodního materiálu, Menstruační kalhotky"/>
    <s v="Dostala bych ji zdarma., Někdo z okolí by ji začal používat."/>
    <s v="Ne"/>
    <s v="Spíše ano"/>
    <s v="V drogérii"/>
    <s v="Vím, co chci, ale občas se podívám na ostatní varianty jiných produktů, než používám normálně."/>
    <x v="0"/>
  </r>
  <r>
    <n v="201"/>
    <s v="31-40"/>
    <s v="15 000 - 20 000 Kč"/>
    <x v="1"/>
    <s v="Nevím"/>
    <s v="Ano - maximálně 3x týdně"/>
    <s v="Ano"/>
    <s v="Ekologie, Pohodlné"/>
    <s v="Menstruační kalíšek"/>
    <s v="Dostala bych ji zdarma."/>
    <s v="Ne"/>
    <s v="Spíš ne"/>
    <s v="Na internetu"/>
    <s v="Pravidelně přemýšlím, jestli nezkusit něco nového a zvažuji možnosti."/>
    <x v="1"/>
  </r>
  <r>
    <n v="202"/>
    <s v="31-40"/>
    <s v="25 000 - 35 000 Kč"/>
    <x v="1"/>
    <s v="Standardní tampon, Mořská houba"/>
    <s v="Ano - maximálně 3x týdně"/>
    <s v="Ano"/>
    <s v="Ekologie, Pohodlné"/>
    <s v="Nechci"/>
    <s v="Byla by to ekologičtější varianta."/>
    <s v="Ne"/>
    <s v="Spíše ano"/>
    <s v="V drogérii"/>
    <s v="Mi nákup trvá pár vteřin, kupuji pořád to stejné."/>
    <x v="1"/>
  </r>
  <r>
    <n v="203"/>
    <s v="41-50"/>
    <s v="25 000 - 35 000 Kč"/>
    <x v="2"/>
    <s v="Standardní tampon"/>
    <s v="Ne"/>
    <s v="Ano"/>
    <s v="Zvyk, Spolehlivé"/>
    <s v="Menstruační kalhotky"/>
    <s v="Byla by to levnější varianta., Byla by to ekologičtější varianta."/>
    <s v="Ne"/>
    <s v="Spíše ano"/>
    <s v="V drogérii"/>
    <s v="Vím, co chci, ale podívám se na ostatní varianty stejného produktu (značky, velikosti, cena atd..)"/>
    <x v="0"/>
  </r>
  <r>
    <n v="204"/>
    <s v="41-50"/>
    <s v="35 000 - 45 000 Kč"/>
    <x v="2"/>
    <s v="Standardní vložka, Standardní tampon"/>
    <s v="Ne"/>
    <s v="Ano"/>
    <s v="Pohodlné, Spolehlivé"/>
    <s v="Nechci"/>
    <s v="Někdo z okolí by ji začal používat."/>
    <s v="Ne"/>
    <s v="Spíše ano"/>
    <s v="V supermarketu"/>
    <s v="Vím, co chci, ale podívám se na ostatní varianty stejného produktu (značky, velikosti, cena atd..)"/>
    <x v="0"/>
  </r>
  <r>
    <n v="205"/>
    <s v="41-50"/>
    <s v="35 000 - 45 000 Kč"/>
    <x v="7"/>
    <s v="Vložka z přírodního materiálu"/>
    <s v="Ne"/>
    <s v="Ano"/>
    <s v="Ekologie, Spolehlivé"/>
    <s v="Nechci"/>
    <s v="Dostala bych ji zdarma., Byla by to levnější varianta."/>
    <s v="Ne"/>
    <s v="Rozhodně ano"/>
    <s v="V drogérii"/>
    <s v="Mi nákup trvá pár vteřin, kupuji pořád to stejné."/>
    <x v="1"/>
  </r>
  <r>
    <n v="206"/>
    <s v="15-20"/>
    <s v="15 000 - 20 000 Kč"/>
    <x v="0"/>
    <s v="Standardní tampon"/>
    <s v="Ano - alespoň 3x týdně"/>
    <s v="Ne - někdo jiný z rodiny"/>
    <s v="Cena, Používají ho ostatní v mém okolí"/>
    <s v="Menstruační kalíšek, Menstruační kalhotky"/>
    <s v="Dostala bych ji zdarma., Někdo z okolí by ji začal používat."/>
    <s v="Ne"/>
    <s v="Rozhodně ano"/>
    <s v="V drogérii"/>
    <s v="Pravidelně přemýšlím, jestli nezkusit něco nového a zvažuji možnosti."/>
    <x v="0"/>
  </r>
  <r>
    <n v="207"/>
    <s v="15-20"/>
    <s v="Méně než 15 000 Kč"/>
    <x v="0"/>
    <s v="Standardní vložka, Standardní tampon"/>
    <s v="Ano - alespoň 3x týdně"/>
    <s v="Ne - někdo jiný z rodiny"/>
    <s v="Zvyk, Používají ho ostatní v mém okolí"/>
    <s v="Menstruační kalíšek, Menstruační kalhotky"/>
    <s v="Osamostatnění - vlastní příjem."/>
    <s v="Ne"/>
    <s v="Spíše ano"/>
    <s v="V drogérii"/>
    <s v="Mi nákup trvá pár vteřin, kupuji pořád to stejné."/>
    <x v="2"/>
  </r>
  <r>
    <n v="208"/>
    <s v="21-30"/>
    <s v="15 000 - 20 000 Kč"/>
    <x v="0"/>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s v="V supermarketu"/>
    <s v="Pravidelně přemýšlím, jestli nezkusit něco nového a zvažuji možnosti."/>
    <x v="2"/>
  </r>
  <r>
    <n v="209"/>
    <s v="31-40"/>
    <s v="45 000 Kč a více"/>
    <x v="3"/>
    <s v="Standardní vložka, Standardní tampon, Menstruační kalíšek, Menstruační kalhotky"/>
    <s v="Ano - maximálně 3x týdně"/>
    <s v="Ano"/>
    <s v="Ekologie, Pohodlné"/>
    <s v="Nechci"/>
    <s v="Dostala bych ji zdarma., Byla by to ekologičtější varianta., Současný produkt by mi přestal vyhovovat."/>
    <s v="Ne"/>
    <s v="Rozhodně ano"/>
    <s v="V supermarketu"/>
    <s v="Mi nákup trvá pár vteřin, kupuji pořád to stejné."/>
    <x v="1"/>
  </r>
  <r>
    <n v="210"/>
    <s v="21-30"/>
    <s v="35 000 - 45 000 Kč"/>
    <x v="4"/>
    <s v="Tampon z přírodního materiálu, Menstruační kalíšek"/>
    <s v="Ano - alespoň 3x týdně"/>
    <s v="Ano"/>
    <s v="Pohodlné, Spolehlivé"/>
    <s v="Nechci"/>
    <s v="Někdo z okolí by ji začal používat."/>
    <s v="Ne"/>
    <s v="Spíše ano"/>
    <s v="V drogérii"/>
    <s v="Vím, co chci, ale podívám se na ostatní varianty stejného produktu (značky, velikosti, cena atd..)"/>
    <x v="1"/>
  </r>
  <r>
    <n v="211"/>
    <s v="15-20"/>
    <s v="15 000 - 20 000 Kč"/>
    <x v="2"/>
    <s v="Standardní tampon"/>
    <s v="Ano - alespoň 3x týdně"/>
    <s v="Ne - někdo jiný z rodiny"/>
    <s v="Cena, Používají ho ostatní v mém okolí"/>
    <s v="Menstruační kalíšek, Menstruační kalhotky"/>
    <s v="Dostala bych ji zdarma., Někdo z okolí by ji začal používat."/>
    <s v="Ne"/>
    <s v="Rozhodně ano"/>
    <s v="V drogérii"/>
    <s v="Pravidelně přemýšlím, jestli nezkusit něco nového a zvažuji možnosti."/>
    <x v="0"/>
  </r>
  <r>
    <n v="7"/>
    <m/>
    <m/>
    <x v="1"/>
    <m/>
    <m/>
    <m/>
    <m/>
    <m/>
    <m/>
    <m/>
    <m/>
    <m/>
    <m/>
    <x v="5"/>
  </r>
  <r>
    <n v="12"/>
    <m/>
    <m/>
    <x v="1"/>
    <m/>
    <m/>
    <m/>
    <m/>
    <m/>
    <m/>
    <m/>
    <m/>
    <m/>
    <m/>
    <x v="5"/>
  </r>
  <r>
    <n v="13"/>
    <m/>
    <m/>
    <x v="3"/>
    <m/>
    <m/>
    <m/>
    <m/>
    <m/>
    <m/>
    <m/>
    <m/>
    <m/>
    <m/>
    <x v="5"/>
  </r>
  <r>
    <n v="18"/>
    <m/>
    <m/>
    <x v="1"/>
    <m/>
    <m/>
    <m/>
    <m/>
    <m/>
    <m/>
    <m/>
    <m/>
    <m/>
    <m/>
    <x v="5"/>
  </r>
  <r>
    <n v="21"/>
    <m/>
    <m/>
    <x v="0"/>
    <m/>
    <m/>
    <m/>
    <m/>
    <m/>
    <m/>
    <m/>
    <m/>
    <m/>
    <m/>
    <x v="5"/>
  </r>
  <r>
    <n v="27"/>
    <m/>
    <m/>
    <x v="1"/>
    <m/>
    <m/>
    <m/>
    <m/>
    <m/>
    <m/>
    <m/>
    <m/>
    <m/>
    <m/>
    <x v="5"/>
  </r>
  <r>
    <n v="28"/>
    <m/>
    <m/>
    <x v="0"/>
    <m/>
    <m/>
    <m/>
    <m/>
    <m/>
    <m/>
    <m/>
    <m/>
    <m/>
    <m/>
    <x v="5"/>
  </r>
  <r>
    <n v="31"/>
    <m/>
    <m/>
    <x v="4"/>
    <m/>
    <m/>
    <m/>
    <m/>
    <m/>
    <m/>
    <m/>
    <m/>
    <m/>
    <m/>
    <x v="5"/>
  </r>
  <r>
    <n v="34"/>
    <m/>
    <m/>
    <x v="3"/>
    <m/>
    <m/>
    <m/>
    <m/>
    <m/>
    <m/>
    <m/>
    <m/>
    <m/>
    <m/>
    <x v="5"/>
  </r>
  <r>
    <n v="37"/>
    <m/>
    <m/>
    <x v="1"/>
    <m/>
    <m/>
    <m/>
    <m/>
    <m/>
    <m/>
    <m/>
    <m/>
    <m/>
    <m/>
    <x v="5"/>
  </r>
  <r>
    <n v="40"/>
    <m/>
    <m/>
    <x v="0"/>
    <m/>
    <m/>
    <m/>
    <m/>
    <m/>
    <m/>
    <m/>
    <m/>
    <m/>
    <m/>
    <x v="5"/>
  </r>
  <r>
    <n v="42"/>
    <m/>
    <m/>
    <x v="3"/>
    <m/>
    <m/>
    <m/>
    <m/>
    <m/>
    <m/>
    <m/>
    <m/>
    <m/>
    <m/>
    <x v="5"/>
  </r>
  <r>
    <n v="44"/>
    <m/>
    <m/>
    <x v="3"/>
    <m/>
    <m/>
    <m/>
    <m/>
    <m/>
    <m/>
    <m/>
    <m/>
    <m/>
    <m/>
    <x v="5"/>
  </r>
  <r>
    <n v="46"/>
    <m/>
    <m/>
    <x v="0"/>
    <m/>
    <m/>
    <m/>
    <m/>
    <m/>
    <m/>
    <m/>
    <m/>
    <m/>
    <m/>
    <x v="5"/>
  </r>
  <r>
    <n v="48"/>
    <m/>
    <m/>
    <x v="3"/>
    <m/>
    <m/>
    <m/>
    <m/>
    <m/>
    <m/>
    <m/>
    <m/>
    <m/>
    <m/>
    <x v="5"/>
  </r>
  <r>
    <n v="49"/>
    <m/>
    <m/>
    <x v="0"/>
    <m/>
    <m/>
    <m/>
    <m/>
    <m/>
    <m/>
    <m/>
    <m/>
    <m/>
    <m/>
    <x v="5"/>
  </r>
  <r>
    <n v="50"/>
    <m/>
    <m/>
    <x v="3"/>
    <m/>
    <m/>
    <m/>
    <m/>
    <m/>
    <m/>
    <m/>
    <m/>
    <m/>
    <m/>
    <x v="5"/>
  </r>
  <r>
    <n v="51"/>
    <m/>
    <m/>
    <x v="0"/>
    <m/>
    <m/>
    <m/>
    <m/>
    <m/>
    <m/>
    <m/>
    <m/>
    <m/>
    <m/>
    <x v="5"/>
  </r>
  <r>
    <n v="52"/>
    <m/>
    <m/>
    <x v="1"/>
    <m/>
    <m/>
    <m/>
    <m/>
    <m/>
    <m/>
    <m/>
    <m/>
    <m/>
    <m/>
    <x v="5"/>
  </r>
  <r>
    <n v="57"/>
    <m/>
    <m/>
    <x v="0"/>
    <m/>
    <m/>
    <m/>
    <m/>
    <m/>
    <m/>
    <m/>
    <m/>
    <m/>
    <m/>
    <x v="5"/>
  </r>
  <r>
    <n v="58"/>
    <m/>
    <m/>
    <x v="0"/>
    <m/>
    <m/>
    <m/>
    <m/>
    <m/>
    <m/>
    <m/>
    <m/>
    <m/>
    <m/>
    <x v="5"/>
  </r>
  <r>
    <n v="59"/>
    <m/>
    <m/>
    <x v="3"/>
    <m/>
    <m/>
    <m/>
    <m/>
    <m/>
    <m/>
    <m/>
    <m/>
    <m/>
    <m/>
    <x v="5"/>
  </r>
  <r>
    <n v="61"/>
    <m/>
    <m/>
    <x v="1"/>
    <m/>
    <m/>
    <m/>
    <m/>
    <m/>
    <m/>
    <m/>
    <m/>
    <m/>
    <m/>
    <x v="5"/>
  </r>
  <r>
    <n v="62"/>
    <m/>
    <m/>
    <x v="0"/>
    <m/>
    <m/>
    <m/>
    <m/>
    <m/>
    <m/>
    <m/>
    <m/>
    <m/>
    <m/>
    <x v="5"/>
  </r>
  <r>
    <n v="63"/>
    <m/>
    <m/>
    <x v="3"/>
    <m/>
    <m/>
    <m/>
    <m/>
    <m/>
    <m/>
    <m/>
    <m/>
    <m/>
    <m/>
    <x v="5"/>
  </r>
  <r>
    <n v="65"/>
    <m/>
    <m/>
    <x v="7"/>
    <m/>
    <m/>
    <m/>
    <m/>
    <m/>
    <m/>
    <m/>
    <m/>
    <m/>
    <m/>
    <x v="5"/>
  </r>
  <r>
    <n v="67"/>
    <m/>
    <m/>
    <x v="3"/>
    <m/>
    <m/>
    <m/>
    <m/>
    <m/>
    <m/>
    <m/>
    <m/>
    <m/>
    <m/>
    <x v="5"/>
  </r>
  <r>
    <n v="68"/>
    <m/>
    <m/>
    <x v="6"/>
    <m/>
    <m/>
    <m/>
    <m/>
    <m/>
    <m/>
    <m/>
    <m/>
    <m/>
    <m/>
    <x v="5"/>
  </r>
  <r>
    <n v="69"/>
    <m/>
    <m/>
    <x v="1"/>
    <m/>
    <m/>
    <m/>
    <m/>
    <m/>
    <m/>
    <m/>
    <m/>
    <m/>
    <m/>
    <x v="5"/>
  </r>
  <r>
    <n v="70"/>
    <m/>
    <m/>
    <x v="3"/>
    <m/>
    <m/>
    <m/>
    <m/>
    <m/>
    <m/>
    <m/>
    <m/>
    <m/>
    <m/>
    <x v="5"/>
  </r>
  <r>
    <n v="73"/>
    <m/>
    <m/>
    <x v="0"/>
    <m/>
    <m/>
    <m/>
    <m/>
    <m/>
    <m/>
    <m/>
    <m/>
    <m/>
    <m/>
    <x v="5"/>
  </r>
  <r>
    <n v="74"/>
    <m/>
    <m/>
    <x v="1"/>
    <m/>
    <m/>
    <m/>
    <m/>
    <m/>
    <m/>
    <m/>
    <m/>
    <m/>
    <m/>
    <x v="5"/>
  </r>
  <r>
    <n v="75"/>
    <m/>
    <m/>
    <x v="0"/>
    <m/>
    <m/>
    <m/>
    <m/>
    <m/>
    <m/>
    <m/>
    <m/>
    <m/>
    <m/>
    <x v="5"/>
  </r>
  <r>
    <n v="76"/>
    <m/>
    <m/>
    <x v="5"/>
    <m/>
    <m/>
    <m/>
    <m/>
    <m/>
    <m/>
    <m/>
    <m/>
    <m/>
    <m/>
    <x v="5"/>
  </r>
  <r>
    <n v="77"/>
    <m/>
    <m/>
    <x v="0"/>
    <m/>
    <m/>
    <m/>
    <m/>
    <m/>
    <m/>
    <m/>
    <m/>
    <m/>
    <m/>
    <x v="5"/>
  </r>
  <r>
    <n v="79"/>
    <m/>
    <m/>
    <x v="6"/>
    <m/>
    <m/>
    <m/>
    <m/>
    <m/>
    <m/>
    <m/>
    <m/>
    <m/>
    <m/>
    <x v="5"/>
  </r>
  <r>
    <n v="80"/>
    <m/>
    <m/>
    <x v="3"/>
    <m/>
    <m/>
    <m/>
    <m/>
    <m/>
    <m/>
    <m/>
    <m/>
    <m/>
    <m/>
    <x v="5"/>
  </r>
  <r>
    <n v="81"/>
    <m/>
    <m/>
    <x v="1"/>
    <m/>
    <m/>
    <m/>
    <m/>
    <m/>
    <m/>
    <m/>
    <m/>
    <m/>
    <m/>
    <x v="5"/>
  </r>
  <r>
    <n v="83"/>
    <m/>
    <m/>
    <x v="6"/>
    <m/>
    <m/>
    <m/>
    <m/>
    <m/>
    <m/>
    <m/>
    <m/>
    <m/>
    <m/>
    <x v="5"/>
  </r>
  <r>
    <n v="84"/>
    <m/>
    <m/>
    <x v="3"/>
    <m/>
    <m/>
    <m/>
    <m/>
    <m/>
    <m/>
    <m/>
    <m/>
    <m/>
    <m/>
    <x v="5"/>
  </r>
  <r>
    <n v="87"/>
    <m/>
    <m/>
    <x v="1"/>
    <m/>
    <m/>
    <m/>
    <m/>
    <m/>
    <m/>
    <m/>
    <m/>
    <m/>
    <m/>
    <x v="5"/>
  </r>
  <r>
    <n v="90"/>
    <m/>
    <m/>
    <x v="6"/>
    <m/>
    <m/>
    <m/>
    <m/>
    <m/>
    <m/>
    <m/>
    <m/>
    <m/>
    <m/>
    <x v="5"/>
  </r>
  <r>
    <n v="91"/>
    <m/>
    <m/>
    <x v="5"/>
    <m/>
    <m/>
    <m/>
    <m/>
    <m/>
    <m/>
    <m/>
    <m/>
    <m/>
    <m/>
    <x v="5"/>
  </r>
  <r>
    <n v="94"/>
    <m/>
    <m/>
    <x v="0"/>
    <m/>
    <m/>
    <m/>
    <m/>
    <m/>
    <m/>
    <m/>
    <m/>
    <m/>
    <m/>
    <x v="5"/>
  </r>
  <r>
    <n v="95"/>
    <m/>
    <m/>
    <x v="3"/>
    <m/>
    <m/>
    <m/>
    <m/>
    <m/>
    <m/>
    <m/>
    <m/>
    <m/>
    <m/>
    <x v="5"/>
  </r>
  <r>
    <n v="97"/>
    <m/>
    <m/>
    <x v="0"/>
    <m/>
    <m/>
    <m/>
    <m/>
    <m/>
    <m/>
    <m/>
    <m/>
    <m/>
    <m/>
    <x v="5"/>
  </r>
  <r>
    <n v="98"/>
    <m/>
    <m/>
    <x v="6"/>
    <m/>
    <m/>
    <m/>
    <m/>
    <m/>
    <m/>
    <m/>
    <m/>
    <m/>
    <m/>
    <x v="5"/>
  </r>
  <r>
    <n v="99"/>
    <m/>
    <m/>
    <x v="0"/>
    <m/>
    <m/>
    <m/>
    <m/>
    <m/>
    <m/>
    <m/>
    <m/>
    <m/>
    <m/>
    <x v="5"/>
  </r>
  <r>
    <n v="106"/>
    <m/>
    <m/>
    <x v="3"/>
    <m/>
    <m/>
    <m/>
    <m/>
    <m/>
    <m/>
    <m/>
    <m/>
    <m/>
    <m/>
    <x v="5"/>
  </r>
  <r>
    <n v="107"/>
    <m/>
    <m/>
    <x v="6"/>
    <m/>
    <m/>
    <m/>
    <m/>
    <m/>
    <m/>
    <m/>
    <m/>
    <m/>
    <m/>
    <x v="5"/>
  </r>
  <r>
    <n v="108"/>
    <m/>
    <m/>
    <x v="6"/>
    <m/>
    <m/>
    <m/>
    <m/>
    <m/>
    <m/>
    <m/>
    <m/>
    <m/>
    <m/>
    <x v="5"/>
  </r>
  <r>
    <n v="109"/>
    <m/>
    <m/>
    <x v="0"/>
    <m/>
    <m/>
    <m/>
    <m/>
    <m/>
    <m/>
    <m/>
    <m/>
    <m/>
    <m/>
    <x v="5"/>
  </r>
  <r>
    <n v="110"/>
    <m/>
    <m/>
    <x v="3"/>
    <m/>
    <m/>
    <m/>
    <m/>
    <m/>
    <m/>
    <m/>
    <m/>
    <m/>
    <m/>
    <x v="5"/>
  </r>
  <r>
    <n v="113"/>
    <m/>
    <m/>
    <x v="0"/>
    <m/>
    <m/>
    <m/>
    <m/>
    <m/>
    <m/>
    <m/>
    <m/>
    <m/>
    <m/>
    <x v="5"/>
  </r>
  <r>
    <n v="114"/>
    <m/>
    <m/>
    <x v="0"/>
    <m/>
    <m/>
    <m/>
    <m/>
    <m/>
    <m/>
    <m/>
    <m/>
    <m/>
    <m/>
    <x v="5"/>
  </r>
  <r>
    <n v="116"/>
    <m/>
    <m/>
    <x v="0"/>
    <m/>
    <m/>
    <m/>
    <m/>
    <m/>
    <m/>
    <m/>
    <m/>
    <m/>
    <m/>
    <x v="5"/>
  </r>
  <r>
    <n v="119"/>
    <m/>
    <m/>
    <x v="3"/>
    <m/>
    <m/>
    <m/>
    <m/>
    <m/>
    <m/>
    <m/>
    <m/>
    <m/>
    <m/>
    <x v="5"/>
  </r>
  <r>
    <n v="121"/>
    <m/>
    <m/>
    <x v="1"/>
    <m/>
    <m/>
    <m/>
    <m/>
    <m/>
    <m/>
    <m/>
    <m/>
    <m/>
    <m/>
    <x v="5"/>
  </r>
  <r>
    <n v="123"/>
    <m/>
    <m/>
    <x v="0"/>
    <m/>
    <m/>
    <m/>
    <m/>
    <m/>
    <m/>
    <m/>
    <m/>
    <m/>
    <m/>
    <x v="5"/>
  </r>
  <r>
    <n v="125"/>
    <m/>
    <m/>
    <x v="1"/>
    <m/>
    <m/>
    <m/>
    <m/>
    <m/>
    <m/>
    <m/>
    <m/>
    <m/>
    <m/>
    <x v="5"/>
  </r>
  <r>
    <n v="132"/>
    <m/>
    <m/>
    <x v="1"/>
    <m/>
    <m/>
    <m/>
    <m/>
    <m/>
    <m/>
    <m/>
    <m/>
    <m/>
    <m/>
    <x v="5"/>
  </r>
  <r>
    <n v="133"/>
    <m/>
    <m/>
    <x v="0"/>
    <m/>
    <m/>
    <m/>
    <m/>
    <m/>
    <m/>
    <m/>
    <m/>
    <m/>
    <m/>
    <x v="5"/>
  </r>
  <r>
    <n v="134"/>
    <m/>
    <m/>
    <x v="1"/>
    <m/>
    <m/>
    <m/>
    <m/>
    <m/>
    <m/>
    <m/>
    <m/>
    <m/>
    <m/>
    <x v="5"/>
  </r>
  <r>
    <n v="136"/>
    <m/>
    <m/>
    <x v="1"/>
    <m/>
    <m/>
    <m/>
    <m/>
    <m/>
    <m/>
    <m/>
    <m/>
    <m/>
    <m/>
    <x v="5"/>
  </r>
  <r>
    <n v="138"/>
    <m/>
    <m/>
    <x v="0"/>
    <m/>
    <m/>
    <m/>
    <m/>
    <m/>
    <m/>
    <m/>
    <m/>
    <m/>
    <m/>
    <x v="5"/>
  </r>
  <r>
    <n v="141"/>
    <m/>
    <m/>
    <x v="0"/>
    <m/>
    <m/>
    <m/>
    <m/>
    <m/>
    <m/>
    <m/>
    <m/>
    <m/>
    <m/>
    <x v="5"/>
  </r>
  <r>
    <n v="142"/>
    <m/>
    <m/>
    <x v="3"/>
    <m/>
    <m/>
    <m/>
    <m/>
    <m/>
    <m/>
    <m/>
    <m/>
    <m/>
    <m/>
    <x v="5"/>
  </r>
  <r>
    <n v="146"/>
    <m/>
    <m/>
    <x v="0"/>
    <m/>
    <m/>
    <m/>
    <m/>
    <m/>
    <m/>
    <m/>
    <m/>
    <m/>
    <m/>
    <x v="5"/>
  </r>
  <r>
    <n v="148"/>
    <m/>
    <m/>
    <x v="6"/>
    <m/>
    <m/>
    <m/>
    <m/>
    <m/>
    <m/>
    <m/>
    <m/>
    <m/>
    <m/>
    <x v="5"/>
  </r>
  <r>
    <n v="149"/>
    <m/>
    <m/>
    <x v="3"/>
    <m/>
    <m/>
    <m/>
    <m/>
    <m/>
    <m/>
    <m/>
    <m/>
    <m/>
    <m/>
    <x v="5"/>
  </r>
  <r>
    <n v="155"/>
    <m/>
    <m/>
    <x v="1"/>
    <m/>
    <m/>
    <m/>
    <m/>
    <m/>
    <m/>
    <m/>
    <m/>
    <m/>
    <m/>
    <x v="5"/>
  </r>
  <r>
    <n v="158"/>
    <m/>
    <m/>
    <x v="3"/>
    <m/>
    <m/>
    <m/>
    <m/>
    <m/>
    <m/>
    <m/>
    <m/>
    <m/>
    <m/>
    <x v="5"/>
  </r>
  <r>
    <n v="161"/>
    <m/>
    <m/>
    <x v="1"/>
    <m/>
    <m/>
    <m/>
    <m/>
    <m/>
    <m/>
    <m/>
    <m/>
    <m/>
    <m/>
    <x v="5"/>
  </r>
  <r>
    <n v="162"/>
    <m/>
    <m/>
    <x v="1"/>
    <m/>
    <m/>
    <m/>
    <m/>
    <m/>
    <m/>
    <m/>
    <m/>
    <m/>
    <m/>
    <x v="5"/>
  </r>
  <r>
    <n v="163"/>
    <m/>
    <m/>
    <x v="0"/>
    <m/>
    <m/>
    <m/>
    <m/>
    <m/>
    <m/>
    <m/>
    <m/>
    <m/>
    <m/>
    <x v="5"/>
  </r>
  <r>
    <n v="164"/>
    <m/>
    <m/>
    <x v="3"/>
    <m/>
    <m/>
    <m/>
    <m/>
    <m/>
    <m/>
    <m/>
    <m/>
    <m/>
    <m/>
    <x v="5"/>
  </r>
  <r>
    <n v="166"/>
    <m/>
    <m/>
    <x v="7"/>
    <m/>
    <m/>
    <m/>
    <m/>
    <m/>
    <m/>
    <m/>
    <m/>
    <m/>
    <m/>
    <x v="5"/>
  </r>
  <r>
    <n v="168"/>
    <m/>
    <m/>
    <x v="3"/>
    <m/>
    <m/>
    <m/>
    <m/>
    <m/>
    <m/>
    <m/>
    <m/>
    <m/>
    <m/>
    <x v="5"/>
  </r>
  <r>
    <n v="169"/>
    <m/>
    <m/>
    <x v="6"/>
    <m/>
    <m/>
    <m/>
    <m/>
    <m/>
    <m/>
    <m/>
    <m/>
    <m/>
    <m/>
    <x v="5"/>
  </r>
  <r>
    <n v="171"/>
    <m/>
    <m/>
    <x v="1"/>
    <m/>
    <m/>
    <m/>
    <m/>
    <m/>
    <m/>
    <m/>
    <m/>
    <m/>
    <m/>
    <x v="5"/>
  </r>
  <r>
    <n v="174"/>
    <m/>
    <m/>
    <x v="0"/>
    <m/>
    <m/>
    <m/>
    <m/>
    <m/>
    <m/>
    <m/>
    <m/>
    <m/>
    <m/>
    <x v="5"/>
  </r>
  <r>
    <n v="176"/>
    <m/>
    <m/>
    <x v="3"/>
    <m/>
    <m/>
    <m/>
    <m/>
    <m/>
    <m/>
    <m/>
    <m/>
    <m/>
    <m/>
    <x v="5"/>
  </r>
  <r>
    <n v="178"/>
    <m/>
    <m/>
    <x v="3"/>
    <m/>
    <m/>
    <m/>
    <m/>
    <m/>
    <m/>
    <m/>
    <m/>
    <m/>
    <m/>
    <x v="5"/>
  </r>
  <r>
    <n v="183"/>
    <m/>
    <m/>
    <x v="1"/>
    <m/>
    <m/>
    <m/>
    <m/>
    <m/>
    <m/>
    <m/>
    <m/>
    <m/>
    <m/>
    <x v="5"/>
  </r>
  <r>
    <n v="184"/>
    <m/>
    <m/>
    <x v="3"/>
    <m/>
    <m/>
    <m/>
    <m/>
    <m/>
    <m/>
    <m/>
    <m/>
    <m/>
    <m/>
    <x v="5"/>
  </r>
  <r>
    <n v="189"/>
    <m/>
    <m/>
    <x v="1"/>
    <m/>
    <m/>
    <m/>
    <m/>
    <m/>
    <m/>
    <m/>
    <m/>
    <m/>
    <m/>
    <x v="5"/>
  </r>
  <r>
    <n v="196"/>
    <m/>
    <m/>
    <x v="1"/>
    <m/>
    <m/>
    <m/>
    <m/>
    <m/>
    <m/>
    <m/>
    <m/>
    <m/>
    <m/>
    <x v="5"/>
  </r>
  <r>
    <n v="197"/>
    <m/>
    <m/>
    <x v="0"/>
    <m/>
    <m/>
    <m/>
    <m/>
    <m/>
    <m/>
    <m/>
    <m/>
    <m/>
    <m/>
    <x v="5"/>
  </r>
  <r>
    <n v="198"/>
    <m/>
    <m/>
    <x v="1"/>
    <m/>
    <m/>
    <m/>
    <m/>
    <m/>
    <m/>
    <m/>
    <m/>
    <m/>
    <m/>
    <x v="5"/>
  </r>
  <r>
    <n v="200"/>
    <m/>
    <m/>
    <x v="3"/>
    <m/>
    <m/>
    <m/>
    <m/>
    <m/>
    <m/>
    <m/>
    <m/>
    <m/>
    <m/>
    <x v="5"/>
  </r>
  <r>
    <n v="201"/>
    <m/>
    <m/>
    <x v="6"/>
    <m/>
    <m/>
    <m/>
    <m/>
    <m/>
    <m/>
    <m/>
    <m/>
    <m/>
    <m/>
    <x v="5"/>
  </r>
  <r>
    <n v="202"/>
    <m/>
    <m/>
    <x v="6"/>
    <m/>
    <m/>
    <m/>
    <m/>
    <m/>
    <m/>
    <m/>
    <m/>
    <m/>
    <m/>
    <x v="5"/>
  </r>
  <r>
    <n v="203"/>
    <m/>
    <m/>
    <x v="0"/>
    <m/>
    <m/>
    <m/>
    <m/>
    <m/>
    <m/>
    <m/>
    <m/>
    <m/>
    <m/>
    <x v="5"/>
  </r>
  <r>
    <n v="204"/>
    <m/>
    <m/>
    <x v="3"/>
    <m/>
    <m/>
    <m/>
    <m/>
    <m/>
    <m/>
    <m/>
    <m/>
    <m/>
    <m/>
    <x v="5"/>
  </r>
  <r>
    <n v="210"/>
    <m/>
    <m/>
    <x v="3"/>
    <m/>
    <m/>
    <m/>
    <m/>
    <m/>
    <m/>
    <m/>
    <m/>
    <m/>
    <m/>
    <x v="5"/>
  </r>
  <r>
    <n v="211"/>
    <m/>
    <m/>
    <x v="0"/>
    <m/>
    <m/>
    <m/>
    <m/>
    <m/>
    <m/>
    <m/>
    <m/>
    <m/>
    <m/>
    <x v="5"/>
  </r>
  <r>
    <n v="22"/>
    <m/>
    <m/>
    <x v="1"/>
    <m/>
    <m/>
    <m/>
    <m/>
    <m/>
    <m/>
    <m/>
    <m/>
    <m/>
    <m/>
    <x v="5"/>
  </r>
  <r>
    <n v="34"/>
    <m/>
    <m/>
    <x v="1"/>
    <m/>
    <m/>
    <m/>
    <m/>
    <m/>
    <m/>
    <m/>
    <m/>
    <m/>
    <m/>
    <x v="5"/>
  </r>
  <r>
    <n v="42"/>
    <m/>
    <m/>
    <x v="1"/>
    <m/>
    <m/>
    <m/>
    <m/>
    <m/>
    <m/>
    <m/>
    <m/>
    <m/>
    <m/>
    <x v="5"/>
  </r>
  <r>
    <n v="46"/>
    <m/>
    <m/>
    <x v="1"/>
    <m/>
    <m/>
    <m/>
    <m/>
    <m/>
    <m/>
    <m/>
    <m/>
    <m/>
    <m/>
    <x v="5"/>
  </r>
  <r>
    <n v="48"/>
    <m/>
    <m/>
    <x v="1"/>
    <m/>
    <m/>
    <m/>
    <m/>
    <m/>
    <m/>
    <m/>
    <m/>
    <m/>
    <m/>
    <x v="5"/>
  </r>
  <r>
    <n v="51"/>
    <m/>
    <m/>
    <x v="3"/>
    <m/>
    <m/>
    <m/>
    <m/>
    <m/>
    <m/>
    <m/>
    <m/>
    <m/>
    <m/>
    <x v="5"/>
  </r>
  <r>
    <n v="58"/>
    <m/>
    <m/>
    <x v="3"/>
    <m/>
    <m/>
    <m/>
    <m/>
    <m/>
    <m/>
    <m/>
    <m/>
    <m/>
    <m/>
    <x v="5"/>
  </r>
  <r>
    <n v="62"/>
    <m/>
    <m/>
    <x v="3"/>
    <m/>
    <m/>
    <m/>
    <m/>
    <m/>
    <m/>
    <m/>
    <m/>
    <m/>
    <m/>
    <x v="5"/>
  </r>
  <r>
    <n v="75"/>
    <m/>
    <m/>
    <x v="3"/>
    <m/>
    <m/>
    <m/>
    <m/>
    <m/>
    <m/>
    <m/>
    <m/>
    <m/>
    <m/>
    <x v="5"/>
  </r>
  <r>
    <n v="76"/>
    <m/>
    <m/>
    <x v="3"/>
    <m/>
    <m/>
    <m/>
    <m/>
    <m/>
    <m/>
    <m/>
    <m/>
    <m/>
    <m/>
    <x v="5"/>
  </r>
  <r>
    <n v="77"/>
    <m/>
    <m/>
    <x v="3"/>
    <m/>
    <m/>
    <m/>
    <m/>
    <m/>
    <m/>
    <m/>
    <m/>
    <m/>
    <m/>
    <x v="5"/>
  </r>
  <r>
    <n v="84"/>
    <m/>
    <m/>
    <x v="1"/>
    <m/>
    <m/>
    <m/>
    <m/>
    <m/>
    <m/>
    <m/>
    <m/>
    <m/>
    <m/>
    <x v="5"/>
  </r>
  <r>
    <n v="91"/>
    <m/>
    <m/>
    <x v="0"/>
    <m/>
    <m/>
    <m/>
    <m/>
    <m/>
    <m/>
    <m/>
    <m/>
    <m/>
    <m/>
    <x v="5"/>
  </r>
  <r>
    <n v="94"/>
    <m/>
    <m/>
    <x v="3"/>
    <m/>
    <m/>
    <m/>
    <m/>
    <m/>
    <m/>
    <m/>
    <m/>
    <m/>
    <m/>
    <x v="5"/>
  </r>
  <r>
    <n v="95"/>
    <m/>
    <m/>
    <x v="1"/>
    <m/>
    <m/>
    <m/>
    <m/>
    <m/>
    <m/>
    <m/>
    <m/>
    <m/>
    <m/>
    <x v="5"/>
  </r>
  <r>
    <n v="99"/>
    <m/>
    <m/>
    <x v="1"/>
    <m/>
    <m/>
    <m/>
    <m/>
    <m/>
    <m/>
    <m/>
    <m/>
    <m/>
    <m/>
    <x v="5"/>
  </r>
  <r>
    <n v="109"/>
    <m/>
    <m/>
    <x v="3"/>
    <m/>
    <m/>
    <m/>
    <m/>
    <m/>
    <m/>
    <m/>
    <m/>
    <m/>
    <m/>
    <x v="5"/>
  </r>
  <r>
    <n v="123"/>
    <m/>
    <m/>
    <x v="1"/>
    <m/>
    <m/>
    <m/>
    <m/>
    <m/>
    <m/>
    <m/>
    <m/>
    <m/>
    <m/>
    <x v="5"/>
  </r>
  <r>
    <n v="133"/>
    <m/>
    <m/>
    <x v="3"/>
    <m/>
    <m/>
    <m/>
    <m/>
    <m/>
    <m/>
    <m/>
    <m/>
    <m/>
    <m/>
    <x v="5"/>
  </r>
  <r>
    <n v="138"/>
    <m/>
    <m/>
    <x v="1"/>
    <m/>
    <m/>
    <m/>
    <m/>
    <m/>
    <m/>
    <m/>
    <m/>
    <m/>
    <m/>
    <x v="5"/>
  </r>
  <r>
    <n v="141"/>
    <m/>
    <m/>
    <x v="3"/>
    <m/>
    <m/>
    <m/>
    <m/>
    <m/>
    <m/>
    <m/>
    <m/>
    <m/>
    <m/>
    <x v="5"/>
  </r>
  <r>
    <n v="142"/>
    <m/>
    <m/>
    <x v="1"/>
    <m/>
    <m/>
    <m/>
    <m/>
    <m/>
    <m/>
    <m/>
    <m/>
    <m/>
    <m/>
    <x v="5"/>
  </r>
  <r>
    <n v="146"/>
    <m/>
    <m/>
    <x v="1"/>
    <m/>
    <m/>
    <m/>
    <m/>
    <m/>
    <m/>
    <m/>
    <m/>
    <m/>
    <m/>
    <x v="5"/>
  </r>
  <r>
    <n v="149"/>
    <m/>
    <m/>
    <x v="1"/>
    <m/>
    <m/>
    <m/>
    <m/>
    <m/>
    <m/>
    <m/>
    <m/>
    <m/>
    <m/>
    <x v="5"/>
  </r>
  <r>
    <n v="158"/>
    <m/>
    <m/>
    <x v="1"/>
    <m/>
    <m/>
    <m/>
    <m/>
    <m/>
    <m/>
    <m/>
    <m/>
    <m/>
    <m/>
    <x v="5"/>
  </r>
  <r>
    <n v="163"/>
    <m/>
    <m/>
    <x v="3"/>
    <m/>
    <m/>
    <m/>
    <m/>
    <m/>
    <m/>
    <m/>
    <m/>
    <m/>
    <m/>
    <x v="5"/>
  </r>
  <r>
    <n v="176"/>
    <m/>
    <m/>
    <x v="1"/>
    <m/>
    <m/>
    <m/>
    <m/>
    <m/>
    <m/>
    <m/>
    <m/>
    <m/>
    <m/>
    <x v="5"/>
  </r>
  <r>
    <n v="197"/>
    <m/>
    <m/>
    <x v="3"/>
    <m/>
    <m/>
    <m/>
    <m/>
    <m/>
    <m/>
    <m/>
    <m/>
    <m/>
    <m/>
    <x v="5"/>
  </r>
  <r>
    <n v="203"/>
    <m/>
    <m/>
    <x v="3"/>
    <m/>
    <m/>
    <m/>
    <m/>
    <m/>
    <m/>
    <m/>
    <m/>
    <m/>
    <m/>
    <x v="5"/>
  </r>
  <r>
    <n v="58"/>
    <m/>
    <m/>
    <x v="1"/>
    <m/>
    <m/>
    <m/>
    <m/>
    <m/>
    <m/>
    <m/>
    <m/>
    <m/>
    <m/>
    <x v="5"/>
  </r>
  <r>
    <n v="62"/>
    <m/>
    <m/>
    <x v="1"/>
    <m/>
    <m/>
    <m/>
    <m/>
    <m/>
    <m/>
    <m/>
    <m/>
    <m/>
    <m/>
    <x v="5"/>
  </r>
  <r>
    <n v="76"/>
    <m/>
    <m/>
    <x v="1"/>
    <m/>
    <m/>
    <m/>
    <m/>
    <m/>
    <m/>
    <m/>
    <m/>
    <m/>
    <m/>
    <x v="5"/>
  </r>
  <r>
    <n v="91"/>
    <m/>
    <m/>
    <x v="3"/>
    <m/>
    <m/>
    <m/>
    <m/>
    <m/>
    <m/>
    <m/>
    <m/>
    <m/>
    <m/>
    <x v="5"/>
  </r>
  <r>
    <n v="94"/>
    <m/>
    <m/>
    <x v="6"/>
    <m/>
    <m/>
    <m/>
    <m/>
    <m/>
    <m/>
    <m/>
    <m/>
    <m/>
    <m/>
    <x v="5"/>
  </r>
  <r>
    <n v="141"/>
    <m/>
    <m/>
    <x v="6"/>
    <m/>
    <m/>
    <m/>
    <m/>
    <m/>
    <m/>
    <m/>
    <m/>
    <m/>
    <m/>
    <x v="5"/>
  </r>
  <r>
    <n v="163"/>
    <m/>
    <m/>
    <x v="1"/>
    <m/>
    <m/>
    <m/>
    <m/>
    <m/>
    <m/>
    <m/>
    <m/>
    <m/>
    <m/>
    <x v="5"/>
  </r>
  <r>
    <n v="163"/>
    <m/>
    <m/>
    <x v="1"/>
    <m/>
    <m/>
    <m/>
    <m/>
    <m/>
    <m/>
    <m/>
    <m/>
    <m/>
    <m/>
    <x v="5"/>
  </r>
</pivotCacheRecords>
</file>

<file path=xl/pivotCache/pivotCacheRecords1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1">
  <r>
    <n v="1"/>
    <s v="21-30"/>
    <s v="35 000 - 45 000 Kč"/>
    <s v="Standardní tampon"/>
    <s v="Menstruační kalíšek"/>
    <s v="Ano - alespoň 3x týdně"/>
    <s v="Ano"/>
    <s v="Cena, Ekologie"/>
    <s v="Menstruační kalhotky"/>
    <s v="Dostala bych ji zdarma., Někdo z okolí by ji začal používat."/>
    <s v="Ano - v práci"/>
    <s v="Rozhodně ano"/>
    <s v="V drogérii"/>
    <s v="Pravidelně přemýšlím, jestli nezkusit něco nového a zvažuji možnosti."/>
    <s v="101 - 200 Kč"/>
    <x v="0"/>
  </r>
  <r>
    <n v="2"/>
    <s v="31-40"/>
    <s v="35 000 - 45 000 Kč"/>
    <s v="Menstruační kalhotky"/>
    <s v="Standardní vložka, Standardní tampon"/>
    <s v="Ne"/>
    <s v="Ano"/>
    <s v="Ekologie, Pohodlné"/>
    <s v="Nechci"/>
    <s v="Současný produkt by mi přestal vyhovovat."/>
    <s v="Ne"/>
    <s v="Rozhodně ano"/>
    <s v="Na internetu"/>
    <s v="Vím, co chci, ale občas se podívám na ostatní varianty jiných produktů, než používám normálně."/>
    <s v="Používám ekologické produkty, které jsou použitelné na několik let"/>
    <x v="0"/>
  </r>
  <r>
    <n v="3"/>
    <s v="31-40"/>
    <s v="35 000 - 45 000 Kč"/>
    <s v="Standardní tampon"/>
    <s v="Standardní tampon, Menstruační kalíšek"/>
    <s v="Ano - alespoň 3x týdně"/>
    <s v="Ano"/>
    <s v="Cena, Ekologie"/>
    <s v="Menstruační kalhotky"/>
    <s v="Dostala bych ji zdarma., Někdo z okolí by ji začal používat."/>
    <s v="Ano - v práci"/>
    <s v="Rozhodně ano"/>
    <s v="V drogérii"/>
    <s v="Pravidelně přemýšlím, jestli nezkusit něco nového a zvažuji možnosti."/>
    <s v="50 - 100 Kč"/>
    <x v="0"/>
  </r>
  <r>
    <n v="4"/>
    <s v="41-50"/>
    <s v="45 000 Kč a více"/>
    <s v="Standardní vložka"/>
    <s v="Menstruační kalíšek, Menstruační kalhotky"/>
    <s v="Ano - alespoň 3x týdně"/>
    <s v="Ano"/>
    <s v="Ekologie, Pohodlné"/>
    <s v="Nechci"/>
    <s v="Nic by mě nepřimělo."/>
    <s v="Ano - v práci"/>
    <s v="Rozhodně ano"/>
    <s v="V drogérii"/>
    <s v="Mi nákup trvá pár vteřin, kupuji pořád to stejné."/>
    <s v="201 - 300 Kč"/>
    <x v="0"/>
  </r>
  <r>
    <n v="5"/>
    <s v="15-20"/>
    <s v="15 000 - 20 000 Kč"/>
    <s v="Standardní tampon"/>
    <s v="Standardní tampon"/>
    <s v="Ano - alespoň 3x týdně"/>
    <s v="Ne - někdo jiný z rodiny"/>
    <s v="Cena, Používají ho ostatní v mém okolí"/>
    <s v="Menstruační kalíšek, Menstruační kalhotky"/>
    <s v="Dostala bych ji zdarma., Někdo z okolí by ji začal používat."/>
    <s v="Ne"/>
    <s v="Rozhodně ano"/>
    <s v="V drogérii"/>
    <s v="Pravidelně přemýšlím, jestli nezkusit něco nového a zvažuji možnosti."/>
    <s v="50 - 100 Kč"/>
    <x v="1"/>
  </r>
  <r>
    <n v="6"/>
    <s v="51-60"/>
    <s v="25 000 - 35 000 Kč"/>
    <s v="Menstruační kalhotky"/>
    <s v="Standardní vložka"/>
    <s v="Ano - maximálně 3x týdně"/>
    <s v="Ano"/>
    <s v="Cena, Zvyk"/>
    <s v="Nechci"/>
    <s v="Dostala bych ji zdarma."/>
    <s v="Ne"/>
    <s v="Rozhodně ano"/>
    <s v="V drogérii"/>
    <s v="Mi nákup trvá pár vteřin, kupuji pořád to stejné."/>
    <s v="Používám ekologické produkty, které jsou použitelné na několik let"/>
    <x v="0"/>
  </r>
  <r>
    <n v="7"/>
    <s v="21-30"/>
    <s v="20 000 - 25 000 Kč"/>
    <s v="Menstruační kalíšek, Menstruační kalhotky"/>
    <s v="Standardní tampon, Menstruační kalíšek"/>
    <s v="Ano - maximálně 3x týdně"/>
    <s v="Ano"/>
    <s v="Cena, Ekologie"/>
    <s v="Mořská houba"/>
    <s v="Byla by to levnější varianta., Současný produkt by mi přestal vyhovovat."/>
    <s v="Ne"/>
    <s v="Rozhodně ano"/>
    <s v="V drogérii"/>
    <s v="Vím, co chci, ale občas se podívám na ostatní varianty jiných produktů, než používám normálně."/>
    <s v="Používám ekologické produkty, které jsou použitelné na několik let"/>
    <x v="0"/>
  </r>
  <r>
    <n v="8"/>
    <s v="41-50"/>
    <s v="25 000 - 35 000 Kč"/>
    <s v="Standardní tampon"/>
    <s v="Standardní tampon"/>
    <s v="Ne"/>
    <s v="Ne - partner"/>
    <s v="Cena, Zvyk"/>
    <s v="Nechci"/>
    <s v="Byla by to levnější varianta., Současný produkt by mi přestal vyhovovat."/>
    <s v="Ne"/>
    <s v="Rozhodně ano"/>
    <s v="V drogérii"/>
    <s v="Vím, co chci, ale podívám se na ostatní varianty stejného produktu (značky, velikosti, cena atd..)"/>
    <s v="50 - 100 Kč"/>
    <x v="1"/>
  </r>
  <r>
    <n v="9"/>
    <s v="51-60"/>
    <s v="25 000 - 35 000 Kč"/>
    <s v="Standardní vložka"/>
    <s v="Standardní vložka, Standardní tampon, Menstruační kalhotky"/>
    <s v="Ne"/>
    <s v="Ano"/>
    <s v="Zvyk, Spolehlivé"/>
    <s v="Menstruační kalhotky"/>
    <s v="Dostala bych ji zdarma."/>
    <s v="Ne"/>
    <s v="Spíše ano"/>
    <s v="V drogérii"/>
    <s v="Mi nákup trvá pár vteřin, kupuji pořád to stejné."/>
    <s v="101 - 200 Kč"/>
    <x v="2"/>
  </r>
  <r>
    <n v="10"/>
    <s v="21-30"/>
    <s v="15 000 - 20 000 Kč"/>
    <s v="Standardní tampon"/>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s v="V supermarketu"/>
    <s v="Pravidelně přemýšlím, jestli nezkusit něco nového a zvažuji možnosti."/>
    <s v="101 - 200 Kč"/>
    <x v="2"/>
  </r>
  <r>
    <n v="11"/>
    <s v="21-30"/>
    <s v="45 000 Kč a více"/>
    <s v="Menstruační kalíšek"/>
    <s v="Standardní vložka, Standardní tampon, Menstruační kalíšek, Menstruační kalhotky"/>
    <s v="Ano - maximálně 3x týdně"/>
    <s v="Ano"/>
    <s v="Ekologie, Pohodlné"/>
    <s v="Nechci"/>
    <s v="Dostala bych ji zdarma., Byla by to ekologičtější varianta., Současný produkt by mi přestal vyhovovat."/>
    <s v="Ne"/>
    <s v="Rozhodně ano"/>
    <s v="V drogérii"/>
    <s v="Mi nákup trvá pár vteřin, kupuji pořád to stejné."/>
    <s v="Používám ekologické produkty, které jsou použitelné na několik let"/>
    <x v="0"/>
  </r>
  <r>
    <n v="12"/>
    <s v="31-40"/>
    <s v="45 000 Kč a více"/>
    <s v="Menstruační kalíšek, Menstruační kalhotky"/>
    <s v="Menstruační kalíšek, Menstruační kalhotky"/>
    <s v="Ano - alespoň 3x týdně"/>
    <s v="Ano"/>
    <s v="Ekologie, Spolehlivé"/>
    <s v="Tampon z přírodního materiálu"/>
    <s v="Někdo z okolí by ji začal používat."/>
    <s v="Ne"/>
    <s v="Spíše ano"/>
    <s v="V drogérii"/>
    <s v="Mi nákup trvá pár vteřin, kupuji pořád to stejné."/>
    <s v="Používám ekologické produkty, které jsou použitelné na několik let"/>
    <x v="0"/>
  </r>
  <r>
    <n v="13"/>
    <s v="21-30"/>
    <s v="35 000 - 45 000 Kč"/>
    <s v="Tampon z přírodního materiálu, Menstruační kalíšek"/>
    <s v="Tampon z přírodního materiálu, Menstruační kalíšek"/>
    <s v="Ano - alespoň 3x týdně"/>
    <s v="Ano"/>
    <s v="Pohodlné, Spolehlivé"/>
    <s v="Nechci"/>
    <s v="Někdo z okolí by ji začal používat."/>
    <s v="Ne"/>
    <s v="Spíše ano"/>
    <s v="V drogérii"/>
    <s v="Vím, co chci, ale podívám se na ostatní varianty stejného produktu (značky, velikosti, cena atd..)"/>
    <s v="Používám ekologické produkty, které jsou použitelné na několik let"/>
    <x v="2"/>
  </r>
  <r>
    <n v="14"/>
    <s v="31-40"/>
    <s v="35 000 - 45 000 Kč"/>
    <s v="Standardní tampon"/>
    <s v="Standardní vložka, Standardní tampon, Menstruační kalhotky"/>
    <s v="Ne"/>
    <s v="Ano"/>
    <s v="Cena, Zvyk"/>
    <s v="Tampon z přírodního materiálu"/>
    <s v="Dostala bych ji zdarma., Současný produkt by mi přestal vyhovovat."/>
    <s v="Ne"/>
    <s v="Spíš ne"/>
    <s v="V supermarketu"/>
    <s v="Mi nákup trvá pár vteřin, kupuji pořád to stejné."/>
    <s v="101 - 200 Kč"/>
    <x v="1"/>
  </r>
  <r>
    <n v="15"/>
    <s v="41-50"/>
    <s v="35 000 - 45 000 Kč"/>
    <s v="Standardní vložka"/>
    <s v="Nevím"/>
    <s v="Ne"/>
    <s v="Ano"/>
    <s v="Cena, Zvyk"/>
    <s v="Nechci"/>
    <s v="Nic by mě nepřimělo."/>
    <s v="Ne"/>
    <s v="Spíše ano"/>
    <s v="V drogérii"/>
    <s v="Vím, co chci, ale občas se podívám na ostatní varianty jiných produktů, než používám normálně."/>
    <s v="101 - 200 Kč"/>
    <x v="2"/>
  </r>
  <r>
    <n v="16"/>
    <s v="21-30"/>
    <s v="25 000 - 35 000 Kč"/>
    <s v="Standardní tampon"/>
    <s v="Standardní vložka, Standardní tampon, Menstruační kalíšek, Menstruační kalhotky"/>
    <s v="Ne"/>
    <s v="Ano"/>
    <s v="Cena, Ekologie"/>
    <s v="Menstruační kalhotky"/>
    <s v="Dostala bych ji zdarma., Byla by to levnější varianta., Současný produkt by mi přestal vyhovovat."/>
    <s v="Ne"/>
    <s v="Spíše ano"/>
    <s v="V drogérii"/>
    <s v="Pravidelně přemýšlím, jestli nezkusit něco nového a zvažuji možnosti."/>
    <s v="101 - 200 Kč"/>
    <x v="3"/>
  </r>
  <r>
    <n v="17"/>
    <s v="21-30"/>
    <s v="35 000 - 45 000 Kč"/>
    <s v="Standardní tampon"/>
    <s v="Nepoužívají nic"/>
    <s v="Ano - alespoň 3x týdně"/>
    <s v="Ano"/>
    <s v="Zvyk, Pohodlné"/>
    <s v="Menstruační kalhotky"/>
    <s v="Dostala bych ji zdarma."/>
    <s v="Ano - v práci"/>
    <s v="Spíše ano"/>
    <s v="V drogérii"/>
    <s v="Pravidelně přemýšlím, jestli nezkusit něco nového a zvažuji možnosti."/>
    <s v="50 - 100 Kč"/>
    <x v="1"/>
  </r>
  <r>
    <n v="18"/>
    <s v="21-30"/>
    <s v="25 000 - 35 000 Kč"/>
    <s v="Standardní tampon, Menstruační kalhotky"/>
    <s v="Standardní vložka, Standardní tampon"/>
    <s v="Ne"/>
    <s v="Ano"/>
    <s v="Cena, Ekologie"/>
    <s v="Nechci"/>
    <s v="Současný produkt by mi přestal vyhovovat."/>
    <s v="Ne"/>
    <s v="Spíše ano"/>
    <s v="Na internetu"/>
    <s v="Mi nákup trvá pár vteřin, kupuji pořád to stejné."/>
    <s v="201 - 300 Kč"/>
    <x v="2"/>
  </r>
  <r>
    <n v="19"/>
    <s v="15-20"/>
    <s v="Méně než 15 000 Kč"/>
    <s v="Standardní tampon"/>
    <s v="Standardní vložka, Standardní tampon"/>
    <s v="Ano - alespoň 3x týdně"/>
    <s v="Ne - někdo jiný z rodiny"/>
    <s v="Zvyk, Používají ho ostatní v mém okolí"/>
    <s v="Menstruační kalíšek, Menstruační kalhotky"/>
    <s v="Osamostatnění - vlastní příjem."/>
    <s v="Ne"/>
    <s v="Spíše ano"/>
    <s v="V drogérii"/>
    <s v="Mi nákup trvá pár vteřin, kupuji pořád to stejné."/>
    <s v="50 - 100 Kč"/>
    <x v="1"/>
  </r>
  <r>
    <n v="20"/>
    <s v="31-40"/>
    <s v="20 000 - 25 000 Kč"/>
    <s v="Menstruační kalíšek"/>
    <s v="Nevím"/>
    <s v="Ne"/>
    <s v="Ano"/>
    <s v="Ekologie, Pohodlné"/>
    <s v="Nechci"/>
    <s v="Někdo z okolí by ji začal používat., Byla by to ekologičtější varianta."/>
    <s v="Ne"/>
    <s v="Rozhodně ano"/>
    <s v="Na internetu"/>
    <s v="Mi nákup trvá pár vteřin, kupuji pořád to stejné."/>
    <s v="Používám ekologické produkty, které jsou použitelné na několik let"/>
    <x v="4"/>
  </r>
  <r>
    <n v="21"/>
    <s v="21-30"/>
    <s v="25 000 - 35 000 Kč"/>
    <s v="Standardní vložka, Standardní tampon"/>
    <s v="Standardní vložka, Standardní tampon"/>
    <s v="Ano - maximálně 3x týdně"/>
    <s v="Ano"/>
    <s v="Cena, Ekologie"/>
    <s v="Menstruační kalhotky"/>
    <s v="Byla by to levnější varianta."/>
    <s v="Ne"/>
    <s v="Rozhodně ano"/>
    <s v="V drogérii"/>
    <s v="Vím, co chci, ale občas se podívám na ostatní varianty jiných produktů, než používám normálně."/>
    <s v="101 - 200 Kč"/>
    <x v="2"/>
  </r>
  <r>
    <n v="22"/>
    <s v="21-30"/>
    <s v="25 000 - 35 000 Kč"/>
    <s v="Standardní tampon, , Menstruační kalhotky"/>
    <s v="Standardní vložka, Standardní tampon, Menstruační kalíšek"/>
    <s v="Ano - alespoň 3x týdně"/>
    <s v="Ano"/>
    <s v="Ekologie, Pohodlné"/>
    <s v="Vložka z přírodního materiálu, Menstruační kalíšek"/>
    <s v="Dostala bych ji zdarma."/>
    <s v="Ne"/>
    <s v="Rozhodně ano"/>
    <s v="V drogérii"/>
    <s v="Vím, co chci, ale podívám se na ostatní varianty stejného produktu (značky, velikosti, cena atd..)"/>
    <s v="101 - 200 Kč"/>
    <x v="2"/>
  </r>
  <r>
    <n v="23"/>
    <s v="15-20"/>
    <s v="Méně než 15 000 Kč"/>
    <s v="Standardní tampon"/>
    <s v="Standardní tampon"/>
    <s v="Ano - alespoň 3x týdně"/>
    <s v="Ne - někdo jiný z rodiny"/>
    <s v="Používají ho ostatní v mém okolí, Spolehlivé"/>
    <s v="Menstruační kalíšek, Menstruační kalhotky"/>
    <s v="Dostala bych ji zdarma., Osamostatnění - vlastní příjem."/>
    <s v="Ne"/>
    <s v="Spíše ano"/>
    <s v="V drogérii"/>
    <s v="Mi nákup trvá pár vteřin, kupuji pořád to stejné."/>
    <s v="50 - 100 Kč"/>
    <x v="2"/>
  </r>
  <r>
    <n v="24"/>
    <s v="51-60"/>
    <s v="25 000 - 35 000 Kč"/>
    <s v="Standardní vložka"/>
    <s v="Nevím"/>
    <s v="Ne"/>
    <s v="Ano"/>
    <s v="Cena, Zvyk"/>
    <s v="Nechci"/>
    <s v="Nic by mě nepřimělo."/>
    <s v="Ne"/>
    <s v="Spíše ano"/>
    <s v="V drogérii"/>
    <s v="Mi nákup trvá pár vteřin, kupuji pořád to stejné."/>
    <s v="101 - 200 Kč"/>
    <x v="1"/>
  </r>
  <r>
    <n v="25"/>
    <s v="21-30"/>
    <s v="Méně než 15 000 Kč"/>
    <s v="Standardní tampon"/>
    <s v="Standardní vložka, Standardní tampon"/>
    <s v="Ne"/>
    <s v="Ano"/>
    <s v="Zvyk, Spolehlivé"/>
    <s v="Menstruační kalhotky"/>
    <s v="Dostala bych ji zdarma., Současný produkt by mi přestal vyhovovat."/>
    <s v="Ne"/>
    <s v="Spíše ano"/>
    <s v="V drogérii"/>
    <s v="Pravidelně přemýšlím, jestli nezkusit něco nového a zvažuji možnosti."/>
    <s v="50 - 100 Kč"/>
    <x v="2"/>
  </r>
  <r>
    <n v="26"/>
    <s v="21-30"/>
    <s v="Méně než 15 000 Kč"/>
    <s v="Standardní tampon"/>
    <s v="Standardní vložka, Standardní tampon, Menstruační kalíšek, Menstruační kalhotky"/>
    <s v="Ano - maximálně 3x týdně"/>
    <s v="Ano"/>
    <s v="Zvyk, Spolehlivé"/>
    <s v="Menstruační kalhotky"/>
    <s v="Nic by mě nepřimělo."/>
    <s v="Ne"/>
    <s v="Spíše ano"/>
    <s v="V drogérii"/>
    <s v="Pravidelně přemýšlím, jestli nezkusit něco nového a zvažuji možnosti."/>
    <s v="50 - 100 Kč"/>
    <x v="2"/>
  </r>
  <r>
    <n v="27"/>
    <s v="15-20"/>
    <s v="Méně než 15 000 Kč"/>
    <s v="Standardní tampon, Menstruační kalhotky"/>
    <s v="Standardní vložka, Standardní tampon"/>
    <s v="Ne"/>
    <s v="Ano"/>
    <s v="Pohodlné, Spolehlivé"/>
    <s v="Nechci"/>
    <s v="Byla by to ekologičtější varianta., Současný produkt by mi přestal vyhovovat."/>
    <s v="Ne"/>
    <s v="Spíše ano"/>
    <s v="V drogérii"/>
    <s v="Mi nákup trvá pár vteřin, kupuji pořád to stejné."/>
    <s v="201 - 300 Kč"/>
    <x v="2"/>
  </r>
  <r>
    <n v="28"/>
    <s v="15-20"/>
    <s v="Méně než 15 000 Kč"/>
    <s v="Standardní vložka, Standardní tampon"/>
    <s v="Standardní vložka, Standardní tampon"/>
    <s v="Ne"/>
    <s v="Ano"/>
    <s v="Zvyk, Pohodlné"/>
    <s v="Menstruační kalíšek"/>
    <s v="Byla by to levnější varianta."/>
    <s v="Ne"/>
    <s v="Rozhodně ano"/>
    <s v="V drogérii"/>
    <s v="Vím, co chci, ale podívám se na ostatní varianty stejného produktu (značky, velikosti, cena atd..)"/>
    <s v="201 - 300 Kč"/>
    <x v="1"/>
  </r>
  <r>
    <n v="29"/>
    <s v="31-40"/>
    <s v="35 000 - 45 000 Kč"/>
    <s v="Menstruační kalhotky"/>
    <s v="Vložka z přírodního materiálu, Látkové vložka, Standardní tampon, Menstruační kalhotky"/>
    <s v="Ano - maximálně 3x týdně"/>
    <s v="Ano"/>
    <s v="Ekologie, Spolehlivé"/>
    <s v="Nechci"/>
    <s v="Nic by mě nepřimělo."/>
    <s v="Ne"/>
    <s v="Rozhodně ano"/>
    <s v="V drogérii"/>
    <s v="Mi nákup trvá pár vteřin, kupuji pořád to stejné."/>
    <s v="Používám ekologické produkty, které jsou použitelné na několik let"/>
    <x v="4"/>
  </r>
  <r>
    <n v="30"/>
    <s v="21-30"/>
    <s v="Méně než 15 000 Kč"/>
    <s v="Menstruační kalhotky"/>
    <s v="Menstruační kalíšek, Menstruační kalhotky"/>
    <s v="Ne"/>
    <s v="Ano"/>
    <s v="Pohodlné, Spolehlivé"/>
    <s v="Menstruační kalíšek"/>
    <s v="Vyber vhodne velikosti kalisku"/>
    <s v="Ne"/>
    <s v="Rozhodně ano"/>
    <s v="V drogérii"/>
    <s v="Mi nákup trvá pár vteřin, kupuji pořád to stejné."/>
    <s v="Používám ekologické produkty, které jsou použitelné na několik let"/>
    <x v="3"/>
  </r>
  <r>
    <n v="31"/>
    <s v="21-30"/>
    <s v="25 000 - 35 000 Kč"/>
    <s v="Standardní tampon, Tampon z přírodního materiálu"/>
    <s v="Standardní vložka, Standardní tampon, Tampon z přírodního materiálu, Menstruační kalíšek, Menstruační kalhotky"/>
    <s v="Ano - maximálně 3x týdně"/>
    <s v="Ano"/>
    <s v="Cena, Ekologie"/>
    <s v="Menstruační kalíšek, Menstruační kalhotky"/>
    <s v="Současný produkt by mi přestal vyhovovat."/>
    <s v="Ne"/>
    <s v="Rozhodně ano"/>
    <s v="V drogérii"/>
    <s v="Pravidelně přemýšlím, jestli nezkusit něco nového a zvažuji možnosti."/>
    <s v="201 - 300 Kč"/>
    <x v="2"/>
  </r>
  <r>
    <n v="32"/>
    <s v="21-30"/>
    <s v="Méně než 15 000 Kč"/>
    <s v="Standardní tampon"/>
    <s v="Standardní vložka, Standardní tampon, Menstruační kalhotky"/>
    <s v="Ano - alespoň 3x týdně"/>
    <s v="Ano"/>
    <s v="Cena, Pohodlné"/>
    <s v="Menstruační kalíšek, Menstruační kalhotky"/>
    <s v="Dostala bych ji zdarma., Někdo z okolí by ji začal používat., Byla by to levnější varianta."/>
    <s v="Ne"/>
    <s v="Rozhodně ano"/>
    <s v="Na internetu"/>
    <s v="Vím, co chci, ale občas se podívám na ostatní varianty jiných produktů, než používám normálně."/>
    <s v="101 - 200 Kč"/>
    <x v="0"/>
  </r>
  <r>
    <n v="33"/>
    <s v="21-30"/>
    <s v="15 000 - 20 000 Kč"/>
    <s v="Standardní tampon"/>
    <s v="Standardní vložka, Standardní tampon"/>
    <s v="Ano - maximálně 3x týdně"/>
    <s v="Ano"/>
    <s v="Pohodlné, Spolehlivé"/>
    <s v="Nechci"/>
    <s v="Současný produkt by mi přestal vyhovovat."/>
    <s v="Ne"/>
    <s v="Spíše ano"/>
    <s v="V drogérii"/>
    <s v="Vím, co chci, ale podívám se na ostatní varianty stejného produktu (značky, velikosti, cena atd..)"/>
    <s v="50 - 100 Kč"/>
    <x v="4"/>
  </r>
  <r>
    <n v="34"/>
    <s v="21-30"/>
    <s v="35 000 - 45 000 Kč"/>
    <s v="Standardní tampon, Menstruační kalíšek, Menstruační kalhotky"/>
    <s v="Standardní vložka, Standardní tampon"/>
    <s v="Ano - maximálně 3x týdně"/>
    <s v="Ano"/>
    <s v="Zvyk, Spolehlivé"/>
    <s v="Nechci"/>
    <s v="Nic by mě nepřimělo."/>
    <s v="Ne"/>
    <s v="Rozhodně ano"/>
    <s v="V drogérii"/>
    <s v="Vím, co chci, ale podívám se na ostatní varianty stejného produktu (značky, velikosti, cena atd..)"/>
    <s v="201 - 300 Kč"/>
    <x v="1"/>
  </r>
  <r>
    <n v="35"/>
    <s v="31-40"/>
    <s v="45 000 Kč a více"/>
    <s v="Standardní tampon"/>
    <s v="Standardní vložka, Standardní tampon, Menstruační kalhotky"/>
    <s v="Ano - alespoň 3x týdně"/>
    <s v="Ano"/>
    <s v="Pohodlné, Spolehlivé"/>
    <s v="Nechci"/>
    <s v="Současný produkt by mi přestal vyhovovat."/>
    <s v="Ne"/>
    <s v="Rozhodně ano"/>
    <s v="V drogérii"/>
    <s v="Mi nákup trvá pár vteřin, kupuji pořád to stejné."/>
    <s v="101 - 200 Kč"/>
    <x v="4"/>
  </r>
  <r>
    <n v="36"/>
    <s v="51-60"/>
    <s v="45 000 Kč a více"/>
    <s v="Standardní tampon"/>
    <s v="Menstruační kalíšek"/>
    <s v="Ne"/>
    <s v="Ano"/>
    <s v="Pohodlné, Spolehlivé"/>
    <s v="Tampon z přírodního materiálu"/>
    <s v="Byla by to levnější varianta., Současný produkt by mi přestal vyhovovat."/>
    <s v="Ne"/>
    <s v="Rozhodně ne"/>
    <s v="V drogérii"/>
    <s v="Pravidelně přemýšlím, jestli nezkusit něco nového a zvažuji možnosti."/>
    <s v="50 - 100 Kč"/>
    <x v="3"/>
  </r>
  <r>
    <n v="37"/>
    <s v="21-30"/>
    <s v="25 000 - 35 000 Kč"/>
    <s v="Menstruační kalíšek, Menstruační kalhotky"/>
    <s v="Standardní vložka, Standardní tampon"/>
    <s v="Ne"/>
    <s v="Ano"/>
    <s v="Cena, Ekologie"/>
    <s v="Nechci"/>
    <s v="Dostala bych ji zdarma., 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x v="0"/>
  </r>
  <r>
    <n v="38"/>
    <s v="21-30"/>
    <s v="20 000 - 25 000 Kč"/>
    <s v="Menstruační kalíšek"/>
    <s v="Standardní vložka, Standardní tampon"/>
    <s v="Ano - alespoň 3x týdně"/>
    <s v="Ano"/>
    <s v="Ekologie, Pohodlné"/>
    <s v="Nechci"/>
    <s v="Současný produkt by mi přestal vyhovovat."/>
    <s v="Ne"/>
    <s v="Spíše ano"/>
    <s v="V drogérii"/>
    <s v="Mi nákup trvá pár vteřin, kupuji pořád to stejné."/>
    <s v="Používám ekologické produkty, které jsou použitelné na několik let"/>
    <x v="0"/>
  </r>
  <r>
    <n v="39"/>
    <s v="21-30"/>
    <s v="25 000 - 35 000 Kč"/>
    <s v="Menstruační kalíšek"/>
    <s v="Menstruační kalíšek"/>
    <s v="Ano - maximálně 3x týdně"/>
    <s v="Ano"/>
    <s v="Cena, Ekologie"/>
    <s v="Mořská houba"/>
    <s v="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x v="0"/>
  </r>
  <r>
    <n v="40"/>
    <s v="21-30"/>
    <s v="Méně než 15 000 Kč"/>
    <s v="Standardní vložka, Standardní tampon"/>
    <s v="Standardní tampon, Menstruační kalíšek"/>
    <s v="Ano - maximálně 3x týdně"/>
    <s v="Ano"/>
    <s v="Pohodlné, Spolehlivé"/>
    <s v="Vložka z přírodního materiálu, Tampon z přírodního materiálu, Menstruační kalhotky"/>
    <s v="Byla by to levnější varianta., Byla by to ekologičtější varianta."/>
    <s v="Ne"/>
    <s v="Rozhodně ano"/>
    <s v="V drogérii"/>
    <s v="Vím, co chci, ale podívám se na ostatní varianty stejného produktu (značky, velikosti, cena atd..)"/>
    <s v="101 - 200 Kč"/>
    <x v="2"/>
  </r>
  <r>
    <n v="41"/>
    <s v="21-30"/>
    <s v="45 000 Kč a více"/>
    <s v="Standardní tampon"/>
    <s v="Standardní vložka, Menstruační kalíšek, Menstruační kalhotky"/>
    <s v="Ano - maximálně 3x týdně"/>
    <s v="Ano"/>
    <s v="Cena, Ekologie"/>
    <s v="Menstruační kalhotky"/>
    <s v="Současný produkt by mi přestal vyhovovat."/>
    <s v="Ne"/>
    <s v="Rozhodně ano"/>
    <s v="V drogérii"/>
    <s v="Pravidelně přemýšlím, jestli nezkusit něco nového a zvažuji možnosti."/>
    <s v="50 - 100 Kč"/>
    <x v="1"/>
  </r>
  <r>
    <n v="42"/>
    <s v="21-30"/>
    <s v="25 000 - 35 000 Kč"/>
    <s v="Standardní tampon, Menstruační kalíšek, Menstruační kalhotky"/>
    <s v="Standardní tampon, Menstruační kalíšek, Menstruační kalhotky"/>
    <s v="Ano - alespoň 3x týdně"/>
    <s v="Ano"/>
    <s v="Cena, Ekologie"/>
    <s v="Nechci"/>
    <s v="Současný produkt by mi přestal vyhovovat."/>
    <s v="Ne"/>
    <s v="Spíše ano"/>
    <s v="V drogérii"/>
    <s v="Vím, co chci, ale podívám se na ostatní varianty stejného produktu (značky, velikosti, cena atd..)"/>
    <s v="201 - 300 Kč"/>
    <x v="4"/>
  </r>
  <r>
    <n v="43"/>
    <s v="21-30"/>
    <s v="Méně než 15 000 Kč"/>
    <s v="Standardní tampon"/>
    <s v="Standardní vložka, Standardní tampon"/>
    <s v="Ne"/>
    <s v="Ano"/>
    <s v="Pohodlné, Spolehlivé"/>
    <s v="Menstruační kalhotky"/>
    <s v="Dostala bych ji zdarma."/>
    <s v="Ne"/>
    <s v="Rozhodně ano"/>
    <s v="V drogérii"/>
    <s v="Pravidelně přemýšlím, jestli nezkusit něco nového a zvažuji možnosti."/>
    <s v="101 - 200 Kč"/>
    <x v="1"/>
  </r>
  <r>
    <n v="44"/>
    <s v="21-30"/>
    <s v="25 000 - 35 000 Kč"/>
    <s v="Standardní tampon, Menstruační kalíšek"/>
    <s v="Standardní tampon, Menstruační kalíšek, Menstruační kalhotky"/>
    <s v="Ano - alespoň 3x týdně"/>
    <s v="Ano"/>
    <s v="Ekologie, Pohodlné"/>
    <s v="Menstruační kalhotky"/>
    <s v="Dostala bych ji zdarma., Byla by to ekologičtější varianta., Současný produkt by mi přestal vyhovovat."/>
    <s v="Ne"/>
    <s v="Rozhodně ano"/>
    <s v="Na internetu"/>
    <s v="Vím, co chci, ale podívám se na ostatní varianty stejného produktu (značky, velikosti, cena atd..)"/>
    <s v="101 - 200 Kč"/>
    <x v="0"/>
  </r>
  <r>
    <n v="45"/>
    <s v="21-30"/>
    <s v="35 000 - 45 000 Kč"/>
    <s v="Menstruační kalíšek"/>
    <s v="Standardní vložka, Standardní tampon, Menstruační kalíšek"/>
    <s v="Ano - alespoň 3x týdně"/>
    <s v="Ano"/>
    <s v="Používají ho ostatní v mém okolí, Pohodlné"/>
    <s v="Menstruační kalhotky"/>
    <s v="Současný produkt by mi přestal vyhovovat."/>
    <s v="Ne"/>
    <s v="Spíše ano"/>
    <s v="Na internetu"/>
    <s v="Mi nákup trvá pár vteřin, kupuji pořád to stejné."/>
    <s v="Používám ekologické produkty, které jsou použitelné na několik let"/>
    <x v="4"/>
  </r>
  <r>
    <n v="46"/>
    <s v="21-30"/>
    <s v="35 000 - 45 000 Kč"/>
    <s v="Standardní vložka, Standardní tampon, Menstruační kalhotky"/>
    <s v="Standardní vložka, Vložka z přírodního materiálu, Látkové vložka, Standardní tampon, Tampon z přírodního materiálu, Menstruační kalíšek, Menstruační kalhotky"/>
    <s v="Ne"/>
    <s v="Ano"/>
    <s v="Pohodlné, Spolehlivé"/>
    <s v="Menstruační kalíšek"/>
    <s v="Dostala bych ji zdarma., Byla by to ekologičtější varianta., Současný produkt by mi přestal vyhovovat."/>
    <s v="Ne"/>
    <s v="Spíše ano"/>
    <s v="V drogérii"/>
    <s v="Vím, co chci, ale podívám se na ostatní varianty stejného produktu (značky, velikosti, cena atd..)"/>
    <s v="101 - 200 Kč"/>
    <x v="2"/>
  </r>
  <r>
    <n v="47"/>
    <s v="21-30"/>
    <s v="25 000 - 35 000 Kč"/>
    <s v="Menstruační kalíšek"/>
    <s v="Standardní vložka, Standardní tampon, Menstruační kalhotky"/>
    <s v="Ne"/>
    <s v="Ano"/>
    <s v="Ekologie, Pohodlné"/>
    <s v="Nechci"/>
    <s v="Současný produkt by mi přestal vyhovovat."/>
    <s v="Ne"/>
    <s v="Spíše ano"/>
    <s v="V drogérii"/>
    <s v="Vím, co chci, ale podívám se na ostatní varianty stejného produktu (značky, velikosti, cena atd..)"/>
    <s v="Používám ekologické produkty, které jsou použitelné na několik let"/>
    <x v="5"/>
  </r>
  <r>
    <n v="48"/>
    <s v="21-30"/>
    <s v="Méně než 15 000 Kč"/>
    <s v="Standardní tampon, Menstruační kalíšek, Menstruační kalhotky"/>
    <s v="Standardní vložka, Menstruační kalíšek, Menstruační kalhotky"/>
    <s v="Ano - maximálně 3x týdně"/>
    <s v="Ano"/>
    <s v="Zvyk, Spolehlivé"/>
    <s v="Vložka z přírodního materiálu"/>
    <s v="Dostala bych ji zdarma., Někdo z okolí by ji začal používat., Byla by to ekologičtější varianta., Současný produkt by mi přestal vyhovovat."/>
    <s v="Ne"/>
    <s v="Spíše ano"/>
    <s v="V drogérii"/>
    <s v="Vím, co chci, ale občas se podívám na ostatní varianty jiných produktů, než používám normálně."/>
    <s v="101 - 200 Kč"/>
    <x v="0"/>
  </r>
  <r>
    <n v="49"/>
    <s v="21-30"/>
    <s v="15 000 - 20 000 Kč"/>
    <s v="Standardní vložka, Standardní tampon"/>
    <s v="Standardní vložka, Standardní tampon, Menstruační kalhotky"/>
    <s v="Ano - maximálně 3x týdně"/>
    <s v="Ano"/>
    <s v="Zvyk, Pohodlné"/>
    <s v="Menstruační kalhotky"/>
    <s v="Byla by to ekologičtější varianta."/>
    <s v="Ne"/>
    <s v="Rozhodně ano"/>
    <s v="V drogérii"/>
    <s v="Vím, co chci, ale občas se podívám na ostatní varianty jiných produktů, než používám normálně."/>
    <s v="101 - 200 Kč"/>
    <x v="2"/>
  </r>
  <r>
    <n v="50"/>
    <s v="31-40"/>
    <s v="25 000 - 35 000 Kč"/>
    <s v="Standardní vložka, Menstruační kalíšek"/>
    <s v="Standardní vložka, Menstruační kalíšek, Menstruační kalhotky"/>
    <s v="Ne"/>
    <s v="Ano"/>
    <s v="Pohodlné, Spolehlivé"/>
    <s v="Vložka z přírodního materiálu, Menstruační kalhotky"/>
    <s v="Dostala bych ji zdarma., Někdo z okolí by ji začal používat."/>
    <s v="Ne"/>
    <s v="Spíše ano"/>
    <s v="V drogérii"/>
    <s v="Vím, co chci, ale občas se podívám na ostatní varianty jiných produktů, než používám normálně."/>
    <s v="101 - 200 Kč"/>
    <x v="2"/>
  </r>
  <r>
    <n v="51"/>
    <s v="21-30"/>
    <s v="35 000 - 45 000 Kč"/>
    <s v="Standardní vložka, Standardní tampon, Menstruační kalíšek"/>
    <s v="Standardní vložka, Standardní tampon, Menstruační kalíšek, Menstruační kalhotky"/>
    <s v="Ne"/>
    <s v="Ano"/>
    <s v="Ekologie, Pohodlné"/>
    <s v="Menstruační kalhotky"/>
    <s v="Dostala bych ji zdarma., Byla by to levnější varianta., Byla by to ekologičtější varianta., Současný produkt by mi přestal vyhovovat."/>
    <s v="Ne"/>
    <s v="Rozhodně ano"/>
    <s v="V supermarketu"/>
    <s v="Vím, co chci, ale občas se podívám na ostatní varianty jiných produktů, než používám normálně."/>
    <s v="101 - 200 Kč"/>
    <x v="1"/>
  </r>
  <r>
    <n v="52"/>
    <s v="21-30"/>
    <s v="15 000 - 20 000 Kč"/>
    <s v="Menstruační kalíšek, Menstruační kalhotky"/>
    <s v="Standardní vložka, Standardní tampon, Menstruační kalíšek, Menstruační kalhotky"/>
    <s v="Ano - alespoň 3x týdně"/>
    <s v="Ano"/>
    <s v="Ekologie, Zvyk"/>
    <s v="Nechci"/>
    <s v="Dostala bych ji zdarma., Byla by to levnější varianta."/>
    <s v="Ne"/>
    <s v="Rozhodně ano"/>
    <s v="Na internetu"/>
    <s v="Vím, co chci, ale podívám se na ostatní varianty stejného produktu (značky, velikosti, cena atd..)"/>
    <s v="Používám ekologické produkty, které jsou použitelné na několik let"/>
    <x v="5"/>
  </r>
  <r>
    <n v="53"/>
    <s v="21-30"/>
    <s v="25 000 - 35 000 Kč"/>
    <s v="Standardní vložka"/>
    <s v="Nevím"/>
    <s v="Ne"/>
    <s v="Ano"/>
    <s v="Pohodlné, Spolehlivé"/>
    <s v="Nechci"/>
    <s v="Současný produkt by mi přestal vyhovovat."/>
    <s v="Ne"/>
    <s v="Rozhodně ne"/>
    <s v="V drogérii"/>
    <s v="Vím, co chci, ale podívám se na ostatní varianty stejného produktu (značky, velikosti, cena atd..)"/>
    <s v="50 - 100 Kč"/>
    <x v="1"/>
  </r>
  <r>
    <n v="54"/>
    <s v="21-30"/>
    <s v="25 000 - 35 000 Kč"/>
    <s v="Menstruační kalíšek"/>
    <s v="Standardní vložka, Standardní tampon, Menstruační kalíšek"/>
    <s v="Ano - alespoň 3x týdně"/>
    <s v="Ano"/>
    <s v="Cena, Ekologie"/>
    <s v="Menstruační kalhotky"/>
    <s v="Dostala bych ji zdarma., Někdo z okolí by ji začal používat., Současný produkt by mi přestal vyhovovat."/>
    <s v="Ne"/>
    <s v="Spíše ano"/>
    <s v="V drogérii"/>
    <s v="Mi nákup trvá pár vteřin, kupuji pořád to stejné."/>
    <s v="Používám ekologické produkty, které jsou použitelné na několik let"/>
    <x v="2"/>
  </r>
  <r>
    <n v="55"/>
    <s v="31-40"/>
    <s v="45 000 Kč a více"/>
    <s v="Menstruační kalíšek"/>
    <s v="Standardní vložka, Standardní tampon, Menstruační kalíšek, Menstruační kalhotky"/>
    <s v="Ano - maximálně 3x týdně"/>
    <s v="Ano"/>
    <s v="Ekologie, Pohodlné"/>
    <s v="Nechci"/>
    <s v="Současný produkt by mi přestal vyhovovat."/>
    <s v="Ne"/>
    <s v="Spíše ano"/>
    <s v="Na internetu"/>
    <s v="Mi nákup trvá pár vteřin, kupuji pořád to stejné."/>
    <s v="Používám ekologické produkty, které jsou použitelné na několik let"/>
    <x v="4"/>
  </r>
  <r>
    <n v="56"/>
    <s v="31-40"/>
    <s v="35 000 - 45 000 Kč"/>
    <s v="Standardní tampon"/>
    <s v="Nevím"/>
    <s v="Ano - alespoň 3x týdně"/>
    <s v="Ano"/>
    <s v="Cena, Zvyk"/>
    <s v="Tampon z přírodního materiálu, Menstruační kalíšek"/>
    <s v="Někdo z okolí by ji začal používat., Současný produkt by mi přestal vyhovovat."/>
    <s v="Ne"/>
    <s v="Rozhodně ano"/>
    <s v="V drogérii"/>
    <s v="Mi nákup trvá pár vteřin, kupuji pořád to stejné."/>
    <s v="101 - 200 Kč"/>
    <x v="2"/>
  </r>
  <r>
    <n v="57"/>
    <s v="15-20"/>
    <s v="Méně než 15 000 Kč"/>
    <s v="Standardní vložka, Standardní tampon"/>
    <s v="Standardní tampon, Menstruační kalhotky"/>
    <s v="Ano - maximálně 3x týdně"/>
    <s v="Ne - někdo jiný z rodiny"/>
    <s v="Používají ho ostatní v mém okolí, Spolehlivé"/>
    <s v="Nechci"/>
    <s v="Nic by mě nepřimělo."/>
    <s v="Ne"/>
    <s v="Rozhodně ano"/>
    <s v="Na internetu"/>
    <s v="Mi nákup trvá pár vteřin, kupuji pořád to stejné."/>
    <s v="201 - 300 Kč"/>
    <x v="0"/>
  </r>
  <r>
    <n v="58"/>
    <s v="31-40"/>
    <s v="45 000 Kč a více"/>
    <s v="Látkové vložka, Standardní tampon, Menstruační kalíšek, Menstruační kalhotky"/>
    <s v="Standardní vložka, Látkové vložka, Standardní tampon, Menstruační kalíšek, Menstruační kalhotky"/>
    <s v="Ano - maximálně 3x týdně"/>
    <s v="Ano"/>
    <s v="Pohodlné, Spolehlivé"/>
    <s v="Nechci"/>
    <s v="Současný produkt by mi přestal vyhovovat."/>
    <s v="Ne"/>
    <s v="Spíš ne"/>
    <s v="V drogérii"/>
    <s v="Vím, co chci, ale podívám se na ostatní varianty stejného produktu (značky, velikosti, cena atd..)"/>
    <s v="101 - 200 Kč"/>
    <x v="4"/>
  </r>
  <r>
    <n v="59"/>
    <s v="15-20"/>
    <s v="Méně než 15 000 Kč"/>
    <s v="Standardní vložka, Menstruační kalíšek"/>
    <s v="Standardní vložka"/>
    <s v="Ano - maximálně 3x týdně"/>
    <s v="Ano"/>
    <s v="Pohodlné, Spolehlivé"/>
    <s v="Menstruační kalhotky"/>
    <s v="Někdo z okolí by ji začal používat."/>
    <s v="Ne"/>
    <s v="Rozhodně ano"/>
    <s v="V drogérii"/>
    <s v="Vím, co chci, ale občas se podívám na ostatní varianty jiných produktů, než používám normálně."/>
    <s v="101 - 200 Kč"/>
    <x v="2"/>
  </r>
  <r>
    <n v="60"/>
    <s v="31-40"/>
    <s v="20 000 - 25 000 Kč"/>
    <s v="Mořská houba"/>
    <s v="Nevím"/>
    <s v="Ne"/>
    <s v="Ano"/>
    <s v="Ekologie, Pohodlné"/>
    <s v="Nechci"/>
    <s v="Současný produkt by mi přestal vyhovovat."/>
    <s v="Ne"/>
    <s v="Spíše ano"/>
    <s v="V drogérii"/>
    <s v="Vím, co chci, ale podívám se na ostatní varianty stejného produktu (značky, velikosti, cena atd..)"/>
    <s v="Používám ekologické produkty, které jsou použitelné na několik let"/>
    <x v="0"/>
  </r>
  <r>
    <n v="61"/>
    <s v="21-30"/>
    <s v="25 000 - 35 000 Kč"/>
    <s v="Menstruační kalíšek, Menstruační kalhotky"/>
    <s v="Standardní vložka, Látkové vložka, Standardní tampon, Tampon z přírodního materiálu, Menstruační kalíšek, Menstruační kalhotky"/>
    <s v="Ano - alespoň 3x týdně"/>
    <s v="Ano"/>
    <s v="Ekologie, Pohodlné"/>
    <s v="Nechci"/>
    <s v="Současný produkt by mi přestal vyhovovat."/>
    <s v="Ne"/>
    <s v="Rozhodně ano"/>
    <s v="Na internetu"/>
    <s v="Vím, co chci, ale občas se podívám na ostatní varianty jiných produktů, než používám normálně."/>
    <s v="Používám ekologické produkty, které jsou použitelné na několik let"/>
    <x v="5"/>
  </r>
  <r>
    <n v="62"/>
    <s v="21-30"/>
    <s v="15 000 - 20 000 Kč"/>
    <s v="Standardní vložka, Standardní tampon, Menstruační kalíšek, Menstruační kalhotky"/>
    <s v="Standardní vložka, Standardní tampon"/>
    <s v="Ne"/>
    <s v="Ano"/>
    <s v="Ekologie, Pohodlné"/>
    <s v="Nechci"/>
    <s v="Byla by to ekologičtější varianta., Současný produkt by mi přestal vyhovovat."/>
    <s v="Ne"/>
    <s v="Spíš ne"/>
    <s v="V drogérii"/>
    <s v="Mi nákup trvá pár vteřin, kupuji pořád to stejné."/>
    <s v="201 - 300 Kč"/>
    <x v="0"/>
  </r>
  <r>
    <n v="63"/>
    <s v="31-40"/>
    <s v="25 000 - 35 000 Kč"/>
    <s v="Vložka z přírodního materiálu, Menstruační kalíšek"/>
    <s v="Standardní vložka, Standardní tampon, Menstruační kalíšek, Menstruační kalhotky"/>
    <s v="Ano - maximálně 3x týdně"/>
    <s v="Ano"/>
    <s v="Pohodlné, Spolehlivé"/>
    <s v="Mořská houba"/>
    <s v="Současný produkt by mi přestal vyhovovat."/>
    <s v="Ne"/>
    <s v="Spíš ne"/>
    <s v="Na internetu"/>
    <s v="Vím, co chci, ale podívám se na ostatní varianty stejného produktu (značky, velikosti, cena atd..)"/>
    <s v="101 - 200 Kč"/>
    <x v="5"/>
  </r>
  <r>
    <n v="64"/>
    <s v="31-40"/>
    <s v="20 000 - 25 000 Kč"/>
    <s v="Menstruační kalíšek"/>
    <s v="Standardní vložka, Standardní tampon, Menstruační kalíšek, Mořská houba"/>
    <s v="Ne"/>
    <s v="Ano"/>
    <s v="Ekologie, Pohodlné"/>
    <s v="Menstruační kalhotky"/>
    <s v="Jen se odhodlavam kalhotky objednat jako doplnujici ke kalisku. Urcite kalisek neprestanj pouzivat."/>
    <s v="Ne"/>
    <s v="Spíše ano"/>
    <s v="Na internetu"/>
    <s v="Mi nákup trvá pár vteřin, kupuji pořád to stejné."/>
    <s v="Používám ekologické produkty, které jsou použitelné na několik let"/>
    <x v="5"/>
  </r>
  <r>
    <n v="65"/>
    <s v="21-30"/>
    <s v="25 000 - 35 000 Kč"/>
    <s v="Standardní vložka, Vložka z přírodního materiálu"/>
    <s v="Nevím"/>
    <s v="Ne"/>
    <s v="Ano"/>
    <s v="Ekologie, Pohodlné"/>
    <s v="Mořská houba"/>
    <s v="Někdo z okolí by ji začal používat., Byla by to levnější varianta., Byla by to ekologičtější varianta., Současný produkt by mi přestal vyhovovat."/>
    <s v="Ne"/>
    <s v="Spíše ano"/>
    <s v="V drogérii"/>
    <s v="Pravidelně přemýšlím, jestli nezkusit něco nového a zvažuji možnosti."/>
    <s v="201 - 300 Kč"/>
    <x v="1"/>
  </r>
  <r>
    <n v="66"/>
    <s v="15-20"/>
    <s v="Méně než 15 000 Kč"/>
    <s v="Menstruační kalhotky"/>
    <s v="Standardní vložka, Látkové vložka, Standardní tampon, Menstruační kalíšek"/>
    <s v="Ano - alespoň 3x týdně"/>
    <s v="Ano"/>
    <s v="Zvyk, Používají ho ostatní v mém okolí"/>
    <s v="Nechci"/>
    <s v="Současný produkt by mi přestal vyhovovat."/>
    <s v="Ne"/>
    <s v="Rozhodně ano"/>
    <s v="Na internetu"/>
    <s v="Vím, co chci, ale občas se podívám na ostatní varianty jiných produktů, než používám normálně."/>
    <s v="Používám ekologické produkty, které jsou použitelné na několik let"/>
    <x v="3"/>
  </r>
  <r>
    <n v="67"/>
    <s v="41-50"/>
    <s v="35 000 - 45 000 Kč"/>
    <s v="Standardní vložka, Menstruační kalíšek"/>
    <s v="Standardní tampon, Menstruační kalíšek, Menstruační kalhotky"/>
    <s v="Ne"/>
    <s v="Ano"/>
    <s v="Cena, Zvyk"/>
    <s v="Nechci"/>
    <s v="Současný produkt by mi přestal vyhovovat."/>
    <s v="Ne"/>
    <s v="Spíše ano"/>
    <s v="V drogérii"/>
    <s v="Mi nákup trvá pár vteřin, kupuji pořád to stejné."/>
    <s v="201 - 300 Kč"/>
    <x v="3"/>
  </r>
  <r>
    <n v="68"/>
    <s v="31-40"/>
    <s v="45 000 Kč a více"/>
    <s v="Standardní tampon, Mořská houba"/>
    <s v="Standardní vložka, Standardní tampon"/>
    <s v="Ano - alespoň 3x týdně"/>
    <s v="Ano"/>
    <s v="Ekologie, Pohodlné"/>
    <s v="Menstruační kalíšek"/>
    <s v="Byla by to ekologičtější varianta., Současný produkt by mi přestal vyhovovat."/>
    <s v="Ne"/>
    <s v="Spíše ano"/>
    <s v="V drogérii"/>
    <s v="Vím, co chci, ale podívám se na ostatní varianty stejného produktu (značky, velikosti, cena atd..)"/>
    <s v="101 - 200 Kč"/>
    <x v="4"/>
  </r>
  <r>
    <n v="69"/>
    <s v="15-20"/>
    <s v="Méně než 15 000 Kč"/>
    <s v="Vložka z přírodního materiálu, Menstruační kalhotky"/>
    <s v="Standardní vložka, Látkové vložka, Standardní tampon, Menstruační kalíšek"/>
    <s v="Ne"/>
    <s v="Ano"/>
    <s v="Cena, Používají ho ostatní v mém okolí"/>
    <s v="Standardní tampon, Tampon z přírodního materiálu, Mořská houba"/>
    <s v="Dostala bych ji zdarma., Byla by to levnější varianta., Byla by to ekologičtější varianta., Současný produkt by mi přestal vyhovovat."/>
    <s v="Ne"/>
    <s v="Rozhodně ano"/>
    <s v="V drogérii"/>
    <s v="Mi nákup trvá pár vteřin, kupuji pořád to stejné."/>
    <s v="201 - 300 Kč"/>
    <x v="5"/>
  </r>
  <r>
    <n v="70"/>
    <s v="41-50"/>
    <s v="35 000 - 45 000 Kč"/>
    <s v="Standardní vložka, Menstruační kalíšek"/>
    <s v="Standardní vložka, Menstruační kalíšek"/>
    <s v="Ne"/>
    <s v="Ano"/>
    <s v="Pohodlné, Spolehlivé"/>
    <s v="Nechci"/>
    <s v="Současný produkt by mi přestal vyhovovat."/>
    <s v="Ne"/>
    <s v="Spíše ano"/>
    <s v="V drogérii"/>
    <s v="Mi nákup trvá pár vteřin, kupuji pořád to stejné."/>
    <s v="101 - 200 Kč"/>
    <x v="4"/>
  </r>
  <r>
    <n v="71"/>
    <s v="31-40"/>
    <s v="15 000 - 20 000 Kč"/>
    <s v="Menstruační kalíšek"/>
    <s v="Standardní vložka, Standardní tampon"/>
    <s v="Ne"/>
    <s v="Ano"/>
    <s v="Ekologie, Pohodlné"/>
    <s v="Nechci"/>
    <s v="Současný produkt by mi přestal vyhovovat."/>
    <s v="Ne"/>
    <s v="Rozhodně ano"/>
    <s v="V drogérii"/>
    <s v="Mi nákup trvá pár vteřin, kupuji pořád to stejné."/>
    <s v="Používám ekologické produkty, které jsou použitelné na několik let"/>
    <x v="4"/>
  </r>
  <r>
    <n v="72"/>
    <s v="31-40"/>
    <s v="20 000 - 25 000 Kč"/>
    <s v="Menstruační kalíšek"/>
    <s v="Standardní vložka, Standardní tampon"/>
    <s v="Ne"/>
    <s v="Ano"/>
    <s v="Ekologie, Spolehlivé"/>
    <s v="Mořská houba"/>
    <s v="Dostala bych ji zdarma."/>
    <s v="Ne"/>
    <s v="Spíše ano"/>
    <s v="Na internetu"/>
    <s v="Mi nákup trvá pár vteřin, kupuji pořád to stejné."/>
    <s v="Používám ekologické produkty, které jsou použitelné na několik let"/>
    <x v="5"/>
  </r>
  <r>
    <n v="73"/>
    <s v="51-60"/>
    <s v="25 000 - 35 000 Kč"/>
    <s v="Standardní vložka, Standardní tampon"/>
    <s v="Standardní vložka, Standardní tampon, Menstruační kalíšek, Menstruační kalhotky"/>
    <s v="Ne"/>
    <s v="Ano"/>
    <s v="Pohodlné, Spolehlivé"/>
    <s v="Mořská houba"/>
    <s v="Někdo z okolí by ji začal používat."/>
    <s v="Ne"/>
    <s v="Spíše ano"/>
    <s v="V drogérii"/>
    <s v="Vím, co chci, ale občas se podívám na ostatní varianty jiných produktů, než používám normálně."/>
    <s v="101 - 200 Kč"/>
    <x v="2"/>
  </r>
  <r>
    <n v="74"/>
    <s v="41-50"/>
    <s v="45 000 Kč a více"/>
    <s v="Menstruační kalíšek, Menstruační kalhotky"/>
    <s v="Nevím"/>
    <s v="Ne"/>
    <s v="Ano"/>
    <s v="Ekologie, Zvyk"/>
    <s v="Nechci"/>
    <s v="Současný produkt by mi přestal vyhovovat."/>
    <s v="Ne"/>
    <s v="Spíše ano"/>
    <s v="Na internetu"/>
    <s v="Vím, co chci, ale podívám se na ostatní varianty stejného produktu (značky, velikosti, cena atd..)"/>
    <s v="Používám ekologické produkty, které jsou použitelné na několik let"/>
    <x v="0"/>
  </r>
  <r>
    <n v="75"/>
    <s v="31-40"/>
    <s v="15 000 - 20 000 Kč"/>
    <s v="Standardní vložka, Standardní tampon, Menstruační kalíšek"/>
    <s v="Standardní vložka, Standardní tampon"/>
    <s v="Ne"/>
    <s v="Ano"/>
    <s v="Zvyk, Pohodlné"/>
    <s v="Menstruační kalhotky"/>
    <s v="Současný produkt by mi přestal vyhovovat."/>
    <s v="Ne"/>
    <s v="Spíše ano"/>
    <s v="V drogérii"/>
    <s v="Mi nákup trvá pár vteřin, kupuji pořád to stejné."/>
    <s v="201 - 300 Kč"/>
    <x v="4"/>
  </r>
  <r>
    <n v="76"/>
    <s v="31-40"/>
    <s v="25 000 - 35 000 Kč"/>
    <s v="Standardní vložka, Látkové vložka, Menstruační kalíšek, Menstruační kalhotky"/>
    <s v="Standardní vložka, Látkové vložka, Standardní tampon, Menstruační kalíšek, Menstruační kalhotky"/>
    <s v="Ne"/>
    <s v="Ano"/>
    <s v="Cena, Ekologie"/>
    <s v="Nechci"/>
    <s v="Současný produkt by mi přestal vyhovovat."/>
    <s v="Ne"/>
    <s v="Spíš ne"/>
    <s v="V drogérii"/>
    <s v="Mi nákup trvá pár vteřin, kupuji pořád to stejné."/>
    <s v="101 - 200 Kč"/>
    <x v="5"/>
  </r>
  <r>
    <n v="77"/>
    <s v="41-50"/>
    <s v="25 000 - 35 000 Kč"/>
    <s v="Standardní vložka, Standardní tampon, Menstruační kalíšek"/>
    <s v="Standardní tampon"/>
    <s v="Ne"/>
    <s v="Ano"/>
    <s v="Zvyk, Spolehlivé"/>
    <s v="Menstruační kalhotky"/>
    <s v="Byla by to levnější varianta., Byla by to ekologičtější varianta."/>
    <s v="Ne"/>
    <s v="Spíše ano"/>
    <s v="V drogérii"/>
    <s v="Vím, co chci, ale podívám se na ostatní varianty stejného produktu (značky, velikosti, cena atd..)"/>
    <s v="101 - 200 Kč"/>
    <x v="2"/>
  </r>
  <r>
    <n v="78"/>
    <s v="15-20"/>
    <s v="Méně než 15 000 Kč"/>
    <s v="Menstruační kalíšek"/>
    <s v="Standardní vložka, Standardní tampon"/>
    <s v="Ano - alespoň 3x týdně"/>
    <s v="Ano"/>
    <s v="Zvyk, Používají ho ostatní v mém okolí"/>
    <s v="Menstruační kalhotky"/>
    <s v="Byla by to levnější varianta., Současný produkt by mi přestal vyhovovat."/>
    <s v="Ne"/>
    <s v="Rozhodně ano"/>
    <s v="V drogérii"/>
    <s v="Vím, co chci, ale občas se podívám na ostatní varianty jiných produktů, než používám normálně."/>
    <s v="Používám ekologické produkty, které jsou použitelné na několik let"/>
    <x v="5"/>
  </r>
  <r>
    <n v="79"/>
    <s v="31-40"/>
    <s v="15 000 - 20 000 Kč"/>
    <s v="Menstruační kalhotky, Mořská houba"/>
    <s v="Nevím"/>
    <s v="Ano - maximálně 3x týdně"/>
    <s v="Ano"/>
    <s v="Ekologie, Pohodlné"/>
    <s v="Menstruační kalíšek"/>
    <s v="Dostala bych ji zdarma."/>
    <s v="Ne"/>
    <s v="Spíš ne"/>
    <s v="V drogérii"/>
    <s v="Pravidelně přemýšlím, jestli nezkusit něco nového a zvažuji možnosti."/>
    <s v="Používám ekologické produkty, které jsou použitelné na několik let"/>
    <x v="5"/>
  </r>
  <r>
    <n v="80"/>
    <s v="41-50"/>
    <s v="35 000 - 45 000 Kč"/>
    <s v="Standardní vložka, Menstruační kalíšek"/>
    <s v="Standardní vložka, Standardní tampon"/>
    <s v="Ne"/>
    <s v="Ano"/>
    <s v="Pohodlné, Spolehlivé"/>
    <s v="Nechci"/>
    <s v="Někdo z okolí by ji začal používat."/>
    <s v="Ne"/>
    <s v="Spíše ano"/>
    <s v="V supermarketu"/>
    <s v="Vím, co chci, ale podívám se na ostatní varianty stejného produktu (značky, velikosti, cena atd..)"/>
    <s v="101 - 200 Kč"/>
    <x v="2"/>
  </r>
  <r>
    <n v="81"/>
    <s v="31-40"/>
    <s v="45 000 Kč a více"/>
    <s v="Menstruační kalíšek, Menstruační kalhotky"/>
    <s v="Standardní vložka, Standardní tampon, Menstruační kalíšek"/>
    <s v="Ano - alespoň 3x týdně"/>
    <s v="Ano"/>
    <s v="Pohodlné, Spolehlivé"/>
    <s v="Nechci"/>
    <s v="Současný produkt by mi přestal vyhovovat."/>
    <s v="Ne"/>
    <s v="Rozhodně ano"/>
    <s v="Na internetu"/>
    <s v="Mi nákup trvá pár vteřin, kupuji pořád to stejné."/>
    <s v="Používám ekologické produkty, které jsou použitelné na několik let"/>
    <x v="5"/>
  </r>
  <r>
    <n v="82"/>
    <s v="21-30"/>
    <s v="25 000 - 35 000 Kč"/>
    <s v="Menstruační kalíšek"/>
    <s v="Standardní vložka, Standardní tampon, Menstruační kalíšek"/>
    <s v="Ano - maximálně 3x týdně"/>
    <s v="Ano"/>
    <s v="Cena, Ekologie"/>
    <s v="Nechci"/>
    <s v="Někdo z okolí by ji začal používat., Byla by to levnější varianta., Byla by to ekologičtější varianta., Současný produkt by mi přestal vyhovovat."/>
    <s v="Ne"/>
    <s v="Spíše ano"/>
    <s v="V drogérii"/>
    <s v="Mi nákup trvá pár vteřin, kupuji pořád to stejné."/>
    <s v="Používám ekologické produkty, které jsou použitelné na několik let"/>
    <x v="4"/>
  </r>
  <r>
    <n v="83"/>
    <s v="31-40"/>
    <s v="25 000 - 35 000 Kč"/>
    <s v="Menstruační kalhotky, Mořská houba"/>
    <s v="Standardní tampon, Mořská houba"/>
    <s v="Ano - maximálně 3x týdně"/>
    <s v="Ano"/>
    <s v="Ekologie, Pohodlné"/>
    <s v="Nechci"/>
    <s v="Byla by to ekologičtější varianta."/>
    <s v="Ne"/>
    <s v="Spíše ano"/>
    <s v="V drogérii"/>
    <s v="Mi nákup trvá pár vteřin, kupuji pořád to stejné."/>
    <s v="Používám ekologické produkty, které jsou použitelné na několik let"/>
    <x v="5"/>
  </r>
  <r>
    <n v="84"/>
    <s v="31-40"/>
    <s v="45 000 Kč a více"/>
    <s v="Standardní tampon, Menstruační kalíšek, Menstruační kalhotky"/>
    <s v="Standardní vložka, Standardní tampon"/>
    <s v="Ne"/>
    <s v="Ano"/>
    <s v="Ekologie, Pohodlné"/>
    <s v="Nechci"/>
    <s v="Dostala bych ji zdarma., Současný produkt by mi přestal vyhovovat."/>
    <s v="Ne"/>
    <s v="Spíše ano"/>
    <s v="V drogérii"/>
    <s v="Vím, co chci, ale občas se podívám na ostatní varianty jiných produktů, než používám normálně."/>
    <s v="201 - 300 Kč"/>
    <x v="4"/>
  </r>
  <r>
    <n v="85"/>
    <s v="31-40"/>
    <s v="45 000 Kč a více"/>
    <s v="Menstruační kalhotky"/>
    <s v="Standardní tampon, Menstruační kalhotky"/>
    <s v="Ano - maximálně 3x týdně"/>
    <s v="Ano"/>
    <s v="Ekologie, Pohodlné"/>
    <s v="Nechci"/>
    <s v="Nic by mě nepřimělo."/>
    <s v="Ne"/>
    <s v="Rozhodně ano"/>
    <s v="V drogérii"/>
    <s v="Vím, co chci, ale podívám se na ostatní varianty stejného produktu (značky, velikosti, cena atd..)"/>
    <s v="Používám ekologické produkty, které jsou použitelné na několik let"/>
    <x v="0"/>
  </r>
  <r>
    <n v="86"/>
    <s v="41-50"/>
    <s v="35 000 - 45 000 Kč"/>
    <s v="Vložka z přírodního materiálu"/>
    <s v="Vložka z přírodního materiálu"/>
    <s v="Ne"/>
    <s v="Ano"/>
    <s v="Ekologie, Spolehlivé"/>
    <s v="Nechci"/>
    <s v="Dostala bych ji zdarma., Byla by to levnější varianta."/>
    <s v="Ne"/>
    <s v="Rozhodně ano"/>
    <s v="V drogérii"/>
    <s v="Mi nákup trvá pár vteřin, kupuji pořád to stejné."/>
    <s v="Používám ekologické produkty, které jsou použitelné na několik let"/>
    <x v="5"/>
  </r>
  <r>
    <n v="87"/>
    <s v="31-40"/>
    <s v="20 000 - 25 000 Kč"/>
    <s v="Menstruační kalíšek, Menstruační kalhotky"/>
    <s v="Vložka z přírodního materiálu, Standardní tampon, Menstruační kalíšek, Menstruační kalhotky"/>
    <s v="Ano - alespoň 3x týdně"/>
    <s v="Ano"/>
    <s v="Ekologie, Pohodlné"/>
    <s v="Nechci"/>
    <s v="bylo by to pohodlnější"/>
    <s v="Ne"/>
    <s v="Spíš ne"/>
    <s v="V drogérii"/>
    <s v="Vím, co chci, ale podívám se na ostatní varianty stejného produktu (značky, velikosti, cena atd..)"/>
    <s v="Používám ekologické produkty, které jsou použitelné na několik let"/>
    <x v="5"/>
  </r>
  <r>
    <n v="88"/>
    <s v="41-50"/>
    <s v="35 000 - 45 000 Kč"/>
    <s v="Standardní vložka"/>
    <s v="Standardní vložka"/>
    <s v="Ne"/>
    <s v="Ano"/>
    <s v="Cena, Zvyk"/>
    <s v="Menstruační kalhotky"/>
    <s v="Někdo z okolí by ji začal používat."/>
    <s v="Ne"/>
    <s v="Spíš ne"/>
    <s v="V supermarketu"/>
    <s v="Mi nákup trvá pár vteřin, kupuji pořád to stejné."/>
    <s v="50 - 100 Kč"/>
    <x v="4"/>
  </r>
  <r>
    <n v="89"/>
    <s v="41-50"/>
    <s v="25 000 - 35 000 Kč"/>
    <s v="Standardní vložka"/>
    <s v="Menstruační kalhotky"/>
    <s v="Ne"/>
    <s v="Ano"/>
    <s v="Pohodlné, Spolehlivé"/>
    <s v="Menstruační kalhotky"/>
    <s v="Dostala bych ji zdarma."/>
    <s v="Ne"/>
    <s v="Rozhodně ano"/>
    <s v="V drogérii"/>
    <s v="Mi nákup trvá pár vteřin, kupuji pořád to stejné."/>
    <s v="101 - 200 Kč"/>
    <x v="4"/>
  </r>
  <r>
    <n v="90"/>
    <s v="21-30"/>
    <s v="20 000 - 25 000 Kč"/>
    <s v="Standardní tampon, Mořská houba"/>
    <s v="Standardní vložka, Mořská houba"/>
    <s v="Ne"/>
    <s v="Ano"/>
    <s v="Cena, Pohodlné"/>
    <s v="Tampon z přírodního materiálu, Menstruační kalhotky"/>
    <s v="Byla by to levnější varianta."/>
    <s v="Ne"/>
    <s v="Spíš ne"/>
    <s v="Na internetu"/>
    <s v="Vím, co chci, ale podívám se na ostatní varianty stejného produktu (značky, velikosti, cena atd..)"/>
    <s v="201 - 300 Kč"/>
    <x v="4"/>
  </r>
  <r>
    <n v="91"/>
    <s v="21-30"/>
    <s v="25 000 - 35 000 Kč"/>
    <s v="Standardní vložka, Látkové vložka, Standardní tampon, Menstruační kalíšek"/>
    <s v="Standardní vložka, Standardní tampon, Menstruační kalíšek, Menstruační kalhotky"/>
    <s v="Ne"/>
    <s v="Ano"/>
    <s v="Ekologie, Pohodlné"/>
    <s v="Nechci"/>
    <s v="Někdo z okolí by ji začal používat."/>
    <s v="Ne"/>
    <s v="Spíše ano"/>
    <s v="V drogérii"/>
    <s v="Vím, co chci, ale podívám se na ostatní varianty stejného produktu (značky, velikosti, cena atd..)"/>
    <s v="201 - 300 Kč"/>
    <x v="0"/>
  </r>
  <r>
    <n v="92"/>
    <s v="31-40"/>
    <s v="20 000 - 25 000 Kč"/>
    <s v="Mořská houba"/>
    <s v="Standardní vložka, Standardní tampon, Menstruační kalíšek, Menstruační kalhotky, Nevím"/>
    <s v="Ne"/>
    <s v="Ano"/>
    <s v="Cena, Pohodlné"/>
    <s v="Nechci"/>
    <s v="Dostala bych ji zdarma., Byla by to levnější varianta., Současný produkt by mi přestal vyhovovat."/>
    <s v="Ne"/>
    <s v="Spíš ne"/>
    <s v="V drogérii"/>
    <s v="Mi nákup trvá pár vteřin, kupuji pořád to stejné."/>
    <s v="Používám ekologické produkty, které jsou použitelné na několik let"/>
    <x v="5"/>
  </r>
  <r>
    <n v="93"/>
    <s v="21-30"/>
    <s v="20 000 - 25 000 Kč"/>
    <s v="Menstruační kalíšek"/>
    <s v="Standardní vložka, Standardní tampon"/>
    <s v="Ne"/>
    <s v="Ano"/>
    <s v="Cena, Ekologie"/>
    <s v="Nechci"/>
    <s v="Byla by to ekologičtější varianta."/>
    <s v="Ne"/>
    <s v="Spíše ano"/>
    <s v="Na internetu"/>
    <s v="Mi nákup trvá pár vteřin, kupuji pořád to stejné."/>
    <s v="Používám ekologické produkty, které jsou použitelné na několik let"/>
    <x v="0"/>
  </r>
  <r>
    <n v="94"/>
    <s v="31-40"/>
    <s v="25 000 - 35 000 Kč"/>
    <s v="Standardní vložka, Standardní tampon, Menstruační kalíšek, Mořská houba"/>
    <s v="Standardní vložka, Standardní tampon"/>
    <s v="Ne"/>
    <s v="Ano"/>
    <s v="Pohodlné, Spolehlivé"/>
    <s v="Menstruační kalhotky, Látkové vložka"/>
    <s v="Zkusila jsem kalisek, protejkam, zkusila jsem morskou houbu, vyndavaní je fakt nechutne a krev vsude. Moc rada bych nasla pro sebe jinou variantu nez vlozky a tampony ale zatim mi nic nefungovalo. Uz jsem utratila za to hodne penez a vzdy se vratila ke klasice. "/>
    <s v="Ne"/>
    <s v="Rozhodně ano"/>
    <s v="V supermarketu"/>
    <s v="Pravidelně přemýšlím, jestli nezkusit něco nového a zvažuji možnosti."/>
    <s v="201 - 300 Kč"/>
    <x v="2"/>
  </r>
  <r>
    <n v="95"/>
    <s v="31-40"/>
    <s v="35 000 - 45 000 Kč"/>
    <s v="Standardní tampon, Menstruační kalíšek, Menstruační kalhotky"/>
    <s v="Standardní vložka, Standardní tampon, Menstruační kalíšek, Menstruační kalhotky, Mořská houba"/>
    <s v="Ano - maximálně 3x týdně"/>
    <s v="Ano"/>
    <s v="Ekologie, Spolehlivé"/>
    <s v="Nechci"/>
    <s v="Doporuceni"/>
    <s v="Ne"/>
    <s v="Spíš ne"/>
    <s v="V supermarketu"/>
    <s v="Mi nákup trvá pár vteřin, kupuji pořád to stejné."/>
    <s v="201 - 300 Kč"/>
    <x v="0"/>
  </r>
  <r>
    <n v="96"/>
    <s v="31-40"/>
    <s v="25 000 - 35 000 Kč"/>
    <s v="Mořská houba"/>
    <s v="Standardní vložka, Standardní tampon, Mořská houba"/>
    <s v="Ano - maximálně 3x týdně"/>
    <s v="Ano"/>
    <s v="Ekologie, Pohodlné"/>
    <s v="Menstruační kalhotky"/>
    <s v="Dostala bych ji zdarma., Současný produkt by mi přestal vyhovovat."/>
    <s v="Ne"/>
    <s v="Rozhodně ano"/>
    <s v="V drogérii"/>
    <s v="Vím, co chci, ale občas se podívám na ostatní varianty jiných produktů, než používám normálně."/>
    <s v="Používám ekologické produkty, které jsou použitelné na několik let"/>
    <x v="5"/>
  </r>
  <r>
    <n v="97"/>
    <s v="15-20"/>
    <s v="Méně než 15 000 Kč"/>
    <s v="Standardní vložka, Standardní tampon"/>
    <s v="Standardní vložka"/>
    <s v="Ano - maximálně 3x týdně"/>
    <s v="Ne - někdo jiný z rodiny"/>
    <s v="Pohodlné, Spolehlivé"/>
    <s v="Nechci"/>
    <s v="Byla by to ekologičtější varianta., Současný produkt by mi přestal vyhovovat., Vyzkoušela jsem kalíšek i houbu. Kalíšek mi nesedí. Houbu moc nepoužívám, protože tampon je mi příjemnější, ale věřím, že si snad jednou na houbu zvyknu. Vím, že tampony nejdou moc zdravé, proto bych chtěla raději houbu. Ale tampony používám už asi od 13 let a jsem na ně zvyklá a můžu se na ně spolehnout."/>
    <s v="Ne"/>
    <s v="Spíše ano"/>
    <s v="V supermarketu"/>
    <s v="Mi nákup trvá pár vteřin, kupuji pořád to stejné."/>
    <s v="201 - 300 Kč"/>
    <x v="1"/>
  </r>
  <r>
    <n v="98"/>
    <s v="31-40"/>
    <s v="20 000 - 25 000 Kč"/>
    <s v="Standardní tampon, Mořská houba"/>
    <s v="Standardní vložka, Standardní tampon"/>
    <s v="Ano - maximálně 3x týdně"/>
    <s v="Ano"/>
    <s v="Cena, Ekologie"/>
    <s v="Menstruační kalhotky"/>
    <s v="Současný produkt by mi přestal vyhovovat."/>
    <s v="Ne"/>
    <s v="Spíše ano"/>
    <s v="Na internetu"/>
    <s v="Vím, co chci, ale občas se podívám na ostatní varianty jiných produktů, než používám normálně."/>
    <s v="201 - 300 Kč"/>
    <x v="2"/>
  </r>
  <r>
    <n v="99"/>
    <s v="31-40"/>
    <s v="25 000 - 35 000 Kč"/>
    <s v="Látkové vložka, Standardní tampon, Menstruační kalhotky"/>
    <s v="Standardní vložka, Vložka z přírodního materiálu, Látkové vložka, Standardní tampon, Tampon z přírodního materiálu, Menstruační kalíšek, Menstruační kalhotky, Mořská houba, Nepoužívají nic"/>
    <s v="Ne"/>
    <s v="Ano"/>
    <s v="Ekologie, Pohodlné"/>
    <s v="Nechci"/>
    <s v="Současný produkt by mi přestal vyhovovat."/>
    <s v="Ne"/>
    <s v="Rozhodně ano"/>
    <s v="V drogérii"/>
    <s v="Mi nákup trvá pár vteřin, kupuji pořád to stejné."/>
    <s v="201 - 300 Kč"/>
    <x v="0"/>
  </r>
  <r>
    <n v="100"/>
    <s v="31-40"/>
    <s v="35 000 - 45 000 Kč"/>
    <s v="Standardní vložka"/>
    <s v="Menstruační kalíšek"/>
    <s v="Ano - alespoň 3x týdně"/>
    <s v="Ano"/>
    <s v="Cena, Ekologie"/>
    <s v="Menstruační kalhotky"/>
    <s v="Dostala bych ji zdarma., Někdo z okolí by ji začal používat."/>
    <s v="Ano - v práci"/>
    <s v="Rozhodně ano"/>
    <s v="V drogérii"/>
    <s v="Pravidelně přemýšlím, jestli nezkusit něco nového a zvažuji možnosti."/>
    <s v="50 - 100 Kč"/>
    <x v="0"/>
  </r>
  <r>
    <n v="101"/>
    <s v="31-40"/>
    <s v="35 000 - 45 000 Kč"/>
    <s v="Menstruační kalhotky"/>
    <s v="Menstruační kalíšek"/>
    <s v="Ano - alespoň 3x týdně"/>
    <s v="Ano"/>
    <s v="Ekologie, Pohodlné"/>
    <s v="Nechci"/>
    <s v="Současný produkt by mi přestal vyhovovat."/>
    <s v="Ne"/>
    <s v="Rozhodně ano"/>
    <s v="Na internetu"/>
    <s v="Vím, co chci, ale občas se podívám na ostatní varianty jiných produktů, než používám normálně."/>
    <s v="Používám ekologické produkty, které jsou použitelné na několik let"/>
    <x v="0"/>
  </r>
  <r>
    <n v="102"/>
    <s v="31-40"/>
    <s v="35 000 - 45 000 Kč"/>
    <s v="Standardní tampon"/>
    <s v="Standardní vložka, Standardní tampon, Menstruační kalhotky"/>
    <s v="Ne"/>
    <s v="Ano"/>
    <s v="Cena, Zvyk"/>
    <s v="Tampon z přírodního materiálu"/>
    <s v="Dostala bych ji zdarma., Současný produkt by mi přestal vyhovovat."/>
    <s v="Ne"/>
    <s v="Spíš ne"/>
    <s v="V supermarketu"/>
    <s v="Mi nákup trvá pár vteřin, kupuji pořád to stejné."/>
    <s v="101 - 200 Kč"/>
    <x v="1"/>
  </r>
  <r>
    <n v="103"/>
    <s v="31-40"/>
    <s v="20 000 - 25 000 Kč"/>
    <s v="Menstruační kalíšek"/>
    <s v="Nevím"/>
    <s v="Ne"/>
    <s v="Ano"/>
    <s v="Ekologie, Pohodlné"/>
    <s v="Nechci"/>
    <s v="Někdo z okolí by ji začal používat., Byla by to ekologičtější varianta."/>
    <s v="Ne"/>
    <s v="Rozhodně ano"/>
    <s v="V drogérii"/>
    <s v="Mi nákup trvá pár vteřin, kupuji pořád to stejné."/>
    <s v="Používám ekologické produkty, které jsou použitelné na několik let"/>
    <x v="4"/>
  </r>
  <r>
    <n v="104"/>
    <s v="31-40"/>
    <s v="35 000 - 45 000 Kč"/>
    <s v="Menstruační kalhotky"/>
    <s v="Vložka z přírodního materiálu, Látkové vložka, Standardní tampon, Menstruační kalhotky"/>
    <s v="Ano - maximálně 3x týdně"/>
    <s v="Ano"/>
    <s v="Ekologie, Spolehlivé"/>
    <s v="Nechci"/>
    <s v="Nic by mě nepřimělo."/>
    <s v="Ne"/>
    <s v="Rozhodně ano"/>
    <s v="V drogérii"/>
    <s v="Mi nákup trvá pár vteřin, kupuji pořád to stejné."/>
    <s v="Používám ekologické produkty, které jsou použitelné na několik let"/>
    <x v="0"/>
  </r>
  <r>
    <n v="105"/>
    <s v="31-40"/>
    <s v="45 000 Kč a více"/>
    <s v="Standardní tampon"/>
    <s v="Standardní vložka, Standardní tampon, Menstruační kalhotky"/>
    <s v="Ano - alespoň 3x týdně"/>
    <s v="Ano"/>
    <s v="Pohodlné, Spolehlivé"/>
    <s v="Nechci"/>
    <s v="Současný produkt by mi přestal vyhovovat."/>
    <s v="Ne"/>
    <s v="Rozhodně ano"/>
    <s v="V drogérii"/>
    <s v="Mi nákup trvá pár vteřin, kupuji pořád to stejné."/>
    <s v="50 - 100 Kč"/>
    <x v="4"/>
  </r>
  <r>
    <n v="106"/>
    <s v="31-40"/>
    <s v="25 000 - 35 000 Kč"/>
    <s v="Standardní vložka, Menstruační kalíšek"/>
    <s v="Standardní vložka, Menstruační kalíšek, Menstruační kalhotky"/>
    <s v="Ne"/>
    <s v="Ano"/>
    <s v="Pohodlné, Spolehlivé"/>
    <s v="Vložka z přírodního materiálu, Menstruační kalhotky"/>
    <s v="Dostala bych ji zdarma., Někdo z okolí by ji začal používat."/>
    <s v="Ne"/>
    <s v="Spíše ano"/>
    <s v="V drogérii"/>
    <s v="Vím, co chci, ale občas se podívám na ostatní varianty jiných produktů, než používám normálně."/>
    <s v="101 - 200 Kč"/>
    <x v="2"/>
  </r>
  <r>
    <n v="107"/>
    <s v="31-40"/>
    <s v="15 000 - 20 000 Kč"/>
    <s v="Menstruační kalhotky, Mořská houba"/>
    <s v="Nevím"/>
    <s v="Ano - maximálně 3x týdně"/>
    <s v="Ano"/>
    <s v="Ekologie, Pohodlné"/>
    <s v="Menstruační kalíšek"/>
    <s v="Dostala bych ji zdarma."/>
    <s v="Ne"/>
    <s v="Spíš ne"/>
    <s v="V drogérii"/>
    <s v="Pravidelně přemýšlím, jestli nezkusit něco nového a zvažuji možnosti."/>
    <s v="Používám ekologické produkty, které jsou použitelné na několik let"/>
    <x v="5"/>
  </r>
  <r>
    <n v="108"/>
    <s v="31-40"/>
    <s v="25 000 - 35 000 Kč"/>
    <s v="Menstruační kalhotky, Mořská houba"/>
    <s v="Standardní tampon, Mořská houba"/>
    <s v="Ano - maximálně 3x týdně"/>
    <s v="Ano"/>
    <s v="Ekologie, Pohodlné"/>
    <s v="Nechci"/>
    <s v="Byla by to ekologičtější varianta."/>
    <s v="Ne"/>
    <s v="Spíše ano"/>
    <s v="Na internetu"/>
    <s v="Mi nákup trvá pár vteřin, kupuji pořád to stejné."/>
    <s v="Používám ekologické produkty, které jsou použitelné na několik let"/>
    <x v="5"/>
  </r>
  <r>
    <n v="109"/>
    <s v="41-50"/>
    <s v="25 000 - 35 000 Kč"/>
    <s v="Standardní vložka, Standardní tampon, Menstruační kalíšek"/>
    <s v="Standardní tampon"/>
    <s v="Ne"/>
    <s v="Ano"/>
    <s v="Zvyk, Spolehlivé"/>
    <s v="Menstruační kalhotky"/>
    <s v="Byla by to levnější varianta., Byla by to ekologičtější varianta."/>
    <s v="Ne"/>
    <s v="Spíše ano"/>
    <s v="V drogérii"/>
    <s v="Vím, co chci, ale podívám se na ostatní varianty stejného produktu (značky, velikosti, cena atd..)"/>
    <s v="101 - 200 Kč"/>
    <x v="2"/>
  </r>
  <r>
    <n v="110"/>
    <s v="41-50"/>
    <s v="35 000 - 45 000 Kč"/>
    <s v="Standardní vložka, Menstruační kalíšek"/>
    <s v="Standardní vložka, Standardní tampon"/>
    <s v="Ne"/>
    <s v="Ano"/>
    <s v="Pohodlné, Spolehlivé"/>
    <s v="Nechci"/>
    <s v="Někdo z okolí by ji začal používat."/>
    <s v="Ne"/>
    <s v="Spíše ano"/>
    <s v="V supermarketu"/>
    <s v="Vím, co chci, ale podívám se na ostatní varianty stejného produktu (značky, velikosti, cena atd..)"/>
    <s v="101 - 200 Kč"/>
    <x v="2"/>
  </r>
  <r>
    <n v="111"/>
    <s v="41-50"/>
    <s v="35 000 - 45 000 Kč"/>
    <s v="Vložka z přírodního materiálu"/>
    <s v="Vložka z přírodního materiálu"/>
    <s v="Ne"/>
    <s v="Ano"/>
    <s v="Ekologie, Spolehlivé"/>
    <s v="Nechci"/>
    <s v="Dostala bych ji zdarma., Byla by to levnější varianta."/>
    <s v="Ne"/>
    <s v="Rozhodně ano"/>
    <s v="V drogérii"/>
    <s v="Mi nákup trvá pár vteřin, kupuji pořád to stejné."/>
    <s v="Používám ekologické produkty, které jsou použitelné na několik let"/>
    <x v="5"/>
  </r>
  <r>
    <n v="112"/>
    <s v="15-20"/>
    <s v="15 000 - 20 000 Kč"/>
    <s v="Standardní tampon"/>
    <s v="Standardní tampon"/>
    <s v="Ano - alespoň 3x týdně"/>
    <s v="Ne - někdo jiný z rodiny"/>
    <s v="Cena, Používají ho ostatní v mém okolí"/>
    <s v="Menstruační kalíšek, Menstruační kalhotky"/>
    <s v="Dostala bych ji zdarma., Někdo z okolí by ji začal používat."/>
    <s v="Ne"/>
    <s v="Rozhodně ano"/>
    <s v="V drogérii"/>
    <s v="Pravidelně přemýšlím, jestli nezkusit něco nového a zvažuji možnosti."/>
    <s v="101 - 200 Kč"/>
    <x v="1"/>
  </r>
  <r>
    <n v="113"/>
    <s v="15-20"/>
    <s v="15 000 - 20 000 Kč"/>
    <s v="Standardní vložka, Standardní tampon"/>
    <s v="Standardní tampon"/>
    <s v="Ano - alespoň 3x týdně"/>
    <s v="Ne - někdo jiný z rodiny"/>
    <s v="Používají ho ostatní v mém okolí, Spolehlivé"/>
    <s v="Menstruační kalíšek, Menstruační kalhotky"/>
    <s v="Dostala bych ji zdarma., Někdo z okolí by ji začal používat."/>
    <s v="Ne"/>
    <s v="Rozhodně ano"/>
    <s v="V drogérii"/>
    <s v="Pravidelně přemýšlím, jestli nezkusit něco nového a zvažuji možnosti."/>
    <s v="100 - 200 Kč"/>
    <x v="1"/>
  </r>
  <r>
    <n v="114"/>
    <s v="15-20"/>
    <s v="15 000 - 20 000 Kč"/>
    <s v="Standardní vložka, Standardní tampon"/>
    <s v="Standardní tampon"/>
    <s v="Ano - alespoň 3x týdně"/>
    <s v="Ne - někdo jiný z rodiny"/>
    <s v="Zvyk, Používají ho ostatní v mém okolí"/>
    <s v="Menstruační kalíšek, Menstruační kalhotky"/>
    <s v="Dostala bych ji zdarma., Někdo z okolí by ji začal používat."/>
    <s v="Ne"/>
    <s v="Rozhodně ano"/>
    <s v="V drogérii"/>
    <s v="Pravidelně přemýšlím, jestli nezkusit něco nového a zvažuji možnosti."/>
    <s v="100 - 200 Kč"/>
    <x v="1"/>
  </r>
  <r>
    <n v="115"/>
    <s v="15-20"/>
    <s v="15 000 - 20 000 Kč"/>
    <s v="Standardní tampon"/>
    <s v="Standardní tampon"/>
    <s v="Ano - alespoň 3x týdně"/>
    <s v="Ne - někdo jiný z rodiny"/>
    <s v="Používají ho ostatní v mém okolí, Spolehlivé"/>
    <s v="Menstruační kalíšek, Menstruační kalhotky"/>
    <s v="Dostala bych ji zdarma., Někdo z okolí by ji začal používat."/>
    <s v="Ne"/>
    <s v="Rozhodně ano"/>
    <s v="V drogérii"/>
    <s v="Pravidelně přemýšlím, jestli nezkusit něco nového a zvažuji možnosti."/>
    <s v="101 - 200 Kč"/>
    <x v="1"/>
  </r>
  <r>
    <n v="116"/>
    <s v="15-20"/>
    <s v="Méně než 15 000 Kč"/>
    <s v="Standardní vložka, Standardní tampon"/>
    <s v="Standardní vložka, Standardní tampon"/>
    <s v="Ano - alespoň 3x týdně"/>
    <s v="Ne - někdo jiný z rodiny"/>
    <s v="Zvyk, Používají ho ostatní v mém okolí"/>
    <s v="Menstruační kalíšek, Menstruační kalhotky"/>
    <s v="Osamostatnění - vlastní příjem."/>
    <s v="Ne"/>
    <s v="Spíše ano"/>
    <s v="V drogérii"/>
    <s v="Mi nákup trvá pár vteřin, kupuji pořád to stejné."/>
    <s v="201 - 300 Kč"/>
    <x v="1"/>
  </r>
  <r>
    <n v="117"/>
    <s v="21-30"/>
    <s v="15 000 - 20 000 Kč"/>
    <s v="Standardní tampon"/>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s v="V supermarketu"/>
    <s v="Pravidelně přemýšlím, jestli nezkusit něco nového a zvažuji možnosti."/>
    <s v="50 - 100 Kč"/>
    <x v="2"/>
  </r>
  <r>
    <n v="118"/>
    <s v="31-40"/>
    <s v="45 000 Kč a více"/>
    <s v="Menstruační kalíšek"/>
    <s v="Standardní vložka, Standardní tampon, Menstruační kalíšek, Menstruační kalhotky"/>
    <s v="Ano - maximálně 3x týdně"/>
    <s v="Ano"/>
    <s v="Ekologie, Pohodlné"/>
    <s v="Nechci"/>
    <s v="Dostala bych ji zdarma., Byla by to ekologičtější varianta., Současný produkt by mi přestal vyhovovat."/>
    <s v="Ne"/>
    <s v="Rozhodně ano"/>
    <s v="V supermarketu"/>
    <s v="Mi nákup trvá pár vteřin, kupuji pořád to stejné."/>
    <s v="Používám ekologické produkty, které jsou použitelné na několik let"/>
    <x v="0"/>
  </r>
  <r>
    <n v="119"/>
    <s v="31-40"/>
    <s v="35 000 - 45 000 Kč"/>
    <s v="Tampon z přírodního materiálu, Menstruační kalíšek"/>
    <s v="Tampon z přírodního materiálu, Menstruační kalíšek"/>
    <s v="Ano - alespoň 3x týdně"/>
    <s v="Ano"/>
    <s v="Pohodlné, Spolehlivé"/>
    <s v="Nechci"/>
    <s v="Někdo z okolí by ji začal používat."/>
    <s v="Ne"/>
    <s v="Spíše ano"/>
    <s v="V drogérii"/>
    <s v="Mi nákup trvá pár vteřin, kupuji pořád to stejné."/>
    <s v="Používám ekologické produkty, které jsou použitelné na několik let"/>
    <x v="2"/>
  </r>
  <r>
    <n v="120"/>
    <s v="31-40"/>
    <s v="35 000 - 45 000 Kč"/>
    <s v="Standardní tampon"/>
    <s v="Standardní vložka, Standardní tampon"/>
    <s v="Ano - maximálně 3x týdně"/>
    <s v="Ano"/>
    <s v="Zvyk, Spolehlivé"/>
    <s v="Nechci"/>
    <s v="Nic by mě nepřimělo."/>
    <s v="Ne"/>
    <s v="Rozhodně ano"/>
    <s v="V drogérii"/>
    <s v="Mi nákup trvá pár vteřin, kupuji pořád to stejné."/>
    <s v="50 - 100 Kč"/>
    <x v="1"/>
  </r>
  <r>
    <n v="121"/>
    <s v="21-30"/>
    <s v="25 000 - 35 000 Kč"/>
    <s v="Menstruační kalíšek, Menstruační kalhotky"/>
    <s v="Standardní vložka, Standardní tampon"/>
    <s v="Ne"/>
    <s v="Ano"/>
    <s v="Cena, Ekologie"/>
    <s v="Nechci"/>
    <s v="Současný produkt by mi přestal vyhovovat."/>
    <s v="Ne"/>
    <s v="Spíše ano"/>
    <s v="Na internetu"/>
    <s v="Vím, co chci, ale podívám se na ostatní varianty stejného produktu (značky, velikosti, cena atd..)"/>
    <s v="Používám ekologické produkty, které jsou použitelné na několik let"/>
    <x v="0"/>
  </r>
  <r>
    <n v="122"/>
    <s v="21-30"/>
    <s v="20 000 - 25 000 Kč"/>
    <s v="Menstruační kalíšek"/>
    <s v="Standardní vložka, Standardní tampon"/>
    <s v="Ano - alespoň 3x týdně"/>
    <s v="Ano"/>
    <s v="Ekologie, Pohodlné"/>
    <s v="Nechci"/>
    <s v="Dostala bych ji zdarma., Byla by to ekologičtější varianta., Současný produkt by mi přestal vyhovovat."/>
    <s v="Ne"/>
    <s v="Spíše ano"/>
    <s v="V drogérii"/>
    <s v="Mi nákup trvá pár vteřin, kupuji pořád to stejné."/>
    <s v="Používám ekologické produkty, které jsou použitelné na několik let"/>
    <x v="0"/>
  </r>
  <r>
    <n v="123"/>
    <s v="31-40"/>
    <s v="35 000 - 45 000 Kč"/>
    <s v="Standardní vložka, Standardní tampon, Menstruační kalhotky"/>
    <s v="Standardní vložka, Vložka z přírodního materiálu, Látkové vložka, Standardní tampon, Tampon z přírodního materiálu, Menstruační kalíšek, Menstruační kalhotky"/>
    <s v="Ne"/>
    <s v="Ano"/>
    <s v="Pohodlné, Spolehlivé"/>
    <s v="Menstruační kalíšek"/>
    <s v="Současný produkt by mi přestal vyhovovat."/>
    <s v="Ne"/>
    <s v="Spíše ano"/>
    <s v="V drogérii"/>
    <s v="Vím, co chci, ale podívám se na ostatní varianty stejného produktu (značky, velikosti, cena atd..)"/>
    <s v="101 - 200 Kč"/>
    <x v="2"/>
  </r>
  <r>
    <n v="124"/>
    <s v="21-30"/>
    <s v="25 000 - 35 000 Kč"/>
    <s v="Menstruační kalíšek"/>
    <s v="Standardní vložka, Standardní tampon, Menstruační kalhotky"/>
    <s v="Ne"/>
    <s v="Ano"/>
    <s v="Ekologie, Pohodlné"/>
    <s v="Nechci"/>
    <s v="Někdo z okolí by ji začal používat., Byla by to levnější varianta., Byla by to ekologičtější varianta., Současný produkt by mi přestal vyhovovat."/>
    <s v="Ne"/>
    <s v="Spíše ano"/>
    <s v="V drogérii"/>
    <s v="Vím, co chci, ale podívám se na ostatní varianty stejného produktu (značky, velikosti, cena atd..)"/>
    <s v="Používám ekologické produkty, které jsou použitelné na několik let"/>
    <x v="5"/>
  </r>
  <r>
    <n v="125"/>
    <s v="21-30"/>
    <s v="20 000 - 25 000 Kč"/>
    <s v="Menstruační kalíšek, Menstruační kalhotky"/>
    <s v="Standardní tampon, Menstruační kalíšek"/>
    <s v="Ano - maximálně 3x týdně"/>
    <s v="Ano"/>
    <s v="Cena, Ekologie"/>
    <s v="Mořská houba"/>
    <s v="Byla by to levnější varianta., Současný produkt by mi přestal vyhovovat."/>
    <s v="Ne"/>
    <s v="Rozhodně ano"/>
    <s v="V drogérii"/>
    <s v="Vím, co chci, ale občas se podívám na ostatní varianty jiných produktů, než používám normálně."/>
    <s v="Používám ekologické produkty, které jsou použitelné na několik let"/>
    <x v="0"/>
  </r>
  <r>
    <n v="126"/>
    <s v="41-50"/>
    <s v="25 000 - 35 000 Kč"/>
    <s v="Standardní tampon"/>
    <s v="Standardní tampon"/>
    <s v="Ne"/>
    <s v="Ne - partner"/>
    <s v="Cena, Zvyk"/>
    <s v="Nechci"/>
    <s v="Byla by to levnější varianta., Současný produkt by mi přestal vyhovovat."/>
    <s v="Ne"/>
    <s v="Rozhodně ano"/>
    <s v="V drogérii"/>
    <s v="Vím, co chci, ale podívám se na ostatní varianty stejného produktu (značky, velikosti, cena atd..)"/>
    <s v="50 - 100 Kč"/>
    <x v="1"/>
  </r>
  <r>
    <n v="127"/>
    <s v="21-30"/>
    <s v="25 000 - 35 000 Kč"/>
    <s v="Standardní tampon"/>
    <s v="Standardní vložka, Standardní tampon, Menstruační kalíšek"/>
    <s v="Ano - alespoň 3x týdně"/>
    <s v="Ano"/>
    <s v="Zvyk, Pohodlné"/>
    <s v="Vložka z přírodního materiálu, Menstruační kalíšek"/>
    <s v="Dostala bych ji zdarma."/>
    <s v="Ne"/>
    <s v="Rozhodně ano"/>
    <s v="V drogérii"/>
    <s v="Pravidelně přemýšlím, jestli nezkusit něco nového a zvažuji možnosti."/>
    <s v="50 - 100 Kč"/>
    <x v="2"/>
  </r>
  <r>
    <n v="128"/>
    <s v="15-20"/>
    <s v="Méně než 15 000 Kč"/>
    <s v="Standardní tampon"/>
    <s v="Standardní tampon"/>
    <s v="Ano - alespoň 3x týdně"/>
    <s v="Ne - někdo jiný z rodiny"/>
    <s v="Zvyk, Používají ho ostatní v mém okolí"/>
    <s v="Menstruační kalíšek, Menstruační kalhotky"/>
    <s v="Dostala bych ji zdarma., Osamostatnění - vlastní příjem."/>
    <s v="Ne"/>
    <s v="Spíše ano"/>
    <s v="V drogérii"/>
    <s v="Mi nákup trvá pár vteřin, kupuji pořád to stejné."/>
    <s v="50 - 100 Kč"/>
    <x v="2"/>
  </r>
  <r>
    <n v="129"/>
    <s v="51-60"/>
    <s v="25 000 - 35 000 Kč"/>
    <s v="Standardní vložka"/>
    <s v="Nevím"/>
    <s v="Ne"/>
    <s v="Ano"/>
    <s v="Cena, Zvyk"/>
    <s v="Nechci"/>
    <s v="Nic by mě nepřimělo."/>
    <s v="Ne"/>
    <s v="Spíše ano"/>
    <s v="V drogérii"/>
    <s v="Mi nákup trvá pár vteřin, kupuji pořád to stejné."/>
    <s v="101 - 200 Kč"/>
    <x v="1"/>
  </r>
  <r>
    <n v="130"/>
    <s v="21-30"/>
    <s v="Méně než 15 000 Kč"/>
    <s v="Standardní tampon"/>
    <s v="Standardní vložka, Standardní tampon"/>
    <s v="Ne"/>
    <s v="Ano"/>
    <s v="Zvyk, Spolehlivé"/>
    <s v="Menstruační kalhotky"/>
    <s v="Dostala bych ji zdarma., Současný produkt by mi přestal vyhovovat."/>
    <s v="Ne"/>
    <s v="Spíše ano"/>
    <s v="V supermarketu"/>
    <s v="Pravidelně přemýšlím, jestli nezkusit něco nového a zvažuji možnosti."/>
    <s v="101 - 200 Kč"/>
    <x v="2"/>
  </r>
  <r>
    <n v="131"/>
    <s v="21-30"/>
    <s v="Méně než 15 000 Kč"/>
    <s v="Standardní tampon"/>
    <s v="Standardní vložka, Standardní tampon, Menstruační kalíšek, Menstruační kalhotky"/>
    <s v="Ano - maximálně 3x týdně"/>
    <s v="Ano"/>
    <s v="Zvyk, Spolehlivé"/>
    <s v="Menstruační kalhotky"/>
    <s v="Nic by mě nepřimělo."/>
    <s v="Ne"/>
    <s v="Spíše ano"/>
    <s v="V drogérii"/>
    <s v="Pravidelně přemýšlím, jestli nezkusit něco nového a zvažuji možnosti."/>
    <s v="50 - 100 Kč"/>
    <x v="2"/>
  </r>
  <r>
    <n v="132"/>
    <s v="15-20"/>
    <s v="Méně než 15 000 Kč"/>
    <s v="Standardní tampon, Menstruační kalhotky"/>
    <s v="Standardní vložka, Standardní tampon"/>
    <s v="Ne"/>
    <s v="Ano"/>
    <s v="Pohodlné, Spolehlivé"/>
    <s v="Nechci"/>
    <s v="Byla by to ekologičtější varianta., Současný produkt by mi přestal vyhovovat."/>
    <s v="Ne"/>
    <s v="Spíše ano"/>
    <s v="V drogérii"/>
    <s v="Mi nákup trvá pár vteřin, kupuji pořád to stejné."/>
    <s v="201 - 300 Kč"/>
    <x v="2"/>
  </r>
  <r>
    <n v="133"/>
    <s v="31-40"/>
    <s v="35 000 - 45 000 Kč"/>
    <s v="Standardní vložka, Standardní tampon, Menstruační kalíšek"/>
    <s v="Standardní vložka, Standardní tampon, Menstruační kalíšek, Menstruační kalhotky"/>
    <s v="Ne"/>
    <s v="Ano"/>
    <s v="Cena, Zvyk"/>
    <s v="Menstruační kalhotky"/>
    <s v="Dostala bych ji zdarma., Byla by to levnější varianta., Byla by to ekologičtější varianta., Současný produkt by mi přestal vyhovovat."/>
    <s v="Ne"/>
    <s v="Spíš ne"/>
    <s v="V supermarketu"/>
    <s v="Vím, co chci, ale občas se podívám na ostatní varianty jiných produktů, než používám normálně."/>
    <s v="101 - 200 Kč"/>
    <x v="1"/>
  </r>
  <r>
    <n v="134"/>
    <s v="21-30"/>
    <s v="15 000 - 20 000 Kč"/>
    <s v="Menstruační kalíšek, Menstruační kalhotky"/>
    <s v="Standardní vložka, Standardní tampon, Menstruační kalíšek, Menstruační kalhotky"/>
    <s v="Ano - alespoň 3x týdně"/>
    <s v="Ano"/>
    <s v="Ekologie, Zvyk"/>
    <s v="Nechci"/>
    <s v="Dostala bych ji zdarma., Byla by to levnější varianta."/>
    <s v="Ne"/>
    <s v="Rozhodně ano"/>
    <s v="Na internetu"/>
    <s v="Vím, co chci, ale podívám se na ostatní varianty stejného produktu (značky, velikosti, cena atd..)"/>
    <s v="Používám ekologické produkty, které jsou použitelné na několik let"/>
    <x v="5"/>
  </r>
  <r>
    <n v="135"/>
    <s v="21-30"/>
    <s v="25 000 - 35 000 Kč"/>
    <s v="Standardní vložka"/>
    <s v="Nevím"/>
    <s v="Ne"/>
    <s v="Ano"/>
    <s v="Pohodlné, Spolehlivé"/>
    <s v="Nechci"/>
    <s v="Současný produkt by mi přestal vyhovovat."/>
    <s v="Ne"/>
    <s v="Rozhodně ne"/>
    <s v="V drogérii"/>
    <s v="Vím, co chci, ale podívám se na ostatní varianty stejného produktu (značky, velikosti, cena atd..)"/>
    <s v="50 - 100 Kč"/>
    <x v="1"/>
  </r>
  <r>
    <n v="136"/>
    <s v="21-30"/>
    <s v="25 000 - 35 000 Kč"/>
    <s v="Menstruační kalíšek, Menstruační kalhotky"/>
    <s v="Standardní vložka, Standardní tampon"/>
    <s v="Ne"/>
    <s v="Ano"/>
    <s v="Cena, Ekologie"/>
    <s v="Nechci"/>
    <s v="Někdo z okolí by ji začal používat., Byla by to levnější varianta., 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x v="0"/>
  </r>
  <r>
    <n v="137"/>
    <s v="21-30"/>
    <s v="20 000 - 25 000 Kč"/>
    <s v="Menstruační kalíšek"/>
    <s v="Standardní vložka, Standardní tampon"/>
    <s v="Ano - alespoň 3x týdně"/>
    <s v="Ano"/>
    <s v="Ekologie, Pohodlné"/>
    <s v="Nechci"/>
    <s v="Současný produkt by mi přestal vyhovovat."/>
    <s v="Ne"/>
    <s v="Spíše ano"/>
    <s v="V drogérii"/>
    <s v="Mi nákup trvá pár vteřin, kupuji pořád to stejné."/>
    <s v="Používám ekologické produkty, které jsou použitelné na několik let"/>
    <x v="0"/>
  </r>
  <r>
    <n v="138"/>
    <s v="31-40"/>
    <s v="35 000 - 45 000 Kč"/>
    <s v="Standardní vložka, Standardní tampon, Menstruační kalhotky"/>
    <s v="Standardní vložka, Vložka z přírodního materiálu, Látkové vložka, Standardní tampon, Tampon z přírodního materiálu, Menstruační kalíšek, Menstruační kalhotky"/>
    <s v="Ne"/>
    <s v="Ano"/>
    <s v="Pohodlné, Spolehlivé"/>
    <s v="Menstruační kalíšek"/>
    <s v="Současný produkt by mi přestal vyhovovat."/>
    <s v="Ne"/>
    <s v="Spíše ano"/>
    <s v="V drogérii"/>
    <s v="Vím, co chci, ale podívám se na ostatní varianty stejného produktu (značky, velikosti, cena atd..)"/>
    <s v="101 - 200 Kč"/>
    <x v="2"/>
  </r>
  <r>
    <n v="139"/>
    <s v="21-30"/>
    <s v="25 000 - 35 000 Kč"/>
    <s v="Menstruační kalíšek"/>
    <s v="Standardní vložka, Standardní tampon, Menstruační kalhotky"/>
    <s v="Ne"/>
    <s v="Ano"/>
    <s v="Ekologie, Pohodlné"/>
    <s v="Nechci"/>
    <s v="Současný produkt by mi přestal vyhovovat."/>
    <s v="Ne"/>
    <s v="Spíše ano"/>
    <s v="V drogérii"/>
    <s v="Vím, co chci, ale podívám se na ostatní varianty stejného produktu (značky, velikosti, cena atd..)"/>
    <s v="Používám ekologické produkty, které jsou použitelné na několik let"/>
    <x v="5"/>
  </r>
  <r>
    <n v="140"/>
    <s v="21-30"/>
    <s v="20 000 - 25 000 Kč"/>
    <s v="Menstruační kalíšek"/>
    <s v="Standardní vložka, Standardní tampon"/>
    <s v="Ne"/>
    <s v="Ano"/>
    <s v="Cena, Ekologie"/>
    <s v="Nechci"/>
    <s v="Byla by to ekologičtější varianta."/>
    <s v="Ne"/>
    <s v="Spíše ano"/>
    <s v="Na internetu"/>
    <s v="Mi nákup trvá pár vteřin, kupuji pořád to stejné."/>
    <s v="Používám ekologické produkty, které jsou použitelné na několik let"/>
    <x v="0"/>
  </r>
  <r>
    <n v="141"/>
    <s v="31-40"/>
    <s v="25 000 - 35 000 Kč"/>
    <s v="Standardní vložka, Standardní tampon, Menstruační kalíšek, Mořská houba"/>
    <s v="Standardní vložka, Standardní tampon"/>
    <s v="Ne"/>
    <s v="Ano"/>
    <s v="Pohodlné, Spolehlivé"/>
    <s v="Menstruační kalhotky, Látkové vložka"/>
    <s v="Byla by to ekologičtější varianta., Současný produkt by mi přestal vyhovovat."/>
    <s v="Ne"/>
    <s v="Rozhodně ano"/>
    <s v="V supermarketu"/>
    <s v="Pravidelně přemýšlím, jestli nezkusit něco nového a zvažuji možnosti."/>
    <s v="201 - 300 Kč"/>
    <x v="2"/>
  </r>
  <r>
    <n v="142"/>
    <s v="31-40"/>
    <s v="35 000 - 45 000 Kč"/>
    <s v="Standardní tampon, Menstruační kalíšek, Menstruační kalhotky"/>
    <s v="Standardní vložka, Standardní tampon, Menstruační kalíšek, Menstruační kalhotky, Mořská houba"/>
    <s v="Ano - maximálně 3x týdně"/>
    <s v="Ano"/>
    <s v="Ekologie, Spolehlivé"/>
    <s v="Nechci"/>
    <s v="Doporuceni"/>
    <s v="Ne"/>
    <s v="Spíš ne"/>
    <s v="V supermarketu"/>
    <s v="Mi nákup trvá pár vteřin, kupuji pořád to stejné."/>
    <s v="201 - 300 Kč"/>
    <x v="0"/>
  </r>
  <r>
    <n v="143"/>
    <s v="21-30"/>
    <s v="35 000 - 45 000 Kč"/>
    <s v="Standardní tampon"/>
    <s v="Standardní tampon, Menstruační kalíšek"/>
    <s v="Ano - alespoň 3x týdně"/>
    <s v="Ano"/>
    <s v="Ekologie, Pohodlné"/>
    <s v="Menstruační kalhotky"/>
    <s v="Dostala bych ji zdarma., Někdo z okolí by ji začal používat."/>
    <s v="Ano - v práci"/>
    <s v="Rozhodně ano"/>
    <s v="V drogérii"/>
    <s v="Pravidelně přemýšlím, jestli nezkusit něco nového a zvažuji možnosti."/>
    <s v="101 - 200 Kč"/>
    <x v="0"/>
  </r>
  <r>
    <n v="144"/>
    <s v="41-50"/>
    <s v="45 000 Kč a více"/>
    <s v="Standardní vložka"/>
    <s v="Menstruační kalíšek, Menstruační kalhotky"/>
    <s v="Ano - alespoň 3x týdně"/>
    <s v="Ano"/>
    <s v="Ekologie, Zvyk"/>
    <s v="Nechci"/>
    <s v="Nic by mě nepřimělo."/>
    <s v="Ano - v práci"/>
    <s v="Rozhodně ano"/>
    <s v="V drogérii"/>
    <s v="Mi nákup trvá pár vteřin, kupuji pořád to stejné."/>
    <s v="301 Kč a více"/>
    <x v="0"/>
  </r>
  <r>
    <n v="145"/>
    <s v="21-30"/>
    <s v="20 000 - 25 000 Kč"/>
    <s v="Menstruační kalíšek"/>
    <s v="Standardní vložka, Standardní tampon"/>
    <s v="Ano - alespoň 3x týdně"/>
    <s v="Ano"/>
    <s v="Cena, Ekologie"/>
    <s v="Nechci"/>
    <s v="Někdo z okolí by ji začal používat., Byla by to levnější varianta., Byla by to ekologičtější varianta., Současný produkt by mi přestal vyhovovat."/>
    <s v="Ne"/>
    <s v="Spíše ano"/>
    <s v="V drogérii"/>
    <s v="Mi nákup trvá pár vteřin, kupuji pořád to stejné."/>
    <s v="Používám ekologické produkty, které jsou použitelné na několik let"/>
    <x v="0"/>
  </r>
  <r>
    <n v="146"/>
    <s v="21-30"/>
    <s v="35 000 - 45 000 Kč"/>
    <s v="Standardní vložka, Standardní tampon, Menstruační kalhotky"/>
    <s v="Standardní vložka, Vložka z přírodního materiálu, Látkové vložka, Standardní tampon, Tampon z přírodního materiálu, Menstruační kalíšek, Menstruační kalhotky"/>
    <s v="Ne"/>
    <s v="Ano"/>
    <s v="Ekologie, Pohodlné"/>
    <s v="Menstruační kalíšek"/>
    <s v="Současný produkt by mi přestal vyhovovat."/>
    <s v="Ne"/>
    <s v="Spíše ano"/>
    <s v="V drogérii"/>
    <s v="Vím, co chci, ale podívám se na ostatní varianty stejného produktu (značky, velikosti, cena atd..)"/>
    <s v="101 - 200 Kč"/>
    <x v="2"/>
  </r>
  <r>
    <n v="147"/>
    <s v="21-30"/>
    <s v="25 000 - 35 000 Kč"/>
    <s v="Menstruační kalíšek"/>
    <s v="Standardní vložka, Standardní tampon, Menstruační kalíšek"/>
    <s v="Ano - maximálně 3x týdně"/>
    <s v="Ano"/>
    <s v="Cena, Ekologie"/>
    <s v="Nechci"/>
    <s v="Někdo z okolí by ji začal používat., Byla by to levnější varianta., Byla by to ekologičtější varianta., Současný produkt by mi přestal vyhovovat."/>
    <s v="Ne"/>
    <s v="Spíše ano"/>
    <s v="V drogérii"/>
    <s v="Mi nákup trvá pár vteřin, kupuji pořád to stejné."/>
    <s v="Používám ekologické produkty, které jsou použitelné na několik let"/>
    <x v="4"/>
  </r>
  <r>
    <n v="148"/>
    <s v="31-40"/>
    <s v="25 000 - 35 000 Kč"/>
    <s v="Menstruační kalhotky, Mořská houba"/>
    <s v="Standardní tampon, Mořská houba"/>
    <s v="Ano - maximálně 3x týdně"/>
    <s v="Ano"/>
    <s v="Ekologie, Pohodlné"/>
    <s v="Nechci"/>
    <s v="Byla by to ekologičtější varianta."/>
    <s v="Ne"/>
    <s v="Spíše ano"/>
    <s v="Na internetu"/>
    <s v="Mi nákup trvá pár vteřin, kupuji pořád to stejné."/>
    <s v="Používám ekologické produkty, které jsou použitelné na několik let"/>
    <x v="5"/>
  </r>
  <r>
    <n v="149"/>
    <s v="31-40"/>
    <s v="45 000 Kč a více"/>
    <s v="Standardní tampon, Menstruační kalíšek, Menstruační kalhotky"/>
    <s v="Standardní vložka, Standardní tampon"/>
    <s v="Ne"/>
    <s v="Ano"/>
    <s v="Ekologie, Pohodlné"/>
    <s v="Nechci"/>
    <s v="Dostala bych ji zdarma., Současný produkt by mi přestal vyhovovat."/>
    <s v="Ne"/>
    <s v="Spíše ano"/>
    <s v="V drogérii"/>
    <s v="Vím, co chci, ale občas se podívám na ostatní varianty jiných produktů, než používám normálně."/>
    <s v="201 - 300 Kč"/>
    <x v="4"/>
  </r>
  <r>
    <n v="150"/>
    <s v="31-40"/>
    <s v="45 000 Kč a více"/>
    <s v="Menstruační kalhotky"/>
    <s v="Standardní tampon, Menstruační kalhotky"/>
    <s v="Ano - maximálně 3x týdně"/>
    <s v="Ano"/>
    <s v="Ekologie, Pohodlné"/>
    <s v="Nechci"/>
    <s v="Nic by mě nepřimělo."/>
    <s v="Ne"/>
    <s v="Rozhodně ano"/>
    <s v="V drogérii"/>
    <s v="Vím, co chci, ale podívám se na ostatní varianty stejného produktu (značky, velikosti, cena atd..)"/>
    <s v="Používám ekologické produkty, které jsou použitelné na několik let"/>
    <x v="0"/>
  </r>
  <r>
    <n v="151"/>
    <s v="41-50"/>
    <s v="35 000 - 45 000 Kč"/>
    <s v="Vložka z přírodního materiálu"/>
    <s v="Vložka z přírodního materiálu"/>
    <s v="Ne"/>
    <s v="Ano"/>
    <s v="Ekologie, Spolehlivé"/>
    <s v="Nechci"/>
    <s v="Dostala bych ji zdarma., Byla by to levnější varianta."/>
    <s v="Ne"/>
    <s v="Rozhodně ano"/>
    <s v="V drogérii"/>
    <s v="Mi nákup trvá pár vteřin, kupuji pořád to stejné."/>
    <s v="Používám ekologické produkty, které jsou použitelné na několik let"/>
    <x v="5"/>
  </r>
  <r>
    <n v="152"/>
    <s v="31-40"/>
    <s v="35 000 - 45 000 Kč"/>
    <s v="Standardní tampon"/>
    <s v="Standardní vložka, Standardní tampon, Menstruační kalhotky"/>
    <s v="Ne"/>
    <s v="Ano"/>
    <s v="Cena, Zvyk"/>
    <s v="Tampon z přírodního materiálu"/>
    <s v="Dostala bych ji zdarma., Současný produkt by mi přestal vyhovovat."/>
    <s v="Ne"/>
    <s v="Spíš ne"/>
    <s v="V supermarketu"/>
    <s v="Mi nákup trvá pár vteřin, kupuji pořád to stejné."/>
    <s v="101 - 200 Kč"/>
    <x v="1"/>
  </r>
  <r>
    <n v="153"/>
    <s v="41-50"/>
    <s v="35 000 - 45 000 Kč"/>
    <s v="Standardní vložka"/>
    <s v="Nevím"/>
    <s v="Ne"/>
    <s v="Ano"/>
    <s v="Cena, Zvyk"/>
    <s v="Nechci"/>
    <s v="Nic by mě nepřimělo."/>
    <s v="Ne"/>
    <s v="Spíše ano"/>
    <s v="V drogérii"/>
    <s v="Mi nákup trvá pár vteřin, kupuji pořád to stejné."/>
    <s v="101 - 200 Kč"/>
    <x v="2"/>
  </r>
  <r>
    <n v="154"/>
    <s v="21-30"/>
    <s v="25 000 - 35 000 Kč"/>
    <s v="Standardní tampon"/>
    <s v="Standardní vložka, Standardní tampon, Menstruační kalíšek, Menstruační kalhotky"/>
    <s v="Ne"/>
    <s v="Ano"/>
    <s v="Pohodlné, Spolehlivé"/>
    <s v="Menstruační kalhotky"/>
    <s v="Dostala bych ji zdarma., Byla by to levnější varianta., Současný produkt by mi přestal vyhovovat."/>
    <s v="Ne"/>
    <s v="Spíše ano"/>
    <s v="V drogérii"/>
    <s v="Pravidelně přemýšlím, jestli nezkusit něco nového a zvažuji možnosti."/>
    <s v="101 - 200 Kč"/>
    <x v="3"/>
  </r>
  <r>
    <n v="155"/>
    <s v="21-30"/>
    <s v="25 000 - 35 000 Kč"/>
    <s v="Menstruační kalíšek, Menstruační kalhotky"/>
    <s v="Standardní vložka, Standardní tampon"/>
    <s v="Ne"/>
    <s v="Ano"/>
    <s v="Cena, Ekologie"/>
    <s v="Nechci"/>
    <s v="Dostala bych ji zdarma., 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x v="0"/>
  </r>
  <r>
    <n v="156"/>
    <s v="21-30"/>
    <s v="20 000 - 25 000 Kč"/>
    <s v="Menstruační kalíšek"/>
    <s v="Standardní vložka, Standardní tampon"/>
    <s v="Ano - alespoň 3x týdně"/>
    <s v="Ano"/>
    <s v="Ekologie, Pohodlné"/>
    <s v="Nechci"/>
    <s v="Současný produkt by mi přestal vyhovovat."/>
    <s v="Ne"/>
    <s v="Spíše ano"/>
    <s v="V drogérii"/>
    <s v="Mi nákup trvá pár vteřin, kupuji pořád to stejné."/>
    <s v="Používám ekologické produkty, které jsou použitelné na několik let"/>
    <x v="0"/>
  </r>
  <r>
    <n v="157"/>
    <s v="21-30"/>
    <s v="25 000 - 35 000 Kč"/>
    <s v="Menstruační kalíšek"/>
    <s v="Menstruační kalíšek"/>
    <s v="Ano - maximálně 3x týdně"/>
    <s v="Ano"/>
    <s v="Cena, Pohodlné"/>
    <s v="Mořská houba"/>
    <s v="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x v="0"/>
  </r>
  <r>
    <n v="158"/>
    <s v="31-40"/>
    <s v="45 000 Kč a více"/>
    <s v="Standardní tampon, Menstruační kalíšek, Menstruační kalhotky"/>
    <s v="Standardní vložka, Standardní tampon"/>
    <s v="Ne"/>
    <s v="Ano"/>
    <s v="Ekologie, Pohodlné"/>
    <s v="Nechci"/>
    <s v="Dostala bych ji zdarma., Současný produkt by mi přestal vyhovovat."/>
    <s v="Ne"/>
    <s v="Spíše ano"/>
    <s v="V drogérii"/>
    <s v="Vím, co chci, ale občas se podívám na ostatní varianty jiných produktů, než používám normálně."/>
    <s v="201 - 300 Kč"/>
    <x v="4"/>
  </r>
  <r>
    <n v="159"/>
    <s v="31-40"/>
    <s v="45 000 Kč a více"/>
    <s v="Menstruační kalhotky"/>
    <s v="Standardní tampon, Menstruační kalhotky"/>
    <s v="Ano - maximálně 3x týdně"/>
    <s v="Ano"/>
    <s v="Ekologie, Pohodlné"/>
    <s v="Nechci"/>
    <s v="Nic by mě nepřimělo."/>
    <s v="Ne"/>
    <s v="Rozhodně ano"/>
    <s v="V drogérii"/>
    <s v="Vím, co chci, ale podívám se na ostatní varianty stejného produktu (značky, velikosti, cena atd..)"/>
    <s v="Používám ekologické produkty, které jsou použitelné na několik let"/>
    <x v="0"/>
  </r>
  <r>
    <n v="160"/>
    <s v="41-50"/>
    <s v="35 000 - 45 000 Kč"/>
    <s v="Vložka z přírodního materiálu"/>
    <s v="Vložka z přírodního materiálu"/>
    <s v="Ne"/>
    <s v="Ano"/>
    <s v="Ekologie, Spolehlivé"/>
    <s v="Nechci"/>
    <s v="Dostala bych ji zdarma., Byla by to levnější varianta."/>
    <s v="Ne"/>
    <s v="Rozhodně ano"/>
    <s v="V drogérii"/>
    <s v="Mi nákup trvá pár vteřin, kupuji pořád to stejné."/>
    <s v="Používám ekologické produkty, které jsou použitelné na několik let"/>
    <x v="5"/>
  </r>
  <r>
    <n v="161"/>
    <s v="31-40"/>
    <s v="20 000 - 25 000 Kč"/>
    <s v="Menstruační kalíšek, Menstruační kalhotky"/>
    <s v="Vložka z přírodního materiálu, Standardní tampon, Menstruační kalíšek, Menstruační kalhotky"/>
    <s v="Ano - alespoň 3x týdně"/>
    <s v="Ano"/>
    <s v="Ekologie, Pohodlné"/>
    <s v="Nechci"/>
    <s v="bylo by to pohodlnější"/>
    <s v="Ne"/>
    <s v="Spíš ne"/>
    <s v="Na internetu"/>
    <s v="Vím, co chci, ale podívám se na ostatní varianty stejného produktu (značky, velikosti, cena atd..)"/>
    <s v="Používám ekologické produkty, které jsou použitelné na několik let"/>
    <x v="5"/>
  </r>
  <r>
    <n v="162"/>
    <s v="21-30"/>
    <s v="25 000 - 35 000 Kč"/>
    <s v="Menstruační kalíšek, Menstruační kalhotky"/>
    <s v="Standardní vložka, Látkové vložka, Standardní tampon, Tampon z přírodního materiálu, Menstruační kalíšek, Menstruační kalhotky"/>
    <s v="Ano - alespoň 3x týdně"/>
    <s v="Ano"/>
    <s v="Ekologie, Pohodlné"/>
    <s v="Nechci"/>
    <s v="Dostala bych ji zdarma., Byla by to ekologičtější varianta., Současný produkt by mi přestal vyhovovat."/>
    <s v="Ne"/>
    <s v="Rozhodně ano"/>
    <s v="Na internetu"/>
    <s v="Mi nákup trvá pár vteřin, kupuji pořád to stejné."/>
    <s v="Používám ekologické produkty, které jsou použitelné na několik let"/>
    <x v="5"/>
  </r>
  <r>
    <n v="163"/>
    <s v="21-30"/>
    <s v="15 000 - 20 000 Kč"/>
    <s v="Standardní vložka, Standardní tampon, Menstruační kalíšek, Menstruační kalhotky"/>
    <s v="Standardní vložka, Standardní tampon"/>
    <s v="Ne"/>
    <s v="Ano"/>
    <s v="Ekologie, Pohodlné"/>
    <s v="Nechci"/>
    <s v="Byla by to ekologičtější varianta., Současný produkt by mi přestal vyhovovat."/>
    <s v="Ne"/>
    <s v="Spíš ne"/>
    <s v="V drogérii"/>
    <s v="Vím, co chci, ale občas se podívám na ostatní varianty jiných produktů, než používám normálně."/>
    <s v="201 - 300 Kč"/>
    <x v="0"/>
  </r>
  <r>
    <n v="164"/>
    <s v="31-40"/>
    <s v="25 000 - 35 000 Kč"/>
    <s v="Vložka z přírodního materiálu, Menstruační kalíšek"/>
    <s v="Standardní vložka, Standardní tampon, Menstruační kalíšek, Menstruační kalhotky"/>
    <s v="Ano - maximálně 3x týdně"/>
    <s v="Ano"/>
    <s v="Pohodlné, Spolehlivé"/>
    <s v="Mořská houba"/>
    <s v="Současný produkt by mi přestal vyhovovat."/>
    <s v="Ne"/>
    <s v="Spíš ne"/>
    <s v="V drogérii"/>
    <s v="Vím, co chci, ale podívám se na ostatní varianty stejného produktu (značky, velikosti, cena atd..)"/>
    <s v="101 - 200 Kč"/>
    <x v="5"/>
  </r>
  <r>
    <n v="165"/>
    <s v="31-40"/>
    <s v="20 000 - 25 000 Kč"/>
    <s v="Menstruační kalíšek"/>
    <s v="Standardní vložka, Standardní tampon, Menstruační kalíšek, Mořská houba"/>
    <s v="Ne"/>
    <s v="Ano"/>
    <s v="Ekologie, Pohodlné"/>
    <s v="Menstruační kalhotky"/>
    <s v="Jen se odhodlavam kalhotky objednat jako doplnujici ke kalisku. Urcite kalisek neprestanj pouzivat."/>
    <s v="Ne"/>
    <s v="Spíš ne"/>
    <s v="V drogérii"/>
    <s v="Mi nákup trvá pár vteřin, kupuji pořád to stejné."/>
    <s v="Používám ekologické produkty, které jsou použitelné na několik let"/>
    <x v="5"/>
  </r>
  <r>
    <n v="166"/>
    <s v="21-30"/>
    <s v="25 000 - 35 000 Kč"/>
    <s v="Standardní vložka, Vložka z přírodního materiálu"/>
    <s v="Nevím"/>
    <s v="Ne"/>
    <s v="Ano"/>
    <s v="Cena, Ekologie"/>
    <s v="Mořská houba"/>
    <s v="Dostala bych ji zdarma., Byla by to ekologičtější varianta., Současný produkt by mi přestal vyhovovat."/>
    <s v="Ne"/>
    <s v="Spíše ano"/>
    <s v="V drogérii"/>
    <s v="Pravidelně přemýšlím, jestli nezkusit něco nového a zvažuji možnosti."/>
    <s v="101 - 200 Kč"/>
    <x v="1"/>
  </r>
  <r>
    <n v="167"/>
    <s v="15-20"/>
    <s v="Méně než 15 000 Kč"/>
    <s v="Menstruační kalhotky"/>
    <s v="Standardní vložka, Látkové vložka, Standardní tampon, Menstruační kalíšek"/>
    <s v="Ano - alespoň 3x týdně"/>
    <s v="Ano"/>
    <s v="Cena, Používají ho ostatní v mém okolí"/>
    <s v="Nechci"/>
    <s v="Současný produkt by mi přestal vyhovovat."/>
    <s v="Ne"/>
    <s v="Rozhodně ano"/>
    <s v="Na internetu"/>
    <s v="Mi nákup trvá pár vteřin, kupuji pořád to stejné."/>
    <s v="Používám ekologické produkty, které jsou použitelné na několik let"/>
    <x v="3"/>
  </r>
  <r>
    <n v="168"/>
    <s v="41-50"/>
    <s v="35 000 - 45 000 Kč"/>
    <s v="Standardní vložka, Menstruační kalíšek"/>
    <s v="Standardní tampon, Menstruační kalíšek, Menstruační kalhotky"/>
    <s v="Ne"/>
    <s v="Ano"/>
    <s v="Cena, Zvyk"/>
    <s v="Nechci"/>
    <s v="Současný produkt by mi přestal vyhovovat."/>
    <s v="Ne"/>
    <s v="Spíše ano"/>
    <s v="V drogérii"/>
    <s v="Mi nákup trvá pár vteřin, kupuji pořád to stejné."/>
    <s v="201 - 300 Kč"/>
    <x v="3"/>
  </r>
  <r>
    <n v="169"/>
    <s v="31-40"/>
    <s v="45 000 Kč a více"/>
    <s v="Standardní tampon, Mořská houba"/>
    <s v="Standardní vložka, Standardní tampon"/>
    <s v="Ano - alespoň 3x týdně"/>
    <s v="Ano"/>
    <s v="Ekologie, Pohodlné"/>
    <s v="Menstruační kalíšek"/>
    <s v="Byla by to ekologičtější varianta., Současný produkt by mi přestal vyhovovat."/>
    <s v="Ne"/>
    <s v="Spíše ano"/>
    <s v="Na internetu"/>
    <s v="Vím, co chci, ale podívám se na ostatní varianty stejného produktu (značky, velikosti, cena atd..)"/>
    <s v="301 Kč a více"/>
    <x v="4"/>
  </r>
  <r>
    <n v="170"/>
    <s v="51-60"/>
    <s v="45 000 Kč a více"/>
    <s v="Standardní tampon"/>
    <s v="Menstruační kalíšek"/>
    <s v="Ne"/>
    <s v="Ano"/>
    <s v="Pohodlné, Spolehlivé"/>
    <s v="Tampon z přírodního materiálu"/>
    <s v="Byla by to levnější varianta., Současný produkt by mi přestal vyhovovat."/>
    <s v="Ne"/>
    <s v="Rozhodně ne"/>
    <s v="V drogérii"/>
    <s v="Pravidelně přemýšlím, jestli nezkusit něco nového a zvažuji možnosti."/>
    <s v="50 - 100 Kč"/>
    <x v="3"/>
  </r>
  <r>
    <n v="171"/>
    <s v="21-30"/>
    <s v="25 000 - 35 000 Kč"/>
    <s v="Menstruační kalíšek, Menstruační kalhotky"/>
    <s v="Standardní vložka, Standardní tampon"/>
    <s v="Ne"/>
    <s v="Ano"/>
    <s v="Cena, Ekologie"/>
    <s v="Nechci"/>
    <s v="Současný produkt by mi přestal vyhovovat."/>
    <s v="Ne"/>
    <s v="Spíše ano"/>
    <s v="Na internetu"/>
    <s v="Vím, co chci, ale podívám se na ostatní varianty stejného produktu (značky, velikosti, cena atd..)"/>
    <s v="Používám ekologické produkty, které jsou použitelné na několik let"/>
    <x v="0"/>
  </r>
  <r>
    <n v="172"/>
    <s v="21-30"/>
    <s v="20 000 - 25 000 Kč"/>
    <s v="Menstruační kalíšek"/>
    <s v="Standardní vložka, Standardní tampon"/>
    <s v="Ano - alespoň 3x týdně"/>
    <s v="Ano"/>
    <s v="Ekologie, Pohodlné"/>
    <s v="Nechci"/>
    <s v="Současný produkt by mi přestal vyhovovat."/>
    <s v="Ne"/>
    <s v="Spíše ano"/>
    <s v="V drogérii"/>
    <s v="Mi nákup trvá pár vteřin, kupuji pořád to stejné."/>
    <s v="Používám ekologické produkty, které jsou použitelné na několik let"/>
    <x v="0"/>
  </r>
  <r>
    <n v="173"/>
    <s v="21-30"/>
    <s v="25 000 - 35 000 Kč"/>
    <s v="Menstruační kalíšek"/>
    <s v="Menstruační kalíšek"/>
    <s v="Ano - maximálně 3x týdně"/>
    <s v="Ano"/>
    <s v="Cena, Pohodlné"/>
    <s v="Mořská houba"/>
    <s v="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x v="0"/>
  </r>
  <r>
    <n v="174"/>
    <s v="21-30"/>
    <s v="Méně než 15 000 Kč"/>
    <s v="Standardní vložka, Standardní tampon"/>
    <s v="Standardní tampon, Menstruační kalíšek"/>
    <s v="Ano - maximálně 3x týdně"/>
    <s v="Ano"/>
    <s v="Pohodlné, Spolehlivé"/>
    <s v="Vložka z přírodního materiálu, Tampon z přírodního materiálu, Menstruační kalhotky"/>
    <s v="Byla by to levnější varianta., Byla by to ekologičtější varianta."/>
    <s v="Ne"/>
    <s v="Rozhodně ano"/>
    <s v="V drogérii"/>
    <s v="Vím, co chci, ale podívám se na ostatní varianty stejného produktu (značky, velikosti, cena atd..)"/>
    <s v="101 - 200 Kč"/>
    <x v="2"/>
  </r>
  <r>
    <n v="175"/>
    <s v="21-30"/>
    <s v="45 000 Kč a více"/>
    <s v="Standardní tampon"/>
    <s v="Standardní vložka, Menstruační kalíšek, Menstruační kalhotky"/>
    <s v="Ano - maximálně 3x týdně"/>
    <s v="Ano"/>
    <s v="Cena, Ekologie"/>
    <s v="Menstruační kalhotky"/>
    <s v="Současný produkt by mi přestal vyhovovat."/>
    <s v="Ne"/>
    <s v="Rozhodně ano"/>
    <s v="V supermarketu"/>
    <s v="Pravidelně přemýšlím, jestli nezkusit něco nového a zvažuji možnosti."/>
    <s v="50 - 100 Kč"/>
    <x v="1"/>
  </r>
  <r>
    <n v="176"/>
    <s v="21-30"/>
    <s v="25 000 - 35 000 Kč"/>
    <s v="Standardní tampon, Menstruační kalíšek, Menstruační kalhotky"/>
    <s v="Standardní tampon, Menstruační kalíšek, Menstruační kalhotky"/>
    <s v="Ano - alespoň 3x týdně"/>
    <s v="Ano"/>
    <s v="Pohodlné, Spolehlivé"/>
    <s v="Nechci"/>
    <s v="Současný produkt by mi přestal vyhovovat."/>
    <s v="Ne"/>
    <s v="Spíše ano"/>
    <s v="V drogérii"/>
    <s v="Vím, co chci, ale podívám se na ostatní varianty stejného produktu (značky, velikosti, cena atd..)"/>
    <s v="201 - 300 Kč"/>
    <x v="4"/>
  </r>
  <r>
    <n v="177"/>
    <s v="21-30"/>
    <s v="Méně než 15 000 Kč"/>
    <s v="Standardní tampon"/>
    <s v="Standardní vložka, Standardní tampon"/>
    <s v="Ne"/>
    <s v="Ano"/>
    <s v="Pohodlné, Spolehlivé"/>
    <s v="Menstruační kalhotky"/>
    <s v="Dostala bych ji zdarma."/>
    <s v="Ne"/>
    <s v="Rozhodně ano"/>
    <s v="V drogérii"/>
    <s v="Pravidelně přemýšlím, jestli nezkusit něco nového a zvažuji možnosti."/>
    <s v="101 - 200 Kč"/>
    <x v="1"/>
  </r>
  <r>
    <n v="178"/>
    <s v="21-30"/>
    <s v="25 000 - 35 000 Kč"/>
    <s v="Standardní tampon, Menstruační kalíšek"/>
    <s v="Standardní tampon, Menstruační kalíšek, Menstruační kalhotky"/>
    <s v="Ano - alespoň 3x týdně"/>
    <s v="Ano"/>
    <s v="Ekologie, Pohodlné"/>
    <s v="Menstruační kalhotky"/>
    <s v="Byla by to levnější varianta."/>
    <s v="Ne"/>
    <s v="Rozhodně ano"/>
    <s v="V drogérii"/>
    <s v="Vím, co chci, ale podívám se na ostatní varianty stejného produktu (značky, velikosti, cena atd..)"/>
    <s v="101 - 200 Kč"/>
    <x v="0"/>
  </r>
  <r>
    <n v="179"/>
    <s v="41-50"/>
    <s v="25 000 - 35 000 Kč"/>
    <s v="Standardní tampon"/>
    <s v="Standardní tampon"/>
    <s v="Ne"/>
    <s v="Ne - partner"/>
    <s v="Cena, Zvyk"/>
    <s v="Nechci"/>
    <s v="Byla by to levnější varianta., Současný produkt by mi přestal vyhovovat."/>
    <s v="Ne"/>
    <s v="Rozhodně ano"/>
    <s v="V drogérii"/>
    <s v="Vím, co chci, ale podívám se na ostatní varianty stejného produktu (značky, velikosti, cena atd..)"/>
    <s v="50 - 100 Kč"/>
    <x v="1"/>
  </r>
  <r>
    <n v="180"/>
    <s v="51-60"/>
    <s v="25 000 - 35 000 Kč"/>
    <s v="Standardní vložka"/>
    <s v="Standardní vložka, Standardní tampon, Menstruační kalhotky"/>
    <s v="Ne"/>
    <s v="Ano"/>
    <s v="Zvyk, Spolehlivé"/>
    <s v="Menstruační kalhotky"/>
    <s v="Dostala bych ji zdarma."/>
    <s v="Ne"/>
    <s v="Spíše ano"/>
    <s v="V drogérii"/>
    <s v="Mi nákup trvá pár vteřin, kupuji pořád to stejné."/>
    <s v="101 - 200 Kč"/>
    <x v="2"/>
  </r>
  <r>
    <n v="181"/>
    <s v="21-30"/>
    <s v="15 000 - 20 000 Kč"/>
    <s v="Standardní tampon"/>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s v="V drogérii"/>
    <s v="Pravidelně přemýšlím, jestli nezkusit něco nového a zvažuji možnosti."/>
    <s v="101 - 200 Kč"/>
    <x v="2"/>
  </r>
  <r>
    <n v="182"/>
    <s v="21-30"/>
    <s v="45 000 Kč a více"/>
    <s v="Menstruační kalíšek"/>
    <s v="Standardní vložka, Standardní tampon, Menstruační kalíšek, Menstruační kalhotky"/>
    <s v="Ano - maximálně 3x týdně"/>
    <s v="Ano"/>
    <s v="Cena, Ekologie"/>
    <s v="Nechci"/>
    <s v="Dostala bych ji zdarma., Byla by to ekologičtější varianta., Současný produkt by mi přestal vyhovovat."/>
    <s v="Ne"/>
    <s v="Rozhodně ano"/>
    <s v="V supermarketu"/>
    <s v="Mi nákup trvá pár vteřin, kupuji pořád to stejné."/>
    <s v="Používám ekologické produkty, které jsou použitelné na několik let"/>
    <x v="0"/>
  </r>
  <r>
    <n v="183"/>
    <s v="31-40"/>
    <s v="45 000 Kč a více"/>
    <s v="Menstruační kalíšek, Menstruační kalhotky"/>
    <s v="Menstruační kalíšek, Menstruační kalhotky"/>
    <s v="Ano - alespoň 3x týdně"/>
    <s v="Ano"/>
    <s v="Ekologie, Spolehlivé"/>
    <s v="Tampon z přírodního materiálu"/>
    <s v="Někdo z okolí by ji začal používat."/>
    <s v="Ne"/>
    <s v="Spíše ano"/>
    <s v="V drogérii"/>
    <s v="Mi nákup trvá pár vteřin, kupuji pořád to stejné."/>
    <s v="Používám ekologické produkty, které jsou použitelné na několik let"/>
    <x v="0"/>
  </r>
  <r>
    <n v="184"/>
    <s v="21-30"/>
    <s v="35 000 - 45 000 Kč"/>
    <s v="Tampon z přírodního materiálu, Menstruační kalíšek"/>
    <s v="Tampon z přírodního materiálu, Menstruační kalíšek"/>
    <s v="Ano - alespoň 3x týdně"/>
    <s v="Ano"/>
    <s v="Pohodlné, Spolehlivé"/>
    <s v="Nechci"/>
    <s v="Někdo z okolí by ji začal používat."/>
    <s v="Ne"/>
    <s v="Spíše ano"/>
    <s v="V drogérii"/>
    <s v="Vím, co chci, ale podívám se na ostatní varianty stejného produktu (značky, velikosti, cena atd..)"/>
    <s v="Používám ekologické produkty, které jsou použitelné na několik let"/>
    <x v="2"/>
  </r>
  <r>
    <n v="185"/>
    <s v="31-40"/>
    <s v="35 000 - 45 000 Kč"/>
    <s v="Standardní tampon"/>
    <s v="Standardní vložka, Standardní tampon, Menstruační kalhotky"/>
    <s v="Ne"/>
    <s v="Ano"/>
    <s v="Cena, Zvyk"/>
    <s v="Tampon z přírodního materiálu"/>
    <s v="Dostala bych ji zdarma., Současný produkt by mi přestal vyhovovat."/>
    <s v="Ne"/>
    <s v="Rozhodně ano"/>
    <s v="V supermarketu"/>
    <s v="Mi nákup trvá pár vteřin, kupuji pořád to stejné."/>
    <s v="101 - 200 Kč"/>
    <x v="1"/>
  </r>
  <r>
    <n v="186"/>
    <s v="41-50"/>
    <s v="35 000 - 45 000 Kč"/>
    <s v="Standardní vložka"/>
    <s v="Nevím"/>
    <s v="Ne"/>
    <s v="Ano"/>
    <s v="Cena, Zvyk"/>
    <s v="Nechci"/>
    <s v="Nic by mě nepřimělo."/>
    <s v="Ne"/>
    <s v="Spíše ano"/>
    <s v="V drogérii"/>
    <s v="Vím, co chci, ale občas se podívám na ostatní varianty jiných produktů, než používám normálně."/>
    <s v="101 - 200 Kč"/>
    <x v="2"/>
  </r>
  <r>
    <n v="187"/>
    <s v="21-30"/>
    <s v="25 000 - 35 000 Kč"/>
    <s v="Standardní tampon"/>
    <s v="Standardní vložka, Standardní tampon, Menstruační kalíšek, Menstruační kalhotky"/>
    <s v="Ne"/>
    <s v="Ano"/>
    <s v="Pohodlné, Spolehlivé"/>
    <s v="Menstruační kalhotky"/>
    <s v="Dostala bych ji zdarma., Byla by to levnější varianta., Současný produkt by mi přestal vyhovovat."/>
    <s v="Ne"/>
    <s v="Spíše ano"/>
    <s v="V drogérii"/>
    <s v="Pravidelně přemýšlím, jestli nezkusit něco nového a zvažuji možnosti."/>
    <s v="101 - 200 Kč"/>
    <x v="3"/>
  </r>
  <r>
    <n v="188"/>
    <s v="31-40"/>
    <s v="35 000 - 45 000 Kč"/>
    <s v="Standardní tampon"/>
    <s v="Nepoužívají nic"/>
    <s v="Ano - alespoň 3x týdně"/>
    <s v="Ano"/>
    <s v="Zvyk, Pohodlné"/>
    <s v="Menstruační kalhotky"/>
    <s v="Dostala bych ji zdarma."/>
    <s v="Ano - v práci"/>
    <s v="Spíše ano"/>
    <s v="V drogérii"/>
    <s v="Mi nákup trvá pár vteřin, kupuji pořád to stejné."/>
    <s v="50 - 100 Kč"/>
    <x v="1"/>
  </r>
  <r>
    <n v="189"/>
    <s v="21-30"/>
    <s v="25 000 - 35 000 Kč"/>
    <s v="Standardní tampon, Menstruační kalhotky"/>
    <s v="Standardní vložka, Standardní tampon"/>
    <s v="Ne"/>
    <s v="Ano"/>
    <s v="Zvyk, Spolehlivé"/>
    <s v="Nechci"/>
    <s v="Současný produkt by mi přestal vyhovovat."/>
    <s v="Ne"/>
    <s v="Spíše ano"/>
    <s v="V drogérii"/>
    <s v="Mi nákup trvá pár vteřin, kupuji pořád to stejné."/>
    <s v="201 - 300 Kč"/>
    <x v="2"/>
  </r>
  <r>
    <n v="190"/>
    <s v="21-30"/>
    <s v="35 000 - 45 000 Kč"/>
    <s v="Menstruační kalhotky"/>
    <s v="Standardní vložka, Standardní tampon"/>
    <s v="Ne"/>
    <s v="Ano"/>
    <s v="Ekologie, Pohodlné"/>
    <s v="Nechci"/>
    <s v="Současný produkt by mi přestal vyhovovat."/>
    <s v="Ne"/>
    <s v="Rozhodně ano"/>
    <s v="Na internetu"/>
    <s v="Vím, co chci, ale občas se podívám na ostatní varianty jiných produktů, než používám normálně."/>
    <s v="Používám ekologické produkty, které jsou použitelné na několik let"/>
    <x v="0"/>
  </r>
  <r>
    <n v="191"/>
    <s v="21-30"/>
    <s v="35 000 - 45 000 Kč"/>
    <s v="Standardní tampon"/>
    <s v="Standardní tampon, Menstruační kalíšek"/>
    <s v="Ano - alespoň 3x týdně"/>
    <s v="Ano"/>
    <s v="Cena, Ekologie"/>
    <s v="Menstruační kalhotky"/>
    <s v="Dostala bych ji zdarma., Někdo z okolí by ji začal používat."/>
    <s v="Ano - v práci"/>
    <s v="Rozhodně ano"/>
    <s v="V drogérii"/>
    <s v="Pravidelně přemýšlím, jestli nezkusit něco nového a zvažuji možnosti."/>
    <s v="101 - 200 Kč"/>
    <x v="0"/>
  </r>
  <r>
    <n v="192"/>
    <s v="41-50"/>
    <s v="45 000 Kč a více"/>
    <s v="Standardní tampon"/>
    <s v="Menstruační kalíšek, Menstruační kalhotky"/>
    <s v="Ano - alespoň 3x týdně"/>
    <s v="Ano"/>
    <s v="Ekologie, Zvyk"/>
    <s v="Nechci"/>
    <s v="Nic by mě nepřimělo."/>
    <s v="Ano - v práci"/>
    <s v="Rozhodně ano"/>
    <s v="V drogérii"/>
    <s v="Mi nákup trvá pár vteřin, kupuji pořád to stejné."/>
    <s v="101 - 200 Kč"/>
    <x v="0"/>
  </r>
  <r>
    <n v="193"/>
    <s v="51-60"/>
    <s v="25 000 - 35 000 Kč"/>
    <s v="Standardní vložka"/>
    <s v="Nevím"/>
    <s v="Ne"/>
    <s v="Ano"/>
    <s v="Cena, Zvyk"/>
    <s v="Nechci"/>
    <s v="Nic by mě nepřimělo."/>
    <s v="Ne"/>
    <s v="Spíše ano"/>
    <s v="V drogérii"/>
    <s v="Mi nákup trvá pár vteřin, kupuji pořád to stejné."/>
    <s v="101 - 200 Kč"/>
    <x v="1"/>
  </r>
  <r>
    <n v="194"/>
    <s v="21-30"/>
    <s v="Méně než 15 000 Kč"/>
    <s v="Standardní tampon"/>
    <s v="Standardní vložka, Standardní tampon"/>
    <s v="Ne"/>
    <s v="Ano"/>
    <s v="Zvyk, Spolehlivé"/>
    <s v="Menstruační kalhotky"/>
    <s v="Dostala bych ji zdarma., Současný produkt by mi přestal vyhovovat."/>
    <s v="Ne"/>
    <s v="Spíše ano"/>
    <s v="V drogérii"/>
    <s v="Pravidelně přemýšlím, jestli nezkusit něco nového a zvažuji možnosti."/>
    <s v="101 - 200 Kč"/>
    <x v="2"/>
  </r>
  <r>
    <n v="195"/>
    <s v="21-30"/>
    <s v="Méně než 15 000 Kč"/>
    <s v="Standardní tampon"/>
    <s v="Standardní vložka, Standardní tampon, Menstruační kalíšek, Menstruační kalhotky"/>
    <s v="Ano - maximálně 3x týdně"/>
    <s v="Ano"/>
    <s v="Zvyk, Spolehlivé"/>
    <s v="Menstruační kalhotky"/>
    <s v="Nic by mě nepřimělo."/>
    <s v="Ne"/>
    <s v="Spíše ano"/>
    <s v="V drogérii"/>
    <s v="Pravidelně přemýšlím, jestli nezkusit něco nového a zvažuji možnosti."/>
    <s v="50 - 100 Kč"/>
    <x v="2"/>
  </r>
  <r>
    <n v="196"/>
    <s v="15-20"/>
    <s v="Méně než 15 000 Kč"/>
    <s v="Standardní tampon, Menstruační kalhotky"/>
    <s v="Standardní vložka, Standardní tampon"/>
    <s v="Ne"/>
    <s v="Ano"/>
    <s v="Pohodlné, Spolehlivé"/>
    <s v="Nechci"/>
    <s v="Byla by to ekologičtější varianta., Současný produkt by mi přestal vyhovovat."/>
    <s v="Ne"/>
    <s v="Spíše ano"/>
    <s v="V drogérii"/>
    <s v="Mi nákup trvá pár vteřin, kupuji pořád to stejné."/>
    <s v="201 - 300 Kč"/>
    <x v="2"/>
  </r>
  <r>
    <n v="197"/>
    <s v="21-30"/>
    <s v="35 000 - 45 000 Kč"/>
    <s v="Standardní vložka, Standardní tampon, Menstruační kalíšek"/>
    <s v="Standardní vložka, Standardní tampon, Menstruační kalíšek, Menstruační kalhotky"/>
    <s v="Ne"/>
    <s v="Ano"/>
    <s v="Ekologie, Pohodlné"/>
    <s v="Menstruační kalhotky"/>
    <s v="Dostala bych ji zdarma., Byla by to levnější varianta., Byla by to ekologičtější varianta., Současný produkt by mi přestal vyhovovat."/>
    <s v="Ne"/>
    <s v="Spíš ne"/>
    <s v="V supermarketu"/>
    <s v="Vím, co chci, ale občas se podívám na ostatní varianty jiných produktů, než používám normálně."/>
    <s v="101 - 200 Kč"/>
    <x v="1"/>
  </r>
  <r>
    <n v="198"/>
    <s v="21-30"/>
    <s v="15 000 - 20 000 Kč"/>
    <s v="Menstruační kalíšek, Menstruační kalhotky"/>
    <s v="Standardní vložka, Standardní tampon, Menstruační kalíšek, Menstruační kalhotky"/>
    <s v="Ano - alespoň 3x týdně"/>
    <s v="Ano"/>
    <s v="Ekologie, Zvyk"/>
    <s v="Nechci"/>
    <s v="Dostala bych ji zdarma., Byla by to levnější varianta."/>
    <s v="Ne"/>
    <s v="Rozhodně ano"/>
    <s v="Na internetu"/>
    <s v="Vím, co chci, ale podívám se na ostatní varianty stejného produktu (značky, velikosti, cena atd..)"/>
    <s v="Používám ekologické produkty, které jsou použitelné na několik let"/>
    <x v="5"/>
  </r>
  <r>
    <n v="199"/>
    <s v="21-30"/>
    <s v="25 000 - 35 000 Kč"/>
    <s v="Standardní vložka"/>
    <s v="Nevím"/>
    <s v="Ne"/>
    <s v="Ano"/>
    <s v="Cena, Ekologie"/>
    <s v="Nechci"/>
    <s v="Současný produkt by mi přestal vyhovovat."/>
    <s v="Ne"/>
    <s v="Rozhodně ne"/>
    <s v="V drogérii"/>
    <s v="Vím, co chci, ale podívám se na ostatní varianty stejného produktu (značky, velikosti, cena atd..)"/>
    <s v="50 - 100 Kč"/>
    <x v="1"/>
  </r>
  <r>
    <n v="200"/>
    <s v="31-40"/>
    <s v="25 000 - 35 000 Kč"/>
    <s v="Standardní vložka, Menstruační kalíšek"/>
    <s v="Standardní vložka, Menstruační kalíšek, Menstruační kalhotky"/>
    <s v="Ne"/>
    <s v="Ano"/>
    <s v="Pohodlné, Spolehlivé"/>
    <s v="Vložka z přírodního materiálu, Menstruační kalhotky"/>
    <s v="Dostala bych ji zdarma., Někdo z okolí by ji začal používat."/>
    <s v="Ne"/>
    <s v="Spíše ano"/>
    <s v="V drogérii"/>
    <s v="Vím, co chci, ale občas se podívám na ostatní varianty jiných produktů, než používám normálně."/>
    <s v="101 - 200 Kč"/>
    <x v="2"/>
  </r>
  <r>
    <n v="201"/>
    <s v="31-40"/>
    <s v="15 000 - 20 000 Kč"/>
    <s v="Menstruační kalhotky, Mořská houba"/>
    <s v="Nevím"/>
    <s v="Ano - maximálně 3x týdně"/>
    <s v="Ano"/>
    <s v="Ekologie, Pohodlné"/>
    <s v="Menstruační kalíšek"/>
    <s v="Dostala bych ji zdarma."/>
    <s v="Ne"/>
    <s v="Spíš ne"/>
    <s v="Na internetu"/>
    <s v="Pravidelně přemýšlím, jestli nezkusit něco nového a zvažuji možnosti."/>
    <s v="Používám ekologické produkty, které jsou použitelné na několik let"/>
    <x v="5"/>
  </r>
  <r>
    <n v="202"/>
    <s v="31-40"/>
    <s v="25 000 - 35 000 Kč"/>
    <s v="Menstruační kalhotky, Mořská houba"/>
    <s v="Standardní tampon, Mořská houba"/>
    <s v="Ano - maximálně 3x týdně"/>
    <s v="Ano"/>
    <s v="Ekologie, Pohodlné"/>
    <s v="Nechci"/>
    <s v="Byla by to ekologičtější varianta."/>
    <s v="Ne"/>
    <s v="Spíše ano"/>
    <s v="V drogérii"/>
    <s v="Mi nákup trvá pár vteřin, kupuji pořád to stejné."/>
    <s v="Používám ekologické produkty, které jsou použitelné na několik let"/>
    <x v="5"/>
  </r>
  <r>
    <n v="203"/>
    <s v="41-50"/>
    <s v="25 000 - 35 000 Kč"/>
    <s v="Standardní vložka, Standardní tampon, Menstruační kalíšek"/>
    <s v="Standardní tampon"/>
    <s v="Ne"/>
    <s v="Ano"/>
    <s v="Zvyk, Spolehlivé"/>
    <s v="Menstruační kalhotky"/>
    <s v="Byla by to levnější varianta., Byla by to ekologičtější varianta."/>
    <s v="Ne"/>
    <s v="Spíše ano"/>
    <s v="V drogérii"/>
    <s v="Vím, co chci, ale podívám se na ostatní varianty stejného produktu (značky, velikosti, cena atd..)"/>
    <s v="101 - 200 Kč"/>
    <x v="2"/>
  </r>
  <r>
    <n v="204"/>
    <s v="41-50"/>
    <s v="35 000 - 45 000 Kč"/>
    <s v="Standardní vložka, Menstruační kalíšek"/>
    <s v="Standardní vložka, Standardní tampon"/>
    <s v="Ne"/>
    <s v="Ano"/>
    <s v="Pohodlné, Spolehlivé"/>
    <s v="Nechci"/>
    <s v="Někdo z okolí by ji začal používat."/>
    <s v="Ne"/>
    <s v="Spíše ano"/>
    <s v="V supermarketu"/>
    <s v="Vím, co chci, ale podívám se na ostatní varianty stejného produktu (značky, velikosti, cena atd..)"/>
    <s v="101 - 200 Kč"/>
    <x v="2"/>
  </r>
  <r>
    <n v="205"/>
    <s v="41-50"/>
    <s v="35 000 - 45 000 Kč"/>
    <s v="Vložka z přírodního materiálu"/>
    <s v="Vložka z přírodního materiálu"/>
    <s v="Ne"/>
    <s v="Ano"/>
    <s v="Ekologie, Spolehlivé"/>
    <s v="Nechci"/>
    <s v="Dostala bych ji zdarma., Byla by to levnější varianta."/>
    <s v="Ne"/>
    <s v="Rozhodně ano"/>
    <s v="V drogérii"/>
    <s v="Mi nákup trvá pár vteřin, kupuji pořád to stejné."/>
    <s v="Používám ekologické produkty, které jsou použitelné na několik let"/>
    <x v="5"/>
  </r>
  <r>
    <n v="206"/>
    <s v="15-20"/>
    <s v="15 000 - 20 000 Kč"/>
    <s v="Standardní tampon"/>
    <s v="Standardní tampon"/>
    <s v="Ano - alespoň 3x týdně"/>
    <s v="Ne - někdo jiný z rodiny"/>
    <s v="Cena, Používají ho ostatní v mém okolí"/>
    <s v="Menstruační kalíšek, Menstruační kalhotky"/>
    <s v="Dostala bych ji zdarma., Někdo z okolí by ji začal používat."/>
    <s v="Ne"/>
    <s v="Rozhodně ano"/>
    <s v="V drogérii"/>
    <s v="Pravidelně přemýšlím, jestli nezkusit něco nového a zvažuji možnosti."/>
    <s v="101 - 200 Kč"/>
    <x v="1"/>
  </r>
  <r>
    <n v="207"/>
    <s v="15-20"/>
    <s v="Méně než 15 000 Kč"/>
    <s v="Standardní tampon"/>
    <s v="Standardní vložka, Standardní tampon"/>
    <s v="Ano - alespoň 3x týdně"/>
    <s v="Ne - někdo jiný z rodiny"/>
    <s v="Zvyk, Používají ho ostatní v mém okolí"/>
    <s v="Menstruační kalíšek, Menstruační kalhotky"/>
    <s v="Osamostatnění - vlastní příjem."/>
    <s v="Ne"/>
    <s v="Spíše ano"/>
    <s v="V drogérii"/>
    <s v="Mi nákup trvá pár vteřin, kupuji pořád to stejné."/>
    <s v="50 - 100 Kč"/>
    <x v="1"/>
  </r>
  <r>
    <n v="208"/>
    <s v="21-30"/>
    <s v="15 000 - 20 000 Kč"/>
    <s v="Standardní tampon"/>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s v="V supermarketu"/>
    <s v="Pravidelně přemýšlím, jestli nezkusit něco nového a zvažuji možnosti."/>
    <s v="50 - 100 Kč"/>
    <x v="2"/>
  </r>
  <r>
    <n v="209"/>
    <s v="31-40"/>
    <s v="45 000 Kč a více"/>
    <s v="Menstruační kalíšek"/>
    <s v="Standardní vložka, Standardní tampon, Menstruační kalíšek, Menstruační kalhotky"/>
    <s v="Ano - maximálně 3x týdně"/>
    <s v="Ano"/>
    <s v="Ekologie, Pohodlné"/>
    <s v="Nechci"/>
    <s v="Dostala bych ji zdarma., Byla by to ekologičtější varianta., Současný produkt by mi přestal vyhovovat."/>
    <s v="Ne"/>
    <s v="Rozhodně ano"/>
    <s v="V supermarketu"/>
    <s v="Mi nákup trvá pár vteřin, kupuji pořád to stejné."/>
    <s v="Používám ekologické produkty, které jsou použitelné na několik let"/>
    <x v="0"/>
  </r>
  <r>
    <n v="210"/>
    <s v="21-30"/>
    <s v="35 000 - 45 000 Kč"/>
    <s v="Tampon z přírodního materiálu, Menstruační kalíšek"/>
    <s v="Tampon z přírodního materiálu, Menstruační kalíšek"/>
    <s v="Ano - alespoň 3x týdně"/>
    <s v="Ano"/>
    <s v="Pohodlné, Spolehlivé"/>
    <s v="Nechci"/>
    <s v="Někdo z okolí by ji začal používat."/>
    <s v="Ne"/>
    <s v="Spíše ano"/>
    <s v="V drogérii"/>
    <s v="Vím, co chci, ale podívám se na ostatní varianty stejného produktu (značky, velikosti, cena atd..)"/>
    <s v="Používám ekologické produkty, které jsou použitelné na několik let"/>
    <x v="2"/>
  </r>
  <r>
    <n v="211"/>
    <s v="15-20"/>
    <s v="15 000 - 20 000 Kč"/>
    <s v="Standardní vložka, Standardní tampon"/>
    <s v="Standardní tampon"/>
    <s v="Ano - alespoň 3x týdně"/>
    <s v="Ne - někdo jiný z rodiny"/>
    <s v="Cena, Používají ho ostatní v mém okolí"/>
    <s v="Menstruační kalíšek, Menstruační kalhotky"/>
    <s v="Dostala bych ji zdarma., Někdo z okolí by ji začal používat."/>
    <s v="Ne"/>
    <s v="Rozhodně ano"/>
    <s v="V drogérii"/>
    <s v="Pravidelně přemýšlím, jestli nezkusit něco nového a zvažuji možnosti."/>
    <s v="100 - 200 Kč"/>
    <x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1">
  <r>
    <x v="0"/>
    <x v="0"/>
  </r>
  <r>
    <x v="1"/>
    <x v="0"/>
  </r>
  <r>
    <x v="1"/>
    <x v="0"/>
  </r>
  <r>
    <x v="2"/>
    <x v="0"/>
  </r>
  <r>
    <x v="3"/>
    <x v="0"/>
  </r>
  <r>
    <x v="4"/>
    <x v="0"/>
  </r>
  <r>
    <x v="0"/>
    <x v="1"/>
  </r>
  <r>
    <x v="2"/>
    <x v="0"/>
  </r>
  <r>
    <x v="4"/>
    <x v="0"/>
  </r>
  <r>
    <x v="0"/>
    <x v="0"/>
  </r>
  <r>
    <x v="0"/>
    <x v="0"/>
  </r>
  <r>
    <x v="1"/>
    <x v="1"/>
  </r>
  <r>
    <x v="0"/>
    <x v="1"/>
  </r>
  <r>
    <x v="1"/>
    <x v="0"/>
  </r>
  <r>
    <x v="2"/>
    <x v="0"/>
  </r>
  <r>
    <x v="0"/>
    <x v="0"/>
  </r>
  <r>
    <x v="0"/>
    <x v="0"/>
  </r>
  <r>
    <x v="0"/>
    <x v="1"/>
  </r>
  <r>
    <x v="3"/>
    <x v="0"/>
  </r>
  <r>
    <x v="1"/>
    <x v="0"/>
  </r>
  <r>
    <x v="0"/>
    <x v="1"/>
  </r>
  <r>
    <x v="0"/>
    <x v="2"/>
  </r>
  <r>
    <x v="3"/>
    <x v="0"/>
  </r>
  <r>
    <x v="4"/>
    <x v="0"/>
  </r>
  <r>
    <x v="0"/>
    <x v="0"/>
  </r>
  <r>
    <x v="0"/>
    <x v="0"/>
  </r>
  <r>
    <x v="3"/>
    <x v="1"/>
  </r>
  <r>
    <x v="3"/>
    <x v="1"/>
  </r>
  <r>
    <x v="1"/>
    <x v="0"/>
  </r>
  <r>
    <x v="0"/>
    <x v="0"/>
  </r>
  <r>
    <x v="0"/>
    <x v="1"/>
  </r>
  <r>
    <x v="0"/>
    <x v="0"/>
  </r>
  <r>
    <x v="0"/>
    <x v="0"/>
  </r>
  <r>
    <x v="0"/>
    <x v="2"/>
  </r>
  <r>
    <x v="1"/>
    <x v="0"/>
  </r>
  <r>
    <x v="4"/>
    <x v="0"/>
  </r>
  <r>
    <x v="0"/>
    <x v="1"/>
  </r>
  <r>
    <x v="0"/>
    <x v="0"/>
  </r>
  <r>
    <x v="0"/>
    <x v="0"/>
  </r>
  <r>
    <x v="0"/>
    <x v="1"/>
  </r>
  <r>
    <x v="0"/>
    <x v="0"/>
  </r>
  <r>
    <x v="0"/>
    <x v="2"/>
  </r>
  <r>
    <x v="0"/>
    <x v="0"/>
  </r>
  <r>
    <x v="0"/>
    <x v="1"/>
  </r>
  <r>
    <x v="0"/>
    <x v="0"/>
  </r>
  <r>
    <x v="0"/>
    <x v="2"/>
  </r>
  <r>
    <x v="0"/>
    <x v="0"/>
  </r>
  <r>
    <x v="0"/>
    <x v="2"/>
  </r>
  <r>
    <x v="0"/>
    <x v="1"/>
  </r>
  <r>
    <x v="1"/>
    <x v="1"/>
  </r>
  <r>
    <x v="0"/>
    <x v="2"/>
  </r>
  <r>
    <x v="0"/>
    <x v="1"/>
  </r>
  <r>
    <x v="0"/>
    <x v="0"/>
  </r>
  <r>
    <x v="0"/>
    <x v="0"/>
  </r>
  <r>
    <x v="1"/>
    <x v="0"/>
  </r>
  <r>
    <x v="1"/>
    <x v="0"/>
  </r>
  <r>
    <x v="3"/>
    <x v="1"/>
  </r>
  <r>
    <x v="1"/>
    <x v="3"/>
  </r>
  <r>
    <x v="3"/>
    <x v="1"/>
  </r>
  <r>
    <x v="1"/>
    <x v="0"/>
  </r>
  <r>
    <x v="0"/>
    <x v="1"/>
  </r>
  <r>
    <x v="0"/>
    <x v="3"/>
  </r>
  <r>
    <x v="1"/>
    <x v="1"/>
  </r>
  <r>
    <x v="1"/>
    <x v="0"/>
  </r>
  <r>
    <x v="0"/>
    <x v="1"/>
  </r>
  <r>
    <x v="3"/>
    <x v="0"/>
  </r>
  <r>
    <x v="2"/>
    <x v="1"/>
  </r>
  <r>
    <x v="1"/>
    <x v="1"/>
  </r>
  <r>
    <x v="3"/>
    <x v="1"/>
  </r>
  <r>
    <x v="2"/>
    <x v="1"/>
  </r>
  <r>
    <x v="1"/>
    <x v="0"/>
  </r>
  <r>
    <x v="1"/>
    <x v="0"/>
  </r>
  <r>
    <x v="4"/>
    <x v="1"/>
  </r>
  <r>
    <x v="2"/>
    <x v="1"/>
  </r>
  <r>
    <x v="1"/>
    <x v="2"/>
  </r>
  <r>
    <x v="1"/>
    <x v="3"/>
  </r>
  <r>
    <x v="2"/>
    <x v="2"/>
  </r>
  <r>
    <x v="3"/>
    <x v="0"/>
  </r>
  <r>
    <x v="1"/>
    <x v="1"/>
  </r>
  <r>
    <x v="2"/>
    <x v="1"/>
  </r>
  <r>
    <x v="1"/>
    <x v="1"/>
  </r>
  <r>
    <x v="0"/>
    <x v="0"/>
  </r>
  <r>
    <x v="1"/>
    <x v="1"/>
  </r>
  <r>
    <x v="1"/>
    <x v="2"/>
  </r>
  <r>
    <x v="1"/>
    <x v="0"/>
  </r>
  <r>
    <x v="2"/>
    <x v="0"/>
  </r>
  <r>
    <x v="1"/>
    <x v="1"/>
  </r>
  <r>
    <x v="2"/>
    <x v="0"/>
  </r>
  <r>
    <x v="2"/>
    <x v="0"/>
  </r>
  <r>
    <x v="0"/>
    <x v="1"/>
  </r>
  <r>
    <x v="0"/>
    <x v="3"/>
  </r>
  <r>
    <x v="1"/>
    <x v="0"/>
  </r>
  <r>
    <x v="0"/>
    <x v="0"/>
  </r>
  <r>
    <x v="1"/>
    <x v="3"/>
  </r>
  <r>
    <x v="1"/>
    <x v="2"/>
  </r>
  <r>
    <x v="1"/>
    <x v="0"/>
  </r>
  <r>
    <x v="3"/>
    <x v="1"/>
  </r>
  <r>
    <x v="1"/>
    <x v="1"/>
  </r>
  <r>
    <x v="1"/>
    <x v="2"/>
  </r>
  <r>
    <x v="1"/>
    <x v="0"/>
  </r>
  <r>
    <x v="1"/>
    <x v="0"/>
  </r>
  <r>
    <x v="1"/>
    <x v="0"/>
  </r>
  <r>
    <x v="1"/>
    <x v="0"/>
  </r>
  <r>
    <x v="1"/>
    <x v="0"/>
  </r>
  <r>
    <x v="1"/>
    <x v="0"/>
  </r>
  <r>
    <x v="1"/>
    <x v="1"/>
  </r>
  <r>
    <x v="1"/>
    <x v="1"/>
  </r>
  <r>
    <x v="1"/>
    <x v="1"/>
  </r>
  <r>
    <x v="2"/>
    <x v="2"/>
  </r>
  <r>
    <x v="2"/>
    <x v="1"/>
  </r>
  <r>
    <x v="2"/>
    <x v="0"/>
  </r>
  <r>
    <x v="3"/>
    <x v="0"/>
  </r>
  <r>
    <x v="3"/>
    <x v="1"/>
  </r>
  <r>
    <x v="3"/>
    <x v="1"/>
  </r>
  <r>
    <x v="3"/>
    <x v="0"/>
  </r>
  <r>
    <x v="3"/>
    <x v="1"/>
  </r>
  <r>
    <x v="0"/>
    <x v="0"/>
  </r>
  <r>
    <x v="1"/>
    <x v="0"/>
  </r>
  <r>
    <x v="1"/>
    <x v="1"/>
  </r>
  <r>
    <x v="1"/>
    <x v="0"/>
  </r>
  <r>
    <x v="0"/>
    <x v="1"/>
  </r>
  <r>
    <x v="0"/>
    <x v="0"/>
  </r>
  <r>
    <x v="1"/>
    <x v="2"/>
  </r>
  <r>
    <x v="0"/>
    <x v="0"/>
  </r>
  <r>
    <x v="0"/>
    <x v="1"/>
  </r>
  <r>
    <x v="2"/>
    <x v="0"/>
  </r>
  <r>
    <x v="0"/>
    <x v="0"/>
  </r>
  <r>
    <x v="3"/>
    <x v="0"/>
  </r>
  <r>
    <x v="4"/>
    <x v="0"/>
  </r>
  <r>
    <x v="0"/>
    <x v="0"/>
  </r>
  <r>
    <x v="0"/>
    <x v="0"/>
  </r>
  <r>
    <x v="3"/>
    <x v="1"/>
  </r>
  <r>
    <x v="1"/>
    <x v="2"/>
  </r>
  <r>
    <x v="0"/>
    <x v="1"/>
  </r>
  <r>
    <x v="0"/>
    <x v="0"/>
  </r>
  <r>
    <x v="0"/>
    <x v="1"/>
  </r>
  <r>
    <x v="0"/>
    <x v="0"/>
  </r>
  <r>
    <x v="1"/>
    <x v="2"/>
  </r>
  <r>
    <x v="0"/>
    <x v="0"/>
  </r>
  <r>
    <x v="0"/>
    <x v="0"/>
  </r>
  <r>
    <x v="1"/>
    <x v="3"/>
  </r>
  <r>
    <x v="1"/>
    <x v="2"/>
  </r>
  <r>
    <x v="0"/>
    <x v="0"/>
  </r>
  <r>
    <x v="2"/>
    <x v="0"/>
  </r>
  <r>
    <x v="0"/>
    <x v="0"/>
  </r>
  <r>
    <x v="0"/>
    <x v="2"/>
  </r>
  <r>
    <x v="0"/>
    <x v="0"/>
  </r>
  <r>
    <x v="1"/>
    <x v="1"/>
  </r>
  <r>
    <x v="1"/>
    <x v="2"/>
  </r>
  <r>
    <x v="1"/>
    <x v="0"/>
  </r>
  <r>
    <x v="2"/>
    <x v="0"/>
  </r>
  <r>
    <x v="1"/>
    <x v="0"/>
  </r>
  <r>
    <x v="2"/>
    <x v="0"/>
  </r>
  <r>
    <x v="0"/>
    <x v="0"/>
  </r>
  <r>
    <x v="0"/>
    <x v="1"/>
  </r>
  <r>
    <x v="0"/>
    <x v="0"/>
  </r>
  <r>
    <x v="0"/>
    <x v="0"/>
  </r>
  <r>
    <x v="1"/>
    <x v="2"/>
  </r>
  <r>
    <x v="1"/>
    <x v="0"/>
  </r>
  <r>
    <x v="2"/>
    <x v="0"/>
  </r>
  <r>
    <x v="1"/>
    <x v="1"/>
  </r>
  <r>
    <x v="0"/>
    <x v="1"/>
  </r>
  <r>
    <x v="0"/>
    <x v="3"/>
  </r>
  <r>
    <x v="1"/>
    <x v="1"/>
  </r>
  <r>
    <x v="1"/>
    <x v="0"/>
  </r>
  <r>
    <x v="0"/>
    <x v="1"/>
  </r>
  <r>
    <x v="3"/>
    <x v="0"/>
  </r>
  <r>
    <x v="2"/>
    <x v="1"/>
  </r>
  <r>
    <x v="1"/>
    <x v="1"/>
  </r>
  <r>
    <x v="4"/>
    <x v="0"/>
  </r>
  <r>
    <x v="0"/>
    <x v="1"/>
  </r>
  <r>
    <x v="0"/>
    <x v="0"/>
  </r>
  <r>
    <x v="0"/>
    <x v="0"/>
  </r>
  <r>
    <x v="0"/>
    <x v="1"/>
  </r>
  <r>
    <x v="0"/>
    <x v="0"/>
  </r>
  <r>
    <x v="0"/>
    <x v="2"/>
  </r>
  <r>
    <x v="0"/>
    <x v="0"/>
  </r>
  <r>
    <x v="0"/>
    <x v="1"/>
  </r>
  <r>
    <x v="2"/>
    <x v="0"/>
  </r>
  <r>
    <x v="4"/>
    <x v="0"/>
  </r>
  <r>
    <x v="0"/>
    <x v="0"/>
  </r>
  <r>
    <x v="0"/>
    <x v="0"/>
  </r>
  <r>
    <x v="1"/>
    <x v="1"/>
  </r>
  <r>
    <x v="0"/>
    <x v="1"/>
  </r>
  <r>
    <x v="1"/>
    <x v="0"/>
  </r>
  <r>
    <x v="2"/>
    <x v="0"/>
  </r>
  <r>
    <x v="0"/>
    <x v="0"/>
  </r>
  <r>
    <x v="1"/>
    <x v="0"/>
  </r>
  <r>
    <x v="0"/>
    <x v="1"/>
  </r>
  <r>
    <x v="0"/>
    <x v="0"/>
  </r>
  <r>
    <x v="0"/>
    <x v="0"/>
  </r>
  <r>
    <x v="2"/>
    <x v="0"/>
  </r>
  <r>
    <x v="4"/>
    <x v="0"/>
  </r>
  <r>
    <x v="0"/>
    <x v="0"/>
  </r>
  <r>
    <x v="0"/>
    <x v="0"/>
  </r>
  <r>
    <x v="3"/>
    <x v="1"/>
  </r>
  <r>
    <x v="0"/>
    <x v="2"/>
  </r>
  <r>
    <x v="0"/>
    <x v="1"/>
  </r>
  <r>
    <x v="0"/>
    <x v="0"/>
  </r>
  <r>
    <x v="1"/>
    <x v="1"/>
  </r>
  <r>
    <x v="1"/>
    <x v="1"/>
  </r>
  <r>
    <x v="1"/>
    <x v="1"/>
  </r>
  <r>
    <x v="2"/>
    <x v="2"/>
  </r>
  <r>
    <x v="2"/>
    <x v="1"/>
  </r>
  <r>
    <x v="2"/>
    <x v="0"/>
  </r>
  <r>
    <x v="3"/>
    <x v="0"/>
  </r>
  <r>
    <x v="3"/>
    <x v="0"/>
  </r>
  <r>
    <x v="0"/>
    <x v="0"/>
  </r>
  <r>
    <x v="1"/>
    <x v="0"/>
  </r>
  <r>
    <x v="0"/>
    <x v="1"/>
  </r>
  <r>
    <x v="3"/>
    <x v="1"/>
  </r>
</pivotCacheRecords>
</file>

<file path=xl/pivotCache/pivotCacheRecords2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4">
  <r>
    <n v="1"/>
    <s v="21-30"/>
    <s v="35 000 - 45 000 Kč"/>
    <x v="0"/>
    <s v="Menstruační kalíšek"/>
    <s v="Ano - alespoň 3x týdně"/>
    <s v="Ano"/>
    <s v="Cena, Ekologie"/>
    <x v="0"/>
    <s v="Dostala bych ji zdarma., Někdo z okolí by ji začal používat."/>
    <s v="Ano - v práci"/>
    <s v="Rozhodně ano"/>
    <s v="V drogérii"/>
    <s v="Pravidelně přemýšlím, jestli nezkusit něco nového a zvažuji možnosti."/>
    <s v="101 - 200 Kč"/>
    <x v="0"/>
  </r>
  <r>
    <n v="2"/>
    <s v="31-40"/>
    <s v="35 000 - 45 000 Kč"/>
    <x v="1"/>
    <s v="Standardní vložka, Standardní tampon"/>
    <s v="Ne"/>
    <s v="Ano"/>
    <s v="Ekologie, Pohodlné"/>
    <x v="1"/>
    <s v="Současný produkt by mi přestal vyhovovat."/>
    <s v="Ne"/>
    <s v="Rozhodně ano"/>
    <s v="Na internetu"/>
    <s v="Vím, co chci, ale občas se podívám na ostatní varianty jiných produktů, než používám normálně."/>
    <s v="Používám ekologické produkty, které jsou použitelné na několik let"/>
    <x v="0"/>
  </r>
  <r>
    <n v="3"/>
    <s v="31-40"/>
    <s v="35 000 - 45 000 Kč"/>
    <x v="0"/>
    <s v="Standardní tampon, Menstruační kalíšek"/>
    <s v="Ano - alespoň 3x týdně"/>
    <s v="Ano"/>
    <s v="Cena, Ekologie"/>
    <x v="0"/>
    <s v="Dostala bych ji zdarma., Někdo z okolí by ji začal používat."/>
    <s v="Ano - v práci"/>
    <s v="Rozhodně ano"/>
    <s v="V drogérii"/>
    <s v="Pravidelně přemýšlím, jestli nezkusit něco nového a zvažuji možnosti."/>
    <s v="50 - 100 Kč"/>
    <x v="0"/>
  </r>
  <r>
    <n v="4"/>
    <s v="41-50"/>
    <s v="45 000 Kč a více"/>
    <x v="2"/>
    <s v="Menstruační kalíšek, Menstruační kalhotky"/>
    <s v="Ano - alespoň 3x týdně"/>
    <s v="Ano"/>
    <s v="Ekologie, Pohodlné"/>
    <x v="1"/>
    <s v="Nic by mě nepřimělo."/>
    <s v="Ano - v práci"/>
    <s v="Rozhodně ano"/>
    <s v="V drogérii"/>
    <s v="Mi nákup trvá pár vteřin, kupuji pořád to stejné."/>
    <s v="201 - 300 Kč"/>
    <x v="0"/>
  </r>
  <r>
    <n v="5"/>
    <s v="15-20"/>
    <s v="15 000 - 20 000 Kč"/>
    <x v="0"/>
    <s v="Standardní tampon"/>
    <s v="Ano - alespoň 3x týdně"/>
    <s v="Ne - někdo jiný z rodiny"/>
    <s v="Cena, Používají ho ostatní v mém okolí"/>
    <x v="2"/>
    <s v="Dostala bych ji zdarma., Někdo z okolí by ji začal používat."/>
    <s v="Ne"/>
    <s v="Rozhodně ano"/>
    <s v="V drogérii"/>
    <s v="Pravidelně přemýšlím, jestli nezkusit něco nového a zvažuji možnosti."/>
    <s v="50 - 100 Kč"/>
    <x v="1"/>
  </r>
  <r>
    <n v="6"/>
    <s v="51-60"/>
    <s v="25 000 - 35 000 Kč"/>
    <x v="1"/>
    <s v="Standardní vložka"/>
    <s v="Ano - maximálně 3x týdně"/>
    <s v="Ano"/>
    <s v="Cena, Zvyk"/>
    <x v="1"/>
    <s v="Dostala bych ji zdarma."/>
    <s v="Ne"/>
    <s v="Rozhodně ano"/>
    <s v="V drogérii"/>
    <s v="Mi nákup trvá pár vteřin, kupuji pořád to stejné."/>
    <s v="Používám ekologické produkty, které jsou použitelné na několik let"/>
    <x v="0"/>
  </r>
  <r>
    <n v="7"/>
    <s v="21-30"/>
    <s v="20 000 - 25 000 Kč"/>
    <x v="3"/>
    <s v="Standardní tampon, Menstruační kalíšek"/>
    <s v="Ano - maximálně 3x týdně"/>
    <s v="Ano"/>
    <s v="Cena, Ekologie"/>
    <x v="3"/>
    <s v="Byla by to levnější varianta., Současný produkt by mi přestal vyhovovat."/>
    <s v="Ne"/>
    <s v="Rozhodně ano"/>
    <s v="V drogérii"/>
    <s v="Vím, co chci, ale občas se podívám na ostatní varianty jiných produktů, než používám normálně."/>
    <s v="Používám ekologické produkty, které jsou použitelné na několik let"/>
    <x v="0"/>
  </r>
  <r>
    <n v="8"/>
    <s v="41-50"/>
    <s v="25 000 - 35 000 Kč"/>
    <x v="0"/>
    <s v="Standardní tampon"/>
    <s v="Ne"/>
    <s v="Ne - partner"/>
    <s v="Cena, Zvyk"/>
    <x v="1"/>
    <s v="Byla by to levnější varianta., Současný produkt by mi přestal vyhovovat."/>
    <s v="Ne"/>
    <s v="Rozhodně ano"/>
    <s v="V drogérii"/>
    <s v="Vím, co chci, ale podívám se na ostatní varianty stejného produktu (značky, velikosti, cena atd..)"/>
    <s v="50 - 100 Kč"/>
    <x v="1"/>
  </r>
  <r>
    <n v="9"/>
    <s v="51-60"/>
    <s v="25 000 - 35 000 Kč"/>
    <x v="2"/>
    <s v="Standardní vložka, Standardní tampon, Menstruační kalhotky"/>
    <s v="Ne"/>
    <s v="Ano"/>
    <s v="Zvyk, Spolehlivé"/>
    <x v="0"/>
    <s v="Dostala bych ji zdarma."/>
    <s v="Ne"/>
    <s v="Spíše ano"/>
    <s v="V drogérii"/>
    <s v="Mi nákup trvá pár vteřin, kupuji pořád to stejné."/>
    <s v="101 - 200 Kč"/>
    <x v="2"/>
  </r>
  <r>
    <n v="10"/>
    <s v="21-30"/>
    <s v="15 000 - 20 000 Kč"/>
    <x v="0"/>
    <s v="Standardní vložka, Standardní tampon, Menstruační kalíšek, Menstruační kalhotky"/>
    <s v="Ne"/>
    <s v="Ano"/>
    <s v="Zvyk, Používají ho ostatní v mém okolí"/>
    <x v="2"/>
    <s v="Dostala bych ji zdarma., Někdo z okolí by ji začal používat."/>
    <s v="Ne"/>
    <s v="Rozhodně ano"/>
    <s v="V supermarketu"/>
    <s v="Pravidelně přemýšlím, jestli nezkusit něco nového a zvažuji možnosti."/>
    <s v="101 - 200 Kč"/>
    <x v="2"/>
  </r>
  <r>
    <n v="11"/>
    <s v="21-30"/>
    <s v="45 000 Kč a více"/>
    <x v="3"/>
    <s v="Standardní vložka, Standardní tampon, Menstruační kalíšek, Menstruační kalhotky"/>
    <s v="Ano - maximálně 3x týdně"/>
    <s v="Ano"/>
    <s v="Ekologie, Pohodlné"/>
    <x v="1"/>
    <s v="Dostala bych ji zdarma., Byla by to ekologičtější varianta., Současný produkt by mi přestal vyhovovat."/>
    <s v="Ne"/>
    <s v="Rozhodně ano"/>
    <s v="V drogérii"/>
    <s v="Mi nákup trvá pár vteřin, kupuji pořád to stejné."/>
    <s v="Používám ekologické produkty, které jsou použitelné na několik let"/>
    <x v="0"/>
  </r>
  <r>
    <n v="12"/>
    <s v="31-40"/>
    <s v="45 000 Kč a více"/>
    <x v="3"/>
    <s v="Menstruační kalíšek, Menstruační kalhotky"/>
    <s v="Ano - alespoň 3x týdně"/>
    <s v="Ano"/>
    <s v="Ekologie, Spolehlivé"/>
    <x v="4"/>
    <s v="Někdo z okolí by ji začal používat."/>
    <s v="Ne"/>
    <s v="Spíše ano"/>
    <s v="V drogérii"/>
    <s v="Mi nákup trvá pár vteřin, kupuji pořád to stejné."/>
    <s v="Používám ekologické produkty, které jsou použitelné na několik let"/>
    <x v="0"/>
  </r>
  <r>
    <n v="13"/>
    <s v="21-30"/>
    <s v="35 000 - 45 000 Kč"/>
    <x v="4"/>
    <s v="Tampon z přírodního materiálu, Menstruační kalíšek"/>
    <s v="Ano - alespoň 3x týdně"/>
    <s v="Ano"/>
    <s v="Pohodlné, Spolehlivé"/>
    <x v="1"/>
    <s v="Někdo z okolí by ji začal používat."/>
    <s v="Ne"/>
    <s v="Spíše ano"/>
    <s v="V drogérii"/>
    <s v="Vím, co chci, ale podívám se na ostatní varianty stejného produktu (značky, velikosti, cena atd..)"/>
    <s v="Používám ekologické produkty, které jsou použitelné na několik let"/>
    <x v="2"/>
  </r>
  <r>
    <n v="14"/>
    <s v="31-40"/>
    <s v="35 000 - 45 000 Kč"/>
    <x v="0"/>
    <s v="Standardní vložka, Standardní tampon, Menstruační kalhotky"/>
    <s v="Ne"/>
    <s v="Ano"/>
    <s v="Cena, Zvyk"/>
    <x v="4"/>
    <s v="Dostala bych ji zdarma., Současný produkt by mi přestal vyhovovat."/>
    <s v="Ne"/>
    <s v="Spíš ne"/>
    <s v="V supermarketu"/>
    <s v="Mi nákup trvá pár vteřin, kupuji pořád to stejné."/>
    <s v="101 - 200 Kč"/>
    <x v="1"/>
  </r>
  <r>
    <n v="15"/>
    <s v="41-50"/>
    <s v="35 000 - 45 000 Kč"/>
    <x v="2"/>
    <s v="Nevím"/>
    <s v="Ne"/>
    <s v="Ano"/>
    <s v="Cena, Zvyk"/>
    <x v="1"/>
    <s v="Nic by mě nepřimělo."/>
    <s v="Ne"/>
    <s v="Spíše ano"/>
    <s v="V drogérii"/>
    <s v="Vím, co chci, ale občas se podívám na ostatní varianty jiných produktů, než používám normálně."/>
    <s v="101 - 200 Kč"/>
    <x v="2"/>
  </r>
  <r>
    <n v="16"/>
    <s v="21-30"/>
    <s v="25 000 - 35 000 Kč"/>
    <x v="0"/>
    <s v="Standardní vložka, Standardní tampon, Menstruační kalíšek, Menstruační kalhotky"/>
    <s v="Ne"/>
    <s v="Ano"/>
    <s v="Cena, Ekologie"/>
    <x v="0"/>
    <s v="Dostala bych ji zdarma., Byla by to levnější varianta., Současný produkt by mi přestal vyhovovat."/>
    <s v="Ne"/>
    <s v="Spíše ano"/>
    <s v="V drogérii"/>
    <s v="Pravidelně přemýšlím, jestli nezkusit něco nového a zvažuji možnosti."/>
    <s v="101 - 200 Kč"/>
    <x v="3"/>
  </r>
  <r>
    <n v="17"/>
    <s v="21-30"/>
    <s v="35 000 - 45 000 Kč"/>
    <x v="0"/>
    <s v="Nepoužívají nic"/>
    <s v="Ano - alespoň 3x týdně"/>
    <s v="Ano"/>
    <s v="Zvyk, Pohodlné"/>
    <x v="0"/>
    <s v="Dostala bych ji zdarma."/>
    <s v="Ano - v práci"/>
    <s v="Spíše ano"/>
    <s v="V drogérii"/>
    <s v="Pravidelně přemýšlím, jestli nezkusit něco nového a zvažuji možnosti."/>
    <s v="50 - 100 Kč"/>
    <x v="1"/>
  </r>
  <r>
    <n v="18"/>
    <s v="21-30"/>
    <s v="25 000 - 35 000 Kč"/>
    <x v="0"/>
    <s v="Standardní vložka, Standardní tampon"/>
    <s v="Ne"/>
    <s v="Ano"/>
    <s v="Cena, Ekologie"/>
    <x v="1"/>
    <s v="Současný produkt by mi přestal vyhovovat."/>
    <s v="Ne"/>
    <s v="Spíše ano"/>
    <s v="Na internetu"/>
    <s v="Mi nákup trvá pár vteřin, kupuji pořád to stejné."/>
    <s v="201 - 300 Kč"/>
    <x v="2"/>
  </r>
  <r>
    <n v="19"/>
    <s v="15-20"/>
    <s v="Méně než 15 000 Kč"/>
    <x v="0"/>
    <s v="Standardní vložka, Standardní tampon"/>
    <s v="Ano - alespoň 3x týdně"/>
    <s v="Ne - někdo jiný z rodiny"/>
    <s v="Zvyk, Používají ho ostatní v mém okolí"/>
    <x v="2"/>
    <s v="Osamostatnění - vlastní příjem."/>
    <s v="Ne"/>
    <s v="Spíše ano"/>
    <s v="V drogérii"/>
    <s v="Mi nákup trvá pár vteřin, kupuji pořád to stejné."/>
    <s v="50 - 100 Kč"/>
    <x v="1"/>
  </r>
  <r>
    <n v="20"/>
    <s v="31-40"/>
    <s v="20 000 - 25 000 Kč"/>
    <x v="3"/>
    <s v="Nevím"/>
    <s v="Ne"/>
    <s v="Ano"/>
    <s v="Ekologie, Pohodlné"/>
    <x v="1"/>
    <s v="Někdo z okolí by ji začal používat., Byla by to ekologičtější varianta."/>
    <s v="Ne"/>
    <s v="Rozhodně ano"/>
    <s v="Na internetu"/>
    <s v="Mi nákup trvá pár vteřin, kupuji pořád to stejné."/>
    <s v="Používám ekologické produkty, které jsou použitelné na několik let"/>
    <x v="4"/>
  </r>
  <r>
    <n v="21"/>
    <s v="21-30"/>
    <s v="25 000 - 35 000 Kč"/>
    <x v="2"/>
    <s v="Standardní vložka, Standardní tampon"/>
    <s v="Ano - maximálně 3x týdně"/>
    <s v="Ano"/>
    <s v="Cena, Ekologie"/>
    <x v="0"/>
    <s v="Byla by to levnější varianta."/>
    <s v="Ne"/>
    <s v="Rozhodně ano"/>
    <s v="V drogérii"/>
    <s v="Vím, co chci, ale občas se podívám na ostatní varianty jiných produktů, než používám normálně."/>
    <s v="101 - 200 Kč"/>
    <x v="2"/>
  </r>
  <r>
    <n v="22"/>
    <s v="21-30"/>
    <s v="25 000 - 35 000 Kč"/>
    <x v="0"/>
    <s v="Standardní vložka, Standardní tampon, Menstruační kalíšek"/>
    <s v="Ano - alespoň 3x týdně"/>
    <s v="Ano"/>
    <s v="Ekologie, Pohodlné"/>
    <x v="5"/>
    <s v="Dostala bych ji zdarma."/>
    <s v="Ne"/>
    <s v="Rozhodně ano"/>
    <s v="V drogérii"/>
    <s v="Vím, co chci, ale podívám se na ostatní varianty stejného produktu (značky, velikosti, cena atd..)"/>
    <s v="101 - 200 Kč"/>
    <x v="2"/>
  </r>
  <r>
    <n v="23"/>
    <s v="15-20"/>
    <s v="Méně než 15 000 Kč"/>
    <x v="0"/>
    <s v="Standardní tampon"/>
    <s v="Ano - alespoň 3x týdně"/>
    <s v="Ne - někdo jiný z rodiny"/>
    <s v="Používají ho ostatní v mém okolí, Spolehlivé"/>
    <x v="2"/>
    <s v="Dostala bych ji zdarma., Osamostatnění - vlastní příjem."/>
    <s v="Ne"/>
    <s v="Spíše ano"/>
    <s v="V drogérii"/>
    <s v="Mi nákup trvá pár vteřin, kupuji pořád to stejné."/>
    <s v="50 - 100 Kč"/>
    <x v="2"/>
  </r>
  <r>
    <n v="24"/>
    <s v="51-60"/>
    <s v="25 000 - 35 000 Kč"/>
    <x v="2"/>
    <s v="Nevím"/>
    <s v="Ne"/>
    <s v="Ano"/>
    <s v="Cena, Zvyk"/>
    <x v="1"/>
    <s v="Nic by mě nepřimělo."/>
    <s v="Ne"/>
    <s v="Spíše ano"/>
    <s v="V drogérii"/>
    <s v="Mi nákup trvá pár vteřin, kupuji pořád to stejné."/>
    <s v="101 - 200 Kč"/>
    <x v="1"/>
  </r>
  <r>
    <n v="25"/>
    <s v="21-30"/>
    <s v="Méně než 15 000 Kč"/>
    <x v="0"/>
    <s v="Standardní vložka, Standardní tampon"/>
    <s v="Ne"/>
    <s v="Ano"/>
    <s v="Zvyk, Spolehlivé"/>
    <x v="0"/>
    <s v="Dostala bych ji zdarma., Současný produkt by mi přestal vyhovovat."/>
    <s v="Ne"/>
    <s v="Spíše ano"/>
    <s v="V drogérii"/>
    <s v="Pravidelně přemýšlím, jestli nezkusit něco nového a zvažuji možnosti."/>
    <s v="50 - 100 Kč"/>
    <x v="2"/>
  </r>
  <r>
    <n v="26"/>
    <s v="21-30"/>
    <s v="Méně než 15 000 Kč"/>
    <x v="0"/>
    <s v="Standardní vložka, Standardní tampon, Menstruační kalíšek, Menstruační kalhotky"/>
    <s v="Ano - maximálně 3x týdně"/>
    <s v="Ano"/>
    <s v="Zvyk, Spolehlivé"/>
    <x v="0"/>
    <s v="Nic by mě nepřimělo."/>
    <s v="Ne"/>
    <s v="Spíše ano"/>
    <s v="V drogérii"/>
    <s v="Pravidelně přemýšlím, jestli nezkusit něco nového a zvažuji možnosti."/>
    <s v="50 - 100 Kč"/>
    <x v="2"/>
  </r>
  <r>
    <n v="27"/>
    <s v="15-20"/>
    <s v="Méně než 15 000 Kč"/>
    <x v="0"/>
    <s v="Standardní vložka, Standardní tampon"/>
    <s v="Ne"/>
    <s v="Ano"/>
    <s v="Pohodlné, Spolehlivé"/>
    <x v="1"/>
    <s v="Byla by to ekologičtější varianta., Současný produkt by mi přestal vyhovovat."/>
    <s v="Ne"/>
    <s v="Spíše ano"/>
    <s v="V drogérii"/>
    <s v="Mi nákup trvá pár vteřin, kupuji pořád to stejné."/>
    <s v="201 - 300 Kč"/>
    <x v="2"/>
  </r>
  <r>
    <n v="28"/>
    <s v="15-20"/>
    <s v="Méně než 15 000 Kč"/>
    <x v="2"/>
    <s v="Standardní vložka, Standardní tampon"/>
    <s v="Ne"/>
    <s v="Ano"/>
    <s v="Zvyk, Pohodlné"/>
    <x v="6"/>
    <s v="Byla by to levnější varianta."/>
    <s v="Ne"/>
    <s v="Rozhodně ano"/>
    <s v="V drogérii"/>
    <s v="Vím, co chci, ale podívám se na ostatní varianty stejného produktu (značky, velikosti, cena atd..)"/>
    <s v="201 - 300 Kč"/>
    <x v="1"/>
  </r>
  <r>
    <n v="29"/>
    <s v="31-40"/>
    <s v="35 000 - 45 000 Kč"/>
    <x v="1"/>
    <s v="Vložka z přírodního materiálu, Látkové vložka, Standardní tampon, Menstruační kalhotky"/>
    <s v="Ano - maximálně 3x týdně"/>
    <s v="Ano"/>
    <s v="Ekologie, Spolehlivé"/>
    <x v="1"/>
    <s v="Nic by mě nepřimělo."/>
    <s v="Ne"/>
    <s v="Rozhodně ano"/>
    <s v="V drogérii"/>
    <s v="Mi nákup trvá pár vteřin, kupuji pořád to stejné."/>
    <s v="Používám ekologické produkty, které jsou použitelné na několik let"/>
    <x v="4"/>
  </r>
  <r>
    <n v="30"/>
    <s v="21-30"/>
    <s v="Méně než 15 000 Kč"/>
    <x v="1"/>
    <s v="Menstruační kalíšek, Menstruační kalhotky"/>
    <s v="Ne"/>
    <s v="Ano"/>
    <s v="Pohodlné, Spolehlivé"/>
    <x v="6"/>
    <s v="Vyber vhodne velikosti kalisku"/>
    <s v="Ne"/>
    <s v="Rozhodně ano"/>
    <s v="V drogérii"/>
    <s v="Mi nákup trvá pár vteřin, kupuji pořád to stejné."/>
    <s v="Používám ekologické produkty, které jsou použitelné na několik let"/>
    <x v="3"/>
  </r>
  <r>
    <n v="31"/>
    <s v="21-30"/>
    <s v="25 000 - 35 000 Kč"/>
    <x v="0"/>
    <s v="Standardní vložka, Standardní tampon, Tampon z přírodního materiálu, Menstruační kalíšek, Menstruační kalhotky"/>
    <s v="Ano - maximálně 3x týdně"/>
    <s v="Ano"/>
    <s v="Cena, Ekologie"/>
    <x v="2"/>
    <s v="Současný produkt by mi přestal vyhovovat."/>
    <s v="Ne"/>
    <s v="Rozhodně ano"/>
    <s v="V drogérii"/>
    <s v="Pravidelně přemýšlím, jestli nezkusit něco nového a zvažuji možnosti."/>
    <s v="201 - 300 Kč"/>
    <x v="2"/>
  </r>
  <r>
    <n v="32"/>
    <s v="21-30"/>
    <s v="Méně než 15 000 Kč"/>
    <x v="0"/>
    <s v="Standardní vložka, Standardní tampon, Menstruační kalhotky"/>
    <s v="Ano - alespoň 3x týdně"/>
    <s v="Ano"/>
    <s v="Cena, Pohodlné"/>
    <x v="2"/>
    <s v="Dostala bych ji zdarma., Někdo z okolí by ji začal používat., Byla by to levnější varianta."/>
    <s v="Ne"/>
    <s v="Rozhodně ano"/>
    <s v="Na internetu"/>
    <s v="Vím, co chci, ale občas se podívám na ostatní varianty jiných produktů, než používám normálně."/>
    <s v="101 - 200 Kč"/>
    <x v="0"/>
  </r>
  <r>
    <n v="33"/>
    <s v="21-30"/>
    <s v="15 000 - 20 000 Kč"/>
    <x v="0"/>
    <s v="Standardní vložka, Standardní tampon"/>
    <s v="Ano - maximálně 3x týdně"/>
    <s v="Ano"/>
    <s v="Pohodlné, Spolehlivé"/>
    <x v="1"/>
    <s v="Současný produkt by mi přestal vyhovovat."/>
    <s v="Ne"/>
    <s v="Spíše ano"/>
    <s v="V drogérii"/>
    <s v="Vím, co chci, ale podívám se na ostatní varianty stejného produktu (značky, velikosti, cena atd..)"/>
    <s v="50 - 100 Kč"/>
    <x v="4"/>
  </r>
  <r>
    <n v="34"/>
    <s v="21-30"/>
    <s v="35 000 - 45 000 Kč"/>
    <x v="0"/>
    <s v="Standardní vložka, Standardní tampon"/>
    <s v="Ano - maximálně 3x týdně"/>
    <s v="Ano"/>
    <s v="Zvyk, Spolehlivé"/>
    <x v="1"/>
    <s v="Nic by mě nepřimělo."/>
    <s v="Ne"/>
    <s v="Rozhodně ano"/>
    <s v="V drogérii"/>
    <s v="Vím, co chci, ale podívám se na ostatní varianty stejného produktu (značky, velikosti, cena atd..)"/>
    <s v="201 - 300 Kč"/>
    <x v="1"/>
  </r>
  <r>
    <n v="35"/>
    <s v="31-40"/>
    <s v="45 000 Kč a více"/>
    <x v="0"/>
    <s v="Standardní vložka, Standardní tampon, Menstruační kalhotky"/>
    <s v="Ano - alespoň 3x týdně"/>
    <s v="Ano"/>
    <s v="Pohodlné, Spolehlivé"/>
    <x v="1"/>
    <s v="Současný produkt by mi přestal vyhovovat."/>
    <s v="Ne"/>
    <s v="Rozhodně ano"/>
    <s v="V drogérii"/>
    <s v="Mi nákup trvá pár vteřin, kupuji pořád to stejné."/>
    <s v="101 - 200 Kč"/>
    <x v="4"/>
  </r>
  <r>
    <n v="36"/>
    <s v="51-60"/>
    <s v="45 000 Kč a více"/>
    <x v="0"/>
    <s v="Menstruační kalíšek"/>
    <s v="Ne"/>
    <s v="Ano"/>
    <s v="Pohodlné, Spolehlivé"/>
    <x v="4"/>
    <s v="Byla by to levnější varianta., Současný produkt by mi přestal vyhovovat."/>
    <s v="Ne"/>
    <s v="Rozhodně ne"/>
    <s v="V drogérii"/>
    <s v="Pravidelně přemýšlím, jestli nezkusit něco nového a zvažuji možnosti."/>
    <s v="50 - 100 Kč"/>
    <x v="3"/>
  </r>
  <r>
    <n v="37"/>
    <s v="21-30"/>
    <s v="25 000 - 35 000 Kč"/>
    <x v="3"/>
    <s v="Standardní vložka, Standardní tampon"/>
    <s v="Ne"/>
    <s v="Ano"/>
    <s v="Cena, Ekologie"/>
    <x v="1"/>
    <s v="Dostala bych ji zdarma., 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x v="0"/>
  </r>
  <r>
    <n v="38"/>
    <s v="21-30"/>
    <s v="20 000 - 25 000 Kč"/>
    <x v="3"/>
    <s v="Standardní vložka, Standardní tampon"/>
    <s v="Ano - alespoň 3x týdně"/>
    <s v="Ano"/>
    <s v="Ekologie, Pohodlné"/>
    <x v="1"/>
    <s v="Současný produkt by mi přestal vyhovovat."/>
    <s v="Ne"/>
    <s v="Spíše ano"/>
    <s v="V drogérii"/>
    <s v="Mi nákup trvá pár vteřin, kupuji pořád to stejné."/>
    <s v="Používám ekologické produkty, které jsou použitelné na několik let"/>
    <x v="0"/>
  </r>
  <r>
    <n v="39"/>
    <s v="21-30"/>
    <s v="25 000 - 35 000 Kč"/>
    <x v="3"/>
    <s v="Menstruační kalíšek"/>
    <s v="Ano - maximálně 3x týdně"/>
    <s v="Ano"/>
    <s v="Cena, Ekologie"/>
    <x v="3"/>
    <s v="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x v="0"/>
  </r>
  <r>
    <n v="40"/>
    <s v="21-30"/>
    <s v="Méně než 15 000 Kč"/>
    <x v="2"/>
    <s v="Standardní tampon, Menstruační kalíšek"/>
    <s v="Ano - maximálně 3x týdně"/>
    <s v="Ano"/>
    <s v="Pohodlné, Spolehlivé"/>
    <x v="7"/>
    <s v="Byla by to levnější varianta., Byla by to ekologičtější varianta."/>
    <s v="Ne"/>
    <s v="Rozhodně ano"/>
    <s v="V drogérii"/>
    <s v="Vím, co chci, ale podívám se na ostatní varianty stejného produktu (značky, velikosti, cena atd..)"/>
    <s v="101 - 200 Kč"/>
    <x v="2"/>
  </r>
  <r>
    <n v="41"/>
    <s v="21-30"/>
    <s v="45 000 Kč a více"/>
    <x v="0"/>
    <s v="Standardní vložka, Menstruační kalíšek, Menstruační kalhotky"/>
    <s v="Ano - maximálně 3x týdně"/>
    <s v="Ano"/>
    <s v="Cena, Ekologie"/>
    <x v="0"/>
    <s v="Současný produkt by mi přestal vyhovovat."/>
    <s v="Ne"/>
    <s v="Rozhodně ano"/>
    <s v="V drogérii"/>
    <s v="Pravidelně přemýšlím, jestli nezkusit něco nového a zvažuji možnosti."/>
    <s v="50 - 100 Kč"/>
    <x v="1"/>
  </r>
  <r>
    <n v="42"/>
    <s v="21-30"/>
    <s v="25 000 - 35 000 Kč"/>
    <x v="0"/>
    <s v="Standardní tampon, Menstruační kalíšek, Menstruační kalhotky"/>
    <s v="Ano - alespoň 3x týdně"/>
    <s v="Ano"/>
    <s v="Cena, Ekologie"/>
    <x v="1"/>
    <s v="Současný produkt by mi přestal vyhovovat."/>
    <s v="Ne"/>
    <s v="Spíše ano"/>
    <s v="V drogérii"/>
    <s v="Vím, co chci, ale podívám se na ostatní varianty stejného produktu (značky, velikosti, cena atd..)"/>
    <s v="201 - 300 Kč"/>
    <x v="4"/>
  </r>
  <r>
    <n v="43"/>
    <s v="21-30"/>
    <s v="Méně než 15 000 Kč"/>
    <x v="0"/>
    <s v="Standardní vložka, Standardní tampon"/>
    <s v="Ne"/>
    <s v="Ano"/>
    <s v="Pohodlné, Spolehlivé"/>
    <x v="0"/>
    <s v="Dostala bych ji zdarma."/>
    <s v="Ne"/>
    <s v="Rozhodně ano"/>
    <s v="V drogérii"/>
    <s v="Pravidelně přemýšlím, jestli nezkusit něco nového a zvažuji možnosti."/>
    <s v="101 - 200 Kč"/>
    <x v="1"/>
  </r>
  <r>
    <n v="44"/>
    <s v="21-30"/>
    <s v="25 000 - 35 000 Kč"/>
    <x v="0"/>
    <s v="Standardní tampon, Menstruační kalíšek, Menstruační kalhotky"/>
    <s v="Ano - alespoň 3x týdně"/>
    <s v="Ano"/>
    <s v="Ekologie, Pohodlné"/>
    <x v="0"/>
    <s v="Dostala bych ji zdarma., Byla by to ekologičtější varianta., Současný produkt by mi přestal vyhovovat."/>
    <s v="Ne"/>
    <s v="Rozhodně ano"/>
    <s v="Na internetu"/>
    <s v="Vím, co chci, ale podívám se na ostatní varianty stejného produktu (značky, velikosti, cena atd..)"/>
    <s v="101 - 200 Kč"/>
    <x v="0"/>
  </r>
  <r>
    <n v="45"/>
    <s v="21-30"/>
    <s v="35 000 - 45 000 Kč"/>
    <x v="3"/>
    <s v="Standardní vložka, Standardní tampon, Menstruační kalíšek"/>
    <s v="Ano - alespoň 3x týdně"/>
    <s v="Ano"/>
    <s v="Používají ho ostatní v mém okolí, Pohodlné"/>
    <x v="0"/>
    <s v="Současný produkt by mi přestal vyhovovat."/>
    <s v="Ne"/>
    <s v="Spíše ano"/>
    <s v="Na internetu"/>
    <s v="Mi nákup trvá pár vteřin, kupuji pořád to stejné."/>
    <s v="Používám ekologické produkty, které jsou použitelné na několik let"/>
    <x v="4"/>
  </r>
  <r>
    <n v="46"/>
    <s v="21-30"/>
    <s v="35 000 - 45 000 Kč"/>
    <x v="2"/>
    <s v="Standardní vložka, Vložka z přírodního materiálu, Látkové vložka, Standardní tampon, Tampon z přírodního materiálu, Menstruační kalíšek, Menstruační kalhotky"/>
    <s v="Ne"/>
    <s v="Ano"/>
    <s v="Pohodlné, Spolehlivé"/>
    <x v="6"/>
    <s v="Dostala bych ji zdarma., Byla by to ekologičtější varianta., Současný produkt by mi přestal vyhovovat."/>
    <s v="Ne"/>
    <s v="Spíše ano"/>
    <s v="V drogérii"/>
    <s v="Vím, co chci, ale podívám se na ostatní varianty stejného produktu (značky, velikosti, cena atd..)"/>
    <s v="101 - 200 Kč"/>
    <x v="2"/>
  </r>
  <r>
    <n v="47"/>
    <s v="21-30"/>
    <s v="25 000 - 35 000 Kč"/>
    <x v="3"/>
    <s v="Standardní vložka, Standardní tampon, Menstruační kalhotky"/>
    <s v="Ne"/>
    <s v="Ano"/>
    <s v="Ekologie, Pohodlné"/>
    <x v="1"/>
    <s v="Současný produkt by mi přestal vyhovovat."/>
    <s v="Ne"/>
    <s v="Spíše ano"/>
    <s v="V drogérii"/>
    <s v="Vím, co chci, ale podívám se na ostatní varianty stejného produktu (značky, velikosti, cena atd..)"/>
    <s v="Používám ekologické produkty, které jsou použitelné na několik let"/>
    <x v="5"/>
  </r>
  <r>
    <n v="48"/>
    <s v="21-30"/>
    <s v="Méně než 15 000 Kč"/>
    <x v="0"/>
    <s v="Standardní vložka, Menstruační kalíšek, Menstruační kalhotky"/>
    <s v="Ano - maximálně 3x týdně"/>
    <s v="Ano"/>
    <s v="Zvyk, Spolehlivé"/>
    <x v="8"/>
    <s v="Dostala bych ji zdarma., Někdo z okolí by ji začal používat., Byla by to ekologičtější varianta., Současný produkt by mi přestal vyhovovat."/>
    <s v="Ne"/>
    <s v="Spíše ano"/>
    <s v="V drogérii"/>
    <s v="Vím, co chci, ale občas se podívám na ostatní varianty jiných produktů, než používám normálně."/>
    <s v="101 - 200 Kč"/>
    <x v="0"/>
  </r>
  <r>
    <n v="49"/>
    <s v="21-30"/>
    <s v="15 000 - 20 000 Kč"/>
    <x v="2"/>
    <s v="Standardní vložka, Standardní tampon, Menstruační kalhotky"/>
    <s v="Ano - maximálně 3x týdně"/>
    <s v="Ano"/>
    <s v="Zvyk, Pohodlné"/>
    <x v="0"/>
    <s v="Byla by to ekologičtější varianta."/>
    <s v="Ne"/>
    <s v="Rozhodně ano"/>
    <s v="V drogérii"/>
    <s v="Vím, co chci, ale občas se podívám na ostatní varianty jiných produktů, než používám normálně."/>
    <s v="101 - 200 Kč"/>
    <x v="2"/>
  </r>
  <r>
    <n v="50"/>
    <s v="31-40"/>
    <s v="25 000 - 35 000 Kč"/>
    <x v="2"/>
    <s v="Standardní vložka, Menstruační kalíšek, Menstruační kalhotky"/>
    <s v="Ne"/>
    <s v="Ano"/>
    <s v="Pohodlné, Spolehlivé"/>
    <x v="9"/>
    <s v="Dostala bych ji zdarma., Někdo z okolí by ji začal používat."/>
    <s v="Ne"/>
    <s v="Spíše ano"/>
    <s v="V drogérii"/>
    <s v="Vím, co chci, ale občas se podívám na ostatní varianty jiných produktů, než používám normálně."/>
    <s v="101 - 200 Kč"/>
    <x v="2"/>
  </r>
  <r>
    <n v="51"/>
    <s v="21-30"/>
    <s v="35 000 - 45 000 Kč"/>
    <x v="2"/>
    <s v="Standardní vložka, Standardní tampon, Menstruační kalíšek, Menstruační kalhotky"/>
    <s v="Ne"/>
    <s v="Ano"/>
    <s v="Ekologie, Pohodlné"/>
    <x v="0"/>
    <s v="Dostala bych ji zdarma., Byla by to levnější varianta., Byla by to ekologičtější varianta., Současný produkt by mi přestal vyhovovat."/>
    <s v="Ne"/>
    <s v="Rozhodně ano"/>
    <s v="V supermarketu"/>
    <s v="Vím, co chci, ale občas se podívám na ostatní varianty jiných produktů, než používám normálně."/>
    <s v="101 - 200 Kč"/>
    <x v="1"/>
  </r>
  <r>
    <n v="52"/>
    <s v="21-30"/>
    <s v="15 000 - 20 000 Kč"/>
    <x v="3"/>
    <s v="Standardní vložka, Standardní tampon, Menstruační kalíšek, Menstruační kalhotky"/>
    <s v="Ano - alespoň 3x týdně"/>
    <s v="Ano"/>
    <s v="Ekologie, Zvyk"/>
    <x v="1"/>
    <s v="Dostala bych ji zdarma., Byla by to levnější varianta."/>
    <s v="Ne"/>
    <s v="Rozhodně ano"/>
    <s v="Na internetu"/>
    <s v="Vím, co chci, ale podívám se na ostatní varianty stejného produktu (značky, velikosti, cena atd..)"/>
    <s v="Používám ekologické produkty, které jsou použitelné na několik let"/>
    <x v="5"/>
  </r>
  <r>
    <n v="53"/>
    <s v="21-30"/>
    <s v="25 000 - 35 000 Kč"/>
    <x v="2"/>
    <s v="Nevím"/>
    <s v="Ne"/>
    <s v="Ano"/>
    <s v="Pohodlné, Spolehlivé"/>
    <x v="1"/>
    <s v="Současný produkt by mi přestal vyhovovat."/>
    <s v="Ne"/>
    <s v="Rozhodně ne"/>
    <s v="V drogérii"/>
    <s v="Vím, co chci, ale podívám se na ostatní varianty stejného produktu (značky, velikosti, cena atd..)"/>
    <s v="50 - 100 Kč"/>
    <x v="1"/>
  </r>
  <r>
    <n v="54"/>
    <s v="21-30"/>
    <s v="25 000 - 35 000 Kč"/>
    <x v="3"/>
    <s v="Standardní vložka, Standardní tampon, Menstruační kalíšek"/>
    <s v="Ano - alespoň 3x týdně"/>
    <s v="Ano"/>
    <s v="Cena, Ekologie"/>
    <x v="0"/>
    <s v="Dostala bych ji zdarma., Někdo z okolí by ji začal používat., Současný produkt by mi přestal vyhovovat."/>
    <s v="Ne"/>
    <s v="Spíše ano"/>
    <s v="V drogérii"/>
    <s v="Mi nákup trvá pár vteřin, kupuji pořád to stejné."/>
    <s v="Používám ekologické produkty, které jsou použitelné na několik let"/>
    <x v="2"/>
  </r>
  <r>
    <n v="55"/>
    <s v="31-40"/>
    <s v="45 000 Kč a více"/>
    <x v="3"/>
    <s v="Standardní vložka, Standardní tampon, Menstruační kalíšek, Menstruační kalhotky"/>
    <s v="Ano - maximálně 3x týdně"/>
    <s v="Ano"/>
    <s v="Ekologie, Pohodlné"/>
    <x v="1"/>
    <s v="Současný produkt by mi přestal vyhovovat."/>
    <s v="Ne"/>
    <s v="Spíše ano"/>
    <s v="Na internetu"/>
    <s v="Mi nákup trvá pár vteřin, kupuji pořád to stejné."/>
    <s v="Používám ekologické produkty, které jsou použitelné na několik let"/>
    <x v="4"/>
  </r>
  <r>
    <n v="56"/>
    <s v="31-40"/>
    <s v="35 000 - 45 000 Kč"/>
    <x v="0"/>
    <s v="Nevím"/>
    <s v="Ano - alespoň 3x týdně"/>
    <s v="Ano"/>
    <s v="Cena, Zvyk"/>
    <x v="10"/>
    <s v="Někdo z okolí by ji začal používat., Současný produkt by mi přestal vyhovovat."/>
    <s v="Ne"/>
    <s v="Rozhodně ano"/>
    <s v="V drogérii"/>
    <s v="Mi nákup trvá pár vteřin, kupuji pořád to stejné."/>
    <s v="101 - 200 Kč"/>
    <x v="2"/>
  </r>
  <r>
    <n v="57"/>
    <s v="15-20"/>
    <s v="Méně než 15 000 Kč"/>
    <x v="2"/>
    <s v="Standardní tampon, Menstruační kalhotky"/>
    <s v="Ano - maximálně 3x týdně"/>
    <s v="Ne - někdo jiný z rodiny"/>
    <s v="Používají ho ostatní v mém okolí, Spolehlivé"/>
    <x v="1"/>
    <s v="Nic by mě nepřimělo."/>
    <s v="Ne"/>
    <s v="Rozhodně ano"/>
    <s v="Na internetu"/>
    <s v="Mi nákup trvá pár vteřin, kupuji pořád to stejné."/>
    <s v="201 - 300 Kč"/>
    <x v="0"/>
  </r>
  <r>
    <n v="58"/>
    <s v="31-40"/>
    <s v="45 000 Kč a více"/>
    <x v="5"/>
    <s v="Standardní vložka, Látkové vložka, Standardní tampon, Menstruační kalíšek, Menstruační kalhotky"/>
    <s v="Ano - maximálně 3x týdně"/>
    <s v="Ano"/>
    <s v="Pohodlné, Spolehlivé"/>
    <x v="1"/>
    <s v="Současný produkt by mi přestal vyhovovat."/>
    <s v="Ne"/>
    <s v="Spíš ne"/>
    <s v="V drogérii"/>
    <s v="Vím, co chci, ale podívám se na ostatní varianty stejného produktu (značky, velikosti, cena atd..)"/>
    <s v="101 - 200 Kč"/>
    <x v="4"/>
  </r>
  <r>
    <n v="59"/>
    <s v="15-20"/>
    <s v="Méně než 15 000 Kč"/>
    <x v="2"/>
    <s v="Standardní vložka"/>
    <s v="Ano - maximálně 3x týdně"/>
    <s v="Ano"/>
    <s v="Pohodlné, Spolehlivé"/>
    <x v="0"/>
    <s v="Někdo z okolí by ji začal používat."/>
    <s v="Ne"/>
    <s v="Rozhodně ano"/>
    <s v="V drogérii"/>
    <s v="Vím, co chci, ale občas se podívám na ostatní varianty jiných produktů, než používám normálně."/>
    <s v="101 - 200 Kč"/>
    <x v="2"/>
  </r>
  <r>
    <n v="60"/>
    <s v="31-40"/>
    <s v="20 000 - 25 000 Kč"/>
    <x v="6"/>
    <s v="Nevím"/>
    <s v="Ne"/>
    <s v="Ano"/>
    <s v="Ekologie, Pohodlné"/>
    <x v="1"/>
    <s v="Současný produkt by mi přestal vyhovovat."/>
    <s v="Ne"/>
    <s v="Spíše ano"/>
    <s v="V drogérii"/>
    <s v="Vím, co chci, ale podívám se na ostatní varianty stejného produktu (značky, velikosti, cena atd..)"/>
    <s v="Používám ekologické produkty, které jsou použitelné na několik let"/>
    <x v="0"/>
  </r>
  <r>
    <n v="61"/>
    <s v="21-30"/>
    <s v="25 000 - 35 000 Kč"/>
    <x v="3"/>
    <s v="Standardní vložka, Látkové vložka, Standardní tampon, Tampon z přírodního materiálu, Menstruační kalíšek, Menstruační kalhotky"/>
    <s v="Ano - alespoň 3x týdně"/>
    <s v="Ano"/>
    <s v="Ekologie, Pohodlné"/>
    <x v="1"/>
    <s v="Současný produkt by mi přestal vyhovovat."/>
    <s v="Ne"/>
    <s v="Rozhodně ano"/>
    <s v="Na internetu"/>
    <s v="Vím, co chci, ale občas se podívám na ostatní varianty jiných produktů, než používám normálně."/>
    <s v="Používám ekologické produkty, které jsou použitelné na několik let"/>
    <x v="5"/>
  </r>
  <r>
    <n v="62"/>
    <s v="21-30"/>
    <s v="15 000 - 20 000 Kč"/>
    <x v="2"/>
    <s v="Standardní vložka, Standardní tampon"/>
    <s v="Ne"/>
    <s v="Ano"/>
    <s v="Ekologie, Pohodlné"/>
    <x v="1"/>
    <s v="Byla by to ekologičtější varianta., Současný produkt by mi přestal vyhovovat."/>
    <s v="Ne"/>
    <s v="Spíš ne"/>
    <s v="V drogérii"/>
    <s v="Mi nákup trvá pár vteřin, kupuji pořád to stejné."/>
    <s v="201 - 300 Kč"/>
    <x v="0"/>
  </r>
  <r>
    <n v="63"/>
    <s v="31-40"/>
    <s v="25 000 - 35 000 Kč"/>
    <x v="7"/>
    <s v="Standardní vložka, Standardní tampon, Menstruační kalíšek, Menstruační kalhotky"/>
    <s v="Ano - maximálně 3x týdně"/>
    <s v="Ano"/>
    <s v="Pohodlné, Spolehlivé"/>
    <x v="3"/>
    <s v="Současný produkt by mi přestal vyhovovat."/>
    <s v="Ne"/>
    <s v="Spíš ne"/>
    <s v="Na internetu"/>
    <s v="Vím, co chci, ale podívám se na ostatní varianty stejného produktu (značky, velikosti, cena atd..)"/>
    <s v="101 - 200 Kč"/>
    <x v="5"/>
  </r>
  <r>
    <n v="64"/>
    <s v="31-40"/>
    <s v="20 000 - 25 000 Kč"/>
    <x v="3"/>
    <s v="Standardní vložka, Standardní tampon, Menstruační kalíšek, Mořská houba"/>
    <s v="Ne"/>
    <s v="Ano"/>
    <s v="Ekologie, Pohodlné"/>
    <x v="0"/>
    <s v="Jen se odhodlavam kalhotky objednat jako doplnujici ke kalisku. Urcite kalisek neprestanj pouzivat."/>
    <s v="Ne"/>
    <s v="Spíše ano"/>
    <s v="Na internetu"/>
    <s v="Mi nákup trvá pár vteřin, kupuji pořád to stejné."/>
    <s v="Používám ekologické produkty, které jsou použitelné na několik let"/>
    <x v="5"/>
  </r>
  <r>
    <n v="65"/>
    <s v="21-30"/>
    <s v="25 000 - 35 000 Kč"/>
    <x v="2"/>
    <s v="Nevím"/>
    <s v="Ne"/>
    <s v="Ano"/>
    <s v="Ekologie, Pohodlné"/>
    <x v="3"/>
    <s v="Někdo z okolí by ji začal používat., Byla by to levnější varianta., Byla by to ekologičtější varianta., Současný produkt by mi přestal vyhovovat."/>
    <s v="Ne"/>
    <s v="Spíše ano"/>
    <s v="V drogérii"/>
    <s v="Pravidelně přemýšlím, jestli nezkusit něco nového a zvažuji možnosti."/>
    <s v="201 - 300 Kč"/>
    <x v="1"/>
  </r>
  <r>
    <n v="66"/>
    <s v="15-20"/>
    <s v="Méně než 15 000 Kč"/>
    <x v="1"/>
    <s v="Standardní vložka, Látkové vložka, Standardní tampon, Menstruační kalíšek"/>
    <s v="Ano - alespoň 3x týdně"/>
    <s v="Ano"/>
    <s v="Zvyk, Používají ho ostatní v mém okolí"/>
    <x v="1"/>
    <s v="Současný produkt by mi přestal vyhovovat."/>
    <s v="Ne"/>
    <s v="Rozhodně ano"/>
    <s v="Na internetu"/>
    <s v="Vím, co chci, ale občas se podívám na ostatní varianty jiných produktů, než používám normálně."/>
    <s v="Používám ekologické produkty, které jsou použitelné na několik let"/>
    <x v="3"/>
  </r>
  <r>
    <n v="67"/>
    <s v="41-50"/>
    <s v="35 000 - 45 000 Kč"/>
    <x v="2"/>
    <s v="Standardní tampon, Menstruační kalíšek, Menstruační kalhotky"/>
    <s v="Ne"/>
    <s v="Ano"/>
    <s v="Cena, Zvyk"/>
    <x v="1"/>
    <s v="Současný produkt by mi přestal vyhovovat."/>
    <s v="Ne"/>
    <s v="Spíše ano"/>
    <s v="V drogérii"/>
    <s v="Mi nákup trvá pár vteřin, kupuji pořád to stejné."/>
    <s v="201 - 300 Kč"/>
    <x v="3"/>
  </r>
  <r>
    <n v="68"/>
    <s v="31-40"/>
    <s v="45 000 Kč a více"/>
    <x v="0"/>
    <s v="Standardní vložka, Standardní tampon"/>
    <s v="Ano - alespoň 3x týdně"/>
    <s v="Ano"/>
    <s v="Ekologie, Pohodlné"/>
    <x v="6"/>
    <s v="Byla by to ekologičtější varianta., Současný produkt by mi přestal vyhovovat."/>
    <s v="Ne"/>
    <s v="Spíše ano"/>
    <s v="V drogérii"/>
    <s v="Vím, co chci, ale podívám se na ostatní varianty stejného produktu (značky, velikosti, cena atd..)"/>
    <s v="101 - 200 Kč"/>
    <x v="4"/>
  </r>
  <r>
    <n v="69"/>
    <s v="15-20"/>
    <s v="Méně než 15 000 Kč"/>
    <x v="7"/>
    <s v="Standardní vložka, Látkové vložka, Standardní tampon, Menstruační kalíšek"/>
    <s v="Ne"/>
    <s v="Ano"/>
    <s v="Cena, Používají ho ostatní v mém okolí"/>
    <x v="11"/>
    <s v="Dostala bych ji zdarma., Byla by to levnější varianta., Byla by to ekologičtější varianta., Současný produkt by mi přestal vyhovovat."/>
    <s v="Ne"/>
    <s v="Rozhodně ano"/>
    <s v="V drogérii"/>
    <s v="Mi nákup trvá pár vteřin, kupuji pořád to stejné."/>
    <s v="201 - 300 Kč"/>
    <x v="5"/>
  </r>
  <r>
    <n v="70"/>
    <s v="41-50"/>
    <s v="35 000 - 45 000 Kč"/>
    <x v="2"/>
    <s v="Standardní vložka, Menstruační kalíšek"/>
    <s v="Ne"/>
    <s v="Ano"/>
    <s v="Pohodlné, Spolehlivé"/>
    <x v="1"/>
    <s v="Současný produkt by mi přestal vyhovovat."/>
    <s v="Ne"/>
    <s v="Spíše ano"/>
    <s v="V drogérii"/>
    <s v="Mi nákup trvá pár vteřin, kupuji pořád to stejné."/>
    <s v="101 - 200 Kč"/>
    <x v="4"/>
  </r>
  <r>
    <n v="71"/>
    <s v="31-40"/>
    <s v="15 000 - 20 000 Kč"/>
    <x v="3"/>
    <s v="Standardní vložka, Standardní tampon"/>
    <s v="Ne"/>
    <s v="Ano"/>
    <s v="Ekologie, Pohodlné"/>
    <x v="1"/>
    <s v="Současný produkt by mi přestal vyhovovat."/>
    <s v="Ne"/>
    <s v="Rozhodně ano"/>
    <s v="V drogérii"/>
    <s v="Mi nákup trvá pár vteřin, kupuji pořád to stejné."/>
    <s v="Používám ekologické produkty, které jsou použitelné na několik let"/>
    <x v="4"/>
  </r>
  <r>
    <n v="72"/>
    <s v="31-40"/>
    <s v="20 000 - 25 000 Kč"/>
    <x v="3"/>
    <s v="Standardní vložka, Standardní tampon"/>
    <s v="Ne"/>
    <s v="Ano"/>
    <s v="Ekologie, Spolehlivé"/>
    <x v="3"/>
    <s v="Dostala bych ji zdarma."/>
    <s v="Ne"/>
    <s v="Spíše ano"/>
    <s v="Na internetu"/>
    <s v="Mi nákup trvá pár vteřin, kupuji pořád to stejné."/>
    <s v="Používám ekologické produkty, které jsou použitelné na několik let"/>
    <x v="5"/>
  </r>
  <r>
    <n v="73"/>
    <s v="51-60"/>
    <s v="25 000 - 35 000 Kč"/>
    <x v="2"/>
    <s v="Standardní vložka, Standardní tampon, Menstruační kalíšek, Menstruační kalhotky"/>
    <s v="Ne"/>
    <s v="Ano"/>
    <s v="Pohodlné, Spolehlivé"/>
    <x v="3"/>
    <s v="Někdo z okolí by ji začal používat."/>
    <s v="Ne"/>
    <s v="Spíše ano"/>
    <s v="V drogérii"/>
    <s v="Vím, co chci, ale občas se podívám na ostatní varianty jiných produktů, než používám normálně."/>
    <s v="101 - 200 Kč"/>
    <x v="2"/>
  </r>
  <r>
    <n v="74"/>
    <s v="41-50"/>
    <s v="45 000 Kč a více"/>
    <x v="3"/>
    <s v="Nevím"/>
    <s v="Ne"/>
    <s v="Ano"/>
    <s v="Ekologie, Zvyk"/>
    <x v="1"/>
    <s v="Současný produkt by mi přestal vyhovovat."/>
    <s v="Ne"/>
    <s v="Spíše ano"/>
    <s v="Na internetu"/>
    <s v="Vím, co chci, ale podívám se na ostatní varianty stejného produktu (značky, velikosti, cena atd..)"/>
    <s v="Používám ekologické produkty, které jsou použitelné na několik let"/>
    <x v="0"/>
  </r>
  <r>
    <n v="75"/>
    <s v="31-40"/>
    <s v="15 000 - 20 000 Kč"/>
    <x v="2"/>
    <s v="Standardní vložka, Standardní tampon"/>
    <s v="Ne"/>
    <s v="Ano"/>
    <s v="Zvyk, Pohodlné"/>
    <x v="0"/>
    <s v="Současný produkt by mi přestal vyhovovat."/>
    <s v="Ne"/>
    <s v="Spíše ano"/>
    <s v="V drogérii"/>
    <s v="Mi nákup trvá pár vteřin, kupuji pořád to stejné."/>
    <s v="201 - 300 Kč"/>
    <x v="4"/>
  </r>
  <r>
    <n v="76"/>
    <s v="31-40"/>
    <s v="25 000 - 35 000 Kč"/>
    <x v="2"/>
    <s v="Standardní vložka, Látkové vložka, Standardní tampon, Menstruační kalíšek, Menstruační kalhotky"/>
    <s v="Ne"/>
    <s v="Ano"/>
    <s v="Cena, Ekologie"/>
    <x v="1"/>
    <s v="Současný produkt by mi přestal vyhovovat."/>
    <s v="Ne"/>
    <s v="Spíš ne"/>
    <s v="V drogérii"/>
    <s v="Mi nákup trvá pár vteřin, kupuji pořád to stejné."/>
    <s v="101 - 200 Kč"/>
    <x v="5"/>
  </r>
  <r>
    <n v="77"/>
    <s v="41-50"/>
    <s v="25 000 - 35 000 Kč"/>
    <x v="2"/>
    <s v="Standardní tampon"/>
    <s v="Ne"/>
    <s v="Ano"/>
    <s v="Zvyk, Spolehlivé"/>
    <x v="0"/>
    <s v="Byla by to levnější varianta., Byla by to ekologičtější varianta."/>
    <s v="Ne"/>
    <s v="Spíše ano"/>
    <s v="V drogérii"/>
    <s v="Vím, co chci, ale podívám se na ostatní varianty stejného produktu (značky, velikosti, cena atd..)"/>
    <s v="101 - 200 Kč"/>
    <x v="2"/>
  </r>
  <r>
    <n v="78"/>
    <s v="15-20"/>
    <s v="Méně než 15 000 Kč"/>
    <x v="3"/>
    <s v="Standardní vložka, Standardní tampon"/>
    <s v="Ano - alespoň 3x týdně"/>
    <s v="Ano"/>
    <s v="Zvyk, Používají ho ostatní v mém okolí"/>
    <x v="0"/>
    <s v="Byla by to levnější varianta., Současný produkt by mi přestal vyhovovat."/>
    <s v="Ne"/>
    <s v="Rozhodně ano"/>
    <s v="V drogérii"/>
    <s v="Vím, co chci, ale občas se podívám na ostatní varianty jiných produktů, než používám normálně."/>
    <s v="Používám ekologické produkty, které jsou použitelné na několik let"/>
    <x v="5"/>
  </r>
  <r>
    <n v="79"/>
    <s v="31-40"/>
    <s v="15 000 - 20 000 Kč"/>
    <x v="1"/>
    <s v="Nevím"/>
    <s v="Ano - maximálně 3x týdně"/>
    <s v="Ano"/>
    <s v="Ekologie, Pohodlné"/>
    <x v="6"/>
    <s v="Dostala bych ji zdarma."/>
    <s v="Ne"/>
    <s v="Spíš ne"/>
    <s v="V drogérii"/>
    <s v="Pravidelně přemýšlím, jestli nezkusit něco nového a zvažuji možnosti."/>
    <s v="Používám ekologické produkty, které jsou použitelné na několik let"/>
    <x v="5"/>
  </r>
  <r>
    <n v="80"/>
    <s v="41-50"/>
    <s v="35 000 - 45 000 Kč"/>
    <x v="2"/>
    <s v="Standardní vložka, Standardní tampon"/>
    <s v="Ne"/>
    <s v="Ano"/>
    <s v="Pohodlné, Spolehlivé"/>
    <x v="1"/>
    <s v="Někdo z okolí by ji začal používat."/>
    <s v="Ne"/>
    <s v="Spíše ano"/>
    <s v="V supermarketu"/>
    <s v="Vím, co chci, ale podívám se na ostatní varianty stejného produktu (značky, velikosti, cena atd..)"/>
    <s v="101 - 200 Kč"/>
    <x v="2"/>
  </r>
  <r>
    <n v="81"/>
    <s v="31-40"/>
    <s v="45 000 Kč a více"/>
    <x v="3"/>
    <s v="Standardní vložka, Standardní tampon, Menstruační kalíšek"/>
    <s v="Ano - alespoň 3x týdně"/>
    <s v="Ano"/>
    <s v="Pohodlné, Spolehlivé"/>
    <x v="1"/>
    <s v="Současný produkt by mi přestal vyhovovat."/>
    <s v="Ne"/>
    <s v="Rozhodně ano"/>
    <s v="Na internetu"/>
    <s v="Mi nákup trvá pár vteřin, kupuji pořád to stejné."/>
    <s v="Používám ekologické produkty, které jsou použitelné na několik let"/>
    <x v="5"/>
  </r>
  <r>
    <n v="82"/>
    <s v="21-30"/>
    <s v="25 000 - 35 000 Kč"/>
    <x v="3"/>
    <s v="Standardní vložka, Standardní tampon, Menstruační kalíšek"/>
    <s v="Ano - maximálně 3x týdně"/>
    <s v="Ano"/>
    <s v="Cena, Ekologie"/>
    <x v="1"/>
    <s v="Někdo z okolí by ji začal používat., Byla by to levnější varianta., Byla by to ekologičtější varianta., Současný produkt by mi přestal vyhovovat."/>
    <s v="Ne"/>
    <s v="Spíše ano"/>
    <s v="V drogérii"/>
    <s v="Mi nákup trvá pár vteřin, kupuji pořád to stejné."/>
    <s v="Používám ekologické produkty, které jsou použitelné na několik let"/>
    <x v="4"/>
  </r>
  <r>
    <n v="83"/>
    <s v="31-40"/>
    <s v="25 000 - 35 000 Kč"/>
    <x v="1"/>
    <s v="Standardní tampon, Mořská houba"/>
    <s v="Ano - maximálně 3x týdně"/>
    <s v="Ano"/>
    <s v="Ekologie, Pohodlné"/>
    <x v="1"/>
    <s v="Byla by to ekologičtější varianta."/>
    <s v="Ne"/>
    <s v="Spíše ano"/>
    <s v="V drogérii"/>
    <s v="Mi nákup trvá pár vteřin, kupuji pořád to stejné."/>
    <s v="Používám ekologické produkty, které jsou použitelné na několik let"/>
    <x v="5"/>
  </r>
  <r>
    <n v="84"/>
    <s v="31-40"/>
    <s v="45 000 Kč a více"/>
    <x v="0"/>
    <s v="Standardní vložka, Standardní tampon"/>
    <s v="Ne"/>
    <s v="Ano"/>
    <s v="Ekologie, Pohodlné"/>
    <x v="1"/>
    <s v="Dostala bych ji zdarma., Současný produkt by mi přestal vyhovovat."/>
    <s v="Ne"/>
    <s v="Spíše ano"/>
    <s v="V drogérii"/>
    <s v="Vím, co chci, ale občas se podívám na ostatní varianty jiných produktů, než používám normálně."/>
    <s v="201 - 300 Kč"/>
    <x v="4"/>
  </r>
  <r>
    <n v="85"/>
    <s v="31-40"/>
    <s v="45 000 Kč a více"/>
    <x v="1"/>
    <s v="Standardní tampon, Menstruační kalhotky"/>
    <s v="Ano - maximálně 3x týdně"/>
    <s v="Ano"/>
    <s v="Ekologie, Pohodlné"/>
    <x v="1"/>
    <s v="Nic by mě nepřimělo."/>
    <s v="Ne"/>
    <s v="Rozhodně ano"/>
    <s v="V drogérii"/>
    <s v="Vím, co chci, ale podívám se na ostatní varianty stejného produktu (značky, velikosti, cena atd..)"/>
    <s v="Používám ekologické produkty, které jsou použitelné na několik let"/>
    <x v="0"/>
  </r>
  <r>
    <n v="86"/>
    <s v="41-50"/>
    <s v="35 000 - 45 000 Kč"/>
    <x v="7"/>
    <s v="Vložka z přírodního materiálu"/>
    <s v="Ne"/>
    <s v="Ano"/>
    <s v="Ekologie, Spolehlivé"/>
    <x v="1"/>
    <s v="Dostala bych ji zdarma., Byla by to levnější varianta."/>
    <s v="Ne"/>
    <s v="Rozhodně ano"/>
    <s v="V drogérii"/>
    <s v="Mi nákup trvá pár vteřin, kupuji pořád to stejné."/>
    <s v="Používám ekologické produkty, které jsou použitelné na několik let"/>
    <x v="5"/>
  </r>
  <r>
    <n v="87"/>
    <s v="31-40"/>
    <s v="20 000 - 25 000 Kč"/>
    <x v="3"/>
    <s v="Vložka z přírodního materiálu, Standardní tampon, Menstruační kalíšek, Menstruační kalhotky"/>
    <s v="Ano - alespoň 3x týdně"/>
    <s v="Ano"/>
    <s v="Ekologie, Pohodlné"/>
    <x v="1"/>
    <s v="bylo by to pohodlnější"/>
    <s v="Ne"/>
    <s v="Spíš ne"/>
    <s v="V drogérii"/>
    <s v="Vím, co chci, ale podívám se na ostatní varianty stejného produktu (značky, velikosti, cena atd..)"/>
    <s v="Používám ekologické produkty, které jsou použitelné na několik let"/>
    <x v="5"/>
  </r>
  <r>
    <n v="88"/>
    <s v="41-50"/>
    <s v="35 000 - 45 000 Kč"/>
    <x v="2"/>
    <s v="Standardní vložka"/>
    <s v="Ne"/>
    <s v="Ano"/>
    <s v="Cena, Zvyk"/>
    <x v="0"/>
    <s v="Někdo z okolí by ji začal používat."/>
    <s v="Ne"/>
    <s v="Spíš ne"/>
    <s v="V supermarketu"/>
    <s v="Mi nákup trvá pár vteřin, kupuji pořád to stejné."/>
    <s v="50 - 100 Kč"/>
    <x v="4"/>
  </r>
  <r>
    <n v="89"/>
    <s v="41-50"/>
    <s v="25 000 - 35 000 Kč"/>
    <x v="2"/>
    <s v="Menstruační kalhotky"/>
    <s v="Ne"/>
    <s v="Ano"/>
    <s v="Pohodlné, Spolehlivé"/>
    <x v="0"/>
    <s v="Dostala bych ji zdarma."/>
    <s v="Ne"/>
    <s v="Rozhodně ano"/>
    <s v="V drogérii"/>
    <s v="Mi nákup trvá pár vteřin, kupuji pořád to stejné."/>
    <s v="101 - 200 Kč"/>
    <x v="4"/>
  </r>
  <r>
    <n v="90"/>
    <s v="21-30"/>
    <s v="20 000 - 25 000 Kč"/>
    <x v="0"/>
    <s v="Standardní vložka, Mořská houba"/>
    <s v="Ne"/>
    <s v="Ano"/>
    <s v="Cena, Pohodlné"/>
    <x v="12"/>
    <s v="Byla by to levnější varianta."/>
    <s v="Ne"/>
    <s v="Spíš ne"/>
    <s v="Na internetu"/>
    <s v="Vím, co chci, ale podívám se na ostatní varianty stejného produktu (značky, velikosti, cena atd..)"/>
    <s v="201 - 300 Kč"/>
    <x v="4"/>
  </r>
  <r>
    <n v="91"/>
    <s v="21-30"/>
    <s v="25 000 - 35 000 Kč"/>
    <x v="2"/>
    <s v="Standardní vložka, Standardní tampon, Menstruační kalíšek, Menstruační kalhotky"/>
    <s v="Ne"/>
    <s v="Ano"/>
    <s v="Ekologie, Pohodlné"/>
    <x v="1"/>
    <s v="Někdo z okolí by ji začal používat."/>
    <s v="Ne"/>
    <s v="Spíše ano"/>
    <s v="V drogérii"/>
    <s v="Vím, co chci, ale podívám se na ostatní varianty stejného produktu (značky, velikosti, cena atd..)"/>
    <s v="201 - 300 Kč"/>
    <x v="0"/>
  </r>
  <r>
    <n v="92"/>
    <s v="31-40"/>
    <s v="20 000 - 25 000 Kč"/>
    <x v="6"/>
    <s v="Standardní vložka, Standardní tampon, Menstruační kalíšek, Menstruační kalhotky, Nevím"/>
    <s v="Ne"/>
    <s v="Ano"/>
    <s v="Cena, Pohodlné"/>
    <x v="1"/>
    <s v="Dostala bych ji zdarma., Byla by to levnější varianta., Současný produkt by mi přestal vyhovovat."/>
    <s v="Ne"/>
    <s v="Spíš ne"/>
    <s v="V drogérii"/>
    <s v="Mi nákup trvá pár vteřin, kupuji pořád to stejné."/>
    <s v="Používám ekologické produkty, které jsou použitelné na několik let"/>
    <x v="5"/>
  </r>
  <r>
    <n v="93"/>
    <s v="21-30"/>
    <s v="20 000 - 25 000 Kč"/>
    <x v="3"/>
    <s v="Standardní vložka, Standardní tampon"/>
    <s v="Ne"/>
    <s v="Ano"/>
    <s v="Cena, Ekologie"/>
    <x v="1"/>
    <s v="Byla by to ekologičtější varianta."/>
    <s v="Ne"/>
    <s v="Spíše ano"/>
    <s v="Na internetu"/>
    <s v="Mi nákup trvá pár vteřin, kupuji pořád to stejné."/>
    <s v="Používám ekologické produkty, které jsou použitelné na několik let"/>
    <x v="0"/>
  </r>
  <r>
    <n v="94"/>
    <s v="31-40"/>
    <s v="25 000 - 35 000 Kč"/>
    <x v="2"/>
    <s v="Standardní vložka, Standardní tampon"/>
    <s v="Ne"/>
    <s v="Ano"/>
    <s v="Pohodlné, Spolehlivé"/>
    <x v="13"/>
    <s v="Zkusila jsem kalisek, protejkam, zkusila jsem morskou houbu, vyndavaní je fakt nechutne a krev vsude. Moc rada bych nasla pro sebe jinou variantu nez vlozky a tampony ale zatim mi nic nefungovalo. Uz jsem utratila za to hodne penez a vzdy se vratila ke klasice. "/>
    <s v="Ne"/>
    <s v="Rozhodně ano"/>
    <s v="V supermarketu"/>
    <s v="Pravidelně přemýšlím, jestli nezkusit něco nového a zvažuji možnosti."/>
    <s v="201 - 300 Kč"/>
    <x v="2"/>
  </r>
  <r>
    <n v="95"/>
    <s v="31-40"/>
    <s v="35 000 - 45 000 Kč"/>
    <x v="0"/>
    <s v="Standardní vložka, Standardní tampon, Menstruační kalíšek, Menstruační kalhotky, Mořská houba"/>
    <s v="Ano - maximálně 3x týdně"/>
    <s v="Ano"/>
    <s v="Ekologie, Spolehlivé"/>
    <x v="1"/>
    <s v="Doporuceni"/>
    <s v="Ne"/>
    <s v="Spíš ne"/>
    <s v="V supermarketu"/>
    <s v="Mi nákup trvá pár vteřin, kupuji pořád to stejné."/>
    <s v="201 - 300 Kč"/>
    <x v="0"/>
  </r>
  <r>
    <n v="96"/>
    <s v="31-40"/>
    <s v="25 000 - 35 000 Kč"/>
    <x v="6"/>
    <s v="Standardní vložka, Standardní tampon, Mořská houba"/>
    <s v="Ano - maximálně 3x týdně"/>
    <s v="Ano"/>
    <s v="Ekologie, Pohodlné"/>
    <x v="0"/>
    <s v="Dostala bych ji zdarma., Současný produkt by mi přestal vyhovovat."/>
    <s v="Ne"/>
    <s v="Rozhodně ano"/>
    <s v="V drogérii"/>
    <s v="Vím, co chci, ale občas se podívám na ostatní varianty jiných produktů, než používám normálně."/>
    <s v="Používám ekologické produkty, které jsou použitelné na několik let"/>
    <x v="5"/>
  </r>
  <r>
    <n v="97"/>
    <s v="15-20"/>
    <s v="Méně než 15 000 Kč"/>
    <x v="2"/>
    <s v="Standardní vložka"/>
    <s v="Ano - maximálně 3x týdně"/>
    <s v="Ne - někdo jiný z rodiny"/>
    <s v="Pohodlné, Spolehlivé"/>
    <x v="1"/>
    <s v="Byla by to ekologičtější varianta., Současný produkt by mi přestal vyhovovat., Vyzkoušela jsem kalíšek i houbu. Kalíšek mi nesedí. Houbu moc nepoužívám, protože tampon je mi příjemnější, ale věřím, že si snad jednou na houbu zvyknu. Vím, že tampony nejdou moc zdravé, proto bych chtěla raději houbu. Ale tampony používám už asi od 13 let a jsem na ně zvyklá a můžu se na ně spolehnout."/>
    <s v="Ne"/>
    <s v="Spíše ano"/>
    <s v="V supermarketu"/>
    <s v="Mi nákup trvá pár vteřin, kupuji pořád to stejné."/>
    <s v="201 - 300 Kč"/>
    <x v="1"/>
  </r>
  <r>
    <n v="98"/>
    <s v="31-40"/>
    <s v="20 000 - 25 000 Kč"/>
    <x v="0"/>
    <s v="Standardní vložka, Standardní tampon"/>
    <s v="Ano - maximálně 3x týdně"/>
    <s v="Ano"/>
    <s v="Cena, Ekologie"/>
    <x v="0"/>
    <s v="Současný produkt by mi přestal vyhovovat."/>
    <s v="Ne"/>
    <s v="Spíše ano"/>
    <s v="Na internetu"/>
    <s v="Vím, co chci, ale občas se podívám na ostatní varianty jiných produktů, než používám normálně."/>
    <s v="201 - 300 Kč"/>
    <x v="2"/>
  </r>
  <r>
    <n v="99"/>
    <s v="31-40"/>
    <s v="25 000 - 35 000 Kč"/>
    <x v="5"/>
    <s v="Standardní vložka, Vložka z přírodního materiálu, Látkové vložka, Standardní tampon, Tampon z přírodního materiálu, Menstruační kalíšek, Menstruační kalhotky, Mořská houba, Nepoužívají nic"/>
    <s v="Ne"/>
    <s v="Ano"/>
    <s v="Ekologie, Pohodlné"/>
    <x v="1"/>
    <s v="Současný produkt by mi přestal vyhovovat."/>
    <s v="Ne"/>
    <s v="Rozhodně ano"/>
    <s v="V drogérii"/>
    <s v="Mi nákup trvá pár vteřin, kupuji pořád to stejné."/>
    <s v="201 - 300 Kč"/>
    <x v="0"/>
  </r>
  <r>
    <n v="100"/>
    <s v="31-40"/>
    <s v="35 000 - 45 000 Kč"/>
    <x v="2"/>
    <s v="Menstruační kalíšek"/>
    <s v="Ano - alespoň 3x týdně"/>
    <s v="Ano"/>
    <s v="Cena, Ekologie"/>
    <x v="0"/>
    <s v="Dostala bych ji zdarma., Někdo z okolí by ji začal používat."/>
    <s v="Ano - v práci"/>
    <s v="Rozhodně ano"/>
    <s v="V drogérii"/>
    <s v="Pravidelně přemýšlím, jestli nezkusit něco nového a zvažuji možnosti."/>
    <s v="50 - 100 Kč"/>
    <x v="0"/>
  </r>
  <r>
    <n v="101"/>
    <s v="31-40"/>
    <s v="35 000 - 45 000 Kč"/>
    <x v="1"/>
    <s v="Menstruační kalíšek"/>
    <s v="Ano - alespoň 3x týdně"/>
    <s v="Ano"/>
    <s v="Ekologie, Pohodlné"/>
    <x v="1"/>
    <s v="Současný produkt by mi přestal vyhovovat."/>
    <s v="Ne"/>
    <s v="Rozhodně ano"/>
    <s v="Na internetu"/>
    <s v="Vím, co chci, ale občas se podívám na ostatní varianty jiných produktů, než používám normálně."/>
    <s v="Používám ekologické produkty, které jsou použitelné na několik let"/>
    <x v="0"/>
  </r>
  <r>
    <n v="102"/>
    <s v="31-40"/>
    <s v="35 000 - 45 000 Kč"/>
    <x v="0"/>
    <s v="Standardní vložka, Standardní tampon, Menstruační kalhotky"/>
    <s v="Ne"/>
    <s v="Ano"/>
    <s v="Cena, Zvyk"/>
    <x v="4"/>
    <s v="Dostala bych ji zdarma., Současný produkt by mi přestal vyhovovat."/>
    <s v="Ne"/>
    <s v="Spíš ne"/>
    <s v="V supermarketu"/>
    <s v="Mi nákup trvá pár vteřin, kupuji pořád to stejné."/>
    <s v="101 - 200 Kč"/>
    <x v="1"/>
  </r>
  <r>
    <n v="103"/>
    <s v="31-40"/>
    <s v="20 000 - 25 000 Kč"/>
    <x v="3"/>
    <s v="Nevím"/>
    <s v="Ne"/>
    <s v="Ano"/>
    <s v="Ekologie, Pohodlné"/>
    <x v="1"/>
    <s v="Někdo z okolí by ji začal používat., Byla by to ekologičtější varianta."/>
    <s v="Ne"/>
    <s v="Rozhodně ano"/>
    <s v="V drogérii"/>
    <s v="Mi nákup trvá pár vteřin, kupuji pořád to stejné."/>
    <s v="Používám ekologické produkty, které jsou použitelné na několik let"/>
    <x v="4"/>
  </r>
  <r>
    <n v="104"/>
    <s v="31-40"/>
    <s v="35 000 - 45 000 Kč"/>
    <x v="1"/>
    <s v="Vložka z přírodního materiálu, Látkové vložka, Standardní tampon, Menstruační kalhotky"/>
    <s v="Ano - maximálně 3x týdně"/>
    <s v="Ano"/>
    <s v="Ekologie, Spolehlivé"/>
    <x v="1"/>
    <s v="Nic by mě nepřimělo."/>
    <s v="Ne"/>
    <s v="Rozhodně ano"/>
    <s v="V drogérii"/>
    <s v="Mi nákup trvá pár vteřin, kupuji pořád to stejné."/>
    <s v="Používám ekologické produkty, které jsou použitelné na několik let"/>
    <x v="0"/>
  </r>
  <r>
    <n v="105"/>
    <s v="31-40"/>
    <s v="45 000 Kč a více"/>
    <x v="0"/>
    <s v="Standardní vložka, Standardní tampon, Menstruační kalhotky"/>
    <s v="Ano - alespoň 3x týdně"/>
    <s v="Ano"/>
    <s v="Pohodlné, Spolehlivé"/>
    <x v="1"/>
    <s v="Současný produkt by mi přestal vyhovovat."/>
    <s v="Ne"/>
    <s v="Rozhodně ano"/>
    <s v="V drogérii"/>
    <s v="Mi nákup trvá pár vteřin, kupuji pořád to stejné."/>
    <s v="50 - 100 Kč"/>
    <x v="4"/>
  </r>
  <r>
    <n v="106"/>
    <s v="31-40"/>
    <s v="25 000 - 35 000 Kč"/>
    <x v="2"/>
    <s v="Standardní vložka, Menstruační kalíšek, Menstruační kalhotky"/>
    <s v="Ne"/>
    <s v="Ano"/>
    <s v="Pohodlné, Spolehlivé"/>
    <x v="9"/>
    <s v="Dostala bych ji zdarma., Někdo z okolí by ji začal používat."/>
    <s v="Ne"/>
    <s v="Spíše ano"/>
    <s v="V drogérii"/>
    <s v="Vím, co chci, ale občas se podívám na ostatní varianty jiných produktů, než používám normálně."/>
    <s v="101 - 200 Kč"/>
    <x v="2"/>
  </r>
  <r>
    <n v="107"/>
    <s v="31-40"/>
    <s v="15 000 - 20 000 Kč"/>
    <x v="1"/>
    <s v="Nevím"/>
    <s v="Ano - maximálně 3x týdně"/>
    <s v="Ano"/>
    <s v="Ekologie, Pohodlné"/>
    <x v="6"/>
    <s v="Dostala bych ji zdarma."/>
    <s v="Ne"/>
    <s v="Spíš ne"/>
    <s v="V drogérii"/>
    <s v="Pravidelně přemýšlím, jestli nezkusit něco nového a zvažuji možnosti."/>
    <s v="Používám ekologické produkty, které jsou použitelné na několik let"/>
    <x v="5"/>
  </r>
  <r>
    <n v="108"/>
    <s v="31-40"/>
    <s v="25 000 - 35 000 Kč"/>
    <x v="1"/>
    <s v="Standardní tampon, Mořská houba"/>
    <s v="Ano - maximálně 3x týdně"/>
    <s v="Ano"/>
    <s v="Ekologie, Pohodlné"/>
    <x v="1"/>
    <s v="Byla by to ekologičtější varianta."/>
    <s v="Ne"/>
    <s v="Spíše ano"/>
    <s v="Na internetu"/>
    <s v="Mi nákup trvá pár vteřin, kupuji pořád to stejné."/>
    <s v="Používám ekologické produkty, které jsou použitelné na několik let"/>
    <x v="5"/>
  </r>
  <r>
    <n v="109"/>
    <s v="41-50"/>
    <s v="25 000 - 35 000 Kč"/>
    <x v="2"/>
    <s v="Standardní tampon"/>
    <s v="Ne"/>
    <s v="Ano"/>
    <s v="Zvyk, Spolehlivé"/>
    <x v="0"/>
    <s v="Byla by to levnější varianta., Byla by to ekologičtější varianta."/>
    <s v="Ne"/>
    <s v="Spíše ano"/>
    <s v="V drogérii"/>
    <s v="Vím, co chci, ale podívám se na ostatní varianty stejného produktu (značky, velikosti, cena atd..)"/>
    <s v="101 - 200 Kč"/>
    <x v="2"/>
  </r>
  <r>
    <n v="110"/>
    <s v="41-50"/>
    <s v="35 000 - 45 000 Kč"/>
    <x v="2"/>
    <s v="Standardní vložka, Standardní tampon"/>
    <s v="Ne"/>
    <s v="Ano"/>
    <s v="Pohodlné, Spolehlivé"/>
    <x v="1"/>
    <s v="Někdo z okolí by ji začal používat."/>
    <s v="Ne"/>
    <s v="Spíše ano"/>
    <s v="V supermarketu"/>
    <s v="Vím, co chci, ale podívám se na ostatní varianty stejného produktu (značky, velikosti, cena atd..)"/>
    <s v="101 - 200 Kč"/>
    <x v="2"/>
  </r>
  <r>
    <n v="111"/>
    <s v="41-50"/>
    <s v="35 000 - 45 000 Kč"/>
    <x v="7"/>
    <s v="Vložka z přírodního materiálu"/>
    <s v="Ne"/>
    <s v="Ano"/>
    <s v="Ekologie, Spolehlivé"/>
    <x v="1"/>
    <s v="Dostala bych ji zdarma., Byla by to levnější varianta."/>
    <s v="Ne"/>
    <s v="Rozhodně ano"/>
    <s v="V drogérii"/>
    <s v="Mi nákup trvá pár vteřin, kupuji pořád to stejné."/>
    <s v="Používám ekologické produkty, které jsou použitelné na několik let"/>
    <x v="5"/>
  </r>
  <r>
    <n v="112"/>
    <s v="15-20"/>
    <s v="15 000 - 20 000 Kč"/>
    <x v="0"/>
    <s v="Standardní tampon"/>
    <s v="Ano - alespoň 3x týdně"/>
    <s v="Ne - někdo jiný z rodiny"/>
    <s v="Cena, Používají ho ostatní v mém okolí"/>
    <x v="2"/>
    <s v="Dostala bych ji zdarma., Někdo z okolí by ji začal používat."/>
    <s v="Ne"/>
    <s v="Rozhodně ano"/>
    <s v="V drogérii"/>
    <s v="Pravidelně přemýšlím, jestli nezkusit něco nového a zvažuji možnosti."/>
    <s v="101 - 200 Kč"/>
    <x v="1"/>
  </r>
  <r>
    <n v="113"/>
    <s v="15-20"/>
    <s v="15 000 - 20 000 Kč"/>
    <x v="2"/>
    <s v="Standardní tampon"/>
    <s v="Ano - alespoň 3x týdně"/>
    <s v="Ne - někdo jiný z rodiny"/>
    <s v="Používají ho ostatní v mém okolí, Spolehlivé"/>
    <x v="2"/>
    <s v="Dostala bych ji zdarma., Někdo z okolí by ji začal používat."/>
    <s v="Ne"/>
    <s v="Rozhodně ano"/>
    <s v="V drogérii"/>
    <s v="Pravidelně přemýšlím, jestli nezkusit něco nového a zvažuji možnosti."/>
    <s v="100 - 200 Kč"/>
    <x v="1"/>
  </r>
  <r>
    <n v="114"/>
    <s v="15-20"/>
    <s v="15 000 - 20 000 Kč"/>
    <x v="2"/>
    <s v="Standardní tampon"/>
    <s v="Ano - alespoň 3x týdně"/>
    <s v="Ne - někdo jiný z rodiny"/>
    <s v="Zvyk, Používají ho ostatní v mém okolí"/>
    <x v="2"/>
    <s v="Dostala bych ji zdarma., Někdo z okolí by ji začal používat."/>
    <s v="Ne"/>
    <s v="Rozhodně ano"/>
    <s v="V drogérii"/>
    <s v="Pravidelně přemýšlím, jestli nezkusit něco nového a zvažuji možnosti."/>
    <s v="100 - 200 Kč"/>
    <x v="1"/>
  </r>
  <r>
    <n v="115"/>
    <s v="15-20"/>
    <s v="15 000 - 20 000 Kč"/>
    <x v="0"/>
    <s v="Standardní tampon"/>
    <s v="Ano - alespoň 3x týdně"/>
    <s v="Ne - někdo jiný z rodiny"/>
    <s v="Používají ho ostatní v mém okolí, Spolehlivé"/>
    <x v="2"/>
    <s v="Dostala bych ji zdarma., Někdo z okolí by ji začal používat."/>
    <s v="Ne"/>
    <s v="Rozhodně ano"/>
    <s v="V drogérii"/>
    <s v="Pravidelně přemýšlím, jestli nezkusit něco nového a zvažuji možnosti."/>
    <s v="101 - 200 Kč"/>
    <x v="1"/>
  </r>
  <r>
    <n v="116"/>
    <s v="15-20"/>
    <s v="Méně než 15 000 Kč"/>
    <x v="2"/>
    <s v="Standardní vložka, Standardní tampon"/>
    <s v="Ano - alespoň 3x týdně"/>
    <s v="Ne - někdo jiný z rodiny"/>
    <s v="Zvyk, Používají ho ostatní v mém okolí"/>
    <x v="2"/>
    <s v="Osamostatnění - vlastní příjem."/>
    <s v="Ne"/>
    <s v="Spíše ano"/>
    <s v="V drogérii"/>
    <s v="Mi nákup trvá pár vteřin, kupuji pořád to stejné."/>
    <s v="201 - 300 Kč"/>
    <x v="1"/>
  </r>
  <r>
    <n v="117"/>
    <s v="21-30"/>
    <s v="15 000 - 20 000 Kč"/>
    <x v="0"/>
    <s v="Standardní vložka, Standardní tampon, Menstruační kalíšek, Menstruační kalhotky"/>
    <s v="Ne"/>
    <s v="Ano"/>
    <s v="Zvyk, Používají ho ostatní v mém okolí"/>
    <x v="2"/>
    <s v="Dostala bych ji zdarma., Někdo z okolí by ji začal používat."/>
    <s v="Ne"/>
    <s v="Rozhodně ano"/>
    <s v="V supermarketu"/>
    <s v="Pravidelně přemýšlím, jestli nezkusit něco nového a zvažuji možnosti."/>
    <s v="50 - 100 Kč"/>
    <x v="2"/>
  </r>
  <r>
    <n v="118"/>
    <s v="31-40"/>
    <s v="45 000 Kč a více"/>
    <x v="3"/>
    <s v="Standardní vložka, Standardní tampon, Menstruační kalíšek, Menstruační kalhotky"/>
    <s v="Ano - maximálně 3x týdně"/>
    <s v="Ano"/>
    <s v="Ekologie, Pohodlné"/>
    <x v="1"/>
    <s v="Dostala bych ji zdarma., Byla by to ekologičtější varianta., Současný produkt by mi přestal vyhovovat."/>
    <s v="Ne"/>
    <s v="Rozhodně ano"/>
    <s v="V supermarketu"/>
    <s v="Mi nákup trvá pár vteřin, kupuji pořád to stejné."/>
    <s v="Používám ekologické produkty, které jsou použitelné na několik let"/>
    <x v="0"/>
  </r>
  <r>
    <n v="119"/>
    <s v="31-40"/>
    <s v="35 000 - 45 000 Kč"/>
    <x v="4"/>
    <s v="Tampon z přírodního materiálu, Menstruační kalíšek"/>
    <s v="Ano - alespoň 3x týdně"/>
    <s v="Ano"/>
    <s v="Pohodlné, Spolehlivé"/>
    <x v="1"/>
    <s v="Někdo z okolí by ji začal používat."/>
    <s v="Ne"/>
    <s v="Spíše ano"/>
    <s v="V drogérii"/>
    <s v="Mi nákup trvá pár vteřin, kupuji pořád to stejné."/>
    <s v="Používám ekologické produkty, které jsou použitelné na několik let"/>
    <x v="2"/>
  </r>
  <r>
    <n v="120"/>
    <s v="31-40"/>
    <s v="35 000 - 45 000 Kč"/>
    <x v="0"/>
    <s v="Standardní vložka, Standardní tampon"/>
    <s v="Ano - maximálně 3x týdně"/>
    <s v="Ano"/>
    <s v="Zvyk, Spolehlivé"/>
    <x v="1"/>
    <s v="Nic by mě nepřimělo."/>
    <s v="Ne"/>
    <s v="Rozhodně ano"/>
    <s v="V drogérii"/>
    <s v="Mi nákup trvá pár vteřin, kupuji pořád to stejné."/>
    <s v="50 - 100 Kč"/>
    <x v="1"/>
  </r>
  <r>
    <n v="121"/>
    <s v="21-30"/>
    <s v="25 000 - 35 000 Kč"/>
    <x v="3"/>
    <s v="Standardní vložka, Standardní tampon"/>
    <s v="Ne"/>
    <s v="Ano"/>
    <s v="Cena, Ekologie"/>
    <x v="1"/>
    <s v="Současný produkt by mi přestal vyhovovat."/>
    <s v="Ne"/>
    <s v="Spíše ano"/>
    <s v="Na internetu"/>
    <s v="Vím, co chci, ale podívám se na ostatní varianty stejného produktu (značky, velikosti, cena atd..)"/>
    <s v="Používám ekologické produkty, které jsou použitelné na několik let"/>
    <x v="0"/>
  </r>
  <r>
    <n v="122"/>
    <s v="21-30"/>
    <s v="20 000 - 25 000 Kč"/>
    <x v="3"/>
    <s v="Standardní vložka, Standardní tampon"/>
    <s v="Ano - alespoň 3x týdně"/>
    <s v="Ano"/>
    <s v="Ekologie, Pohodlné"/>
    <x v="1"/>
    <s v="Dostala bych ji zdarma., Byla by to ekologičtější varianta., Současný produkt by mi přestal vyhovovat."/>
    <s v="Ne"/>
    <s v="Spíše ano"/>
    <s v="V drogérii"/>
    <s v="Mi nákup trvá pár vteřin, kupuji pořád to stejné."/>
    <s v="Používám ekologické produkty, které jsou použitelné na několik let"/>
    <x v="0"/>
  </r>
  <r>
    <n v="123"/>
    <s v="31-40"/>
    <s v="35 000 - 45 000 Kč"/>
    <x v="2"/>
    <s v="Standardní vložka, Vložka z přírodního materiálu, Látkové vložka, Standardní tampon, Tampon z přírodního materiálu, Menstruační kalíšek, Menstruační kalhotky"/>
    <s v="Ne"/>
    <s v="Ano"/>
    <s v="Pohodlné, Spolehlivé"/>
    <x v="6"/>
    <s v="Současný produkt by mi přestal vyhovovat."/>
    <s v="Ne"/>
    <s v="Spíše ano"/>
    <s v="V drogérii"/>
    <s v="Vím, co chci, ale podívám se na ostatní varianty stejného produktu (značky, velikosti, cena atd..)"/>
    <s v="101 - 200 Kč"/>
    <x v="2"/>
  </r>
  <r>
    <n v="124"/>
    <s v="21-30"/>
    <s v="25 000 - 35 000 Kč"/>
    <x v="3"/>
    <s v="Standardní vložka, Standardní tampon, Menstruační kalhotky"/>
    <s v="Ne"/>
    <s v="Ano"/>
    <s v="Ekologie, Pohodlné"/>
    <x v="1"/>
    <s v="Někdo z okolí by ji začal používat., Byla by to levnější varianta., Byla by to ekologičtější varianta., Současný produkt by mi přestal vyhovovat."/>
    <s v="Ne"/>
    <s v="Spíše ano"/>
    <s v="V drogérii"/>
    <s v="Vím, co chci, ale podívám se na ostatní varianty stejného produktu (značky, velikosti, cena atd..)"/>
    <s v="Používám ekologické produkty, které jsou použitelné na několik let"/>
    <x v="5"/>
  </r>
  <r>
    <n v="125"/>
    <s v="21-30"/>
    <s v="20 000 - 25 000 Kč"/>
    <x v="3"/>
    <s v="Standardní tampon, Menstruační kalíšek"/>
    <s v="Ano - maximálně 3x týdně"/>
    <s v="Ano"/>
    <s v="Cena, Ekologie"/>
    <x v="3"/>
    <s v="Byla by to levnější varianta., Současný produkt by mi přestal vyhovovat."/>
    <s v="Ne"/>
    <s v="Rozhodně ano"/>
    <s v="V drogérii"/>
    <s v="Vím, co chci, ale občas se podívám na ostatní varianty jiných produktů, než používám normálně."/>
    <s v="Používám ekologické produkty, které jsou použitelné na několik let"/>
    <x v="0"/>
  </r>
  <r>
    <n v="126"/>
    <s v="41-50"/>
    <s v="25 000 - 35 000 Kč"/>
    <x v="0"/>
    <s v="Standardní tampon"/>
    <s v="Ne"/>
    <s v="Ne - partner"/>
    <s v="Cena, Zvyk"/>
    <x v="1"/>
    <s v="Byla by to levnější varianta., Současný produkt by mi přestal vyhovovat."/>
    <s v="Ne"/>
    <s v="Rozhodně ano"/>
    <s v="V drogérii"/>
    <s v="Vím, co chci, ale podívám se na ostatní varianty stejného produktu (značky, velikosti, cena atd..)"/>
    <s v="50 - 100 Kč"/>
    <x v="1"/>
  </r>
  <r>
    <n v="127"/>
    <s v="21-30"/>
    <s v="25 000 - 35 000 Kč"/>
    <x v="0"/>
    <s v="Standardní vložka, Standardní tampon, Menstruační kalíšek"/>
    <s v="Ano - alespoň 3x týdně"/>
    <s v="Ano"/>
    <s v="Zvyk, Pohodlné"/>
    <x v="5"/>
    <s v="Dostala bych ji zdarma."/>
    <s v="Ne"/>
    <s v="Rozhodně ano"/>
    <s v="V drogérii"/>
    <s v="Pravidelně přemýšlím, jestli nezkusit něco nového a zvažuji možnosti."/>
    <s v="50 - 100 Kč"/>
    <x v="2"/>
  </r>
  <r>
    <n v="128"/>
    <s v="15-20"/>
    <s v="Méně než 15 000 Kč"/>
    <x v="0"/>
    <s v="Standardní tampon"/>
    <s v="Ano - alespoň 3x týdně"/>
    <s v="Ne - někdo jiný z rodiny"/>
    <s v="Zvyk, Používají ho ostatní v mém okolí"/>
    <x v="2"/>
    <s v="Dostala bych ji zdarma., Osamostatnění - vlastní příjem."/>
    <s v="Ne"/>
    <s v="Spíše ano"/>
    <s v="V drogérii"/>
    <s v="Mi nákup trvá pár vteřin, kupuji pořád to stejné."/>
    <s v="50 - 100 Kč"/>
    <x v="2"/>
  </r>
  <r>
    <n v="129"/>
    <s v="51-60"/>
    <s v="25 000 - 35 000 Kč"/>
    <x v="2"/>
    <s v="Nevím"/>
    <s v="Ne"/>
    <s v="Ano"/>
    <s v="Cena, Zvyk"/>
    <x v="1"/>
    <s v="Nic by mě nepřimělo."/>
    <s v="Ne"/>
    <s v="Spíše ano"/>
    <s v="V drogérii"/>
    <s v="Mi nákup trvá pár vteřin, kupuji pořád to stejné."/>
    <s v="101 - 200 Kč"/>
    <x v="1"/>
  </r>
  <r>
    <n v="130"/>
    <s v="21-30"/>
    <s v="Méně než 15 000 Kč"/>
    <x v="0"/>
    <s v="Standardní vložka, Standardní tampon"/>
    <s v="Ne"/>
    <s v="Ano"/>
    <s v="Zvyk, Spolehlivé"/>
    <x v="0"/>
    <s v="Dostala bych ji zdarma., Současný produkt by mi přestal vyhovovat."/>
    <s v="Ne"/>
    <s v="Spíše ano"/>
    <s v="V supermarketu"/>
    <s v="Pravidelně přemýšlím, jestli nezkusit něco nového a zvažuji možnosti."/>
    <s v="101 - 200 Kč"/>
    <x v="2"/>
  </r>
  <r>
    <n v="131"/>
    <s v="21-30"/>
    <s v="Méně než 15 000 Kč"/>
    <x v="0"/>
    <s v="Standardní vložka, Standardní tampon, Menstruační kalíšek, Menstruační kalhotky"/>
    <s v="Ano - maximálně 3x týdně"/>
    <s v="Ano"/>
    <s v="Zvyk, Spolehlivé"/>
    <x v="0"/>
    <s v="Nic by mě nepřimělo."/>
    <s v="Ne"/>
    <s v="Spíše ano"/>
    <s v="V drogérii"/>
    <s v="Pravidelně přemýšlím, jestli nezkusit něco nového a zvažuji možnosti."/>
    <s v="50 - 100 Kč"/>
    <x v="2"/>
  </r>
  <r>
    <n v="132"/>
    <s v="15-20"/>
    <s v="Méně než 15 000 Kč"/>
    <x v="0"/>
    <s v="Standardní vložka, Standardní tampon"/>
    <s v="Ne"/>
    <s v="Ano"/>
    <s v="Pohodlné, Spolehlivé"/>
    <x v="1"/>
    <s v="Byla by to ekologičtější varianta., Současný produkt by mi přestal vyhovovat."/>
    <s v="Ne"/>
    <s v="Spíše ano"/>
    <s v="V drogérii"/>
    <s v="Mi nákup trvá pár vteřin, kupuji pořád to stejné."/>
    <s v="201 - 300 Kč"/>
    <x v="2"/>
  </r>
  <r>
    <n v="133"/>
    <s v="31-40"/>
    <s v="35 000 - 45 000 Kč"/>
    <x v="2"/>
    <s v="Standardní vložka, Standardní tampon, Menstruační kalíšek, Menstruační kalhotky"/>
    <s v="Ne"/>
    <s v="Ano"/>
    <s v="Cena, Zvyk"/>
    <x v="0"/>
    <s v="Dostala bych ji zdarma., Byla by to levnější varianta., Byla by to ekologičtější varianta., Současný produkt by mi přestal vyhovovat."/>
    <s v="Ne"/>
    <s v="Spíš ne"/>
    <s v="V supermarketu"/>
    <s v="Vím, co chci, ale občas se podívám na ostatní varianty jiných produktů, než používám normálně."/>
    <s v="101 - 200 Kč"/>
    <x v="1"/>
  </r>
  <r>
    <n v="134"/>
    <s v="21-30"/>
    <s v="15 000 - 20 000 Kč"/>
    <x v="3"/>
    <s v="Standardní vložka, Standardní tampon, Menstruační kalíšek, Menstruační kalhotky"/>
    <s v="Ano - alespoň 3x týdně"/>
    <s v="Ano"/>
    <s v="Ekologie, Zvyk"/>
    <x v="1"/>
    <s v="Dostala bych ji zdarma., Byla by to levnější varianta."/>
    <s v="Ne"/>
    <s v="Rozhodně ano"/>
    <s v="Na internetu"/>
    <s v="Vím, co chci, ale podívám se na ostatní varianty stejného produktu (značky, velikosti, cena atd..)"/>
    <s v="Používám ekologické produkty, které jsou použitelné na několik let"/>
    <x v="5"/>
  </r>
  <r>
    <n v="135"/>
    <s v="21-30"/>
    <s v="25 000 - 35 000 Kč"/>
    <x v="2"/>
    <s v="Nevím"/>
    <s v="Ne"/>
    <s v="Ano"/>
    <s v="Pohodlné, Spolehlivé"/>
    <x v="1"/>
    <s v="Současný produkt by mi přestal vyhovovat."/>
    <s v="Ne"/>
    <s v="Rozhodně ne"/>
    <s v="V drogérii"/>
    <s v="Vím, co chci, ale podívám se na ostatní varianty stejného produktu (značky, velikosti, cena atd..)"/>
    <s v="50 - 100 Kč"/>
    <x v="1"/>
  </r>
  <r>
    <n v="136"/>
    <s v="21-30"/>
    <s v="25 000 - 35 000 Kč"/>
    <x v="3"/>
    <s v="Standardní vložka, Standardní tampon"/>
    <s v="Ne"/>
    <s v="Ano"/>
    <s v="Cena, Ekologie"/>
    <x v="1"/>
    <s v="Někdo z okolí by ji začal používat., Byla by to levnější varianta., 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x v="0"/>
  </r>
  <r>
    <n v="137"/>
    <s v="21-30"/>
    <s v="20 000 - 25 000 Kč"/>
    <x v="3"/>
    <s v="Standardní vložka, Standardní tampon"/>
    <s v="Ano - alespoň 3x týdně"/>
    <s v="Ano"/>
    <s v="Ekologie, Pohodlné"/>
    <x v="1"/>
    <s v="Současný produkt by mi přestal vyhovovat."/>
    <s v="Ne"/>
    <s v="Spíše ano"/>
    <s v="V drogérii"/>
    <s v="Mi nákup trvá pár vteřin, kupuji pořád to stejné."/>
    <s v="Používám ekologické produkty, které jsou použitelné na několik let"/>
    <x v="0"/>
  </r>
  <r>
    <n v="138"/>
    <s v="31-40"/>
    <s v="35 000 - 45 000 Kč"/>
    <x v="2"/>
    <s v="Standardní vložka, Vložka z přírodního materiálu, Látkové vložka, Standardní tampon, Tampon z přírodního materiálu, Menstruační kalíšek, Menstruační kalhotky"/>
    <s v="Ne"/>
    <s v="Ano"/>
    <s v="Pohodlné, Spolehlivé"/>
    <x v="6"/>
    <s v="Současný produkt by mi přestal vyhovovat."/>
    <s v="Ne"/>
    <s v="Spíše ano"/>
    <s v="V drogérii"/>
    <s v="Vím, co chci, ale podívám se na ostatní varianty stejného produktu (značky, velikosti, cena atd..)"/>
    <s v="101 - 200 Kč"/>
    <x v="2"/>
  </r>
  <r>
    <n v="139"/>
    <s v="21-30"/>
    <s v="25 000 - 35 000 Kč"/>
    <x v="3"/>
    <s v="Standardní vložka, Standardní tampon, Menstruační kalhotky"/>
    <s v="Ne"/>
    <s v="Ano"/>
    <s v="Ekologie, Pohodlné"/>
    <x v="1"/>
    <s v="Současný produkt by mi přestal vyhovovat."/>
    <s v="Ne"/>
    <s v="Spíše ano"/>
    <s v="V drogérii"/>
    <s v="Vím, co chci, ale podívám se na ostatní varianty stejného produktu (značky, velikosti, cena atd..)"/>
    <s v="Používám ekologické produkty, které jsou použitelné na několik let"/>
    <x v="5"/>
  </r>
  <r>
    <n v="140"/>
    <s v="21-30"/>
    <s v="20 000 - 25 000 Kč"/>
    <x v="3"/>
    <s v="Standardní vložka, Standardní tampon"/>
    <s v="Ne"/>
    <s v="Ano"/>
    <s v="Cena, Ekologie"/>
    <x v="1"/>
    <s v="Byla by to ekologičtější varianta."/>
    <s v="Ne"/>
    <s v="Spíše ano"/>
    <s v="Na internetu"/>
    <s v="Mi nákup trvá pár vteřin, kupuji pořád to stejné."/>
    <s v="Používám ekologické produkty, které jsou použitelné na několik let"/>
    <x v="0"/>
  </r>
  <r>
    <n v="141"/>
    <s v="31-40"/>
    <s v="25 000 - 35 000 Kč"/>
    <x v="2"/>
    <s v="Standardní vložka, Standardní tampon"/>
    <s v="Ne"/>
    <s v="Ano"/>
    <s v="Pohodlné, Spolehlivé"/>
    <x v="13"/>
    <s v="Byla by to ekologičtější varianta., Současný produkt by mi přestal vyhovovat."/>
    <s v="Ne"/>
    <s v="Rozhodně ano"/>
    <s v="V supermarketu"/>
    <s v="Pravidelně přemýšlím, jestli nezkusit něco nového a zvažuji možnosti."/>
    <s v="201 - 300 Kč"/>
    <x v="2"/>
  </r>
  <r>
    <n v="142"/>
    <s v="31-40"/>
    <s v="35 000 - 45 000 Kč"/>
    <x v="0"/>
    <s v="Standardní vložka, Standardní tampon, Menstruační kalíšek, Menstruační kalhotky, Mořská houba"/>
    <s v="Ano - maximálně 3x týdně"/>
    <s v="Ano"/>
    <s v="Ekologie, Spolehlivé"/>
    <x v="1"/>
    <s v="Doporuceni"/>
    <s v="Ne"/>
    <s v="Spíš ne"/>
    <s v="V supermarketu"/>
    <s v="Mi nákup trvá pár vteřin, kupuji pořád to stejné."/>
    <s v="201 - 300 Kč"/>
    <x v="0"/>
  </r>
  <r>
    <n v="143"/>
    <s v="21-30"/>
    <s v="35 000 - 45 000 Kč"/>
    <x v="0"/>
    <s v="Standardní tampon, Menstruační kalíšek"/>
    <s v="Ano - alespoň 3x týdně"/>
    <s v="Ano"/>
    <s v="Ekologie, Pohodlné"/>
    <x v="0"/>
    <s v="Dostala bych ji zdarma., Někdo z okolí by ji začal používat."/>
    <s v="Ano - v práci"/>
    <s v="Rozhodně ano"/>
    <s v="V drogérii"/>
    <s v="Pravidelně přemýšlím, jestli nezkusit něco nového a zvažuji možnosti."/>
    <s v="101 - 200 Kč"/>
    <x v="0"/>
  </r>
  <r>
    <n v="144"/>
    <s v="41-50"/>
    <s v="45 000 Kč a více"/>
    <x v="2"/>
    <s v="Menstruační kalíšek, Menstruační kalhotky"/>
    <s v="Ano - alespoň 3x týdně"/>
    <s v="Ano"/>
    <s v="Ekologie, Zvyk"/>
    <x v="1"/>
    <s v="Nic by mě nepřimělo."/>
    <s v="Ano - v práci"/>
    <s v="Rozhodně ano"/>
    <s v="V drogérii"/>
    <s v="Mi nákup trvá pár vteřin, kupuji pořád to stejné."/>
    <s v="301 Kč a více"/>
    <x v="0"/>
  </r>
  <r>
    <n v="145"/>
    <s v="21-30"/>
    <s v="20 000 - 25 000 Kč"/>
    <x v="3"/>
    <s v="Standardní vložka, Standardní tampon"/>
    <s v="Ano - alespoň 3x týdně"/>
    <s v="Ano"/>
    <s v="Cena, Ekologie"/>
    <x v="1"/>
    <s v="Někdo z okolí by ji začal používat., Byla by to levnější varianta., Byla by to ekologičtější varianta., Současný produkt by mi přestal vyhovovat."/>
    <s v="Ne"/>
    <s v="Spíše ano"/>
    <s v="V drogérii"/>
    <s v="Mi nákup trvá pár vteřin, kupuji pořád to stejné."/>
    <s v="Používám ekologické produkty, které jsou použitelné na několik let"/>
    <x v="0"/>
  </r>
  <r>
    <n v="146"/>
    <s v="21-30"/>
    <s v="35 000 - 45 000 Kč"/>
    <x v="2"/>
    <s v="Standardní vložka, Vložka z přírodního materiálu, Látkové vložka, Standardní tampon, Tampon z přírodního materiálu, Menstruační kalíšek, Menstruační kalhotky"/>
    <s v="Ne"/>
    <s v="Ano"/>
    <s v="Ekologie, Pohodlné"/>
    <x v="6"/>
    <s v="Současný produkt by mi přestal vyhovovat."/>
    <s v="Ne"/>
    <s v="Spíše ano"/>
    <s v="V drogérii"/>
    <s v="Vím, co chci, ale podívám se na ostatní varianty stejného produktu (značky, velikosti, cena atd..)"/>
    <s v="101 - 200 Kč"/>
    <x v="2"/>
  </r>
  <r>
    <n v="147"/>
    <s v="21-30"/>
    <s v="25 000 - 35 000 Kč"/>
    <x v="3"/>
    <s v="Standardní vložka, Standardní tampon, Menstruační kalíšek"/>
    <s v="Ano - maximálně 3x týdně"/>
    <s v="Ano"/>
    <s v="Cena, Ekologie"/>
    <x v="1"/>
    <s v="Někdo z okolí by ji začal používat., Byla by to levnější varianta., Byla by to ekologičtější varianta., Současný produkt by mi přestal vyhovovat."/>
    <s v="Ne"/>
    <s v="Spíše ano"/>
    <s v="V drogérii"/>
    <s v="Mi nákup trvá pár vteřin, kupuji pořád to stejné."/>
    <s v="Používám ekologické produkty, které jsou použitelné na několik let"/>
    <x v="4"/>
  </r>
  <r>
    <n v="148"/>
    <s v="31-40"/>
    <s v="25 000 - 35 000 Kč"/>
    <x v="1"/>
    <s v="Standardní tampon, Mořská houba"/>
    <s v="Ano - maximálně 3x týdně"/>
    <s v="Ano"/>
    <s v="Ekologie, Pohodlné"/>
    <x v="1"/>
    <s v="Byla by to ekologičtější varianta."/>
    <s v="Ne"/>
    <s v="Spíše ano"/>
    <s v="Na internetu"/>
    <s v="Mi nákup trvá pár vteřin, kupuji pořád to stejné."/>
    <s v="Používám ekologické produkty, které jsou použitelné na několik let"/>
    <x v="5"/>
  </r>
  <r>
    <n v="149"/>
    <s v="31-40"/>
    <s v="45 000 Kč a více"/>
    <x v="0"/>
    <s v="Standardní vložka, Standardní tampon"/>
    <s v="Ne"/>
    <s v="Ano"/>
    <s v="Ekologie, Pohodlné"/>
    <x v="1"/>
    <s v="Dostala bych ji zdarma., Současný produkt by mi přestal vyhovovat."/>
    <s v="Ne"/>
    <s v="Spíše ano"/>
    <s v="V drogérii"/>
    <s v="Vím, co chci, ale občas se podívám na ostatní varianty jiných produktů, než používám normálně."/>
    <s v="201 - 300 Kč"/>
    <x v="4"/>
  </r>
  <r>
    <n v="150"/>
    <s v="31-40"/>
    <s v="45 000 Kč a více"/>
    <x v="1"/>
    <s v="Standardní tampon, Menstruační kalhotky"/>
    <s v="Ano - maximálně 3x týdně"/>
    <s v="Ano"/>
    <s v="Ekologie, Pohodlné"/>
    <x v="1"/>
    <s v="Nic by mě nepřimělo."/>
    <s v="Ne"/>
    <s v="Rozhodně ano"/>
    <s v="V drogérii"/>
    <s v="Vím, co chci, ale podívám se na ostatní varianty stejného produktu (značky, velikosti, cena atd..)"/>
    <s v="Používám ekologické produkty, které jsou použitelné na několik let"/>
    <x v="0"/>
  </r>
  <r>
    <n v="151"/>
    <s v="41-50"/>
    <s v="35 000 - 45 000 Kč"/>
    <x v="7"/>
    <s v="Vložka z přírodního materiálu"/>
    <s v="Ne"/>
    <s v="Ano"/>
    <s v="Ekologie, Spolehlivé"/>
    <x v="1"/>
    <s v="Dostala bych ji zdarma., Byla by to levnější varianta."/>
    <s v="Ne"/>
    <s v="Rozhodně ano"/>
    <s v="V drogérii"/>
    <s v="Mi nákup trvá pár vteřin, kupuji pořád to stejné."/>
    <s v="Používám ekologické produkty, které jsou použitelné na několik let"/>
    <x v="5"/>
  </r>
  <r>
    <n v="152"/>
    <s v="31-40"/>
    <s v="35 000 - 45 000 Kč"/>
    <x v="0"/>
    <s v="Standardní vložka, Standardní tampon, Menstruační kalhotky"/>
    <s v="Ne"/>
    <s v="Ano"/>
    <s v="Cena, Zvyk"/>
    <x v="4"/>
    <s v="Dostala bych ji zdarma., Současný produkt by mi přestal vyhovovat."/>
    <s v="Ne"/>
    <s v="Spíš ne"/>
    <s v="V supermarketu"/>
    <s v="Mi nákup trvá pár vteřin, kupuji pořád to stejné."/>
    <s v="101 - 200 Kč"/>
    <x v="1"/>
  </r>
  <r>
    <n v="153"/>
    <s v="41-50"/>
    <s v="35 000 - 45 000 Kč"/>
    <x v="2"/>
    <s v="Nevím"/>
    <s v="Ne"/>
    <s v="Ano"/>
    <s v="Cena, Zvyk"/>
    <x v="1"/>
    <s v="Nic by mě nepřimělo."/>
    <s v="Ne"/>
    <s v="Spíše ano"/>
    <s v="V drogérii"/>
    <s v="Mi nákup trvá pár vteřin, kupuji pořád to stejné."/>
    <s v="101 - 200 Kč"/>
    <x v="2"/>
  </r>
  <r>
    <n v="154"/>
    <s v="21-30"/>
    <s v="25 000 - 35 000 Kč"/>
    <x v="0"/>
    <s v="Standardní vložka, Standardní tampon, Menstruační kalíšek, Menstruační kalhotky"/>
    <s v="Ne"/>
    <s v="Ano"/>
    <s v="Pohodlné, Spolehlivé"/>
    <x v="0"/>
    <s v="Dostala bych ji zdarma., Byla by to levnější varianta., Současný produkt by mi přestal vyhovovat."/>
    <s v="Ne"/>
    <s v="Spíše ano"/>
    <s v="V drogérii"/>
    <s v="Pravidelně přemýšlím, jestli nezkusit něco nového a zvažuji možnosti."/>
    <s v="101 - 200 Kč"/>
    <x v="3"/>
  </r>
  <r>
    <n v="155"/>
    <s v="21-30"/>
    <s v="25 000 - 35 000 Kč"/>
    <x v="3"/>
    <s v="Standardní vložka, Standardní tampon"/>
    <s v="Ne"/>
    <s v="Ano"/>
    <s v="Cena, Ekologie"/>
    <x v="1"/>
    <s v="Dostala bych ji zdarma., 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x v="0"/>
  </r>
  <r>
    <n v="156"/>
    <s v="21-30"/>
    <s v="20 000 - 25 000 Kč"/>
    <x v="3"/>
    <s v="Standardní vložka, Standardní tampon"/>
    <s v="Ano - alespoň 3x týdně"/>
    <s v="Ano"/>
    <s v="Ekologie, Pohodlné"/>
    <x v="1"/>
    <s v="Současný produkt by mi přestal vyhovovat."/>
    <s v="Ne"/>
    <s v="Spíše ano"/>
    <s v="V drogérii"/>
    <s v="Mi nákup trvá pár vteřin, kupuji pořád to stejné."/>
    <s v="Používám ekologické produkty, které jsou použitelné na několik let"/>
    <x v="0"/>
  </r>
  <r>
    <n v="157"/>
    <s v="21-30"/>
    <s v="25 000 - 35 000 Kč"/>
    <x v="3"/>
    <s v="Menstruační kalíšek"/>
    <s v="Ano - maximálně 3x týdně"/>
    <s v="Ano"/>
    <s v="Cena, Pohodlné"/>
    <x v="3"/>
    <s v="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x v="0"/>
  </r>
  <r>
    <n v="158"/>
    <s v="31-40"/>
    <s v="45 000 Kč a více"/>
    <x v="0"/>
    <s v="Standardní vložka, Standardní tampon"/>
    <s v="Ne"/>
    <s v="Ano"/>
    <s v="Ekologie, Pohodlné"/>
    <x v="1"/>
    <s v="Dostala bych ji zdarma., Současný produkt by mi přestal vyhovovat."/>
    <s v="Ne"/>
    <s v="Spíše ano"/>
    <s v="V drogérii"/>
    <s v="Vím, co chci, ale občas se podívám na ostatní varianty jiných produktů, než používám normálně."/>
    <s v="201 - 300 Kč"/>
    <x v="4"/>
  </r>
  <r>
    <n v="159"/>
    <s v="31-40"/>
    <s v="45 000 Kč a více"/>
    <x v="1"/>
    <s v="Standardní tampon, Menstruační kalhotky"/>
    <s v="Ano - maximálně 3x týdně"/>
    <s v="Ano"/>
    <s v="Ekologie, Pohodlné"/>
    <x v="1"/>
    <s v="Nic by mě nepřimělo."/>
    <s v="Ne"/>
    <s v="Rozhodně ano"/>
    <s v="V drogérii"/>
    <s v="Vím, co chci, ale podívám se na ostatní varianty stejného produktu (značky, velikosti, cena atd..)"/>
    <s v="Používám ekologické produkty, které jsou použitelné na několik let"/>
    <x v="0"/>
  </r>
  <r>
    <n v="160"/>
    <s v="41-50"/>
    <s v="35 000 - 45 000 Kč"/>
    <x v="7"/>
    <s v="Vložka z přírodního materiálu"/>
    <s v="Ne"/>
    <s v="Ano"/>
    <s v="Ekologie, Spolehlivé"/>
    <x v="1"/>
    <s v="Dostala bych ji zdarma., Byla by to levnější varianta."/>
    <s v="Ne"/>
    <s v="Rozhodně ano"/>
    <s v="V drogérii"/>
    <s v="Mi nákup trvá pár vteřin, kupuji pořád to stejné."/>
    <s v="Používám ekologické produkty, které jsou použitelné na několik let"/>
    <x v="5"/>
  </r>
  <r>
    <n v="161"/>
    <s v="31-40"/>
    <s v="20 000 - 25 000 Kč"/>
    <x v="3"/>
    <s v="Vložka z přírodního materiálu, Standardní tampon, Menstruační kalíšek, Menstruační kalhotky"/>
    <s v="Ano - alespoň 3x týdně"/>
    <s v="Ano"/>
    <s v="Ekologie, Pohodlné"/>
    <x v="1"/>
    <s v="bylo by to pohodlnější"/>
    <s v="Ne"/>
    <s v="Spíš ne"/>
    <s v="Na internetu"/>
    <s v="Vím, co chci, ale podívám se na ostatní varianty stejného produktu (značky, velikosti, cena atd..)"/>
    <s v="Používám ekologické produkty, které jsou použitelné na několik let"/>
    <x v="5"/>
  </r>
  <r>
    <n v="162"/>
    <s v="21-30"/>
    <s v="25 000 - 35 000 Kč"/>
    <x v="3"/>
    <s v="Standardní vložka, Látkové vložka, Standardní tampon, Tampon z přírodního materiálu, Menstruační kalíšek, Menstruační kalhotky"/>
    <s v="Ano - alespoň 3x týdně"/>
    <s v="Ano"/>
    <s v="Ekologie, Pohodlné"/>
    <x v="1"/>
    <s v="Dostala bych ji zdarma., Byla by to ekologičtější varianta., Současný produkt by mi přestal vyhovovat."/>
    <s v="Ne"/>
    <s v="Rozhodně ano"/>
    <s v="Na internetu"/>
    <s v="Mi nákup trvá pár vteřin, kupuji pořád to stejné."/>
    <s v="Používám ekologické produkty, které jsou použitelné na několik let"/>
    <x v="5"/>
  </r>
  <r>
    <n v="163"/>
    <s v="21-30"/>
    <s v="15 000 - 20 000 Kč"/>
    <x v="2"/>
    <s v="Standardní vložka, Standardní tampon"/>
    <s v="Ne"/>
    <s v="Ano"/>
    <s v="Ekologie, Pohodlné"/>
    <x v="1"/>
    <s v="Byla by to ekologičtější varianta., Současný produkt by mi přestal vyhovovat."/>
    <s v="Ne"/>
    <s v="Spíš ne"/>
    <s v="V drogérii"/>
    <s v="Vím, co chci, ale občas se podívám na ostatní varianty jiných produktů, než používám normálně."/>
    <s v="201 - 300 Kč"/>
    <x v="0"/>
  </r>
  <r>
    <n v="164"/>
    <s v="31-40"/>
    <s v="25 000 - 35 000 Kč"/>
    <x v="7"/>
    <s v="Standardní vložka, Standardní tampon, Menstruační kalíšek, Menstruační kalhotky"/>
    <s v="Ano - maximálně 3x týdně"/>
    <s v="Ano"/>
    <s v="Pohodlné, Spolehlivé"/>
    <x v="3"/>
    <s v="Současný produkt by mi přestal vyhovovat."/>
    <s v="Ne"/>
    <s v="Spíš ne"/>
    <s v="V drogérii"/>
    <s v="Vím, co chci, ale podívám se na ostatní varianty stejného produktu (značky, velikosti, cena atd..)"/>
    <s v="101 - 200 Kč"/>
    <x v="5"/>
  </r>
  <r>
    <n v="165"/>
    <s v="31-40"/>
    <s v="20 000 - 25 000 Kč"/>
    <x v="3"/>
    <s v="Standardní vložka, Standardní tampon, Menstruační kalíšek, Mořská houba"/>
    <s v="Ne"/>
    <s v="Ano"/>
    <s v="Ekologie, Pohodlné"/>
    <x v="0"/>
    <s v="Jen se odhodlavam kalhotky objednat jako doplnujici ke kalisku. Urcite kalisek neprestanj pouzivat."/>
    <s v="Ne"/>
    <s v="Spíš ne"/>
    <s v="V drogérii"/>
    <s v="Mi nákup trvá pár vteřin, kupuji pořád to stejné."/>
    <s v="Používám ekologické produkty, které jsou použitelné na několik let"/>
    <x v="5"/>
  </r>
  <r>
    <n v="166"/>
    <s v="21-30"/>
    <s v="25 000 - 35 000 Kč"/>
    <x v="2"/>
    <s v="Nevím"/>
    <s v="Ne"/>
    <s v="Ano"/>
    <s v="Cena, Ekologie"/>
    <x v="3"/>
    <s v="Dostala bych ji zdarma., Byla by to ekologičtější varianta., Současný produkt by mi přestal vyhovovat."/>
    <s v="Ne"/>
    <s v="Spíše ano"/>
    <s v="V drogérii"/>
    <s v="Pravidelně přemýšlím, jestli nezkusit něco nového a zvažuji možnosti."/>
    <s v="101 - 200 Kč"/>
    <x v="1"/>
  </r>
  <r>
    <n v="167"/>
    <s v="15-20"/>
    <s v="Méně než 15 000 Kč"/>
    <x v="1"/>
    <s v="Standardní vložka, Látkové vložka, Standardní tampon, Menstruační kalíšek"/>
    <s v="Ano - alespoň 3x týdně"/>
    <s v="Ano"/>
    <s v="Cena, Používají ho ostatní v mém okolí"/>
    <x v="1"/>
    <s v="Současný produkt by mi přestal vyhovovat."/>
    <s v="Ne"/>
    <s v="Rozhodně ano"/>
    <s v="Na internetu"/>
    <s v="Mi nákup trvá pár vteřin, kupuji pořád to stejné."/>
    <s v="Používám ekologické produkty, které jsou použitelné na několik let"/>
    <x v="3"/>
  </r>
  <r>
    <n v="168"/>
    <s v="41-50"/>
    <s v="35 000 - 45 000 Kč"/>
    <x v="2"/>
    <s v="Standardní tampon, Menstruační kalíšek, Menstruační kalhotky"/>
    <s v="Ne"/>
    <s v="Ano"/>
    <s v="Cena, Zvyk"/>
    <x v="1"/>
    <s v="Současný produkt by mi přestal vyhovovat."/>
    <s v="Ne"/>
    <s v="Spíše ano"/>
    <s v="V drogérii"/>
    <s v="Mi nákup trvá pár vteřin, kupuji pořád to stejné."/>
    <s v="201 - 300 Kč"/>
    <x v="3"/>
  </r>
  <r>
    <n v="169"/>
    <s v="31-40"/>
    <s v="45 000 Kč a více"/>
    <x v="0"/>
    <s v="Standardní vložka, Standardní tampon"/>
    <s v="Ano - alespoň 3x týdně"/>
    <s v="Ano"/>
    <s v="Ekologie, Pohodlné"/>
    <x v="6"/>
    <s v="Byla by to ekologičtější varianta., Současný produkt by mi přestal vyhovovat."/>
    <s v="Ne"/>
    <s v="Spíše ano"/>
    <s v="Na internetu"/>
    <s v="Vím, co chci, ale podívám se na ostatní varianty stejného produktu (značky, velikosti, cena atd..)"/>
    <s v="301 Kč a více"/>
    <x v="4"/>
  </r>
  <r>
    <n v="170"/>
    <s v="51-60"/>
    <s v="45 000 Kč a více"/>
    <x v="0"/>
    <s v="Menstruační kalíšek"/>
    <s v="Ne"/>
    <s v="Ano"/>
    <s v="Pohodlné, Spolehlivé"/>
    <x v="4"/>
    <s v="Byla by to levnější varianta., Současný produkt by mi přestal vyhovovat."/>
    <s v="Ne"/>
    <s v="Rozhodně ne"/>
    <s v="V drogérii"/>
    <s v="Pravidelně přemýšlím, jestli nezkusit něco nového a zvažuji možnosti."/>
    <s v="50 - 100 Kč"/>
    <x v="3"/>
  </r>
  <r>
    <n v="171"/>
    <s v="21-30"/>
    <s v="25 000 - 35 000 Kč"/>
    <x v="3"/>
    <s v="Standardní vložka, Standardní tampon"/>
    <s v="Ne"/>
    <s v="Ano"/>
    <s v="Cena, Ekologie"/>
    <x v="1"/>
    <s v="Současný produkt by mi přestal vyhovovat."/>
    <s v="Ne"/>
    <s v="Spíše ano"/>
    <s v="Na internetu"/>
    <s v="Vím, co chci, ale podívám se na ostatní varianty stejného produktu (značky, velikosti, cena atd..)"/>
    <s v="Používám ekologické produkty, které jsou použitelné na několik let"/>
    <x v="0"/>
  </r>
  <r>
    <n v="172"/>
    <s v="21-30"/>
    <s v="20 000 - 25 000 Kč"/>
    <x v="3"/>
    <s v="Standardní vložka, Standardní tampon"/>
    <s v="Ano - alespoň 3x týdně"/>
    <s v="Ano"/>
    <s v="Ekologie, Pohodlné"/>
    <x v="1"/>
    <s v="Současný produkt by mi přestal vyhovovat."/>
    <s v="Ne"/>
    <s v="Spíše ano"/>
    <s v="V drogérii"/>
    <s v="Mi nákup trvá pár vteřin, kupuji pořád to stejné."/>
    <s v="Používám ekologické produkty, které jsou použitelné na několik let"/>
    <x v="0"/>
  </r>
  <r>
    <n v="173"/>
    <s v="21-30"/>
    <s v="25 000 - 35 000 Kč"/>
    <x v="3"/>
    <s v="Menstruační kalíšek"/>
    <s v="Ano - maximálně 3x týdně"/>
    <s v="Ano"/>
    <s v="Cena, Pohodlné"/>
    <x v="3"/>
    <s v="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x v="0"/>
  </r>
  <r>
    <n v="174"/>
    <s v="21-30"/>
    <s v="Méně než 15 000 Kč"/>
    <x v="2"/>
    <s v="Standardní tampon, Menstruační kalíšek"/>
    <s v="Ano - maximálně 3x týdně"/>
    <s v="Ano"/>
    <s v="Pohodlné, Spolehlivé"/>
    <x v="7"/>
    <s v="Byla by to levnější varianta., Byla by to ekologičtější varianta."/>
    <s v="Ne"/>
    <s v="Rozhodně ano"/>
    <s v="V drogérii"/>
    <s v="Vím, co chci, ale podívám se na ostatní varianty stejného produktu (značky, velikosti, cena atd..)"/>
    <s v="101 - 200 Kč"/>
    <x v="2"/>
  </r>
  <r>
    <n v="175"/>
    <s v="21-30"/>
    <s v="45 000 Kč a více"/>
    <x v="0"/>
    <s v="Standardní vložka, Menstruační kalíšek, Menstruační kalhotky"/>
    <s v="Ano - maximálně 3x týdně"/>
    <s v="Ano"/>
    <s v="Cena, Ekologie"/>
    <x v="0"/>
    <s v="Současný produkt by mi přestal vyhovovat."/>
    <s v="Ne"/>
    <s v="Rozhodně ano"/>
    <s v="V supermarketu"/>
    <s v="Pravidelně přemýšlím, jestli nezkusit něco nového a zvažuji možnosti."/>
    <s v="50 - 100 Kč"/>
    <x v="1"/>
  </r>
  <r>
    <n v="176"/>
    <s v="21-30"/>
    <s v="25 000 - 35 000 Kč"/>
    <x v="0"/>
    <s v="Standardní tampon, Menstruační kalíšek, Menstruační kalhotky"/>
    <s v="Ano - alespoň 3x týdně"/>
    <s v="Ano"/>
    <s v="Pohodlné, Spolehlivé"/>
    <x v="1"/>
    <s v="Současný produkt by mi přestal vyhovovat."/>
    <s v="Ne"/>
    <s v="Spíše ano"/>
    <s v="V drogérii"/>
    <s v="Vím, co chci, ale podívám se na ostatní varianty stejného produktu (značky, velikosti, cena atd..)"/>
    <s v="201 - 300 Kč"/>
    <x v="4"/>
  </r>
  <r>
    <n v="177"/>
    <s v="21-30"/>
    <s v="Méně než 15 000 Kč"/>
    <x v="0"/>
    <s v="Standardní vložka, Standardní tampon"/>
    <s v="Ne"/>
    <s v="Ano"/>
    <s v="Pohodlné, Spolehlivé"/>
    <x v="0"/>
    <s v="Dostala bych ji zdarma."/>
    <s v="Ne"/>
    <s v="Rozhodně ano"/>
    <s v="V drogérii"/>
    <s v="Pravidelně přemýšlím, jestli nezkusit něco nového a zvažuji možnosti."/>
    <s v="101 - 200 Kč"/>
    <x v="1"/>
  </r>
  <r>
    <n v="178"/>
    <s v="21-30"/>
    <s v="25 000 - 35 000 Kč"/>
    <x v="0"/>
    <s v="Standardní tampon, Menstruační kalíšek, Menstruační kalhotky"/>
    <s v="Ano - alespoň 3x týdně"/>
    <s v="Ano"/>
    <s v="Ekologie, Pohodlné"/>
    <x v="0"/>
    <s v="Byla by to levnější varianta."/>
    <s v="Ne"/>
    <s v="Rozhodně ano"/>
    <s v="V drogérii"/>
    <s v="Vím, co chci, ale podívám se na ostatní varianty stejného produktu (značky, velikosti, cena atd..)"/>
    <s v="101 - 200 Kč"/>
    <x v="0"/>
  </r>
  <r>
    <n v="179"/>
    <s v="41-50"/>
    <s v="25 000 - 35 000 Kč"/>
    <x v="0"/>
    <s v="Standardní tampon"/>
    <s v="Ne"/>
    <s v="Ne - partner"/>
    <s v="Cena, Zvyk"/>
    <x v="1"/>
    <s v="Byla by to levnější varianta., Současný produkt by mi přestal vyhovovat."/>
    <s v="Ne"/>
    <s v="Rozhodně ano"/>
    <s v="V drogérii"/>
    <s v="Vím, co chci, ale podívám se na ostatní varianty stejného produktu (značky, velikosti, cena atd..)"/>
    <s v="50 - 100 Kč"/>
    <x v="1"/>
  </r>
  <r>
    <n v="180"/>
    <s v="51-60"/>
    <s v="25 000 - 35 000 Kč"/>
    <x v="2"/>
    <s v="Standardní vložka, Standardní tampon, Menstruační kalhotky"/>
    <s v="Ne"/>
    <s v="Ano"/>
    <s v="Zvyk, Spolehlivé"/>
    <x v="0"/>
    <s v="Dostala bych ji zdarma."/>
    <s v="Ne"/>
    <s v="Spíše ano"/>
    <s v="V drogérii"/>
    <s v="Mi nákup trvá pár vteřin, kupuji pořád to stejné."/>
    <s v="101 - 200 Kč"/>
    <x v="2"/>
  </r>
  <r>
    <n v="181"/>
    <s v="21-30"/>
    <s v="15 000 - 20 000 Kč"/>
    <x v="0"/>
    <s v="Standardní vložka, Standardní tampon, Menstruační kalíšek, Menstruační kalhotky"/>
    <s v="Ne"/>
    <s v="Ano"/>
    <s v="Zvyk, Používají ho ostatní v mém okolí"/>
    <x v="2"/>
    <s v="Dostala bych ji zdarma., Někdo z okolí by ji začal používat."/>
    <s v="Ne"/>
    <s v="Rozhodně ano"/>
    <s v="V drogérii"/>
    <s v="Pravidelně přemýšlím, jestli nezkusit něco nového a zvažuji možnosti."/>
    <s v="101 - 200 Kč"/>
    <x v="2"/>
  </r>
  <r>
    <n v="182"/>
    <s v="21-30"/>
    <s v="45 000 Kč a více"/>
    <x v="3"/>
    <s v="Standardní vložka, Standardní tampon, Menstruační kalíšek, Menstruační kalhotky"/>
    <s v="Ano - maximálně 3x týdně"/>
    <s v="Ano"/>
    <s v="Cena, Ekologie"/>
    <x v="1"/>
    <s v="Dostala bych ji zdarma., Byla by to ekologičtější varianta., Současný produkt by mi přestal vyhovovat."/>
    <s v="Ne"/>
    <s v="Rozhodně ano"/>
    <s v="V supermarketu"/>
    <s v="Mi nákup trvá pár vteřin, kupuji pořád to stejné."/>
    <s v="Používám ekologické produkty, které jsou použitelné na několik let"/>
    <x v="0"/>
  </r>
  <r>
    <n v="183"/>
    <s v="31-40"/>
    <s v="45 000 Kč a více"/>
    <x v="3"/>
    <s v="Menstruační kalíšek, Menstruační kalhotky"/>
    <s v="Ano - alespoň 3x týdně"/>
    <s v="Ano"/>
    <s v="Ekologie, Spolehlivé"/>
    <x v="4"/>
    <s v="Někdo z okolí by ji začal používat."/>
    <s v="Ne"/>
    <s v="Spíše ano"/>
    <s v="V drogérii"/>
    <s v="Mi nákup trvá pár vteřin, kupuji pořád to stejné."/>
    <s v="Používám ekologické produkty, které jsou použitelné na několik let"/>
    <x v="0"/>
  </r>
  <r>
    <n v="184"/>
    <s v="21-30"/>
    <s v="35 000 - 45 000 Kč"/>
    <x v="4"/>
    <s v="Tampon z přírodního materiálu, Menstruační kalíšek"/>
    <s v="Ano - alespoň 3x týdně"/>
    <s v="Ano"/>
    <s v="Pohodlné, Spolehlivé"/>
    <x v="1"/>
    <s v="Někdo z okolí by ji začal používat."/>
    <s v="Ne"/>
    <s v="Spíše ano"/>
    <s v="V drogérii"/>
    <s v="Vím, co chci, ale podívám se na ostatní varianty stejného produktu (značky, velikosti, cena atd..)"/>
    <s v="Používám ekologické produkty, které jsou použitelné na několik let"/>
    <x v="2"/>
  </r>
  <r>
    <n v="185"/>
    <s v="31-40"/>
    <s v="35 000 - 45 000 Kč"/>
    <x v="0"/>
    <s v="Standardní vložka, Standardní tampon, Menstruační kalhotky"/>
    <s v="Ne"/>
    <s v="Ano"/>
    <s v="Cena, Zvyk"/>
    <x v="4"/>
    <s v="Dostala bych ji zdarma., Současný produkt by mi přestal vyhovovat."/>
    <s v="Ne"/>
    <s v="Rozhodně ano"/>
    <s v="V supermarketu"/>
    <s v="Mi nákup trvá pár vteřin, kupuji pořád to stejné."/>
    <s v="101 - 200 Kč"/>
    <x v="1"/>
  </r>
  <r>
    <n v="186"/>
    <s v="41-50"/>
    <s v="35 000 - 45 000 Kč"/>
    <x v="2"/>
    <s v="Nevím"/>
    <s v="Ne"/>
    <s v="Ano"/>
    <s v="Cena, Zvyk"/>
    <x v="1"/>
    <s v="Nic by mě nepřimělo."/>
    <s v="Ne"/>
    <s v="Spíše ano"/>
    <s v="V drogérii"/>
    <s v="Vím, co chci, ale občas se podívám na ostatní varianty jiných produktů, než používám normálně."/>
    <s v="101 - 200 Kč"/>
    <x v="2"/>
  </r>
  <r>
    <n v="187"/>
    <s v="21-30"/>
    <s v="25 000 - 35 000 Kč"/>
    <x v="0"/>
    <s v="Standardní vložka, Standardní tampon, Menstruační kalíšek, Menstruační kalhotky"/>
    <s v="Ne"/>
    <s v="Ano"/>
    <s v="Pohodlné, Spolehlivé"/>
    <x v="0"/>
    <s v="Dostala bych ji zdarma., Byla by to levnější varianta., Současný produkt by mi přestal vyhovovat."/>
    <s v="Ne"/>
    <s v="Spíše ano"/>
    <s v="V drogérii"/>
    <s v="Pravidelně přemýšlím, jestli nezkusit něco nového a zvažuji možnosti."/>
    <s v="101 - 200 Kč"/>
    <x v="3"/>
  </r>
  <r>
    <n v="188"/>
    <s v="31-40"/>
    <s v="35 000 - 45 000 Kč"/>
    <x v="0"/>
    <s v="Nepoužívají nic"/>
    <s v="Ano - alespoň 3x týdně"/>
    <s v="Ano"/>
    <s v="Zvyk, Pohodlné"/>
    <x v="0"/>
    <s v="Dostala bych ji zdarma."/>
    <s v="Ano - v práci"/>
    <s v="Spíše ano"/>
    <s v="V drogérii"/>
    <s v="Mi nákup trvá pár vteřin, kupuji pořád to stejné."/>
    <s v="50 - 100 Kč"/>
    <x v="1"/>
  </r>
  <r>
    <n v="189"/>
    <s v="21-30"/>
    <s v="25 000 - 35 000 Kč"/>
    <x v="0"/>
    <s v="Standardní vložka, Standardní tampon"/>
    <s v="Ne"/>
    <s v="Ano"/>
    <s v="Zvyk, Spolehlivé"/>
    <x v="1"/>
    <s v="Současný produkt by mi přestal vyhovovat."/>
    <s v="Ne"/>
    <s v="Spíše ano"/>
    <s v="V drogérii"/>
    <s v="Mi nákup trvá pár vteřin, kupuji pořád to stejné."/>
    <s v="201 - 300 Kč"/>
    <x v="2"/>
  </r>
  <r>
    <n v="190"/>
    <s v="21-30"/>
    <s v="35 000 - 45 000 Kč"/>
    <x v="1"/>
    <s v="Standardní vložka, Standardní tampon"/>
    <s v="Ne"/>
    <s v="Ano"/>
    <s v="Ekologie, Pohodlné"/>
    <x v="1"/>
    <s v="Současný produkt by mi přestal vyhovovat."/>
    <s v="Ne"/>
    <s v="Rozhodně ano"/>
    <s v="Na internetu"/>
    <s v="Vím, co chci, ale občas se podívám na ostatní varianty jiných produktů, než používám normálně."/>
    <s v="Používám ekologické produkty, které jsou použitelné na několik let"/>
    <x v="0"/>
  </r>
  <r>
    <n v="191"/>
    <s v="21-30"/>
    <s v="35 000 - 45 000 Kč"/>
    <x v="0"/>
    <s v="Standardní tampon, Menstruační kalíšek"/>
    <s v="Ano - alespoň 3x týdně"/>
    <s v="Ano"/>
    <s v="Cena, Ekologie"/>
    <x v="0"/>
    <s v="Dostala bych ji zdarma., Někdo z okolí by ji začal používat."/>
    <s v="Ano - v práci"/>
    <s v="Rozhodně ano"/>
    <s v="V drogérii"/>
    <s v="Pravidelně přemýšlím, jestli nezkusit něco nového a zvažuji možnosti."/>
    <s v="101 - 200 Kč"/>
    <x v="0"/>
  </r>
  <r>
    <n v="192"/>
    <s v="41-50"/>
    <s v="45 000 Kč a více"/>
    <x v="0"/>
    <s v="Menstruační kalíšek, Menstruační kalhotky"/>
    <s v="Ano - alespoň 3x týdně"/>
    <s v="Ano"/>
    <s v="Ekologie, Zvyk"/>
    <x v="1"/>
    <s v="Nic by mě nepřimělo."/>
    <s v="Ano - v práci"/>
    <s v="Rozhodně ano"/>
    <s v="V drogérii"/>
    <s v="Mi nákup trvá pár vteřin, kupuji pořád to stejné."/>
    <s v="101 - 200 Kč"/>
    <x v="0"/>
  </r>
  <r>
    <n v="193"/>
    <s v="51-60"/>
    <s v="25 000 - 35 000 Kč"/>
    <x v="2"/>
    <s v="Nevím"/>
    <s v="Ne"/>
    <s v="Ano"/>
    <s v="Cena, Zvyk"/>
    <x v="1"/>
    <s v="Nic by mě nepřimělo."/>
    <s v="Ne"/>
    <s v="Spíše ano"/>
    <s v="V drogérii"/>
    <s v="Mi nákup trvá pár vteřin, kupuji pořád to stejné."/>
    <s v="101 - 200 Kč"/>
    <x v="1"/>
  </r>
  <r>
    <n v="194"/>
    <s v="21-30"/>
    <s v="Méně než 15 000 Kč"/>
    <x v="0"/>
    <s v="Standardní vložka, Standardní tampon"/>
    <s v="Ne"/>
    <s v="Ano"/>
    <s v="Zvyk, Spolehlivé"/>
    <x v="0"/>
    <s v="Dostala bych ji zdarma., Současný produkt by mi přestal vyhovovat."/>
    <s v="Ne"/>
    <s v="Spíše ano"/>
    <s v="V drogérii"/>
    <s v="Pravidelně přemýšlím, jestli nezkusit něco nového a zvažuji možnosti."/>
    <s v="101 - 200 Kč"/>
    <x v="2"/>
  </r>
  <r>
    <n v="195"/>
    <s v="21-30"/>
    <s v="Méně než 15 000 Kč"/>
    <x v="0"/>
    <s v="Standardní vložka, Standardní tampon, Menstruační kalíšek, Menstruační kalhotky"/>
    <s v="Ano - maximálně 3x týdně"/>
    <s v="Ano"/>
    <s v="Zvyk, Spolehlivé"/>
    <x v="0"/>
    <s v="Nic by mě nepřimělo."/>
    <s v="Ne"/>
    <s v="Spíše ano"/>
    <s v="V drogérii"/>
    <s v="Pravidelně přemýšlím, jestli nezkusit něco nového a zvažuji možnosti."/>
    <s v="50 - 100 Kč"/>
    <x v="2"/>
  </r>
  <r>
    <n v="196"/>
    <s v="15-20"/>
    <s v="Méně než 15 000 Kč"/>
    <x v="0"/>
    <s v="Standardní vložka, Standardní tampon"/>
    <s v="Ne"/>
    <s v="Ano"/>
    <s v="Pohodlné, Spolehlivé"/>
    <x v="1"/>
    <s v="Byla by to ekologičtější varianta., Současný produkt by mi přestal vyhovovat."/>
    <s v="Ne"/>
    <s v="Spíše ano"/>
    <s v="V drogérii"/>
    <s v="Mi nákup trvá pár vteřin, kupuji pořád to stejné."/>
    <s v="201 - 300 Kč"/>
    <x v="2"/>
  </r>
  <r>
    <n v="197"/>
    <s v="21-30"/>
    <s v="35 000 - 45 000 Kč"/>
    <x v="2"/>
    <s v="Standardní vložka, Standardní tampon, Menstruační kalíšek, Menstruační kalhotky"/>
    <s v="Ne"/>
    <s v="Ano"/>
    <s v="Ekologie, Pohodlné"/>
    <x v="0"/>
    <s v="Dostala bych ji zdarma., Byla by to levnější varianta., Byla by to ekologičtější varianta., Současný produkt by mi přestal vyhovovat."/>
    <s v="Ne"/>
    <s v="Spíš ne"/>
    <s v="V supermarketu"/>
    <s v="Vím, co chci, ale občas se podívám na ostatní varianty jiných produktů, než používám normálně."/>
    <s v="101 - 200 Kč"/>
    <x v="1"/>
  </r>
  <r>
    <n v="198"/>
    <s v="21-30"/>
    <s v="15 000 - 20 000 Kč"/>
    <x v="3"/>
    <s v="Standardní vložka, Standardní tampon, Menstruační kalíšek, Menstruační kalhotky"/>
    <s v="Ano - alespoň 3x týdně"/>
    <s v="Ano"/>
    <s v="Ekologie, Zvyk"/>
    <x v="1"/>
    <s v="Dostala bych ji zdarma., Byla by to levnější varianta."/>
    <s v="Ne"/>
    <s v="Rozhodně ano"/>
    <s v="Na internetu"/>
    <s v="Vím, co chci, ale podívám se na ostatní varianty stejného produktu (značky, velikosti, cena atd..)"/>
    <s v="Používám ekologické produkty, které jsou použitelné na několik let"/>
    <x v="5"/>
  </r>
  <r>
    <n v="199"/>
    <s v="21-30"/>
    <s v="25 000 - 35 000 Kč"/>
    <x v="2"/>
    <s v="Nevím"/>
    <s v="Ne"/>
    <s v="Ano"/>
    <s v="Cena, Ekologie"/>
    <x v="1"/>
    <s v="Současný produkt by mi přestal vyhovovat."/>
    <s v="Ne"/>
    <s v="Rozhodně ne"/>
    <s v="V drogérii"/>
    <s v="Vím, co chci, ale podívám se na ostatní varianty stejného produktu (značky, velikosti, cena atd..)"/>
    <s v="50 - 100 Kč"/>
    <x v="1"/>
  </r>
  <r>
    <n v="200"/>
    <s v="31-40"/>
    <s v="25 000 - 35 000 Kč"/>
    <x v="2"/>
    <s v="Standardní vložka, Menstruační kalíšek, Menstruační kalhotky"/>
    <s v="Ne"/>
    <s v="Ano"/>
    <s v="Pohodlné, Spolehlivé"/>
    <x v="9"/>
    <s v="Dostala bych ji zdarma., Někdo z okolí by ji začal používat."/>
    <s v="Ne"/>
    <s v="Spíše ano"/>
    <s v="V drogérii"/>
    <s v="Vím, co chci, ale občas se podívám na ostatní varianty jiných produktů, než používám normálně."/>
    <s v="101 - 200 Kč"/>
    <x v="2"/>
  </r>
  <r>
    <n v="201"/>
    <s v="31-40"/>
    <s v="15 000 - 20 000 Kč"/>
    <x v="1"/>
    <s v="Nevím"/>
    <s v="Ano - maximálně 3x týdně"/>
    <s v="Ano"/>
    <s v="Ekologie, Pohodlné"/>
    <x v="6"/>
    <s v="Dostala bych ji zdarma."/>
    <s v="Ne"/>
    <s v="Spíš ne"/>
    <s v="Na internetu"/>
    <s v="Pravidelně přemýšlím, jestli nezkusit něco nového a zvažuji možnosti."/>
    <s v="Používám ekologické produkty, které jsou použitelné na několik let"/>
    <x v="5"/>
  </r>
  <r>
    <n v="202"/>
    <s v="31-40"/>
    <s v="25 000 - 35 000 Kč"/>
    <x v="1"/>
    <s v="Standardní tampon, Mořská houba"/>
    <s v="Ano - maximálně 3x týdně"/>
    <s v="Ano"/>
    <s v="Ekologie, Pohodlné"/>
    <x v="1"/>
    <s v="Byla by to ekologičtější varianta."/>
    <s v="Ne"/>
    <s v="Spíše ano"/>
    <s v="V drogérii"/>
    <s v="Mi nákup trvá pár vteřin, kupuji pořád to stejné."/>
    <s v="Používám ekologické produkty, které jsou použitelné na několik let"/>
    <x v="5"/>
  </r>
  <r>
    <n v="203"/>
    <s v="41-50"/>
    <s v="25 000 - 35 000 Kč"/>
    <x v="2"/>
    <s v="Standardní tampon"/>
    <s v="Ne"/>
    <s v="Ano"/>
    <s v="Zvyk, Spolehlivé"/>
    <x v="0"/>
    <s v="Byla by to levnější varianta., Byla by to ekologičtější varianta."/>
    <s v="Ne"/>
    <s v="Spíše ano"/>
    <s v="V drogérii"/>
    <s v="Vím, co chci, ale podívám se na ostatní varianty stejného produktu (značky, velikosti, cena atd..)"/>
    <s v="101 - 200 Kč"/>
    <x v="2"/>
  </r>
  <r>
    <n v="204"/>
    <s v="41-50"/>
    <s v="35 000 - 45 000 Kč"/>
    <x v="2"/>
    <s v="Standardní vložka, Standardní tampon"/>
    <s v="Ne"/>
    <s v="Ano"/>
    <s v="Pohodlné, Spolehlivé"/>
    <x v="1"/>
    <s v="Někdo z okolí by ji začal používat."/>
    <s v="Ne"/>
    <s v="Spíše ano"/>
    <s v="V supermarketu"/>
    <s v="Vím, co chci, ale podívám se na ostatní varianty stejného produktu (značky, velikosti, cena atd..)"/>
    <s v="101 - 200 Kč"/>
    <x v="2"/>
  </r>
  <r>
    <n v="205"/>
    <s v="41-50"/>
    <s v="35 000 - 45 000 Kč"/>
    <x v="7"/>
    <s v="Vložka z přírodního materiálu"/>
    <s v="Ne"/>
    <s v="Ano"/>
    <s v="Ekologie, Spolehlivé"/>
    <x v="1"/>
    <s v="Dostala bych ji zdarma., Byla by to levnější varianta."/>
    <s v="Ne"/>
    <s v="Rozhodně ano"/>
    <s v="V drogérii"/>
    <s v="Mi nákup trvá pár vteřin, kupuji pořád to stejné."/>
    <s v="Používám ekologické produkty, které jsou použitelné na několik let"/>
    <x v="5"/>
  </r>
  <r>
    <n v="206"/>
    <s v="15-20"/>
    <s v="15 000 - 20 000 Kč"/>
    <x v="0"/>
    <s v="Standardní tampon"/>
    <s v="Ano - alespoň 3x týdně"/>
    <s v="Ne - někdo jiný z rodiny"/>
    <s v="Cena, Používají ho ostatní v mém okolí"/>
    <x v="2"/>
    <s v="Dostala bych ji zdarma., Někdo z okolí by ji začal používat."/>
    <s v="Ne"/>
    <s v="Rozhodně ano"/>
    <s v="V drogérii"/>
    <s v="Pravidelně přemýšlím, jestli nezkusit něco nového a zvažuji možnosti."/>
    <s v="101 - 200 Kč"/>
    <x v="1"/>
  </r>
  <r>
    <n v="207"/>
    <s v="15-20"/>
    <s v="Méně než 15 000 Kč"/>
    <x v="0"/>
    <s v="Standardní vložka, Standardní tampon"/>
    <s v="Ano - alespoň 3x týdně"/>
    <s v="Ne - někdo jiný z rodiny"/>
    <s v="Zvyk, Používají ho ostatní v mém okolí"/>
    <x v="2"/>
    <s v="Osamostatnění - vlastní příjem."/>
    <s v="Ne"/>
    <s v="Spíše ano"/>
    <s v="V drogérii"/>
    <s v="Mi nákup trvá pár vteřin, kupuji pořád to stejné."/>
    <s v="50 - 100 Kč"/>
    <x v="1"/>
  </r>
  <r>
    <n v="208"/>
    <s v="21-30"/>
    <s v="15 000 - 20 000 Kč"/>
    <x v="0"/>
    <s v="Standardní vložka, Standardní tampon, Menstruační kalíšek, Menstruační kalhotky"/>
    <s v="Ne"/>
    <s v="Ano"/>
    <s v="Zvyk, Používají ho ostatní v mém okolí"/>
    <x v="2"/>
    <s v="Dostala bych ji zdarma., Někdo z okolí by ji začal používat."/>
    <s v="Ne"/>
    <s v="Rozhodně ano"/>
    <s v="V supermarketu"/>
    <s v="Pravidelně přemýšlím, jestli nezkusit něco nového a zvažuji možnosti."/>
    <s v="50 - 100 Kč"/>
    <x v="2"/>
  </r>
  <r>
    <n v="209"/>
    <s v="31-40"/>
    <s v="45 000 Kč a více"/>
    <x v="3"/>
    <s v="Standardní vložka, Standardní tampon, Menstruační kalíšek, Menstruační kalhotky"/>
    <s v="Ano - maximálně 3x týdně"/>
    <s v="Ano"/>
    <s v="Ekologie, Pohodlné"/>
    <x v="1"/>
    <s v="Dostala bych ji zdarma., Byla by to ekologičtější varianta., Současný produkt by mi přestal vyhovovat."/>
    <s v="Ne"/>
    <s v="Rozhodně ano"/>
    <s v="V supermarketu"/>
    <s v="Mi nákup trvá pár vteřin, kupuji pořád to stejné."/>
    <s v="Používám ekologické produkty, které jsou použitelné na několik let"/>
    <x v="0"/>
  </r>
  <r>
    <n v="210"/>
    <s v="21-30"/>
    <s v="35 000 - 45 000 Kč"/>
    <x v="4"/>
    <s v="Tampon z přírodního materiálu, Menstruační kalíšek"/>
    <s v="Ano - alespoň 3x týdně"/>
    <s v="Ano"/>
    <s v="Pohodlné, Spolehlivé"/>
    <x v="1"/>
    <s v="Někdo z okolí by ji začal používat."/>
    <s v="Ne"/>
    <s v="Spíše ano"/>
    <s v="V drogérii"/>
    <s v="Vím, co chci, ale podívám se na ostatní varianty stejného produktu (značky, velikosti, cena atd..)"/>
    <s v="Používám ekologické produkty, které jsou použitelné na několik let"/>
    <x v="2"/>
  </r>
  <r>
    <n v="211"/>
    <s v="15-20"/>
    <s v="15 000 - 20 000 Kč"/>
    <x v="2"/>
    <s v="Standardní tampon"/>
    <s v="Ano - alespoň 3x týdně"/>
    <s v="Ne - někdo jiný z rodiny"/>
    <s v="Cena, Používají ho ostatní v mém okolí"/>
    <x v="2"/>
    <s v="Dostala bych ji zdarma., Někdo z okolí by ji začal používat."/>
    <s v="Ne"/>
    <s v="Rozhodně ano"/>
    <s v="V drogérii"/>
    <s v="Pravidelně přemýšlím, jestli nezkusit něco nového a zvažuji možnosti."/>
    <s v="100 - 200 Kč"/>
    <x v="1"/>
  </r>
  <r>
    <n v="7"/>
    <m/>
    <m/>
    <x v="1"/>
    <m/>
    <m/>
    <m/>
    <m/>
    <x v="3"/>
    <m/>
    <m/>
    <m/>
    <m/>
    <m/>
    <m/>
    <x v="0"/>
  </r>
  <r>
    <n v="12"/>
    <m/>
    <m/>
    <x v="1"/>
    <m/>
    <m/>
    <m/>
    <m/>
    <x v="4"/>
    <m/>
    <m/>
    <m/>
    <m/>
    <m/>
    <m/>
    <x v="0"/>
  </r>
  <r>
    <n v="13"/>
    <m/>
    <m/>
    <x v="3"/>
    <m/>
    <m/>
    <m/>
    <m/>
    <x v="1"/>
    <m/>
    <m/>
    <m/>
    <m/>
    <m/>
    <m/>
    <x v="2"/>
  </r>
  <r>
    <n v="18"/>
    <m/>
    <m/>
    <x v="1"/>
    <m/>
    <m/>
    <m/>
    <m/>
    <x v="1"/>
    <m/>
    <m/>
    <m/>
    <m/>
    <m/>
    <m/>
    <x v="2"/>
  </r>
  <r>
    <n v="21"/>
    <m/>
    <m/>
    <x v="0"/>
    <m/>
    <m/>
    <m/>
    <m/>
    <x v="0"/>
    <m/>
    <m/>
    <m/>
    <m/>
    <m/>
    <m/>
    <x v="2"/>
  </r>
  <r>
    <n v="27"/>
    <m/>
    <m/>
    <x v="1"/>
    <m/>
    <m/>
    <m/>
    <m/>
    <x v="1"/>
    <m/>
    <m/>
    <m/>
    <m/>
    <m/>
    <m/>
    <x v="2"/>
  </r>
  <r>
    <n v="28"/>
    <m/>
    <m/>
    <x v="0"/>
    <m/>
    <m/>
    <m/>
    <m/>
    <x v="6"/>
    <m/>
    <m/>
    <m/>
    <m/>
    <m/>
    <m/>
    <x v="1"/>
  </r>
  <r>
    <n v="31"/>
    <m/>
    <m/>
    <x v="4"/>
    <m/>
    <m/>
    <m/>
    <m/>
    <x v="2"/>
    <m/>
    <m/>
    <m/>
    <m/>
    <m/>
    <m/>
    <x v="2"/>
  </r>
  <r>
    <n v="34"/>
    <m/>
    <m/>
    <x v="3"/>
    <m/>
    <m/>
    <m/>
    <m/>
    <x v="1"/>
    <m/>
    <m/>
    <m/>
    <m/>
    <m/>
    <m/>
    <x v="1"/>
  </r>
  <r>
    <n v="37"/>
    <m/>
    <m/>
    <x v="1"/>
    <m/>
    <m/>
    <m/>
    <m/>
    <x v="1"/>
    <m/>
    <m/>
    <m/>
    <m/>
    <m/>
    <m/>
    <x v="0"/>
  </r>
  <r>
    <n v="40"/>
    <m/>
    <m/>
    <x v="0"/>
    <m/>
    <m/>
    <m/>
    <m/>
    <x v="7"/>
    <m/>
    <m/>
    <m/>
    <m/>
    <m/>
    <m/>
    <x v="2"/>
  </r>
  <r>
    <n v="42"/>
    <m/>
    <m/>
    <x v="3"/>
    <m/>
    <m/>
    <m/>
    <m/>
    <x v="1"/>
    <m/>
    <m/>
    <m/>
    <m/>
    <m/>
    <m/>
    <x v="4"/>
  </r>
  <r>
    <n v="44"/>
    <m/>
    <m/>
    <x v="3"/>
    <m/>
    <m/>
    <m/>
    <m/>
    <x v="0"/>
    <m/>
    <m/>
    <m/>
    <m/>
    <m/>
    <m/>
    <x v="0"/>
  </r>
  <r>
    <n v="46"/>
    <m/>
    <m/>
    <x v="0"/>
    <m/>
    <m/>
    <m/>
    <m/>
    <x v="6"/>
    <m/>
    <m/>
    <m/>
    <m/>
    <m/>
    <m/>
    <x v="2"/>
  </r>
  <r>
    <n v="48"/>
    <m/>
    <m/>
    <x v="3"/>
    <m/>
    <m/>
    <m/>
    <m/>
    <x v="8"/>
    <m/>
    <m/>
    <m/>
    <m/>
    <m/>
    <m/>
    <x v="0"/>
  </r>
  <r>
    <n v="49"/>
    <m/>
    <m/>
    <x v="0"/>
    <m/>
    <m/>
    <m/>
    <m/>
    <x v="0"/>
    <m/>
    <m/>
    <m/>
    <m/>
    <m/>
    <m/>
    <x v="2"/>
  </r>
  <r>
    <n v="50"/>
    <m/>
    <m/>
    <x v="3"/>
    <m/>
    <m/>
    <m/>
    <m/>
    <x v="9"/>
    <m/>
    <m/>
    <m/>
    <m/>
    <m/>
    <m/>
    <x v="2"/>
  </r>
  <r>
    <n v="51"/>
    <m/>
    <m/>
    <x v="0"/>
    <m/>
    <m/>
    <m/>
    <m/>
    <x v="0"/>
    <m/>
    <m/>
    <m/>
    <m/>
    <m/>
    <m/>
    <x v="1"/>
  </r>
  <r>
    <n v="52"/>
    <m/>
    <m/>
    <x v="1"/>
    <m/>
    <m/>
    <m/>
    <m/>
    <x v="1"/>
    <m/>
    <m/>
    <m/>
    <m/>
    <m/>
    <m/>
    <x v="5"/>
  </r>
  <r>
    <n v="57"/>
    <m/>
    <m/>
    <x v="0"/>
    <m/>
    <m/>
    <m/>
    <m/>
    <x v="1"/>
    <m/>
    <m/>
    <m/>
    <m/>
    <m/>
    <m/>
    <x v="0"/>
  </r>
  <r>
    <n v="58"/>
    <m/>
    <m/>
    <x v="0"/>
    <m/>
    <m/>
    <m/>
    <m/>
    <x v="1"/>
    <m/>
    <m/>
    <m/>
    <m/>
    <m/>
    <m/>
    <x v="4"/>
  </r>
  <r>
    <n v="59"/>
    <m/>
    <m/>
    <x v="3"/>
    <m/>
    <m/>
    <m/>
    <m/>
    <x v="0"/>
    <m/>
    <m/>
    <m/>
    <m/>
    <m/>
    <m/>
    <x v="2"/>
  </r>
  <r>
    <n v="61"/>
    <m/>
    <m/>
    <x v="1"/>
    <m/>
    <m/>
    <m/>
    <m/>
    <x v="1"/>
    <m/>
    <m/>
    <m/>
    <m/>
    <m/>
    <m/>
    <x v="5"/>
  </r>
  <r>
    <n v="62"/>
    <m/>
    <m/>
    <x v="0"/>
    <m/>
    <m/>
    <m/>
    <m/>
    <x v="1"/>
    <m/>
    <m/>
    <m/>
    <m/>
    <m/>
    <m/>
    <x v="0"/>
  </r>
  <r>
    <n v="63"/>
    <m/>
    <m/>
    <x v="3"/>
    <m/>
    <m/>
    <m/>
    <m/>
    <x v="3"/>
    <m/>
    <m/>
    <m/>
    <m/>
    <m/>
    <m/>
    <x v="5"/>
  </r>
  <r>
    <n v="65"/>
    <m/>
    <m/>
    <x v="7"/>
    <m/>
    <m/>
    <m/>
    <m/>
    <x v="3"/>
    <m/>
    <m/>
    <m/>
    <m/>
    <m/>
    <m/>
    <x v="1"/>
  </r>
  <r>
    <n v="67"/>
    <m/>
    <m/>
    <x v="3"/>
    <m/>
    <m/>
    <m/>
    <m/>
    <x v="1"/>
    <m/>
    <m/>
    <m/>
    <m/>
    <m/>
    <m/>
    <x v="3"/>
  </r>
  <r>
    <n v="68"/>
    <m/>
    <m/>
    <x v="6"/>
    <m/>
    <m/>
    <m/>
    <m/>
    <x v="6"/>
    <m/>
    <m/>
    <m/>
    <m/>
    <m/>
    <m/>
    <x v="4"/>
  </r>
  <r>
    <n v="69"/>
    <m/>
    <m/>
    <x v="1"/>
    <m/>
    <m/>
    <m/>
    <m/>
    <x v="11"/>
    <m/>
    <m/>
    <m/>
    <m/>
    <m/>
    <m/>
    <x v="5"/>
  </r>
  <r>
    <n v="70"/>
    <m/>
    <m/>
    <x v="3"/>
    <m/>
    <m/>
    <m/>
    <m/>
    <x v="1"/>
    <m/>
    <m/>
    <m/>
    <m/>
    <m/>
    <m/>
    <x v="4"/>
  </r>
  <r>
    <n v="73"/>
    <m/>
    <m/>
    <x v="0"/>
    <m/>
    <m/>
    <m/>
    <m/>
    <x v="3"/>
    <m/>
    <m/>
    <m/>
    <m/>
    <m/>
    <m/>
    <x v="2"/>
  </r>
  <r>
    <n v="74"/>
    <m/>
    <m/>
    <x v="1"/>
    <m/>
    <m/>
    <m/>
    <m/>
    <x v="1"/>
    <m/>
    <m/>
    <m/>
    <m/>
    <m/>
    <m/>
    <x v="0"/>
  </r>
  <r>
    <n v="75"/>
    <m/>
    <m/>
    <x v="0"/>
    <m/>
    <m/>
    <m/>
    <m/>
    <x v="0"/>
    <m/>
    <m/>
    <m/>
    <m/>
    <m/>
    <m/>
    <x v="4"/>
  </r>
  <r>
    <n v="76"/>
    <m/>
    <m/>
    <x v="5"/>
    <m/>
    <m/>
    <m/>
    <m/>
    <x v="1"/>
    <m/>
    <m/>
    <m/>
    <m/>
    <m/>
    <m/>
    <x v="5"/>
  </r>
  <r>
    <n v="77"/>
    <m/>
    <m/>
    <x v="0"/>
    <m/>
    <m/>
    <m/>
    <m/>
    <x v="0"/>
    <m/>
    <m/>
    <m/>
    <m/>
    <m/>
    <m/>
    <x v="2"/>
  </r>
  <r>
    <n v="79"/>
    <m/>
    <m/>
    <x v="6"/>
    <m/>
    <m/>
    <m/>
    <m/>
    <x v="6"/>
    <m/>
    <m/>
    <m/>
    <m/>
    <m/>
    <m/>
    <x v="5"/>
  </r>
  <r>
    <n v="80"/>
    <m/>
    <m/>
    <x v="3"/>
    <m/>
    <m/>
    <m/>
    <m/>
    <x v="1"/>
    <m/>
    <m/>
    <m/>
    <m/>
    <m/>
    <m/>
    <x v="2"/>
  </r>
  <r>
    <n v="81"/>
    <m/>
    <m/>
    <x v="1"/>
    <m/>
    <m/>
    <m/>
    <m/>
    <x v="1"/>
    <m/>
    <m/>
    <m/>
    <m/>
    <m/>
    <m/>
    <x v="5"/>
  </r>
  <r>
    <n v="83"/>
    <m/>
    <m/>
    <x v="6"/>
    <m/>
    <m/>
    <m/>
    <m/>
    <x v="1"/>
    <m/>
    <m/>
    <m/>
    <m/>
    <m/>
    <m/>
    <x v="5"/>
  </r>
  <r>
    <n v="84"/>
    <m/>
    <m/>
    <x v="3"/>
    <m/>
    <m/>
    <m/>
    <m/>
    <x v="1"/>
    <m/>
    <m/>
    <m/>
    <m/>
    <m/>
    <m/>
    <x v="4"/>
  </r>
  <r>
    <n v="87"/>
    <m/>
    <m/>
    <x v="1"/>
    <m/>
    <m/>
    <m/>
    <m/>
    <x v="1"/>
    <m/>
    <m/>
    <m/>
    <m/>
    <m/>
    <m/>
    <x v="5"/>
  </r>
  <r>
    <n v="90"/>
    <m/>
    <m/>
    <x v="6"/>
    <m/>
    <m/>
    <m/>
    <m/>
    <x v="12"/>
    <m/>
    <m/>
    <m/>
    <m/>
    <m/>
    <m/>
    <x v="4"/>
  </r>
  <r>
    <n v="91"/>
    <m/>
    <m/>
    <x v="5"/>
    <m/>
    <m/>
    <m/>
    <m/>
    <x v="1"/>
    <m/>
    <m/>
    <m/>
    <m/>
    <m/>
    <m/>
    <x v="0"/>
  </r>
  <r>
    <n v="94"/>
    <m/>
    <m/>
    <x v="0"/>
    <m/>
    <m/>
    <m/>
    <m/>
    <x v="13"/>
    <m/>
    <m/>
    <m/>
    <m/>
    <m/>
    <m/>
    <x v="2"/>
  </r>
  <r>
    <n v="95"/>
    <m/>
    <m/>
    <x v="3"/>
    <m/>
    <m/>
    <m/>
    <m/>
    <x v="1"/>
    <m/>
    <m/>
    <m/>
    <m/>
    <m/>
    <m/>
    <x v="0"/>
  </r>
  <r>
    <n v="97"/>
    <m/>
    <m/>
    <x v="0"/>
    <m/>
    <m/>
    <m/>
    <m/>
    <x v="1"/>
    <m/>
    <m/>
    <m/>
    <m/>
    <m/>
    <m/>
    <x v="1"/>
  </r>
  <r>
    <n v="98"/>
    <m/>
    <m/>
    <x v="6"/>
    <m/>
    <m/>
    <m/>
    <m/>
    <x v="0"/>
    <m/>
    <m/>
    <m/>
    <m/>
    <m/>
    <m/>
    <x v="2"/>
  </r>
  <r>
    <n v="99"/>
    <m/>
    <m/>
    <x v="0"/>
    <m/>
    <m/>
    <m/>
    <m/>
    <x v="1"/>
    <m/>
    <m/>
    <m/>
    <m/>
    <m/>
    <m/>
    <x v="0"/>
  </r>
  <r>
    <n v="106"/>
    <m/>
    <m/>
    <x v="3"/>
    <m/>
    <m/>
    <m/>
    <m/>
    <x v="9"/>
    <m/>
    <m/>
    <m/>
    <m/>
    <m/>
    <m/>
    <x v="2"/>
  </r>
  <r>
    <n v="107"/>
    <m/>
    <m/>
    <x v="6"/>
    <m/>
    <m/>
    <m/>
    <m/>
    <x v="6"/>
    <m/>
    <m/>
    <m/>
    <m/>
    <m/>
    <m/>
    <x v="5"/>
  </r>
  <r>
    <n v="108"/>
    <m/>
    <m/>
    <x v="6"/>
    <m/>
    <m/>
    <m/>
    <m/>
    <x v="1"/>
    <m/>
    <m/>
    <m/>
    <m/>
    <m/>
    <m/>
    <x v="5"/>
  </r>
  <r>
    <n v="109"/>
    <m/>
    <m/>
    <x v="0"/>
    <m/>
    <m/>
    <m/>
    <m/>
    <x v="0"/>
    <m/>
    <m/>
    <m/>
    <m/>
    <m/>
    <m/>
    <x v="2"/>
  </r>
  <r>
    <n v="110"/>
    <m/>
    <m/>
    <x v="3"/>
    <m/>
    <m/>
    <m/>
    <m/>
    <x v="1"/>
    <m/>
    <m/>
    <m/>
    <m/>
    <m/>
    <m/>
    <x v="2"/>
  </r>
  <r>
    <n v="113"/>
    <m/>
    <m/>
    <x v="0"/>
    <m/>
    <m/>
    <m/>
    <m/>
    <x v="2"/>
    <m/>
    <m/>
    <m/>
    <m/>
    <m/>
    <m/>
    <x v="1"/>
  </r>
  <r>
    <n v="114"/>
    <m/>
    <m/>
    <x v="0"/>
    <m/>
    <m/>
    <m/>
    <m/>
    <x v="2"/>
    <m/>
    <m/>
    <m/>
    <m/>
    <m/>
    <m/>
    <x v="1"/>
  </r>
  <r>
    <n v="116"/>
    <m/>
    <m/>
    <x v="0"/>
    <m/>
    <m/>
    <m/>
    <m/>
    <x v="2"/>
    <m/>
    <m/>
    <m/>
    <m/>
    <m/>
    <m/>
    <x v="1"/>
  </r>
  <r>
    <n v="119"/>
    <m/>
    <m/>
    <x v="3"/>
    <m/>
    <m/>
    <m/>
    <m/>
    <x v="1"/>
    <m/>
    <m/>
    <m/>
    <m/>
    <m/>
    <m/>
    <x v="2"/>
  </r>
  <r>
    <n v="121"/>
    <m/>
    <m/>
    <x v="1"/>
    <m/>
    <m/>
    <m/>
    <m/>
    <x v="1"/>
    <m/>
    <m/>
    <m/>
    <m/>
    <m/>
    <m/>
    <x v="0"/>
  </r>
  <r>
    <n v="123"/>
    <m/>
    <m/>
    <x v="0"/>
    <m/>
    <m/>
    <m/>
    <m/>
    <x v="6"/>
    <m/>
    <m/>
    <m/>
    <m/>
    <m/>
    <m/>
    <x v="2"/>
  </r>
  <r>
    <n v="125"/>
    <m/>
    <m/>
    <x v="1"/>
    <m/>
    <m/>
    <m/>
    <m/>
    <x v="3"/>
    <m/>
    <m/>
    <m/>
    <m/>
    <m/>
    <m/>
    <x v="0"/>
  </r>
  <r>
    <n v="132"/>
    <m/>
    <m/>
    <x v="1"/>
    <m/>
    <m/>
    <m/>
    <m/>
    <x v="1"/>
    <m/>
    <m/>
    <m/>
    <m/>
    <m/>
    <m/>
    <x v="2"/>
  </r>
  <r>
    <n v="133"/>
    <m/>
    <m/>
    <x v="0"/>
    <m/>
    <m/>
    <m/>
    <m/>
    <x v="0"/>
    <m/>
    <m/>
    <m/>
    <m/>
    <m/>
    <m/>
    <x v="1"/>
  </r>
  <r>
    <n v="134"/>
    <m/>
    <m/>
    <x v="1"/>
    <m/>
    <m/>
    <m/>
    <m/>
    <x v="1"/>
    <m/>
    <m/>
    <m/>
    <m/>
    <m/>
    <m/>
    <x v="5"/>
  </r>
  <r>
    <n v="136"/>
    <m/>
    <m/>
    <x v="1"/>
    <m/>
    <m/>
    <m/>
    <m/>
    <x v="1"/>
    <m/>
    <m/>
    <m/>
    <m/>
    <m/>
    <m/>
    <x v="0"/>
  </r>
  <r>
    <n v="138"/>
    <m/>
    <m/>
    <x v="0"/>
    <m/>
    <m/>
    <m/>
    <m/>
    <x v="6"/>
    <m/>
    <m/>
    <m/>
    <m/>
    <m/>
    <m/>
    <x v="2"/>
  </r>
  <r>
    <n v="141"/>
    <m/>
    <m/>
    <x v="0"/>
    <m/>
    <m/>
    <m/>
    <m/>
    <x v="13"/>
    <m/>
    <m/>
    <m/>
    <m/>
    <m/>
    <m/>
    <x v="2"/>
  </r>
  <r>
    <n v="142"/>
    <m/>
    <m/>
    <x v="3"/>
    <m/>
    <m/>
    <m/>
    <m/>
    <x v="1"/>
    <m/>
    <m/>
    <m/>
    <m/>
    <m/>
    <m/>
    <x v="0"/>
  </r>
  <r>
    <n v="146"/>
    <m/>
    <m/>
    <x v="0"/>
    <m/>
    <m/>
    <m/>
    <m/>
    <x v="6"/>
    <m/>
    <m/>
    <m/>
    <m/>
    <m/>
    <m/>
    <x v="2"/>
  </r>
  <r>
    <n v="148"/>
    <m/>
    <m/>
    <x v="6"/>
    <m/>
    <m/>
    <m/>
    <m/>
    <x v="1"/>
    <m/>
    <m/>
    <m/>
    <m/>
    <m/>
    <m/>
    <x v="5"/>
  </r>
  <r>
    <n v="149"/>
    <m/>
    <m/>
    <x v="3"/>
    <m/>
    <m/>
    <m/>
    <m/>
    <x v="1"/>
    <m/>
    <m/>
    <m/>
    <m/>
    <m/>
    <m/>
    <x v="4"/>
  </r>
  <r>
    <n v="155"/>
    <m/>
    <m/>
    <x v="1"/>
    <m/>
    <m/>
    <m/>
    <m/>
    <x v="1"/>
    <m/>
    <m/>
    <m/>
    <m/>
    <m/>
    <m/>
    <x v="0"/>
  </r>
  <r>
    <n v="158"/>
    <m/>
    <m/>
    <x v="3"/>
    <m/>
    <m/>
    <m/>
    <m/>
    <x v="1"/>
    <m/>
    <m/>
    <m/>
    <m/>
    <m/>
    <m/>
    <x v="4"/>
  </r>
  <r>
    <n v="161"/>
    <m/>
    <m/>
    <x v="1"/>
    <m/>
    <m/>
    <m/>
    <m/>
    <x v="1"/>
    <m/>
    <m/>
    <m/>
    <m/>
    <m/>
    <m/>
    <x v="5"/>
  </r>
  <r>
    <n v="162"/>
    <m/>
    <m/>
    <x v="1"/>
    <m/>
    <m/>
    <m/>
    <m/>
    <x v="1"/>
    <m/>
    <m/>
    <m/>
    <m/>
    <m/>
    <m/>
    <x v="5"/>
  </r>
  <r>
    <n v="163"/>
    <m/>
    <m/>
    <x v="0"/>
    <m/>
    <m/>
    <m/>
    <m/>
    <x v="1"/>
    <m/>
    <m/>
    <m/>
    <m/>
    <m/>
    <m/>
    <x v="0"/>
  </r>
  <r>
    <n v="164"/>
    <m/>
    <m/>
    <x v="3"/>
    <m/>
    <m/>
    <m/>
    <m/>
    <x v="3"/>
    <m/>
    <m/>
    <m/>
    <m/>
    <m/>
    <m/>
    <x v="5"/>
  </r>
  <r>
    <n v="166"/>
    <m/>
    <m/>
    <x v="7"/>
    <m/>
    <m/>
    <m/>
    <m/>
    <x v="3"/>
    <m/>
    <m/>
    <m/>
    <m/>
    <m/>
    <m/>
    <x v="1"/>
  </r>
  <r>
    <n v="168"/>
    <m/>
    <m/>
    <x v="3"/>
    <m/>
    <m/>
    <m/>
    <m/>
    <x v="1"/>
    <m/>
    <m/>
    <m/>
    <m/>
    <m/>
    <m/>
    <x v="3"/>
  </r>
  <r>
    <n v="169"/>
    <m/>
    <m/>
    <x v="6"/>
    <m/>
    <m/>
    <m/>
    <m/>
    <x v="6"/>
    <m/>
    <m/>
    <m/>
    <m/>
    <m/>
    <m/>
    <x v="4"/>
  </r>
  <r>
    <n v="171"/>
    <m/>
    <m/>
    <x v="1"/>
    <m/>
    <m/>
    <m/>
    <m/>
    <x v="1"/>
    <m/>
    <m/>
    <m/>
    <m/>
    <m/>
    <m/>
    <x v="0"/>
  </r>
  <r>
    <n v="174"/>
    <m/>
    <m/>
    <x v="0"/>
    <m/>
    <m/>
    <m/>
    <m/>
    <x v="7"/>
    <m/>
    <m/>
    <m/>
    <m/>
    <m/>
    <m/>
    <x v="2"/>
  </r>
  <r>
    <n v="176"/>
    <m/>
    <m/>
    <x v="3"/>
    <m/>
    <m/>
    <m/>
    <m/>
    <x v="1"/>
    <m/>
    <m/>
    <m/>
    <m/>
    <m/>
    <m/>
    <x v="4"/>
  </r>
  <r>
    <n v="178"/>
    <m/>
    <m/>
    <x v="3"/>
    <m/>
    <m/>
    <m/>
    <m/>
    <x v="0"/>
    <m/>
    <m/>
    <m/>
    <m/>
    <m/>
    <m/>
    <x v="0"/>
  </r>
  <r>
    <n v="183"/>
    <m/>
    <m/>
    <x v="1"/>
    <m/>
    <m/>
    <m/>
    <m/>
    <x v="4"/>
    <m/>
    <m/>
    <m/>
    <m/>
    <m/>
    <m/>
    <x v="0"/>
  </r>
  <r>
    <n v="184"/>
    <m/>
    <m/>
    <x v="3"/>
    <m/>
    <m/>
    <m/>
    <m/>
    <x v="1"/>
    <m/>
    <m/>
    <m/>
    <m/>
    <m/>
    <m/>
    <x v="2"/>
  </r>
  <r>
    <n v="189"/>
    <m/>
    <m/>
    <x v="1"/>
    <m/>
    <m/>
    <m/>
    <m/>
    <x v="1"/>
    <m/>
    <m/>
    <m/>
    <m/>
    <m/>
    <m/>
    <x v="2"/>
  </r>
  <r>
    <n v="196"/>
    <m/>
    <m/>
    <x v="1"/>
    <m/>
    <m/>
    <m/>
    <m/>
    <x v="1"/>
    <m/>
    <m/>
    <m/>
    <m/>
    <m/>
    <m/>
    <x v="2"/>
  </r>
  <r>
    <n v="197"/>
    <m/>
    <m/>
    <x v="0"/>
    <m/>
    <m/>
    <m/>
    <m/>
    <x v="0"/>
    <m/>
    <m/>
    <m/>
    <m/>
    <m/>
    <m/>
    <x v="1"/>
  </r>
  <r>
    <n v="198"/>
    <m/>
    <m/>
    <x v="1"/>
    <m/>
    <m/>
    <m/>
    <m/>
    <x v="1"/>
    <m/>
    <m/>
    <m/>
    <m/>
    <m/>
    <m/>
    <x v="5"/>
  </r>
  <r>
    <n v="200"/>
    <m/>
    <m/>
    <x v="3"/>
    <m/>
    <m/>
    <m/>
    <m/>
    <x v="9"/>
    <m/>
    <m/>
    <m/>
    <m/>
    <m/>
    <m/>
    <x v="2"/>
  </r>
  <r>
    <n v="201"/>
    <m/>
    <m/>
    <x v="6"/>
    <m/>
    <m/>
    <m/>
    <m/>
    <x v="6"/>
    <m/>
    <m/>
    <m/>
    <m/>
    <m/>
    <m/>
    <x v="5"/>
  </r>
  <r>
    <n v="202"/>
    <m/>
    <m/>
    <x v="6"/>
    <m/>
    <m/>
    <m/>
    <m/>
    <x v="1"/>
    <m/>
    <m/>
    <m/>
    <m/>
    <m/>
    <m/>
    <x v="5"/>
  </r>
  <r>
    <n v="203"/>
    <m/>
    <m/>
    <x v="0"/>
    <m/>
    <m/>
    <m/>
    <m/>
    <x v="0"/>
    <m/>
    <m/>
    <m/>
    <m/>
    <m/>
    <m/>
    <x v="2"/>
  </r>
  <r>
    <n v="204"/>
    <m/>
    <m/>
    <x v="3"/>
    <m/>
    <m/>
    <m/>
    <m/>
    <x v="1"/>
    <m/>
    <m/>
    <m/>
    <m/>
    <m/>
    <m/>
    <x v="2"/>
  </r>
  <r>
    <n v="210"/>
    <m/>
    <m/>
    <x v="3"/>
    <m/>
    <m/>
    <m/>
    <m/>
    <x v="1"/>
    <m/>
    <m/>
    <m/>
    <m/>
    <m/>
    <m/>
    <x v="2"/>
  </r>
  <r>
    <n v="211"/>
    <m/>
    <m/>
    <x v="0"/>
    <m/>
    <m/>
    <m/>
    <m/>
    <x v="2"/>
    <m/>
    <m/>
    <m/>
    <m/>
    <m/>
    <m/>
    <x v="1"/>
  </r>
  <r>
    <n v="22"/>
    <m/>
    <m/>
    <x v="1"/>
    <m/>
    <m/>
    <m/>
    <m/>
    <x v="5"/>
    <m/>
    <m/>
    <m/>
    <m/>
    <m/>
    <m/>
    <x v="2"/>
  </r>
  <r>
    <n v="34"/>
    <m/>
    <m/>
    <x v="1"/>
    <m/>
    <m/>
    <m/>
    <m/>
    <x v="1"/>
    <m/>
    <m/>
    <m/>
    <m/>
    <m/>
    <m/>
    <x v="1"/>
  </r>
  <r>
    <n v="42"/>
    <m/>
    <m/>
    <x v="1"/>
    <m/>
    <m/>
    <m/>
    <m/>
    <x v="1"/>
    <m/>
    <m/>
    <m/>
    <m/>
    <m/>
    <m/>
    <x v="4"/>
  </r>
  <r>
    <n v="46"/>
    <m/>
    <m/>
    <x v="1"/>
    <m/>
    <m/>
    <m/>
    <m/>
    <x v="6"/>
    <m/>
    <m/>
    <m/>
    <m/>
    <m/>
    <m/>
    <x v="2"/>
  </r>
  <r>
    <n v="48"/>
    <m/>
    <m/>
    <x v="1"/>
    <m/>
    <m/>
    <m/>
    <m/>
    <x v="8"/>
    <m/>
    <m/>
    <m/>
    <m/>
    <m/>
    <m/>
    <x v="0"/>
  </r>
  <r>
    <n v="51"/>
    <m/>
    <m/>
    <x v="3"/>
    <m/>
    <m/>
    <m/>
    <m/>
    <x v="0"/>
    <m/>
    <m/>
    <m/>
    <m/>
    <m/>
    <m/>
    <x v="1"/>
  </r>
  <r>
    <n v="58"/>
    <m/>
    <m/>
    <x v="3"/>
    <m/>
    <m/>
    <m/>
    <m/>
    <x v="1"/>
    <m/>
    <m/>
    <m/>
    <m/>
    <m/>
    <m/>
    <x v="4"/>
  </r>
  <r>
    <n v="62"/>
    <m/>
    <m/>
    <x v="3"/>
    <m/>
    <m/>
    <m/>
    <m/>
    <x v="1"/>
    <m/>
    <m/>
    <m/>
    <m/>
    <m/>
    <m/>
    <x v="0"/>
  </r>
  <r>
    <n v="75"/>
    <m/>
    <m/>
    <x v="3"/>
    <m/>
    <m/>
    <m/>
    <m/>
    <x v="0"/>
    <m/>
    <m/>
    <m/>
    <m/>
    <m/>
    <m/>
    <x v="4"/>
  </r>
  <r>
    <n v="76"/>
    <m/>
    <m/>
    <x v="3"/>
    <m/>
    <m/>
    <m/>
    <m/>
    <x v="1"/>
    <m/>
    <m/>
    <m/>
    <m/>
    <m/>
    <m/>
    <x v="5"/>
  </r>
  <r>
    <n v="77"/>
    <m/>
    <m/>
    <x v="3"/>
    <m/>
    <m/>
    <m/>
    <m/>
    <x v="0"/>
    <m/>
    <m/>
    <m/>
    <m/>
    <m/>
    <m/>
    <x v="2"/>
  </r>
  <r>
    <n v="84"/>
    <m/>
    <m/>
    <x v="1"/>
    <m/>
    <m/>
    <m/>
    <m/>
    <x v="1"/>
    <m/>
    <m/>
    <m/>
    <m/>
    <m/>
    <m/>
    <x v="4"/>
  </r>
  <r>
    <n v="91"/>
    <m/>
    <m/>
    <x v="0"/>
    <m/>
    <m/>
    <m/>
    <m/>
    <x v="1"/>
    <m/>
    <m/>
    <m/>
    <m/>
    <m/>
    <m/>
    <x v="0"/>
  </r>
  <r>
    <n v="94"/>
    <m/>
    <m/>
    <x v="3"/>
    <m/>
    <m/>
    <m/>
    <m/>
    <x v="13"/>
    <m/>
    <m/>
    <m/>
    <m/>
    <m/>
    <m/>
    <x v="2"/>
  </r>
  <r>
    <n v="95"/>
    <m/>
    <m/>
    <x v="1"/>
    <m/>
    <m/>
    <m/>
    <m/>
    <x v="1"/>
    <m/>
    <m/>
    <m/>
    <m/>
    <m/>
    <m/>
    <x v="0"/>
  </r>
  <r>
    <n v="99"/>
    <m/>
    <m/>
    <x v="1"/>
    <m/>
    <m/>
    <m/>
    <m/>
    <x v="1"/>
    <m/>
    <m/>
    <m/>
    <m/>
    <m/>
    <m/>
    <x v="0"/>
  </r>
  <r>
    <n v="109"/>
    <m/>
    <m/>
    <x v="3"/>
    <m/>
    <m/>
    <m/>
    <m/>
    <x v="0"/>
    <m/>
    <m/>
    <m/>
    <m/>
    <m/>
    <m/>
    <x v="2"/>
  </r>
  <r>
    <n v="123"/>
    <m/>
    <m/>
    <x v="1"/>
    <m/>
    <m/>
    <m/>
    <m/>
    <x v="6"/>
    <m/>
    <m/>
    <m/>
    <m/>
    <m/>
    <m/>
    <x v="2"/>
  </r>
  <r>
    <n v="133"/>
    <m/>
    <m/>
    <x v="3"/>
    <m/>
    <m/>
    <m/>
    <m/>
    <x v="0"/>
    <m/>
    <m/>
    <m/>
    <m/>
    <m/>
    <m/>
    <x v="1"/>
  </r>
  <r>
    <n v="138"/>
    <m/>
    <m/>
    <x v="1"/>
    <m/>
    <m/>
    <m/>
    <m/>
    <x v="6"/>
    <m/>
    <m/>
    <m/>
    <m/>
    <m/>
    <m/>
    <x v="2"/>
  </r>
  <r>
    <n v="141"/>
    <m/>
    <m/>
    <x v="3"/>
    <m/>
    <m/>
    <m/>
    <m/>
    <x v="13"/>
    <m/>
    <m/>
    <m/>
    <m/>
    <m/>
    <m/>
    <x v="2"/>
  </r>
  <r>
    <n v="142"/>
    <m/>
    <m/>
    <x v="1"/>
    <m/>
    <m/>
    <m/>
    <m/>
    <x v="1"/>
    <m/>
    <m/>
    <m/>
    <m/>
    <m/>
    <m/>
    <x v="0"/>
  </r>
  <r>
    <n v="146"/>
    <m/>
    <m/>
    <x v="1"/>
    <m/>
    <m/>
    <m/>
    <m/>
    <x v="6"/>
    <m/>
    <m/>
    <m/>
    <m/>
    <m/>
    <m/>
    <x v="2"/>
  </r>
  <r>
    <n v="149"/>
    <m/>
    <m/>
    <x v="1"/>
    <m/>
    <m/>
    <m/>
    <m/>
    <x v="1"/>
    <m/>
    <m/>
    <m/>
    <m/>
    <m/>
    <m/>
    <x v="4"/>
  </r>
  <r>
    <n v="158"/>
    <m/>
    <m/>
    <x v="1"/>
    <m/>
    <m/>
    <m/>
    <m/>
    <x v="1"/>
    <m/>
    <m/>
    <m/>
    <m/>
    <m/>
    <m/>
    <x v="4"/>
  </r>
  <r>
    <n v="163"/>
    <m/>
    <m/>
    <x v="3"/>
    <m/>
    <m/>
    <m/>
    <m/>
    <x v="1"/>
    <m/>
    <m/>
    <m/>
    <m/>
    <m/>
    <m/>
    <x v="0"/>
  </r>
  <r>
    <n v="176"/>
    <m/>
    <m/>
    <x v="1"/>
    <m/>
    <m/>
    <m/>
    <m/>
    <x v="1"/>
    <m/>
    <m/>
    <m/>
    <m/>
    <m/>
    <m/>
    <x v="4"/>
  </r>
  <r>
    <n v="197"/>
    <m/>
    <m/>
    <x v="3"/>
    <m/>
    <m/>
    <m/>
    <m/>
    <x v="0"/>
    <m/>
    <m/>
    <m/>
    <m/>
    <m/>
    <m/>
    <x v="1"/>
  </r>
  <r>
    <n v="203"/>
    <m/>
    <m/>
    <x v="3"/>
    <m/>
    <m/>
    <m/>
    <m/>
    <x v="0"/>
    <m/>
    <m/>
    <m/>
    <m/>
    <m/>
    <m/>
    <x v="2"/>
  </r>
  <r>
    <n v="58"/>
    <m/>
    <m/>
    <x v="1"/>
    <m/>
    <m/>
    <m/>
    <m/>
    <x v="1"/>
    <m/>
    <m/>
    <m/>
    <m/>
    <m/>
    <m/>
    <x v="4"/>
  </r>
  <r>
    <n v="62"/>
    <m/>
    <m/>
    <x v="1"/>
    <m/>
    <m/>
    <m/>
    <m/>
    <x v="1"/>
    <m/>
    <m/>
    <m/>
    <m/>
    <m/>
    <m/>
    <x v="0"/>
  </r>
  <r>
    <n v="76"/>
    <m/>
    <m/>
    <x v="1"/>
    <m/>
    <m/>
    <m/>
    <m/>
    <x v="1"/>
    <m/>
    <m/>
    <m/>
    <m/>
    <m/>
    <m/>
    <x v="5"/>
  </r>
  <r>
    <n v="91"/>
    <m/>
    <m/>
    <x v="3"/>
    <m/>
    <m/>
    <m/>
    <m/>
    <x v="1"/>
    <m/>
    <m/>
    <m/>
    <m/>
    <m/>
    <m/>
    <x v="0"/>
  </r>
  <r>
    <n v="94"/>
    <m/>
    <m/>
    <x v="6"/>
    <m/>
    <m/>
    <m/>
    <m/>
    <x v="13"/>
    <m/>
    <m/>
    <m/>
    <m/>
    <m/>
    <m/>
    <x v="2"/>
  </r>
  <r>
    <n v="141"/>
    <m/>
    <m/>
    <x v="6"/>
    <m/>
    <m/>
    <m/>
    <m/>
    <x v="13"/>
    <m/>
    <m/>
    <m/>
    <m/>
    <m/>
    <m/>
    <x v="2"/>
  </r>
  <r>
    <n v="163"/>
    <m/>
    <m/>
    <x v="1"/>
    <m/>
    <m/>
    <m/>
    <m/>
    <x v="1"/>
    <m/>
    <m/>
    <m/>
    <m/>
    <m/>
    <m/>
    <x v="0"/>
  </r>
  <r>
    <n v="163"/>
    <m/>
    <m/>
    <x v="1"/>
    <m/>
    <m/>
    <m/>
    <m/>
    <x v="1"/>
    <m/>
    <m/>
    <m/>
    <m/>
    <m/>
    <m/>
    <x v="0"/>
  </r>
</pivotCacheRecords>
</file>

<file path=xl/pivotCache/pivotCacheRecords2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1">
  <r>
    <n v="1"/>
    <x v="0"/>
    <x v="0"/>
    <s v="Standardní tampon"/>
    <s v="Menstruační kalíšek"/>
    <s v="Ano - alespoň 3x týdně"/>
    <s v="Ano"/>
    <s v="Cena, Ekologie"/>
    <s v="Menstruační kalhotky"/>
    <s v="Dostala bych ji zdarma., Někdo z okolí by ji začal používat."/>
    <s v="Ano - v práci"/>
    <s v="Rozhodně ano"/>
    <s v="V drogérii"/>
    <s v="Pravidelně přemýšlím, jestli nezkusit něco nového a zvažuji možnosti."/>
    <s v="101 - 200 Kč"/>
    <s v="Ano, protože jednorázové menstruační pomůcky nejsou ekologické."/>
    <x v="0"/>
  </r>
  <r>
    <n v="2"/>
    <x v="1"/>
    <x v="0"/>
    <s v="Menstruační kalhotky"/>
    <s v="Standardní vložka, Standardní tampon"/>
    <s v="Ne"/>
    <s v="Ano"/>
    <s v="Ekologie, Pohodlné"/>
    <s v="Nechci"/>
    <s v="Současný produkt by mi přestal vyhovovat."/>
    <s v="Ne"/>
    <s v="Rozhodně ano"/>
    <s v="Na internetu"/>
    <s v="Vím, co chci, ale občas se podívám na ostatní varianty jiných produktů, než používám normálně."/>
    <s v="Používám ekologické produkty, které jsou použitelné na několik let"/>
    <s v="Ano, protože jednorázové menstruační pomůcky nejsou ekologické."/>
    <x v="0"/>
  </r>
  <r>
    <n v="3"/>
    <x v="1"/>
    <x v="0"/>
    <s v="Standardní tampon"/>
    <s v="Standardní tampon, Menstruační kalíšek"/>
    <s v="Ano - alespoň 3x týdně"/>
    <s v="Ano"/>
    <s v="Cena, Ekologie"/>
    <s v="Menstruační kalhotky"/>
    <s v="Dostala bych ji zdarma., Někdo z okolí by ji začal používat."/>
    <s v="Ano - v práci"/>
    <s v="Rozhodně ano"/>
    <s v="V drogérii"/>
    <s v="Pravidelně přemýšlím, jestli nezkusit něco nového a zvažuji možnosti."/>
    <s v="50 - 100 Kč"/>
    <s v="Ano, protože jednorázové menstruační pomůcky nejsou ekologické."/>
    <x v="0"/>
  </r>
  <r>
    <n v="4"/>
    <x v="2"/>
    <x v="1"/>
    <s v="Standardní vložka"/>
    <s v="Menstruační kalíšek, Menstruační kalhotky"/>
    <s v="Ano - alespoň 3x týdně"/>
    <s v="Ano"/>
    <s v="Ekologie, Pohodlné"/>
    <s v="Nechci"/>
    <s v="Nic by mě nepřimělo."/>
    <s v="Ano - v práci"/>
    <s v="Rozhodně ano"/>
    <s v="V drogérii"/>
    <s v="Mi nákup trvá pár vteřin, kupuji pořád to stejné."/>
    <s v="201 - 300 Kč"/>
    <s v="Ano, protože jednorázové menstruační pomůcky nejsou ekologické."/>
    <x v="0"/>
  </r>
  <r>
    <n v="5"/>
    <x v="3"/>
    <x v="2"/>
    <s v="Standardní tampon"/>
    <s v="Standardní tampon"/>
    <s v="Ano - alespoň 3x týdně"/>
    <s v="Ne - někdo jiný z rodiny"/>
    <s v="Cena, Používají ho ostatní v mém okolí"/>
    <s v="Menstruační kalíšek, Menstruační kalhotky"/>
    <s v="Dostala bych ji zdarma., Někdo z okolí by ji začal používat."/>
    <s v="Ne"/>
    <s v="Rozhodně ano"/>
    <s v="V drogérii"/>
    <s v="Pravidelně přemýšlím, jestli nezkusit něco nového a zvažuji možnosti."/>
    <s v="50 - 100 Kč"/>
    <s v="Ne, používám standardní tampony nebo vložka."/>
    <x v="1"/>
  </r>
  <r>
    <n v="6"/>
    <x v="4"/>
    <x v="3"/>
    <s v="Menstruační kalhotky"/>
    <s v="Standardní vložka"/>
    <s v="Ano - maximálně 3x týdně"/>
    <s v="Ano"/>
    <s v="Cena, Zvyk"/>
    <s v="Nechci"/>
    <s v="Dostala bych ji zdarma."/>
    <s v="Ne"/>
    <s v="Rozhodně ano"/>
    <s v="V drogérii"/>
    <s v="Mi nákup trvá pár vteřin, kupuji pořád to stejné."/>
    <s v="Používám ekologické produkty, které jsou použitelné na několik let"/>
    <s v="Ano, protože jednorázové menstruační pomůcky nejsou ekologické."/>
    <x v="0"/>
  </r>
  <r>
    <n v="7"/>
    <x v="0"/>
    <x v="4"/>
    <s v="Menstruační kalíšek, Menstruační kalhotky"/>
    <s v="Standardní tampon, Menstruační kalíšek"/>
    <s v="Ano - maximálně 3x týdně"/>
    <s v="Ano"/>
    <s v="Cena, Ekologie"/>
    <s v="Mořská houba"/>
    <s v="Byla by to levnější varianta., Současný produkt by mi přestal vyhovovat."/>
    <s v="Ne"/>
    <s v="Rozhodně ano"/>
    <s v="V drogérii"/>
    <s v="Vím, co chci, ale občas se podívám na ostatní varianty jiných produktů, než používám normálně."/>
    <s v="Používám ekologické produkty, které jsou použitelné na několik let"/>
    <s v="Ano, protože jednorázové menstruační pomůcky nejsou ekologické."/>
    <x v="0"/>
  </r>
  <r>
    <n v="8"/>
    <x v="2"/>
    <x v="3"/>
    <s v="Standardní tampon"/>
    <s v="Standardní tampon"/>
    <s v="Ne"/>
    <s v="Ne - partner"/>
    <s v="Cena, Zvyk"/>
    <s v="Nechci"/>
    <s v="Byla by to levnější varianta., Současný produkt by mi přestal vyhovovat."/>
    <s v="Ne"/>
    <s v="Rozhodně ano"/>
    <s v="V drogérii"/>
    <s v="Vím, co chci, ale podívám se na ostatní varianty stejného produktu (značky, velikosti, cena atd..)"/>
    <s v="50 - 100 Kč"/>
    <s v="Ne, používám standardní tampony nebo vložka."/>
    <x v="1"/>
  </r>
  <r>
    <n v="9"/>
    <x v="4"/>
    <x v="3"/>
    <s v="Standardní vložka"/>
    <s v="Standardní vložka, Standardní tampon, Menstruační kalhotky"/>
    <s v="Ne"/>
    <s v="Ano"/>
    <s v="Zvyk, Spolehlivé"/>
    <s v="Menstruační kalhotky"/>
    <s v="Dostala bych ji zdarma."/>
    <s v="Ne"/>
    <s v="Spíše ano"/>
    <s v="V drogérii"/>
    <s v="Mi nákup trvá pár vteřin, kupuji pořád to stejné."/>
    <s v="101 - 200 Kč"/>
    <s v="Ano, vyzkoušela bych něco jiného, i když jsem doposud používala standardní vložku či tampon."/>
    <x v="0"/>
  </r>
  <r>
    <n v="10"/>
    <x v="0"/>
    <x v="2"/>
    <s v="Standardní tampon"/>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s v="V supermarketu"/>
    <s v="Pravidelně přemýšlím, jestli nezkusit něco nového a zvažuji možnosti."/>
    <s v="101 - 200 Kč"/>
    <s v="Ano, vyzkoušela bych něco jiného, i když jsem doposud používala standardní vložku či tampon."/>
    <x v="0"/>
  </r>
  <r>
    <n v="11"/>
    <x v="0"/>
    <x v="1"/>
    <s v="Menstruační kalíšek"/>
    <s v="Standardní vložka, Standardní tampon, Menstruační kalíšek, Menstruační kalhotky"/>
    <s v="Ano - maximálně 3x týdně"/>
    <s v="Ano"/>
    <s v="Ekologie, Pohodlné"/>
    <s v="Nechci"/>
    <s v="Dostala bych ji zdarma., Byla by to ekologičtější varianta., Současný produkt by mi přestal vyhovovat."/>
    <s v="Ne"/>
    <s v="Rozhodně ano"/>
    <s v="V drogérii"/>
    <s v="Mi nákup trvá pár vteřin, kupuji pořád to stejné."/>
    <s v="Používám ekologické produkty, které jsou použitelné na několik let"/>
    <s v="Ano, protože jednorázové menstruační pomůcky nejsou ekologické."/>
    <x v="0"/>
  </r>
  <r>
    <n v="12"/>
    <x v="1"/>
    <x v="1"/>
    <s v="Menstruační kalíšek, Menstruační kalhotky"/>
    <s v="Menstruační kalíšek, Menstruační kalhotky"/>
    <s v="Ano - alespoň 3x týdně"/>
    <s v="Ano"/>
    <s v="Ekologie, Spolehlivé"/>
    <s v="Tampon z přírodního materiálu"/>
    <s v="Někdo z okolí by ji začal používat."/>
    <s v="Ne"/>
    <s v="Spíše ano"/>
    <s v="V drogérii"/>
    <s v="Mi nákup trvá pár vteřin, kupuji pořád to stejné."/>
    <s v="Používám ekologické produkty, které jsou použitelné na několik let"/>
    <s v="Ano, protože jednorázové menstruační pomůcky nejsou ekologické."/>
    <x v="0"/>
  </r>
  <r>
    <n v="13"/>
    <x v="0"/>
    <x v="0"/>
    <s v="Tampon z přírodního materiálu, Menstruační kalíšek"/>
    <s v="Tampon z přírodního materiálu, Menstruační kalíšek"/>
    <s v="Ano - alespoň 3x týdně"/>
    <s v="Ano"/>
    <s v="Pohodlné, Spolehlivé"/>
    <s v="Nechci"/>
    <s v="Někdo z okolí by ji začal používat."/>
    <s v="Ne"/>
    <s v="Spíše ano"/>
    <s v="V drogérii"/>
    <s v="Vím, co chci, ale podívám se na ostatní varianty stejného produktu (značky, velikosti, cena atd..)"/>
    <s v="Používám ekologické produkty, které jsou použitelné na několik let"/>
    <s v="Ano, vyzkoušela bych něco jiného, i když jsem doposud používala standardní vložku či tampon."/>
    <x v="0"/>
  </r>
  <r>
    <n v="14"/>
    <x v="1"/>
    <x v="0"/>
    <s v="Standardní tampon"/>
    <s v="Standardní vložka, Standardní tampon, Menstruační kalhotky"/>
    <s v="Ne"/>
    <s v="Ano"/>
    <s v="Cena, Zvyk"/>
    <s v="Tampon z přírodního materiálu"/>
    <s v="Dostala bych ji zdarma., Současný produkt by mi přestal vyhovovat."/>
    <s v="Ne"/>
    <s v="Spíš ne"/>
    <s v="V supermarketu"/>
    <s v="Mi nákup trvá pár vteřin, kupuji pořád to stejné."/>
    <s v="101 - 200 Kč"/>
    <s v="Ne, používám standardní tampony nebo vložka."/>
    <x v="0"/>
  </r>
  <r>
    <n v="15"/>
    <x v="2"/>
    <x v="0"/>
    <s v="Standardní vložka"/>
    <s v="Nevím"/>
    <s v="Ne"/>
    <s v="Ano"/>
    <s v="Cena, Zvyk"/>
    <s v="Nechci"/>
    <s v="Nic by mě nepřimělo."/>
    <s v="Ne"/>
    <s v="Spíše ano"/>
    <s v="V drogérii"/>
    <s v="Vím, co chci, ale občas se podívám na ostatní varianty jiných produktů, než používám normálně."/>
    <s v="101 - 200 Kč"/>
    <s v="Ano, vyzkoušela bych něco jiného, i když jsem doposud používala standardní vložku či tampon."/>
    <x v="0"/>
  </r>
  <r>
    <n v="16"/>
    <x v="0"/>
    <x v="3"/>
    <s v="Standardní tampon"/>
    <s v="Standardní vložka, Standardní tampon, Menstruační kalíšek, Menstruační kalhotky"/>
    <s v="Ne"/>
    <s v="Ano"/>
    <s v="Cena, Ekologie"/>
    <s v="Menstruační kalhotky"/>
    <s v="Dostala bych ji zdarma., Byla by to levnější varianta., Současný produkt by mi přestal vyhovovat."/>
    <s v="Ne"/>
    <s v="Spíše ano"/>
    <s v="V drogérii"/>
    <s v="Pravidelně přemýšlím, jestli nezkusit něco nového a zvažuji možnosti."/>
    <s v="101 - 200 Kč"/>
    <s v="Ne, začala bych používat produkty zdarma (doposud jsem používala jiné)."/>
    <x v="1"/>
  </r>
  <r>
    <n v="17"/>
    <x v="0"/>
    <x v="0"/>
    <s v="Standardní tampon"/>
    <s v="Nepoužívají nic"/>
    <s v="Ano - alespoň 3x týdně"/>
    <s v="Ano"/>
    <s v="Zvyk, Pohodlné"/>
    <s v="Menstruační kalhotky"/>
    <s v="Dostala bych ji zdarma."/>
    <s v="Ano - v práci"/>
    <s v="Spíše ano"/>
    <s v="V drogérii"/>
    <s v="Pravidelně přemýšlím, jestli nezkusit něco nového a zvažuji možnosti."/>
    <s v="50 - 100 Kč"/>
    <s v="Ne, používám standardní tampony nebo vložka."/>
    <x v="0"/>
  </r>
  <r>
    <n v="18"/>
    <x v="0"/>
    <x v="3"/>
    <s v="Standardní tampon, Menstruační kalhotky"/>
    <s v="Standardní vložka, Standardní tampon"/>
    <s v="Ne"/>
    <s v="Ano"/>
    <s v="Cena, Ekologie"/>
    <s v="Nechci"/>
    <s v="Současný produkt by mi přestal vyhovovat."/>
    <s v="Ne"/>
    <s v="Spíše ano"/>
    <s v="Na internetu"/>
    <s v="Mi nákup trvá pár vteřin, kupuji pořád to stejné."/>
    <s v="201 - 300 Kč"/>
    <s v="Ano, vyzkoušela bych něco jiného, i když jsem doposud používala standardní vložku či tampon."/>
    <x v="2"/>
  </r>
  <r>
    <n v="19"/>
    <x v="3"/>
    <x v="5"/>
    <s v="Standardní tampon"/>
    <s v="Standardní vložka, Standardní tampon"/>
    <s v="Ano - alespoň 3x týdně"/>
    <s v="Ne - někdo jiný z rodiny"/>
    <s v="Zvyk, Používají ho ostatní v mém okolí"/>
    <s v="Menstruační kalíšek, Menstruační kalhotky"/>
    <s v="Osamostatnění - vlastní příjem."/>
    <s v="Ne"/>
    <s v="Spíše ano"/>
    <s v="V drogérii"/>
    <s v="Mi nákup trvá pár vteřin, kupuji pořád to stejné."/>
    <s v="50 - 100 Kč"/>
    <s v="Ne, používám standardní tampony nebo vložka."/>
    <x v="2"/>
  </r>
  <r>
    <n v="20"/>
    <x v="1"/>
    <x v="4"/>
    <s v="Menstruační kalíšek"/>
    <s v="Nevím"/>
    <s v="Ne"/>
    <s v="Ano"/>
    <s v="Ekologie, Pohodlné"/>
    <s v="Nechci"/>
    <s v="Někdo z okolí by ji začal používat., Byla by to ekologičtější varianta."/>
    <s v="Ne"/>
    <s v="Rozhodně ano"/>
    <s v="Na internetu"/>
    <s v="Mi nákup trvá pár vteřin, kupuji pořád to stejné."/>
    <s v="Používám ekologické produkty, které jsou použitelné na několik let"/>
    <s v="Ano, protože mám svůj oblíbený typ/značku/velikost a chci ho používat dál."/>
    <x v="2"/>
  </r>
  <r>
    <n v="21"/>
    <x v="0"/>
    <x v="3"/>
    <s v="Standardní vložka, Standardní tampon"/>
    <s v="Standardní vložka, Standardní tampon"/>
    <s v="Ano - maximálně 3x týdně"/>
    <s v="Ano"/>
    <s v="Cena, Ekologie"/>
    <s v="Menstruační kalhotky"/>
    <s v="Byla by to levnější varianta."/>
    <s v="Ne"/>
    <s v="Rozhodně ano"/>
    <s v="V drogérii"/>
    <s v="Vím, co chci, ale občas se podívám na ostatní varianty jiných produktů, než používám normálně."/>
    <s v="101 - 200 Kč"/>
    <s v="Ano, vyzkoušela bych něco jiného, i když jsem doposud používala standardní vložku či tampon."/>
    <x v="0"/>
  </r>
  <r>
    <n v="22"/>
    <x v="0"/>
    <x v="3"/>
    <s v="Standardní tampon, , Menstruační kalhotky"/>
    <s v="Standardní vložka, Standardní tampon, Menstruační kalíšek"/>
    <s v="Ano - alespoň 3x týdně"/>
    <s v="Ano"/>
    <s v="Ekologie, Pohodlné"/>
    <s v="Vložka z přírodního materiálu, Menstruační kalíšek"/>
    <s v="Dostala bych ji zdarma."/>
    <s v="Ne"/>
    <s v="Rozhodně ano"/>
    <s v="V drogérii"/>
    <s v="Vím, co chci, ale podívám se na ostatní varianty stejného produktu (značky, velikosti, cena atd..)"/>
    <s v="101 - 200 Kč"/>
    <s v="Ano, vyzkoušela bych něco jiného, i když jsem doposud používala standardní vložku či tampon."/>
    <x v="0"/>
  </r>
  <r>
    <n v="23"/>
    <x v="3"/>
    <x v="5"/>
    <s v="Standardní tampon"/>
    <s v="Standardní tampon"/>
    <s v="Ano - alespoň 3x týdně"/>
    <s v="Ne - někdo jiný z rodiny"/>
    <s v="Používají ho ostatní v mém okolí, Spolehlivé"/>
    <s v="Menstruační kalíšek, Menstruační kalhotky"/>
    <s v="Dostala bych ji zdarma., Osamostatnění - vlastní příjem."/>
    <s v="Ne"/>
    <s v="Spíše ano"/>
    <s v="V drogérii"/>
    <s v="Mi nákup trvá pár vteřin, kupuji pořád to stejné."/>
    <s v="50 - 100 Kč"/>
    <s v="Ano, vyzkoušela bych něco jiného, i když jsem doposud používala standardní vložku či tampon."/>
    <x v="2"/>
  </r>
  <r>
    <n v="24"/>
    <x v="4"/>
    <x v="3"/>
    <s v="Standardní vložka"/>
    <s v="Nevím"/>
    <s v="Ne"/>
    <s v="Ano"/>
    <s v="Cena, Zvyk"/>
    <s v="Nechci"/>
    <s v="Nic by mě nepřimělo."/>
    <s v="Ne"/>
    <s v="Spíše ano"/>
    <s v="V drogérii"/>
    <s v="Mi nákup trvá pár vteřin, kupuji pořád to stejné."/>
    <s v="101 - 200 Kč"/>
    <s v="Ne, používám standardní tampony nebo vložka."/>
    <x v="0"/>
  </r>
  <r>
    <n v="25"/>
    <x v="0"/>
    <x v="5"/>
    <s v="Standardní tampon"/>
    <s v="Standardní vložka, Standardní tampon"/>
    <s v="Ne"/>
    <s v="Ano"/>
    <s v="Zvyk, Spolehlivé"/>
    <s v="Menstruační kalhotky"/>
    <s v="Dostala bych ji zdarma., Současný produkt by mi přestal vyhovovat."/>
    <s v="Ne"/>
    <s v="Spíše ano"/>
    <s v="V drogérii"/>
    <s v="Pravidelně přemýšlím, jestli nezkusit něco nového a zvažuji možnosti."/>
    <s v="50 - 100 Kč"/>
    <s v="Ano, vyzkoušela bych něco jiného, i když jsem doposud používala standardní vložku či tampon."/>
    <x v="2"/>
  </r>
  <r>
    <n v="26"/>
    <x v="0"/>
    <x v="5"/>
    <s v="Standardní tampon"/>
    <s v="Standardní vložka, Standardní tampon, Menstruační kalíšek, Menstruační kalhotky"/>
    <s v="Ano - maximálně 3x týdně"/>
    <s v="Ano"/>
    <s v="Zvyk, Spolehlivé"/>
    <s v="Menstruační kalhotky"/>
    <s v="Nic by mě nepřimělo."/>
    <s v="Ne"/>
    <s v="Spíše ano"/>
    <s v="V drogérii"/>
    <s v="Pravidelně přemýšlím, jestli nezkusit něco nového a zvažuji možnosti."/>
    <s v="50 - 100 Kč"/>
    <s v="Ano, vyzkoušela bych něco jiného, i když jsem doposud používala standardní vložku či tampon."/>
    <x v="2"/>
  </r>
  <r>
    <n v="27"/>
    <x v="3"/>
    <x v="5"/>
    <s v="Standardní tampon, Menstruační kalhotky"/>
    <s v="Standardní vložka, Standardní tampon"/>
    <s v="Ne"/>
    <s v="Ano"/>
    <s v="Pohodlné, Spolehlivé"/>
    <s v="Nechci"/>
    <s v="Byla by to ekologičtější varianta., Současný produkt by mi přestal vyhovovat."/>
    <s v="Ne"/>
    <s v="Spíše ano"/>
    <s v="V drogérii"/>
    <s v="Mi nákup trvá pár vteřin, kupuji pořád to stejné."/>
    <s v="201 - 300 Kč"/>
    <s v="Ano, vyzkoušela bych něco jiného, i když jsem doposud používala standardní vložku či tampon."/>
    <x v="2"/>
  </r>
  <r>
    <n v="28"/>
    <x v="3"/>
    <x v="5"/>
    <s v="Standardní vložka, Standardní tampon"/>
    <s v="Standardní vložka, Standardní tampon"/>
    <s v="Ne"/>
    <s v="Ano"/>
    <s v="Zvyk, Pohodlné"/>
    <s v="Menstruační kalíšek"/>
    <s v="Byla by to levnější varianta."/>
    <s v="Ne"/>
    <s v="Rozhodně ano"/>
    <s v="V drogérii"/>
    <s v="Vím, co chci, ale podívám se na ostatní varianty stejného produktu (značky, velikosti, cena atd..)"/>
    <s v="201 - 300 Kč"/>
    <s v="Ne, používám standardní tampony nebo vložka."/>
    <x v="2"/>
  </r>
  <r>
    <n v="29"/>
    <x v="1"/>
    <x v="0"/>
    <s v="Menstruační kalhotky"/>
    <s v="Vložka z přírodního materiálu, Látkové vložka, Standardní tampon, Menstruační kalhotky"/>
    <s v="Ano - maximálně 3x týdně"/>
    <s v="Ano"/>
    <s v="Ekologie, Spolehlivé"/>
    <s v="Nechci"/>
    <s v="Nic by mě nepřimělo."/>
    <s v="Ne"/>
    <s v="Rozhodně ano"/>
    <s v="V drogérii"/>
    <s v="Mi nákup trvá pár vteřin, kupuji pořád to stejné."/>
    <s v="Používám ekologické produkty, které jsou použitelné na několik let"/>
    <s v="Ano, protože mám svůj oblíbený typ/značku/velikost a chci ho používat dál."/>
    <x v="0"/>
  </r>
  <r>
    <n v="30"/>
    <x v="0"/>
    <x v="5"/>
    <s v="Menstruační kalhotky"/>
    <s v="Menstruační kalíšek, Menstruační kalhotky"/>
    <s v="Ne"/>
    <s v="Ano"/>
    <s v="Pohodlné, Spolehlivé"/>
    <s v="Menstruační kalíšek"/>
    <s v="Vyber vhodne velikosti kalisku"/>
    <s v="Ne"/>
    <s v="Rozhodně ano"/>
    <s v="V drogérii"/>
    <s v="Mi nákup trvá pár vteřin, kupuji pořád to stejné."/>
    <s v="Používám ekologické produkty, které jsou použitelné na několik let"/>
    <s v="Ne, začala bych používat produkty zdarma (doposud jsem používala jiné)."/>
    <x v="0"/>
  </r>
  <r>
    <n v="31"/>
    <x v="0"/>
    <x v="3"/>
    <s v="Standardní tampon, Tampon z přírodního materiálu"/>
    <s v="Standardní vložka, Standardní tampon, Tampon z přírodního materiálu, Menstruační kalíšek, Menstruační kalhotky"/>
    <s v="Ano - maximálně 3x týdně"/>
    <s v="Ano"/>
    <s v="Cena, Ekologie"/>
    <s v="Menstruační kalíšek, Menstruační kalhotky"/>
    <s v="Současný produkt by mi přestal vyhovovat."/>
    <s v="Ne"/>
    <s v="Rozhodně ano"/>
    <s v="V drogérii"/>
    <s v="Pravidelně přemýšlím, jestli nezkusit něco nového a zvažuji možnosti."/>
    <s v="201 - 300 Kč"/>
    <s v="Ano, vyzkoušela bych něco jiného, i když jsem doposud používala standardní vložku či tampon."/>
    <x v="0"/>
  </r>
  <r>
    <n v="32"/>
    <x v="0"/>
    <x v="5"/>
    <s v="Standardní tampon"/>
    <s v="Standardní vložka, Standardní tampon, Menstruační kalhotky"/>
    <s v="Ano - alespoň 3x týdně"/>
    <s v="Ano"/>
    <s v="Cena, Pohodlné"/>
    <s v="Menstruační kalíšek, Menstruační kalhotky"/>
    <s v="Dostala bych ji zdarma., Někdo z okolí by ji začal používat., Byla by to levnější varianta."/>
    <s v="Ne"/>
    <s v="Rozhodně ano"/>
    <s v="Na internetu"/>
    <s v="Vím, co chci, ale občas se podívám na ostatní varianty jiných produktů, než používám normálně."/>
    <s v="101 - 200 Kč"/>
    <s v="Ano, protože jednorázové menstruační pomůcky nejsou ekologické."/>
    <x v="0"/>
  </r>
  <r>
    <n v="33"/>
    <x v="0"/>
    <x v="2"/>
    <s v="Standardní tampon"/>
    <s v="Standardní vložka, Standardní tampon"/>
    <s v="Ano - maximálně 3x týdně"/>
    <s v="Ano"/>
    <s v="Pohodlné, Spolehlivé"/>
    <s v="Nechci"/>
    <s v="Současný produkt by mi přestal vyhovovat."/>
    <s v="Ne"/>
    <s v="Spíše ano"/>
    <s v="V drogérii"/>
    <s v="Vím, co chci, ale podívám se na ostatní varianty stejného produktu (značky, velikosti, cena atd..)"/>
    <s v="50 - 100 Kč"/>
    <s v="Ano, protože mám svůj oblíbený typ/značku/velikost a chci ho používat dál."/>
    <x v="0"/>
  </r>
  <r>
    <n v="34"/>
    <x v="0"/>
    <x v="0"/>
    <s v="Standardní tampon, Menstruační kalíšek, Menstruační kalhotky"/>
    <s v="Standardní vložka, Standardní tampon"/>
    <s v="Ano - maximálně 3x týdně"/>
    <s v="Ano"/>
    <s v="Zvyk, Spolehlivé"/>
    <s v="Nechci"/>
    <s v="Nic by mě nepřimělo."/>
    <s v="Ne"/>
    <s v="Rozhodně ano"/>
    <s v="V drogérii"/>
    <s v="Vím, co chci, ale podívám se na ostatní varianty stejného produktu (značky, velikosti, cena atd..)"/>
    <s v="201 - 300 Kč"/>
    <s v="Ne, používám standardní tampony nebo vložka."/>
    <x v="0"/>
  </r>
  <r>
    <n v="35"/>
    <x v="1"/>
    <x v="1"/>
    <s v="Standardní tampon"/>
    <s v="Standardní vložka, Standardní tampon, Menstruační kalhotky"/>
    <s v="Ano - alespoň 3x týdně"/>
    <s v="Ano"/>
    <s v="Pohodlné, Spolehlivé"/>
    <s v="Nechci"/>
    <s v="Současný produkt by mi přestal vyhovovat."/>
    <s v="Ne"/>
    <s v="Rozhodně ano"/>
    <s v="V drogérii"/>
    <s v="Mi nákup trvá pár vteřin, kupuji pořád to stejné."/>
    <s v="101 - 200 Kč"/>
    <s v="Ano, protože mám svůj oblíbený typ/značku/velikost a chci ho používat dál."/>
    <x v="0"/>
  </r>
  <r>
    <n v="36"/>
    <x v="4"/>
    <x v="1"/>
    <s v="Standardní tampon"/>
    <s v="Menstruační kalíšek"/>
    <s v="Ne"/>
    <s v="Ano"/>
    <s v="Pohodlné, Spolehlivé"/>
    <s v="Tampon z přírodního materiálu"/>
    <s v="Byla by to levnější varianta., Současný produkt by mi přestal vyhovovat."/>
    <s v="Ne"/>
    <s v="Rozhodně ne"/>
    <s v="V drogérii"/>
    <s v="Pravidelně přemýšlím, jestli nezkusit něco nového a zvažuji možnosti."/>
    <s v="50 - 100 Kč"/>
    <s v="Ne, začala bych používat produkty zdarma (doposud jsem používala jiné)."/>
    <x v="0"/>
  </r>
  <r>
    <n v="37"/>
    <x v="0"/>
    <x v="3"/>
    <s v="Menstruační kalíšek, Menstruační kalhotky"/>
    <s v="Standardní vložka, Standardní tampon"/>
    <s v="Ne"/>
    <s v="Ano"/>
    <s v="Cena, Ekologie"/>
    <s v="Nechci"/>
    <s v="Dostala bych ji zdarma., 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x v="0"/>
  </r>
  <r>
    <n v="38"/>
    <x v="0"/>
    <x v="4"/>
    <s v="Menstruační kalíšek"/>
    <s v="Standardní vložka, Standardní tampon"/>
    <s v="Ano - alespoň 3x týdně"/>
    <s v="Ano"/>
    <s v="Ekologie, Pohodlné"/>
    <s v="Nechci"/>
    <s v="Současný produkt by mi přestal vyhovovat."/>
    <s v="Ne"/>
    <s v="Spíše ano"/>
    <s v="V drogérii"/>
    <s v="Mi nákup trvá pár vteřin, kupuji pořád to stejné."/>
    <s v="Používám ekologické produkty, které jsou použitelné na několik let"/>
    <s v="Ano, protože jednorázové menstruační pomůcky nejsou ekologické."/>
    <x v="0"/>
  </r>
  <r>
    <n v="39"/>
    <x v="0"/>
    <x v="3"/>
    <s v="Menstruační kalíšek"/>
    <s v="Menstruační kalíšek"/>
    <s v="Ano - maximálně 3x týdně"/>
    <s v="Ano"/>
    <s v="Cena, Ekologie"/>
    <s v="Mořská houba"/>
    <s v="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x v="0"/>
  </r>
  <r>
    <n v="40"/>
    <x v="0"/>
    <x v="5"/>
    <s v="Standardní vložka, Standardní tampon"/>
    <s v="Standardní tampon, Menstruační kalíšek"/>
    <s v="Ano - maximálně 3x týdně"/>
    <s v="Ano"/>
    <s v="Pohodlné, Spolehlivé"/>
    <s v="Vložka z přírodního materiálu, Tampon z přírodního materiálu, Menstruační kalhotky"/>
    <s v="Byla by to levnější varianta., Byla by to ekologičtější varianta."/>
    <s v="Ne"/>
    <s v="Rozhodně ano"/>
    <s v="V drogérii"/>
    <s v="Vím, co chci, ale podívám se na ostatní varianty stejného produktu (značky, velikosti, cena atd..)"/>
    <s v="101 - 200 Kč"/>
    <s v="Ano, vyzkoušela bych něco jiného, i když jsem doposud používala standardní vložku či tampon."/>
    <x v="0"/>
  </r>
  <r>
    <n v="41"/>
    <x v="0"/>
    <x v="1"/>
    <s v="Standardní tampon"/>
    <s v="Standardní vložka, Menstruační kalíšek, Menstruační kalhotky"/>
    <s v="Ano - maximálně 3x týdně"/>
    <s v="Ano"/>
    <s v="Cena, Ekologie"/>
    <s v="Menstruační kalhotky"/>
    <s v="Současný produkt by mi přestal vyhovovat."/>
    <s v="Ne"/>
    <s v="Rozhodně ano"/>
    <s v="V drogérii"/>
    <s v="Pravidelně přemýšlím, jestli nezkusit něco nového a zvažuji možnosti."/>
    <s v="50 - 100 Kč"/>
    <s v="Ne, používám standardní tampony nebo vložka."/>
    <x v="0"/>
  </r>
  <r>
    <n v="42"/>
    <x v="0"/>
    <x v="3"/>
    <s v="Standardní tampon, Menstruační kalíšek, Menstruační kalhotky"/>
    <s v="Standardní tampon, Menstruační kalíšek, Menstruační kalhotky"/>
    <s v="Ano - alespoň 3x týdně"/>
    <s v="Ano"/>
    <s v="Cena, Ekologie"/>
    <s v="Nechci"/>
    <s v="Současný produkt by mi přestal vyhovovat."/>
    <s v="Ne"/>
    <s v="Spíše ano"/>
    <s v="V drogérii"/>
    <s v="Vím, co chci, ale podívám se na ostatní varianty stejného produktu (značky, velikosti, cena atd..)"/>
    <s v="201 - 300 Kč"/>
    <s v="Ano, protože mám svůj oblíbený typ/značku/velikost a chci ho používat dál."/>
    <x v="0"/>
  </r>
  <r>
    <n v="43"/>
    <x v="0"/>
    <x v="5"/>
    <s v="Standardní tampon"/>
    <s v="Standardní vložka, Standardní tampon"/>
    <s v="Ne"/>
    <s v="Ano"/>
    <s v="Pohodlné, Spolehlivé"/>
    <s v="Menstruační kalhotky"/>
    <s v="Dostala bych ji zdarma."/>
    <s v="Ne"/>
    <s v="Rozhodně ano"/>
    <s v="V drogérii"/>
    <s v="Pravidelně přemýšlím, jestli nezkusit něco nového a zvažuji možnosti."/>
    <s v="101 - 200 Kč"/>
    <s v="Ne, používám standardní tampony nebo vložka."/>
    <x v="0"/>
  </r>
  <r>
    <n v="44"/>
    <x v="0"/>
    <x v="3"/>
    <s v="Standardní tampon, Menstruační kalíšek"/>
    <s v="Standardní tampon, Menstruační kalíšek, Menstruační kalhotky"/>
    <s v="Ano - alespoň 3x týdně"/>
    <s v="Ano"/>
    <s v="Ekologie, Pohodlné"/>
    <s v="Menstruační kalhotky"/>
    <s v="Dostala bych ji zdarma., Byla by to ekologičtější varianta., Současný produkt by mi přestal vyhovovat."/>
    <s v="Ne"/>
    <s v="Rozhodně ano"/>
    <s v="Na internetu"/>
    <s v="Vím, co chci, ale podívám se na ostatní varianty stejného produktu (značky, velikosti, cena atd..)"/>
    <s v="101 - 200 Kč"/>
    <s v="Ano, protože jednorázové menstruační pomůcky nejsou ekologické."/>
    <x v="2"/>
  </r>
  <r>
    <n v="45"/>
    <x v="0"/>
    <x v="0"/>
    <s v="Menstruační kalíšek"/>
    <s v="Standardní vložka, Standardní tampon, Menstruační kalíšek"/>
    <s v="Ano - alespoň 3x týdně"/>
    <s v="Ano"/>
    <s v="Používají ho ostatní v mém okolí, Pohodlné"/>
    <s v="Menstruační kalhotky"/>
    <s v="Současný produkt by mi přestal vyhovovat."/>
    <s v="Ne"/>
    <s v="Spíše ano"/>
    <s v="Na internetu"/>
    <s v="Mi nákup trvá pár vteřin, kupuji pořád to stejné."/>
    <s v="Používám ekologické produkty, které jsou použitelné na několik let"/>
    <s v="Ano, protože mám svůj oblíbený typ/značku/velikost a chci ho používat dál."/>
    <x v="0"/>
  </r>
  <r>
    <n v="46"/>
    <x v="0"/>
    <x v="0"/>
    <s v="Standardní vložka, Standardní tampon, Menstruační kalhotky"/>
    <s v="Standardní vložka, Vložka z přírodního materiálu, Látkové vložka, Standardní tampon, Tampon z přírodního materiálu, Menstruační kalíšek, Menstruační kalhotky"/>
    <s v="Ne"/>
    <s v="Ano"/>
    <s v="Pohodlné, Spolehlivé"/>
    <s v="Menstruační kalíšek"/>
    <s v="Dostala bych ji zdarma., Byla by to ekologičtější varianta., Současný produkt by mi přestal vyhovovat."/>
    <s v="Ne"/>
    <s v="Spíše ano"/>
    <s v="V drogérii"/>
    <s v="Vím, co chci, ale podívám se na ostatní varianty stejného produktu (značky, velikosti, cena atd..)"/>
    <s v="101 - 200 Kč"/>
    <s v="Ano, vyzkoušela bych něco jiného, i když jsem doposud používala standardní vložku či tampon."/>
    <x v="0"/>
  </r>
  <r>
    <n v="47"/>
    <x v="0"/>
    <x v="3"/>
    <s v="Menstruační kalíšek"/>
    <s v="Standardní vložka, Standardní tampon, Menstruační kalhotky"/>
    <s v="Ne"/>
    <s v="Ano"/>
    <s v="Ekologie, Pohodlné"/>
    <s v="Nechci"/>
    <s v="Současný produkt by mi přestal vyhovovat."/>
    <s v="Ne"/>
    <s v="Spíše ano"/>
    <s v="V drogérii"/>
    <s v="Vím, co chci, ale podívám se na ostatní varianty stejného produktu (značky, velikosti, cena atd..)"/>
    <s v="Používám ekologické produkty, které jsou použitelné na několik let"/>
    <s v="Ano, protože standardní vložka nebo tampony nepoužívám."/>
    <x v="1"/>
  </r>
  <r>
    <n v="48"/>
    <x v="0"/>
    <x v="5"/>
    <s v="Standardní tampon, Menstruační kalíšek, Menstruační kalhotky"/>
    <s v="Standardní vložka, Menstruační kalíšek, Menstruační kalhotky"/>
    <s v="Ano - maximálně 3x týdně"/>
    <s v="Ano"/>
    <s v="Zvyk, Spolehlivé"/>
    <s v="Vložka z přírodního materiálu"/>
    <s v="Dostala bych ji zdarma., Někdo z okolí by ji začal používat., Byla by to ekologičtější varianta., Současný produkt by mi přestal vyhovovat."/>
    <s v="Ne"/>
    <s v="Spíše ano"/>
    <s v="V drogérii"/>
    <s v="Vím, co chci, ale občas se podívám na ostatní varianty jiných produktů, než používám normálně."/>
    <s v="101 - 200 Kč"/>
    <s v="Ano, protože jednorázové menstruační pomůcky nejsou ekologické."/>
    <x v="0"/>
  </r>
  <r>
    <n v="49"/>
    <x v="0"/>
    <x v="2"/>
    <s v="Standardní vložka, Standardní tampon"/>
    <s v="Standardní vložka, Standardní tampon, Menstruační kalhotky"/>
    <s v="Ano - maximálně 3x týdně"/>
    <s v="Ano"/>
    <s v="Zvyk, Pohodlné"/>
    <s v="Menstruační kalhotky"/>
    <s v="Byla by to ekologičtější varianta."/>
    <s v="Ne"/>
    <s v="Rozhodně ano"/>
    <s v="V drogérii"/>
    <s v="Vím, co chci, ale občas se podívám na ostatní varianty jiných produktů, než používám normálně."/>
    <s v="101 - 200 Kč"/>
    <s v="Ano, vyzkoušela bych něco jiného, i když jsem doposud používala standardní vložku či tampon."/>
    <x v="0"/>
  </r>
  <r>
    <n v="50"/>
    <x v="1"/>
    <x v="3"/>
    <s v="Standardní vložka, Menstruační kalíšek"/>
    <s v="Standardní vložka, Menstruační kalíšek, Menstruační kalhotky"/>
    <s v="Ne"/>
    <s v="Ano"/>
    <s v="Pohodlné, Spolehlivé"/>
    <s v="Vložka z přírodního materiálu, Menstruační kalhotky"/>
    <s v="Dostala bych ji zdarma., Někdo z okolí by ji začal používat."/>
    <s v="Ne"/>
    <s v="Spíše ano"/>
    <s v="V drogérii"/>
    <s v="Vím, co chci, ale občas se podívám na ostatní varianty jiných produktů, než používám normálně."/>
    <s v="101 - 200 Kč"/>
    <s v="Ano, vyzkoušela bych něco jiného, i když jsem doposud používala standardní vložku či tampon."/>
    <x v="2"/>
  </r>
  <r>
    <n v="51"/>
    <x v="0"/>
    <x v="0"/>
    <s v="Standardní vložka, Standardní tampon, Menstruační kalíšek"/>
    <s v="Standardní vložka, Standardní tampon, Menstruační kalíšek, Menstruační kalhotky"/>
    <s v="Ne"/>
    <s v="Ano"/>
    <s v="Ekologie, Pohodlné"/>
    <s v="Menstruační kalhotky"/>
    <s v="Dostala bych ji zdarma., Byla by to levnější varianta., Byla by to ekologičtější varianta., Současný produkt by mi přestal vyhovovat."/>
    <s v="Ne"/>
    <s v="Rozhodně ano"/>
    <s v="V supermarketu"/>
    <s v="Vím, co chci, ale občas se podívám na ostatní varianty jiných produktů, než používám normálně."/>
    <s v="101 - 200 Kč"/>
    <s v="Ne, používám standardní tampony nebo vložka."/>
    <x v="0"/>
  </r>
  <r>
    <n v="52"/>
    <x v="0"/>
    <x v="2"/>
    <s v="Menstruační kalíšek, Menstruační kalhotky"/>
    <s v="Standardní vložka, Standardní tampon, Menstruační kalíšek, Menstruační kalhotky"/>
    <s v="Ano - alespoň 3x týdně"/>
    <s v="Ano"/>
    <s v="Ekologie, Zvyk"/>
    <s v="Nechci"/>
    <s v="Dostala bych ji zdarma., Byla by to levnější varianta."/>
    <s v="Ne"/>
    <s v="Rozhodně ano"/>
    <s v="Na internetu"/>
    <s v="Vím, co chci, ale podívám se na ostatní varianty stejného produktu (značky, velikosti, cena atd..)"/>
    <s v="Používám ekologické produkty, které jsou použitelné na několik let"/>
    <s v="Ano, protože standardní vložka nebo tampony nepoužívám."/>
    <x v="0"/>
  </r>
  <r>
    <n v="53"/>
    <x v="0"/>
    <x v="3"/>
    <s v="Standardní vložka"/>
    <s v="Nevím"/>
    <s v="Ne"/>
    <s v="Ano"/>
    <s v="Pohodlné, Spolehlivé"/>
    <s v="Nechci"/>
    <s v="Současný produkt by mi přestal vyhovovat."/>
    <s v="Ne"/>
    <s v="Rozhodně ne"/>
    <s v="V drogérii"/>
    <s v="Vím, co chci, ale podívám se na ostatní varianty stejného produktu (značky, velikosti, cena atd..)"/>
    <s v="50 - 100 Kč"/>
    <s v="Ne, používám standardní tampony nebo vložka."/>
    <x v="0"/>
  </r>
  <r>
    <n v="54"/>
    <x v="0"/>
    <x v="3"/>
    <s v="Menstruační kalíšek"/>
    <s v="Standardní vložka, Standardní tampon, Menstruační kalíšek"/>
    <s v="Ano - alespoň 3x týdně"/>
    <s v="Ano"/>
    <s v="Cena, Ekologie"/>
    <s v="Menstruační kalhotky"/>
    <s v="Dostala bych ji zdarma., Někdo z okolí by ji začal používat., Současný produkt by mi přestal vyhovovat."/>
    <s v="Ne"/>
    <s v="Spíše ano"/>
    <s v="V drogérii"/>
    <s v="Mi nákup trvá pár vteřin, kupuji pořád to stejné."/>
    <s v="Používám ekologické produkty, které jsou použitelné na několik let"/>
    <s v="Ano, vyzkoušela bych něco jiného, i když jsem doposud používala standardní vložku či tampon."/>
    <x v="2"/>
  </r>
  <r>
    <n v="55"/>
    <x v="1"/>
    <x v="1"/>
    <s v="Menstruační kalíšek"/>
    <s v="Standardní vložka, Standardní tampon, Menstruační kalíšek, Menstruační kalhotky"/>
    <s v="Ano - maximálně 3x týdně"/>
    <s v="Ano"/>
    <s v="Ekologie, Pohodlné"/>
    <s v="Nechci"/>
    <s v="Současný produkt by mi přestal vyhovovat."/>
    <s v="Ne"/>
    <s v="Spíše ano"/>
    <s v="Na internetu"/>
    <s v="Mi nákup trvá pár vteřin, kupuji pořád to stejné."/>
    <s v="Používám ekologické produkty, které jsou použitelné na několik let"/>
    <s v="Ano, protože mám svůj oblíbený typ/značku/velikost a chci ho používat dál."/>
    <x v="0"/>
  </r>
  <r>
    <n v="56"/>
    <x v="1"/>
    <x v="0"/>
    <s v="Standardní tampon"/>
    <s v="Nevím"/>
    <s v="Ano - alespoň 3x týdně"/>
    <s v="Ano"/>
    <s v="Cena, Zvyk"/>
    <s v="Tampon z přírodního materiálu, Menstruační kalíšek"/>
    <s v="Někdo z okolí by ji začal používat., Současný produkt by mi přestal vyhovovat."/>
    <s v="Ne"/>
    <s v="Rozhodně ano"/>
    <s v="V drogérii"/>
    <s v="Mi nákup trvá pár vteřin, kupuji pořád to stejné."/>
    <s v="101 - 200 Kč"/>
    <s v="Ano, vyzkoušela bych něco jiného, i když jsem doposud používala standardní vložku či tampon."/>
    <x v="0"/>
  </r>
  <r>
    <n v="57"/>
    <x v="3"/>
    <x v="5"/>
    <s v="Standardní vložka, Standardní tampon"/>
    <s v="Standardní tampon, Menstruační kalhotky"/>
    <s v="Ano - maximálně 3x týdně"/>
    <s v="Ne - někdo jiný z rodiny"/>
    <s v="Používají ho ostatní v mém okolí, Spolehlivé"/>
    <s v="Nechci"/>
    <s v="Nic by mě nepřimělo."/>
    <s v="Ne"/>
    <s v="Rozhodně ano"/>
    <s v="Na internetu"/>
    <s v="Mi nákup trvá pár vteřin, kupuji pořád to stejné."/>
    <s v="201 - 300 Kč"/>
    <s v="Ano, protože jednorázové menstruační pomůcky nejsou ekologické."/>
    <x v="0"/>
  </r>
  <r>
    <n v="58"/>
    <x v="1"/>
    <x v="1"/>
    <s v="Látkové vložka, Standardní tampon, Menstruační kalíšek, Menstruační kalhotky"/>
    <s v="Standardní vložka, Látkové vložka, Standardní tampon, Menstruační kalíšek, Menstruační kalhotky"/>
    <s v="Ano - maximálně 3x týdně"/>
    <s v="Ano"/>
    <s v="Pohodlné, Spolehlivé"/>
    <s v="Nechci"/>
    <s v="Současný produkt by mi přestal vyhovovat."/>
    <s v="Ne"/>
    <s v="Spíš ne"/>
    <s v="V drogérii"/>
    <s v="Vím, co chci, ale podívám se na ostatní varianty stejného produktu (značky, velikosti, cena atd..)"/>
    <s v="101 - 200 Kč"/>
    <s v="Ano, protože mám svůj oblíbený typ/značku/velikost a chci ho používat dál."/>
    <x v="0"/>
  </r>
  <r>
    <n v="59"/>
    <x v="3"/>
    <x v="5"/>
    <s v="Standardní vložka, Menstruační kalíšek"/>
    <s v="Standardní vložka"/>
    <s v="Ano - maximálně 3x týdně"/>
    <s v="Ano"/>
    <s v="Pohodlné, Spolehlivé"/>
    <s v="Menstruační kalhotky"/>
    <s v="Někdo z okolí by ji začal používat."/>
    <s v="Ne"/>
    <s v="Rozhodně ano"/>
    <s v="V drogérii"/>
    <s v="Vím, co chci, ale občas se podívám na ostatní varianty jiných produktů, než používám normálně."/>
    <s v="101 - 200 Kč"/>
    <s v="Ano, vyzkoušela bych něco jiného, i když jsem doposud používala standardní vložku či tampon."/>
    <x v="2"/>
  </r>
  <r>
    <n v="60"/>
    <x v="1"/>
    <x v="4"/>
    <s v="Mořská houba"/>
    <s v="Nevím"/>
    <s v="Ne"/>
    <s v="Ano"/>
    <s v="Ekologie, Pohodlné"/>
    <s v="Nechci"/>
    <s v="Současný produkt by mi přestal vyhovovat."/>
    <s v="Ne"/>
    <s v="Spíše ano"/>
    <s v="V drogérii"/>
    <s v="Vím, co chci, ale podívám se na ostatní varianty stejného produktu (značky, velikosti, cena atd..)"/>
    <s v="Používám ekologické produkty, které jsou použitelné na několik let"/>
    <s v="Ano, protože jednorázové menstruační pomůcky nejsou ekologické."/>
    <x v="0"/>
  </r>
  <r>
    <n v="61"/>
    <x v="0"/>
    <x v="3"/>
    <s v="Menstruační kalíšek, Menstruační kalhotky"/>
    <s v="Standardní vložka, Látkové vložka, Standardní tampon, Tampon z přírodního materiálu, Menstruační kalíšek, Menstruační kalhotky"/>
    <s v="Ano - alespoň 3x týdně"/>
    <s v="Ano"/>
    <s v="Ekologie, Pohodlné"/>
    <s v="Nechci"/>
    <s v="Současný produkt by mi přestal vyhovovat."/>
    <s v="Ne"/>
    <s v="Rozhodně ano"/>
    <s v="Na internetu"/>
    <s v="Vím, co chci, ale občas se podívám na ostatní varianty jiných produktů, než používám normálně."/>
    <s v="Používám ekologické produkty, které jsou použitelné na několik let"/>
    <s v="Ano, protože standardní vložka nebo tampony nepoužívám."/>
    <x v="0"/>
  </r>
  <r>
    <n v="62"/>
    <x v="0"/>
    <x v="2"/>
    <s v="Standardní vložka, Standardní tampon, Menstruační kalíšek, Menstruační kalhotky"/>
    <s v="Standardní vložka, Standardní tampon"/>
    <s v="Ne"/>
    <s v="Ano"/>
    <s v="Ekologie, Pohodlné"/>
    <s v="Nechci"/>
    <s v="Byla by to ekologičtější varianta., Současný produkt by mi přestal vyhovovat."/>
    <s v="Ne"/>
    <s v="Spíš ne"/>
    <s v="V drogérii"/>
    <s v="Mi nákup trvá pár vteřin, kupuji pořád to stejné."/>
    <s v="201 - 300 Kč"/>
    <s v="Ano, protože jednorázové menstruační pomůcky nejsou ekologické."/>
    <x v="0"/>
  </r>
  <r>
    <n v="63"/>
    <x v="1"/>
    <x v="3"/>
    <s v="Vložka z přírodního materiálu, Menstruační kalíšek"/>
    <s v="Standardní vložka, Standardní tampon, Menstruační kalíšek, Menstruační kalhotky"/>
    <s v="Ano - maximálně 3x týdně"/>
    <s v="Ano"/>
    <s v="Pohodlné, Spolehlivé"/>
    <s v="Mořská houba"/>
    <s v="Současný produkt by mi přestal vyhovovat."/>
    <s v="Ne"/>
    <s v="Spíš ne"/>
    <s v="Na internetu"/>
    <s v="Vím, co chci, ale podívám se na ostatní varianty stejného produktu (značky, velikosti, cena atd..)"/>
    <s v="101 - 200 Kč"/>
    <s v="Ano, protože standardní vložka nebo tampony nepoužívám."/>
    <x v="2"/>
  </r>
  <r>
    <n v="64"/>
    <x v="1"/>
    <x v="4"/>
    <s v="Menstruační kalíšek"/>
    <s v="Standardní vložka, Standardní tampon, Menstruační kalíšek, Mořská houba"/>
    <s v="Ne"/>
    <s v="Ano"/>
    <s v="Ekologie, Pohodlné"/>
    <s v="Menstruační kalhotky"/>
    <s v="Jen se odhodlavam kalhotky objednat jako doplnujici ke kalisku. Urcite kalisek neprestanj pouzivat."/>
    <s v="Ne"/>
    <s v="Spíše ano"/>
    <s v="Na internetu"/>
    <s v="Mi nákup trvá pár vteřin, kupuji pořád to stejné."/>
    <s v="Používám ekologické produkty, které jsou použitelné na několik let"/>
    <s v="Ano, protože standardní vložka nebo tampony nepoužívám."/>
    <x v="0"/>
  </r>
  <r>
    <n v="65"/>
    <x v="0"/>
    <x v="3"/>
    <s v="Standardní vložka, Vložka z přírodního materiálu"/>
    <s v="Nevím"/>
    <s v="Ne"/>
    <s v="Ano"/>
    <s v="Ekologie, Pohodlné"/>
    <s v="Mořská houba"/>
    <s v="Někdo z okolí by ji začal používat., Byla by to levnější varianta., Byla by to ekologičtější varianta., Současný produkt by mi přestal vyhovovat."/>
    <s v="Ne"/>
    <s v="Spíše ano"/>
    <s v="V drogérii"/>
    <s v="Pravidelně přemýšlím, jestli nezkusit něco nového a zvažuji možnosti."/>
    <s v="201 - 300 Kč"/>
    <s v="Ne, používám standardní tampony nebo vložka."/>
    <x v="0"/>
  </r>
  <r>
    <n v="66"/>
    <x v="3"/>
    <x v="5"/>
    <s v="Menstruační kalhotky"/>
    <s v="Standardní vložka, Látkové vložka, Standardní tampon, Menstruační kalíšek"/>
    <s v="Ano - alespoň 3x týdně"/>
    <s v="Ano"/>
    <s v="Zvyk, Používají ho ostatní v mém okolí"/>
    <s v="Nechci"/>
    <s v="Současný produkt by mi přestal vyhovovat."/>
    <s v="Ne"/>
    <s v="Rozhodně ano"/>
    <s v="Na internetu"/>
    <s v="Vím, co chci, ale občas se podívám na ostatní varianty jiných produktů, než používám normálně."/>
    <s v="Používám ekologické produkty, které jsou použitelné na několik let"/>
    <s v="Ne, začala bych používat produkty zdarma (doposud jsem používala jiné)."/>
    <x v="0"/>
  </r>
  <r>
    <n v="67"/>
    <x v="2"/>
    <x v="0"/>
    <s v="Standardní vložka, Menstruační kalíšek"/>
    <s v="Standardní tampon, Menstruační kalíšek, Menstruační kalhotky"/>
    <s v="Ne"/>
    <s v="Ano"/>
    <s v="Cena, Zvyk"/>
    <s v="Nechci"/>
    <s v="Současný produkt by mi přestal vyhovovat."/>
    <s v="Ne"/>
    <s v="Spíše ano"/>
    <s v="V drogérii"/>
    <s v="Mi nákup trvá pár vteřin, kupuji pořád to stejné."/>
    <s v="201 - 300 Kč"/>
    <s v="Ne, začala bych používat produkty zdarma (doposud jsem používala jiné)."/>
    <x v="0"/>
  </r>
  <r>
    <n v="68"/>
    <x v="1"/>
    <x v="1"/>
    <s v="Standardní tampon, Mořská houba"/>
    <s v="Standardní vložka, Standardní tampon"/>
    <s v="Ano - alespoň 3x týdně"/>
    <s v="Ano"/>
    <s v="Ekologie, Pohodlné"/>
    <s v="Menstruační kalíšek"/>
    <s v="Byla by to ekologičtější varianta., Současný produkt by mi přestal vyhovovat."/>
    <s v="Ne"/>
    <s v="Spíše ano"/>
    <s v="V drogérii"/>
    <s v="Vím, co chci, ale podívám se na ostatní varianty stejného produktu (značky, velikosti, cena atd..)"/>
    <s v="101 - 200 Kč"/>
    <s v="Ano, protože mám svůj oblíbený typ/značku/velikost a chci ho používat dál."/>
    <x v="0"/>
  </r>
  <r>
    <n v="69"/>
    <x v="3"/>
    <x v="5"/>
    <s v="Vložka z přírodního materiálu, Menstruační kalhotky"/>
    <s v="Standardní vložka, Látkové vložka, Standardní tampon, Menstruační kalíšek"/>
    <s v="Ne"/>
    <s v="Ano"/>
    <s v="Cena, Používají ho ostatní v mém okolí"/>
    <s v="Standardní tampon, Tampon z přírodního materiálu, Mořská houba"/>
    <s v="Dostala bych ji zdarma., Byla by to levnější varianta., Byla by to ekologičtější varianta., Současný produkt by mi přestal vyhovovat."/>
    <s v="Ne"/>
    <s v="Rozhodně ano"/>
    <s v="V drogérii"/>
    <s v="Mi nákup trvá pár vteřin, kupuji pořád to stejné."/>
    <s v="201 - 300 Kč"/>
    <s v="Ano, protože standardní vložka nebo tampony nepoužívám."/>
    <x v="2"/>
  </r>
  <r>
    <n v="70"/>
    <x v="2"/>
    <x v="0"/>
    <s v="Standardní vložka, Menstruační kalíšek"/>
    <s v="Standardní vložka, Menstruační kalíšek"/>
    <s v="Ne"/>
    <s v="Ano"/>
    <s v="Pohodlné, Spolehlivé"/>
    <s v="Nechci"/>
    <s v="Současný produkt by mi přestal vyhovovat."/>
    <s v="Ne"/>
    <s v="Spíše ano"/>
    <s v="V drogérii"/>
    <s v="Mi nákup trvá pár vteřin, kupuji pořád to stejné."/>
    <s v="101 - 200 Kč"/>
    <s v="Ano, protože mám svůj oblíbený typ/značku/velikost a chci ho používat dál."/>
    <x v="2"/>
  </r>
  <r>
    <n v="71"/>
    <x v="1"/>
    <x v="2"/>
    <s v="Menstruační kalíšek"/>
    <s v="Standardní vložka, Standardní tampon"/>
    <s v="Ne"/>
    <s v="Ano"/>
    <s v="Ekologie, Pohodlné"/>
    <s v="Nechci"/>
    <s v="Současný produkt by mi přestal vyhovovat."/>
    <s v="Ne"/>
    <s v="Rozhodně ano"/>
    <s v="V drogérii"/>
    <s v="Mi nákup trvá pár vteřin, kupuji pořád to stejné."/>
    <s v="Používám ekologické produkty, které jsou použitelné na několik let"/>
    <s v="Ano, protože mám svůj oblíbený typ/značku/velikost a chci ho používat dál."/>
    <x v="0"/>
  </r>
  <r>
    <n v="72"/>
    <x v="1"/>
    <x v="4"/>
    <s v="Menstruační kalíšek"/>
    <s v="Standardní vložka, Standardní tampon"/>
    <s v="Ne"/>
    <s v="Ano"/>
    <s v="Ekologie, Spolehlivé"/>
    <s v="Mořská houba"/>
    <s v="Dostala bych ji zdarma."/>
    <s v="Ne"/>
    <s v="Spíše ano"/>
    <s v="Na internetu"/>
    <s v="Mi nákup trvá pár vteřin, kupuji pořád to stejné."/>
    <s v="Používám ekologické produkty, které jsou použitelné na několik let"/>
    <s v="Ano, protože standardní vložka nebo tampony nepoužívám."/>
    <x v="2"/>
  </r>
  <r>
    <n v="73"/>
    <x v="4"/>
    <x v="3"/>
    <s v="Standardní vložka, Standardní tampon"/>
    <s v="Standardní vložka, Standardní tampon, Menstruační kalíšek, Menstruační kalhotky"/>
    <s v="Ne"/>
    <s v="Ano"/>
    <s v="Pohodlné, Spolehlivé"/>
    <s v="Mořská houba"/>
    <s v="Někdo z okolí by ji začal používat."/>
    <s v="Ne"/>
    <s v="Spíše ano"/>
    <s v="V drogérii"/>
    <s v="Vím, co chci, ale občas se podívám na ostatní varianty jiných produktů, než používám normálně."/>
    <s v="101 - 200 Kč"/>
    <s v="Ano, vyzkoušela bych něco jiného, i když jsem doposud používala standardní vložku či tampon."/>
    <x v="0"/>
  </r>
  <r>
    <n v="74"/>
    <x v="2"/>
    <x v="1"/>
    <s v="Menstruační kalíšek, Menstruační kalhotky"/>
    <s v="Nevím"/>
    <s v="Ne"/>
    <s v="Ano"/>
    <s v="Ekologie, Zvyk"/>
    <s v="Nechci"/>
    <s v="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x v="0"/>
  </r>
  <r>
    <n v="75"/>
    <x v="1"/>
    <x v="2"/>
    <s v="Standardní vložka, Standardní tampon, Menstruační kalíšek"/>
    <s v="Standardní vložka, Standardní tampon"/>
    <s v="Ne"/>
    <s v="Ano"/>
    <s v="Zvyk, Pohodlné"/>
    <s v="Menstruační kalhotky"/>
    <s v="Současný produkt by mi přestal vyhovovat."/>
    <s v="Ne"/>
    <s v="Spíše ano"/>
    <s v="V drogérii"/>
    <s v="Mi nákup trvá pár vteřin, kupuji pořád to stejné."/>
    <s v="201 - 300 Kč"/>
    <s v="Ano, protože mám svůj oblíbený typ/značku/velikost a chci ho používat dál."/>
    <x v="0"/>
  </r>
  <r>
    <n v="76"/>
    <x v="1"/>
    <x v="3"/>
    <s v="Standardní vložka, Látkové vložka, Menstruační kalíšek, Menstruační kalhotky"/>
    <s v="Standardní vložka, Látkové vložka, Standardní tampon, Menstruační kalíšek, Menstruační kalhotky"/>
    <s v="Ne"/>
    <s v="Ano"/>
    <s v="Cena, Ekologie"/>
    <s v="Nechci"/>
    <s v="Současný produkt by mi přestal vyhovovat."/>
    <s v="Ne"/>
    <s v="Spíš ne"/>
    <s v="V drogérii"/>
    <s v="Mi nákup trvá pár vteřin, kupuji pořád to stejné."/>
    <s v="101 - 200 Kč"/>
    <s v="Ano, protože standardní vložka nebo tampony nepoužívám."/>
    <x v="0"/>
  </r>
  <r>
    <n v="77"/>
    <x v="2"/>
    <x v="3"/>
    <s v="Standardní vložka, Standardní tampon, Menstruační kalíšek"/>
    <s v="Standardní tampon"/>
    <s v="Ne"/>
    <s v="Ano"/>
    <s v="Zvyk, Spolehlivé"/>
    <s v="Menstruační kalhotky"/>
    <s v="Byla by to levnější varianta., Byla by to ekologičtější varianta."/>
    <s v="Ne"/>
    <s v="Spíše ano"/>
    <s v="V drogérii"/>
    <s v="Vím, co chci, ale podívám se na ostatní varianty stejného produktu (značky, velikosti, cena atd..)"/>
    <s v="101 - 200 Kč"/>
    <s v="Ano, vyzkoušela bych něco jiného, i když jsem doposud používala standardní vložku či tampon."/>
    <x v="2"/>
  </r>
  <r>
    <n v="78"/>
    <x v="3"/>
    <x v="5"/>
    <s v="Menstruační kalíšek"/>
    <s v="Standardní vložka, Standardní tampon"/>
    <s v="Ano - alespoň 3x týdně"/>
    <s v="Ano"/>
    <s v="Zvyk, Používají ho ostatní v mém okolí"/>
    <s v="Menstruační kalhotky"/>
    <s v="Byla by to levnější varianta., Současný produkt by mi přestal vyhovovat."/>
    <s v="Ne"/>
    <s v="Rozhodně ano"/>
    <s v="V drogérii"/>
    <s v="Vím, co chci, ale občas se podívám na ostatní varianty jiných produktů, než používám normálně."/>
    <s v="Používám ekologické produkty, které jsou použitelné na několik let"/>
    <s v="Ano, protože standardní vložka nebo tampony nepoužívám."/>
    <x v="0"/>
  </r>
  <r>
    <n v="79"/>
    <x v="1"/>
    <x v="2"/>
    <s v="Menstruační kalhotky, Mořská houba"/>
    <s v="Nevím"/>
    <s v="Ano - maximálně 3x týdně"/>
    <s v="Ano"/>
    <s v="Ekologie, Pohodlné"/>
    <s v="Menstruační kalíšek"/>
    <s v="Dostala bych ji zdarma."/>
    <s v="Ne"/>
    <s v="Spíš ne"/>
    <s v="V drogérii"/>
    <s v="Pravidelně přemýšlím, jestli nezkusit něco nového a zvažuji možnosti."/>
    <s v="Používám ekologické produkty, které jsou použitelné na několik let"/>
    <s v="Ano, protože standardní vložka nebo tampony nepoužívám."/>
    <x v="0"/>
  </r>
  <r>
    <n v="80"/>
    <x v="2"/>
    <x v="0"/>
    <s v="Standardní vložka, Menstruační kalíšek"/>
    <s v="Standardní vložka, Standardní tampon"/>
    <s v="Ne"/>
    <s v="Ano"/>
    <s v="Pohodlné, Spolehlivé"/>
    <s v="Nechci"/>
    <s v="Někdo z okolí by ji začal používat."/>
    <s v="Ne"/>
    <s v="Spíše ano"/>
    <s v="V supermarketu"/>
    <s v="Vím, co chci, ale podívám se na ostatní varianty stejného produktu (značky, velikosti, cena atd..)"/>
    <s v="101 - 200 Kč"/>
    <s v="Ano, vyzkoušela bych něco jiného, i když jsem doposud používala standardní vložku či tampon."/>
    <x v="0"/>
  </r>
  <r>
    <n v="81"/>
    <x v="1"/>
    <x v="1"/>
    <s v="Menstruační kalíšek, Menstruační kalhotky"/>
    <s v="Standardní vložka, Standardní tampon, Menstruační kalíšek"/>
    <s v="Ano - alespoň 3x týdně"/>
    <s v="Ano"/>
    <s v="Pohodlné, Spolehlivé"/>
    <s v="Nechci"/>
    <s v="Současný produkt by mi přestal vyhovovat."/>
    <s v="Ne"/>
    <s v="Rozhodně ano"/>
    <s v="Na internetu"/>
    <s v="Mi nákup trvá pár vteřin, kupuji pořád to stejné."/>
    <s v="Používám ekologické produkty, které jsou použitelné na několik let"/>
    <s v="Ano, protože standardní vložka nebo tampony nepoužívám."/>
    <x v="0"/>
  </r>
  <r>
    <n v="82"/>
    <x v="0"/>
    <x v="3"/>
    <s v="Menstruační kalíšek"/>
    <s v="Standardní vložka, Standardní tampon, Menstruační kalíšek"/>
    <s v="Ano - maximálně 3x týdně"/>
    <s v="Ano"/>
    <s v="Cena, Ekologie"/>
    <s v="Nechci"/>
    <s v="Někdo z okolí by ji začal používat., Byla by to levnější varianta., Byla by to ekologičtější varianta., Současný produkt by mi přestal vyhovovat."/>
    <s v="Ne"/>
    <s v="Spíše ano"/>
    <s v="V drogérii"/>
    <s v="Mi nákup trvá pár vteřin, kupuji pořád to stejné."/>
    <s v="Používám ekologické produkty, které jsou použitelné na několik let"/>
    <s v="Ano, protože mám svůj oblíbený typ/značku/velikost a chci ho používat dál."/>
    <x v="0"/>
  </r>
  <r>
    <n v="83"/>
    <x v="1"/>
    <x v="3"/>
    <s v="Menstruační kalhotky, Mořská houba"/>
    <s v="Standardní tampon, Mořská houba"/>
    <s v="Ano - maximálně 3x týdně"/>
    <s v="Ano"/>
    <s v="Ekologie, Pohodlné"/>
    <s v="Nechci"/>
    <s v="Byla by to ekologičtější varianta."/>
    <s v="Ne"/>
    <s v="Spíše ano"/>
    <s v="V drogérii"/>
    <s v="Mi nákup trvá pár vteřin, kupuji pořád to stejné."/>
    <s v="Používám ekologické produkty, které jsou použitelné na několik let"/>
    <s v="Ano, protože standardní vložka nebo tampony nepoužívám."/>
    <x v="0"/>
  </r>
  <r>
    <n v="84"/>
    <x v="1"/>
    <x v="1"/>
    <s v="Standardní tampon, Menstruační kalíšek, Menstruační kalhotky"/>
    <s v="Standardní vložka, Standardní tampon"/>
    <s v="Ne"/>
    <s v="Ano"/>
    <s v="Ekologie, Pohodlné"/>
    <s v="Nechci"/>
    <s v="Dostala bych ji zdarma., Současný produkt by mi přestal vyhovovat."/>
    <s v="Ne"/>
    <s v="Spíše ano"/>
    <s v="V drogérii"/>
    <s v="Vím, co chci, ale občas se podívám na ostatní varianty jiných produktů, než používám normálně."/>
    <s v="201 - 300 Kč"/>
    <s v="Ano, protože mám svůj oblíbený typ/značku/velikost a chci ho používat dál."/>
    <x v="0"/>
  </r>
  <r>
    <n v="85"/>
    <x v="1"/>
    <x v="1"/>
    <s v="Menstruační kalhotky"/>
    <s v="Standardní tampon, Menstruační kalhotky"/>
    <s v="Ano - maximálně 3x týdně"/>
    <s v="Ano"/>
    <s v="Ekologie, Pohodlné"/>
    <s v="Nechci"/>
    <s v="Nic by mě nepřimělo."/>
    <s v="Ne"/>
    <s v="Rozhodně ano"/>
    <s v="V drogérii"/>
    <s v="Vím, co chci, ale podívám se na ostatní varianty stejného produktu (značky, velikosti, cena atd..)"/>
    <s v="Používám ekologické produkty, které jsou použitelné na několik let"/>
    <s v="Ano, protože jednorázové menstruační pomůcky nejsou ekologické."/>
    <x v="0"/>
  </r>
  <r>
    <n v="86"/>
    <x v="2"/>
    <x v="0"/>
    <s v="Vložka z přírodního materiálu"/>
    <s v="Vložka z přírodního materiálu"/>
    <s v="Ne"/>
    <s v="Ano"/>
    <s v="Ekologie, Spolehlivé"/>
    <s v="Nechci"/>
    <s v="Dostala bych ji zdarma., Byla by to levnější varianta."/>
    <s v="Ne"/>
    <s v="Rozhodně ano"/>
    <s v="V drogérii"/>
    <s v="Mi nákup trvá pár vteřin, kupuji pořád to stejné."/>
    <s v="Používám ekologické produkty, které jsou použitelné na několik let"/>
    <s v="Ano, protože standardní vložka nebo tampony nepoužívám."/>
    <x v="2"/>
  </r>
  <r>
    <n v="87"/>
    <x v="1"/>
    <x v="4"/>
    <s v="Menstruační kalíšek, Menstruační kalhotky"/>
    <s v="Vložka z přírodního materiálu, Standardní tampon, Menstruační kalíšek, Menstruační kalhotky"/>
    <s v="Ano - alespoň 3x týdně"/>
    <s v="Ano"/>
    <s v="Ekologie, Pohodlné"/>
    <s v="Nechci"/>
    <s v="bylo by to pohodlnější"/>
    <s v="Ne"/>
    <s v="Spíš ne"/>
    <s v="V drogérii"/>
    <s v="Vím, co chci, ale podívám se na ostatní varianty stejného produktu (značky, velikosti, cena atd..)"/>
    <s v="Používám ekologické produkty, které jsou použitelné na několik let"/>
    <s v="Ano, protože standardní vložka nebo tampony nepoužívám."/>
    <x v="0"/>
  </r>
  <r>
    <n v="88"/>
    <x v="2"/>
    <x v="0"/>
    <s v="Standardní vložka"/>
    <s v="Standardní vložka"/>
    <s v="Ne"/>
    <s v="Ano"/>
    <s v="Cena, Zvyk"/>
    <s v="Menstruační kalhotky"/>
    <s v="Někdo z okolí by ji začal používat."/>
    <s v="Ne"/>
    <s v="Spíš ne"/>
    <s v="V supermarketu"/>
    <s v="Mi nákup trvá pár vteřin, kupuji pořád to stejné."/>
    <s v="50 - 100 Kč"/>
    <s v="Ano, protože mám svůj oblíbený typ/značku/velikost a chci ho používat dál."/>
    <x v="2"/>
  </r>
  <r>
    <n v="89"/>
    <x v="2"/>
    <x v="3"/>
    <s v="Standardní vložka"/>
    <s v="Menstruační kalhotky"/>
    <s v="Ne"/>
    <s v="Ano"/>
    <s v="Pohodlné, Spolehlivé"/>
    <s v="Menstruační kalhotky"/>
    <s v="Dostala bych ji zdarma."/>
    <s v="Ne"/>
    <s v="Rozhodně ano"/>
    <s v="V drogérii"/>
    <s v="Mi nákup trvá pár vteřin, kupuji pořád to stejné."/>
    <s v="101 - 200 Kč"/>
    <s v="Ano, protože mám svůj oblíbený typ/značku/velikost a chci ho používat dál."/>
    <x v="2"/>
  </r>
  <r>
    <n v="90"/>
    <x v="0"/>
    <x v="4"/>
    <s v="Standardní tampon, Mořská houba"/>
    <s v="Standardní vložka, Mořská houba"/>
    <s v="Ne"/>
    <s v="Ano"/>
    <s v="Cena, Pohodlné"/>
    <s v="Tampon z přírodního materiálu, Menstruační kalhotky"/>
    <s v="Byla by to levnější varianta."/>
    <s v="Ne"/>
    <s v="Spíš ne"/>
    <s v="Na internetu"/>
    <s v="Vím, co chci, ale podívám se na ostatní varianty stejného produktu (značky, velikosti, cena atd..)"/>
    <s v="201 - 300 Kč"/>
    <s v="Ano, protože mám svůj oblíbený typ/značku/velikost a chci ho používat dál."/>
    <x v="2"/>
  </r>
  <r>
    <n v="91"/>
    <x v="0"/>
    <x v="3"/>
    <s v="Standardní vložka, Látkové vložka, Standardní tampon, Menstruační kalíšek"/>
    <s v="Standardní vložka, Standardní tampon, Menstruační kalíšek, Menstruační kalhotky"/>
    <s v="Ne"/>
    <s v="Ano"/>
    <s v="Ekologie, Pohodlné"/>
    <s v="Nechci"/>
    <s v="Někdo z okolí by ji začal používat."/>
    <s v="Ne"/>
    <s v="Spíše ano"/>
    <s v="V drogérii"/>
    <s v="Vím, co chci, ale podívám se na ostatní varianty stejného produktu (značky, velikosti, cena atd..)"/>
    <s v="201 - 300 Kč"/>
    <s v="Ano, protože jednorázové menstruační pomůcky nejsou ekologické."/>
    <x v="0"/>
  </r>
  <r>
    <n v="92"/>
    <x v="1"/>
    <x v="4"/>
    <s v="Mořská houba"/>
    <s v="Standardní vložka, Standardní tampon, Menstruační kalíšek, Menstruační kalhotky, Nevím"/>
    <s v="Ne"/>
    <s v="Ano"/>
    <s v="Cena, Pohodlné"/>
    <s v="Nechci"/>
    <s v="Dostala bych ji zdarma., Byla by to levnější varianta., Současný produkt by mi přestal vyhovovat."/>
    <s v="Ne"/>
    <s v="Spíš ne"/>
    <s v="V drogérii"/>
    <s v="Mi nákup trvá pár vteřin, kupuji pořád to stejné."/>
    <s v="Používám ekologické produkty, které jsou použitelné na několik let"/>
    <s v="Ano, protože standardní vložka nebo tampony nepoužívám."/>
    <x v="2"/>
  </r>
  <r>
    <n v="93"/>
    <x v="0"/>
    <x v="4"/>
    <s v="Menstruační kalíšek"/>
    <s v="Standardní vložka, Standardní tampon"/>
    <s v="Ne"/>
    <s v="Ano"/>
    <s v="Cena, Ekologie"/>
    <s v="Nechci"/>
    <s v="Byla by to ekologičtější varianta."/>
    <s v="Ne"/>
    <s v="Spíše ano"/>
    <s v="Na internetu"/>
    <s v="Mi nákup trvá pár vteřin, kupuji pořád to stejné."/>
    <s v="Používám ekologické produkty, které jsou použitelné na několik let"/>
    <s v="Ano, protože jednorázové menstruační pomůcky nejsou ekologické."/>
    <x v="0"/>
  </r>
  <r>
    <n v="94"/>
    <x v="1"/>
    <x v="3"/>
    <s v="Standardní vložka, Standardní tampon, Menstruační kalíšek, Mořská houba"/>
    <s v="Standardní vložka, Standardní tampon"/>
    <s v="Ne"/>
    <s v="Ano"/>
    <s v="Pohodlné, Spolehlivé"/>
    <s v="Menstruační kalhotky, Látkové vložka"/>
    <s v="Zkusila jsem kalisek, protejkam, zkusila jsem morskou houbu, vyndavaní je fakt nechutne a krev vsude. Moc rada bych nasla pro sebe jinou variantu nez vlozky a tampony ale zatim mi nic nefungovalo. Uz jsem utratila za to hodne penez a vzdy se vratila ke klasice. "/>
    <s v="Ne"/>
    <s v="Rozhodně ano"/>
    <s v="V supermarketu"/>
    <s v="Pravidelně přemýšlím, jestli nezkusit něco nového a zvažuji možnosti."/>
    <s v="201 - 300 Kč"/>
    <s v="Ano, vyzkoušela bych něco jiného, i když jsem doposud používala standardní vložku či tampon."/>
    <x v="2"/>
  </r>
  <r>
    <n v="95"/>
    <x v="1"/>
    <x v="0"/>
    <s v="Standardní tampon, Menstruační kalíšek, Menstruační kalhotky"/>
    <s v="Standardní vložka, Standardní tampon, Menstruační kalíšek, Menstruační kalhotky, Mořská houba"/>
    <s v="Ano - maximálně 3x týdně"/>
    <s v="Ano"/>
    <s v="Ekologie, Spolehlivé"/>
    <s v="Nechci"/>
    <s v="Doporuceni"/>
    <s v="Ne"/>
    <s v="Spíš ne"/>
    <s v="V supermarketu"/>
    <s v="Mi nákup trvá pár vteřin, kupuji pořád to stejné."/>
    <s v="201 - 300 Kč"/>
    <s v="Ano, protože jednorázové menstruační pomůcky nejsou ekologické."/>
    <x v="0"/>
  </r>
  <r>
    <n v="96"/>
    <x v="1"/>
    <x v="3"/>
    <s v="Mořská houba"/>
    <s v="Standardní vložka, Standardní tampon, Mořská houba"/>
    <s v="Ano - maximálně 3x týdně"/>
    <s v="Ano"/>
    <s v="Ekologie, Pohodlné"/>
    <s v="Menstruační kalhotky"/>
    <s v="Dostala bych ji zdarma., Současný produkt by mi přestal vyhovovat."/>
    <s v="Ne"/>
    <s v="Rozhodně ano"/>
    <s v="V drogérii"/>
    <s v="Vím, co chci, ale občas se podívám na ostatní varianty jiných produktů, než používám normálně."/>
    <s v="Používám ekologické produkty, které jsou použitelné na několik let"/>
    <s v="Ano, protože standardní vložka nebo tampony nepoužívám."/>
    <x v="0"/>
  </r>
  <r>
    <n v="97"/>
    <x v="3"/>
    <x v="5"/>
    <s v="Standardní vložka, Standardní tampon"/>
    <s v="Standardní vložka"/>
    <s v="Ano - maximálně 3x týdně"/>
    <s v="Ne - někdo jiný z rodiny"/>
    <s v="Pohodlné, Spolehlivé"/>
    <s v="Nechci"/>
    <s v="Byla by to ekologičtější varianta., Současný produkt by mi přestal vyhovovat., Vyzkoušela jsem kalíšek i houbu. Kalíšek mi nesedí. Houbu moc nepoužívám, protože tampon je mi příjemnější, ale věřím, že si snad jednou na houbu zvyknu. Vím, že tampony nejdou moc zdravé, proto bych chtěla raději houbu. Ale tampony používám už asi od 13 let a jsem na ně zvyklá a můžu se na ně spolehnout."/>
    <s v="Ne"/>
    <s v="Spíše ano"/>
    <s v="V supermarketu"/>
    <s v="Mi nákup trvá pár vteřin, kupuji pořád to stejné."/>
    <s v="201 - 300 Kč"/>
    <s v="Ne, používám standardní tampony nebo vložka."/>
    <x v="0"/>
  </r>
  <r>
    <n v="98"/>
    <x v="1"/>
    <x v="4"/>
    <s v="Standardní tampon, Mořská houba"/>
    <s v="Standardní vložka, Standardní tampon"/>
    <s v="Ano - maximálně 3x týdně"/>
    <s v="Ano"/>
    <s v="Cena, Ekologie"/>
    <s v="Menstruační kalhotky"/>
    <s v="Současný produkt by mi přestal vyhovovat."/>
    <s v="Ne"/>
    <s v="Spíše ano"/>
    <s v="Na internetu"/>
    <s v="Vím, co chci, ale občas se podívám na ostatní varianty jiných produktů, než používám normálně."/>
    <s v="201 - 300 Kč"/>
    <s v="Ano, vyzkoušela bych něco jiného, i když jsem doposud používala standardní vložku či tampon."/>
    <x v="0"/>
  </r>
  <r>
    <n v="99"/>
    <x v="1"/>
    <x v="3"/>
    <s v="Látkové vložka, Standardní tampon, Menstruační kalhotky"/>
    <s v="Standardní vložka, Vložka z přírodního materiálu, Látkové vložka, Standardní tampon, Tampon z přírodního materiálu, Menstruační kalíšek, Menstruační kalhotky, Mořská houba, Nepoužívají nic"/>
    <s v="Ne"/>
    <s v="Ano"/>
    <s v="Ekologie, Pohodlné"/>
    <s v="Nechci"/>
    <s v="Současný produkt by mi přestal vyhovovat."/>
    <s v="Ne"/>
    <s v="Rozhodně ano"/>
    <s v="V drogérii"/>
    <s v="Mi nákup trvá pár vteřin, kupuji pořád to stejné."/>
    <s v="201 - 300 Kč"/>
    <s v="Ano, protože jednorázové menstruační pomůcky nejsou ekologické."/>
    <x v="2"/>
  </r>
  <r>
    <n v="100"/>
    <x v="1"/>
    <x v="0"/>
    <s v="Standardní vložka"/>
    <s v="Menstruační kalíšek"/>
    <s v="Ano - alespoň 3x týdně"/>
    <s v="Ano"/>
    <s v="Cena, Ekologie"/>
    <s v="Menstruační kalhotky"/>
    <s v="Dostala bych ji zdarma., Někdo z okolí by ji začal používat."/>
    <s v="Ano - v práci"/>
    <s v="Rozhodně ano"/>
    <s v="V drogérii"/>
    <s v="Pravidelně přemýšlím, jestli nezkusit něco nového a zvažuji možnosti."/>
    <s v="50 - 100 Kč"/>
    <s v="Ano, protože jednorázové menstruační pomůcky nejsou ekologické."/>
    <x v="0"/>
  </r>
  <r>
    <n v="101"/>
    <x v="1"/>
    <x v="0"/>
    <s v="Menstruační kalhotky"/>
    <s v="Menstruační kalíšek"/>
    <s v="Ano - alespoň 3x týdně"/>
    <s v="Ano"/>
    <s v="Ekologie, Pohodlné"/>
    <s v="Nechci"/>
    <s v="Současný produkt by mi přestal vyhovovat."/>
    <s v="Ne"/>
    <s v="Rozhodně ano"/>
    <s v="Na internetu"/>
    <s v="Vím, co chci, ale občas se podívám na ostatní varianty jiných produktů, než používám normálně."/>
    <s v="Používám ekologické produkty, které jsou použitelné na několik let"/>
    <s v="Ano, protože jednorázové menstruační pomůcky nejsou ekologické."/>
    <x v="0"/>
  </r>
  <r>
    <n v="102"/>
    <x v="1"/>
    <x v="0"/>
    <s v="Standardní tampon"/>
    <s v="Standardní vložka, Standardní tampon, Menstruační kalhotky"/>
    <s v="Ne"/>
    <s v="Ano"/>
    <s v="Cena, Zvyk"/>
    <s v="Tampon z přírodního materiálu"/>
    <s v="Dostala bych ji zdarma., Současný produkt by mi přestal vyhovovat."/>
    <s v="Ne"/>
    <s v="Spíš ne"/>
    <s v="V supermarketu"/>
    <s v="Mi nákup trvá pár vteřin, kupuji pořád to stejné."/>
    <s v="101 - 200 Kč"/>
    <s v="Ne, používám standardní tampony nebo vložka."/>
    <x v="0"/>
  </r>
  <r>
    <n v="103"/>
    <x v="1"/>
    <x v="4"/>
    <s v="Menstruační kalíšek"/>
    <s v="Nevím"/>
    <s v="Ne"/>
    <s v="Ano"/>
    <s v="Ekologie, Pohodlné"/>
    <s v="Nechci"/>
    <s v="Někdo z okolí by ji začal používat., Byla by to ekologičtější varianta."/>
    <s v="Ne"/>
    <s v="Rozhodně ano"/>
    <s v="V drogérii"/>
    <s v="Mi nákup trvá pár vteřin, kupuji pořád to stejné."/>
    <s v="Používám ekologické produkty, které jsou použitelné na několik let"/>
    <s v="Ano, protože mám svůj oblíbený typ/značku/velikost a chci ho používat dál."/>
    <x v="2"/>
  </r>
  <r>
    <n v="104"/>
    <x v="1"/>
    <x v="0"/>
    <s v="Menstruační kalhotky"/>
    <s v="Vložka z přírodního materiálu, Látkové vložka, Standardní tampon, Menstruační kalhotky"/>
    <s v="Ano - maximálně 3x týdně"/>
    <s v="Ano"/>
    <s v="Ekologie, Spolehlivé"/>
    <s v="Nechci"/>
    <s v="Nic by mě nepřimělo."/>
    <s v="Ne"/>
    <s v="Rozhodně ano"/>
    <s v="V drogérii"/>
    <s v="Mi nákup trvá pár vteřin, kupuji pořád to stejné."/>
    <s v="Používám ekologické produkty, které jsou použitelné na několik let"/>
    <s v="Ano, protože jednorázové menstruační pomůcky nejsou ekologické."/>
    <x v="0"/>
  </r>
  <r>
    <n v="105"/>
    <x v="1"/>
    <x v="1"/>
    <s v="Standardní tampon"/>
    <s v="Standardní vložka, Standardní tampon, Menstruační kalhotky"/>
    <s v="Ano - alespoň 3x týdně"/>
    <s v="Ano"/>
    <s v="Pohodlné, Spolehlivé"/>
    <s v="Nechci"/>
    <s v="Současný produkt by mi přestal vyhovovat."/>
    <s v="Ne"/>
    <s v="Rozhodně ano"/>
    <s v="V drogérii"/>
    <s v="Mi nákup trvá pár vteřin, kupuji pořád to stejné."/>
    <s v="50 - 100 Kč"/>
    <s v="Ano, protože mám svůj oblíbený typ/značku/velikost a chci ho používat dál."/>
    <x v="0"/>
  </r>
  <r>
    <n v="106"/>
    <x v="1"/>
    <x v="3"/>
    <s v="Standardní vložka, Menstruační kalíšek"/>
    <s v="Standardní vložka, Menstruační kalíšek, Menstruační kalhotky"/>
    <s v="Ne"/>
    <s v="Ano"/>
    <s v="Pohodlné, Spolehlivé"/>
    <s v="Vložka z přírodního materiálu, Menstruační kalhotky"/>
    <s v="Dostala bych ji zdarma., Někdo z okolí by ji začal používat."/>
    <s v="Ne"/>
    <s v="Spíše ano"/>
    <s v="V drogérii"/>
    <s v="Vím, co chci, ale občas se podívám na ostatní varianty jiných produktů, než používám normálně."/>
    <s v="101 - 200 Kč"/>
    <s v="Ano, vyzkoušela bych něco jiného, i když jsem doposud používala standardní vložku či tampon."/>
    <x v="2"/>
  </r>
  <r>
    <n v="107"/>
    <x v="1"/>
    <x v="2"/>
    <s v="Menstruační kalhotky, Mořská houba"/>
    <s v="Nevím"/>
    <s v="Ano - maximálně 3x týdně"/>
    <s v="Ano"/>
    <s v="Ekologie, Pohodlné"/>
    <s v="Menstruační kalíšek"/>
    <s v="Dostala bych ji zdarma."/>
    <s v="Ne"/>
    <s v="Spíš ne"/>
    <s v="V drogérii"/>
    <s v="Pravidelně přemýšlím, jestli nezkusit něco nového a zvažuji možnosti."/>
    <s v="Používám ekologické produkty, které jsou použitelné na několik let"/>
    <s v="Ano, protože standardní vložka nebo tampony nepoužívám."/>
    <x v="0"/>
  </r>
  <r>
    <n v="108"/>
    <x v="1"/>
    <x v="3"/>
    <s v="Menstruační kalhotky, Mořská houba"/>
    <s v="Standardní tampon, Mořská houba"/>
    <s v="Ano - maximálně 3x týdně"/>
    <s v="Ano"/>
    <s v="Ekologie, Pohodlné"/>
    <s v="Nechci"/>
    <s v="Byla by to ekologičtější varianta."/>
    <s v="Ne"/>
    <s v="Spíše ano"/>
    <s v="Na internetu"/>
    <s v="Mi nákup trvá pár vteřin, kupuji pořád to stejné."/>
    <s v="Používám ekologické produkty, které jsou použitelné na několik let"/>
    <s v="Ano, protože standardní vložka nebo tampony nepoužívám."/>
    <x v="0"/>
  </r>
  <r>
    <n v="109"/>
    <x v="2"/>
    <x v="3"/>
    <s v="Standardní vložka, Standardní tampon, Menstruační kalíšek"/>
    <s v="Standardní tampon"/>
    <s v="Ne"/>
    <s v="Ano"/>
    <s v="Zvyk, Spolehlivé"/>
    <s v="Menstruační kalhotky"/>
    <s v="Byla by to levnější varianta., Byla by to ekologičtější varianta."/>
    <s v="Ne"/>
    <s v="Spíše ano"/>
    <s v="V drogérii"/>
    <s v="Vím, co chci, ale podívám se na ostatní varianty stejného produktu (značky, velikosti, cena atd..)"/>
    <s v="101 - 200 Kč"/>
    <s v="Ano, vyzkoušela bych něco jiného, i když jsem doposud používala standardní vložku či tampon."/>
    <x v="2"/>
  </r>
  <r>
    <n v="110"/>
    <x v="2"/>
    <x v="0"/>
    <s v="Standardní vložka, Menstruační kalíšek"/>
    <s v="Standardní vložka, Standardní tampon"/>
    <s v="Ne"/>
    <s v="Ano"/>
    <s v="Pohodlné, Spolehlivé"/>
    <s v="Nechci"/>
    <s v="Někdo z okolí by ji začal používat."/>
    <s v="Ne"/>
    <s v="Spíše ano"/>
    <s v="V supermarketu"/>
    <s v="Vím, co chci, ale podívám se na ostatní varianty stejného produktu (značky, velikosti, cena atd..)"/>
    <s v="101 - 200 Kč"/>
    <s v="Ano, vyzkoušela bych něco jiného, i když jsem doposud používala standardní vložku či tampon."/>
    <x v="0"/>
  </r>
  <r>
    <n v="111"/>
    <x v="2"/>
    <x v="0"/>
    <s v="Vložka z přírodního materiálu"/>
    <s v="Vložka z přírodního materiálu"/>
    <s v="Ne"/>
    <s v="Ano"/>
    <s v="Ekologie, Spolehlivé"/>
    <s v="Nechci"/>
    <s v="Dostala bych ji zdarma., Byla by to levnější varianta."/>
    <s v="Ne"/>
    <s v="Rozhodně ano"/>
    <s v="V drogérii"/>
    <s v="Mi nákup trvá pár vteřin, kupuji pořád to stejné."/>
    <s v="Používám ekologické produkty, které jsou použitelné na několik let"/>
    <s v="Ano, protože standardní vložka nebo tampony nepoužívám."/>
    <x v="2"/>
  </r>
  <r>
    <n v="112"/>
    <x v="3"/>
    <x v="2"/>
    <s v="Standardní tampon"/>
    <s v="Standardní tampon"/>
    <s v="Ano - alespoň 3x týdně"/>
    <s v="Ne - někdo jiný z rodiny"/>
    <s v="Cena, Používají ho ostatní v mém okolí"/>
    <s v="Menstruační kalíšek, Menstruační kalhotky"/>
    <s v="Dostala bych ji zdarma., Někdo z okolí by ji začal používat."/>
    <s v="Ne"/>
    <s v="Rozhodně ano"/>
    <s v="V drogérii"/>
    <s v="Pravidelně přemýšlím, jestli nezkusit něco nového a zvažuji možnosti."/>
    <s v="101 - 200 Kč"/>
    <s v="Ne, používám standardní tampony nebo vložka."/>
    <x v="1"/>
  </r>
  <r>
    <n v="113"/>
    <x v="3"/>
    <x v="2"/>
    <s v="Standardní vložka, Standardní tampon"/>
    <s v="Standardní tampon"/>
    <s v="Ano - alespoň 3x týdně"/>
    <s v="Ne - někdo jiný z rodiny"/>
    <s v="Používají ho ostatní v mém okolí, Spolehlivé"/>
    <s v="Menstruační kalíšek, Menstruační kalhotky"/>
    <s v="Dostala bych ji zdarma., Někdo z okolí by ji začal používat."/>
    <s v="Ne"/>
    <s v="Rozhodně ano"/>
    <s v="V drogérii"/>
    <s v="Pravidelně přemýšlím, jestli nezkusit něco nového a zvažuji možnosti."/>
    <s v="100 - 200 Kč"/>
    <s v="Ne, používám standardní tampony nebo vložka."/>
    <x v="1"/>
  </r>
  <r>
    <n v="114"/>
    <x v="3"/>
    <x v="2"/>
    <s v="Standardní vložka, Standardní tampon"/>
    <s v="Standardní tampon"/>
    <s v="Ano - alespoň 3x týdně"/>
    <s v="Ne - někdo jiný z rodiny"/>
    <s v="Zvyk, Používají ho ostatní v mém okolí"/>
    <s v="Menstruační kalíšek, Menstruační kalhotky"/>
    <s v="Dostala bych ji zdarma., Někdo z okolí by ji začal používat."/>
    <s v="Ne"/>
    <s v="Rozhodně ano"/>
    <s v="V drogérii"/>
    <s v="Pravidelně přemýšlím, jestli nezkusit něco nového a zvažuji možnosti."/>
    <s v="100 - 200 Kč"/>
    <s v="Ne, používám standardní tampony nebo vložka."/>
    <x v="1"/>
  </r>
  <r>
    <n v="115"/>
    <x v="3"/>
    <x v="2"/>
    <s v="Standardní tampon"/>
    <s v="Standardní tampon"/>
    <s v="Ano - alespoň 3x týdně"/>
    <s v="Ne - někdo jiný z rodiny"/>
    <s v="Používají ho ostatní v mém okolí, Spolehlivé"/>
    <s v="Menstruační kalíšek, Menstruační kalhotky"/>
    <s v="Dostala bych ji zdarma., Někdo z okolí by ji začal používat."/>
    <s v="Ne"/>
    <s v="Rozhodně ano"/>
    <s v="V drogérii"/>
    <s v="Pravidelně přemýšlím, jestli nezkusit něco nového a zvažuji možnosti."/>
    <s v="101 - 200 Kč"/>
    <s v="Ne, používám standardní tampony nebo vložka."/>
    <x v="1"/>
  </r>
  <r>
    <n v="116"/>
    <x v="3"/>
    <x v="5"/>
    <s v="Standardní vložka, Standardní tampon"/>
    <s v="Standardní vložka, Standardní tampon"/>
    <s v="Ano - alespoň 3x týdně"/>
    <s v="Ne - někdo jiný z rodiny"/>
    <s v="Zvyk, Používají ho ostatní v mém okolí"/>
    <s v="Menstruační kalíšek, Menstruační kalhotky"/>
    <s v="Osamostatnění - vlastní příjem."/>
    <s v="Ne"/>
    <s v="Spíše ano"/>
    <s v="V drogérii"/>
    <s v="Mi nákup trvá pár vteřin, kupuji pořád to stejné."/>
    <s v="201 - 300 Kč"/>
    <s v="Ne, používám standardní tampony nebo vložka."/>
    <x v="2"/>
  </r>
  <r>
    <n v="117"/>
    <x v="0"/>
    <x v="2"/>
    <s v="Standardní tampon"/>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s v="V supermarketu"/>
    <s v="Pravidelně přemýšlím, jestli nezkusit něco nového a zvažuji možnosti."/>
    <s v="50 - 100 Kč"/>
    <s v="Ano, vyzkoušela bych něco jiného, i když jsem doposud používala standardní vložku či tampon."/>
    <x v="0"/>
  </r>
  <r>
    <n v="118"/>
    <x v="1"/>
    <x v="1"/>
    <s v="Menstruační kalíšek"/>
    <s v="Standardní vložka, Standardní tampon, Menstruační kalíšek, Menstruační kalhotky"/>
    <s v="Ano - maximálně 3x týdně"/>
    <s v="Ano"/>
    <s v="Ekologie, Pohodlné"/>
    <s v="Nechci"/>
    <s v="Dostala bych ji zdarma., Byla by to ekologičtější varianta., Současný produkt by mi přestal vyhovovat."/>
    <s v="Ne"/>
    <s v="Rozhodně ano"/>
    <s v="V supermarketu"/>
    <s v="Mi nákup trvá pár vteřin, kupuji pořád to stejné."/>
    <s v="Používám ekologické produkty, které jsou použitelné na několik let"/>
    <s v="Ano, protože jednorázové menstruační pomůcky nejsou ekologické."/>
    <x v="0"/>
  </r>
  <r>
    <n v="119"/>
    <x v="1"/>
    <x v="0"/>
    <s v="Tampon z přírodního materiálu, Menstruační kalíšek"/>
    <s v="Tampon z přírodního materiálu, Menstruační kalíšek"/>
    <s v="Ano - alespoň 3x týdně"/>
    <s v="Ano"/>
    <s v="Pohodlné, Spolehlivé"/>
    <s v="Nechci"/>
    <s v="Někdo z okolí by ji začal používat."/>
    <s v="Ne"/>
    <s v="Spíše ano"/>
    <s v="V drogérii"/>
    <s v="Mi nákup trvá pár vteřin, kupuji pořád to stejné."/>
    <s v="Používám ekologické produkty, které jsou použitelné na několik let"/>
    <s v="Ano, vyzkoušela bych něco jiného, i když jsem doposud používala standardní vložku či tampon."/>
    <x v="0"/>
  </r>
  <r>
    <n v="120"/>
    <x v="1"/>
    <x v="0"/>
    <s v="Standardní tampon"/>
    <s v="Standardní vložka, Standardní tampon"/>
    <s v="Ano - maximálně 3x týdně"/>
    <s v="Ano"/>
    <s v="Zvyk, Spolehlivé"/>
    <s v="Nechci"/>
    <s v="Nic by mě nepřimělo."/>
    <s v="Ne"/>
    <s v="Rozhodně ano"/>
    <s v="V drogérii"/>
    <s v="Mi nákup trvá pár vteřin, kupuji pořád to stejné."/>
    <s v="50 - 100 Kč"/>
    <s v="Ne, používám standardní tampony nebo vložka."/>
    <x v="0"/>
  </r>
  <r>
    <n v="121"/>
    <x v="0"/>
    <x v="3"/>
    <s v="Menstruační kalíšek, Menstruační kalhotky"/>
    <s v="Standardní vložka, Standardní tampon"/>
    <s v="Ne"/>
    <s v="Ano"/>
    <s v="Cena, Ekologie"/>
    <s v="Nechci"/>
    <s v="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x v="0"/>
  </r>
  <r>
    <n v="122"/>
    <x v="0"/>
    <x v="4"/>
    <s v="Menstruační kalíšek"/>
    <s v="Standardní vložka, Standardní tampon"/>
    <s v="Ano - alespoň 3x týdně"/>
    <s v="Ano"/>
    <s v="Ekologie, Pohodlné"/>
    <s v="Nechci"/>
    <s v="Dostala bych ji zdarma., Byla by to ekologičtější varianta., Současný produkt by mi přestal vyhovovat."/>
    <s v="Ne"/>
    <s v="Spíše ano"/>
    <s v="V drogérii"/>
    <s v="Mi nákup trvá pár vteřin, kupuji pořád to stejné."/>
    <s v="Používám ekologické produkty, které jsou použitelné na několik let"/>
    <s v="Ano, protože jednorázové menstruační pomůcky nejsou ekologické."/>
    <x v="0"/>
  </r>
  <r>
    <n v="123"/>
    <x v="1"/>
    <x v="0"/>
    <s v="Standardní vložka, Standardní tampon, Menstruační kalhotky"/>
    <s v="Standardní vložka, Vložka z přírodního materiálu, Látkové vložka, Standardní tampon, Tampon z přírodního materiálu, Menstruační kalíšek, Menstruační kalhotky"/>
    <s v="Ne"/>
    <s v="Ano"/>
    <s v="Pohodlné, Spolehlivé"/>
    <s v="Menstruační kalíšek"/>
    <s v="Současný produkt by mi přestal vyhovovat."/>
    <s v="Ne"/>
    <s v="Spíše ano"/>
    <s v="V drogérii"/>
    <s v="Vím, co chci, ale podívám se na ostatní varianty stejného produktu (značky, velikosti, cena atd..)"/>
    <s v="101 - 200 Kč"/>
    <s v="Ano, vyzkoušela bych něco jiného, i když jsem doposud používala standardní vložku či tampon."/>
    <x v="0"/>
  </r>
  <r>
    <n v="124"/>
    <x v="0"/>
    <x v="3"/>
    <s v="Menstruační kalíšek"/>
    <s v="Standardní vložka, Standardní tampon, Menstruační kalhotky"/>
    <s v="Ne"/>
    <s v="Ano"/>
    <s v="Ekologie, Pohodlné"/>
    <s v="Nechci"/>
    <s v="Někdo z okolí by ji začal používat., Byla by to levnější varianta., Byla by to ekologičtější varianta., Současný produkt by mi přestal vyhovovat."/>
    <s v="Ne"/>
    <s v="Spíše ano"/>
    <s v="V drogérii"/>
    <s v="Vím, co chci, ale podívám se na ostatní varianty stejného produktu (značky, velikosti, cena atd..)"/>
    <s v="Používám ekologické produkty, které jsou použitelné na několik let"/>
    <s v="Ano, protože standardní vložka nebo tampony nepoužívám."/>
    <x v="1"/>
  </r>
  <r>
    <n v="125"/>
    <x v="0"/>
    <x v="4"/>
    <s v="Menstruační kalíšek, Menstruační kalhotky"/>
    <s v="Standardní tampon, Menstruační kalíšek"/>
    <s v="Ano - maximálně 3x týdně"/>
    <s v="Ano"/>
    <s v="Cena, Ekologie"/>
    <s v="Mořská houba"/>
    <s v="Byla by to levnější varianta., Současný produkt by mi přestal vyhovovat."/>
    <s v="Ne"/>
    <s v="Rozhodně ano"/>
    <s v="V drogérii"/>
    <s v="Vím, co chci, ale občas se podívám na ostatní varianty jiných produktů, než používám normálně."/>
    <s v="Používám ekologické produkty, které jsou použitelné na několik let"/>
    <s v="Ano, protože jednorázové menstruační pomůcky nejsou ekologické."/>
    <x v="0"/>
  </r>
  <r>
    <n v="126"/>
    <x v="2"/>
    <x v="3"/>
    <s v="Standardní tampon"/>
    <s v="Standardní tampon"/>
    <s v="Ne"/>
    <s v="Ne - partner"/>
    <s v="Cena, Zvyk"/>
    <s v="Nechci"/>
    <s v="Byla by to levnější varianta., Současný produkt by mi přestal vyhovovat."/>
    <s v="Ne"/>
    <s v="Rozhodně ano"/>
    <s v="V drogérii"/>
    <s v="Vím, co chci, ale podívám se na ostatní varianty stejného produktu (značky, velikosti, cena atd..)"/>
    <s v="50 - 100 Kč"/>
    <s v="Ne, používám standardní tampony nebo vložka."/>
    <x v="1"/>
  </r>
  <r>
    <n v="127"/>
    <x v="0"/>
    <x v="3"/>
    <s v="Standardní tampon"/>
    <s v="Standardní vložka, Standardní tampon, Menstruační kalíšek"/>
    <s v="Ano - alespoň 3x týdně"/>
    <s v="Ano"/>
    <s v="Zvyk, Pohodlné"/>
    <s v="Vložka z přírodního materiálu, Menstruační kalíšek"/>
    <s v="Dostala bych ji zdarma."/>
    <s v="Ne"/>
    <s v="Rozhodně ano"/>
    <s v="V drogérii"/>
    <s v="Pravidelně přemýšlím, jestli nezkusit něco nového a zvažuji možnosti."/>
    <s v="50 - 100 Kč"/>
    <s v="Ano, vyzkoušela bych něco jiného, i když jsem doposud používala standardní vložku či tampon."/>
    <x v="0"/>
  </r>
  <r>
    <n v="128"/>
    <x v="3"/>
    <x v="5"/>
    <s v="Standardní tampon"/>
    <s v="Standardní tampon"/>
    <s v="Ano - alespoň 3x týdně"/>
    <s v="Ne - někdo jiný z rodiny"/>
    <s v="Zvyk, Používají ho ostatní v mém okolí"/>
    <s v="Menstruační kalíšek, Menstruační kalhotky"/>
    <s v="Dostala bych ji zdarma., Osamostatnění - vlastní příjem."/>
    <s v="Ne"/>
    <s v="Spíše ano"/>
    <s v="V drogérii"/>
    <s v="Mi nákup trvá pár vteřin, kupuji pořád to stejné."/>
    <s v="50 - 100 Kč"/>
    <s v="Ano, vyzkoušela bych něco jiného, i když jsem doposud používala standardní vložku či tampon."/>
    <x v="2"/>
  </r>
  <r>
    <n v="129"/>
    <x v="4"/>
    <x v="3"/>
    <s v="Standardní vložka"/>
    <s v="Nevím"/>
    <s v="Ne"/>
    <s v="Ano"/>
    <s v="Cena, Zvyk"/>
    <s v="Nechci"/>
    <s v="Nic by mě nepřimělo."/>
    <s v="Ne"/>
    <s v="Spíše ano"/>
    <s v="V drogérii"/>
    <s v="Mi nákup trvá pár vteřin, kupuji pořád to stejné."/>
    <s v="101 - 200 Kč"/>
    <s v="Ne, používám standardní tampony nebo vložka."/>
    <x v="0"/>
  </r>
  <r>
    <n v="130"/>
    <x v="0"/>
    <x v="5"/>
    <s v="Standardní tampon"/>
    <s v="Standardní vložka, Standardní tampon"/>
    <s v="Ne"/>
    <s v="Ano"/>
    <s v="Zvyk, Spolehlivé"/>
    <s v="Menstruační kalhotky"/>
    <s v="Dostala bych ji zdarma., Současný produkt by mi přestal vyhovovat."/>
    <s v="Ne"/>
    <s v="Spíše ano"/>
    <s v="V supermarketu"/>
    <s v="Pravidelně přemýšlím, jestli nezkusit něco nového a zvažuji možnosti."/>
    <s v="101 - 200 Kč"/>
    <s v="Ano, vyzkoušela bych něco jiného, i když jsem doposud používala standardní vložku či tampon."/>
    <x v="2"/>
  </r>
  <r>
    <n v="131"/>
    <x v="0"/>
    <x v="5"/>
    <s v="Standardní tampon"/>
    <s v="Standardní vložka, Standardní tampon, Menstruační kalíšek, Menstruační kalhotky"/>
    <s v="Ano - maximálně 3x týdně"/>
    <s v="Ano"/>
    <s v="Zvyk, Spolehlivé"/>
    <s v="Menstruační kalhotky"/>
    <s v="Nic by mě nepřimělo."/>
    <s v="Ne"/>
    <s v="Spíše ano"/>
    <s v="V drogérii"/>
    <s v="Pravidelně přemýšlím, jestli nezkusit něco nového a zvažuji možnosti."/>
    <s v="50 - 100 Kč"/>
    <s v="Ano, vyzkoušela bych něco jiného, i když jsem doposud používala standardní vložku či tampon."/>
    <x v="2"/>
  </r>
  <r>
    <n v="132"/>
    <x v="3"/>
    <x v="5"/>
    <s v="Standardní tampon, Menstruační kalhotky"/>
    <s v="Standardní vložka, Standardní tampon"/>
    <s v="Ne"/>
    <s v="Ano"/>
    <s v="Pohodlné, Spolehlivé"/>
    <s v="Nechci"/>
    <s v="Byla by to ekologičtější varianta., Současný produkt by mi přestal vyhovovat."/>
    <s v="Ne"/>
    <s v="Spíše ano"/>
    <s v="V drogérii"/>
    <s v="Mi nákup trvá pár vteřin, kupuji pořád to stejné."/>
    <s v="201 - 300 Kč"/>
    <s v="Ano, vyzkoušela bych něco jiného, i když jsem doposud používala standardní vložku či tampon."/>
    <x v="2"/>
  </r>
  <r>
    <n v="133"/>
    <x v="1"/>
    <x v="0"/>
    <s v="Standardní vložka, Standardní tampon, Menstruační kalíšek"/>
    <s v="Standardní vložka, Standardní tampon, Menstruační kalíšek, Menstruační kalhotky"/>
    <s v="Ne"/>
    <s v="Ano"/>
    <s v="Cena, Zvyk"/>
    <s v="Menstruační kalhotky"/>
    <s v="Dostala bych ji zdarma., Byla by to levnější varianta., Byla by to ekologičtější varianta., Současný produkt by mi přestal vyhovovat."/>
    <s v="Ne"/>
    <s v="Spíš ne"/>
    <s v="V supermarketu"/>
    <s v="Vím, co chci, ale občas se podívám na ostatní varianty jiných produktů, než používám normálně."/>
    <s v="101 - 200 Kč"/>
    <s v="Ne, používám standardní tampony nebo vložka."/>
    <x v="0"/>
  </r>
  <r>
    <n v="134"/>
    <x v="0"/>
    <x v="2"/>
    <s v="Menstruační kalíšek, Menstruační kalhotky"/>
    <s v="Standardní vložka, Standardní tampon, Menstruační kalíšek, Menstruační kalhotky"/>
    <s v="Ano - alespoň 3x týdně"/>
    <s v="Ano"/>
    <s v="Ekologie, Zvyk"/>
    <s v="Nechci"/>
    <s v="Dostala bych ji zdarma., Byla by to levnější varianta."/>
    <s v="Ne"/>
    <s v="Rozhodně ano"/>
    <s v="Na internetu"/>
    <s v="Vím, co chci, ale podívám se na ostatní varianty stejného produktu (značky, velikosti, cena atd..)"/>
    <s v="Používám ekologické produkty, které jsou použitelné na několik let"/>
    <s v="Ano, protože standardní vložka nebo tampony nepoužívám."/>
    <x v="0"/>
  </r>
  <r>
    <n v="135"/>
    <x v="0"/>
    <x v="3"/>
    <s v="Standardní vložka"/>
    <s v="Nevím"/>
    <s v="Ne"/>
    <s v="Ano"/>
    <s v="Pohodlné, Spolehlivé"/>
    <s v="Nechci"/>
    <s v="Současný produkt by mi přestal vyhovovat."/>
    <s v="Ne"/>
    <s v="Rozhodně ne"/>
    <s v="V drogérii"/>
    <s v="Vím, co chci, ale podívám se na ostatní varianty stejného produktu (značky, velikosti, cena atd..)"/>
    <s v="50 - 100 Kč"/>
    <s v="Ne, používám standardní tampony nebo vložka."/>
    <x v="0"/>
  </r>
  <r>
    <n v="136"/>
    <x v="0"/>
    <x v="3"/>
    <s v="Menstruační kalíšek, Menstruační kalhotky"/>
    <s v="Standardní vložka, Standardní tampon"/>
    <s v="Ne"/>
    <s v="Ano"/>
    <s v="Cena, Ekologie"/>
    <s v="Nechci"/>
    <s v="Někdo z okolí by ji začal používat., Byla by to levnější varianta., 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x v="0"/>
  </r>
  <r>
    <n v="137"/>
    <x v="0"/>
    <x v="4"/>
    <s v="Menstruační kalíšek"/>
    <s v="Standardní vložka, Standardní tampon"/>
    <s v="Ano - alespoň 3x týdně"/>
    <s v="Ano"/>
    <s v="Ekologie, Pohodlné"/>
    <s v="Nechci"/>
    <s v="Současný produkt by mi přestal vyhovovat."/>
    <s v="Ne"/>
    <s v="Spíše ano"/>
    <s v="V drogérii"/>
    <s v="Mi nákup trvá pár vteřin, kupuji pořád to stejné."/>
    <s v="Používám ekologické produkty, které jsou použitelné na několik let"/>
    <s v="Ano, protože jednorázové menstruační pomůcky nejsou ekologické."/>
    <x v="0"/>
  </r>
  <r>
    <n v="138"/>
    <x v="1"/>
    <x v="0"/>
    <s v="Standardní vložka, Standardní tampon, Menstruační kalhotky"/>
    <s v="Standardní vložka, Vložka z přírodního materiálu, Látkové vložka, Standardní tampon, Tampon z přírodního materiálu, Menstruační kalíšek, Menstruační kalhotky"/>
    <s v="Ne"/>
    <s v="Ano"/>
    <s v="Pohodlné, Spolehlivé"/>
    <s v="Menstruační kalíšek"/>
    <s v="Současný produkt by mi přestal vyhovovat."/>
    <s v="Ne"/>
    <s v="Spíše ano"/>
    <s v="V drogérii"/>
    <s v="Vím, co chci, ale podívám se na ostatní varianty stejného produktu (značky, velikosti, cena atd..)"/>
    <s v="101 - 200 Kč"/>
    <s v="Ano, vyzkoušela bych něco jiného, i když jsem doposud používala standardní vložku či tampon."/>
    <x v="0"/>
  </r>
  <r>
    <n v="139"/>
    <x v="0"/>
    <x v="3"/>
    <s v="Menstruační kalíšek"/>
    <s v="Standardní vložka, Standardní tampon, Menstruační kalhotky"/>
    <s v="Ne"/>
    <s v="Ano"/>
    <s v="Ekologie, Pohodlné"/>
    <s v="Nechci"/>
    <s v="Současný produkt by mi přestal vyhovovat."/>
    <s v="Ne"/>
    <s v="Spíše ano"/>
    <s v="V drogérii"/>
    <s v="Vím, co chci, ale podívám se na ostatní varianty stejného produktu (značky, velikosti, cena atd..)"/>
    <s v="Používám ekologické produkty, které jsou použitelné na několik let"/>
    <s v="Ano, protože standardní vložka nebo tampony nepoužívám."/>
    <x v="1"/>
  </r>
  <r>
    <n v="140"/>
    <x v="0"/>
    <x v="4"/>
    <s v="Menstruační kalíšek"/>
    <s v="Standardní vložka, Standardní tampon"/>
    <s v="Ne"/>
    <s v="Ano"/>
    <s v="Cena, Ekologie"/>
    <s v="Nechci"/>
    <s v="Byla by to ekologičtější varianta."/>
    <s v="Ne"/>
    <s v="Spíše ano"/>
    <s v="Na internetu"/>
    <s v="Mi nákup trvá pár vteřin, kupuji pořád to stejné."/>
    <s v="Používám ekologické produkty, které jsou použitelné na několik let"/>
    <s v="Ano, protože jednorázové menstruační pomůcky nejsou ekologické."/>
    <x v="0"/>
  </r>
  <r>
    <n v="141"/>
    <x v="1"/>
    <x v="3"/>
    <s v="Standardní vložka, Standardní tampon, Menstruační kalíšek, Mořská houba"/>
    <s v="Standardní vložka, Standardní tampon"/>
    <s v="Ne"/>
    <s v="Ano"/>
    <s v="Pohodlné, Spolehlivé"/>
    <s v="Menstruační kalhotky, Látkové vložka"/>
    <s v="Byla by to ekologičtější varianta., Současný produkt by mi přestal vyhovovat."/>
    <s v="Ne"/>
    <s v="Rozhodně ano"/>
    <s v="V supermarketu"/>
    <s v="Pravidelně přemýšlím, jestli nezkusit něco nového a zvažuji možnosti."/>
    <s v="201 - 300 Kč"/>
    <s v="Ano, vyzkoušela bych něco jiného, i když jsem doposud používala standardní vložku či tampon."/>
    <x v="2"/>
  </r>
  <r>
    <n v="142"/>
    <x v="1"/>
    <x v="0"/>
    <s v="Standardní tampon, Menstruační kalíšek, Menstruační kalhotky"/>
    <s v="Standardní vložka, Standardní tampon, Menstruační kalíšek, Menstruační kalhotky, Mořská houba"/>
    <s v="Ano - maximálně 3x týdně"/>
    <s v="Ano"/>
    <s v="Ekologie, Spolehlivé"/>
    <s v="Nechci"/>
    <s v="Doporuceni"/>
    <s v="Ne"/>
    <s v="Spíš ne"/>
    <s v="V supermarketu"/>
    <s v="Mi nákup trvá pár vteřin, kupuji pořád to stejné."/>
    <s v="201 - 300 Kč"/>
    <s v="Ano, protože jednorázové menstruační pomůcky nejsou ekologické."/>
    <x v="0"/>
  </r>
  <r>
    <n v="143"/>
    <x v="0"/>
    <x v="0"/>
    <s v="Standardní tampon"/>
    <s v="Standardní tampon, Menstruační kalíšek"/>
    <s v="Ano - alespoň 3x týdně"/>
    <s v="Ano"/>
    <s v="Ekologie, Pohodlné"/>
    <s v="Menstruační kalhotky"/>
    <s v="Dostala bych ji zdarma., Někdo z okolí by ji začal používat."/>
    <s v="Ano - v práci"/>
    <s v="Rozhodně ano"/>
    <s v="V drogérii"/>
    <s v="Pravidelně přemýšlím, jestli nezkusit něco nového a zvažuji možnosti."/>
    <s v="101 - 200 Kč"/>
    <s v="Ano, protože jednorázové menstruační pomůcky nejsou ekologické."/>
    <x v="0"/>
  </r>
  <r>
    <n v="144"/>
    <x v="2"/>
    <x v="1"/>
    <s v="Standardní vložka"/>
    <s v="Menstruační kalíšek, Menstruační kalhotky"/>
    <s v="Ano - alespoň 3x týdně"/>
    <s v="Ano"/>
    <s v="Ekologie, Zvyk"/>
    <s v="Nechci"/>
    <s v="Nic by mě nepřimělo."/>
    <s v="Ano - v práci"/>
    <s v="Rozhodně ano"/>
    <s v="V drogérii"/>
    <s v="Mi nákup trvá pár vteřin, kupuji pořád to stejné."/>
    <s v="301 Kč a více"/>
    <s v="Ano, protože jednorázové menstruační pomůcky nejsou ekologické."/>
    <x v="0"/>
  </r>
  <r>
    <n v="145"/>
    <x v="0"/>
    <x v="4"/>
    <s v="Menstruační kalíšek"/>
    <s v="Standardní vložka, Standardní tampon"/>
    <s v="Ano - alespoň 3x týdně"/>
    <s v="Ano"/>
    <s v="Cena, Ekologie"/>
    <s v="Nechci"/>
    <s v="Někdo z okolí by ji začal používat., Byla by to levnější varianta., Byla by to ekologičtější varianta., Současný produkt by mi přestal vyhovovat."/>
    <s v="Ne"/>
    <s v="Spíše ano"/>
    <s v="V drogérii"/>
    <s v="Mi nákup trvá pár vteřin, kupuji pořád to stejné."/>
    <s v="Používám ekologické produkty, které jsou použitelné na několik let"/>
    <s v="Ano, protože jednorázové menstruační pomůcky nejsou ekologické."/>
    <x v="0"/>
  </r>
  <r>
    <n v="146"/>
    <x v="0"/>
    <x v="0"/>
    <s v="Standardní vložka, Standardní tampon, Menstruační kalhotky"/>
    <s v="Standardní vložka, Vložka z přírodního materiálu, Látkové vložka, Standardní tampon, Tampon z přírodního materiálu, Menstruační kalíšek, Menstruační kalhotky"/>
    <s v="Ne"/>
    <s v="Ano"/>
    <s v="Ekologie, Pohodlné"/>
    <s v="Menstruační kalíšek"/>
    <s v="Současný produkt by mi přestal vyhovovat."/>
    <s v="Ne"/>
    <s v="Spíše ano"/>
    <s v="V drogérii"/>
    <s v="Vím, co chci, ale podívám se na ostatní varianty stejného produktu (značky, velikosti, cena atd..)"/>
    <s v="101 - 200 Kč"/>
    <s v="Ano, vyzkoušela bych něco jiného, i když jsem doposud používala standardní vložku či tampon."/>
    <x v="0"/>
  </r>
  <r>
    <n v="147"/>
    <x v="0"/>
    <x v="3"/>
    <s v="Menstruační kalíšek"/>
    <s v="Standardní vložka, Standardní tampon, Menstruační kalíšek"/>
    <s v="Ano - maximálně 3x týdně"/>
    <s v="Ano"/>
    <s v="Cena, Ekologie"/>
    <s v="Nechci"/>
    <s v="Někdo z okolí by ji začal používat., Byla by to levnější varianta., Byla by to ekologičtější varianta., Současný produkt by mi přestal vyhovovat."/>
    <s v="Ne"/>
    <s v="Spíše ano"/>
    <s v="V drogérii"/>
    <s v="Mi nákup trvá pár vteřin, kupuji pořád to stejné."/>
    <s v="Používám ekologické produkty, které jsou použitelné na několik let"/>
    <s v="Ano, protože mám svůj oblíbený typ/značku/velikost a chci ho používat dál."/>
    <x v="0"/>
  </r>
  <r>
    <n v="148"/>
    <x v="1"/>
    <x v="3"/>
    <s v="Menstruační kalhotky, Mořská houba"/>
    <s v="Standardní tampon, Mořská houba"/>
    <s v="Ano - maximálně 3x týdně"/>
    <s v="Ano"/>
    <s v="Ekologie, Pohodlné"/>
    <s v="Nechci"/>
    <s v="Byla by to ekologičtější varianta."/>
    <s v="Ne"/>
    <s v="Spíše ano"/>
    <s v="Na internetu"/>
    <s v="Mi nákup trvá pár vteřin, kupuji pořád to stejné."/>
    <s v="Používám ekologické produkty, které jsou použitelné na několik let"/>
    <s v="Ano, protože standardní vložka nebo tampony nepoužívám."/>
    <x v="0"/>
  </r>
  <r>
    <n v="149"/>
    <x v="1"/>
    <x v="1"/>
    <s v="Standardní tampon, Menstruační kalíšek, Menstruační kalhotky"/>
    <s v="Standardní vložka, Standardní tampon"/>
    <s v="Ne"/>
    <s v="Ano"/>
    <s v="Ekologie, Pohodlné"/>
    <s v="Nechci"/>
    <s v="Dostala bych ji zdarma., Současný produkt by mi přestal vyhovovat."/>
    <s v="Ne"/>
    <s v="Spíše ano"/>
    <s v="V drogérii"/>
    <s v="Vím, co chci, ale občas se podívám na ostatní varianty jiných produktů, než používám normálně."/>
    <s v="201 - 300 Kč"/>
    <s v="Ano, protože mám svůj oblíbený typ/značku/velikost a chci ho používat dál."/>
    <x v="0"/>
  </r>
  <r>
    <n v="150"/>
    <x v="1"/>
    <x v="1"/>
    <s v="Menstruační kalhotky"/>
    <s v="Standardní tampon, Menstruační kalhotky"/>
    <s v="Ano - maximálně 3x týdně"/>
    <s v="Ano"/>
    <s v="Ekologie, Pohodlné"/>
    <s v="Nechci"/>
    <s v="Nic by mě nepřimělo."/>
    <s v="Ne"/>
    <s v="Rozhodně ano"/>
    <s v="V drogérii"/>
    <s v="Vím, co chci, ale podívám se na ostatní varianty stejného produktu (značky, velikosti, cena atd..)"/>
    <s v="Používám ekologické produkty, které jsou použitelné na několik let"/>
    <s v="Ano, protože jednorázové menstruační pomůcky nejsou ekologické."/>
    <x v="0"/>
  </r>
  <r>
    <n v="151"/>
    <x v="2"/>
    <x v="0"/>
    <s v="Vložka z přírodního materiálu"/>
    <s v="Vložka z přírodního materiálu"/>
    <s v="Ne"/>
    <s v="Ano"/>
    <s v="Ekologie, Spolehlivé"/>
    <s v="Nechci"/>
    <s v="Dostala bych ji zdarma., Byla by to levnější varianta."/>
    <s v="Ne"/>
    <s v="Rozhodně ano"/>
    <s v="V drogérii"/>
    <s v="Mi nákup trvá pár vteřin, kupuji pořád to stejné."/>
    <s v="Používám ekologické produkty, které jsou použitelné na několik let"/>
    <s v="Ano, protože standardní vložka nebo tampony nepoužívám."/>
    <x v="2"/>
  </r>
  <r>
    <n v="152"/>
    <x v="1"/>
    <x v="0"/>
    <s v="Standardní tampon"/>
    <s v="Standardní vložka, Standardní tampon, Menstruační kalhotky"/>
    <s v="Ne"/>
    <s v="Ano"/>
    <s v="Cena, Zvyk"/>
    <s v="Tampon z přírodního materiálu"/>
    <s v="Dostala bych ji zdarma., Současný produkt by mi přestal vyhovovat."/>
    <s v="Ne"/>
    <s v="Spíš ne"/>
    <s v="V supermarketu"/>
    <s v="Mi nákup trvá pár vteřin, kupuji pořád to stejné."/>
    <s v="101 - 200 Kč"/>
    <s v="Ne, používám standardní tampony nebo vložka."/>
    <x v="0"/>
  </r>
  <r>
    <n v="153"/>
    <x v="2"/>
    <x v="0"/>
    <s v="Standardní vložka"/>
    <s v="Nevím"/>
    <s v="Ne"/>
    <s v="Ano"/>
    <s v="Cena, Zvyk"/>
    <s v="Nechci"/>
    <s v="Nic by mě nepřimělo."/>
    <s v="Ne"/>
    <s v="Spíše ano"/>
    <s v="V drogérii"/>
    <s v="Mi nákup trvá pár vteřin, kupuji pořád to stejné."/>
    <s v="101 - 200 Kč"/>
    <s v="Ano, vyzkoušela bych něco jiného, i když jsem doposud používala standardní vložku či tampon."/>
    <x v="0"/>
  </r>
  <r>
    <n v="154"/>
    <x v="0"/>
    <x v="3"/>
    <s v="Standardní tampon"/>
    <s v="Standardní vložka, Standardní tampon, Menstruační kalíšek, Menstruační kalhotky"/>
    <s v="Ne"/>
    <s v="Ano"/>
    <s v="Pohodlné, Spolehlivé"/>
    <s v="Menstruační kalhotky"/>
    <s v="Dostala bych ji zdarma., Byla by to levnější varianta., Současný produkt by mi přestal vyhovovat."/>
    <s v="Ne"/>
    <s v="Spíše ano"/>
    <s v="V drogérii"/>
    <s v="Pravidelně přemýšlím, jestli nezkusit něco nového a zvažuji možnosti."/>
    <s v="101 - 200 Kč"/>
    <s v="Ne, začala bych používat produkty zdarma (doposud jsem používala jiné)."/>
    <x v="1"/>
  </r>
  <r>
    <n v="155"/>
    <x v="0"/>
    <x v="3"/>
    <s v="Menstruační kalíšek, Menstruační kalhotky"/>
    <s v="Standardní vložka, Standardní tampon"/>
    <s v="Ne"/>
    <s v="Ano"/>
    <s v="Cena, Ekologie"/>
    <s v="Nechci"/>
    <s v="Dostala bych ji zdarma., 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x v="0"/>
  </r>
  <r>
    <n v="156"/>
    <x v="0"/>
    <x v="4"/>
    <s v="Menstruační kalíšek"/>
    <s v="Standardní vložka, Standardní tampon"/>
    <s v="Ano - alespoň 3x týdně"/>
    <s v="Ano"/>
    <s v="Ekologie, Pohodlné"/>
    <s v="Nechci"/>
    <s v="Současný produkt by mi přestal vyhovovat."/>
    <s v="Ne"/>
    <s v="Spíše ano"/>
    <s v="V drogérii"/>
    <s v="Mi nákup trvá pár vteřin, kupuji pořád to stejné."/>
    <s v="Používám ekologické produkty, které jsou použitelné na několik let"/>
    <s v="Ano, protože jednorázové menstruační pomůcky nejsou ekologické."/>
    <x v="0"/>
  </r>
  <r>
    <n v="157"/>
    <x v="0"/>
    <x v="3"/>
    <s v="Menstruační kalíšek"/>
    <s v="Menstruační kalíšek"/>
    <s v="Ano - maximálně 3x týdně"/>
    <s v="Ano"/>
    <s v="Cena, Pohodlné"/>
    <s v="Mořská houba"/>
    <s v="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x v="0"/>
  </r>
  <r>
    <n v="158"/>
    <x v="1"/>
    <x v="1"/>
    <s v="Standardní tampon, Menstruační kalíšek, Menstruační kalhotky"/>
    <s v="Standardní vložka, Standardní tampon"/>
    <s v="Ne"/>
    <s v="Ano"/>
    <s v="Ekologie, Pohodlné"/>
    <s v="Nechci"/>
    <s v="Dostala bych ji zdarma., Současný produkt by mi přestal vyhovovat."/>
    <s v="Ne"/>
    <s v="Spíše ano"/>
    <s v="V drogérii"/>
    <s v="Vím, co chci, ale občas se podívám na ostatní varianty jiných produktů, než používám normálně."/>
    <s v="201 - 300 Kč"/>
    <s v="Ano, protože mám svůj oblíbený typ/značku/velikost a chci ho používat dál."/>
    <x v="0"/>
  </r>
  <r>
    <n v="159"/>
    <x v="1"/>
    <x v="1"/>
    <s v="Menstruační kalhotky"/>
    <s v="Standardní tampon, Menstruační kalhotky"/>
    <s v="Ano - maximálně 3x týdně"/>
    <s v="Ano"/>
    <s v="Ekologie, Pohodlné"/>
    <s v="Nechci"/>
    <s v="Nic by mě nepřimělo."/>
    <s v="Ne"/>
    <s v="Rozhodně ano"/>
    <s v="V drogérii"/>
    <s v="Vím, co chci, ale podívám se na ostatní varianty stejného produktu (značky, velikosti, cena atd..)"/>
    <s v="Používám ekologické produkty, které jsou použitelné na několik let"/>
    <s v="Ano, protože jednorázové menstruační pomůcky nejsou ekologické."/>
    <x v="0"/>
  </r>
  <r>
    <n v="160"/>
    <x v="2"/>
    <x v="0"/>
    <s v="Vložka z přírodního materiálu"/>
    <s v="Vložka z přírodního materiálu"/>
    <s v="Ne"/>
    <s v="Ano"/>
    <s v="Ekologie, Spolehlivé"/>
    <s v="Nechci"/>
    <s v="Dostala bych ji zdarma., Byla by to levnější varianta."/>
    <s v="Ne"/>
    <s v="Rozhodně ano"/>
    <s v="V drogérii"/>
    <s v="Mi nákup trvá pár vteřin, kupuji pořád to stejné."/>
    <s v="Používám ekologické produkty, které jsou použitelné na několik let"/>
    <s v="Ano, protože standardní vložka nebo tampony nepoužívám."/>
    <x v="2"/>
  </r>
  <r>
    <n v="161"/>
    <x v="1"/>
    <x v="4"/>
    <s v="Menstruační kalíšek, Menstruační kalhotky"/>
    <s v="Vložka z přírodního materiálu, Standardní tampon, Menstruační kalíšek, Menstruační kalhotky"/>
    <s v="Ano - alespoň 3x týdně"/>
    <s v="Ano"/>
    <s v="Ekologie, Pohodlné"/>
    <s v="Nechci"/>
    <s v="bylo by to pohodlnější"/>
    <s v="Ne"/>
    <s v="Spíš ne"/>
    <s v="Na internetu"/>
    <s v="Vím, co chci, ale podívám se na ostatní varianty stejného produktu (značky, velikosti, cena atd..)"/>
    <s v="Používám ekologické produkty, které jsou použitelné na několik let"/>
    <s v="Ano, protože standardní vložka nebo tampony nepoužívám."/>
    <x v="0"/>
  </r>
  <r>
    <n v="162"/>
    <x v="0"/>
    <x v="3"/>
    <s v="Menstruační kalíšek, Menstruační kalhotky"/>
    <s v="Standardní vložka, Látkové vložka, Standardní tampon, Tampon z přírodního materiálu, Menstruační kalíšek, Menstruační kalhotky"/>
    <s v="Ano - alespoň 3x týdně"/>
    <s v="Ano"/>
    <s v="Ekologie, Pohodlné"/>
    <s v="Nechci"/>
    <s v="Dostala bych ji zdarma., Byla by to ekologičtější varianta., Současný produkt by mi přestal vyhovovat."/>
    <s v="Ne"/>
    <s v="Rozhodně ano"/>
    <s v="Na internetu"/>
    <s v="Mi nákup trvá pár vteřin, kupuji pořád to stejné."/>
    <s v="Používám ekologické produkty, které jsou použitelné na několik let"/>
    <s v="Ano, protože standardní vložka nebo tampony nepoužívám."/>
    <x v="0"/>
  </r>
  <r>
    <n v="163"/>
    <x v="0"/>
    <x v="2"/>
    <s v="Standardní vložka, Standardní tampon, Menstruační kalíšek, Menstruační kalhotky"/>
    <s v="Standardní vložka, Standardní tampon"/>
    <s v="Ne"/>
    <s v="Ano"/>
    <s v="Ekologie, Pohodlné"/>
    <s v="Nechci"/>
    <s v="Byla by to ekologičtější varianta., Současný produkt by mi přestal vyhovovat."/>
    <s v="Ne"/>
    <s v="Spíš ne"/>
    <s v="V drogérii"/>
    <s v="Vím, co chci, ale občas se podívám na ostatní varianty jiných produktů, než používám normálně."/>
    <s v="201 - 300 Kč"/>
    <s v="Ano, protože jednorázové menstruační pomůcky nejsou ekologické."/>
    <x v="0"/>
  </r>
  <r>
    <n v="164"/>
    <x v="1"/>
    <x v="3"/>
    <s v="Vložka z přírodního materiálu, Menstruační kalíšek"/>
    <s v="Standardní vložka, Standardní tampon, Menstruační kalíšek, Menstruační kalhotky"/>
    <s v="Ano - maximálně 3x týdně"/>
    <s v="Ano"/>
    <s v="Pohodlné, Spolehlivé"/>
    <s v="Mořská houba"/>
    <s v="Současný produkt by mi přestal vyhovovat."/>
    <s v="Ne"/>
    <s v="Spíš ne"/>
    <s v="V drogérii"/>
    <s v="Vím, co chci, ale podívám se na ostatní varianty stejného produktu (značky, velikosti, cena atd..)"/>
    <s v="101 - 200 Kč"/>
    <s v="Ano, protože standardní vložka nebo tampony nepoužívám."/>
    <x v="2"/>
  </r>
  <r>
    <n v="165"/>
    <x v="1"/>
    <x v="4"/>
    <s v="Menstruační kalíšek"/>
    <s v="Standardní vložka, Standardní tampon, Menstruační kalíšek, Mořská houba"/>
    <s v="Ne"/>
    <s v="Ano"/>
    <s v="Ekologie, Pohodlné"/>
    <s v="Menstruační kalhotky"/>
    <s v="Jen se odhodlavam kalhotky objednat jako doplnujici ke kalisku. Urcite kalisek neprestanj pouzivat."/>
    <s v="Ne"/>
    <s v="Spíš ne"/>
    <s v="V drogérii"/>
    <s v="Mi nákup trvá pár vteřin, kupuji pořád to stejné."/>
    <s v="Používám ekologické produkty, které jsou použitelné na několik let"/>
    <s v="Ano, protože standardní vložka nebo tampony nepoužívám."/>
    <x v="0"/>
  </r>
  <r>
    <n v="166"/>
    <x v="0"/>
    <x v="3"/>
    <s v="Standardní vložka, Vložka z přírodního materiálu"/>
    <s v="Nevím"/>
    <s v="Ne"/>
    <s v="Ano"/>
    <s v="Cena, Ekologie"/>
    <s v="Mořská houba"/>
    <s v="Dostala bych ji zdarma., Byla by to ekologičtější varianta., Současný produkt by mi přestal vyhovovat."/>
    <s v="Ne"/>
    <s v="Spíše ano"/>
    <s v="V drogérii"/>
    <s v="Pravidelně přemýšlím, jestli nezkusit něco nového a zvažuji možnosti."/>
    <s v="101 - 200 Kč"/>
    <s v="Ne, používám standardní tampony nebo vložka."/>
    <x v="0"/>
  </r>
  <r>
    <n v="167"/>
    <x v="3"/>
    <x v="5"/>
    <s v="Menstruační kalhotky"/>
    <s v="Standardní vložka, Látkové vložka, Standardní tampon, Menstruační kalíšek"/>
    <s v="Ano - alespoň 3x týdně"/>
    <s v="Ano"/>
    <s v="Cena, Používají ho ostatní v mém okolí"/>
    <s v="Nechci"/>
    <s v="Současný produkt by mi přestal vyhovovat."/>
    <s v="Ne"/>
    <s v="Rozhodně ano"/>
    <s v="Na internetu"/>
    <s v="Mi nákup trvá pár vteřin, kupuji pořád to stejné."/>
    <s v="Používám ekologické produkty, které jsou použitelné na několik let"/>
    <s v="Ne, začala bych používat produkty zdarma (doposud jsem používala jiné)."/>
    <x v="0"/>
  </r>
  <r>
    <n v="168"/>
    <x v="2"/>
    <x v="0"/>
    <s v="Standardní vložka, Menstruační kalíšek"/>
    <s v="Standardní tampon, Menstruační kalíšek, Menstruační kalhotky"/>
    <s v="Ne"/>
    <s v="Ano"/>
    <s v="Cena, Zvyk"/>
    <s v="Nechci"/>
    <s v="Současný produkt by mi přestal vyhovovat."/>
    <s v="Ne"/>
    <s v="Spíše ano"/>
    <s v="V drogérii"/>
    <s v="Mi nákup trvá pár vteřin, kupuji pořád to stejné."/>
    <s v="201 - 300 Kč"/>
    <s v="Ne, začala bych používat produkty zdarma (doposud jsem používala jiné)."/>
    <x v="0"/>
  </r>
  <r>
    <n v="169"/>
    <x v="1"/>
    <x v="1"/>
    <s v="Standardní tampon, Mořská houba"/>
    <s v="Standardní vložka, Standardní tampon"/>
    <s v="Ano - alespoň 3x týdně"/>
    <s v="Ano"/>
    <s v="Ekologie, Pohodlné"/>
    <s v="Menstruační kalíšek"/>
    <s v="Byla by to ekologičtější varianta., Současný produkt by mi přestal vyhovovat."/>
    <s v="Ne"/>
    <s v="Spíše ano"/>
    <s v="Na internetu"/>
    <s v="Vím, co chci, ale podívám se na ostatní varianty stejného produktu (značky, velikosti, cena atd..)"/>
    <s v="301 Kč a více"/>
    <s v="Ano, protože mám svůj oblíbený typ/značku/velikost a chci ho používat dál."/>
    <x v="0"/>
  </r>
  <r>
    <n v="170"/>
    <x v="4"/>
    <x v="1"/>
    <s v="Standardní tampon"/>
    <s v="Menstruační kalíšek"/>
    <s v="Ne"/>
    <s v="Ano"/>
    <s v="Pohodlné, Spolehlivé"/>
    <s v="Tampon z přírodního materiálu"/>
    <s v="Byla by to levnější varianta., Současný produkt by mi přestal vyhovovat."/>
    <s v="Ne"/>
    <s v="Rozhodně ne"/>
    <s v="V drogérii"/>
    <s v="Pravidelně přemýšlím, jestli nezkusit něco nového a zvažuji možnosti."/>
    <s v="50 - 100 Kč"/>
    <s v="Ne, začala bych používat produkty zdarma (doposud jsem používala jiné)."/>
    <x v="0"/>
  </r>
  <r>
    <n v="171"/>
    <x v="0"/>
    <x v="3"/>
    <s v="Menstruační kalíšek, Menstruační kalhotky"/>
    <s v="Standardní vložka, Standardní tampon"/>
    <s v="Ne"/>
    <s v="Ano"/>
    <s v="Cena, Ekologie"/>
    <s v="Nechci"/>
    <s v="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x v="0"/>
  </r>
  <r>
    <n v="172"/>
    <x v="0"/>
    <x v="4"/>
    <s v="Menstruační kalíšek"/>
    <s v="Standardní vložka, Standardní tampon"/>
    <s v="Ano - alespoň 3x týdně"/>
    <s v="Ano"/>
    <s v="Ekologie, Pohodlné"/>
    <s v="Nechci"/>
    <s v="Současný produkt by mi přestal vyhovovat."/>
    <s v="Ne"/>
    <s v="Spíše ano"/>
    <s v="V drogérii"/>
    <s v="Mi nákup trvá pár vteřin, kupuji pořád to stejné."/>
    <s v="Používám ekologické produkty, které jsou použitelné na několik let"/>
    <s v="Ano, protože jednorázové menstruační pomůcky nejsou ekologické."/>
    <x v="0"/>
  </r>
  <r>
    <n v="173"/>
    <x v="0"/>
    <x v="3"/>
    <s v="Menstruační kalíšek"/>
    <s v="Menstruační kalíšek"/>
    <s v="Ano - maximálně 3x týdně"/>
    <s v="Ano"/>
    <s v="Cena, Pohodlné"/>
    <s v="Mořská houba"/>
    <s v="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x v="0"/>
  </r>
  <r>
    <n v="174"/>
    <x v="0"/>
    <x v="5"/>
    <s v="Standardní vložka, Standardní tampon"/>
    <s v="Standardní tampon, Menstruační kalíšek"/>
    <s v="Ano - maximálně 3x týdně"/>
    <s v="Ano"/>
    <s v="Pohodlné, Spolehlivé"/>
    <s v="Vložka z přírodního materiálu, Tampon z přírodního materiálu, Menstruační kalhotky"/>
    <s v="Byla by to levnější varianta., Byla by to ekologičtější varianta."/>
    <s v="Ne"/>
    <s v="Rozhodně ano"/>
    <s v="V drogérii"/>
    <s v="Vím, co chci, ale podívám se na ostatní varianty stejného produktu (značky, velikosti, cena atd..)"/>
    <s v="101 - 200 Kč"/>
    <s v="Ano, vyzkoušela bych něco jiného, i když jsem doposud používala standardní vložku či tampon."/>
    <x v="0"/>
  </r>
  <r>
    <n v="175"/>
    <x v="0"/>
    <x v="1"/>
    <s v="Standardní tampon"/>
    <s v="Standardní vložka, Menstruační kalíšek, Menstruační kalhotky"/>
    <s v="Ano - maximálně 3x týdně"/>
    <s v="Ano"/>
    <s v="Cena, Ekologie"/>
    <s v="Menstruační kalhotky"/>
    <s v="Současný produkt by mi přestal vyhovovat."/>
    <s v="Ne"/>
    <s v="Rozhodně ano"/>
    <s v="V supermarketu"/>
    <s v="Pravidelně přemýšlím, jestli nezkusit něco nového a zvažuji možnosti."/>
    <s v="50 - 100 Kč"/>
    <s v="Ne, používám standardní tampony nebo vložka."/>
    <x v="0"/>
  </r>
  <r>
    <n v="176"/>
    <x v="0"/>
    <x v="3"/>
    <s v="Standardní tampon, Menstruační kalíšek, Menstruační kalhotky"/>
    <s v="Standardní tampon, Menstruační kalíšek, Menstruační kalhotky"/>
    <s v="Ano - alespoň 3x týdně"/>
    <s v="Ano"/>
    <s v="Pohodlné, Spolehlivé"/>
    <s v="Nechci"/>
    <s v="Současný produkt by mi přestal vyhovovat."/>
    <s v="Ne"/>
    <s v="Spíše ano"/>
    <s v="V drogérii"/>
    <s v="Vím, co chci, ale podívám se na ostatní varianty stejného produktu (značky, velikosti, cena atd..)"/>
    <s v="201 - 300 Kč"/>
    <s v="Ano, protože mám svůj oblíbený typ/značku/velikost a chci ho používat dál."/>
    <x v="0"/>
  </r>
  <r>
    <n v="177"/>
    <x v="0"/>
    <x v="5"/>
    <s v="Standardní tampon"/>
    <s v="Standardní vložka, Standardní tampon"/>
    <s v="Ne"/>
    <s v="Ano"/>
    <s v="Pohodlné, Spolehlivé"/>
    <s v="Menstruační kalhotky"/>
    <s v="Dostala bych ji zdarma."/>
    <s v="Ne"/>
    <s v="Rozhodně ano"/>
    <s v="V drogérii"/>
    <s v="Pravidelně přemýšlím, jestli nezkusit něco nového a zvažuji možnosti."/>
    <s v="101 - 200 Kč"/>
    <s v="Ne, používám standardní tampony nebo vložka."/>
    <x v="0"/>
  </r>
  <r>
    <n v="178"/>
    <x v="0"/>
    <x v="3"/>
    <s v="Standardní tampon, Menstruační kalíšek"/>
    <s v="Standardní tampon, Menstruační kalíšek, Menstruační kalhotky"/>
    <s v="Ano - alespoň 3x týdně"/>
    <s v="Ano"/>
    <s v="Ekologie, Pohodlné"/>
    <s v="Menstruační kalhotky"/>
    <s v="Byla by to levnější varianta."/>
    <s v="Ne"/>
    <s v="Rozhodně ano"/>
    <s v="V drogérii"/>
    <s v="Vím, co chci, ale podívám se na ostatní varianty stejného produktu (značky, velikosti, cena atd..)"/>
    <s v="101 - 200 Kč"/>
    <s v="Ano, protože jednorázové menstruační pomůcky nejsou ekologické."/>
    <x v="2"/>
  </r>
  <r>
    <n v="179"/>
    <x v="2"/>
    <x v="3"/>
    <s v="Standardní tampon"/>
    <s v="Standardní tampon"/>
    <s v="Ne"/>
    <s v="Ne - partner"/>
    <s v="Cena, Zvyk"/>
    <s v="Nechci"/>
    <s v="Byla by to levnější varianta., Současný produkt by mi přestal vyhovovat."/>
    <s v="Ne"/>
    <s v="Rozhodně ano"/>
    <s v="V drogérii"/>
    <s v="Vím, co chci, ale podívám se na ostatní varianty stejného produktu (značky, velikosti, cena atd..)"/>
    <s v="50 - 100 Kč"/>
    <s v="Ne, používám standardní tampony nebo vložka."/>
    <x v="1"/>
  </r>
  <r>
    <n v="180"/>
    <x v="4"/>
    <x v="3"/>
    <s v="Standardní vložka"/>
    <s v="Standardní vložka, Standardní tampon, Menstruační kalhotky"/>
    <s v="Ne"/>
    <s v="Ano"/>
    <s v="Zvyk, Spolehlivé"/>
    <s v="Menstruační kalhotky"/>
    <s v="Dostala bych ji zdarma."/>
    <s v="Ne"/>
    <s v="Spíše ano"/>
    <s v="V drogérii"/>
    <s v="Mi nákup trvá pár vteřin, kupuji pořád to stejné."/>
    <s v="101 - 200 Kč"/>
    <s v="Ano, vyzkoušela bych něco jiného, i když jsem doposud používala standardní vložku či tampon."/>
    <x v="0"/>
  </r>
  <r>
    <n v="181"/>
    <x v="0"/>
    <x v="2"/>
    <s v="Standardní tampon"/>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s v="V drogérii"/>
    <s v="Pravidelně přemýšlím, jestli nezkusit něco nového a zvažuji možnosti."/>
    <s v="101 - 200 Kč"/>
    <s v="Ano, vyzkoušela bych něco jiného, i když jsem doposud používala standardní vložku či tampon."/>
    <x v="0"/>
  </r>
  <r>
    <n v="182"/>
    <x v="0"/>
    <x v="1"/>
    <s v="Menstruační kalíšek"/>
    <s v="Standardní vložka, Standardní tampon, Menstruační kalíšek, Menstruační kalhotky"/>
    <s v="Ano - maximálně 3x týdně"/>
    <s v="Ano"/>
    <s v="Cena, Ekologie"/>
    <s v="Nechci"/>
    <s v="Dostala bych ji zdarma., Byla by to ekologičtější varianta., Současný produkt by mi přestal vyhovovat."/>
    <s v="Ne"/>
    <s v="Rozhodně ano"/>
    <s v="V supermarketu"/>
    <s v="Mi nákup trvá pár vteřin, kupuji pořád to stejné."/>
    <s v="Používám ekologické produkty, které jsou použitelné na několik let"/>
    <s v="Ano, protože jednorázové menstruační pomůcky nejsou ekologické."/>
    <x v="0"/>
  </r>
  <r>
    <n v="183"/>
    <x v="1"/>
    <x v="1"/>
    <s v="Menstruační kalíšek, Menstruační kalhotky"/>
    <s v="Menstruační kalíšek, Menstruační kalhotky"/>
    <s v="Ano - alespoň 3x týdně"/>
    <s v="Ano"/>
    <s v="Ekologie, Spolehlivé"/>
    <s v="Tampon z přírodního materiálu"/>
    <s v="Někdo z okolí by ji začal používat."/>
    <s v="Ne"/>
    <s v="Spíše ano"/>
    <s v="V drogérii"/>
    <s v="Mi nákup trvá pár vteřin, kupuji pořád to stejné."/>
    <s v="Používám ekologické produkty, které jsou použitelné na několik let"/>
    <s v="Ano, protože jednorázové menstruační pomůcky nejsou ekologické."/>
    <x v="0"/>
  </r>
  <r>
    <n v="184"/>
    <x v="0"/>
    <x v="0"/>
    <s v="Tampon z přírodního materiálu, Menstruační kalíšek"/>
    <s v="Tampon z přírodního materiálu, Menstruační kalíšek"/>
    <s v="Ano - alespoň 3x týdně"/>
    <s v="Ano"/>
    <s v="Pohodlné, Spolehlivé"/>
    <s v="Nechci"/>
    <s v="Někdo z okolí by ji začal používat."/>
    <s v="Ne"/>
    <s v="Spíše ano"/>
    <s v="V drogérii"/>
    <s v="Vím, co chci, ale podívám se na ostatní varianty stejného produktu (značky, velikosti, cena atd..)"/>
    <s v="Používám ekologické produkty, které jsou použitelné na několik let"/>
    <s v="Ano, vyzkoušela bych něco jiného, i když jsem doposud používala standardní vložku či tampon."/>
    <x v="0"/>
  </r>
  <r>
    <n v="185"/>
    <x v="1"/>
    <x v="0"/>
    <s v="Standardní tampon"/>
    <s v="Standardní vložka, Standardní tampon, Menstruační kalhotky"/>
    <s v="Ne"/>
    <s v="Ano"/>
    <s v="Cena, Zvyk"/>
    <s v="Tampon z přírodního materiálu"/>
    <s v="Dostala bych ji zdarma., Současný produkt by mi přestal vyhovovat."/>
    <s v="Ne"/>
    <s v="Rozhodně ano"/>
    <s v="V supermarketu"/>
    <s v="Mi nákup trvá pár vteřin, kupuji pořád to stejné."/>
    <s v="101 - 200 Kč"/>
    <s v="Ne, používám standardní tampony nebo vložka."/>
    <x v="0"/>
  </r>
  <r>
    <n v="186"/>
    <x v="2"/>
    <x v="0"/>
    <s v="Standardní vložka"/>
    <s v="Nevím"/>
    <s v="Ne"/>
    <s v="Ano"/>
    <s v="Cena, Zvyk"/>
    <s v="Nechci"/>
    <s v="Nic by mě nepřimělo."/>
    <s v="Ne"/>
    <s v="Spíše ano"/>
    <s v="V drogérii"/>
    <s v="Vím, co chci, ale občas se podívám na ostatní varianty jiných produktů, než používám normálně."/>
    <s v="101 - 200 Kč"/>
    <s v="Ano, vyzkoušela bych něco jiného, i když jsem doposud používala standardní vložku či tampon."/>
    <x v="0"/>
  </r>
  <r>
    <n v="187"/>
    <x v="0"/>
    <x v="3"/>
    <s v="Standardní tampon"/>
    <s v="Standardní vložka, Standardní tampon, Menstruační kalíšek, Menstruační kalhotky"/>
    <s v="Ne"/>
    <s v="Ano"/>
    <s v="Pohodlné, Spolehlivé"/>
    <s v="Menstruační kalhotky"/>
    <s v="Dostala bych ji zdarma., Byla by to levnější varianta., Současný produkt by mi přestal vyhovovat."/>
    <s v="Ne"/>
    <s v="Spíše ano"/>
    <s v="V drogérii"/>
    <s v="Pravidelně přemýšlím, jestli nezkusit něco nového a zvažuji možnosti."/>
    <s v="101 - 200 Kč"/>
    <s v="Ne, začala bych používat produkty zdarma (doposud jsem používala jiné)."/>
    <x v="1"/>
  </r>
  <r>
    <n v="188"/>
    <x v="1"/>
    <x v="0"/>
    <s v="Standardní tampon"/>
    <s v="Nepoužívají nic"/>
    <s v="Ano - alespoň 3x týdně"/>
    <s v="Ano"/>
    <s v="Zvyk, Pohodlné"/>
    <s v="Menstruační kalhotky"/>
    <s v="Dostala bych ji zdarma."/>
    <s v="Ano - v práci"/>
    <s v="Spíše ano"/>
    <s v="V drogérii"/>
    <s v="Mi nákup trvá pár vteřin, kupuji pořád to stejné."/>
    <s v="50 - 100 Kč"/>
    <s v="Ne, používám standardní tampony nebo vložka."/>
    <x v="0"/>
  </r>
  <r>
    <n v="189"/>
    <x v="0"/>
    <x v="3"/>
    <s v="Standardní tampon, Menstruační kalhotky"/>
    <s v="Standardní vložka, Standardní tampon"/>
    <s v="Ne"/>
    <s v="Ano"/>
    <s v="Zvyk, Spolehlivé"/>
    <s v="Nechci"/>
    <s v="Současný produkt by mi přestal vyhovovat."/>
    <s v="Ne"/>
    <s v="Spíše ano"/>
    <s v="V drogérii"/>
    <s v="Mi nákup trvá pár vteřin, kupuji pořád to stejné."/>
    <s v="201 - 300 Kč"/>
    <s v="Ano, vyzkoušela bych něco jiného, i když jsem doposud používala standardní vložku či tampon."/>
    <x v="2"/>
  </r>
  <r>
    <n v="190"/>
    <x v="0"/>
    <x v="0"/>
    <s v="Menstruační kalhotky"/>
    <s v="Standardní vložka, Standardní tampon"/>
    <s v="Ne"/>
    <s v="Ano"/>
    <s v="Ekologie, Pohodlné"/>
    <s v="Nechci"/>
    <s v="Současný produkt by mi přestal vyhovovat."/>
    <s v="Ne"/>
    <s v="Rozhodně ano"/>
    <s v="Na internetu"/>
    <s v="Vím, co chci, ale občas se podívám na ostatní varianty jiných produktů, než používám normálně."/>
    <s v="Používám ekologické produkty, které jsou použitelné na několik let"/>
    <s v="Ano, protože jednorázové menstruační pomůcky nejsou ekologické."/>
    <x v="0"/>
  </r>
  <r>
    <n v="191"/>
    <x v="0"/>
    <x v="0"/>
    <s v="Standardní tampon"/>
    <s v="Standardní tampon, Menstruační kalíšek"/>
    <s v="Ano - alespoň 3x týdně"/>
    <s v="Ano"/>
    <s v="Cena, Ekologie"/>
    <s v="Menstruační kalhotky"/>
    <s v="Dostala bych ji zdarma., Někdo z okolí by ji začal používat."/>
    <s v="Ano - v práci"/>
    <s v="Rozhodně ano"/>
    <s v="V drogérii"/>
    <s v="Pravidelně přemýšlím, jestli nezkusit něco nového a zvažuji možnosti."/>
    <s v="101 - 200 Kč"/>
    <s v="Ano, protože jednorázové menstruační pomůcky nejsou ekologické."/>
    <x v="0"/>
  </r>
  <r>
    <n v="192"/>
    <x v="2"/>
    <x v="1"/>
    <s v="Standardní tampon"/>
    <s v="Menstruační kalíšek, Menstruační kalhotky"/>
    <s v="Ano - alespoň 3x týdně"/>
    <s v="Ano"/>
    <s v="Ekologie, Zvyk"/>
    <s v="Nechci"/>
    <s v="Nic by mě nepřimělo."/>
    <s v="Ano - v práci"/>
    <s v="Rozhodně ano"/>
    <s v="V drogérii"/>
    <s v="Mi nákup trvá pár vteřin, kupuji pořád to stejné."/>
    <s v="101 - 200 Kč"/>
    <s v="Ano, protože jednorázové menstruační pomůcky nejsou ekologické."/>
    <x v="0"/>
  </r>
  <r>
    <n v="193"/>
    <x v="4"/>
    <x v="3"/>
    <s v="Standardní vložka"/>
    <s v="Nevím"/>
    <s v="Ne"/>
    <s v="Ano"/>
    <s v="Cena, Zvyk"/>
    <s v="Nechci"/>
    <s v="Nic by mě nepřimělo."/>
    <s v="Ne"/>
    <s v="Spíše ano"/>
    <s v="V drogérii"/>
    <s v="Mi nákup trvá pár vteřin, kupuji pořád to stejné."/>
    <s v="101 - 200 Kč"/>
    <s v="Ne, používám standardní tampony nebo vložka."/>
    <x v="0"/>
  </r>
  <r>
    <n v="194"/>
    <x v="0"/>
    <x v="5"/>
    <s v="Standardní tampon"/>
    <s v="Standardní vložka, Standardní tampon"/>
    <s v="Ne"/>
    <s v="Ano"/>
    <s v="Zvyk, Spolehlivé"/>
    <s v="Menstruační kalhotky"/>
    <s v="Dostala bych ji zdarma., Současný produkt by mi přestal vyhovovat."/>
    <s v="Ne"/>
    <s v="Spíše ano"/>
    <s v="V drogérii"/>
    <s v="Pravidelně přemýšlím, jestli nezkusit něco nového a zvažuji možnosti."/>
    <s v="101 - 200 Kč"/>
    <s v="Ano, vyzkoušela bych něco jiného, i když jsem doposud používala standardní vložku či tampon."/>
    <x v="2"/>
  </r>
  <r>
    <n v="195"/>
    <x v="0"/>
    <x v="5"/>
    <s v="Standardní tampon"/>
    <s v="Standardní vložka, Standardní tampon, Menstruační kalíšek, Menstruační kalhotky"/>
    <s v="Ano - maximálně 3x týdně"/>
    <s v="Ano"/>
    <s v="Zvyk, Spolehlivé"/>
    <s v="Menstruační kalhotky"/>
    <s v="Nic by mě nepřimělo."/>
    <s v="Ne"/>
    <s v="Spíše ano"/>
    <s v="V drogérii"/>
    <s v="Pravidelně přemýšlím, jestli nezkusit něco nového a zvažuji možnosti."/>
    <s v="50 - 100 Kč"/>
    <s v="Ano, vyzkoušela bych něco jiného, i když jsem doposud používala standardní vložku či tampon."/>
    <x v="2"/>
  </r>
  <r>
    <n v="196"/>
    <x v="3"/>
    <x v="5"/>
    <s v="Standardní tampon, Menstruační kalhotky"/>
    <s v="Standardní vložka, Standardní tampon"/>
    <s v="Ne"/>
    <s v="Ano"/>
    <s v="Pohodlné, Spolehlivé"/>
    <s v="Nechci"/>
    <s v="Byla by to ekologičtější varianta., Současný produkt by mi přestal vyhovovat."/>
    <s v="Ne"/>
    <s v="Spíše ano"/>
    <s v="V drogérii"/>
    <s v="Mi nákup trvá pár vteřin, kupuji pořád to stejné."/>
    <s v="201 - 300 Kč"/>
    <s v="Ano, vyzkoušela bych něco jiného, i když jsem doposud používala standardní vložku či tampon."/>
    <x v="2"/>
  </r>
  <r>
    <n v="197"/>
    <x v="0"/>
    <x v="0"/>
    <s v="Standardní vložka, Standardní tampon, Menstruační kalíšek"/>
    <s v="Standardní vložka, Standardní tampon, Menstruační kalíšek, Menstruační kalhotky"/>
    <s v="Ne"/>
    <s v="Ano"/>
    <s v="Ekologie, Pohodlné"/>
    <s v="Menstruační kalhotky"/>
    <s v="Dostala bych ji zdarma., Byla by to levnější varianta., Byla by to ekologičtější varianta., Současný produkt by mi přestal vyhovovat."/>
    <s v="Ne"/>
    <s v="Spíš ne"/>
    <s v="V supermarketu"/>
    <s v="Vím, co chci, ale občas se podívám na ostatní varianty jiných produktů, než používám normálně."/>
    <s v="101 - 200 Kč"/>
    <s v="Ne, používám standardní tampony nebo vložka."/>
    <x v="0"/>
  </r>
  <r>
    <n v="198"/>
    <x v="0"/>
    <x v="2"/>
    <s v="Menstruační kalíšek, Menstruační kalhotky"/>
    <s v="Standardní vložka, Standardní tampon, Menstruační kalíšek, Menstruační kalhotky"/>
    <s v="Ano - alespoň 3x týdně"/>
    <s v="Ano"/>
    <s v="Ekologie, Zvyk"/>
    <s v="Nechci"/>
    <s v="Dostala bych ji zdarma., Byla by to levnější varianta."/>
    <s v="Ne"/>
    <s v="Rozhodně ano"/>
    <s v="Na internetu"/>
    <s v="Vím, co chci, ale podívám se na ostatní varianty stejného produktu (značky, velikosti, cena atd..)"/>
    <s v="Používám ekologické produkty, které jsou použitelné na několik let"/>
    <s v="Ano, protože standardní vložka nebo tampony nepoužívám."/>
    <x v="0"/>
  </r>
  <r>
    <n v="199"/>
    <x v="0"/>
    <x v="3"/>
    <s v="Standardní vložka"/>
    <s v="Nevím"/>
    <s v="Ne"/>
    <s v="Ano"/>
    <s v="Cena, Ekologie"/>
    <s v="Nechci"/>
    <s v="Současný produkt by mi přestal vyhovovat."/>
    <s v="Ne"/>
    <s v="Rozhodně ne"/>
    <s v="V drogérii"/>
    <s v="Vím, co chci, ale podívám se na ostatní varianty stejného produktu (značky, velikosti, cena atd..)"/>
    <s v="50 - 100 Kč"/>
    <s v="Ne, používám standardní tampony nebo vložka."/>
    <x v="0"/>
  </r>
  <r>
    <n v="200"/>
    <x v="1"/>
    <x v="3"/>
    <s v="Standardní vložka, Menstruační kalíšek"/>
    <s v="Standardní vložka, Menstruační kalíšek, Menstruační kalhotky"/>
    <s v="Ne"/>
    <s v="Ano"/>
    <s v="Pohodlné, Spolehlivé"/>
    <s v="Vložka z přírodního materiálu, Menstruační kalhotky"/>
    <s v="Dostala bych ji zdarma., Někdo z okolí by ji začal používat."/>
    <s v="Ne"/>
    <s v="Spíše ano"/>
    <s v="V drogérii"/>
    <s v="Vím, co chci, ale občas se podívám na ostatní varianty jiných produktů, než používám normálně."/>
    <s v="101 - 200 Kč"/>
    <s v="Ano, vyzkoušela bych něco jiného, i když jsem doposud používala standardní vložku či tampon."/>
    <x v="2"/>
  </r>
  <r>
    <n v="201"/>
    <x v="1"/>
    <x v="2"/>
    <s v="Menstruační kalhotky, Mořská houba"/>
    <s v="Nevím"/>
    <s v="Ano - maximálně 3x týdně"/>
    <s v="Ano"/>
    <s v="Ekologie, Pohodlné"/>
    <s v="Menstruační kalíšek"/>
    <s v="Dostala bych ji zdarma."/>
    <s v="Ne"/>
    <s v="Spíš ne"/>
    <s v="Na internetu"/>
    <s v="Pravidelně přemýšlím, jestli nezkusit něco nového a zvažuji možnosti."/>
    <s v="Používám ekologické produkty, které jsou použitelné na několik let"/>
    <s v="Ano, protože standardní vložka nebo tampony nepoužívám."/>
    <x v="0"/>
  </r>
  <r>
    <n v="202"/>
    <x v="1"/>
    <x v="3"/>
    <s v="Menstruační kalhotky, Mořská houba"/>
    <s v="Standardní tampon, Mořská houba"/>
    <s v="Ano - maximálně 3x týdně"/>
    <s v="Ano"/>
    <s v="Ekologie, Pohodlné"/>
    <s v="Nechci"/>
    <s v="Byla by to ekologičtější varianta."/>
    <s v="Ne"/>
    <s v="Spíše ano"/>
    <s v="V drogérii"/>
    <s v="Mi nákup trvá pár vteřin, kupuji pořád to stejné."/>
    <s v="Používám ekologické produkty, které jsou použitelné na několik let"/>
    <s v="Ano, protože standardní vložka nebo tampony nepoužívám."/>
    <x v="0"/>
  </r>
  <r>
    <n v="203"/>
    <x v="2"/>
    <x v="3"/>
    <s v="Standardní vložka, Standardní tampon, Menstruační kalíšek"/>
    <s v="Standardní tampon"/>
    <s v="Ne"/>
    <s v="Ano"/>
    <s v="Zvyk, Spolehlivé"/>
    <s v="Menstruační kalhotky"/>
    <s v="Byla by to levnější varianta., Byla by to ekologičtější varianta."/>
    <s v="Ne"/>
    <s v="Spíše ano"/>
    <s v="V drogérii"/>
    <s v="Vím, co chci, ale podívám se na ostatní varianty stejného produktu (značky, velikosti, cena atd..)"/>
    <s v="101 - 200 Kč"/>
    <s v="Ano, vyzkoušela bych něco jiného, i když jsem doposud používala standardní vložku či tampon."/>
    <x v="2"/>
  </r>
  <r>
    <n v="204"/>
    <x v="2"/>
    <x v="0"/>
    <s v="Standardní vložka, Menstruační kalíšek"/>
    <s v="Standardní vložka, Standardní tampon"/>
    <s v="Ne"/>
    <s v="Ano"/>
    <s v="Pohodlné, Spolehlivé"/>
    <s v="Nechci"/>
    <s v="Někdo z okolí by ji začal používat."/>
    <s v="Ne"/>
    <s v="Spíše ano"/>
    <s v="V supermarketu"/>
    <s v="Vím, co chci, ale podívám se na ostatní varianty stejného produktu (značky, velikosti, cena atd..)"/>
    <s v="101 - 200 Kč"/>
    <s v="Ano, vyzkoušela bych něco jiného, i když jsem doposud používala standardní vložku či tampon."/>
    <x v="0"/>
  </r>
  <r>
    <n v="205"/>
    <x v="2"/>
    <x v="0"/>
    <s v="Vložka z přírodního materiálu"/>
    <s v="Vložka z přírodního materiálu"/>
    <s v="Ne"/>
    <s v="Ano"/>
    <s v="Ekologie, Spolehlivé"/>
    <s v="Nechci"/>
    <s v="Dostala bych ji zdarma., Byla by to levnější varianta."/>
    <s v="Ne"/>
    <s v="Rozhodně ano"/>
    <s v="V drogérii"/>
    <s v="Mi nákup trvá pár vteřin, kupuji pořád to stejné."/>
    <s v="Používám ekologické produkty, které jsou použitelné na několik let"/>
    <s v="Ano, protože standardní vložka nebo tampony nepoužívám."/>
    <x v="2"/>
  </r>
  <r>
    <n v="206"/>
    <x v="3"/>
    <x v="2"/>
    <s v="Standardní tampon"/>
    <s v="Standardní tampon"/>
    <s v="Ano - alespoň 3x týdně"/>
    <s v="Ne - někdo jiný z rodiny"/>
    <s v="Cena, Používají ho ostatní v mém okolí"/>
    <s v="Menstruační kalíšek, Menstruační kalhotky"/>
    <s v="Dostala bych ji zdarma., Někdo z okolí by ji začal používat."/>
    <s v="Ne"/>
    <s v="Rozhodně ano"/>
    <s v="V drogérii"/>
    <s v="Pravidelně přemýšlím, jestli nezkusit něco nového a zvažuji možnosti."/>
    <s v="101 - 200 Kč"/>
    <s v="Ne, používám standardní tampony nebo vložka."/>
    <x v="1"/>
  </r>
  <r>
    <n v="207"/>
    <x v="3"/>
    <x v="5"/>
    <s v="Standardní tampon"/>
    <s v="Standardní vložka, Standardní tampon"/>
    <s v="Ano - alespoň 3x týdně"/>
    <s v="Ne - někdo jiný z rodiny"/>
    <s v="Zvyk, Používají ho ostatní v mém okolí"/>
    <s v="Menstruační kalíšek, Menstruační kalhotky"/>
    <s v="Osamostatnění - vlastní příjem."/>
    <s v="Ne"/>
    <s v="Spíše ano"/>
    <s v="V drogérii"/>
    <s v="Mi nákup trvá pár vteřin, kupuji pořád to stejné."/>
    <s v="50 - 100 Kč"/>
    <s v="Ne, používám standardní tampony nebo vložka."/>
    <x v="2"/>
  </r>
  <r>
    <n v="208"/>
    <x v="0"/>
    <x v="2"/>
    <s v="Standardní tampon"/>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s v="V supermarketu"/>
    <s v="Pravidelně přemýšlím, jestli nezkusit něco nového a zvažuji možnosti."/>
    <s v="50 - 100 Kč"/>
    <s v="Ano, vyzkoušela bych něco jiného, i když jsem doposud používala standardní vložku či tampon."/>
    <x v="0"/>
  </r>
  <r>
    <n v="209"/>
    <x v="1"/>
    <x v="1"/>
    <s v="Menstruační kalíšek"/>
    <s v="Standardní vložka, Standardní tampon, Menstruační kalíšek, Menstruační kalhotky"/>
    <s v="Ano - maximálně 3x týdně"/>
    <s v="Ano"/>
    <s v="Ekologie, Pohodlné"/>
    <s v="Nechci"/>
    <s v="Dostala bych ji zdarma., Byla by to ekologičtější varianta., Současný produkt by mi přestal vyhovovat."/>
    <s v="Ne"/>
    <s v="Rozhodně ano"/>
    <s v="V supermarketu"/>
    <s v="Mi nákup trvá pár vteřin, kupuji pořád to stejné."/>
    <s v="Používám ekologické produkty, které jsou použitelné na několik let"/>
    <s v="Ano, protože jednorázové menstruační pomůcky nejsou ekologické."/>
    <x v="0"/>
  </r>
  <r>
    <n v="210"/>
    <x v="0"/>
    <x v="0"/>
    <s v="Tampon z přírodního materiálu, Menstruační kalíšek"/>
    <s v="Tampon z přírodního materiálu, Menstruační kalíšek"/>
    <s v="Ano - alespoň 3x týdně"/>
    <s v="Ano"/>
    <s v="Pohodlné, Spolehlivé"/>
    <s v="Nechci"/>
    <s v="Někdo z okolí by ji začal používat."/>
    <s v="Ne"/>
    <s v="Spíše ano"/>
    <s v="V drogérii"/>
    <s v="Vím, co chci, ale podívám se na ostatní varianty stejného produktu (značky, velikosti, cena atd..)"/>
    <s v="Používám ekologické produkty, které jsou použitelné na několik let"/>
    <s v="Ano, vyzkoušela bych něco jiného, i když jsem doposud používala standardní vložku či tampon."/>
    <x v="0"/>
  </r>
  <r>
    <n v="211"/>
    <x v="3"/>
    <x v="2"/>
    <s v="Standardní vložka, Standardní tampon"/>
    <s v="Standardní tampon"/>
    <s v="Ano - alespoň 3x týdně"/>
    <s v="Ne - někdo jiný z rodiny"/>
    <s v="Cena, Používají ho ostatní v mém okolí"/>
    <s v="Menstruační kalíšek, Menstruační kalhotky"/>
    <s v="Dostala bych ji zdarma., Někdo z okolí by ji začal používat."/>
    <s v="Ne"/>
    <s v="Rozhodně ano"/>
    <s v="V drogérii"/>
    <s v="Pravidelně přemýšlím, jestli nezkusit něco nového a zvažuji možnosti."/>
    <s v="100 - 200 Kč"/>
    <s v="Ne, používám standardní tampony nebo vložka."/>
    <x v="1"/>
  </r>
</pivotCacheRecords>
</file>

<file path=xl/pivotCache/pivotCacheRecords2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1">
  <r>
    <n v="1"/>
    <s v="21-30"/>
    <x v="0"/>
    <s v="Standardní tampon"/>
    <s v="Menstruační kalíšek"/>
    <s v="Ano - alespoň 3x týdně"/>
    <s v="Ano"/>
    <s v="Cena, Ekologie"/>
    <s v="Menstruační kalhotky"/>
    <s v="Dostala bych ji zdarma., Někdo z okolí by ji začal používat."/>
    <s v="Ano - v práci"/>
    <s v="Rozhodně ano"/>
    <s v="V drogérii"/>
    <s v="Pravidelně přemýšlím, jestli nezkusit něco nového a zvažuji možnosti."/>
    <s v="101 - 200 Kč"/>
    <s v="Ano, protože jednorázové menstruační pomůcky nejsou ekologické."/>
    <s v="Menstruační chudoba je situace, při které žena nemá dostatečné finanční prostředky na pořízení menstruačních pomůcek."/>
    <x v="0"/>
  </r>
  <r>
    <n v="2"/>
    <s v="31-40"/>
    <x v="0"/>
    <s v="Menstruační kalhotky"/>
    <s v="Standardní vložka, Standardní tampon"/>
    <s v="Ne"/>
    <s v="Ano"/>
    <s v="Ekologie, Pohodlné"/>
    <s v="Nechci"/>
    <s v="Současný produkt by mi přestal vyhovovat."/>
    <s v="Ne"/>
    <s v="Rozhodně ano"/>
    <s v="Na internetu"/>
    <s v="Vím, co chci, ale občas se podívám na ostatní varianty jiných produktů, než používám normálně."/>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3"/>
    <s v="31-40"/>
    <x v="0"/>
    <s v="Standardní tampon"/>
    <s v="Standardní tampon, Menstruační kalíšek"/>
    <s v="Ano - alespoň 3x týdně"/>
    <s v="Ano"/>
    <s v="Cena, Ekologie"/>
    <s v="Menstruační kalhotky"/>
    <s v="Dostala bych ji zdarma., Někdo z okolí by ji začal používat."/>
    <s v="Ano - v práci"/>
    <s v="Rozhodně ano"/>
    <s v="V drogérii"/>
    <s v="Pravidelně přemýšlím, jestli nezkusit něco nového a zvažuji možnosti."/>
    <s v="50 - 100 Kč"/>
    <s v="Ano, protože jednorázové menstruační pomůcky nejsou ekologické."/>
    <s v="Menstruační chudoba je situace, při které žena nemá dostatečné finanční prostředky na pořízení menstruačních pomůcek."/>
    <x v="0"/>
  </r>
  <r>
    <n v="4"/>
    <s v="41-50"/>
    <x v="1"/>
    <s v="Standardní vložka"/>
    <s v="Menstruační kalíšek, Menstruační kalhotky"/>
    <s v="Ano - alespoň 3x týdně"/>
    <s v="Ano"/>
    <s v="Ekologie, Pohodlné"/>
    <s v="Nechci"/>
    <s v="Nic by mě nepřimělo."/>
    <s v="Ano - v práci"/>
    <s v="Rozhodně ano"/>
    <s v="V drogérii"/>
    <s v="Mi nákup trvá pár vteřin, kupuji pořád to stejné."/>
    <s v="201 - 300 Kč"/>
    <s v="Ano, protože jednorázové menstruační pomůcky nejsou ekologické."/>
    <s v="Menstruační chudoba je situace, při které žena nemá dostatečné finanční prostředky na pořízení menstruačních pomůcek."/>
    <x v="0"/>
  </r>
  <r>
    <n v="5"/>
    <s v="15-20"/>
    <x v="2"/>
    <s v="Standardní tampon"/>
    <s v="Standardní tampon"/>
    <s v="Ano - alespoň 3x týdně"/>
    <s v="Ne - někdo jiný z rodiny"/>
    <s v="Cena, Používají ho ostatní v mém okolí"/>
    <s v="Menstruační kalíšek, Menstruační kalhotky"/>
    <s v="Dostala bych ji zdarma., Někdo z okolí by ji začal používat."/>
    <s v="Ne"/>
    <s v="Rozhodně ano"/>
    <s v="V drogérii"/>
    <s v="Pravidelně přemýšlím, jestli nezkusit něco nového a zvažuji možnosti."/>
    <s v="50 - 100 Kč"/>
    <s v="Ne, používám standardní tampony nebo vložka."/>
    <s v="Menstruační chudoba je situace, při které má žena slabou či žádnou menstruaci."/>
    <x v="0"/>
  </r>
  <r>
    <n v="6"/>
    <s v="51-60"/>
    <x v="3"/>
    <s v="Menstruační kalhotky"/>
    <s v="Standardní vložka"/>
    <s v="Ano - maximálně 3x týdně"/>
    <s v="Ano"/>
    <s v="Cena, Zvyk"/>
    <s v="Nechci"/>
    <s v="Dostala bych ji zdarma."/>
    <s v="Ne"/>
    <s v="Rozhodně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7"/>
    <s v="21-30"/>
    <x v="4"/>
    <s v="Menstruační kalíšek"/>
    <s v="Standardní tampon, Menstruační kalíšek"/>
    <s v="Ano - maximálně 3x týdně"/>
    <s v="Ano"/>
    <s v="Cena, Ekologie"/>
    <s v="Mořská houba"/>
    <s v="Byla by to levnější varianta., Současný produkt by mi přestal vyhovovat."/>
    <s v="Ne"/>
    <s v="Rozhodně ano"/>
    <s v="V drogérii"/>
    <s v="Vím, co chci, ale občas se podívám na ostatní varianty jiných produktů, než používám normálně."/>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8"/>
    <s v="41-50"/>
    <x v="3"/>
    <s v="Standardní tampon"/>
    <s v="Standardní tampon"/>
    <s v="Ne"/>
    <s v="Ne - partner"/>
    <s v="Cena, Zvyk"/>
    <s v="Nechci"/>
    <s v="Byla by to levnější varianta., Současný produkt by mi přestal vyhovovat."/>
    <s v="Ne"/>
    <s v="Rozhodně ano"/>
    <s v="V drogérii"/>
    <s v="Vím, co chci, ale podívám se na ostatní varianty stejného produktu (značky, velikosti, cena atd..)"/>
    <s v="50 - 100 Kč"/>
    <s v="Ne, používám standardní tampony nebo vložka."/>
    <s v="Menstruační chudoba je situace, při které má žena slabou či žádnou menstruaci."/>
    <x v="0"/>
  </r>
  <r>
    <n v="9"/>
    <s v="51-60"/>
    <x v="3"/>
    <s v="Standardní vložka"/>
    <s v="Standardní vložka, Standardní tampon, Menstruační kalhotky"/>
    <s v="Ne"/>
    <s v="Ano"/>
    <s v="Zvyk, Spolehlivé"/>
    <s v="Menstruační kalhotky"/>
    <s v="Dostala bych ji zdarma."/>
    <s v="Ne"/>
    <s v="Spíše ano"/>
    <s v="V drogérii"/>
    <s v="Mi nákup trvá pár vteřin, kupuji pořád to stejné."/>
    <s v="101 - 200 Kč"/>
    <s v="Ano, vyzkoušela bych něco jiného, i když jsem doposud používala standardní vložku či tampon."/>
    <s v="Menstruační chudoba je situace, při které žena nemá dostatečné finanční prostředky na pořízení menstruačních pomůcek."/>
    <x v="0"/>
  </r>
  <r>
    <n v="10"/>
    <s v="21-30"/>
    <x v="2"/>
    <s v="Standardní tampon"/>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s v="V supermarketu"/>
    <s v="Pravidelně přemýšlím, jestli nezkusit něco nového a zvažuji možnosti."/>
    <s v="101 - 200 Kč"/>
    <s v="Ano, vyzkoušela bych něco jiného, i když jsem doposud používala standardní vložku či tampon."/>
    <s v="Menstruační chudoba je situace, při které žena nemá dostatečné finanční prostředky na pořízení menstruačních pomůcek."/>
    <x v="0"/>
  </r>
  <r>
    <n v="11"/>
    <s v="21-30"/>
    <x v="1"/>
    <s v="Menstruační kalíšek"/>
    <s v="Standardní vložka, Standardní tampon, Menstruační kalíšek, Menstruační kalhotky"/>
    <s v="Ano - maximálně 3x týdně"/>
    <s v="Ano"/>
    <s v="Ekologie, Pohodlné"/>
    <s v="Nechci"/>
    <s v="Dostala bych ji zdarma., Byla by to ekologičtější varianta., Současný produkt by mi přestal vyhovovat."/>
    <s v="Ne"/>
    <s v="Rozhodně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12"/>
    <s v="31-40"/>
    <x v="1"/>
    <s v="Menstruační kalíšek"/>
    <s v="Menstruační kalíšek, Menstruační kalhotky"/>
    <s v="Ano - alespoň 3x týdně"/>
    <s v="Ano"/>
    <s v="Ekologie, Spolehlivé"/>
    <s v="Tampon z přírodního materiálu"/>
    <s v="Někdo z okolí by ji začal používat."/>
    <s v="Ne"/>
    <s v="Spíše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13"/>
    <s v="21-30"/>
    <x v="0"/>
    <s v="Tampon z přírodního materiálu"/>
    <s v="Tampon z přírodního materiálu, Menstruační kalíšek"/>
    <s v="Ano - alespoň 3x týdně"/>
    <s v="Ano"/>
    <s v="Pohodlné, Spolehlivé"/>
    <s v="Nechci"/>
    <s v="Někdo z okolí by ji začal používat."/>
    <s v="Ne"/>
    <s v="Spíše ano"/>
    <s v="V drogérii"/>
    <s v="Vím, co chci, ale podívám se na ostatní varianty stejného produktu (značky, velikosti, cena atd..)"/>
    <s v="Používám ekologické produkty, které jsou použitelné na několik let"/>
    <s v="Ano, vyzkoušela bych něco jiného, i když jsem doposud používala standardní vložku či tampon."/>
    <s v="Menstruační chudoba je situace, při které žena nemá dostatečné finanční prostředky na pořízení menstruačních pomůcek."/>
    <x v="0"/>
  </r>
  <r>
    <n v="14"/>
    <s v="31-40"/>
    <x v="0"/>
    <s v="Standardní tampon"/>
    <s v="Standardní vložka, Standardní tampon, Menstruační kalhotky"/>
    <s v="Ne"/>
    <s v="Ano"/>
    <s v="Cena, Zvyk"/>
    <s v="Tampon z přírodního materiálu"/>
    <s v="Dostala bych ji zdarma., Současný produkt by mi přestal vyhovovat."/>
    <s v="Ne"/>
    <s v="Spíš ne"/>
    <s v="V supermarketu"/>
    <s v="Mi nákup trvá pár vteřin, kupuji pořád to stejné."/>
    <s v="101 - 200 Kč"/>
    <s v="Ne, používám standardní tampony nebo vložka."/>
    <s v="Menstruační chudoba je situace, při které žena nemá dostatečné finanční prostředky na pořízení menstruačních pomůcek."/>
    <x v="0"/>
  </r>
  <r>
    <n v="15"/>
    <s v="41-50"/>
    <x v="0"/>
    <s v="Standardní vložka"/>
    <s v="Nevím"/>
    <s v="Ne"/>
    <s v="Ano"/>
    <s v="Cena, Zvyk"/>
    <s v="Nechci"/>
    <s v="Nic by mě nepřimělo."/>
    <s v="Ne"/>
    <s v="Spíše ano"/>
    <s v="V drogérii"/>
    <s v="Vím, co chci, ale občas se podívám na ostatní varianty jiných produktů, než používám normálně."/>
    <s v="101 - 200 Kč"/>
    <s v="Ano, vyzkoušela bych něco jiného, i když jsem doposud používala standardní vložku či tampon."/>
    <s v="Menstruační chudoba je situace, při které žena nemá dostatečné finanční prostředky na pořízení menstruačních pomůcek."/>
    <x v="0"/>
  </r>
  <r>
    <n v="16"/>
    <s v="21-30"/>
    <x v="3"/>
    <s v="Standardní tampon"/>
    <s v="Standardní vložka, Standardní tampon, Menstruační kalíšek, Menstruační kalhotky"/>
    <s v="Ne"/>
    <s v="Ano"/>
    <s v="Cena, Ekologie"/>
    <s v="Menstruační kalhotky"/>
    <s v="Dostala bych ji zdarma., Byla by to levnější varianta., Současný produkt by mi přestal vyhovovat."/>
    <s v="Ne"/>
    <s v="Spíše ano"/>
    <s v="V drogérii"/>
    <s v="Pravidelně přemýšlím, jestli nezkusit něco nového a zvažuji možnosti."/>
    <s v="101 - 200 Kč"/>
    <s v="Ne, začala bych používat produkty zdarma (doposud jsem používala jiné)."/>
    <s v="Menstruační chudoba je situace, při které má žena slabou či žádnou menstruaci."/>
    <x v="0"/>
  </r>
  <r>
    <n v="17"/>
    <s v="21-30"/>
    <x v="0"/>
    <s v="Standardní tampon"/>
    <s v="Nepoužívají nic"/>
    <s v="Ano - alespoň 3x týdně"/>
    <s v="Ano"/>
    <s v="Zvyk, Pohodlné"/>
    <s v="Menstruační kalhotky"/>
    <s v="Dostala bych ji zdarma."/>
    <s v="Ano - v práci"/>
    <s v="Spíše ano"/>
    <s v="V drogérii"/>
    <s v="Pravidelně přemýšlím, jestli nezkusit něco nového a zvažuji možnosti."/>
    <s v="50 - 100 Kč"/>
    <s v="Ne, používám standardní tampony nebo vložka."/>
    <s v="Menstruační chudoba je situace, při které žena nemá dostatečné finanční prostředky na pořízení menstruačních pomůcek."/>
    <x v="0"/>
  </r>
  <r>
    <n v="18"/>
    <s v="21-30"/>
    <x v="3"/>
    <s v="Standardní tampon"/>
    <s v="Standardní vložka, Standardní tampon"/>
    <s v="Ne"/>
    <s v="Ano"/>
    <s v="Cena, Ekologie"/>
    <s v="Nechci"/>
    <s v="Současný produkt by mi přestal vyhovovat."/>
    <s v="Ne"/>
    <s v="Spíše ano"/>
    <s v="Na internetu"/>
    <s v="Mi nákup trvá pár vteřin, kupuji pořád to stejné."/>
    <s v="201 - 300 Kč"/>
    <s v="Ano, vyzkoušela bych něco jiného, i když jsem doposud používala standardní vložku či tampon."/>
    <s v="Nevím co to je, nikdy jsem o tom neslyšela."/>
    <x v="0"/>
  </r>
  <r>
    <n v="19"/>
    <s v="15-20"/>
    <x v="5"/>
    <s v="Standardní tampon"/>
    <s v="Standardní vložka, Standardní tampon"/>
    <s v="Ano - alespoň 3x týdně"/>
    <s v="Ne - někdo jiný z rodiny"/>
    <s v="Zvyk, Používají ho ostatní v mém okolí"/>
    <s v="Menstruační kalíšek, Menstruační kalhotky"/>
    <s v="Osamostatnění - vlastní příjem."/>
    <s v="Ne"/>
    <s v="Spíše ano"/>
    <s v="V drogérii"/>
    <s v="Mi nákup trvá pár vteřin, kupuji pořád to stejné."/>
    <s v="50 - 100 Kč"/>
    <s v="Ne, používám standardní tampony nebo vložka."/>
    <s v="Nevím co to je, nikdy jsem o tom neslyšela."/>
    <x v="0"/>
  </r>
  <r>
    <n v="20"/>
    <s v="31-40"/>
    <x v="4"/>
    <s v="Menstruační kalíšek"/>
    <s v="Nevím"/>
    <s v="Ne"/>
    <s v="Ano"/>
    <s v="Ekologie, Pohodlné"/>
    <s v="Nechci"/>
    <s v="Někdo z okolí by ji začal používat., Byla by to ekologičtější varianta."/>
    <s v="Ne"/>
    <s v="Rozhodně ano"/>
    <s v="Na internetu"/>
    <s v="Mi nákup trvá pár vteřin, kupuji pořád to stejné."/>
    <s v="Používám ekologické produkty, které jsou použitelné na několik let"/>
    <s v="Ano, protože mám svůj oblíbený typ/značku/velikost a chci ho používat dál."/>
    <s v="Nevím co to je, nikdy jsem o tom neslyšela."/>
    <x v="0"/>
  </r>
  <r>
    <n v="21"/>
    <s v="21-30"/>
    <x v="3"/>
    <s v="Standardní vložka"/>
    <s v="Standardní vložka, Standardní tampon"/>
    <s v="Ano - maximálně 3x týdně"/>
    <s v="Ano"/>
    <s v="Cena, Ekologie"/>
    <s v="Menstruační kalhotky"/>
    <s v="Byla by to levnější varianta."/>
    <s v="Ne"/>
    <s v="Rozhodně ano"/>
    <s v="V drogérii"/>
    <s v="Vím, co chci, ale občas se podívám na ostatní varianty jiných produktů, než používám normálně."/>
    <s v="101 - 200 Kč"/>
    <s v="Ano, vyzkoušela bych něco jiného, i když jsem doposud používala standardní vložku či tampon."/>
    <s v="Menstruační chudoba je situace, při které žena nemá dostatečné finanční prostředky na pořízení menstruačních pomůcek."/>
    <x v="0"/>
  </r>
  <r>
    <n v="22"/>
    <s v="21-30"/>
    <x v="3"/>
    <s v="Standardní tampon"/>
    <s v="Standardní vložka, Standardní tampon, Menstruační kalíšek"/>
    <s v="Ano - alespoň 3x týdně"/>
    <s v="Ano"/>
    <s v="Ekologie, Pohodlné"/>
    <s v="Vložka z přírodního materiálu, Menstruační kalíšek"/>
    <s v="Dostala bych ji zdarma."/>
    <s v="Ne"/>
    <s v="Rozhodně ano"/>
    <s v="V drogérii"/>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x v="1"/>
  </r>
  <r>
    <n v="23"/>
    <s v="15-20"/>
    <x v="5"/>
    <s v="Standardní tampon"/>
    <s v="Standardní tampon"/>
    <s v="Ano - alespoň 3x týdně"/>
    <s v="Ne - někdo jiný z rodiny"/>
    <s v="Používají ho ostatní v mém okolí, Spolehlivé"/>
    <s v="Menstruační kalíšek, Menstruační kalhotky"/>
    <s v="Dostala bych ji zdarma., Osamostatnění - vlastní příjem."/>
    <s v="Ne"/>
    <s v="Spíše ano"/>
    <s v="V drogérii"/>
    <s v="Mi nákup trvá pár vteřin, kupuji pořád to stejné."/>
    <s v="50 - 100 Kč"/>
    <s v="Ano, vyzkoušela bych něco jiného, i když jsem doposud používala standardní vložku či tampon."/>
    <s v="Nevím co to je, nikdy jsem o tom neslyšela."/>
    <x v="0"/>
  </r>
  <r>
    <n v="24"/>
    <s v="51-60"/>
    <x v="3"/>
    <s v="Standardní vložka"/>
    <s v="Nevím"/>
    <s v="Ne"/>
    <s v="Ano"/>
    <s v="Cena, Zvyk"/>
    <s v="Nechci"/>
    <s v="Nic by mě nepřimělo."/>
    <s v="Ne"/>
    <s v="Spíše ano"/>
    <s v="V drogérii"/>
    <s v="Mi nákup trvá pár vteřin, kupuji pořád to stejné."/>
    <s v="101 - 200 Kč"/>
    <s v="Ne, používám standardní tampony nebo vložka."/>
    <s v="Menstruační chudoba je situace, při které žena nemá dostatečné finanční prostředky na pořízení menstruačních pomůcek."/>
    <x v="0"/>
  </r>
  <r>
    <n v="25"/>
    <s v="21-30"/>
    <x v="5"/>
    <s v="Standardní tampon"/>
    <s v="Standardní vložka, Standardní tampon"/>
    <s v="Ne"/>
    <s v="Ano"/>
    <s v="Zvyk, Spolehlivé"/>
    <s v="Menstruační kalhotky"/>
    <s v="Dostala bych ji zdarma., Současný produkt by mi přestal vyhovovat."/>
    <s v="Ne"/>
    <s v="Spíše ano"/>
    <s v="V drogérii"/>
    <s v="Pravidelně přemýšlím, jestli nezkusit něco nového a zvažuji možnosti."/>
    <s v="50 - 100 Kč"/>
    <s v="Ano, vyzkoušela bych něco jiného, i když jsem doposud používala standardní vložku či tampon."/>
    <s v="Nevím co to je, nikdy jsem o tom neslyšela."/>
    <x v="0"/>
  </r>
  <r>
    <n v="26"/>
    <s v="21-30"/>
    <x v="5"/>
    <s v="Standardní tampon"/>
    <s v="Standardní vložka, Standardní tampon, Menstruační kalíšek, Menstruační kalhotky"/>
    <s v="Ano - maximálně 3x týdně"/>
    <s v="Ano"/>
    <s v="Zvyk, Spolehlivé"/>
    <s v="Menstruační kalhotky"/>
    <s v="Nic by mě nepřimělo."/>
    <s v="Ne"/>
    <s v="Spíše ano"/>
    <s v="V drogérii"/>
    <s v="Pravidelně přemýšlím, jestli nezkusit něco nového a zvažuji možnosti."/>
    <s v="50 - 100 Kč"/>
    <s v="Ano, vyzkoušela bych něco jiného, i když jsem doposud používala standardní vložku či tampon."/>
    <s v="Nevím co to je, nikdy jsem o tom neslyšela."/>
    <x v="0"/>
  </r>
  <r>
    <n v="27"/>
    <s v="15-20"/>
    <x v="5"/>
    <s v="Standardní tampon"/>
    <s v="Standardní vložka, Standardní tampon"/>
    <s v="Ne"/>
    <s v="Ano"/>
    <s v="Pohodlné, Spolehlivé"/>
    <s v="Nechci"/>
    <s v="Byla by to ekologičtější varianta., Současný produkt by mi přestal vyhovovat."/>
    <s v="Ne"/>
    <s v="Spíše ano"/>
    <s v="V drogérii"/>
    <s v="Mi nákup trvá pár vteřin, kupuji pořád to stejné."/>
    <s v="201 - 300 Kč"/>
    <s v="Ano, vyzkoušela bych něco jiného, i když jsem doposud používala standardní vložku či tampon."/>
    <s v="Nevím co to je, nikdy jsem o tom neslyšela."/>
    <x v="0"/>
  </r>
  <r>
    <n v="28"/>
    <s v="15-20"/>
    <x v="5"/>
    <s v="Standardní vložka"/>
    <s v="Standardní vložka, Standardní tampon"/>
    <s v="Ne"/>
    <s v="Ano"/>
    <s v="Zvyk, Pohodlné"/>
    <s v="Menstruační kalíšek"/>
    <s v="Byla by to levnější varianta."/>
    <s v="Ne"/>
    <s v="Rozhodně ano"/>
    <s v="V drogérii"/>
    <s v="Vím, co chci, ale podívám se na ostatní varianty stejného produktu (značky, velikosti, cena atd..)"/>
    <s v="201 - 300 Kč"/>
    <s v="Ne, používám standardní tampony nebo vložka."/>
    <s v="Nevím co to je, nikdy jsem o tom neslyšela."/>
    <x v="0"/>
  </r>
  <r>
    <n v="29"/>
    <s v="31-40"/>
    <x v="0"/>
    <s v="Menstruační kalhotky"/>
    <s v="Vložka z přírodního materiálu, Látkové vložka, Standardní tampon, Menstruační kalhotky"/>
    <s v="Ano - maximálně 3x týdně"/>
    <s v="Ano"/>
    <s v="Ekologie, Spolehlivé"/>
    <s v="Nechci"/>
    <s v="Nic by mě nepřimělo."/>
    <s v="Ne"/>
    <s v="Rozhodně ano"/>
    <s v="V drogérii"/>
    <s v="Mi nákup trvá pár vteřin, kupuji pořád to stejné."/>
    <s v="Používám ekologické produkty, které jsou použitelné na několik let"/>
    <s v="Ano, protože mám svůj oblíbený typ/značku/velikost a chci ho používat dál."/>
    <s v="Menstruační chudoba je situace, při které žena nemá dostatečné finanční prostředky na pořízení menstruačních pomůcek."/>
    <x v="0"/>
  </r>
  <r>
    <n v="30"/>
    <s v="21-30"/>
    <x v="5"/>
    <s v="Menstruační kalhotky"/>
    <s v="Menstruační kalíšek, Menstruační kalhotky"/>
    <s v="Ne"/>
    <s v="Ano"/>
    <s v="Pohodlné, Spolehlivé"/>
    <s v="Menstruační kalíšek"/>
    <s v="Vyber vhodne velikosti kalisku"/>
    <s v="Ne"/>
    <s v="Rozhodně ano"/>
    <s v="V drogérii"/>
    <s v="Mi nákup trvá pár vteřin, kupuji pořád to stejné."/>
    <s v="Používám ekologické produkty, které jsou použitelné na několik let"/>
    <s v="Ne, začala bych používat produkty zdarma (doposud jsem používala jiné)."/>
    <s v="Menstruační chudoba je situace, při které žena nemá dostatečné finanční prostředky na pořízení menstruačních pomůcek."/>
    <x v="0"/>
  </r>
  <r>
    <n v="31"/>
    <s v="21-30"/>
    <x v="3"/>
    <s v="Standardní tampon"/>
    <s v="Standardní vložka, Standardní tampon, Tampon z přírodního materiálu, Menstruační kalíšek, Menstruační kalhotky"/>
    <s v="Ano - maximálně 3x týdně"/>
    <s v="Ano"/>
    <s v="Cena, Ekologie"/>
    <s v="Menstruační kalíšek, Menstruační kalhotky"/>
    <s v="Současný produkt by mi přestal vyhovovat."/>
    <s v="Ne"/>
    <s v="Rozhodně ano"/>
    <s v="V drogérii"/>
    <s v="Pravidelně přemýšlím, jestli nezkusit něco nového a zvažuji možnosti."/>
    <s v="201 - 300 Kč"/>
    <s v="Ano, vyzkoušela bych něco jiného, i když jsem doposud používala standardní vložku či tampon."/>
    <s v="Menstruační chudoba je situace, při které žena nemá dostatečné finanční prostředky na pořízení menstruačních pomůcek."/>
    <x v="0"/>
  </r>
  <r>
    <n v="32"/>
    <s v="21-30"/>
    <x v="5"/>
    <s v="Standardní tampon"/>
    <s v="Standardní vložka, Standardní tampon, Menstruační kalhotky"/>
    <s v="Ano - alespoň 3x týdně"/>
    <s v="Ano"/>
    <s v="Cena, Pohodlné"/>
    <s v="Menstruační kalíšek, Menstruační kalhotky"/>
    <s v="Dostala bych ji zdarma., Někdo z okolí by ji začal používat., Byla by to levnější varianta."/>
    <s v="Ne"/>
    <s v="Rozhodně ano"/>
    <s v="Na internetu"/>
    <s v="Vím, co chci, ale občas se podívám na ostatní varianty jiných produktů, než používám normálně."/>
    <s v="101 - 200 Kč"/>
    <s v="Ano, protože jednorázové menstruační pomůcky nejsou ekologické."/>
    <s v="Menstruační chudoba je situace, při které žena nemá dostatečné finanční prostředky na pořízení menstruačních pomůcek."/>
    <x v="0"/>
  </r>
  <r>
    <n v="33"/>
    <s v="21-30"/>
    <x v="2"/>
    <s v="Standardní tampon"/>
    <s v="Standardní vložka, Standardní tampon"/>
    <s v="Ano - maximálně 3x týdně"/>
    <s v="Ano"/>
    <s v="Pohodlné, Spolehlivé"/>
    <s v="Nechci"/>
    <s v="Současný produkt by mi přestal vyhovovat."/>
    <s v="Ne"/>
    <s v="Spíše ano"/>
    <s v="V drogérii"/>
    <s v="Vím, co chci, ale podívám se na ostatní varianty stejného produktu (značky, velikosti, cena atd..)"/>
    <s v="50 - 100 Kč"/>
    <s v="Ano, protože mám svůj oblíbený typ/značku/velikost a chci ho používat dál."/>
    <s v="Menstruační chudoba je situace, při které žena nemá dostatečné finanční prostředky na pořízení menstruačních pomůcek."/>
    <x v="0"/>
  </r>
  <r>
    <n v="34"/>
    <s v="21-30"/>
    <x v="0"/>
    <s v="Standardní tampon"/>
    <s v="Standardní vložka, Standardní tampon"/>
    <s v="Ano - maximálně 3x týdně"/>
    <s v="Ano"/>
    <s v="Zvyk, Spolehlivé"/>
    <s v="Nechci"/>
    <s v="Nic by mě nepřimělo."/>
    <s v="Ne"/>
    <s v="Rozhodně ano"/>
    <s v="V drogérii"/>
    <s v="Vím, co chci, ale podívám se na ostatní varianty stejného produktu (značky, velikosti, cena atd..)"/>
    <s v="201 - 300 Kč"/>
    <s v="Ne, používám standardní tampony nebo vložka."/>
    <s v="Menstruační chudoba je situace, při které žena nemá dostatečné finanční prostředky na pořízení menstruačních pomůcek."/>
    <x v="0"/>
  </r>
  <r>
    <n v="35"/>
    <s v="31-40"/>
    <x v="1"/>
    <s v="Standardní tampon"/>
    <s v="Standardní vložka, Standardní tampon, Menstruační kalhotky"/>
    <s v="Ano - alespoň 3x týdně"/>
    <s v="Ano"/>
    <s v="Pohodlné, Spolehlivé"/>
    <s v="Nechci"/>
    <s v="Současný produkt by mi přestal vyhovovat."/>
    <s v="Ne"/>
    <s v="Rozhodně ano"/>
    <s v="V drogérii"/>
    <s v="Mi nákup trvá pár vteřin, kupuji pořád to stejné."/>
    <s v="101 - 200 Kč"/>
    <s v="Ano, protože mám svůj oblíbený typ/značku/velikost a chci ho používat dál."/>
    <s v="Menstruační chudoba je situace, při které žena nemá dostatečné finanční prostředky na pořízení menstruačních pomůcek."/>
    <x v="0"/>
  </r>
  <r>
    <n v="36"/>
    <s v="51-60"/>
    <x v="1"/>
    <s v="Standardní tampon"/>
    <s v="Menstruační kalíšek"/>
    <s v="Ne"/>
    <s v="Ano"/>
    <s v="Pohodlné, Spolehlivé"/>
    <s v="Tampon z přírodního materiálu"/>
    <s v="Byla by to levnější varianta., Současný produkt by mi přestal vyhovovat."/>
    <s v="Ne"/>
    <s v="Rozhodně ne"/>
    <s v="V drogérii"/>
    <s v="Pravidelně přemýšlím, jestli nezkusit něco nového a zvažuji možnosti."/>
    <s v="50 - 100 Kč"/>
    <s v="Ne, začala bych používat produkty zdarma (doposud jsem používala jiné)."/>
    <s v="Menstruační chudoba je situace, při které žena nemá dostatečné finanční prostředky na pořízení menstruačních pomůcek."/>
    <x v="0"/>
  </r>
  <r>
    <n v="37"/>
    <s v="21-30"/>
    <x v="3"/>
    <s v="Menstruační kalíšek"/>
    <s v="Standardní vložka, Standardní tampon"/>
    <s v="Ne"/>
    <s v="Ano"/>
    <s v="Cena, Ekologie"/>
    <s v="Nechci"/>
    <s v="Dostala bych ji zdarma., 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38"/>
    <s v="21-30"/>
    <x v="4"/>
    <s v="Menstruační kalíšek"/>
    <s v="Standardní vložka, Standardní tampon"/>
    <s v="Ano - alespoň 3x týdně"/>
    <s v="Ano"/>
    <s v="Ekologie, Pohodlné"/>
    <s v="Nechci"/>
    <s v="Současný produkt by mi přestal vyhovovat."/>
    <s v="Ne"/>
    <s v="Spíše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39"/>
    <s v="21-30"/>
    <x v="3"/>
    <s v="Menstruační kalíšek"/>
    <s v="Menstruační kalíšek"/>
    <s v="Ano - maximálně 3x týdně"/>
    <s v="Ano"/>
    <s v="Cena, Ekologie"/>
    <s v="Mořská houba"/>
    <s v="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40"/>
    <s v="21-30"/>
    <x v="5"/>
    <s v="Standardní vložka"/>
    <s v="Standardní tampon, Menstruační kalíšek"/>
    <s v="Ano - maximálně 3x týdně"/>
    <s v="Ano"/>
    <s v="Pohodlné, Spolehlivé"/>
    <s v="Vložka z přírodního materiálu, Tampon z přírodního materiálu, Menstruační kalhotky"/>
    <s v="Byla by to levnější varianta., Byla by to ekologičtější varianta."/>
    <s v="Ne"/>
    <s v="Rozhodně ano"/>
    <s v="V drogérii"/>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x v="0"/>
  </r>
  <r>
    <n v="41"/>
    <s v="21-30"/>
    <x v="1"/>
    <s v="Standardní tampon"/>
    <s v="Standardní vložka, Menstruační kalíšek, Menstruační kalhotky"/>
    <s v="Ano - maximálně 3x týdně"/>
    <s v="Ano"/>
    <s v="Cena, Ekologie"/>
    <s v="Menstruační kalhotky"/>
    <s v="Současný produkt by mi přestal vyhovovat."/>
    <s v="Ne"/>
    <s v="Rozhodně ano"/>
    <s v="V drogérii"/>
    <s v="Pravidelně přemýšlím, jestli nezkusit něco nového a zvažuji možnosti."/>
    <s v="50 - 100 Kč"/>
    <s v="Ne, používám standardní tampony nebo vložka."/>
    <s v="Menstruační chudoba je situace, při které žena nemá dostatečné finanční prostředky na pořízení menstruačních pomůcek."/>
    <x v="0"/>
  </r>
  <r>
    <n v="42"/>
    <s v="21-30"/>
    <x v="3"/>
    <s v="Standardní tampon"/>
    <s v="Standardní tampon, Menstruační kalíšek, Menstruační kalhotky"/>
    <s v="Ano - alespoň 3x týdně"/>
    <s v="Ano"/>
    <s v="Cena, Ekologie"/>
    <s v="Nechci"/>
    <s v="Současný produkt by mi přestal vyhovovat."/>
    <s v="Ne"/>
    <s v="Spíše ano"/>
    <s v="V drogérii"/>
    <s v="Vím, co chci, ale podívám se na ostatní varianty stejného produktu (značky, velikosti, cena atd..)"/>
    <s v="201 - 300 Kč"/>
    <s v="Ano, protože mám svůj oblíbený typ/značku/velikost a chci ho používat dál."/>
    <s v="Menstruační chudoba je situace, při které žena nemá dostatečné finanční prostředky na pořízení menstruačních pomůcek."/>
    <x v="0"/>
  </r>
  <r>
    <n v="43"/>
    <s v="21-30"/>
    <x v="5"/>
    <s v="Standardní tampon"/>
    <s v="Standardní vložka, Standardní tampon"/>
    <s v="Ne"/>
    <s v="Ano"/>
    <s v="Pohodlné, Spolehlivé"/>
    <s v="Menstruační kalhotky"/>
    <s v="Dostala bych ji zdarma."/>
    <s v="Ne"/>
    <s v="Rozhodně ano"/>
    <s v="V drogérii"/>
    <s v="Pravidelně přemýšlím, jestli nezkusit něco nového a zvažuji možnosti."/>
    <s v="101 - 200 Kč"/>
    <s v="Ne, používám standardní tampony nebo vložka."/>
    <s v="Menstruační chudoba je situace, při které žena nemá dostatečné finanční prostředky na pořízení menstruačních pomůcek."/>
    <x v="1"/>
  </r>
  <r>
    <n v="44"/>
    <s v="21-30"/>
    <x v="3"/>
    <s v="Standardní tampon"/>
    <s v="Standardní tampon, Menstruační kalíšek, Menstruační kalhotky"/>
    <s v="Ano - alespoň 3x týdně"/>
    <s v="Ano"/>
    <s v="Ekologie, Pohodlné"/>
    <s v="Menstruační kalhotky"/>
    <s v="Dostala bych ji zdarma., Byla by to ekologičtější varianta., Současný produkt by mi přestal vyhovovat."/>
    <s v="Ne"/>
    <s v="Rozhodně ano"/>
    <s v="Na internetu"/>
    <s v="Vím, co chci, ale podívám se na ostatní varianty stejného produktu (značky, velikosti, cena atd..)"/>
    <s v="101 - 200 Kč"/>
    <s v="Ano, protože jednorázové menstruační pomůcky nejsou ekologické."/>
    <s v="Nevím co to je, nikdy jsem o tom neslyšela."/>
    <x v="0"/>
  </r>
  <r>
    <n v="45"/>
    <s v="21-30"/>
    <x v="0"/>
    <s v="Menstruační kalíšek"/>
    <s v="Standardní vložka, Standardní tampon, Menstruační kalíšek"/>
    <s v="Ano - alespoň 3x týdně"/>
    <s v="Ano"/>
    <s v="Používají ho ostatní v mém okolí, Pohodlné"/>
    <s v="Menstruační kalhotky"/>
    <s v="Současný produkt by mi přestal vyhovovat."/>
    <s v="Ne"/>
    <s v="Spíše ano"/>
    <s v="Na internetu"/>
    <s v="Mi nákup trvá pár vteřin, kupuji pořád to stejné."/>
    <s v="Používám ekologické produkty, které jsou použitelné na několik let"/>
    <s v="Ano, protože mám svůj oblíbený typ/značku/velikost a chci ho používat dál."/>
    <s v="Menstruační chudoba je situace, při které žena nemá dostatečné finanční prostředky na pořízení menstruačních pomůcek."/>
    <x v="0"/>
  </r>
  <r>
    <n v="46"/>
    <s v="21-30"/>
    <x v="0"/>
    <s v="Standardní vložka"/>
    <s v="Standardní vložka, Vložka z přírodního materiálu, Látkové vložka, Standardní tampon, Tampon z přírodního materiálu, Menstruační kalíšek, Menstruační kalhotky"/>
    <s v="Ne"/>
    <s v="Ano"/>
    <s v="Pohodlné, Spolehlivé"/>
    <s v="Menstruační kalíšek"/>
    <s v="Dostala bych ji zdarma., Byla by to ekologičtější varianta., Současný produkt by mi přestal vyhovovat."/>
    <s v="Ne"/>
    <s v="Spíše ano"/>
    <s v="V drogérii"/>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x v="0"/>
  </r>
  <r>
    <n v="47"/>
    <s v="21-30"/>
    <x v="3"/>
    <s v="Menstruační kalíšek"/>
    <s v="Standardní vložka, Standardní tampon, Menstruační kalhotky"/>
    <s v="Ne"/>
    <s v="Ano"/>
    <s v="Ekologie, Pohodlné"/>
    <s v="Nechci"/>
    <s v="Současný produkt by mi přestal vyhovovat."/>
    <s v="Ne"/>
    <s v="Spíše ano"/>
    <s v="V drogérii"/>
    <s v="Vím, co chci, ale podívám se na ostatní varianty stejného produktu (značky, velikosti, cena atd..)"/>
    <s v="Používám ekologické produkty, které jsou použitelné na několik let"/>
    <s v="Ano, protože standardní vložka nebo tampony nepoužívám."/>
    <s v="Menstruační chudoba je situace, při které má žena slabou či žádnou menstruaci."/>
    <x v="0"/>
  </r>
  <r>
    <n v="48"/>
    <s v="21-30"/>
    <x v="5"/>
    <s v="Standardní tampon"/>
    <s v="Standardní vložka, Menstruační kalíšek, Menstruační kalhotky"/>
    <s v="Ano - maximálně 3x týdně"/>
    <s v="Ano"/>
    <s v="Zvyk, Spolehlivé"/>
    <s v="Vložka z přírodního materiálu"/>
    <s v="Dostala bych ji zdarma., Někdo z okolí by ji začal používat., Byla by to ekologičtější varianta., Současný produkt by mi přestal vyhovovat."/>
    <s v="Ne"/>
    <s v="Spíše ano"/>
    <s v="V drogérii"/>
    <s v="Vím, co chci, ale občas se podívám na ostatní varianty jiných produktů, než používám normálně."/>
    <s v="101 - 200 Kč"/>
    <s v="Ano, protože jednorázové menstruační pomůcky nejsou ekologické."/>
    <s v="Menstruační chudoba je situace, při které žena nemá dostatečné finanční prostředky na pořízení menstruačních pomůcek."/>
    <x v="0"/>
  </r>
  <r>
    <n v="49"/>
    <s v="21-30"/>
    <x v="2"/>
    <s v="Standardní vložka"/>
    <s v="Standardní vložka, Standardní tampon, Menstruační kalhotky"/>
    <s v="Ano - maximálně 3x týdně"/>
    <s v="Ano"/>
    <s v="Zvyk, Pohodlné"/>
    <s v="Menstruační kalhotky"/>
    <s v="Byla by to ekologičtější varianta."/>
    <s v="Ne"/>
    <s v="Rozhodně ano"/>
    <s v="V drogérii"/>
    <s v="Vím, co chci, ale občas se podívám na ostatní varianty jiných produktů, než používám normálně."/>
    <s v="101 - 200 Kč"/>
    <s v="Ano, vyzkoušela bych něco jiného, i když jsem doposud používala standardní vložku či tampon."/>
    <s v="Menstruační chudoba je situace, při které žena nemá dostatečné finanční prostředky na pořízení menstruačních pomůcek."/>
    <x v="0"/>
  </r>
  <r>
    <n v="50"/>
    <s v="31-40"/>
    <x v="3"/>
    <s v="Standardní vložka"/>
    <s v="Standardní vložka, Menstruační kalíšek, Menstruační kalhotky"/>
    <s v="Ne"/>
    <s v="Ano"/>
    <s v="Pohodlné, Spolehlivé"/>
    <s v="Vložka z přírodního materiálu, Menstruační kalhotky"/>
    <s v="Dostala bych ji zdarma., Někdo z okolí by ji začal používat."/>
    <s v="Ne"/>
    <s v="Spíše ano"/>
    <s v="V drogérii"/>
    <s v="Vím, co chci, ale občas se podívám na ostatní varianty jiných produktů, než používám normálně."/>
    <s v="101 - 200 Kč"/>
    <s v="Ano, vyzkoušela bych něco jiného, i když jsem doposud používala standardní vložku či tampon."/>
    <s v="Nevím co to je, nikdy jsem o tom neslyšela."/>
    <x v="0"/>
  </r>
  <r>
    <n v="51"/>
    <s v="21-30"/>
    <x v="0"/>
    <s v="Standardní vložka"/>
    <s v="Standardní vložka, Standardní tampon, Menstruační kalíšek, Menstruační kalhotky"/>
    <s v="Ne"/>
    <s v="Ano"/>
    <s v="Ekologie, Pohodlné"/>
    <s v="Menstruační kalhotky"/>
    <s v="Dostala bych ji zdarma., Byla by to levnější varianta., Byla by to ekologičtější varianta., Současný produkt by mi přestal vyhovovat."/>
    <s v="Ne"/>
    <s v="Rozhodně ano"/>
    <s v="V supermarketu"/>
    <s v="Vím, co chci, ale občas se podívám na ostatní varianty jiných produktů, než používám normálně."/>
    <s v="101 - 200 Kč"/>
    <s v="Ne, používám standardní tampony nebo vložka."/>
    <s v="Menstruační chudoba je situace, při které žena nemá dostatečné finanční prostředky na pořízení menstruačních pomůcek."/>
    <x v="0"/>
  </r>
  <r>
    <n v="52"/>
    <s v="21-30"/>
    <x v="2"/>
    <s v="Menstruační kalíšek"/>
    <s v="Standardní vložka, Standardní tampon, Menstruační kalíšek, Menstruační kalhotky"/>
    <s v="Ano - alespoň 3x týdně"/>
    <s v="Ano"/>
    <s v="Ekologie, Zvyk"/>
    <s v="Nechci"/>
    <s v="Dostala bych ji zdarma., Byla by to levnější varianta."/>
    <s v="Ne"/>
    <s v="Rozhodně ano"/>
    <s v="Na internetu"/>
    <s v="Vím, co chci, ale podívám se na ostatní varianty stejného produktu (značky, velikosti, cena atd..)"/>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1"/>
  </r>
  <r>
    <n v="53"/>
    <s v="21-30"/>
    <x v="3"/>
    <s v="Standardní vložka"/>
    <s v="Nevím"/>
    <s v="Ne"/>
    <s v="Ano"/>
    <s v="Pohodlné, Spolehlivé"/>
    <s v="Nechci"/>
    <s v="Současný produkt by mi přestal vyhovovat."/>
    <s v="Ne"/>
    <s v="Rozhodně ne"/>
    <s v="V drogérii"/>
    <s v="Vím, co chci, ale podívám se na ostatní varianty stejného produktu (značky, velikosti, cena atd..)"/>
    <s v="50 - 100 Kč"/>
    <s v="Ne, používám standardní tampony nebo vložka."/>
    <s v="Menstruační chudoba je situace, při které žena nemá dostatečné finanční prostředky na pořízení menstruačních pomůcek."/>
    <x v="0"/>
  </r>
  <r>
    <n v="54"/>
    <s v="21-30"/>
    <x v="3"/>
    <s v="Menstruační kalíšek"/>
    <s v="Standardní vložka, Standardní tampon, Menstruační kalíšek"/>
    <s v="Ano - alespoň 3x týdně"/>
    <s v="Ano"/>
    <s v="Cena, Ekologie"/>
    <s v="Menstruační kalhotky"/>
    <s v="Dostala bych ji zdarma., Někdo z okolí by ji začal používat., Současný produkt by mi přestal vyhovovat."/>
    <s v="Ne"/>
    <s v="Spíše ano"/>
    <s v="V drogérii"/>
    <s v="Mi nákup trvá pár vteřin, kupuji pořád to stejné."/>
    <s v="Používám ekologické produkty, které jsou použitelné na několik let"/>
    <s v="Ano, vyzkoušela bych něco jiného, i když jsem doposud používala standardní vložku či tampon."/>
    <s v="Nevím co to je, nikdy jsem o tom neslyšela."/>
    <x v="0"/>
  </r>
  <r>
    <n v="55"/>
    <s v="31-40"/>
    <x v="1"/>
    <s v="Menstruační kalíšek"/>
    <s v="Standardní vložka, Standardní tampon, Menstruační kalíšek, Menstruační kalhotky"/>
    <s v="Ano - maximálně 3x týdně"/>
    <s v="Ano"/>
    <s v="Ekologie, Pohodlné"/>
    <s v="Nechci"/>
    <s v="Současný produkt by mi přestal vyhovovat."/>
    <s v="Ne"/>
    <s v="Spíše ano"/>
    <s v="Na internetu"/>
    <s v="Mi nákup trvá pár vteřin, kupuji pořád to stejné."/>
    <s v="Používám ekologické produkty, které jsou použitelné na několik let"/>
    <s v="Ano, protože mám svůj oblíbený typ/značku/velikost a chci ho používat dál."/>
    <s v="Menstruační chudoba je situace, při které žena nemá dostatečné finanční prostředky na pořízení menstruačních pomůcek."/>
    <x v="0"/>
  </r>
  <r>
    <n v="56"/>
    <s v="31-40"/>
    <x v="0"/>
    <s v="Standardní tampon"/>
    <s v="Nevím"/>
    <s v="Ano - alespoň 3x týdně"/>
    <s v="Ano"/>
    <s v="Cena, Zvyk"/>
    <s v="Tampon z přírodního materiálu, Menstruační kalíšek"/>
    <s v="Někdo z okolí by ji začal používat., Současný produkt by mi přestal vyhovovat."/>
    <s v="Ne"/>
    <s v="Rozhodně ano"/>
    <s v="V drogérii"/>
    <s v="Mi nákup trvá pár vteřin, kupuji pořád to stejné."/>
    <s v="101 - 200 Kč"/>
    <s v="Ano, vyzkoušela bych něco jiného, i když jsem doposud používala standardní vložku či tampon."/>
    <s v="Menstruační chudoba je situace, při které žena nemá dostatečné finanční prostředky na pořízení menstruačních pomůcek."/>
    <x v="0"/>
  </r>
  <r>
    <n v="57"/>
    <s v="15-20"/>
    <x v="5"/>
    <s v="Standardní vložka"/>
    <s v="Standardní tampon, Menstruační kalhotky"/>
    <s v="Ano - maximálně 3x týdně"/>
    <s v="Ne - někdo jiný z rodiny"/>
    <s v="Používají ho ostatní v mém okolí, Spolehlivé"/>
    <s v="Nechci"/>
    <s v="Nic by mě nepřimělo."/>
    <s v="Ne"/>
    <s v="Rozhodně ano"/>
    <s v="Na internetu"/>
    <s v="Mi nákup trvá pár vteřin, kupuji pořád to stejné."/>
    <s v="201 - 300 Kč"/>
    <s v="Ano, protože jednorázové menstruační pomůcky nejsou ekologické."/>
    <s v="Menstruační chudoba je situace, při které žena nemá dostatečné finanční prostředky na pořízení menstruačních pomůcek."/>
    <x v="0"/>
  </r>
  <r>
    <n v="58"/>
    <s v="31-40"/>
    <x v="1"/>
    <s v="Látkové vložky"/>
    <s v="Standardní vložka, Látkové vložka, Standardní tampon, Menstruační kalíšek, Menstruační kalhotky"/>
    <s v="Ano - maximálně 3x týdně"/>
    <s v="Ano"/>
    <s v="Pohodlné, Spolehlivé"/>
    <s v="Nechci"/>
    <s v="Současný produkt by mi přestal vyhovovat."/>
    <s v="Ne"/>
    <s v="Spíš ne"/>
    <s v="V drogérii"/>
    <s v="Vím, co chci, ale podívám se na ostatní varianty stejného produktu (značky, velikosti, cena atd..)"/>
    <s v="101 - 200 Kč"/>
    <s v="Ano, protože mám svůj oblíbený typ/značku/velikost a chci ho používat dál."/>
    <s v="Menstruační chudoba je situace, při které žena nemá dostatečné finanční prostředky na pořízení menstruačních pomůcek."/>
    <x v="0"/>
  </r>
  <r>
    <n v="59"/>
    <s v="15-20"/>
    <x v="5"/>
    <s v="Standardní vložka"/>
    <s v="Standardní vložka"/>
    <s v="Ano - maximálně 3x týdně"/>
    <s v="Ano"/>
    <s v="Pohodlné, Spolehlivé"/>
    <s v="Menstruační kalhotky"/>
    <s v="Někdo z okolí by ji začal používat."/>
    <s v="Ne"/>
    <s v="Rozhodně ano"/>
    <s v="V drogérii"/>
    <s v="Vím, co chci, ale občas se podívám na ostatní varianty jiných produktů, než používám normálně."/>
    <s v="101 - 200 Kč"/>
    <s v="Ano, vyzkoušela bych něco jiného, i když jsem doposud používala standardní vložku či tampon."/>
    <s v="Nevím co to je, nikdy jsem o tom neslyšela."/>
    <x v="1"/>
  </r>
  <r>
    <n v="60"/>
    <s v="31-40"/>
    <x v="4"/>
    <s v="Mořská houba"/>
    <s v="Nevím"/>
    <s v="Ne"/>
    <s v="Ano"/>
    <s v="Ekologie, Pohodlné"/>
    <s v="Nechci"/>
    <s v="Současný produkt by mi přestal vyhovovat."/>
    <s v="Ne"/>
    <s v="Spíše ano"/>
    <s v="V drogérii"/>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61"/>
    <s v="21-30"/>
    <x v="3"/>
    <s v="Menstruační kalíšek"/>
    <s v="Standardní vložka, Látkové vložka, Standardní tampon, Tampon z přírodního materiálu, Menstruační kalíšek, Menstruační kalhotky"/>
    <s v="Ano - alespoň 3x týdně"/>
    <s v="Ano"/>
    <s v="Ekologie, Pohodlné"/>
    <s v="Nechci"/>
    <s v="Současný produkt by mi přestal vyhovovat."/>
    <s v="Ne"/>
    <s v="Rozhodně ano"/>
    <s v="Na internetu"/>
    <s v="Vím, co chci, ale občas se podívám na ostatní varianty jiných produktů, než používám normálně."/>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0"/>
  </r>
  <r>
    <n v="62"/>
    <s v="21-30"/>
    <x v="2"/>
    <s v="Standardní vložka"/>
    <s v="Standardní vložka, Standardní tampon"/>
    <s v="Ne"/>
    <s v="Ano"/>
    <s v="Ekologie, Pohodlné"/>
    <s v="Nechci"/>
    <s v="Byla by to ekologičtější varianta., Současný produkt by mi přestal vyhovovat."/>
    <s v="Ne"/>
    <s v="Spíš ne"/>
    <s v="V drogérii"/>
    <s v="Mi nákup trvá pár vteřin, kupuji pořád to stejné."/>
    <s v="201 - 300 Kč"/>
    <s v="Ano, protože jednorázové menstruační pomůcky nejsou ekologické."/>
    <s v="Menstruační chudoba je situace, při které žena nemá dostatečné finanční prostředky na pořízení menstruačních pomůcek."/>
    <x v="1"/>
  </r>
  <r>
    <n v="63"/>
    <s v="31-40"/>
    <x v="3"/>
    <s v="Vložka z přírodního materiálu"/>
    <s v="Standardní vložka, Standardní tampon, Menstruační kalíšek, Menstruační kalhotky"/>
    <s v="Ano - maximálně 3x týdně"/>
    <s v="Ano"/>
    <s v="Pohodlné, Spolehlivé"/>
    <s v="Mořská houba"/>
    <s v="Současný produkt by mi přestal vyhovovat."/>
    <s v="Ne"/>
    <s v="Spíš ne"/>
    <s v="Na internetu"/>
    <s v="Vím, co chci, ale podívám se na ostatní varianty stejného produktu (značky, velikosti, cena atd..)"/>
    <s v="101 - 200 Kč"/>
    <s v="Ano, protože standardní vložka nebo tampony nepoužívám."/>
    <s v="Nevím co to je, nikdy jsem o tom neslyšela."/>
    <x v="0"/>
  </r>
  <r>
    <n v="64"/>
    <s v="31-40"/>
    <x v="4"/>
    <s v="Menstruační kalíšek"/>
    <s v="Standardní vložka, Standardní tampon, Menstruační kalíšek, Mořská houba"/>
    <s v="Ne"/>
    <s v="Ano"/>
    <s v="Ekologie, Pohodlné"/>
    <s v="Menstruační kalhotky"/>
    <s v="Jen se odhodlavam kalhotky objednat jako doplnujici ke kalisku. Urcite kalisek neprestanj pouzivat."/>
    <s v="Ne"/>
    <s v="Spíše ano"/>
    <s v="Na internetu"/>
    <s v="Mi nákup trvá pár vteřin, kupuji pořád to stejné."/>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0"/>
  </r>
  <r>
    <n v="65"/>
    <s v="21-30"/>
    <x v="3"/>
    <s v="Standardní vložka"/>
    <s v="Nevím"/>
    <s v="Ne"/>
    <s v="Ano"/>
    <s v="Ekologie, Pohodlné"/>
    <s v="Mořská houba"/>
    <s v="Někdo z okolí by ji začal používat., Byla by to levnější varianta., Byla by to ekologičtější varianta., Současný produkt by mi přestal vyhovovat."/>
    <s v="Ne"/>
    <s v="Spíše ano"/>
    <s v="V drogérii"/>
    <s v="Pravidelně přemýšlím, jestli nezkusit něco nového a zvažuji možnosti."/>
    <s v="201 - 300 Kč"/>
    <s v="Ne, používám standardní tampony nebo vložka."/>
    <s v="Menstruační chudoba je situace, při které žena nemá dostatečné finanční prostředky na pořízení menstruačních pomůcek."/>
    <x v="0"/>
  </r>
  <r>
    <n v="66"/>
    <s v="15-20"/>
    <x v="5"/>
    <s v="Menstruační kalhotky"/>
    <s v="Standardní vložka, Látkové vložka, Standardní tampon, Menstruační kalíšek"/>
    <s v="Ano - alespoň 3x týdně"/>
    <s v="Ano"/>
    <s v="Zvyk, Používají ho ostatní v mém okolí"/>
    <s v="Nechci"/>
    <s v="Současný produkt by mi přestal vyhovovat."/>
    <s v="Ne"/>
    <s v="Rozhodně ano"/>
    <s v="Na internetu"/>
    <s v="Vím, co chci, ale občas se podívám na ostatní varianty jiných produktů, než používám normálně."/>
    <s v="Používám ekologické produkty, které jsou použitelné na několik let"/>
    <s v="Ne, začala bych používat produkty zdarma (doposud jsem používala jiné)."/>
    <s v="Menstruační chudoba je situace, při které žena nemá dostatečné finanční prostředky na pořízení menstruačních pomůcek."/>
    <x v="2"/>
  </r>
  <r>
    <n v="67"/>
    <s v="41-50"/>
    <x v="0"/>
    <s v="Standardní vložka"/>
    <s v="Standardní tampon, Menstruační kalíšek, Menstruační kalhotky"/>
    <s v="Ne"/>
    <s v="Ano"/>
    <s v="Cena, Zvyk"/>
    <s v="Nechci"/>
    <s v="Současný produkt by mi přestal vyhovovat."/>
    <s v="Ne"/>
    <s v="Spíše ano"/>
    <s v="V drogérii"/>
    <s v="Mi nákup trvá pár vteřin, kupuji pořád to stejné."/>
    <s v="201 - 300 Kč"/>
    <s v="Ne, začala bych používat produkty zdarma (doposud jsem používala jiné)."/>
    <s v="Menstruační chudoba je situace, při které žena nemá dostatečné finanční prostředky na pořízení menstruačních pomůcek."/>
    <x v="0"/>
  </r>
  <r>
    <n v="68"/>
    <s v="31-40"/>
    <x v="1"/>
    <s v="Standardní tampon"/>
    <s v="Standardní vložka, Standardní tampon"/>
    <s v="Ano - alespoň 3x týdně"/>
    <s v="Ano"/>
    <s v="Ekologie, Pohodlné"/>
    <s v="Menstruační kalíšek"/>
    <s v="Byla by to ekologičtější varianta., Současný produkt by mi přestal vyhovovat."/>
    <s v="Ne"/>
    <s v="Spíše ano"/>
    <s v="V drogérii"/>
    <s v="Vím, co chci, ale podívám se na ostatní varianty stejného produktu (značky, velikosti, cena atd..)"/>
    <s v="101 - 200 Kč"/>
    <s v="Ano, protože mám svůj oblíbený typ/značku/velikost a chci ho používat dál."/>
    <s v="Menstruační chudoba je situace, při které žena nemá dostatečné finanční prostředky na pořízení menstruačních pomůcek."/>
    <x v="0"/>
  </r>
  <r>
    <n v="69"/>
    <s v="15-20"/>
    <x v="5"/>
    <s v="Vložka z přírodního materiálu"/>
    <s v="Standardní vložka, Látkové vložka, Standardní tampon, Menstruační kalíšek"/>
    <s v="Ne"/>
    <s v="Ano"/>
    <s v="Cena, Používají ho ostatní v mém okolí"/>
    <s v="Standardní tampon, Tampon z přírodního materiálu, Mořská houba"/>
    <s v="Dostala bych ji zdarma., Byla by to levnější varianta., Byla by to ekologičtější varianta., Současný produkt by mi přestal vyhovovat."/>
    <s v="Ne"/>
    <s v="Rozhodně ano"/>
    <s v="V drogérii"/>
    <s v="Mi nákup trvá pár vteřin, kupuji pořád to stejné."/>
    <s v="201 - 300 Kč"/>
    <s v="Ano, protože standardní vložka nebo tampony nepoužívám."/>
    <s v="Nevím co to je, nikdy jsem o tom neslyšela."/>
    <x v="1"/>
  </r>
  <r>
    <n v="70"/>
    <s v="41-50"/>
    <x v="0"/>
    <s v="Standardní vložka"/>
    <s v="Standardní vložka, Menstruační kalíšek"/>
    <s v="Ne"/>
    <s v="Ano"/>
    <s v="Pohodlné, Spolehlivé"/>
    <s v="Nechci"/>
    <s v="Současný produkt by mi přestal vyhovovat."/>
    <s v="Ne"/>
    <s v="Spíše ano"/>
    <s v="V drogérii"/>
    <s v="Mi nákup trvá pár vteřin, kupuji pořád to stejné."/>
    <s v="101 - 200 Kč"/>
    <s v="Ano, protože mám svůj oblíbený typ/značku/velikost a chci ho používat dál."/>
    <s v="Nevím co to je, nikdy jsem o tom neslyšela."/>
    <x v="0"/>
  </r>
  <r>
    <n v="71"/>
    <s v="31-40"/>
    <x v="2"/>
    <s v="Menstruační kalíšek"/>
    <s v="Standardní vložka, Standardní tampon"/>
    <s v="Ne"/>
    <s v="Ano"/>
    <s v="Ekologie, Pohodlné"/>
    <s v="Nechci"/>
    <s v="Současný produkt by mi přestal vyhovovat."/>
    <s v="Ne"/>
    <s v="Rozhodně ano"/>
    <s v="V drogérii"/>
    <s v="Mi nákup trvá pár vteřin, kupuji pořád to stejné."/>
    <s v="Používám ekologické produkty, které jsou použitelné na několik let"/>
    <s v="Ano, protože mám svůj oblíbený typ/značku/velikost a chci ho používat dál."/>
    <s v="Menstruační chudoba je situace, při které žena nemá dostatečné finanční prostředky na pořízení menstruačních pomůcek."/>
    <x v="0"/>
  </r>
  <r>
    <n v="72"/>
    <s v="31-40"/>
    <x v="4"/>
    <s v="Menstruační kalíšek"/>
    <s v="Standardní vložka, Standardní tampon"/>
    <s v="Ne"/>
    <s v="Ano"/>
    <s v="Ekologie, Spolehlivé"/>
    <s v="Mořská houba"/>
    <s v="Dostala bych ji zdarma."/>
    <s v="Ne"/>
    <s v="Spíše ano"/>
    <s v="Na internetu"/>
    <s v="Mi nákup trvá pár vteřin, kupuji pořád to stejné."/>
    <s v="Používám ekologické produkty, které jsou použitelné na několik let"/>
    <s v="Ano, protože standardní vložka nebo tampony nepoužívám."/>
    <s v="Nevím co to je, nikdy jsem o tom neslyšela."/>
    <x v="0"/>
  </r>
  <r>
    <n v="73"/>
    <s v="51-60"/>
    <x v="3"/>
    <s v="Standardní vložka"/>
    <s v="Standardní vložka, Standardní tampon, Menstruační kalíšek, Menstruační kalhotky"/>
    <s v="Ne"/>
    <s v="Ano"/>
    <s v="Pohodlné, Spolehlivé"/>
    <s v="Mořská houba"/>
    <s v="Někdo z okolí by ji začal používat."/>
    <s v="Ne"/>
    <s v="Spíše ano"/>
    <s v="V drogérii"/>
    <s v="Vím, co chci, ale občas se podívám na ostatní varianty jiných produktů, než používám normálně."/>
    <s v="101 - 200 Kč"/>
    <s v="Ano, vyzkoušela bych něco jiného, i když jsem doposud používala standardní vložku či tampon."/>
    <s v="Menstruační chudoba je situace, při které žena nemá dostatečné finanční prostředky na pořízení menstruačních pomůcek."/>
    <x v="0"/>
  </r>
  <r>
    <n v="74"/>
    <s v="41-50"/>
    <x v="1"/>
    <s v="Menstruační kalíšek"/>
    <s v="Nevím"/>
    <s v="Ne"/>
    <s v="Ano"/>
    <s v="Ekologie, Zvyk"/>
    <s v="Nechci"/>
    <s v="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75"/>
    <s v="31-40"/>
    <x v="2"/>
    <s v="Standardní vložka"/>
    <s v="Standardní vložka, Standardní tampon"/>
    <s v="Ne"/>
    <s v="Ano"/>
    <s v="Zvyk, Pohodlné"/>
    <s v="Menstruační kalhotky"/>
    <s v="Současný produkt by mi přestal vyhovovat."/>
    <s v="Ne"/>
    <s v="Spíše ano"/>
    <s v="V drogérii"/>
    <s v="Mi nákup trvá pár vteřin, kupuji pořád to stejné."/>
    <s v="201 - 300 Kč"/>
    <s v="Ano, protože mám svůj oblíbený typ/značku/velikost a chci ho používat dál."/>
    <s v="Menstruační chudoba je situace, při které žena nemá dostatečné finanční prostředky na pořízení menstruačních pomůcek."/>
    <x v="0"/>
  </r>
  <r>
    <n v="76"/>
    <s v="31-40"/>
    <x v="3"/>
    <s v="Standardní vložka"/>
    <s v="Standardní vložka, Látkové vložka, Standardní tampon, Menstruační kalíšek, Menstruační kalhotky"/>
    <s v="Ne"/>
    <s v="Ano"/>
    <s v="Cena, Ekologie"/>
    <s v="Nechci"/>
    <s v="Současný produkt by mi přestal vyhovovat."/>
    <s v="Ne"/>
    <s v="Spíš ne"/>
    <s v="V drogérii"/>
    <s v="Mi nákup trvá pár vteřin, kupuji pořád to stejné."/>
    <s v="101 - 200 Kč"/>
    <s v="Ano, protože standardní vložka nebo tampony nepoužívám."/>
    <s v="Menstruační chudoba je situace, při které žena nemá dostatečné finanční prostředky na pořízení menstruačních pomůcek."/>
    <x v="0"/>
  </r>
  <r>
    <n v="77"/>
    <s v="41-50"/>
    <x v="3"/>
    <s v="Standardní vložka"/>
    <s v="Standardní tampon"/>
    <s v="Ne"/>
    <s v="Ano"/>
    <s v="Zvyk, Spolehlivé"/>
    <s v="Menstruační kalhotky"/>
    <s v="Byla by to levnější varianta., Byla by to ekologičtější varianta."/>
    <s v="Ne"/>
    <s v="Spíše ano"/>
    <s v="V drogérii"/>
    <s v="Vím, co chci, ale podívám se na ostatní varianty stejného produktu (značky, velikosti, cena atd..)"/>
    <s v="101 - 200 Kč"/>
    <s v="Ano, vyzkoušela bych něco jiného, i když jsem doposud používala standardní vložku či tampon."/>
    <s v="Nevím co to je, nikdy jsem o tom neslyšela."/>
    <x v="0"/>
  </r>
  <r>
    <n v="78"/>
    <s v="15-20"/>
    <x v="5"/>
    <s v="Menstruační kalíšek"/>
    <s v="Standardní vložka, Standardní tampon"/>
    <s v="Ano - alespoň 3x týdně"/>
    <s v="Ano"/>
    <s v="Zvyk, Používají ho ostatní v mém okolí"/>
    <s v="Menstruační kalhotky"/>
    <s v="Byla by to levnější varianta., Současný produkt by mi přestal vyhovovat."/>
    <s v="Ne"/>
    <s v="Rozhodně ano"/>
    <s v="V drogérii"/>
    <s v="Vím, co chci, ale občas se podívám na ostatní varianty jiných produktů, než používám normálně."/>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0"/>
  </r>
  <r>
    <n v="79"/>
    <s v="31-40"/>
    <x v="2"/>
    <s v="Menstruační kalhotky"/>
    <s v="Nevím"/>
    <s v="Ano - maximálně 3x týdně"/>
    <s v="Ano"/>
    <s v="Ekologie, Pohodlné"/>
    <s v="Menstruační kalíšek"/>
    <s v="Dostala bych ji zdarma."/>
    <s v="Ne"/>
    <s v="Spíš ne"/>
    <s v="V drogérii"/>
    <s v="Pravidelně přemýšlím, jestli nezkusit něco nového a zvažuji možnosti."/>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0"/>
  </r>
  <r>
    <n v="80"/>
    <s v="41-50"/>
    <x v="0"/>
    <s v="Standardní vložka"/>
    <s v="Standardní vložka, Standardní tampon"/>
    <s v="Ne"/>
    <s v="Ano"/>
    <s v="Pohodlné, Spolehlivé"/>
    <s v="Nechci"/>
    <s v="Někdo z okolí by ji začal používat."/>
    <s v="Ne"/>
    <s v="Spíše ano"/>
    <s v="V supermarketu"/>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x v="0"/>
  </r>
  <r>
    <n v="81"/>
    <s v="31-40"/>
    <x v="1"/>
    <s v="Menstruační kalíšek"/>
    <s v="Standardní vložka, Standardní tampon, Menstruační kalíšek"/>
    <s v="Ano - alespoň 3x týdně"/>
    <s v="Ano"/>
    <s v="Pohodlné, Spolehlivé"/>
    <s v="Nechci"/>
    <s v="Současný produkt by mi přestal vyhovovat."/>
    <s v="Ne"/>
    <s v="Rozhodně ano"/>
    <s v="Na internetu"/>
    <s v="Mi nákup trvá pár vteřin, kupuji pořád to stejné."/>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0"/>
  </r>
  <r>
    <n v="82"/>
    <s v="21-30"/>
    <x v="3"/>
    <s v="Menstruační kalíšek"/>
    <s v="Standardní vložka, Standardní tampon, Menstruační kalíšek"/>
    <s v="Ano - maximálně 3x týdně"/>
    <s v="Ano"/>
    <s v="Cena, Ekologie"/>
    <s v="Nechci"/>
    <s v="Někdo z okolí by ji začal používat., Byla by to levnější varianta., Byla by to ekologičtější varianta., Současný produkt by mi přestal vyhovovat."/>
    <s v="Ne"/>
    <s v="Spíše ano"/>
    <s v="V drogérii"/>
    <s v="Mi nákup trvá pár vteřin, kupuji pořád to stejné."/>
    <s v="Používám ekologické produkty, které jsou použitelné na několik let"/>
    <s v="Ano, protože mám svůj oblíbený typ/značku/velikost a chci ho používat dál."/>
    <s v="Menstruační chudoba je situace, při které žena nemá dostatečné finanční prostředky na pořízení menstruačních pomůcek."/>
    <x v="0"/>
  </r>
  <r>
    <n v="83"/>
    <s v="31-40"/>
    <x v="3"/>
    <s v="Menstruační kalhotky"/>
    <s v="Standardní tampon, Mořská houba"/>
    <s v="Ano - maximálně 3x týdně"/>
    <s v="Ano"/>
    <s v="Ekologie, Pohodlné"/>
    <s v="Nechci"/>
    <s v="Byla by to ekologičtější varianta."/>
    <s v="Ne"/>
    <s v="Spíše ano"/>
    <s v="V drogérii"/>
    <s v="Mi nákup trvá pár vteřin, kupuji pořád to stejné."/>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0"/>
  </r>
  <r>
    <n v="84"/>
    <s v="31-40"/>
    <x v="1"/>
    <s v="Standardní tampon"/>
    <s v="Standardní vložka, Standardní tampon"/>
    <s v="Ne"/>
    <s v="Ano"/>
    <s v="Ekologie, Pohodlné"/>
    <s v="Nechci"/>
    <s v="Dostala bych ji zdarma., Současný produkt by mi přestal vyhovovat."/>
    <s v="Ne"/>
    <s v="Spíše ano"/>
    <s v="V drogérii"/>
    <s v="Vím, co chci, ale občas se podívám na ostatní varianty jiných produktů, než používám normálně."/>
    <s v="201 - 300 Kč"/>
    <s v="Ano, protože mám svůj oblíbený typ/značku/velikost a chci ho používat dál."/>
    <s v="Menstruační chudoba je situace, při které žena nemá dostatečné finanční prostředky na pořízení menstruačních pomůcek."/>
    <x v="0"/>
  </r>
  <r>
    <n v="85"/>
    <s v="31-40"/>
    <x v="1"/>
    <s v="Menstruační kalhotky"/>
    <s v="Standardní tampon, Menstruační kalhotky"/>
    <s v="Ano - maximálně 3x týdně"/>
    <s v="Ano"/>
    <s v="Ekologie, Pohodlné"/>
    <s v="Nechci"/>
    <s v="Nic by mě nepřimělo."/>
    <s v="Ne"/>
    <s v="Rozhodně ano"/>
    <s v="V drogérii"/>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86"/>
    <s v="41-50"/>
    <x v="0"/>
    <s v="Vložka z přírodního materiálu"/>
    <s v="Vložka z přírodního materiálu"/>
    <s v="Ne"/>
    <s v="Ano"/>
    <s v="Ekologie, Spolehlivé"/>
    <s v="Nechci"/>
    <s v="Dostala bych ji zdarma., Byla by to levnější varianta."/>
    <s v="Ne"/>
    <s v="Rozhodně ano"/>
    <s v="V drogérii"/>
    <s v="Mi nákup trvá pár vteřin, kupuji pořád to stejné."/>
    <s v="Používám ekologické produkty, které jsou použitelné na několik let"/>
    <s v="Ano, protože standardní vložka nebo tampony nepoužívám."/>
    <s v="Nevím co to je, nikdy jsem o tom neslyšela."/>
    <x v="0"/>
  </r>
  <r>
    <n v="87"/>
    <s v="31-40"/>
    <x v="4"/>
    <s v="Menstruační kalíšek"/>
    <s v="Vložka z přírodního materiálu, Standardní tampon, Menstruační kalíšek, Menstruační kalhotky"/>
    <s v="Ano - alespoň 3x týdně"/>
    <s v="Ano"/>
    <s v="Ekologie, Pohodlné"/>
    <s v="Nechci"/>
    <s v="bylo by to pohodlnější"/>
    <s v="Ne"/>
    <s v="Spíš ne"/>
    <s v="V drogérii"/>
    <s v="Vím, co chci, ale podívám se na ostatní varianty stejného produktu (značky, velikosti, cena atd..)"/>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1"/>
  </r>
  <r>
    <n v="88"/>
    <s v="41-50"/>
    <x v="0"/>
    <s v="Standardní vložka"/>
    <s v="Standardní vložka"/>
    <s v="Ne"/>
    <s v="Ano"/>
    <s v="Cena, Zvyk"/>
    <s v="Menstruační kalhotky"/>
    <s v="Někdo z okolí by ji začal používat."/>
    <s v="Ne"/>
    <s v="Spíš ne"/>
    <s v="V supermarketu"/>
    <s v="Mi nákup trvá pár vteřin, kupuji pořád to stejné."/>
    <s v="50 - 100 Kč"/>
    <s v="Ano, protože mám svůj oblíbený typ/značku/velikost a chci ho používat dál."/>
    <s v="Nevím co to je, nikdy jsem o tom neslyšela."/>
    <x v="0"/>
  </r>
  <r>
    <n v="89"/>
    <s v="41-50"/>
    <x v="3"/>
    <s v="Standardní vložka"/>
    <s v="Menstruační kalhotky"/>
    <s v="Ne"/>
    <s v="Ano"/>
    <s v="Pohodlné, Spolehlivé"/>
    <s v="Menstruační kalhotky"/>
    <s v="Dostala bych ji zdarma."/>
    <s v="Ne"/>
    <s v="Rozhodně ano"/>
    <s v="V drogérii"/>
    <s v="Mi nákup trvá pár vteřin, kupuji pořád to stejné."/>
    <s v="101 - 200 Kč"/>
    <s v="Ano, protože mám svůj oblíbený typ/značku/velikost a chci ho používat dál."/>
    <s v="Nevím co to je, nikdy jsem o tom neslyšela."/>
    <x v="0"/>
  </r>
  <r>
    <n v="90"/>
    <s v="21-30"/>
    <x v="4"/>
    <s v="Standardní tampon"/>
    <s v="Standardní vložka, Mořská houba"/>
    <s v="Ne"/>
    <s v="Ano"/>
    <s v="Cena, Pohodlné"/>
    <s v="Tampon z přírodního materiálu, Menstruační kalhotky"/>
    <s v="Byla by to levnější varianta."/>
    <s v="Ne"/>
    <s v="Spíš ne"/>
    <s v="Na internetu"/>
    <s v="Vím, co chci, ale podívám se na ostatní varianty stejného produktu (značky, velikosti, cena atd..)"/>
    <s v="201 - 300 Kč"/>
    <s v="Ano, protože mám svůj oblíbený typ/značku/velikost a chci ho používat dál."/>
    <s v="Nevím co to je, nikdy jsem o tom neslyšela."/>
    <x v="0"/>
  </r>
  <r>
    <n v="91"/>
    <s v="21-30"/>
    <x v="3"/>
    <s v="Standardní vložka"/>
    <s v="Standardní vložka, Standardní tampon, Menstruační kalíšek, Menstruační kalhotky"/>
    <s v="Ne"/>
    <s v="Ano"/>
    <s v="Ekologie, Pohodlné"/>
    <s v="Nechci"/>
    <s v="Někdo z okolí by ji začal používat."/>
    <s v="Ne"/>
    <s v="Spíše ano"/>
    <s v="V drogérii"/>
    <s v="Vím, co chci, ale podívám se na ostatní varianty stejného produktu (značky, velikosti, cena atd..)"/>
    <s v="201 - 300 Kč"/>
    <s v="Ano, protože jednorázové menstruační pomůcky nejsou ekologické."/>
    <s v="Menstruační chudoba je situace, při které žena nemá dostatečné finanční prostředky na pořízení menstruačních pomůcek."/>
    <x v="0"/>
  </r>
  <r>
    <n v="92"/>
    <s v="31-40"/>
    <x v="4"/>
    <s v="Mořská houba"/>
    <s v="Standardní vložka, Standardní tampon, Menstruační kalíšek, Menstruační kalhotky, Nevím"/>
    <s v="Ne"/>
    <s v="Ano"/>
    <s v="Cena, Pohodlné"/>
    <s v="Nechci"/>
    <s v="Dostala bych ji zdarma., Byla by to levnější varianta., Současný produkt by mi přestal vyhovovat."/>
    <s v="Ne"/>
    <s v="Spíš ne"/>
    <s v="V drogérii"/>
    <s v="Mi nákup trvá pár vteřin, kupuji pořád to stejné."/>
    <s v="Používám ekologické produkty, které jsou použitelné na několik let"/>
    <s v="Ano, protože standardní vložka nebo tampony nepoužívám."/>
    <s v="Nevím co to je, nikdy jsem o tom neslyšela."/>
    <x v="1"/>
  </r>
  <r>
    <n v="93"/>
    <s v="21-30"/>
    <x v="4"/>
    <s v="Menstruační kalíšek"/>
    <s v="Standardní vložka, Standardní tampon"/>
    <s v="Ne"/>
    <s v="Ano"/>
    <s v="Cena, Ekologie"/>
    <s v="Nechci"/>
    <s v="Byla by to ekologičtější varianta."/>
    <s v="Ne"/>
    <s v="Spíše ano"/>
    <s v="Na internetu"/>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94"/>
    <s v="31-40"/>
    <x v="3"/>
    <s v="Standardní vložka"/>
    <s v="Standardní vložka, Standardní tampon"/>
    <s v="Ne"/>
    <s v="Ano"/>
    <s v="Pohodlné, Spolehlivé"/>
    <s v="Menstruační kalhotky, Látkové vložka"/>
    <s v="Zkusila jsem kalisek, protejkam, zkusila jsem morskou houbu, vyndavaní je fakt nechutne a krev vsude. Moc rada bych nasla pro sebe jinou variantu nez vlozky a tampony ale zatim mi nic nefungovalo. Uz jsem utratila za to hodne penez a vzdy se vratila ke klasice. "/>
    <s v="Ne"/>
    <s v="Rozhodně ano"/>
    <s v="V supermarketu"/>
    <s v="Pravidelně přemýšlím, jestli nezkusit něco nového a zvažuji možnosti."/>
    <s v="201 - 300 Kč"/>
    <s v="Ano, vyzkoušela bych něco jiného, i když jsem doposud používala standardní vložku či tampon."/>
    <s v="Nevím co to je, nikdy jsem o tom neslyšela."/>
    <x v="0"/>
  </r>
  <r>
    <n v="95"/>
    <s v="31-40"/>
    <x v="0"/>
    <s v="Standardní tampon"/>
    <s v="Standardní vložka, Standardní tampon, Menstruační kalíšek, Menstruační kalhotky, Mořská houba"/>
    <s v="Ano - maximálně 3x týdně"/>
    <s v="Ano"/>
    <s v="Ekologie, Spolehlivé"/>
    <s v="Nechci"/>
    <s v="Doporuceni"/>
    <s v="Ne"/>
    <s v="Spíš ne"/>
    <s v="V supermarketu"/>
    <s v="Mi nákup trvá pár vteřin, kupuji pořád to stejné."/>
    <s v="201 - 300 Kč"/>
    <s v="Ano, protože jednorázové menstruační pomůcky nejsou ekologické."/>
    <s v="Menstruační chudoba je situace, při které žena nemá dostatečné finanční prostředky na pořízení menstruačních pomůcek."/>
    <x v="0"/>
  </r>
  <r>
    <n v="96"/>
    <s v="31-40"/>
    <x v="3"/>
    <s v="Mořská houba"/>
    <s v="Standardní vložka, Standardní tampon, Mořská houba"/>
    <s v="Ano - maximálně 3x týdně"/>
    <s v="Ano"/>
    <s v="Ekologie, Pohodlné"/>
    <s v="Menstruační kalhotky"/>
    <s v="Dostala bych ji zdarma., Současný produkt by mi přestal vyhovovat."/>
    <s v="Ne"/>
    <s v="Rozhodně ano"/>
    <s v="V drogérii"/>
    <s v="Vím, co chci, ale občas se podívám na ostatní varianty jiných produktů, než používám normálně."/>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0"/>
  </r>
  <r>
    <n v="97"/>
    <s v="15-20"/>
    <x v="5"/>
    <s v="Standardní vložka"/>
    <s v="Standardní vložka"/>
    <s v="Ano - maximálně 3x týdně"/>
    <s v="Ne - někdo jiný z rodiny"/>
    <s v="Pohodlné, Spolehlivé"/>
    <s v="Nechci"/>
    <s v="Byla by to ekologičtější varianta., Současný produkt by mi přestal vyhovovat., Vyzkoušela jsem kalíšek i houbu. Kalíšek mi nesedí. Houbu moc nepoužívám, protože tampon je mi příjemnější, ale věřím, že si snad jednou na houbu zvyknu. Vím, že tampony nejdou moc zdravé, proto bych chtěla raději houbu. Ale tampony používám už asi od 13 let a jsem na ně zvyklá a můžu se na ně spolehnout."/>
    <s v="Ne"/>
    <s v="Spíše ano"/>
    <s v="V supermarketu"/>
    <s v="Mi nákup trvá pár vteřin, kupuji pořád to stejné."/>
    <s v="201 - 300 Kč"/>
    <s v="Ne, používám standardní tampony nebo vložka."/>
    <s v="Menstruační chudoba je situace, při které žena nemá dostatečné finanční prostředky na pořízení menstruačních pomůcek."/>
    <x v="0"/>
  </r>
  <r>
    <n v="98"/>
    <s v="31-40"/>
    <x v="4"/>
    <s v="Standardní tampon"/>
    <s v="Standardní vložka, Standardní tampon"/>
    <s v="Ano - maximálně 3x týdně"/>
    <s v="Ano"/>
    <s v="Cena, Ekologie"/>
    <s v="Menstruační kalhotky"/>
    <s v="Současný produkt by mi přestal vyhovovat."/>
    <s v="Ne"/>
    <s v="Spíše ano"/>
    <s v="Na internetu"/>
    <s v="Vím, co chci, ale občas se podívám na ostatní varianty jiných produktů, než používám normálně."/>
    <s v="201 - 300 Kč"/>
    <s v="Ano, vyzkoušela bych něco jiného, i když jsem doposud používala standardní vložku či tampon."/>
    <s v="Menstruační chudoba je situace, při které žena nemá dostatečné finanční prostředky na pořízení menstruačních pomůcek."/>
    <x v="0"/>
  </r>
  <r>
    <n v="99"/>
    <s v="31-40"/>
    <x v="3"/>
    <s v="Látkové vložky"/>
    <s v="Standardní vložka, Vložka z přírodního materiálu, Látkové vložka, Standardní tampon, Tampon z přírodního materiálu, Menstruační kalíšek, Menstruační kalhotky, Mořská houba, Nepoužívají nic"/>
    <s v="Ne"/>
    <s v="Ano"/>
    <s v="Ekologie, Pohodlné"/>
    <s v="Nechci"/>
    <s v="Současný produkt by mi přestal vyhovovat."/>
    <s v="Ne"/>
    <s v="Rozhodně ano"/>
    <s v="V drogérii"/>
    <s v="Mi nákup trvá pár vteřin, kupuji pořád to stejné."/>
    <s v="201 - 300 Kč"/>
    <s v="Ano, protože jednorázové menstruační pomůcky nejsou ekologické."/>
    <s v="Nevím co to je, nikdy jsem o tom neslyšela."/>
    <x v="0"/>
  </r>
  <r>
    <n v="100"/>
    <s v="31-40"/>
    <x v="0"/>
    <s v="Standardní vložka"/>
    <s v="Menstruační kalíšek"/>
    <s v="Ano - alespoň 3x týdně"/>
    <s v="Ano"/>
    <s v="Cena, Ekologie"/>
    <s v="Menstruační kalhotky"/>
    <s v="Dostala bych ji zdarma., Někdo z okolí by ji začal používat."/>
    <s v="Ano - v práci"/>
    <s v="Rozhodně ano"/>
    <s v="V drogérii"/>
    <s v="Pravidelně přemýšlím, jestli nezkusit něco nového a zvažuji možnosti."/>
    <s v="50 - 100 Kč"/>
    <s v="Ano, protože jednorázové menstruační pomůcky nejsou ekologické."/>
    <s v="Menstruační chudoba je situace, při které žena nemá dostatečné finanční prostředky na pořízení menstruačních pomůcek."/>
    <x v="0"/>
  </r>
  <r>
    <n v="101"/>
    <s v="31-40"/>
    <x v="0"/>
    <s v="Menstruační kalhotky"/>
    <s v="Menstruační kalíšek"/>
    <s v="Ano - alespoň 3x týdně"/>
    <s v="Ano"/>
    <s v="Ekologie, Pohodlné"/>
    <s v="Nechci"/>
    <s v="Současný produkt by mi přestal vyhovovat."/>
    <s v="Ne"/>
    <s v="Rozhodně ano"/>
    <s v="Na internetu"/>
    <s v="Vím, co chci, ale občas se podívám na ostatní varianty jiných produktů, než používám normálně."/>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102"/>
    <s v="31-40"/>
    <x v="0"/>
    <s v="Standardní tampon"/>
    <s v="Standardní vložka, Standardní tampon, Menstruační kalhotky"/>
    <s v="Ne"/>
    <s v="Ano"/>
    <s v="Cena, Zvyk"/>
    <s v="Tampon z přírodního materiálu"/>
    <s v="Dostala bych ji zdarma., Současný produkt by mi přestal vyhovovat."/>
    <s v="Ne"/>
    <s v="Spíš ne"/>
    <s v="V supermarketu"/>
    <s v="Mi nákup trvá pár vteřin, kupuji pořád to stejné."/>
    <s v="101 - 200 Kč"/>
    <s v="Ne, používám standardní tampony nebo vložka."/>
    <s v="Menstruační chudoba je situace, při které žena nemá dostatečné finanční prostředky na pořízení menstruačních pomůcek."/>
    <x v="0"/>
  </r>
  <r>
    <n v="103"/>
    <s v="31-40"/>
    <x v="4"/>
    <s v="Menstruační kalíšek"/>
    <s v="Nevím"/>
    <s v="Ne"/>
    <s v="Ano"/>
    <s v="Ekologie, Pohodlné"/>
    <s v="Nechci"/>
    <s v="Někdo z okolí by ji začal používat., Byla by to ekologičtější varianta."/>
    <s v="Ne"/>
    <s v="Rozhodně ano"/>
    <s v="V drogérii"/>
    <s v="Mi nákup trvá pár vteřin, kupuji pořád to stejné."/>
    <s v="Používám ekologické produkty, které jsou použitelné na několik let"/>
    <s v="Ano, protože mám svůj oblíbený typ/značku/velikost a chci ho používat dál."/>
    <s v="Nevím co to je, nikdy jsem o tom neslyšela."/>
    <x v="0"/>
  </r>
  <r>
    <n v="104"/>
    <s v="31-40"/>
    <x v="0"/>
    <s v="Menstruační kalhotky"/>
    <s v="Vložka z přírodního materiálu, Látkové vložka, Standardní tampon, Menstruační kalhotky"/>
    <s v="Ano - maximálně 3x týdně"/>
    <s v="Ano"/>
    <s v="Ekologie, Spolehlivé"/>
    <s v="Nechci"/>
    <s v="Nic by mě nepřimělo."/>
    <s v="Ne"/>
    <s v="Rozhodně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105"/>
    <s v="31-40"/>
    <x v="1"/>
    <s v="Standardní tampon"/>
    <s v="Standardní vložka, Standardní tampon, Menstruační kalhotky"/>
    <s v="Ano - alespoň 3x týdně"/>
    <s v="Ano"/>
    <s v="Pohodlné, Spolehlivé"/>
    <s v="Nechci"/>
    <s v="Současný produkt by mi přestal vyhovovat."/>
    <s v="Ne"/>
    <s v="Rozhodně ano"/>
    <s v="V drogérii"/>
    <s v="Mi nákup trvá pár vteřin, kupuji pořád to stejné."/>
    <s v="50 - 100 Kč"/>
    <s v="Ano, protože mám svůj oblíbený typ/značku/velikost a chci ho používat dál."/>
    <s v="Menstruační chudoba je situace, při které žena nemá dostatečné finanční prostředky na pořízení menstruačních pomůcek."/>
    <x v="0"/>
  </r>
  <r>
    <n v="106"/>
    <s v="31-40"/>
    <x v="3"/>
    <s v="Standardní vložka"/>
    <s v="Standardní vložka, Menstruační kalíšek, Menstruační kalhotky"/>
    <s v="Ne"/>
    <s v="Ano"/>
    <s v="Pohodlné, Spolehlivé"/>
    <s v="Vložka z přírodního materiálu, Menstruační kalhotky"/>
    <s v="Dostala bych ji zdarma., Někdo z okolí by ji začal používat."/>
    <s v="Ne"/>
    <s v="Spíše ano"/>
    <s v="V drogérii"/>
    <s v="Vím, co chci, ale občas se podívám na ostatní varianty jiných produktů, než používám normálně."/>
    <s v="101 - 200 Kč"/>
    <s v="Ano, vyzkoušela bych něco jiného, i když jsem doposud používala standardní vložku či tampon."/>
    <s v="Nevím co to je, nikdy jsem o tom neslyšela."/>
    <x v="0"/>
  </r>
  <r>
    <n v="107"/>
    <s v="31-40"/>
    <x v="2"/>
    <s v="Menstruační kalhotky"/>
    <s v="Nevím"/>
    <s v="Ano - maximálně 3x týdně"/>
    <s v="Ano"/>
    <s v="Ekologie, Pohodlné"/>
    <s v="Menstruační kalíšek"/>
    <s v="Dostala bych ji zdarma."/>
    <s v="Ne"/>
    <s v="Spíš ne"/>
    <s v="V drogérii"/>
    <s v="Pravidelně přemýšlím, jestli nezkusit něco nového a zvažuji možnosti."/>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0"/>
  </r>
  <r>
    <n v="108"/>
    <s v="31-40"/>
    <x v="3"/>
    <s v="Menstruační kalhotky"/>
    <s v="Standardní tampon, Mořská houba"/>
    <s v="Ano - maximálně 3x týdně"/>
    <s v="Ano"/>
    <s v="Ekologie, Pohodlné"/>
    <s v="Nechci"/>
    <s v="Byla by to ekologičtější varianta."/>
    <s v="Ne"/>
    <s v="Spíše ano"/>
    <s v="Na internetu"/>
    <s v="Mi nákup trvá pár vteřin, kupuji pořád to stejné."/>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0"/>
  </r>
  <r>
    <n v="109"/>
    <s v="41-50"/>
    <x v="3"/>
    <s v="Standardní vložka"/>
    <s v="Standardní tampon"/>
    <s v="Ne"/>
    <s v="Ano"/>
    <s v="Zvyk, Spolehlivé"/>
    <s v="Menstruační kalhotky"/>
    <s v="Byla by to levnější varianta., Byla by to ekologičtější varianta."/>
    <s v="Ne"/>
    <s v="Spíše ano"/>
    <s v="V drogérii"/>
    <s v="Vím, co chci, ale podívám se na ostatní varianty stejného produktu (značky, velikosti, cena atd..)"/>
    <s v="101 - 200 Kč"/>
    <s v="Ano, vyzkoušela bych něco jiného, i když jsem doposud používala standardní vložku či tampon."/>
    <s v="Nevím co to je, nikdy jsem o tom neslyšela."/>
    <x v="0"/>
  </r>
  <r>
    <n v="110"/>
    <s v="41-50"/>
    <x v="0"/>
    <s v="Standardní vložka"/>
    <s v="Standardní vložka, Standardní tampon"/>
    <s v="Ne"/>
    <s v="Ano"/>
    <s v="Pohodlné, Spolehlivé"/>
    <s v="Nechci"/>
    <s v="Někdo z okolí by ji začal používat."/>
    <s v="Ne"/>
    <s v="Spíše ano"/>
    <s v="V supermarketu"/>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x v="0"/>
  </r>
  <r>
    <n v="111"/>
    <s v="41-50"/>
    <x v="0"/>
    <s v="Vložka z přírodního materiálu"/>
    <s v="Vložka z přírodního materiálu"/>
    <s v="Ne"/>
    <s v="Ano"/>
    <s v="Ekologie, Spolehlivé"/>
    <s v="Nechci"/>
    <s v="Dostala bych ji zdarma., Byla by to levnější varianta."/>
    <s v="Ne"/>
    <s v="Rozhodně ano"/>
    <s v="V drogérii"/>
    <s v="Mi nákup trvá pár vteřin, kupuji pořád to stejné."/>
    <s v="Používám ekologické produkty, které jsou použitelné na několik let"/>
    <s v="Ano, protože standardní vložka nebo tampony nepoužívám."/>
    <s v="Nevím co to je, nikdy jsem o tom neslyšela."/>
    <x v="0"/>
  </r>
  <r>
    <n v="112"/>
    <s v="15-20"/>
    <x v="2"/>
    <s v="Standardní tampon"/>
    <s v="Standardní tampon"/>
    <s v="Ano - alespoň 3x týdně"/>
    <s v="Ne - někdo jiný z rodiny"/>
    <s v="Cena, Používají ho ostatní v mém okolí"/>
    <s v="Menstruační kalíšek, Menstruační kalhotky"/>
    <s v="Dostala bych ji zdarma., Někdo z okolí by ji začal používat."/>
    <s v="Ne"/>
    <s v="Rozhodně ano"/>
    <s v="V drogérii"/>
    <s v="Pravidelně přemýšlím, jestli nezkusit něco nového a zvažuji možnosti."/>
    <s v="101 - 200 Kč"/>
    <s v="Ne, používám standardní tampony nebo vložka."/>
    <s v="Menstruační chudoba je situace, při které má žena slabou či žádnou menstruaci."/>
    <x v="0"/>
  </r>
  <r>
    <n v="113"/>
    <s v="15-20"/>
    <x v="2"/>
    <s v="Standardní vložka"/>
    <s v="Standardní tampon"/>
    <s v="Ano - alespoň 3x týdně"/>
    <s v="Ne - někdo jiný z rodiny"/>
    <s v="Používají ho ostatní v mém okolí, Spolehlivé"/>
    <s v="Menstruační kalíšek, Menstruační kalhotky"/>
    <s v="Dostala bych ji zdarma., Někdo z okolí by ji začal používat."/>
    <s v="Ne"/>
    <s v="Rozhodně ano"/>
    <s v="V drogérii"/>
    <s v="Pravidelně přemýšlím, jestli nezkusit něco nového a zvažuji možnosti."/>
    <s v="100 - 200 Kč"/>
    <s v="Ne, používám standardní tampony nebo vložka."/>
    <s v="Menstruační chudoba je situace, při které má žena slabou či žádnou menstruaci."/>
    <x v="0"/>
  </r>
  <r>
    <n v="114"/>
    <s v="15-20"/>
    <x v="2"/>
    <s v="Standardní vložka"/>
    <s v="Standardní tampon"/>
    <s v="Ano - alespoň 3x týdně"/>
    <s v="Ne - někdo jiný z rodiny"/>
    <s v="Zvyk, Používají ho ostatní v mém okolí"/>
    <s v="Menstruační kalíšek, Menstruační kalhotky"/>
    <s v="Dostala bych ji zdarma., Někdo z okolí by ji začal používat."/>
    <s v="Ne"/>
    <s v="Rozhodně ano"/>
    <s v="V drogérii"/>
    <s v="Pravidelně přemýšlím, jestli nezkusit něco nového a zvažuji možnosti."/>
    <s v="100 - 200 Kč"/>
    <s v="Ne, používám standardní tampony nebo vložka."/>
    <s v="Menstruační chudoba je situace, při které má žena slabou či žádnou menstruaci."/>
    <x v="0"/>
  </r>
  <r>
    <n v="115"/>
    <s v="15-20"/>
    <x v="2"/>
    <s v="Standardní tampon"/>
    <s v="Standardní tampon"/>
    <s v="Ano - alespoň 3x týdně"/>
    <s v="Ne - někdo jiný z rodiny"/>
    <s v="Používají ho ostatní v mém okolí, Spolehlivé"/>
    <s v="Menstruační kalíšek, Menstruační kalhotky"/>
    <s v="Dostala bych ji zdarma., Někdo z okolí by ji začal používat."/>
    <s v="Ne"/>
    <s v="Rozhodně ano"/>
    <s v="V drogérii"/>
    <s v="Pravidelně přemýšlím, jestli nezkusit něco nového a zvažuji možnosti."/>
    <s v="101 - 200 Kč"/>
    <s v="Ne, používám standardní tampony nebo vložka."/>
    <s v="Menstruační chudoba je situace, při které má žena slabou či žádnou menstruaci."/>
    <x v="0"/>
  </r>
  <r>
    <n v="116"/>
    <s v="15-20"/>
    <x v="5"/>
    <s v="Standardní vložka"/>
    <s v="Standardní vložka, Standardní tampon"/>
    <s v="Ano - alespoň 3x týdně"/>
    <s v="Ne - někdo jiný z rodiny"/>
    <s v="Zvyk, Používají ho ostatní v mém okolí"/>
    <s v="Menstruační kalíšek, Menstruační kalhotky"/>
    <s v="Osamostatnění - vlastní příjem."/>
    <s v="Ne"/>
    <s v="Spíše ano"/>
    <s v="V drogérii"/>
    <s v="Mi nákup trvá pár vteřin, kupuji pořád to stejné."/>
    <s v="201 - 300 Kč"/>
    <s v="Ne, používám standardní tampony nebo vložka."/>
    <s v="Nevím co to je, nikdy jsem o tom neslyšela."/>
    <x v="0"/>
  </r>
  <r>
    <n v="117"/>
    <s v="21-30"/>
    <x v="2"/>
    <s v="Standardní tampon"/>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s v="V supermarketu"/>
    <s v="Pravidelně přemýšlím, jestli nezkusit něco nového a zvažuji možnosti."/>
    <s v="50 - 100 Kč"/>
    <s v="Ano, vyzkoušela bych něco jiného, i když jsem doposud používala standardní vložku či tampon."/>
    <s v="Menstruační chudoba je situace, při které žena nemá dostatečné finanční prostředky na pořízení menstruačních pomůcek."/>
    <x v="0"/>
  </r>
  <r>
    <n v="118"/>
    <s v="31-40"/>
    <x v="1"/>
    <s v="Menstruační kalíšek"/>
    <s v="Standardní vložka, Standardní tampon, Menstruační kalíšek, Menstruační kalhotky"/>
    <s v="Ano - maximálně 3x týdně"/>
    <s v="Ano"/>
    <s v="Ekologie, Pohodlné"/>
    <s v="Nechci"/>
    <s v="Dostala bych ji zdarma., Byla by to ekologičtější varianta., Současný produkt by mi přestal vyhovovat."/>
    <s v="Ne"/>
    <s v="Rozhodně ano"/>
    <s v="V supermarketu"/>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119"/>
    <s v="31-40"/>
    <x v="0"/>
    <s v="Tampon z přírodního materiálu"/>
    <s v="Tampon z přírodního materiálu, Menstruační kalíšek"/>
    <s v="Ano - alespoň 3x týdně"/>
    <s v="Ano"/>
    <s v="Pohodlné, Spolehlivé"/>
    <s v="Nechci"/>
    <s v="Někdo z okolí by ji začal používat."/>
    <s v="Ne"/>
    <s v="Spíše ano"/>
    <s v="V drogérii"/>
    <s v="Mi nákup trvá pár vteřin, kupuji pořád to stejné."/>
    <s v="Používám ekologické produkty, které jsou použitelné na několik let"/>
    <s v="Ano, vyzkoušela bych něco jiného, i když jsem doposud používala standardní vložku či tampon."/>
    <s v="Menstruační chudoba je situace, při které žena nemá dostatečné finanční prostředky na pořízení menstruačních pomůcek."/>
    <x v="0"/>
  </r>
  <r>
    <n v="120"/>
    <s v="31-40"/>
    <x v="0"/>
    <s v="Standardní tampon"/>
    <s v="Standardní vložka, Standardní tampon"/>
    <s v="Ano - maximálně 3x týdně"/>
    <s v="Ano"/>
    <s v="Zvyk, Spolehlivé"/>
    <s v="Nechci"/>
    <s v="Nic by mě nepřimělo."/>
    <s v="Ne"/>
    <s v="Rozhodně ano"/>
    <s v="V drogérii"/>
    <s v="Mi nákup trvá pár vteřin, kupuji pořád to stejné."/>
    <s v="50 - 100 Kč"/>
    <s v="Ne, používám standardní tampony nebo vložka."/>
    <s v="Menstruační chudoba je situace, při které žena nemá dostatečné finanční prostředky na pořízení menstruačních pomůcek."/>
    <x v="0"/>
  </r>
  <r>
    <n v="121"/>
    <s v="21-30"/>
    <x v="3"/>
    <s v="Menstruační kalíšek"/>
    <s v="Standardní vložka, Standardní tampon"/>
    <s v="Ne"/>
    <s v="Ano"/>
    <s v="Cena, Ekologie"/>
    <s v="Nechci"/>
    <s v="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122"/>
    <s v="21-30"/>
    <x v="4"/>
    <s v="Menstruační kalíšek"/>
    <s v="Standardní vložka, Standardní tampon"/>
    <s v="Ano - alespoň 3x týdně"/>
    <s v="Ano"/>
    <s v="Ekologie, Pohodlné"/>
    <s v="Nechci"/>
    <s v="Dostala bych ji zdarma., Byla by to ekologičtější varianta., Současný produkt by mi přestal vyhovovat."/>
    <s v="Ne"/>
    <s v="Spíše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123"/>
    <s v="31-40"/>
    <x v="0"/>
    <s v="Standardní vložka"/>
    <s v="Standardní vložka, Vložka z přírodního materiálu, Látkové vložka, Standardní tampon, Tampon z přírodního materiálu, Menstruační kalíšek, Menstruační kalhotky"/>
    <s v="Ne"/>
    <s v="Ano"/>
    <s v="Pohodlné, Spolehlivé"/>
    <s v="Menstruační kalíšek"/>
    <s v="Současný produkt by mi přestal vyhovovat."/>
    <s v="Ne"/>
    <s v="Spíše ano"/>
    <s v="V drogérii"/>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x v="0"/>
  </r>
  <r>
    <n v="124"/>
    <s v="21-30"/>
    <x v="3"/>
    <s v="Menstruační kalíšek"/>
    <s v="Standardní vložka, Standardní tampon, Menstruační kalhotky"/>
    <s v="Ne"/>
    <s v="Ano"/>
    <s v="Ekologie, Pohodlné"/>
    <s v="Nechci"/>
    <s v="Někdo z okolí by ji začal používat., Byla by to levnější varianta., Byla by to ekologičtější varianta., Současný produkt by mi přestal vyhovovat."/>
    <s v="Ne"/>
    <s v="Spíše ano"/>
    <s v="V drogérii"/>
    <s v="Vím, co chci, ale podívám se na ostatní varianty stejného produktu (značky, velikosti, cena atd..)"/>
    <s v="Používám ekologické produkty, které jsou použitelné na několik let"/>
    <s v="Ano, protože standardní vložka nebo tampony nepoužívám."/>
    <s v="Menstruační chudoba je situace, při které má žena slabou či žádnou menstruaci."/>
    <x v="0"/>
  </r>
  <r>
    <n v="125"/>
    <s v="21-30"/>
    <x v="4"/>
    <s v="Menstruační kalíšek"/>
    <s v="Standardní tampon, Menstruační kalíšek"/>
    <s v="Ano - maximálně 3x týdně"/>
    <s v="Ano"/>
    <s v="Cena, Ekologie"/>
    <s v="Mořská houba"/>
    <s v="Byla by to levnější varianta., Současný produkt by mi přestal vyhovovat."/>
    <s v="Ne"/>
    <s v="Rozhodně ano"/>
    <s v="V drogérii"/>
    <s v="Vím, co chci, ale občas se podívám na ostatní varianty jiných produktů, než používám normálně."/>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126"/>
    <s v="41-50"/>
    <x v="3"/>
    <s v="Standardní tampon"/>
    <s v="Standardní tampon"/>
    <s v="Ne"/>
    <s v="Ne - partner"/>
    <s v="Cena, Zvyk"/>
    <s v="Nechci"/>
    <s v="Byla by to levnější varianta., Současný produkt by mi přestal vyhovovat."/>
    <s v="Ne"/>
    <s v="Rozhodně ano"/>
    <s v="V drogérii"/>
    <s v="Vím, co chci, ale podívám se na ostatní varianty stejného produktu (značky, velikosti, cena atd..)"/>
    <s v="50 - 100 Kč"/>
    <s v="Ne, používám standardní tampony nebo vložka."/>
    <s v="Menstruační chudoba je situace, při které má žena slabou či žádnou menstruaci."/>
    <x v="0"/>
  </r>
  <r>
    <n v="127"/>
    <s v="21-30"/>
    <x v="3"/>
    <s v="Standardní tampon"/>
    <s v="Standardní vložka, Standardní tampon, Menstruační kalíšek"/>
    <s v="Ano - alespoň 3x týdně"/>
    <s v="Ano"/>
    <s v="Zvyk, Pohodlné"/>
    <s v="Vložka z přírodního materiálu, Menstruační kalíšek"/>
    <s v="Dostala bych ji zdarma."/>
    <s v="Ne"/>
    <s v="Rozhodně ano"/>
    <s v="V drogérii"/>
    <s v="Pravidelně přemýšlím, jestli nezkusit něco nového a zvažuji možnosti."/>
    <s v="50 - 100 Kč"/>
    <s v="Ano, vyzkoušela bych něco jiného, i když jsem doposud používala standardní vložku či tampon."/>
    <s v="Menstruační chudoba je situace, při které žena nemá dostatečné finanční prostředky na pořízení menstruačních pomůcek."/>
    <x v="1"/>
  </r>
  <r>
    <n v="128"/>
    <s v="15-20"/>
    <x v="5"/>
    <s v="Standardní tampon"/>
    <s v="Standardní tampon"/>
    <s v="Ano - alespoň 3x týdně"/>
    <s v="Ne - někdo jiný z rodiny"/>
    <s v="Zvyk, Používají ho ostatní v mém okolí"/>
    <s v="Menstruační kalíšek, Menstruační kalhotky"/>
    <s v="Dostala bych ji zdarma., Osamostatnění - vlastní příjem."/>
    <s v="Ne"/>
    <s v="Spíše ano"/>
    <s v="V drogérii"/>
    <s v="Mi nákup trvá pár vteřin, kupuji pořád to stejné."/>
    <s v="50 - 100 Kč"/>
    <s v="Ano, vyzkoušela bych něco jiného, i když jsem doposud používala standardní vložku či tampon."/>
    <s v="Nevím co to je, nikdy jsem o tom neslyšela."/>
    <x v="0"/>
  </r>
  <r>
    <n v="129"/>
    <s v="51-60"/>
    <x v="3"/>
    <s v="Standardní vložka"/>
    <s v="Nevím"/>
    <s v="Ne"/>
    <s v="Ano"/>
    <s v="Cena, Zvyk"/>
    <s v="Nechci"/>
    <s v="Nic by mě nepřimělo."/>
    <s v="Ne"/>
    <s v="Spíše ano"/>
    <s v="V drogérii"/>
    <s v="Mi nákup trvá pár vteřin, kupuji pořád to stejné."/>
    <s v="101 - 200 Kč"/>
    <s v="Ne, používám standardní tampony nebo vložka."/>
    <s v="Menstruační chudoba je situace, při které žena nemá dostatečné finanční prostředky na pořízení menstruačních pomůcek."/>
    <x v="0"/>
  </r>
  <r>
    <n v="130"/>
    <s v="21-30"/>
    <x v="5"/>
    <s v="Standardní tampon"/>
    <s v="Standardní vložka, Standardní tampon"/>
    <s v="Ne"/>
    <s v="Ano"/>
    <s v="Zvyk, Spolehlivé"/>
    <s v="Menstruační kalhotky"/>
    <s v="Dostala bych ji zdarma., Současný produkt by mi přestal vyhovovat."/>
    <s v="Ne"/>
    <s v="Spíše ano"/>
    <s v="V supermarketu"/>
    <s v="Pravidelně přemýšlím, jestli nezkusit něco nového a zvažuji možnosti."/>
    <s v="101 - 200 Kč"/>
    <s v="Ano, vyzkoušela bych něco jiného, i když jsem doposud používala standardní vložku či tampon."/>
    <s v="Nevím co to je, nikdy jsem o tom neslyšela."/>
    <x v="0"/>
  </r>
  <r>
    <n v="131"/>
    <s v="21-30"/>
    <x v="5"/>
    <s v="Standardní tampon"/>
    <s v="Standardní vložka, Standardní tampon, Menstruační kalíšek, Menstruační kalhotky"/>
    <s v="Ano - maximálně 3x týdně"/>
    <s v="Ano"/>
    <s v="Zvyk, Spolehlivé"/>
    <s v="Menstruační kalhotky"/>
    <s v="Nic by mě nepřimělo."/>
    <s v="Ne"/>
    <s v="Spíše ano"/>
    <s v="V drogérii"/>
    <s v="Pravidelně přemýšlím, jestli nezkusit něco nového a zvažuji možnosti."/>
    <s v="50 - 100 Kč"/>
    <s v="Ano, vyzkoušela bych něco jiného, i když jsem doposud používala standardní vložku či tampon."/>
    <s v="Nevím co to je, nikdy jsem o tom neslyšela."/>
    <x v="0"/>
  </r>
  <r>
    <n v="132"/>
    <s v="15-20"/>
    <x v="5"/>
    <s v="Standardní tampon"/>
    <s v="Standardní vložka, Standardní tampon"/>
    <s v="Ne"/>
    <s v="Ano"/>
    <s v="Pohodlné, Spolehlivé"/>
    <s v="Nechci"/>
    <s v="Byla by to ekologičtější varianta., Současný produkt by mi přestal vyhovovat."/>
    <s v="Ne"/>
    <s v="Spíše ano"/>
    <s v="V drogérii"/>
    <s v="Mi nákup trvá pár vteřin, kupuji pořád to stejné."/>
    <s v="201 - 300 Kč"/>
    <s v="Ano, vyzkoušela bych něco jiného, i když jsem doposud používala standardní vložku či tampon."/>
    <s v="Nevím co to je, nikdy jsem o tom neslyšela."/>
    <x v="0"/>
  </r>
  <r>
    <n v="133"/>
    <s v="31-40"/>
    <x v="0"/>
    <s v="Standardní vložka"/>
    <s v="Standardní vložka, Standardní tampon, Menstruační kalíšek, Menstruační kalhotky"/>
    <s v="Ne"/>
    <s v="Ano"/>
    <s v="Cena, Zvyk"/>
    <s v="Menstruační kalhotky"/>
    <s v="Dostala bych ji zdarma., Byla by to levnější varianta., Byla by to ekologičtější varianta., Současný produkt by mi přestal vyhovovat."/>
    <s v="Ne"/>
    <s v="Spíš ne"/>
    <s v="V supermarketu"/>
    <s v="Vím, co chci, ale občas se podívám na ostatní varianty jiných produktů, než používám normálně."/>
    <s v="101 - 200 Kč"/>
    <s v="Ne, používám standardní tampony nebo vložka."/>
    <s v="Menstruační chudoba je situace, při které žena nemá dostatečné finanční prostředky na pořízení menstruačních pomůcek."/>
    <x v="0"/>
  </r>
  <r>
    <n v="134"/>
    <s v="21-30"/>
    <x v="2"/>
    <s v="Menstruační kalíšek"/>
    <s v="Standardní vložka, Standardní tampon, Menstruační kalíšek, Menstruační kalhotky"/>
    <s v="Ano - alespoň 3x týdně"/>
    <s v="Ano"/>
    <s v="Ekologie, Zvyk"/>
    <s v="Nechci"/>
    <s v="Dostala bych ji zdarma., Byla by to levnější varianta."/>
    <s v="Ne"/>
    <s v="Rozhodně ano"/>
    <s v="Na internetu"/>
    <s v="Vím, co chci, ale podívám se na ostatní varianty stejného produktu (značky, velikosti, cena atd..)"/>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1"/>
  </r>
  <r>
    <n v="135"/>
    <s v="21-30"/>
    <x v="3"/>
    <s v="Standardní vložka"/>
    <s v="Nevím"/>
    <s v="Ne"/>
    <s v="Ano"/>
    <s v="Pohodlné, Spolehlivé"/>
    <s v="Nechci"/>
    <s v="Současný produkt by mi přestal vyhovovat."/>
    <s v="Ne"/>
    <s v="Rozhodně ne"/>
    <s v="V drogérii"/>
    <s v="Vím, co chci, ale podívám se na ostatní varianty stejného produktu (značky, velikosti, cena atd..)"/>
    <s v="50 - 100 Kč"/>
    <s v="Ne, používám standardní tampony nebo vložka."/>
    <s v="Menstruační chudoba je situace, při které žena nemá dostatečné finanční prostředky na pořízení menstruačních pomůcek."/>
    <x v="0"/>
  </r>
  <r>
    <n v="136"/>
    <s v="21-30"/>
    <x v="3"/>
    <s v="Menstruační kalíšek"/>
    <s v="Standardní vložka, Standardní tampon"/>
    <s v="Ne"/>
    <s v="Ano"/>
    <s v="Cena, Ekologie"/>
    <s v="Nechci"/>
    <s v="Někdo z okolí by ji začal používat., Byla by to levnější varianta., 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137"/>
    <s v="21-30"/>
    <x v="4"/>
    <s v="Menstruační kalíšek"/>
    <s v="Standardní vložka, Standardní tampon"/>
    <s v="Ano - alespoň 3x týdně"/>
    <s v="Ano"/>
    <s v="Ekologie, Pohodlné"/>
    <s v="Nechci"/>
    <s v="Současný produkt by mi přestal vyhovovat."/>
    <s v="Ne"/>
    <s v="Spíše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138"/>
    <s v="31-40"/>
    <x v="0"/>
    <s v="Standardní vložka"/>
    <s v="Standardní vložka, Vložka z přírodního materiálu, Látkové vložka, Standardní tampon, Tampon z přírodního materiálu, Menstruační kalíšek, Menstruační kalhotky"/>
    <s v="Ne"/>
    <s v="Ano"/>
    <s v="Pohodlné, Spolehlivé"/>
    <s v="Menstruační kalíšek"/>
    <s v="Současný produkt by mi přestal vyhovovat."/>
    <s v="Ne"/>
    <s v="Spíše ano"/>
    <s v="V drogérii"/>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x v="0"/>
  </r>
  <r>
    <n v="139"/>
    <s v="21-30"/>
    <x v="3"/>
    <s v="Menstruační kalíšek"/>
    <s v="Standardní vložka, Standardní tampon, Menstruační kalhotky"/>
    <s v="Ne"/>
    <s v="Ano"/>
    <s v="Ekologie, Pohodlné"/>
    <s v="Nechci"/>
    <s v="Současný produkt by mi přestal vyhovovat."/>
    <s v="Ne"/>
    <s v="Spíše ano"/>
    <s v="V drogérii"/>
    <s v="Vím, co chci, ale podívám se na ostatní varianty stejného produktu (značky, velikosti, cena atd..)"/>
    <s v="Používám ekologické produkty, které jsou použitelné na několik let"/>
    <s v="Ano, protože standardní vložka nebo tampony nepoužívám."/>
    <s v="Menstruační chudoba je situace, při které má žena slabou či žádnou menstruaci."/>
    <x v="0"/>
  </r>
  <r>
    <n v="140"/>
    <s v="21-30"/>
    <x v="4"/>
    <s v="Menstruační kalíšek"/>
    <s v="Standardní vložka, Standardní tampon"/>
    <s v="Ne"/>
    <s v="Ano"/>
    <s v="Cena, Ekologie"/>
    <s v="Nechci"/>
    <s v="Byla by to ekologičtější varianta."/>
    <s v="Ne"/>
    <s v="Spíše ano"/>
    <s v="Na internetu"/>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141"/>
    <s v="31-40"/>
    <x v="3"/>
    <s v="Standardní vložka"/>
    <s v="Standardní vložka, Standardní tampon"/>
    <s v="Ne"/>
    <s v="Ano"/>
    <s v="Pohodlné, Spolehlivé"/>
    <s v="Menstruační kalhotky, Látkové vložka"/>
    <s v="Byla by to ekologičtější varianta., Současný produkt by mi přestal vyhovovat."/>
    <s v="Ne"/>
    <s v="Rozhodně ano"/>
    <s v="V supermarketu"/>
    <s v="Pravidelně přemýšlím, jestli nezkusit něco nového a zvažuji možnosti."/>
    <s v="201 - 300 Kč"/>
    <s v="Ano, vyzkoušela bych něco jiného, i když jsem doposud používala standardní vložku či tampon."/>
    <s v="Nevím co to je, nikdy jsem o tom neslyšela."/>
    <x v="0"/>
  </r>
  <r>
    <n v="142"/>
    <s v="31-40"/>
    <x v="0"/>
    <s v="Standardní tampon"/>
    <s v="Standardní vložka, Standardní tampon, Menstruační kalíšek, Menstruační kalhotky, Mořská houba"/>
    <s v="Ano - maximálně 3x týdně"/>
    <s v="Ano"/>
    <s v="Ekologie, Spolehlivé"/>
    <s v="Nechci"/>
    <s v="Doporuceni"/>
    <s v="Ne"/>
    <s v="Spíš ne"/>
    <s v="V supermarketu"/>
    <s v="Mi nákup trvá pár vteřin, kupuji pořád to stejné."/>
    <s v="201 - 300 Kč"/>
    <s v="Ano, protože jednorázové menstruační pomůcky nejsou ekologické."/>
    <s v="Menstruační chudoba je situace, při které žena nemá dostatečné finanční prostředky na pořízení menstruačních pomůcek."/>
    <x v="0"/>
  </r>
  <r>
    <n v="143"/>
    <s v="21-30"/>
    <x v="0"/>
    <s v="Standardní tampon"/>
    <s v="Standardní tampon, Menstruační kalíšek"/>
    <s v="Ano - alespoň 3x týdně"/>
    <s v="Ano"/>
    <s v="Ekologie, Pohodlné"/>
    <s v="Menstruační kalhotky"/>
    <s v="Dostala bych ji zdarma., Někdo z okolí by ji začal používat."/>
    <s v="Ano - v práci"/>
    <s v="Rozhodně ano"/>
    <s v="V drogérii"/>
    <s v="Pravidelně přemýšlím, jestli nezkusit něco nového a zvažuji možnosti."/>
    <s v="101 - 200 Kč"/>
    <s v="Ano, protože jednorázové menstruační pomůcky nejsou ekologické."/>
    <s v="Menstruační chudoba je situace, při které žena nemá dostatečné finanční prostředky na pořízení menstruačních pomůcek."/>
    <x v="0"/>
  </r>
  <r>
    <n v="144"/>
    <s v="41-50"/>
    <x v="1"/>
    <s v="Standardní vložka"/>
    <s v="Menstruační kalíšek, Menstruační kalhotky"/>
    <s v="Ano - alespoň 3x týdně"/>
    <s v="Ano"/>
    <s v="Ekologie, Zvyk"/>
    <s v="Nechci"/>
    <s v="Nic by mě nepřimělo."/>
    <s v="Ano - v práci"/>
    <s v="Rozhodně ano"/>
    <s v="V drogérii"/>
    <s v="Mi nákup trvá pár vteřin, kupuji pořád to stejné."/>
    <s v="301 Kč a více"/>
    <s v="Ano, protože jednorázové menstruační pomůcky nejsou ekologické."/>
    <s v="Menstruační chudoba je situace, při které žena nemá dostatečné finanční prostředky na pořízení menstruačních pomůcek."/>
    <x v="0"/>
  </r>
  <r>
    <n v="145"/>
    <s v="21-30"/>
    <x v="4"/>
    <s v="Menstruační kalíšek"/>
    <s v="Standardní vložka, Standardní tampon"/>
    <s v="Ano - alespoň 3x týdně"/>
    <s v="Ano"/>
    <s v="Cena, Ekologie"/>
    <s v="Nechci"/>
    <s v="Někdo z okolí by ji začal používat., Byla by to levnější varianta., Byla by to ekologičtější varianta., Současný produkt by mi přestal vyhovovat."/>
    <s v="Ne"/>
    <s v="Spíše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146"/>
    <s v="21-30"/>
    <x v="0"/>
    <s v="Standardní vložka"/>
    <s v="Standardní vložka, Vložka z přírodního materiálu, Látkové vložka, Standardní tampon, Tampon z přírodního materiálu, Menstruační kalíšek, Menstruační kalhotky"/>
    <s v="Ne"/>
    <s v="Ano"/>
    <s v="Ekologie, Pohodlné"/>
    <s v="Menstruační kalíšek"/>
    <s v="Současný produkt by mi přestal vyhovovat."/>
    <s v="Ne"/>
    <s v="Spíše ano"/>
    <s v="V drogérii"/>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x v="0"/>
  </r>
  <r>
    <n v="147"/>
    <s v="21-30"/>
    <x v="3"/>
    <s v="Menstruační kalíšek"/>
    <s v="Standardní vložka, Standardní tampon, Menstruační kalíšek"/>
    <s v="Ano - maximálně 3x týdně"/>
    <s v="Ano"/>
    <s v="Cena, Ekologie"/>
    <s v="Nechci"/>
    <s v="Někdo z okolí by ji začal používat., Byla by to levnější varianta., Byla by to ekologičtější varianta., Současný produkt by mi přestal vyhovovat."/>
    <s v="Ne"/>
    <s v="Spíše ano"/>
    <s v="V drogérii"/>
    <s v="Mi nákup trvá pár vteřin, kupuji pořád to stejné."/>
    <s v="Používám ekologické produkty, které jsou použitelné na několik let"/>
    <s v="Ano, protože mám svůj oblíbený typ/značku/velikost a chci ho používat dál."/>
    <s v="Menstruační chudoba je situace, při které žena nemá dostatečné finanční prostředky na pořízení menstruačních pomůcek."/>
    <x v="0"/>
  </r>
  <r>
    <n v="148"/>
    <s v="31-40"/>
    <x v="3"/>
    <s v="Menstruační kalhotky"/>
    <s v="Standardní tampon, Mořská houba"/>
    <s v="Ano - maximálně 3x týdně"/>
    <s v="Ano"/>
    <s v="Ekologie, Pohodlné"/>
    <s v="Nechci"/>
    <s v="Byla by to ekologičtější varianta."/>
    <s v="Ne"/>
    <s v="Spíše ano"/>
    <s v="Na internetu"/>
    <s v="Mi nákup trvá pár vteřin, kupuji pořád to stejné."/>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0"/>
  </r>
  <r>
    <n v="149"/>
    <s v="31-40"/>
    <x v="1"/>
    <s v="Standardní tampon"/>
    <s v="Standardní vložka, Standardní tampon"/>
    <s v="Ne"/>
    <s v="Ano"/>
    <s v="Ekologie, Pohodlné"/>
    <s v="Nechci"/>
    <s v="Dostala bych ji zdarma., Současný produkt by mi přestal vyhovovat."/>
    <s v="Ne"/>
    <s v="Spíše ano"/>
    <s v="V drogérii"/>
    <s v="Vím, co chci, ale občas se podívám na ostatní varianty jiných produktů, než používám normálně."/>
    <s v="201 - 300 Kč"/>
    <s v="Ano, protože mám svůj oblíbený typ/značku/velikost a chci ho používat dál."/>
    <s v="Menstruační chudoba je situace, při které žena nemá dostatečné finanční prostředky na pořízení menstruačních pomůcek."/>
    <x v="0"/>
  </r>
  <r>
    <n v="150"/>
    <s v="31-40"/>
    <x v="1"/>
    <s v="Menstruační kalhotky"/>
    <s v="Standardní tampon, Menstruační kalhotky"/>
    <s v="Ano - maximálně 3x týdně"/>
    <s v="Ano"/>
    <s v="Ekologie, Pohodlné"/>
    <s v="Nechci"/>
    <s v="Nic by mě nepřimělo."/>
    <s v="Ne"/>
    <s v="Rozhodně ano"/>
    <s v="V drogérii"/>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151"/>
    <s v="41-50"/>
    <x v="0"/>
    <s v="Vložka z přírodního materiálu"/>
    <s v="Vložka z přírodního materiálu"/>
    <s v="Ne"/>
    <s v="Ano"/>
    <s v="Ekologie, Spolehlivé"/>
    <s v="Nechci"/>
    <s v="Dostala bych ji zdarma., Byla by to levnější varianta."/>
    <s v="Ne"/>
    <s v="Rozhodně ano"/>
    <s v="V drogérii"/>
    <s v="Mi nákup trvá pár vteřin, kupuji pořád to stejné."/>
    <s v="Používám ekologické produkty, které jsou použitelné na několik let"/>
    <s v="Ano, protože standardní vložka nebo tampony nepoužívám."/>
    <s v="Nevím co to je, nikdy jsem o tom neslyšela."/>
    <x v="0"/>
  </r>
  <r>
    <n v="152"/>
    <s v="31-40"/>
    <x v="0"/>
    <s v="Standardní tampon"/>
    <s v="Standardní vložka, Standardní tampon, Menstruační kalhotky"/>
    <s v="Ne"/>
    <s v="Ano"/>
    <s v="Cena, Zvyk"/>
    <s v="Tampon z přírodního materiálu"/>
    <s v="Dostala bych ji zdarma., Současný produkt by mi přestal vyhovovat."/>
    <s v="Ne"/>
    <s v="Spíš ne"/>
    <s v="V supermarketu"/>
    <s v="Mi nákup trvá pár vteřin, kupuji pořád to stejné."/>
    <s v="101 - 200 Kč"/>
    <s v="Ne, používám standardní tampony nebo vložka."/>
    <s v="Menstruační chudoba je situace, při které žena nemá dostatečné finanční prostředky na pořízení menstruačních pomůcek."/>
    <x v="0"/>
  </r>
  <r>
    <n v="153"/>
    <s v="41-50"/>
    <x v="0"/>
    <s v="Standardní vložka"/>
    <s v="Nevím"/>
    <s v="Ne"/>
    <s v="Ano"/>
    <s v="Cena, Zvyk"/>
    <s v="Nechci"/>
    <s v="Nic by mě nepřimělo."/>
    <s v="Ne"/>
    <s v="Spíše ano"/>
    <s v="V drogérii"/>
    <s v="Mi nákup trvá pár vteřin, kupuji pořád to stejné."/>
    <s v="101 - 200 Kč"/>
    <s v="Ano, vyzkoušela bych něco jiného, i když jsem doposud používala standardní vložku či tampon."/>
    <s v="Menstruační chudoba je situace, při které žena nemá dostatečné finanční prostředky na pořízení menstruačních pomůcek."/>
    <x v="0"/>
  </r>
  <r>
    <n v="154"/>
    <s v="21-30"/>
    <x v="3"/>
    <s v="Standardní tampon"/>
    <s v="Standardní vložka, Standardní tampon, Menstruační kalíšek, Menstruační kalhotky"/>
    <s v="Ne"/>
    <s v="Ano"/>
    <s v="Pohodlné, Spolehlivé"/>
    <s v="Menstruační kalhotky"/>
    <s v="Dostala bych ji zdarma., Byla by to levnější varianta., Současný produkt by mi přestal vyhovovat."/>
    <s v="Ne"/>
    <s v="Spíše ano"/>
    <s v="V drogérii"/>
    <s v="Pravidelně přemýšlím, jestli nezkusit něco nového a zvažuji možnosti."/>
    <s v="101 - 200 Kč"/>
    <s v="Ne, začala bych používat produkty zdarma (doposud jsem používala jiné)."/>
    <s v="Menstruační chudoba je situace, při které má žena slabou či žádnou menstruaci."/>
    <x v="0"/>
  </r>
  <r>
    <n v="155"/>
    <s v="21-30"/>
    <x v="3"/>
    <s v="Menstruační kalíšek"/>
    <s v="Standardní vložka, Standardní tampon"/>
    <s v="Ne"/>
    <s v="Ano"/>
    <s v="Cena, Ekologie"/>
    <s v="Nechci"/>
    <s v="Dostala bych ji zdarma., 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156"/>
    <s v="21-30"/>
    <x v="4"/>
    <s v="Menstruační kalíšek"/>
    <s v="Standardní vložka, Standardní tampon"/>
    <s v="Ano - alespoň 3x týdně"/>
    <s v="Ano"/>
    <s v="Ekologie, Pohodlné"/>
    <s v="Nechci"/>
    <s v="Současný produkt by mi přestal vyhovovat."/>
    <s v="Ne"/>
    <s v="Spíše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157"/>
    <s v="21-30"/>
    <x v="3"/>
    <s v="Menstruační kalíšek"/>
    <s v="Menstruační kalíšek"/>
    <s v="Ano - maximálně 3x týdně"/>
    <s v="Ano"/>
    <s v="Cena, Pohodlné"/>
    <s v="Mořská houba"/>
    <s v="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158"/>
    <s v="31-40"/>
    <x v="1"/>
    <s v="Standardní tampon"/>
    <s v="Standardní vložka, Standardní tampon"/>
    <s v="Ne"/>
    <s v="Ano"/>
    <s v="Ekologie, Pohodlné"/>
    <s v="Nechci"/>
    <s v="Dostala bych ji zdarma., Současný produkt by mi přestal vyhovovat."/>
    <s v="Ne"/>
    <s v="Spíše ano"/>
    <s v="V drogérii"/>
    <s v="Vím, co chci, ale občas se podívám na ostatní varianty jiných produktů, než používám normálně."/>
    <s v="201 - 300 Kč"/>
    <s v="Ano, protože mám svůj oblíbený typ/značku/velikost a chci ho používat dál."/>
    <s v="Menstruační chudoba je situace, při které žena nemá dostatečné finanční prostředky na pořízení menstruačních pomůcek."/>
    <x v="0"/>
  </r>
  <r>
    <n v="159"/>
    <s v="31-40"/>
    <x v="1"/>
    <s v="Menstruační kalhotky"/>
    <s v="Standardní tampon, Menstruační kalhotky"/>
    <s v="Ano - maximálně 3x týdně"/>
    <s v="Ano"/>
    <s v="Ekologie, Pohodlné"/>
    <s v="Nechci"/>
    <s v="Nic by mě nepřimělo."/>
    <s v="Ne"/>
    <s v="Rozhodně ano"/>
    <s v="V drogérii"/>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160"/>
    <s v="41-50"/>
    <x v="0"/>
    <s v="Vložka z přírodního materiálu"/>
    <s v="Vložka z přírodního materiálu"/>
    <s v="Ne"/>
    <s v="Ano"/>
    <s v="Ekologie, Spolehlivé"/>
    <s v="Nechci"/>
    <s v="Dostala bych ji zdarma., Byla by to levnější varianta."/>
    <s v="Ne"/>
    <s v="Rozhodně ano"/>
    <s v="V drogérii"/>
    <s v="Mi nákup trvá pár vteřin, kupuji pořád to stejné."/>
    <s v="Používám ekologické produkty, které jsou použitelné na několik let"/>
    <s v="Ano, protože standardní vložka nebo tampony nepoužívám."/>
    <s v="Nevím co to je, nikdy jsem o tom neslyšela."/>
    <x v="0"/>
  </r>
  <r>
    <n v="161"/>
    <s v="31-40"/>
    <x v="4"/>
    <s v="Menstruační kalíšek"/>
    <s v="Vložka z přírodního materiálu, Standardní tampon, Menstruační kalíšek, Menstruační kalhotky"/>
    <s v="Ano - alespoň 3x týdně"/>
    <s v="Ano"/>
    <s v="Ekologie, Pohodlné"/>
    <s v="Nechci"/>
    <s v="bylo by to pohodlnější"/>
    <s v="Ne"/>
    <s v="Spíš ne"/>
    <s v="Na internetu"/>
    <s v="Vím, co chci, ale podívám se na ostatní varianty stejného produktu (značky, velikosti, cena atd..)"/>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1"/>
  </r>
  <r>
    <n v="162"/>
    <s v="21-30"/>
    <x v="3"/>
    <s v="Menstruační kalíšek"/>
    <s v="Standardní vložka, Látkové vložka, Standardní tampon, Tampon z přírodního materiálu, Menstruační kalíšek, Menstruační kalhotky"/>
    <s v="Ano - alespoň 3x týdně"/>
    <s v="Ano"/>
    <s v="Ekologie, Pohodlné"/>
    <s v="Nechci"/>
    <s v="Dostala bych ji zdarma., Byla by to ekologičtější varianta., Současný produkt by mi přestal vyhovovat."/>
    <s v="Ne"/>
    <s v="Rozhodně ano"/>
    <s v="Na internetu"/>
    <s v="Mi nákup trvá pár vteřin, kupuji pořád to stejné."/>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0"/>
  </r>
  <r>
    <n v="163"/>
    <s v="21-30"/>
    <x v="2"/>
    <s v="Standardní vložka"/>
    <s v="Standardní vložka, Standardní tampon"/>
    <s v="Ne"/>
    <s v="Ano"/>
    <s v="Ekologie, Pohodlné"/>
    <s v="Nechci"/>
    <s v="Byla by to ekologičtější varianta., Současný produkt by mi přestal vyhovovat."/>
    <s v="Ne"/>
    <s v="Spíš ne"/>
    <s v="V drogérii"/>
    <s v="Vím, co chci, ale občas se podívám na ostatní varianty jiných produktů, než používám normálně."/>
    <s v="201 - 300 Kč"/>
    <s v="Ano, protože jednorázové menstruační pomůcky nejsou ekologické."/>
    <s v="Menstruační chudoba je situace, při které žena nemá dostatečné finanční prostředky na pořízení menstruačních pomůcek."/>
    <x v="1"/>
  </r>
  <r>
    <n v="164"/>
    <s v="31-40"/>
    <x v="3"/>
    <s v="Vložka z přírodního materiálu"/>
    <s v="Standardní vložka, Standardní tampon, Menstruační kalíšek, Menstruační kalhotky"/>
    <s v="Ano - maximálně 3x týdně"/>
    <s v="Ano"/>
    <s v="Pohodlné, Spolehlivé"/>
    <s v="Mořská houba"/>
    <s v="Současný produkt by mi přestal vyhovovat."/>
    <s v="Ne"/>
    <s v="Spíš ne"/>
    <s v="V drogérii"/>
    <s v="Vím, co chci, ale podívám se na ostatní varianty stejného produktu (značky, velikosti, cena atd..)"/>
    <s v="101 - 200 Kč"/>
    <s v="Ano, protože standardní vložka nebo tampony nepoužívám."/>
    <s v="Nevím co to je, nikdy jsem o tom neslyšela."/>
    <x v="0"/>
  </r>
  <r>
    <n v="165"/>
    <s v="31-40"/>
    <x v="4"/>
    <s v="Menstruační kalíšek"/>
    <s v="Standardní vložka, Standardní tampon, Menstruační kalíšek, Mořská houba"/>
    <s v="Ne"/>
    <s v="Ano"/>
    <s v="Ekologie, Pohodlné"/>
    <s v="Menstruační kalhotky"/>
    <s v="Jen se odhodlavam kalhotky objednat jako doplnujici ke kalisku. Urcite kalisek neprestanj pouzivat."/>
    <s v="Ne"/>
    <s v="Spíš ne"/>
    <s v="V drogérii"/>
    <s v="Mi nákup trvá pár vteřin, kupuji pořád to stejné."/>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0"/>
  </r>
  <r>
    <n v="166"/>
    <s v="21-30"/>
    <x v="3"/>
    <s v="Standardní vložka"/>
    <s v="Nevím"/>
    <s v="Ne"/>
    <s v="Ano"/>
    <s v="Cena, Ekologie"/>
    <s v="Mořská houba"/>
    <s v="Dostala bych ji zdarma., Byla by to ekologičtější varianta., Současný produkt by mi přestal vyhovovat."/>
    <s v="Ne"/>
    <s v="Spíše ano"/>
    <s v="V drogérii"/>
    <s v="Pravidelně přemýšlím, jestli nezkusit něco nového a zvažuji možnosti."/>
    <s v="101 - 200 Kč"/>
    <s v="Ne, používám standardní tampony nebo vložka."/>
    <s v="Menstruační chudoba je situace, při které žena nemá dostatečné finanční prostředky na pořízení menstruačních pomůcek."/>
    <x v="0"/>
  </r>
  <r>
    <n v="167"/>
    <s v="15-20"/>
    <x v="5"/>
    <s v="Menstruační kalhotky"/>
    <s v="Standardní vložka, Látkové vložka, Standardní tampon, Menstruační kalíšek"/>
    <s v="Ano - alespoň 3x týdně"/>
    <s v="Ano"/>
    <s v="Cena, Používají ho ostatní v mém okolí"/>
    <s v="Nechci"/>
    <s v="Současný produkt by mi přestal vyhovovat."/>
    <s v="Ne"/>
    <s v="Rozhodně ano"/>
    <s v="Na internetu"/>
    <s v="Mi nákup trvá pár vteřin, kupuji pořád to stejné."/>
    <s v="Používám ekologické produkty, které jsou použitelné na několik let"/>
    <s v="Ne, začala bych používat produkty zdarma (doposud jsem používala jiné)."/>
    <s v="Menstruační chudoba je situace, při které žena nemá dostatečné finanční prostředky na pořízení menstruačních pomůcek."/>
    <x v="2"/>
  </r>
  <r>
    <n v="168"/>
    <s v="41-50"/>
    <x v="0"/>
    <s v="Standardní vložka"/>
    <s v="Standardní tampon, Menstruační kalíšek, Menstruační kalhotky"/>
    <s v="Ne"/>
    <s v="Ano"/>
    <s v="Cena, Zvyk"/>
    <s v="Nechci"/>
    <s v="Současný produkt by mi přestal vyhovovat."/>
    <s v="Ne"/>
    <s v="Spíše ano"/>
    <s v="V drogérii"/>
    <s v="Mi nákup trvá pár vteřin, kupuji pořád to stejné."/>
    <s v="201 - 300 Kč"/>
    <s v="Ne, začala bych používat produkty zdarma (doposud jsem používala jiné)."/>
    <s v="Menstruační chudoba je situace, při které žena nemá dostatečné finanční prostředky na pořízení menstruačních pomůcek."/>
    <x v="0"/>
  </r>
  <r>
    <n v="169"/>
    <s v="31-40"/>
    <x v="1"/>
    <s v="Standardní tampon"/>
    <s v="Standardní vložka, Standardní tampon"/>
    <s v="Ano - alespoň 3x týdně"/>
    <s v="Ano"/>
    <s v="Ekologie, Pohodlné"/>
    <s v="Menstruační kalíšek"/>
    <s v="Byla by to ekologičtější varianta., Současný produkt by mi přestal vyhovovat."/>
    <s v="Ne"/>
    <s v="Spíše ano"/>
    <s v="Na internetu"/>
    <s v="Vím, co chci, ale podívám se na ostatní varianty stejného produktu (značky, velikosti, cena atd..)"/>
    <s v="301 Kč a více"/>
    <s v="Ano, protože mám svůj oblíbený typ/značku/velikost a chci ho používat dál."/>
    <s v="Menstruační chudoba je situace, při které žena nemá dostatečné finanční prostředky na pořízení menstruačních pomůcek."/>
    <x v="0"/>
  </r>
  <r>
    <n v="170"/>
    <s v="51-60"/>
    <x v="1"/>
    <s v="Standardní tampon"/>
    <s v="Menstruační kalíšek"/>
    <s v="Ne"/>
    <s v="Ano"/>
    <s v="Pohodlné, Spolehlivé"/>
    <s v="Tampon z přírodního materiálu"/>
    <s v="Byla by to levnější varianta., Současný produkt by mi přestal vyhovovat."/>
    <s v="Ne"/>
    <s v="Rozhodně ne"/>
    <s v="V drogérii"/>
    <s v="Pravidelně přemýšlím, jestli nezkusit něco nového a zvažuji možnosti."/>
    <s v="50 - 100 Kč"/>
    <s v="Ne, začala bych používat produkty zdarma (doposud jsem používala jiné)."/>
    <s v="Menstruační chudoba je situace, při které žena nemá dostatečné finanční prostředky na pořízení menstruačních pomůcek."/>
    <x v="0"/>
  </r>
  <r>
    <n v="171"/>
    <s v="21-30"/>
    <x v="3"/>
    <s v="Menstruační kalíšek"/>
    <s v="Standardní vložka, Standardní tampon"/>
    <s v="Ne"/>
    <s v="Ano"/>
    <s v="Cena, Ekologie"/>
    <s v="Nechci"/>
    <s v="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172"/>
    <s v="21-30"/>
    <x v="4"/>
    <s v="Menstruační kalíšek"/>
    <s v="Standardní vložka, Standardní tampon"/>
    <s v="Ano - alespoň 3x týdně"/>
    <s v="Ano"/>
    <s v="Ekologie, Pohodlné"/>
    <s v="Nechci"/>
    <s v="Současný produkt by mi přestal vyhovovat."/>
    <s v="Ne"/>
    <s v="Spíše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173"/>
    <s v="21-30"/>
    <x v="3"/>
    <s v="Menstruační kalíšek"/>
    <s v="Menstruační kalíšek"/>
    <s v="Ano - maximálně 3x týdně"/>
    <s v="Ano"/>
    <s v="Cena, Pohodlné"/>
    <s v="Mořská houba"/>
    <s v="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174"/>
    <s v="21-30"/>
    <x v="5"/>
    <s v="Standardní vložka"/>
    <s v="Standardní tampon, Menstruační kalíšek"/>
    <s v="Ano - maximálně 3x týdně"/>
    <s v="Ano"/>
    <s v="Pohodlné, Spolehlivé"/>
    <s v="Vložka z přírodního materiálu, Tampon z přírodního materiálu, Menstruační kalhotky"/>
    <s v="Byla by to levnější varianta., Byla by to ekologičtější varianta."/>
    <s v="Ne"/>
    <s v="Rozhodně ano"/>
    <s v="V drogérii"/>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x v="0"/>
  </r>
  <r>
    <n v="175"/>
    <s v="21-30"/>
    <x v="1"/>
    <s v="Standardní tampon"/>
    <s v="Standardní vložka, Menstruační kalíšek, Menstruační kalhotky"/>
    <s v="Ano - maximálně 3x týdně"/>
    <s v="Ano"/>
    <s v="Cena, Ekologie"/>
    <s v="Menstruační kalhotky"/>
    <s v="Současný produkt by mi přestal vyhovovat."/>
    <s v="Ne"/>
    <s v="Rozhodně ano"/>
    <s v="V supermarketu"/>
    <s v="Pravidelně přemýšlím, jestli nezkusit něco nového a zvažuji možnosti."/>
    <s v="50 - 100 Kč"/>
    <s v="Ne, používám standardní tampony nebo vložka."/>
    <s v="Menstruační chudoba je situace, při které žena nemá dostatečné finanční prostředky na pořízení menstruačních pomůcek."/>
    <x v="0"/>
  </r>
  <r>
    <n v="176"/>
    <s v="21-30"/>
    <x v="3"/>
    <s v="Standardní tampon"/>
    <s v="Standardní tampon, Menstruační kalíšek, Menstruační kalhotky"/>
    <s v="Ano - alespoň 3x týdně"/>
    <s v="Ano"/>
    <s v="Pohodlné, Spolehlivé"/>
    <s v="Nechci"/>
    <s v="Současný produkt by mi přestal vyhovovat."/>
    <s v="Ne"/>
    <s v="Spíše ano"/>
    <s v="V drogérii"/>
    <s v="Vím, co chci, ale podívám se na ostatní varianty stejného produktu (značky, velikosti, cena atd..)"/>
    <s v="201 - 300 Kč"/>
    <s v="Ano, protože mám svůj oblíbený typ/značku/velikost a chci ho používat dál."/>
    <s v="Menstruační chudoba je situace, při které žena nemá dostatečné finanční prostředky na pořízení menstruačních pomůcek."/>
    <x v="0"/>
  </r>
  <r>
    <n v="177"/>
    <s v="21-30"/>
    <x v="5"/>
    <s v="Standardní tampon"/>
    <s v="Standardní vložka, Standardní tampon"/>
    <s v="Ne"/>
    <s v="Ano"/>
    <s v="Pohodlné, Spolehlivé"/>
    <s v="Menstruační kalhotky"/>
    <s v="Dostala bych ji zdarma."/>
    <s v="Ne"/>
    <s v="Rozhodně ano"/>
    <s v="V drogérii"/>
    <s v="Pravidelně přemýšlím, jestli nezkusit něco nového a zvažuji možnosti."/>
    <s v="101 - 200 Kč"/>
    <s v="Ne, používám standardní tampony nebo vložka."/>
    <s v="Menstruační chudoba je situace, při které žena nemá dostatečné finanční prostředky na pořízení menstruačních pomůcek."/>
    <x v="1"/>
  </r>
  <r>
    <n v="178"/>
    <s v="21-30"/>
    <x v="3"/>
    <s v="Standardní tampon"/>
    <s v="Standardní tampon, Menstruační kalíšek, Menstruační kalhotky"/>
    <s v="Ano - alespoň 3x týdně"/>
    <s v="Ano"/>
    <s v="Ekologie, Pohodlné"/>
    <s v="Menstruační kalhotky"/>
    <s v="Byla by to levnější varianta."/>
    <s v="Ne"/>
    <s v="Rozhodně ano"/>
    <s v="V drogérii"/>
    <s v="Vím, co chci, ale podívám se na ostatní varianty stejného produktu (značky, velikosti, cena atd..)"/>
    <s v="101 - 200 Kč"/>
    <s v="Ano, protože jednorázové menstruační pomůcky nejsou ekologické."/>
    <s v="Nevím co to je, nikdy jsem o tom neslyšela."/>
    <x v="0"/>
  </r>
  <r>
    <n v="179"/>
    <s v="41-50"/>
    <x v="3"/>
    <s v="Standardní tampon"/>
    <s v="Standardní tampon"/>
    <s v="Ne"/>
    <s v="Ne - partner"/>
    <s v="Cena, Zvyk"/>
    <s v="Nechci"/>
    <s v="Byla by to levnější varianta., Současný produkt by mi přestal vyhovovat."/>
    <s v="Ne"/>
    <s v="Rozhodně ano"/>
    <s v="V drogérii"/>
    <s v="Vím, co chci, ale podívám se na ostatní varianty stejného produktu (značky, velikosti, cena atd..)"/>
    <s v="50 - 100 Kč"/>
    <s v="Ne, používám standardní tampony nebo vložka."/>
    <s v="Menstruační chudoba je situace, při které má žena slabou či žádnou menstruaci."/>
    <x v="0"/>
  </r>
  <r>
    <n v="180"/>
    <s v="51-60"/>
    <x v="3"/>
    <s v="Standardní vložka"/>
    <s v="Standardní vložka, Standardní tampon, Menstruační kalhotky"/>
    <s v="Ne"/>
    <s v="Ano"/>
    <s v="Zvyk, Spolehlivé"/>
    <s v="Menstruační kalhotky"/>
    <s v="Dostala bych ji zdarma."/>
    <s v="Ne"/>
    <s v="Spíše ano"/>
    <s v="V drogérii"/>
    <s v="Mi nákup trvá pár vteřin, kupuji pořád to stejné."/>
    <s v="101 - 200 Kč"/>
    <s v="Ano, vyzkoušela bych něco jiného, i když jsem doposud používala standardní vložku či tampon."/>
    <s v="Menstruační chudoba je situace, při které žena nemá dostatečné finanční prostředky na pořízení menstruačních pomůcek."/>
    <x v="0"/>
  </r>
  <r>
    <n v="181"/>
    <s v="21-30"/>
    <x v="2"/>
    <s v="Standardní tampon"/>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s v="V drogérii"/>
    <s v="Pravidelně přemýšlím, jestli nezkusit něco nového a zvažuji možnosti."/>
    <s v="101 - 200 Kč"/>
    <s v="Ano, vyzkoušela bych něco jiného, i když jsem doposud používala standardní vložku či tampon."/>
    <s v="Menstruační chudoba je situace, při které žena nemá dostatečné finanční prostředky na pořízení menstruačních pomůcek."/>
    <x v="0"/>
  </r>
  <r>
    <n v="182"/>
    <s v="21-30"/>
    <x v="1"/>
    <s v="Menstruační kalíšek"/>
    <s v="Standardní vložka, Standardní tampon, Menstruační kalíšek, Menstruační kalhotky"/>
    <s v="Ano - maximálně 3x týdně"/>
    <s v="Ano"/>
    <s v="Cena, Ekologie"/>
    <s v="Nechci"/>
    <s v="Dostala bych ji zdarma., Byla by to ekologičtější varianta., Současný produkt by mi přestal vyhovovat."/>
    <s v="Ne"/>
    <s v="Rozhodně ano"/>
    <s v="V supermarketu"/>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183"/>
    <s v="31-40"/>
    <x v="1"/>
    <s v="Menstruační kalíšek"/>
    <s v="Menstruační kalíšek, Menstruační kalhotky"/>
    <s v="Ano - alespoň 3x týdně"/>
    <s v="Ano"/>
    <s v="Ekologie, Spolehlivé"/>
    <s v="Tampon z přírodního materiálu"/>
    <s v="Někdo z okolí by ji začal používat."/>
    <s v="Ne"/>
    <s v="Spíše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184"/>
    <s v="21-30"/>
    <x v="0"/>
    <s v="Tampon z přírodního materiálu"/>
    <s v="Tampon z přírodního materiálu, Menstruační kalíšek"/>
    <s v="Ano - alespoň 3x týdně"/>
    <s v="Ano"/>
    <s v="Pohodlné, Spolehlivé"/>
    <s v="Nechci"/>
    <s v="Někdo z okolí by ji začal používat."/>
    <s v="Ne"/>
    <s v="Spíše ano"/>
    <s v="V drogérii"/>
    <s v="Vím, co chci, ale podívám se na ostatní varianty stejného produktu (značky, velikosti, cena atd..)"/>
    <s v="Používám ekologické produkty, které jsou použitelné na několik let"/>
    <s v="Ano, vyzkoušela bych něco jiného, i když jsem doposud používala standardní vložku či tampon."/>
    <s v="Menstruační chudoba je situace, při které žena nemá dostatečné finanční prostředky na pořízení menstruačních pomůcek."/>
    <x v="0"/>
  </r>
  <r>
    <n v="185"/>
    <s v="31-40"/>
    <x v="0"/>
    <s v="Standardní tampon"/>
    <s v="Standardní vložka, Standardní tampon, Menstruační kalhotky"/>
    <s v="Ne"/>
    <s v="Ano"/>
    <s v="Cena, Zvyk"/>
    <s v="Tampon z přírodního materiálu"/>
    <s v="Dostala bych ji zdarma., Současný produkt by mi přestal vyhovovat."/>
    <s v="Ne"/>
    <s v="Rozhodně ano"/>
    <s v="V supermarketu"/>
    <s v="Mi nákup trvá pár vteřin, kupuji pořád to stejné."/>
    <s v="101 - 200 Kč"/>
    <s v="Ne, používám standardní tampony nebo vložka."/>
    <s v="Menstruační chudoba je situace, při které žena nemá dostatečné finanční prostředky na pořízení menstruačních pomůcek."/>
    <x v="0"/>
  </r>
  <r>
    <n v="186"/>
    <s v="41-50"/>
    <x v="0"/>
    <s v="Standardní vložka"/>
    <s v="Nevím"/>
    <s v="Ne"/>
    <s v="Ano"/>
    <s v="Cena, Zvyk"/>
    <s v="Nechci"/>
    <s v="Nic by mě nepřimělo."/>
    <s v="Ne"/>
    <s v="Spíše ano"/>
    <s v="V drogérii"/>
    <s v="Vím, co chci, ale občas se podívám na ostatní varianty jiných produktů, než používám normálně."/>
    <s v="101 - 200 Kč"/>
    <s v="Ano, vyzkoušela bych něco jiného, i když jsem doposud používala standardní vložku či tampon."/>
    <s v="Menstruační chudoba je situace, při které žena nemá dostatečné finanční prostředky na pořízení menstruačních pomůcek."/>
    <x v="0"/>
  </r>
  <r>
    <n v="187"/>
    <s v="21-30"/>
    <x v="3"/>
    <s v="Standardní tampon"/>
    <s v="Standardní vložka, Standardní tampon, Menstruační kalíšek, Menstruační kalhotky"/>
    <s v="Ne"/>
    <s v="Ano"/>
    <s v="Pohodlné, Spolehlivé"/>
    <s v="Menstruační kalhotky"/>
    <s v="Dostala bych ji zdarma., Byla by to levnější varianta., Současný produkt by mi přestal vyhovovat."/>
    <s v="Ne"/>
    <s v="Spíše ano"/>
    <s v="V drogérii"/>
    <s v="Pravidelně přemýšlím, jestli nezkusit něco nového a zvažuji možnosti."/>
    <s v="101 - 200 Kč"/>
    <s v="Ne, začala bych používat produkty zdarma (doposud jsem používala jiné)."/>
    <s v="Menstruační chudoba je situace, při které má žena slabou či žádnou menstruaci."/>
    <x v="0"/>
  </r>
  <r>
    <n v="188"/>
    <s v="31-40"/>
    <x v="0"/>
    <s v="Standardní tampon"/>
    <s v="Nepoužívají nic"/>
    <s v="Ano - alespoň 3x týdně"/>
    <s v="Ano"/>
    <s v="Zvyk, Pohodlné"/>
    <s v="Menstruační kalhotky"/>
    <s v="Dostala bych ji zdarma."/>
    <s v="Ano - v práci"/>
    <s v="Spíše ano"/>
    <s v="V drogérii"/>
    <s v="Mi nákup trvá pár vteřin, kupuji pořád to stejné."/>
    <s v="50 - 100 Kč"/>
    <s v="Ne, používám standardní tampony nebo vložka."/>
    <s v="Menstruační chudoba je situace, při které žena nemá dostatečné finanční prostředky na pořízení menstruačních pomůcek."/>
    <x v="0"/>
  </r>
  <r>
    <n v="189"/>
    <s v="21-30"/>
    <x v="3"/>
    <s v="Standardní tampon"/>
    <s v="Standardní vložka, Standardní tampon"/>
    <s v="Ne"/>
    <s v="Ano"/>
    <s v="Zvyk, Spolehlivé"/>
    <s v="Nechci"/>
    <s v="Současný produkt by mi přestal vyhovovat."/>
    <s v="Ne"/>
    <s v="Spíše ano"/>
    <s v="V drogérii"/>
    <s v="Mi nákup trvá pár vteřin, kupuji pořád to stejné."/>
    <s v="201 - 300 Kč"/>
    <s v="Ano, vyzkoušela bych něco jiného, i když jsem doposud používala standardní vložku či tampon."/>
    <s v="Nevím co to je, nikdy jsem o tom neslyšela."/>
    <x v="0"/>
  </r>
  <r>
    <n v="190"/>
    <s v="21-30"/>
    <x v="0"/>
    <s v="Menstruační kalhotky"/>
    <s v="Standardní vložka, Standardní tampon"/>
    <s v="Ne"/>
    <s v="Ano"/>
    <s v="Ekologie, Pohodlné"/>
    <s v="Nechci"/>
    <s v="Současný produkt by mi přestal vyhovovat."/>
    <s v="Ne"/>
    <s v="Rozhodně ano"/>
    <s v="Na internetu"/>
    <s v="Vím, co chci, ale občas se podívám na ostatní varianty jiných produktů, než používám normálně."/>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191"/>
    <s v="21-30"/>
    <x v="0"/>
    <s v="Standardní tampon"/>
    <s v="Standardní tampon, Menstruační kalíšek"/>
    <s v="Ano - alespoň 3x týdně"/>
    <s v="Ano"/>
    <s v="Cena, Ekologie"/>
    <s v="Menstruační kalhotky"/>
    <s v="Dostala bych ji zdarma., Někdo z okolí by ji začal používat."/>
    <s v="Ano - v práci"/>
    <s v="Rozhodně ano"/>
    <s v="V drogérii"/>
    <s v="Pravidelně přemýšlím, jestli nezkusit něco nového a zvažuji možnosti."/>
    <s v="101 - 200 Kč"/>
    <s v="Ano, protože jednorázové menstruační pomůcky nejsou ekologické."/>
    <s v="Menstruační chudoba je situace, při které žena nemá dostatečné finanční prostředky na pořízení menstruačních pomůcek."/>
    <x v="0"/>
  </r>
  <r>
    <n v="192"/>
    <s v="41-50"/>
    <x v="1"/>
    <s v="Standardní tampon"/>
    <s v="Menstruační kalíšek, Menstruační kalhotky"/>
    <s v="Ano - alespoň 3x týdně"/>
    <s v="Ano"/>
    <s v="Ekologie, Zvyk"/>
    <s v="Nechci"/>
    <s v="Nic by mě nepřimělo."/>
    <s v="Ano - v práci"/>
    <s v="Rozhodně ano"/>
    <s v="V drogérii"/>
    <s v="Mi nákup trvá pár vteřin, kupuji pořád to stejné."/>
    <s v="101 - 200 Kč"/>
    <s v="Ano, protože jednorázové menstruační pomůcky nejsou ekologické."/>
    <s v="Menstruační chudoba je situace, při které žena nemá dostatečné finanční prostředky na pořízení menstruačních pomůcek."/>
    <x v="0"/>
  </r>
  <r>
    <n v="193"/>
    <s v="51-60"/>
    <x v="3"/>
    <s v="Standardní vložka"/>
    <s v="Nevím"/>
    <s v="Ne"/>
    <s v="Ano"/>
    <s v="Cena, Zvyk"/>
    <s v="Nechci"/>
    <s v="Nic by mě nepřimělo."/>
    <s v="Ne"/>
    <s v="Spíše ano"/>
    <s v="V drogérii"/>
    <s v="Mi nákup trvá pár vteřin, kupuji pořád to stejné."/>
    <s v="101 - 200 Kč"/>
    <s v="Ne, používám standardní tampony nebo vložka."/>
    <s v="Menstruační chudoba je situace, při které žena nemá dostatečné finanční prostředky na pořízení menstruačních pomůcek."/>
    <x v="0"/>
  </r>
  <r>
    <n v="194"/>
    <s v="21-30"/>
    <x v="5"/>
    <s v="Standardní tampon"/>
    <s v="Standardní vložka, Standardní tampon"/>
    <s v="Ne"/>
    <s v="Ano"/>
    <s v="Zvyk, Spolehlivé"/>
    <s v="Menstruační kalhotky"/>
    <s v="Dostala bych ji zdarma., Současný produkt by mi přestal vyhovovat."/>
    <s v="Ne"/>
    <s v="Spíše ano"/>
    <s v="V drogérii"/>
    <s v="Pravidelně přemýšlím, jestli nezkusit něco nového a zvažuji možnosti."/>
    <s v="101 - 200 Kč"/>
    <s v="Ano, vyzkoušela bych něco jiného, i když jsem doposud používala standardní vložku či tampon."/>
    <s v="Nevím co to je, nikdy jsem o tom neslyšela."/>
    <x v="0"/>
  </r>
  <r>
    <n v="195"/>
    <s v="21-30"/>
    <x v="5"/>
    <s v="Standardní tampon"/>
    <s v="Standardní vložka, Standardní tampon, Menstruační kalíšek, Menstruační kalhotky"/>
    <s v="Ano - maximálně 3x týdně"/>
    <s v="Ano"/>
    <s v="Zvyk, Spolehlivé"/>
    <s v="Menstruační kalhotky"/>
    <s v="Nic by mě nepřimělo."/>
    <s v="Ne"/>
    <s v="Spíše ano"/>
    <s v="V drogérii"/>
    <s v="Pravidelně přemýšlím, jestli nezkusit něco nového a zvažuji možnosti."/>
    <s v="50 - 100 Kč"/>
    <s v="Ano, vyzkoušela bych něco jiného, i když jsem doposud používala standardní vložku či tampon."/>
    <s v="Nevím co to je, nikdy jsem o tom neslyšela."/>
    <x v="0"/>
  </r>
  <r>
    <n v="196"/>
    <s v="15-20"/>
    <x v="5"/>
    <s v="Standardní tampon"/>
    <s v="Standardní vložka, Standardní tampon"/>
    <s v="Ne"/>
    <s v="Ano"/>
    <s v="Pohodlné, Spolehlivé"/>
    <s v="Nechci"/>
    <s v="Byla by to ekologičtější varianta., Současný produkt by mi přestal vyhovovat."/>
    <s v="Ne"/>
    <s v="Spíše ano"/>
    <s v="V drogérii"/>
    <s v="Mi nákup trvá pár vteřin, kupuji pořád to stejné."/>
    <s v="201 - 300 Kč"/>
    <s v="Ano, vyzkoušela bych něco jiného, i když jsem doposud používala standardní vložku či tampon."/>
    <s v="Nevím co to je, nikdy jsem o tom neslyšela."/>
    <x v="0"/>
  </r>
  <r>
    <n v="197"/>
    <s v="21-30"/>
    <x v="0"/>
    <s v="Standardní vložka"/>
    <s v="Standardní vložka, Standardní tampon, Menstruační kalíšek, Menstruační kalhotky"/>
    <s v="Ne"/>
    <s v="Ano"/>
    <s v="Ekologie, Pohodlné"/>
    <s v="Menstruační kalhotky"/>
    <s v="Dostala bych ji zdarma., Byla by to levnější varianta., Byla by to ekologičtější varianta., Současný produkt by mi přestal vyhovovat."/>
    <s v="Ne"/>
    <s v="Spíš ne"/>
    <s v="V supermarketu"/>
    <s v="Vím, co chci, ale občas se podívám na ostatní varianty jiných produktů, než používám normálně."/>
    <s v="101 - 200 Kč"/>
    <s v="Ne, používám standardní tampony nebo vložka."/>
    <s v="Menstruační chudoba je situace, při které žena nemá dostatečné finanční prostředky na pořízení menstruačních pomůcek."/>
    <x v="0"/>
  </r>
  <r>
    <n v="198"/>
    <s v="21-30"/>
    <x v="2"/>
    <s v="Menstruační kalíšek"/>
    <s v="Standardní vložka, Standardní tampon, Menstruační kalíšek, Menstruační kalhotky"/>
    <s v="Ano - alespoň 3x týdně"/>
    <s v="Ano"/>
    <s v="Ekologie, Zvyk"/>
    <s v="Nechci"/>
    <s v="Dostala bych ji zdarma., Byla by to levnější varianta."/>
    <s v="Ne"/>
    <s v="Rozhodně ano"/>
    <s v="Na internetu"/>
    <s v="Vím, co chci, ale podívám se na ostatní varianty stejného produktu (značky, velikosti, cena atd..)"/>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1"/>
  </r>
  <r>
    <n v="199"/>
    <s v="21-30"/>
    <x v="3"/>
    <s v="Standardní vložka"/>
    <s v="Nevím"/>
    <s v="Ne"/>
    <s v="Ano"/>
    <s v="Cena, Ekologie"/>
    <s v="Nechci"/>
    <s v="Současný produkt by mi přestal vyhovovat."/>
    <s v="Ne"/>
    <s v="Rozhodně ne"/>
    <s v="V drogérii"/>
    <s v="Vím, co chci, ale podívám se na ostatní varianty stejného produktu (značky, velikosti, cena atd..)"/>
    <s v="50 - 100 Kč"/>
    <s v="Ne, používám standardní tampony nebo vložka."/>
    <s v="Menstruační chudoba je situace, při které žena nemá dostatečné finanční prostředky na pořízení menstruačních pomůcek."/>
    <x v="0"/>
  </r>
  <r>
    <n v="200"/>
    <s v="31-40"/>
    <x v="3"/>
    <s v="Standardní vložka"/>
    <s v="Standardní vložka, Menstruační kalíšek, Menstruační kalhotky"/>
    <s v="Ne"/>
    <s v="Ano"/>
    <s v="Pohodlné, Spolehlivé"/>
    <s v="Vložka z přírodního materiálu, Menstruační kalhotky"/>
    <s v="Dostala bych ji zdarma., Někdo z okolí by ji začal používat."/>
    <s v="Ne"/>
    <s v="Spíše ano"/>
    <s v="V drogérii"/>
    <s v="Vím, co chci, ale občas se podívám na ostatní varianty jiných produktů, než používám normálně."/>
    <s v="101 - 200 Kč"/>
    <s v="Ano, vyzkoušela bych něco jiného, i když jsem doposud používala standardní vložku či tampon."/>
    <s v="Nevím co to je, nikdy jsem o tom neslyšela."/>
    <x v="0"/>
  </r>
  <r>
    <n v="201"/>
    <s v="31-40"/>
    <x v="2"/>
    <s v="Menstruační kalhotky"/>
    <s v="Nevím"/>
    <s v="Ano - maximálně 3x týdně"/>
    <s v="Ano"/>
    <s v="Ekologie, Pohodlné"/>
    <s v="Menstruační kalíšek"/>
    <s v="Dostala bych ji zdarma."/>
    <s v="Ne"/>
    <s v="Spíš ne"/>
    <s v="Na internetu"/>
    <s v="Pravidelně přemýšlím, jestli nezkusit něco nového a zvažuji možnosti."/>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0"/>
  </r>
  <r>
    <n v="202"/>
    <s v="31-40"/>
    <x v="3"/>
    <s v="Menstruační kalhotky"/>
    <s v="Standardní tampon, Mořská houba"/>
    <s v="Ano - maximálně 3x týdně"/>
    <s v="Ano"/>
    <s v="Ekologie, Pohodlné"/>
    <s v="Nechci"/>
    <s v="Byla by to ekologičtější varianta."/>
    <s v="Ne"/>
    <s v="Spíše ano"/>
    <s v="V drogérii"/>
    <s v="Mi nákup trvá pár vteřin, kupuji pořád to stejné."/>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0"/>
  </r>
  <r>
    <n v="203"/>
    <s v="41-50"/>
    <x v="3"/>
    <s v="Standardní vložka"/>
    <s v="Standardní tampon"/>
    <s v="Ne"/>
    <s v="Ano"/>
    <s v="Zvyk, Spolehlivé"/>
    <s v="Menstruační kalhotky"/>
    <s v="Byla by to levnější varianta., Byla by to ekologičtější varianta."/>
    <s v="Ne"/>
    <s v="Spíše ano"/>
    <s v="V drogérii"/>
    <s v="Vím, co chci, ale podívám se na ostatní varianty stejného produktu (značky, velikosti, cena atd..)"/>
    <s v="101 - 200 Kč"/>
    <s v="Ano, vyzkoušela bych něco jiného, i když jsem doposud používala standardní vložku či tampon."/>
    <s v="Nevím co to je, nikdy jsem o tom neslyšela."/>
    <x v="0"/>
  </r>
  <r>
    <n v="204"/>
    <s v="41-50"/>
    <x v="0"/>
    <s v="Standardní vložka"/>
    <s v="Standardní vložka, Standardní tampon"/>
    <s v="Ne"/>
    <s v="Ano"/>
    <s v="Pohodlné, Spolehlivé"/>
    <s v="Nechci"/>
    <s v="Někdo z okolí by ji začal používat."/>
    <s v="Ne"/>
    <s v="Spíše ano"/>
    <s v="V supermarketu"/>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x v="0"/>
  </r>
  <r>
    <n v="205"/>
    <s v="41-50"/>
    <x v="0"/>
    <s v="Vložka z přírodního materiálu"/>
    <s v="Vložka z přírodního materiálu"/>
    <s v="Ne"/>
    <s v="Ano"/>
    <s v="Ekologie, Spolehlivé"/>
    <s v="Nechci"/>
    <s v="Dostala bych ji zdarma., Byla by to levnější varianta."/>
    <s v="Ne"/>
    <s v="Rozhodně ano"/>
    <s v="V drogérii"/>
    <s v="Mi nákup trvá pár vteřin, kupuji pořád to stejné."/>
    <s v="Používám ekologické produkty, které jsou použitelné na několik let"/>
    <s v="Ano, protože standardní vložka nebo tampony nepoužívám."/>
    <s v="Nevím co to je, nikdy jsem o tom neslyšela."/>
    <x v="0"/>
  </r>
  <r>
    <n v="206"/>
    <s v="15-20"/>
    <x v="2"/>
    <s v="Standardní tampon"/>
    <s v="Standardní tampon"/>
    <s v="Ano - alespoň 3x týdně"/>
    <s v="Ne - někdo jiný z rodiny"/>
    <s v="Cena, Používají ho ostatní v mém okolí"/>
    <s v="Menstruační kalíšek, Menstruační kalhotky"/>
    <s v="Dostala bych ji zdarma., Někdo z okolí by ji začal používat."/>
    <s v="Ne"/>
    <s v="Rozhodně ano"/>
    <s v="V drogérii"/>
    <s v="Pravidelně přemýšlím, jestli nezkusit něco nového a zvažuji možnosti."/>
    <s v="101 - 200 Kč"/>
    <s v="Ne, používám standardní tampony nebo vložka."/>
    <s v="Menstruační chudoba je situace, při které má žena slabou či žádnou menstruaci."/>
    <x v="0"/>
  </r>
  <r>
    <n v="207"/>
    <s v="15-20"/>
    <x v="5"/>
    <s v="Standardní tampon"/>
    <s v="Standardní vložka, Standardní tampon"/>
    <s v="Ano - alespoň 3x týdně"/>
    <s v="Ne - někdo jiný z rodiny"/>
    <s v="Zvyk, Používají ho ostatní v mém okolí"/>
    <s v="Menstruační kalíšek, Menstruační kalhotky"/>
    <s v="Osamostatnění - vlastní příjem."/>
    <s v="Ne"/>
    <s v="Spíše ano"/>
    <s v="V drogérii"/>
    <s v="Mi nákup trvá pár vteřin, kupuji pořád to stejné."/>
    <s v="50 - 100 Kč"/>
    <s v="Ne, používám standardní tampony nebo vložka."/>
    <s v="Nevím co to je, nikdy jsem o tom neslyšela."/>
    <x v="0"/>
  </r>
  <r>
    <n v="208"/>
    <s v="21-30"/>
    <x v="2"/>
    <s v="Standardní tampon"/>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s v="V supermarketu"/>
    <s v="Pravidelně přemýšlím, jestli nezkusit něco nového a zvažuji možnosti."/>
    <s v="50 - 100 Kč"/>
    <s v="Ano, vyzkoušela bych něco jiného, i když jsem doposud používala standardní vložku či tampon."/>
    <s v="Menstruační chudoba je situace, při které žena nemá dostatečné finanční prostředky na pořízení menstruačních pomůcek."/>
    <x v="0"/>
  </r>
  <r>
    <n v="209"/>
    <s v="31-40"/>
    <x v="1"/>
    <s v="Menstruační kalíšek"/>
    <s v="Standardní vložka, Standardní tampon, Menstruační kalíšek, Menstruační kalhotky"/>
    <s v="Ano - maximálně 3x týdně"/>
    <s v="Ano"/>
    <s v="Ekologie, Pohodlné"/>
    <s v="Nechci"/>
    <s v="Dostala bych ji zdarma., Byla by to ekologičtější varianta., Současný produkt by mi přestal vyhovovat."/>
    <s v="Ne"/>
    <s v="Rozhodně ano"/>
    <s v="V supermarketu"/>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r>
  <r>
    <n v="210"/>
    <s v="21-30"/>
    <x v="0"/>
    <s v="Tampon z přírodního materiálu"/>
    <s v="Tampon z přírodního materiálu, Menstruační kalíšek"/>
    <s v="Ano - alespoň 3x týdně"/>
    <s v="Ano"/>
    <s v="Pohodlné, Spolehlivé"/>
    <s v="Nechci"/>
    <s v="Někdo z okolí by ji začal používat."/>
    <s v="Ne"/>
    <s v="Spíše ano"/>
    <s v="V drogérii"/>
    <s v="Vím, co chci, ale podívám se na ostatní varianty stejného produktu (značky, velikosti, cena atd..)"/>
    <s v="Používám ekologické produkty, které jsou použitelné na několik let"/>
    <s v="Ano, vyzkoušela bych něco jiného, i když jsem doposud používala standardní vložku či tampon."/>
    <s v="Menstruační chudoba je situace, při které žena nemá dostatečné finanční prostředky na pořízení menstruačních pomůcek."/>
    <x v="0"/>
  </r>
  <r>
    <n v="211"/>
    <s v="15-20"/>
    <x v="2"/>
    <s v="Standardní vložka"/>
    <s v="Standardní tampon"/>
    <s v="Ano - alespoň 3x týdně"/>
    <s v="Ne - někdo jiný z rodiny"/>
    <s v="Cena, Používají ho ostatní v mém okolí"/>
    <s v="Menstruační kalíšek, Menstruační kalhotky"/>
    <s v="Dostala bych ji zdarma., Někdo z okolí by ji začal používat."/>
    <s v="Ne"/>
    <s v="Rozhodně ano"/>
    <s v="V drogérii"/>
    <s v="Pravidelně přemýšlím, jestli nezkusit něco nového a zvažuji možnosti."/>
    <s v="100 - 200 Kč"/>
    <s v="Ne, používám standardní tampony nebo vložka."/>
    <s v="Menstruační chudoba je situace, při které má žena slabou či žádnou menstruaci."/>
    <x v="0"/>
  </r>
</pivotCacheRecords>
</file>

<file path=xl/pivotCache/pivotCacheRecords2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1">
  <r>
    <n v="1"/>
    <s v="21-30"/>
    <s v="35 000 - 45 000 Kč"/>
    <s v="Standardní tampon"/>
    <s v="Menstruační kalíšek"/>
    <s v="Ano - alespoň 3x týdně"/>
    <s v="Ano"/>
    <s v="Cena, Ekologie"/>
    <s v="Menstruační kalhotky"/>
    <s v="Dostala bych ji zdarma., Někdo z okolí by ji začal používat."/>
    <s v="Ano - v práci"/>
    <s v="Rozhodně ano"/>
    <s v="V drogérii"/>
    <s v="Pravidelně přemýšlím, jestli nezkusit něco nového a zvažuji možnosti."/>
    <s v="101 - 200 Kč"/>
    <s v="Ano, protože jednorázové menstruační pomůcky nejsou ekologické."/>
    <s v="Menstruační chudoba je situace, při které žena nemá dostatečné finanční prostředky na pořízení menstruačních pomůcek."/>
    <x v="0"/>
    <x v="0"/>
  </r>
  <r>
    <n v="2"/>
    <s v="31-40"/>
    <s v="35 000 - 45 000 Kč"/>
    <s v="Menstruační kalhotky"/>
    <s v="Standardní vložka, Standardní tampon"/>
    <s v="Ne"/>
    <s v="Ano"/>
    <s v="Ekologie, Pohodlné"/>
    <s v="Nechci"/>
    <s v="Současný produkt by mi přestal vyhovovat."/>
    <s v="Ne"/>
    <s v="Rozhodně ano"/>
    <s v="Na internetu"/>
    <s v="Vím, co chci, ale občas se podívám na ostatní varianty jiných produktů, než používám normálně."/>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3"/>
    <s v="31-40"/>
    <s v="35 000 - 45 000 Kč"/>
    <s v="Standardní tampon"/>
    <s v="Standardní tampon, Menstruační kalíšek"/>
    <s v="Ano - alespoň 3x týdně"/>
    <s v="Ano"/>
    <s v="Cena, Ekologie"/>
    <s v="Menstruační kalhotky"/>
    <s v="Dostala bych ji zdarma., Někdo z okolí by ji začal používat."/>
    <s v="Ano - v práci"/>
    <s v="Rozhodně ano"/>
    <s v="V drogérii"/>
    <s v="Pravidelně přemýšlím, jestli nezkusit něco nového a zvažuji možnosti."/>
    <s v="50 - 100 Kč"/>
    <s v="Ano, protože jednorázové menstruační pomůcky nejsou ekologické."/>
    <s v="Menstruační chudoba je situace, při které žena nemá dostatečné finanční prostředky na pořízení menstruačních pomůcek."/>
    <x v="0"/>
    <x v="0"/>
  </r>
  <r>
    <n v="4"/>
    <s v="41-50"/>
    <s v="45 000 Kč a více"/>
    <s v="Standardní vložka"/>
    <s v="Menstruační kalíšek, Menstruační kalhotky"/>
    <s v="Ano - alespoň 3x týdně"/>
    <s v="Ano"/>
    <s v="Ekologie, Pohodlné"/>
    <s v="Nechci"/>
    <s v="Nic by mě nepřimělo."/>
    <s v="Ano - v práci"/>
    <s v="Rozhodně ano"/>
    <s v="V drogérii"/>
    <s v="Mi nákup trvá pár vteřin, kupuji pořád to stejné."/>
    <s v="201 - 300 Kč"/>
    <s v="Ano, protože jednorázové menstruační pomůcky nejsou ekologické."/>
    <s v="Menstruační chudoba je situace, při které žena nemá dostatečné finanční prostředky na pořízení menstruačních pomůcek."/>
    <x v="0"/>
    <x v="0"/>
  </r>
  <r>
    <n v="5"/>
    <s v="15-20"/>
    <s v="15 000 - 20 000 Kč"/>
    <s v="Standardní tampon"/>
    <s v="Standardní tampon"/>
    <s v="Ano - alespoň 3x týdně"/>
    <s v="Ne - někdo jiný z rodiny"/>
    <s v="Cena, Používají ho ostatní v mém okolí"/>
    <s v="Menstruační kalíšek, Menstruační kalhotky"/>
    <s v="Dostala bych ji zdarma., Někdo z okolí by ji začal používat."/>
    <s v="Ne"/>
    <s v="Rozhodně ano"/>
    <s v="V drogérii"/>
    <s v="Pravidelně přemýšlím, jestli nezkusit něco nového a zvažuji možnosti."/>
    <s v="50 - 100 Kč"/>
    <s v="Ne, používám standardní tampony nebo vložka."/>
    <s v="Menstruační chudoba je situace, při které má žena slabou či žádnou menstruaci."/>
    <x v="0"/>
    <x v="1"/>
  </r>
  <r>
    <n v="6"/>
    <s v="51-60"/>
    <s v="25 000 - 35 000 Kč"/>
    <s v="Menstruační kalhotky"/>
    <s v="Standardní vložka"/>
    <s v="Ano - maximálně 3x týdně"/>
    <s v="Ano"/>
    <s v="Cena, Zvyk"/>
    <s v="Nechci"/>
    <s v="Dostala bych ji zdarma."/>
    <s v="Ne"/>
    <s v="Rozhodně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7"/>
    <s v="21-30"/>
    <s v="20 000 - 25 000 Kč"/>
    <s v="Menstruační kalíšek"/>
    <s v="Standardní tampon, Menstruační kalíšek"/>
    <s v="Ano - maximálně 3x týdně"/>
    <s v="Ano"/>
    <s v="Cena, Ekologie"/>
    <s v="Mořská houba"/>
    <s v="Byla by to levnější varianta., Současný produkt by mi přestal vyhovovat."/>
    <s v="Ne"/>
    <s v="Rozhodně ano"/>
    <s v="V drogérii"/>
    <s v="Vím, co chci, ale občas se podívám na ostatní varianty jiných produktů, než používám normálně."/>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8"/>
    <s v="41-50"/>
    <s v="25 000 - 35 000 Kč"/>
    <s v="Standardní tampon"/>
    <s v="Standardní tampon"/>
    <s v="Ne"/>
    <s v="Ne - partner"/>
    <s v="Cena, Zvyk"/>
    <s v="Nechci"/>
    <s v="Byla by to levnější varianta., Současný produkt by mi přestal vyhovovat."/>
    <s v="Ne"/>
    <s v="Rozhodně ano"/>
    <s v="V drogérii"/>
    <s v="Vím, co chci, ale podívám se na ostatní varianty stejného produktu (značky, velikosti, cena atd..)"/>
    <s v="50 - 100 Kč"/>
    <s v="Ne, používám standardní tampony nebo vložka."/>
    <s v="Menstruační chudoba je situace, při které má žena slabou či žádnou menstruaci."/>
    <x v="0"/>
    <x v="0"/>
  </r>
  <r>
    <n v="9"/>
    <s v="51-60"/>
    <s v="25 000 - 35 000 Kč"/>
    <s v="Standardní vložka"/>
    <s v="Standardní vložka, Standardní tampon, Menstruační kalhotky"/>
    <s v="Ne"/>
    <s v="Ano"/>
    <s v="Zvyk, Spolehlivé"/>
    <s v="Menstruační kalhotky"/>
    <s v="Dostala bych ji zdarma."/>
    <s v="Ne"/>
    <s v="Spíše ano"/>
    <s v="V drogérii"/>
    <s v="Mi nákup trvá pár vteřin, kupuji pořád to stejné."/>
    <s v="101 - 200 Kč"/>
    <s v="Ano, vyzkoušela bych něco jiného, i když jsem doposud používala standardní vložku či tampon."/>
    <s v="Menstruační chudoba je situace, při které žena nemá dostatečné finanční prostředky na pořízení menstruačních pomůcek."/>
    <x v="0"/>
    <x v="0"/>
  </r>
  <r>
    <n v="10"/>
    <s v="21-30"/>
    <s v="15 000 - 20 000 Kč"/>
    <s v="Standardní tampon"/>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s v="V supermarketu"/>
    <s v="Pravidelně přemýšlím, jestli nezkusit něco nového a zvažuji možnosti."/>
    <s v="101 - 200 Kč"/>
    <s v="Ano, vyzkoušela bych něco jiného, i když jsem doposud používala standardní vložku či tampon."/>
    <s v="Menstruační chudoba je situace, při které žena nemá dostatečné finanční prostředky na pořízení menstruačních pomůcek."/>
    <x v="0"/>
    <x v="0"/>
  </r>
  <r>
    <n v="11"/>
    <s v="21-30"/>
    <s v="45 000 Kč a více"/>
    <s v="Menstruační kalíšek"/>
    <s v="Standardní vložka, Standardní tampon, Menstruační kalíšek, Menstruační kalhotky"/>
    <s v="Ano - maximálně 3x týdně"/>
    <s v="Ano"/>
    <s v="Ekologie, Pohodlné"/>
    <s v="Nechci"/>
    <s v="Dostala bych ji zdarma., Byla by to ekologičtější varianta., Současný produkt by mi přestal vyhovovat."/>
    <s v="Ne"/>
    <s v="Rozhodně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12"/>
    <s v="31-40"/>
    <s v="45 000 Kč a více"/>
    <s v="Menstruační kalíšek"/>
    <s v="Menstruační kalíšek, Menstruační kalhotky"/>
    <s v="Ano - alespoň 3x týdně"/>
    <s v="Ano"/>
    <s v="Ekologie, Spolehlivé"/>
    <s v="Tampon z přírodního materiálu"/>
    <s v="Někdo z okolí by ji začal používat."/>
    <s v="Ne"/>
    <s v="Spíše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13"/>
    <s v="21-30"/>
    <s v="35 000 - 45 000 Kč"/>
    <s v="Tampon z přírodního materiálu"/>
    <s v="Tampon z přírodního materiálu, Menstruační kalíšek"/>
    <s v="Ano - alespoň 3x týdně"/>
    <s v="Ano"/>
    <s v="Pohodlné, Spolehlivé"/>
    <s v="Nechci"/>
    <s v="Někdo z okolí by ji začal používat."/>
    <s v="Ne"/>
    <s v="Spíše ano"/>
    <s v="V drogérii"/>
    <s v="Vím, co chci, ale podívám se na ostatní varianty stejného produktu (značky, velikosti, cena atd..)"/>
    <s v="Používám ekologické produkty, které jsou použitelné na několik let"/>
    <s v="Ano, vyzkoušela bych něco jiného, i když jsem doposud používala standardní vložku či tampon."/>
    <s v="Menstruační chudoba je situace, při které žena nemá dostatečné finanční prostředky na pořízení menstruačních pomůcek."/>
    <x v="0"/>
    <x v="0"/>
  </r>
  <r>
    <n v="14"/>
    <s v="31-40"/>
    <s v="35 000 - 45 000 Kč"/>
    <s v="Standardní tampon"/>
    <s v="Standardní vložka, Standardní tampon, Menstruační kalhotky"/>
    <s v="Ne"/>
    <s v="Ano"/>
    <s v="Cena, Zvyk"/>
    <s v="Tampon z přírodního materiálu"/>
    <s v="Dostala bych ji zdarma., Současný produkt by mi přestal vyhovovat."/>
    <s v="Ne"/>
    <s v="Spíš ne"/>
    <s v="V supermarketu"/>
    <s v="Mi nákup trvá pár vteřin, kupuji pořád to stejné."/>
    <s v="101 - 200 Kč"/>
    <s v="Ne, používám standardní tampony nebo vložka."/>
    <s v="Menstruační chudoba je situace, při které žena nemá dostatečné finanční prostředky na pořízení menstruačních pomůcek."/>
    <x v="0"/>
    <x v="0"/>
  </r>
  <r>
    <n v="15"/>
    <s v="41-50"/>
    <s v="35 000 - 45 000 Kč"/>
    <s v="Standardní vložka"/>
    <s v="Nevím"/>
    <s v="Ne"/>
    <s v="Ano"/>
    <s v="Cena, Zvyk"/>
    <s v="Nechci"/>
    <s v="Nic by mě nepřimělo."/>
    <s v="Ne"/>
    <s v="Spíše ano"/>
    <s v="V drogérii"/>
    <s v="Vím, co chci, ale občas se podívám na ostatní varianty jiných produktů, než používám normálně."/>
    <s v="101 - 200 Kč"/>
    <s v="Ano, vyzkoušela bych něco jiného, i když jsem doposud používala standardní vložku či tampon."/>
    <s v="Menstruační chudoba je situace, při které žena nemá dostatečné finanční prostředky na pořízení menstruačních pomůcek."/>
    <x v="0"/>
    <x v="0"/>
  </r>
  <r>
    <n v="16"/>
    <s v="21-30"/>
    <s v="25 000 - 35 000 Kč"/>
    <s v="Standardní tampon"/>
    <s v="Standardní vložka, Standardní tampon, Menstruační kalíšek, Menstruační kalhotky"/>
    <s v="Ne"/>
    <s v="Ano"/>
    <s v="Cena, Ekologie"/>
    <s v="Menstruační kalhotky"/>
    <s v="Dostala bych ji zdarma., Byla by to levnější varianta., Současný produkt by mi přestal vyhovovat."/>
    <s v="Ne"/>
    <s v="Spíše ano"/>
    <s v="V drogérii"/>
    <s v="Pravidelně přemýšlím, jestli nezkusit něco nového a zvažuji možnosti."/>
    <s v="101 - 200 Kč"/>
    <s v="Ne, začala bych používat produkty zdarma (doposud jsem používala jiné)."/>
    <s v="Menstruační chudoba je situace, při které má žena slabou či žádnou menstruaci."/>
    <x v="0"/>
    <x v="0"/>
  </r>
  <r>
    <n v="17"/>
    <s v="21-30"/>
    <s v="35 000 - 45 000 Kč"/>
    <s v="Standardní tampon"/>
    <s v="Nepoužívají nic"/>
    <s v="Ano - alespoň 3x týdně"/>
    <s v="Ano"/>
    <s v="Zvyk, Pohodlné"/>
    <s v="Menstruační kalhotky"/>
    <s v="Dostala bych ji zdarma."/>
    <s v="Ano - v práci"/>
    <s v="Spíše ano"/>
    <s v="V drogérii"/>
    <s v="Pravidelně přemýšlím, jestli nezkusit něco nového a zvažuji možnosti."/>
    <s v="50 - 100 Kč"/>
    <s v="Ne, používám standardní tampony nebo vložka."/>
    <s v="Menstruační chudoba je situace, při které žena nemá dostatečné finanční prostředky na pořízení menstruačních pomůcek."/>
    <x v="0"/>
    <x v="0"/>
  </r>
  <r>
    <n v="18"/>
    <s v="21-30"/>
    <s v="25 000 - 35 000 Kč"/>
    <s v="Standardní tampon"/>
    <s v="Standardní vložka, Standardní tampon"/>
    <s v="Ne"/>
    <s v="Ano"/>
    <s v="Cena, Ekologie"/>
    <s v="Nechci"/>
    <s v="Současný produkt by mi přestal vyhovovat."/>
    <s v="Ne"/>
    <s v="Spíše ano"/>
    <s v="Na internetu"/>
    <s v="Mi nákup trvá pár vteřin, kupuji pořád to stejné."/>
    <s v="201 - 300 Kč"/>
    <s v="Ano, vyzkoušela bych něco jiného, i když jsem doposud používala standardní vložku či tampon."/>
    <s v="Nevím co to je, nikdy jsem o tom neslyšela."/>
    <x v="0"/>
    <x v="0"/>
  </r>
  <r>
    <n v="19"/>
    <s v="15-20"/>
    <s v="Méně než 15 000 Kč"/>
    <s v="Standardní tampon"/>
    <s v="Standardní vložka, Standardní tampon"/>
    <s v="Ano - alespoň 3x týdně"/>
    <s v="Ne - někdo jiný z rodiny"/>
    <s v="Zvyk, Používají ho ostatní v mém okolí"/>
    <s v="Menstruační kalíšek, Menstruační kalhotky"/>
    <s v="Osamostatnění - vlastní příjem."/>
    <s v="Ne"/>
    <s v="Spíše ano"/>
    <s v="V drogérii"/>
    <s v="Mi nákup trvá pár vteřin, kupuji pořád to stejné."/>
    <s v="50 - 100 Kč"/>
    <s v="Ne, používám standardní tampony nebo vložka."/>
    <s v="Nevím co to je, nikdy jsem o tom neslyšela."/>
    <x v="0"/>
    <x v="0"/>
  </r>
  <r>
    <n v="20"/>
    <s v="31-40"/>
    <s v="20 000 - 25 000 Kč"/>
    <s v="Menstruační kalíšek"/>
    <s v="Nevím"/>
    <s v="Ne"/>
    <s v="Ano"/>
    <s v="Ekologie, Pohodlné"/>
    <s v="Nechci"/>
    <s v="Někdo z okolí by ji začal používat., Byla by to ekologičtější varianta."/>
    <s v="Ne"/>
    <s v="Rozhodně ano"/>
    <s v="Na internetu"/>
    <s v="Mi nákup trvá pár vteřin, kupuji pořád to stejné."/>
    <s v="Používám ekologické produkty, které jsou použitelné na několik let"/>
    <s v="Ano, protože mám svůj oblíbený typ/značku/velikost a chci ho používat dál."/>
    <s v="Nevím co to je, nikdy jsem o tom neslyšela."/>
    <x v="0"/>
    <x v="0"/>
  </r>
  <r>
    <n v="21"/>
    <s v="21-30"/>
    <s v="25 000 - 35 000 Kč"/>
    <s v="Standardní vložka"/>
    <s v="Standardní vložka, Standardní tampon"/>
    <s v="Ano - maximálně 3x týdně"/>
    <s v="Ano"/>
    <s v="Cena, Ekologie"/>
    <s v="Menstruační kalhotky"/>
    <s v="Byla by to levnější varianta."/>
    <s v="Ne"/>
    <s v="Rozhodně ano"/>
    <s v="V drogérii"/>
    <s v="Vím, co chci, ale občas se podívám na ostatní varianty jiných produktů, než používám normálně."/>
    <s v="101 - 200 Kč"/>
    <s v="Ano, vyzkoušela bych něco jiného, i když jsem doposud používala standardní vložku či tampon."/>
    <s v="Menstruační chudoba je situace, při které žena nemá dostatečné finanční prostředky na pořízení menstruačních pomůcek."/>
    <x v="0"/>
    <x v="0"/>
  </r>
  <r>
    <n v="22"/>
    <s v="21-30"/>
    <s v="25 000 - 35 000 Kč"/>
    <s v="Standardní tampon"/>
    <s v="Standardní vložka, Standardní tampon, Menstruační kalíšek"/>
    <s v="Ano - alespoň 3x týdně"/>
    <s v="Ano"/>
    <s v="Ekologie, Pohodlné"/>
    <s v="Vložka z přírodního materiálu, Menstruační kalíšek"/>
    <s v="Dostala bych ji zdarma."/>
    <s v="Ne"/>
    <s v="Rozhodně ano"/>
    <s v="V drogérii"/>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x v="1"/>
    <x v="1"/>
  </r>
  <r>
    <n v="23"/>
    <s v="15-20"/>
    <s v="Méně než 15 000 Kč"/>
    <s v="Standardní tampon"/>
    <s v="Standardní tampon"/>
    <s v="Ano - alespoň 3x týdně"/>
    <s v="Ne - někdo jiný z rodiny"/>
    <s v="Používají ho ostatní v mém okolí, Spolehlivé"/>
    <s v="Menstruační kalíšek, Menstruační kalhotky"/>
    <s v="Dostala bych ji zdarma., Osamostatnění - vlastní příjem."/>
    <s v="Ne"/>
    <s v="Spíše ano"/>
    <s v="V drogérii"/>
    <s v="Mi nákup trvá pár vteřin, kupuji pořád to stejné."/>
    <s v="50 - 100 Kč"/>
    <s v="Ano, vyzkoušela bych něco jiného, i když jsem doposud používala standardní vložku či tampon."/>
    <s v="Nevím co to je, nikdy jsem o tom neslyšela."/>
    <x v="0"/>
    <x v="0"/>
  </r>
  <r>
    <n v="24"/>
    <s v="51-60"/>
    <s v="25 000 - 35 000 Kč"/>
    <s v="Standardní vložka"/>
    <s v="Nevím"/>
    <s v="Ne"/>
    <s v="Ano"/>
    <s v="Cena, Zvyk"/>
    <s v="Nechci"/>
    <s v="Nic by mě nepřimělo."/>
    <s v="Ne"/>
    <s v="Spíše ano"/>
    <s v="V drogérii"/>
    <s v="Mi nákup trvá pár vteřin, kupuji pořád to stejné."/>
    <s v="101 - 200 Kč"/>
    <s v="Ne, používám standardní tampony nebo vložka."/>
    <s v="Menstruační chudoba je situace, při které žena nemá dostatečné finanční prostředky na pořízení menstruačních pomůcek."/>
    <x v="0"/>
    <x v="0"/>
  </r>
  <r>
    <n v="25"/>
    <s v="21-30"/>
    <s v="Méně než 15 000 Kč"/>
    <s v="Standardní tampon"/>
    <s v="Standardní vložka, Standardní tampon"/>
    <s v="Ne"/>
    <s v="Ano"/>
    <s v="Zvyk, Spolehlivé"/>
    <s v="Menstruační kalhotky"/>
    <s v="Dostala bych ji zdarma., Současný produkt by mi přestal vyhovovat."/>
    <s v="Ne"/>
    <s v="Spíše ano"/>
    <s v="V drogérii"/>
    <s v="Pravidelně přemýšlím, jestli nezkusit něco nového a zvažuji možnosti."/>
    <s v="50 - 100 Kč"/>
    <s v="Ano, vyzkoušela bych něco jiného, i když jsem doposud používala standardní vložku či tampon."/>
    <s v="Nevím co to je, nikdy jsem o tom neslyšela."/>
    <x v="0"/>
    <x v="0"/>
  </r>
  <r>
    <n v="26"/>
    <s v="21-30"/>
    <s v="Méně než 15 000 Kč"/>
    <s v="Standardní tampon"/>
    <s v="Standardní vložka, Standardní tampon, Menstruační kalíšek, Menstruační kalhotky"/>
    <s v="Ano - maximálně 3x týdně"/>
    <s v="Ano"/>
    <s v="Zvyk, Spolehlivé"/>
    <s v="Menstruační kalhotky"/>
    <s v="Nic by mě nepřimělo."/>
    <s v="Ne"/>
    <s v="Spíše ano"/>
    <s v="V drogérii"/>
    <s v="Pravidelně přemýšlím, jestli nezkusit něco nového a zvažuji možnosti."/>
    <s v="50 - 100 Kč"/>
    <s v="Ano, vyzkoušela bych něco jiného, i když jsem doposud používala standardní vložku či tampon."/>
    <s v="Nevím co to je, nikdy jsem o tom neslyšela."/>
    <x v="0"/>
    <x v="0"/>
  </r>
  <r>
    <n v="27"/>
    <s v="15-20"/>
    <s v="Méně než 15 000 Kč"/>
    <s v="Standardní tampon"/>
    <s v="Standardní vložka, Standardní tampon"/>
    <s v="Ne"/>
    <s v="Ano"/>
    <s v="Pohodlné, Spolehlivé"/>
    <s v="Nechci"/>
    <s v="Byla by to ekologičtější varianta., Současný produkt by mi přestal vyhovovat."/>
    <s v="Ne"/>
    <s v="Spíše ano"/>
    <s v="V drogérii"/>
    <s v="Mi nákup trvá pár vteřin, kupuji pořád to stejné."/>
    <s v="201 - 300 Kč"/>
    <s v="Ano, vyzkoušela bych něco jiného, i když jsem doposud používala standardní vložku či tampon."/>
    <s v="Nevím co to je, nikdy jsem o tom neslyšela."/>
    <x v="0"/>
    <x v="2"/>
  </r>
  <r>
    <n v="28"/>
    <s v="15-20"/>
    <s v="Méně než 15 000 Kč"/>
    <s v="Standardní vložka"/>
    <s v="Standardní vložka, Standardní tampon"/>
    <s v="Ne"/>
    <s v="Ano"/>
    <s v="Zvyk, Pohodlné"/>
    <s v="Menstruační kalíšek"/>
    <s v="Byla by to levnější varianta."/>
    <s v="Ne"/>
    <s v="Rozhodně ano"/>
    <s v="V drogérii"/>
    <s v="Vím, co chci, ale podívám se na ostatní varianty stejného produktu (značky, velikosti, cena atd..)"/>
    <s v="201 - 300 Kč"/>
    <s v="Ne, používám standardní tampony nebo vložka."/>
    <s v="Nevím co to je, nikdy jsem o tom neslyšela."/>
    <x v="0"/>
    <x v="0"/>
  </r>
  <r>
    <n v="29"/>
    <s v="31-40"/>
    <s v="35 000 - 45 000 Kč"/>
    <s v="Menstruační kalhotky"/>
    <s v="Vložka z přírodního materiálu, Látkové vložka, Standardní tampon, Menstruační kalhotky"/>
    <s v="Ano - maximálně 3x týdně"/>
    <s v="Ano"/>
    <s v="Ekologie, Spolehlivé"/>
    <s v="Nechci"/>
    <s v="Nic by mě nepřimělo."/>
    <s v="Ne"/>
    <s v="Rozhodně ano"/>
    <s v="V drogérii"/>
    <s v="Mi nákup trvá pár vteřin, kupuji pořád to stejné."/>
    <s v="Používám ekologické produkty, které jsou použitelné na několik let"/>
    <s v="Ano, protože mám svůj oblíbený typ/značku/velikost a chci ho používat dál."/>
    <s v="Menstruační chudoba je situace, při které žena nemá dostatečné finanční prostředky na pořízení menstruačních pomůcek."/>
    <x v="0"/>
    <x v="0"/>
  </r>
  <r>
    <n v="30"/>
    <s v="21-30"/>
    <s v="Méně než 15 000 Kč"/>
    <s v="Menstruační kalhotky"/>
    <s v="Menstruační kalíšek, Menstruační kalhotky"/>
    <s v="Ne"/>
    <s v="Ano"/>
    <s v="Pohodlné, Spolehlivé"/>
    <s v="Menstruační kalíšek"/>
    <s v="Vyber vhodne velikosti kalisku"/>
    <s v="Ne"/>
    <s v="Rozhodně ano"/>
    <s v="V drogérii"/>
    <s v="Mi nákup trvá pár vteřin, kupuji pořád to stejné."/>
    <s v="Používám ekologické produkty, které jsou použitelné na několik let"/>
    <s v="Ne, začala bych používat produkty zdarma (doposud jsem používala jiné)."/>
    <s v="Menstruační chudoba je situace, při které žena nemá dostatečné finanční prostředky na pořízení menstruačních pomůcek."/>
    <x v="0"/>
    <x v="0"/>
  </r>
  <r>
    <n v="31"/>
    <s v="21-30"/>
    <s v="25 000 - 35 000 Kč"/>
    <s v="Standardní tampon"/>
    <s v="Standardní vložka, Standardní tampon, Tampon z přírodního materiálu, Menstruační kalíšek, Menstruační kalhotky"/>
    <s v="Ano - maximálně 3x týdně"/>
    <s v="Ano"/>
    <s v="Cena, Ekologie"/>
    <s v="Menstruační kalíšek, Menstruační kalhotky"/>
    <s v="Současný produkt by mi přestal vyhovovat."/>
    <s v="Ne"/>
    <s v="Rozhodně ano"/>
    <s v="V drogérii"/>
    <s v="Pravidelně přemýšlím, jestli nezkusit něco nového a zvažuji možnosti."/>
    <s v="201 - 300 Kč"/>
    <s v="Ano, vyzkoušela bych něco jiného, i když jsem doposud používala standardní vložku či tampon."/>
    <s v="Menstruační chudoba je situace, při které žena nemá dostatečné finanční prostředky na pořízení menstruačních pomůcek."/>
    <x v="0"/>
    <x v="1"/>
  </r>
  <r>
    <n v="32"/>
    <s v="21-30"/>
    <s v="Méně než 15 000 Kč"/>
    <s v="Standardní tampon"/>
    <s v="Standardní vložka, Standardní tampon, Menstruační kalhotky"/>
    <s v="Ano - alespoň 3x týdně"/>
    <s v="Ano"/>
    <s v="Cena, Pohodlné"/>
    <s v="Menstruační kalíšek, Menstruační kalhotky"/>
    <s v="Dostala bych ji zdarma., Někdo z okolí by ji začal používat., Byla by to levnější varianta."/>
    <s v="Ne"/>
    <s v="Rozhodně ano"/>
    <s v="Na internetu"/>
    <s v="Vím, co chci, ale občas se podívám na ostatní varianty jiných produktů, než používám normálně."/>
    <s v="101 - 200 Kč"/>
    <s v="Ano, protože jednorázové menstruační pomůcky nejsou ekologické."/>
    <s v="Menstruační chudoba je situace, při které žena nemá dostatečné finanční prostředky na pořízení menstruačních pomůcek."/>
    <x v="0"/>
    <x v="0"/>
  </r>
  <r>
    <n v="33"/>
    <s v="21-30"/>
    <s v="15 000 - 20 000 Kč"/>
    <s v="Standardní tampon"/>
    <s v="Standardní vložka, Standardní tampon"/>
    <s v="Ano - maximálně 3x týdně"/>
    <s v="Ano"/>
    <s v="Pohodlné, Spolehlivé"/>
    <s v="Nechci"/>
    <s v="Současný produkt by mi přestal vyhovovat."/>
    <s v="Ne"/>
    <s v="Spíše ano"/>
    <s v="V drogérii"/>
    <s v="Vím, co chci, ale podívám se na ostatní varianty stejného produktu (značky, velikosti, cena atd..)"/>
    <s v="50 - 100 Kč"/>
    <s v="Ano, protože mám svůj oblíbený typ/značku/velikost a chci ho používat dál."/>
    <s v="Menstruační chudoba je situace, při které žena nemá dostatečné finanční prostředky na pořízení menstruačních pomůcek."/>
    <x v="0"/>
    <x v="0"/>
  </r>
  <r>
    <n v="34"/>
    <s v="21-30"/>
    <s v="35 000 - 45 000 Kč"/>
    <s v="Standardní tampon"/>
    <s v="Standardní vložka, Standardní tampon"/>
    <s v="Ano - maximálně 3x týdně"/>
    <s v="Ano"/>
    <s v="Zvyk, Spolehlivé"/>
    <s v="Nechci"/>
    <s v="Nic by mě nepřimělo."/>
    <s v="Ne"/>
    <s v="Rozhodně ano"/>
    <s v="V drogérii"/>
    <s v="Vím, co chci, ale podívám se na ostatní varianty stejného produktu (značky, velikosti, cena atd..)"/>
    <s v="201 - 300 Kč"/>
    <s v="Ne, používám standardní tampony nebo vložka."/>
    <s v="Menstruační chudoba je situace, při které žena nemá dostatečné finanční prostředky na pořízení menstruačních pomůcek."/>
    <x v="0"/>
    <x v="0"/>
  </r>
  <r>
    <n v="35"/>
    <s v="31-40"/>
    <s v="45 000 Kč a více"/>
    <s v="Standardní tampon"/>
    <s v="Standardní vložka, Standardní tampon, Menstruační kalhotky"/>
    <s v="Ano - alespoň 3x týdně"/>
    <s v="Ano"/>
    <s v="Pohodlné, Spolehlivé"/>
    <s v="Nechci"/>
    <s v="Současný produkt by mi přestal vyhovovat."/>
    <s v="Ne"/>
    <s v="Rozhodně ano"/>
    <s v="V drogérii"/>
    <s v="Mi nákup trvá pár vteřin, kupuji pořád to stejné."/>
    <s v="101 - 200 Kč"/>
    <s v="Ano, protože mám svůj oblíbený typ/značku/velikost a chci ho používat dál."/>
    <s v="Menstruační chudoba je situace, při které žena nemá dostatečné finanční prostředky na pořízení menstruačních pomůcek."/>
    <x v="0"/>
    <x v="0"/>
  </r>
  <r>
    <n v="36"/>
    <s v="51-60"/>
    <s v="45 000 Kč a více"/>
    <s v="Standardní tampon"/>
    <s v="Menstruační kalíšek"/>
    <s v="Ne"/>
    <s v="Ano"/>
    <s v="Pohodlné, Spolehlivé"/>
    <s v="Tampon z přírodního materiálu"/>
    <s v="Byla by to levnější varianta., Současný produkt by mi přestal vyhovovat."/>
    <s v="Ne"/>
    <s v="Rozhodně ne"/>
    <s v="V drogérii"/>
    <s v="Pravidelně přemýšlím, jestli nezkusit něco nového a zvažuji možnosti."/>
    <s v="50 - 100 Kč"/>
    <s v="Ne, začala bych používat produkty zdarma (doposud jsem používala jiné)."/>
    <s v="Menstruační chudoba je situace, při které žena nemá dostatečné finanční prostředky na pořízení menstruačních pomůcek."/>
    <x v="0"/>
    <x v="0"/>
  </r>
  <r>
    <n v="37"/>
    <s v="21-30"/>
    <s v="25 000 - 35 000 Kč"/>
    <s v="Menstruační kalíšek"/>
    <s v="Standardní vložka, Standardní tampon"/>
    <s v="Ne"/>
    <s v="Ano"/>
    <s v="Cena, Ekologie"/>
    <s v="Nechci"/>
    <s v="Dostala bych ji zdarma., 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38"/>
    <s v="21-30"/>
    <s v="20 000 - 25 000 Kč"/>
    <s v="Menstruační kalíšek"/>
    <s v="Standardní vložka, Standardní tampon"/>
    <s v="Ano - alespoň 3x týdně"/>
    <s v="Ano"/>
    <s v="Ekologie, Pohodlné"/>
    <s v="Nechci"/>
    <s v="Současný produkt by mi přestal vyhovovat."/>
    <s v="Ne"/>
    <s v="Spíše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39"/>
    <s v="21-30"/>
    <s v="25 000 - 35 000 Kč"/>
    <s v="Menstruační kalíšek"/>
    <s v="Menstruační kalíšek"/>
    <s v="Ano - maximálně 3x týdně"/>
    <s v="Ano"/>
    <s v="Cena, Ekologie"/>
    <s v="Mořská houba"/>
    <s v="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40"/>
    <s v="21-30"/>
    <s v="Méně než 15 000 Kč"/>
    <s v="Standardní vložka"/>
    <s v="Standardní tampon, Menstruační kalíšek"/>
    <s v="Ano - maximálně 3x týdně"/>
    <s v="Ano"/>
    <s v="Pohodlné, Spolehlivé"/>
    <s v="Vložka z přírodního materiálu, Tampon z přírodního materiálu, Menstruační kalhotky"/>
    <s v="Byla by to levnější varianta., Byla by to ekologičtější varianta."/>
    <s v="Ne"/>
    <s v="Rozhodně ano"/>
    <s v="V drogérii"/>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x v="0"/>
    <x v="0"/>
  </r>
  <r>
    <n v="41"/>
    <s v="21-30"/>
    <s v="45 000 Kč a více"/>
    <s v="Standardní tampon"/>
    <s v="Standardní vložka, Menstruační kalíšek, Menstruační kalhotky"/>
    <s v="Ano - maximálně 3x týdně"/>
    <s v="Ano"/>
    <s v="Cena, Ekologie"/>
    <s v="Menstruační kalhotky"/>
    <s v="Současný produkt by mi přestal vyhovovat."/>
    <s v="Ne"/>
    <s v="Rozhodně ano"/>
    <s v="V drogérii"/>
    <s v="Pravidelně přemýšlím, jestli nezkusit něco nového a zvažuji možnosti."/>
    <s v="50 - 100 Kč"/>
    <s v="Ne, používám standardní tampony nebo vložka."/>
    <s v="Menstruační chudoba je situace, při které žena nemá dostatečné finanční prostředky na pořízení menstruačních pomůcek."/>
    <x v="0"/>
    <x v="0"/>
  </r>
  <r>
    <n v="42"/>
    <s v="21-30"/>
    <s v="25 000 - 35 000 Kč"/>
    <s v="Standardní tampon"/>
    <s v="Standardní tampon, Menstruační kalíšek, Menstruační kalhotky"/>
    <s v="Ano - alespoň 3x týdně"/>
    <s v="Ano"/>
    <s v="Cena, Ekologie"/>
    <s v="Nechci"/>
    <s v="Současný produkt by mi přestal vyhovovat."/>
    <s v="Ne"/>
    <s v="Spíše ano"/>
    <s v="V drogérii"/>
    <s v="Vím, co chci, ale podívám se na ostatní varianty stejného produktu (značky, velikosti, cena atd..)"/>
    <s v="201 - 300 Kč"/>
    <s v="Ano, protože mám svůj oblíbený typ/značku/velikost a chci ho používat dál."/>
    <s v="Menstruační chudoba je situace, při které žena nemá dostatečné finanční prostředky na pořízení menstruačních pomůcek."/>
    <x v="0"/>
    <x v="0"/>
  </r>
  <r>
    <n v="43"/>
    <s v="21-30"/>
    <s v="Méně než 15 000 Kč"/>
    <s v="Standardní tampon"/>
    <s v="Standardní vložka, Standardní tampon"/>
    <s v="Ne"/>
    <s v="Ano"/>
    <s v="Pohodlné, Spolehlivé"/>
    <s v="Menstruační kalhotky"/>
    <s v="Dostala bych ji zdarma."/>
    <s v="Ne"/>
    <s v="Rozhodně ano"/>
    <s v="V drogérii"/>
    <s v="Pravidelně přemýšlím, jestli nezkusit něco nového a zvažuji možnosti."/>
    <s v="101 - 200 Kč"/>
    <s v="Ne, používám standardní tampony nebo vložka."/>
    <s v="Menstruační chudoba je situace, při které žena nemá dostatečné finanční prostředky na pořízení menstruačních pomůcek."/>
    <x v="1"/>
    <x v="0"/>
  </r>
  <r>
    <n v="44"/>
    <s v="21-30"/>
    <s v="25 000 - 35 000 Kč"/>
    <s v="Standardní tampon"/>
    <s v="Standardní tampon, Menstruační kalíšek, Menstruační kalhotky"/>
    <s v="Ano - alespoň 3x týdně"/>
    <s v="Ano"/>
    <s v="Ekologie, Pohodlné"/>
    <s v="Menstruační kalhotky"/>
    <s v="Dostala bych ji zdarma., Byla by to ekologičtější varianta., Současný produkt by mi přestal vyhovovat."/>
    <s v="Ne"/>
    <s v="Rozhodně ano"/>
    <s v="Na internetu"/>
    <s v="Vím, co chci, ale podívám se na ostatní varianty stejného produktu (značky, velikosti, cena atd..)"/>
    <s v="101 - 200 Kč"/>
    <s v="Ano, protože jednorázové menstruační pomůcky nejsou ekologické."/>
    <s v="Nevím co to je, nikdy jsem o tom neslyšela."/>
    <x v="0"/>
    <x v="0"/>
  </r>
  <r>
    <n v="45"/>
    <s v="21-30"/>
    <s v="35 000 - 45 000 Kč"/>
    <s v="Menstruační kalíšek"/>
    <s v="Standardní vložka, Standardní tampon, Menstruační kalíšek"/>
    <s v="Ano - alespoň 3x týdně"/>
    <s v="Ano"/>
    <s v="Používají ho ostatní v mém okolí, Pohodlné"/>
    <s v="Menstruační kalhotky"/>
    <s v="Současný produkt by mi přestal vyhovovat."/>
    <s v="Ne"/>
    <s v="Spíše ano"/>
    <s v="Na internetu"/>
    <s v="Mi nákup trvá pár vteřin, kupuji pořád to stejné."/>
    <s v="Používám ekologické produkty, které jsou použitelné na několik let"/>
    <s v="Ano, protože mám svůj oblíbený typ/značku/velikost a chci ho používat dál."/>
    <s v="Menstruační chudoba je situace, při které žena nemá dostatečné finanční prostředky na pořízení menstruačních pomůcek."/>
    <x v="0"/>
    <x v="0"/>
  </r>
  <r>
    <n v="46"/>
    <s v="21-30"/>
    <s v="35 000 - 45 000 Kč"/>
    <s v="Standardní vložka"/>
    <s v="Standardní vložka, Vložka z přírodního materiálu, Látkové vložka, Standardní tampon, Tampon z přírodního materiálu, Menstruační kalíšek, Menstruační kalhotky"/>
    <s v="Ne"/>
    <s v="Ano"/>
    <s v="Pohodlné, Spolehlivé"/>
    <s v="Menstruační kalíšek"/>
    <s v="Dostala bych ji zdarma., Byla by to ekologičtější varianta., Současný produkt by mi přestal vyhovovat."/>
    <s v="Ne"/>
    <s v="Spíše ano"/>
    <s v="V drogérii"/>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x v="0"/>
    <x v="0"/>
  </r>
  <r>
    <n v="47"/>
    <s v="21-30"/>
    <s v="25 000 - 35 000 Kč"/>
    <s v="Menstruační kalíšek"/>
    <s v="Standardní vložka, Standardní tampon, Menstruační kalhotky"/>
    <s v="Ne"/>
    <s v="Ano"/>
    <s v="Ekologie, Pohodlné"/>
    <s v="Nechci"/>
    <s v="Současný produkt by mi přestal vyhovovat."/>
    <s v="Ne"/>
    <s v="Spíše ano"/>
    <s v="V drogérii"/>
    <s v="Vím, co chci, ale podívám se na ostatní varianty stejného produktu (značky, velikosti, cena atd..)"/>
    <s v="Používám ekologické produkty, které jsou použitelné na několik let"/>
    <s v="Ano, protože standardní vložka nebo tampony nepoužívám."/>
    <s v="Menstruační chudoba je situace, při které má žena slabou či žádnou menstruaci."/>
    <x v="0"/>
    <x v="0"/>
  </r>
  <r>
    <n v="48"/>
    <s v="21-30"/>
    <s v="Méně než 15 000 Kč"/>
    <s v="Standardní tampon"/>
    <s v="Standardní vložka, Menstruační kalíšek, Menstruační kalhotky"/>
    <s v="Ano - maximálně 3x týdně"/>
    <s v="Ano"/>
    <s v="Zvyk, Spolehlivé"/>
    <s v="Vložka z přírodního materiálu"/>
    <s v="Dostala bych ji zdarma., Někdo z okolí by ji začal používat., Byla by to ekologičtější varianta., Současný produkt by mi přestal vyhovovat."/>
    <s v="Ne"/>
    <s v="Spíše ano"/>
    <s v="V drogérii"/>
    <s v="Vím, co chci, ale občas se podívám na ostatní varianty jiných produktů, než používám normálně."/>
    <s v="101 - 200 Kč"/>
    <s v="Ano, protože jednorázové menstruační pomůcky nejsou ekologické."/>
    <s v="Menstruační chudoba je situace, při které žena nemá dostatečné finanční prostředky na pořízení menstruačních pomůcek."/>
    <x v="0"/>
    <x v="0"/>
  </r>
  <r>
    <n v="49"/>
    <s v="21-30"/>
    <s v="15 000 - 20 000 Kč"/>
    <s v="Standardní vložka"/>
    <s v="Standardní vložka, Standardní tampon, Menstruační kalhotky"/>
    <s v="Ano - maximálně 3x týdně"/>
    <s v="Ano"/>
    <s v="Zvyk, Pohodlné"/>
    <s v="Menstruační kalhotky"/>
    <s v="Byla by to ekologičtější varianta."/>
    <s v="Ne"/>
    <s v="Rozhodně ano"/>
    <s v="V drogérii"/>
    <s v="Vím, co chci, ale občas se podívám na ostatní varianty jiných produktů, než používám normálně."/>
    <s v="101 - 200 Kč"/>
    <s v="Ano, vyzkoušela bych něco jiného, i když jsem doposud používala standardní vložku či tampon."/>
    <s v="Menstruační chudoba je situace, při které žena nemá dostatečné finanční prostředky na pořízení menstruačních pomůcek."/>
    <x v="0"/>
    <x v="0"/>
  </r>
  <r>
    <n v="50"/>
    <s v="31-40"/>
    <s v="25 000 - 35 000 Kč"/>
    <s v="Standardní vložka"/>
    <s v="Standardní vložka, Menstruační kalíšek, Menstruační kalhotky"/>
    <s v="Ne"/>
    <s v="Ano"/>
    <s v="Pohodlné, Spolehlivé"/>
    <s v="Vložka z přírodního materiálu, Menstruační kalhotky"/>
    <s v="Dostala bych ji zdarma., Někdo z okolí by ji začal používat."/>
    <s v="Ne"/>
    <s v="Spíše ano"/>
    <s v="V drogérii"/>
    <s v="Vím, co chci, ale občas se podívám na ostatní varianty jiných produktů, než používám normálně."/>
    <s v="101 - 200 Kč"/>
    <s v="Ano, vyzkoušela bych něco jiného, i když jsem doposud používala standardní vložku či tampon."/>
    <s v="Nevím co to je, nikdy jsem o tom neslyšela."/>
    <x v="0"/>
    <x v="0"/>
  </r>
  <r>
    <n v="51"/>
    <s v="21-30"/>
    <s v="35 000 - 45 000 Kč"/>
    <s v="Standardní vložka"/>
    <s v="Standardní vložka, Standardní tampon, Menstruační kalíšek, Menstruační kalhotky"/>
    <s v="Ne"/>
    <s v="Ano"/>
    <s v="Ekologie, Pohodlné"/>
    <s v="Menstruační kalhotky"/>
    <s v="Dostala bych ji zdarma., Byla by to levnější varianta., Byla by to ekologičtější varianta., Současný produkt by mi přestal vyhovovat."/>
    <s v="Ne"/>
    <s v="Rozhodně ano"/>
    <s v="V supermarketu"/>
    <s v="Vím, co chci, ale občas se podívám na ostatní varianty jiných produktů, než používám normálně."/>
    <s v="101 - 200 Kč"/>
    <s v="Ne, používám standardní tampony nebo vložka."/>
    <s v="Menstruační chudoba je situace, při které žena nemá dostatečné finanční prostředky na pořízení menstruačních pomůcek."/>
    <x v="0"/>
    <x v="1"/>
  </r>
  <r>
    <n v="52"/>
    <s v="21-30"/>
    <s v="15 000 - 20 000 Kč"/>
    <s v="Menstruační kalíšek"/>
    <s v="Standardní vložka, Standardní tampon, Menstruační kalíšek, Menstruační kalhotky"/>
    <s v="Ano - alespoň 3x týdně"/>
    <s v="Ano"/>
    <s v="Ekologie, Zvyk"/>
    <s v="Nechci"/>
    <s v="Dostala bych ji zdarma., Byla by to levnější varianta."/>
    <s v="Ne"/>
    <s v="Rozhodně ano"/>
    <s v="Na internetu"/>
    <s v="Vím, co chci, ale podívám se na ostatní varianty stejného produktu (značky, velikosti, cena atd..)"/>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1"/>
    <x v="1"/>
  </r>
  <r>
    <n v="53"/>
    <s v="21-30"/>
    <s v="25 000 - 35 000 Kč"/>
    <s v="Standardní vložka"/>
    <s v="Nevím"/>
    <s v="Ne"/>
    <s v="Ano"/>
    <s v="Pohodlné, Spolehlivé"/>
    <s v="Nechci"/>
    <s v="Současný produkt by mi přestal vyhovovat."/>
    <s v="Ne"/>
    <s v="Rozhodně ne"/>
    <s v="V drogérii"/>
    <s v="Vím, co chci, ale podívám se na ostatní varianty stejného produktu (značky, velikosti, cena atd..)"/>
    <s v="50 - 100 Kč"/>
    <s v="Ne, používám standardní tampony nebo vložka."/>
    <s v="Menstruační chudoba je situace, při které žena nemá dostatečné finanční prostředky na pořízení menstruačních pomůcek."/>
    <x v="0"/>
    <x v="0"/>
  </r>
  <r>
    <n v="54"/>
    <s v="21-30"/>
    <s v="25 000 - 35 000 Kč"/>
    <s v="Menstruační kalíšek"/>
    <s v="Standardní vložka, Standardní tampon, Menstruační kalíšek"/>
    <s v="Ano - alespoň 3x týdně"/>
    <s v="Ano"/>
    <s v="Cena, Ekologie"/>
    <s v="Menstruační kalhotky"/>
    <s v="Dostala bych ji zdarma., Někdo z okolí by ji začal používat., Současný produkt by mi přestal vyhovovat."/>
    <s v="Ne"/>
    <s v="Spíše ano"/>
    <s v="V drogérii"/>
    <s v="Mi nákup trvá pár vteřin, kupuji pořád to stejné."/>
    <s v="Používám ekologické produkty, které jsou použitelné na několik let"/>
    <s v="Ano, vyzkoušela bych něco jiného, i když jsem doposud používala standardní vložku či tampon."/>
    <s v="Nevím co to je, nikdy jsem o tom neslyšela."/>
    <x v="0"/>
    <x v="0"/>
  </r>
  <r>
    <n v="55"/>
    <s v="31-40"/>
    <s v="45 000 Kč a více"/>
    <s v="Menstruační kalíšek"/>
    <s v="Standardní vložka, Standardní tampon, Menstruační kalíšek, Menstruační kalhotky"/>
    <s v="Ano - maximálně 3x týdně"/>
    <s v="Ano"/>
    <s v="Ekologie, Pohodlné"/>
    <s v="Nechci"/>
    <s v="Současný produkt by mi přestal vyhovovat."/>
    <s v="Ne"/>
    <s v="Spíše ano"/>
    <s v="Na internetu"/>
    <s v="Mi nákup trvá pár vteřin, kupuji pořád to stejné."/>
    <s v="Používám ekologické produkty, které jsou použitelné na několik let"/>
    <s v="Ano, protože mám svůj oblíbený typ/značku/velikost a chci ho používat dál."/>
    <s v="Menstruační chudoba je situace, při které žena nemá dostatečné finanční prostředky na pořízení menstruačních pomůcek."/>
    <x v="0"/>
    <x v="0"/>
  </r>
  <r>
    <n v="56"/>
    <s v="31-40"/>
    <s v="35 000 - 45 000 Kč"/>
    <s v="Standardní tampon"/>
    <s v="Nevím"/>
    <s v="Ano - alespoň 3x týdně"/>
    <s v="Ano"/>
    <s v="Cena, Zvyk"/>
    <s v="Tampon z přírodního materiálu, Menstruační kalíšek"/>
    <s v="Někdo z okolí by ji začal používat., Současný produkt by mi přestal vyhovovat."/>
    <s v="Ne"/>
    <s v="Rozhodně ano"/>
    <s v="V drogérii"/>
    <s v="Mi nákup trvá pár vteřin, kupuji pořád to stejné."/>
    <s v="101 - 200 Kč"/>
    <s v="Ano, vyzkoušela bych něco jiného, i když jsem doposud používala standardní vložku či tampon."/>
    <s v="Menstruační chudoba je situace, při které žena nemá dostatečné finanční prostředky na pořízení menstruačních pomůcek."/>
    <x v="0"/>
    <x v="0"/>
  </r>
  <r>
    <n v="57"/>
    <s v="15-20"/>
    <s v="Méně než 15 000 Kč"/>
    <s v="Standardní vložka"/>
    <s v="Standardní tampon, Menstruační kalhotky"/>
    <s v="Ano - maximálně 3x týdně"/>
    <s v="Ne - někdo jiný z rodiny"/>
    <s v="Používají ho ostatní v mém okolí, Spolehlivé"/>
    <s v="Nechci"/>
    <s v="Nic by mě nepřimělo."/>
    <s v="Ne"/>
    <s v="Rozhodně ano"/>
    <s v="Na internetu"/>
    <s v="Mi nákup trvá pár vteřin, kupuji pořád to stejné."/>
    <s v="201 - 300 Kč"/>
    <s v="Ano, protože jednorázové menstruační pomůcky nejsou ekologické."/>
    <s v="Menstruační chudoba je situace, při které žena nemá dostatečné finanční prostředky na pořízení menstruačních pomůcek."/>
    <x v="0"/>
    <x v="0"/>
  </r>
  <r>
    <n v="58"/>
    <s v="31-40"/>
    <s v="45 000 Kč a více"/>
    <s v="Látkové vložky"/>
    <s v="Standardní vložka, Látkové vložka, Standardní tampon, Menstruační kalíšek, Menstruační kalhotky"/>
    <s v="Ano - maximálně 3x týdně"/>
    <s v="Ano"/>
    <s v="Pohodlné, Spolehlivé"/>
    <s v="Nechci"/>
    <s v="Současný produkt by mi přestal vyhovovat."/>
    <s v="Ne"/>
    <s v="Spíš ne"/>
    <s v="V drogérii"/>
    <s v="Vím, co chci, ale podívám se na ostatní varianty stejného produktu (značky, velikosti, cena atd..)"/>
    <s v="101 - 200 Kč"/>
    <s v="Ano, protože mám svůj oblíbený typ/značku/velikost a chci ho používat dál."/>
    <s v="Menstruační chudoba je situace, při které žena nemá dostatečné finanční prostředky na pořízení menstruačních pomůcek."/>
    <x v="0"/>
    <x v="0"/>
  </r>
  <r>
    <n v="59"/>
    <s v="15-20"/>
    <s v="Méně než 15 000 Kč"/>
    <s v="Standardní vložka"/>
    <s v="Standardní vložka"/>
    <s v="Ano - maximálně 3x týdně"/>
    <s v="Ano"/>
    <s v="Pohodlné, Spolehlivé"/>
    <s v="Menstruační kalhotky"/>
    <s v="Někdo z okolí by ji začal používat."/>
    <s v="Ne"/>
    <s v="Rozhodně ano"/>
    <s v="V drogérii"/>
    <s v="Vím, co chci, ale občas se podívám na ostatní varianty jiných produktů, než používám normálně."/>
    <s v="101 - 200 Kč"/>
    <s v="Ano, vyzkoušela bych něco jiného, i když jsem doposud používala standardní vložku či tampon."/>
    <s v="Nevím co to je, nikdy jsem o tom neslyšela."/>
    <x v="1"/>
    <x v="1"/>
  </r>
  <r>
    <n v="60"/>
    <s v="31-40"/>
    <s v="20 000 - 25 000 Kč"/>
    <s v="Mořská houba"/>
    <s v="Nevím"/>
    <s v="Ne"/>
    <s v="Ano"/>
    <s v="Ekologie, Pohodlné"/>
    <s v="Nechci"/>
    <s v="Současný produkt by mi přestal vyhovovat."/>
    <s v="Ne"/>
    <s v="Spíše ano"/>
    <s v="V drogérii"/>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1"/>
  </r>
  <r>
    <n v="61"/>
    <s v="21-30"/>
    <s v="25 000 - 35 000 Kč"/>
    <s v="Menstruační kalíšek"/>
    <s v="Standardní vložka, Látkové vložka, Standardní tampon, Tampon z přírodního materiálu, Menstruační kalíšek, Menstruační kalhotky"/>
    <s v="Ano - alespoň 3x týdně"/>
    <s v="Ano"/>
    <s v="Ekologie, Pohodlné"/>
    <s v="Nechci"/>
    <s v="Současný produkt by mi přestal vyhovovat."/>
    <s v="Ne"/>
    <s v="Rozhodně ano"/>
    <s v="Na internetu"/>
    <s v="Vím, co chci, ale občas se podívám na ostatní varianty jiných produktů, než používám normálně."/>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0"/>
    <x v="0"/>
  </r>
  <r>
    <n v="62"/>
    <s v="21-30"/>
    <s v="15 000 - 20 000 Kč"/>
    <s v="Standardní vložka"/>
    <s v="Standardní vložka, Standardní tampon"/>
    <s v="Ne"/>
    <s v="Ano"/>
    <s v="Ekologie, Pohodlné"/>
    <s v="Nechci"/>
    <s v="Byla by to ekologičtější varianta., Současný produkt by mi přestal vyhovovat."/>
    <s v="Ne"/>
    <s v="Spíš ne"/>
    <s v="V drogérii"/>
    <s v="Mi nákup trvá pár vteřin, kupuji pořád to stejné."/>
    <s v="201 - 300 Kč"/>
    <s v="Ano, protože jednorázové menstruační pomůcky nejsou ekologické."/>
    <s v="Menstruační chudoba je situace, při které žena nemá dostatečné finanční prostředky na pořízení menstruačních pomůcek."/>
    <x v="1"/>
    <x v="0"/>
  </r>
  <r>
    <n v="63"/>
    <s v="31-40"/>
    <s v="25 000 - 35 000 Kč"/>
    <s v="Vložka z přírodního materiálu"/>
    <s v="Standardní vložka, Standardní tampon, Menstruační kalíšek, Menstruační kalhotky"/>
    <s v="Ano - maximálně 3x týdně"/>
    <s v="Ano"/>
    <s v="Pohodlné, Spolehlivé"/>
    <s v="Mořská houba"/>
    <s v="Současný produkt by mi přestal vyhovovat."/>
    <s v="Ne"/>
    <s v="Spíš ne"/>
    <s v="Na internetu"/>
    <s v="Vím, co chci, ale podívám se na ostatní varianty stejného produktu (značky, velikosti, cena atd..)"/>
    <s v="101 - 200 Kč"/>
    <s v="Ano, protože standardní vložka nebo tampony nepoužívám."/>
    <s v="Nevím co to je, nikdy jsem o tom neslyšela."/>
    <x v="0"/>
    <x v="0"/>
  </r>
  <r>
    <n v="64"/>
    <s v="31-40"/>
    <s v="20 000 - 25 000 Kč"/>
    <s v="Menstruační kalíšek"/>
    <s v="Standardní vložka, Standardní tampon, Menstruační kalíšek, Mořská houba"/>
    <s v="Ne"/>
    <s v="Ano"/>
    <s v="Ekologie, Pohodlné"/>
    <s v="Menstruační kalhotky"/>
    <s v="Jen se odhodlavam kalhotky objednat jako doplnujici ke kalisku. Urcite kalisek neprestanj pouzivat."/>
    <s v="Ne"/>
    <s v="Spíše ano"/>
    <s v="Na internetu"/>
    <s v="Mi nákup trvá pár vteřin, kupuji pořád to stejné."/>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0"/>
    <x v="0"/>
  </r>
  <r>
    <n v="65"/>
    <s v="21-30"/>
    <s v="25 000 - 35 000 Kč"/>
    <s v="Standardní vložka"/>
    <s v="Nevím"/>
    <s v="Ne"/>
    <s v="Ano"/>
    <s v="Ekologie, Pohodlné"/>
    <s v="Mořská houba"/>
    <s v="Někdo z okolí by ji začal používat., Byla by to levnější varianta., Byla by to ekologičtější varianta., Současný produkt by mi přestal vyhovovat."/>
    <s v="Ne"/>
    <s v="Spíše ano"/>
    <s v="V drogérii"/>
    <s v="Pravidelně přemýšlím, jestli nezkusit něco nového a zvažuji možnosti."/>
    <s v="201 - 300 Kč"/>
    <s v="Ne, používám standardní tampony nebo vložka."/>
    <s v="Menstruační chudoba je situace, při které žena nemá dostatečné finanční prostředky na pořízení menstruačních pomůcek."/>
    <x v="0"/>
    <x v="0"/>
  </r>
  <r>
    <n v="66"/>
    <s v="15-20"/>
    <s v="Méně než 15 000 Kč"/>
    <s v="Menstruační kalhotky"/>
    <s v="Standardní vložka, Látkové vložka, Standardní tampon, Menstruační kalíšek"/>
    <s v="Ano - alespoň 3x týdně"/>
    <s v="Ano"/>
    <s v="Zvyk, Používají ho ostatní v mém okolí"/>
    <s v="Nechci"/>
    <s v="Současný produkt by mi přestal vyhovovat."/>
    <s v="Ne"/>
    <s v="Rozhodně ano"/>
    <s v="Na internetu"/>
    <s v="Vím, co chci, ale občas se podívám na ostatní varianty jiných produktů, než používám normálně."/>
    <s v="Používám ekologické produkty, které jsou použitelné na několik let"/>
    <s v="Ne, začala bych používat produkty zdarma (doposud jsem používala jiné)."/>
    <s v="Menstruační chudoba je situace, při které žena nemá dostatečné finanční prostředky na pořízení menstruačních pomůcek."/>
    <x v="2"/>
    <x v="0"/>
  </r>
  <r>
    <n v="67"/>
    <s v="41-50"/>
    <s v="35 000 - 45 000 Kč"/>
    <s v="Standardní vložka"/>
    <s v="Standardní tampon, Menstruační kalíšek, Menstruační kalhotky"/>
    <s v="Ne"/>
    <s v="Ano"/>
    <s v="Cena, Zvyk"/>
    <s v="Nechci"/>
    <s v="Současný produkt by mi přestal vyhovovat."/>
    <s v="Ne"/>
    <s v="Spíše ano"/>
    <s v="V drogérii"/>
    <s v="Mi nákup trvá pár vteřin, kupuji pořád to stejné."/>
    <s v="201 - 300 Kč"/>
    <s v="Ne, začala bych používat produkty zdarma (doposud jsem používala jiné)."/>
    <s v="Menstruační chudoba je situace, při které žena nemá dostatečné finanční prostředky na pořízení menstruačních pomůcek."/>
    <x v="0"/>
    <x v="0"/>
  </r>
  <r>
    <n v="68"/>
    <s v="31-40"/>
    <s v="45 000 Kč a více"/>
    <s v="Standardní tampon"/>
    <s v="Standardní vložka, Standardní tampon"/>
    <s v="Ano - alespoň 3x týdně"/>
    <s v="Ano"/>
    <s v="Ekologie, Pohodlné"/>
    <s v="Menstruační kalíšek"/>
    <s v="Byla by to ekologičtější varianta., Současný produkt by mi přestal vyhovovat."/>
    <s v="Ne"/>
    <s v="Spíše ano"/>
    <s v="V drogérii"/>
    <s v="Vím, co chci, ale podívám se na ostatní varianty stejného produktu (značky, velikosti, cena atd..)"/>
    <s v="101 - 200 Kč"/>
    <s v="Ano, protože mám svůj oblíbený typ/značku/velikost a chci ho používat dál."/>
    <s v="Menstruační chudoba je situace, při které žena nemá dostatečné finanční prostředky na pořízení menstruačních pomůcek."/>
    <x v="0"/>
    <x v="0"/>
  </r>
  <r>
    <n v="69"/>
    <s v="15-20"/>
    <s v="Méně než 15 000 Kč"/>
    <s v="Vložka z přírodního materiálu"/>
    <s v="Standardní vložka, Látkové vložka, Standardní tampon, Menstruační kalíšek"/>
    <s v="Ne"/>
    <s v="Ano"/>
    <s v="Cena, Používají ho ostatní v mém okolí"/>
    <s v="Standardní tampon, Tampon z přírodního materiálu, Mořská houba"/>
    <s v="Dostala bych ji zdarma., Byla by to levnější varianta., Byla by to ekologičtější varianta., Současný produkt by mi přestal vyhovovat."/>
    <s v="Ne"/>
    <s v="Rozhodně ano"/>
    <s v="V drogérii"/>
    <s v="Mi nákup trvá pár vteřin, kupuji pořád to stejné."/>
    <s v="201 - 300 Kč"/>
    <s v="Ano, protože standardní vložka nebo tampony nepoužívám."/>
    <s v="Nevím co to je, nikdy jsem o tom neslyšela."/>
    <x v="1"/>
    <x v="0"/>
  </r>
  <r>
    <n v="70"/>
    <s v="41-50"/>
    <s v="35 000 - 45 000 Kč"/>
    <s v="Standardní vložka"/>
    <s v="Standardní vložka, Menstruační kalíšek"/>
    <s v="Ne"/>
    <s v="Ano"/>
    <s v="Pohodlné, Spolehlivé"/>
    <s v="Nechci"/>
    <s v="Současný produkt by mi přestal vyhovovat."/>
    <s v="Ne"/>
    <s v="Spíše ano"/>
    <s v="V drogérii"/>
    <s v="Mi nákup trvá pár vteřin, kupuji pořád to stejné."/>
    <s v="101 - 200 Kč"/>
    <s v="Ano, protože mám svůj oblíbený typ/značku/velikost a chci ho používat dál."/>
    <s v="Nevím co to je, nikdy jsem o tom neslyšela."/>
    <x v="0"/>
    <x v="0"/>
  </r>
  <r>
    <n v="71"/>
    <s v="31-40"/>
    <s v="15 000 - 20 000 Kč"/>
    <s v="Menstruační kalíšek"/>
    <s v="Standardní vložka, Standardní tampon"/>
    <s v="Ne"/>
    <s v="Ano"/>
    <s v="Ekologie, Pohodlné"/>
    <s v="Nechci"/>
    <s v="Současný produkt by mi přestal vyhovovat."/>
    <s v="Ne"/>
    <s v="Rozhodně ano"/>
    <s v="V drogérii"/>
    <s v="Mi nákup trvá pár vteřin, kupuji pořád to stejné."/>
    <s v="Používám ekologické produkty, které jsou použitelné na několik let"/>
    <s v="Ano, protože mám svůj oblíbený typ/značku/velikost a chci ho používat dál."/>
    <s v="Menstruační chudoba je situace, při které žena nemá dostatečné finanční prostředky na pořízení menstruačních pomůcek."/>
    <x v="0"/>
    <x v="0"/>
  </r>
  <r>
    <n v="72"/>
    <s v="31-40"/>
    <s v="20 000 - 25 000 Kč"/>
    <s v="Menstruační kalíšek"/>
    <s v="Standardní vložka, Standardní tampon"/>
    <s v="Ne"/>
    <s v="Ano"/>
    <s v="Ekologie, Spolehlivé"/>
    <s v="Mořská houba"/>
    <s v="Dostala bych ji zdarma."/>
    <s v="Ne"/>
    <s v="Spíše ano"/>
    <s v="Na internetu"/>
    <s v="Mi nákup trvá pár vteřin, kupuji pořád to stejné."/>
    <s v="Používám ekologické produkty, které jsou použitelné na několik let"/>
    <s v="Ano, protože standardní vložka nebo tampony nepoužívám."/>
    <s v="Nevím co to je, nikdy jsem o tom neslyšela."/>
    <x v="0"/>
    <x v="0"/>
  </r>
  <r>
    <n v="73"/>
    <s v="51-60"/>
    <s v="25 000 - 35 000 Kč"/>
    <s v="Standardní vložka"/>
    <s v="Standardní vložka, Standardní tampon, Menstruační kalíšek, Menstruační kalhotky"/>
    <s v="Ne"/>
    <s v="Ano"/>
    <s v="Pohodlné, Spolehlivé"/>
    <s v="Mořská houba"/>
    <s v="Někdo z okolí by ji začal používat."/>
    <s v="Ne"/>
    <s v="Spíše ano"/>
    <s v="V drogérii"/>
    <s v="Vím, co chci, ale občas se podívám na ostatní varianty jiných produktů, než používám normálně."/>
    <s v="101 - 200 Kč"/>
    <s v="Ano, vyzkoušela bych něco jiného, i když jsem doposud používala standardní vložku či tampon."/>
    <s v="Menstruační chudoba je situace, při které žena nemá dostatečné finanční prostředky na pořízení menstruačních pomůcek."/>
    <x v="0"/>
    <x v="0"/>
  </r>
  <r>
    <n v="74"/>
    <s v="41-50"/>
    <s v="45 000 Kč a více"/>
    <s v="Menstruační kalíšek"/>
    <s v="Nevím"/>
    <s v="Ne"/>
    <s v="Ano"/>
    <s v="Ekologie, Zvyk"/>
    <s v="Nechci"/>
    <s v="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75"/>
    <s v="31-40"/>
    <s v="15 000 - 20 000 Kč"/>
    <s v="Standardní vložka"/>
    <s v="Standardní vložka, Standardní tampon"/>
    <s v="Ne"/>
    <s v="Ano"/>
    <s v="Zvyk, Pohodlné"/>
    <s v="Menstruační kalhotky"/>
    <s v="Současný produkt by mi přestal vyhovovat."/>
    <s v="Ne"/>
    <s v="Spíše ano"/>
    <s v="V drogérii"/>
    <s v="Mi nákup trvá pár vteřin, kupuji pořád to stejné."/>
    <s v="201 - 300 Kč"/>
    <s v="Ano, protože mám svůj oblíbený typ/značku/velikost a chci ho používat dál."/>
    <s v="Menstruační chudoba je situace, při které žena nemá dostatečné finanční prostředky na pořízení menstruačních pomůcek."/>
    <x v="0"/>
    <x v="0"/>
  </r>
  <r>
    <n v="76"/>
    <s v="31-40"/>
    <s v="25 000 - 35 000 Kč"/>
    <s v="Standardní vložka"/>
    <s v="Standardní vložka, Látkové vložka, Standardní tampon, Menstruační kalíšek, Menstruační kalhotky"/>
    <s v="Ne"/>
    <s v="Ano"/>
    <s v="Cena, Ekologie"/>
    <s v="Nechci"/>
    <s v="Současný produkt by mi přestal vyhovovat."/>
    <s v="Ne"/>
    <s v="Spíš ne"/>
    <s v="V drogérii"/>
    <s v="Mi nákup trvá pár vteřin, kupuji pořád to stejné."/>
    <s v="101 - 200 Kč"/>
    <s v="Ano, protože standardní vložka nebo tampony nepoužívám."/>
    <s v="Menstruační chudoba je situace, při které žena nemá dostatečné finanční prostředky na pořízení menstruačních pomůcek."/>
    <x v="0"/>
    <x v="0"/>
  </r>
  <r>
    <n v="77"/>
    <s v="41-50"/>
    <s v="25 000 - 35 000 Kč"/>
    <s v="Standardní vložka"/>
    <s v="Standardní tampon"/>
    <s v="Ne"/>
    <s v="Ano"/>
    <s v="Zvyk, Spolehlivé"/>
    <s v="Menstruační kalhotky"/>
    <s v="Byla by to levnější varianta., Byla by to ekologičtější varianta."/>
    <s v="Ne"/>
    <s v="Spíše ano"/>
    <s v="V drogérii"/>
    <s v="Vím, co chci, ale podívám se na ostatní varianty stejného produktu (značky, velikosti, cena atd..)"/>
    <s v="101 - 200 Kč"/>
    <s v="Ano, vyzkoušela bych něco jiného, i když jsem doposud používala standardní vložku či tampon."/>
    <s v="Nevím co to je, nikdy jsem o tom neslyšela."/>
    <x v="0"/>
    <x v="1"/>
  </r>
  <r>
    <n v="78"/>
    <s v="15-20"/>
    <s v="Méně než 15 000 Kč"/>
    <s v="Menstruační kalíšek"/>
    <s v="Standardní vložka, Standardní tampon"/>
    <s v="Ano - alespoň 3x týdně"/>
    <s v="Ano"/>
    <s v="Zvyk, Používají ho ostatní v mém okolí"/>
    <s v="Menstruační kalhotky"/>
    <s v="Byla by to levnější varianta., Současný produkt by mi přestal vyhovovat."/>
    <s v="Ne"/>
    <s v="Rozhodně ano"/>
    <s v="V drogérii"/>
    <s v="Vím, co chci, ale občas se podívám na ostatní varianty jiných produktů, než používám normálně."/>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0"/>
    <x v="0"/>
  </r>
  <r>
    <n v="79"/>
    <s v="31-40"/>
    <s v="15 000 - 20 000 Kč"/>
    <s v="Menstruační kalhotky"/>
    <s v="Nevím"/>
    <s v="Ano - maximálně 3x týdně"/>
    <s v="Ano"/>
    <s v="Ekologie, Pohodlné"/>
    <s v="Menstruační kalíšek"/>
    <s v="Dostala bych ji zdarma."/>
    <s v="Ne"/>
    <s v="Spíš ne"/>
    <s v="V drogérii"/>
    <s v="Pravidelně přemýšlím, jestli nezkusit něco nového a zvažuji možnosti."/>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0"/>
    <x v="0"/>
  </r>
  <r>
    <n v="80"/>
    <s v="41-50"/>
    <s v="35 000 - 45 000 Kč"/>
    <s v="Standardní vložka"/>
    <s v="Standardní vložka, Standardní tampon"/>
    <s v="Ne"/>
    <s v="Ano"/>
    <s v="Pohodlné, Spolehlivé"/>
    <s v="Nechci"/>
    <s v="Někdo z okolí by ji začal používat."/>
    <s v="Ne"/>
    <s v="Spíše ano"/>
    <s v="V supermarketu"/>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x v="0"/>
    <x v="0"/>
  </r>
  <r>
    <n v="81"/>
    <s v="31-40"/>
    <s v="45 000 Kč a více"/>
    <s v="Menstruační kalíšek"/>
    <s v="Standardní vložka, Standardní tampon, Menstruační kalíšek"/>
    <s v="Ano - alespoň 3x týdně"/>
    <s v="Ano"/>
    <s v="Pohodlné, Spolehlivé"/>
    <s v="Nechci"/>
    <s v="Současný produkt by mi přestal vyhovovat."/>
    <s v="Ne"/>
    <s v="Rozhodně ano"/>
    <s v="Na internetu"/>
    <s v="Mi nákup trvá pár vteřin, kupuji pořád to stejné."/>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0"/>
    <x v="0"/>
  </r>
  <r>
    <n v="82"/>
    <s v="21-30"/>
    <s v="25 000 - 35 000 Kč"/>
    <s v="Menstruační kalíšek"/>
    <s v="Standardní vložka, Standardní tampon, Menstruační kalíšek"/>
    <s v="Ano - maximálně 3x týdně"/>
    <s v="Ano"/>
    <s v="Cena, Ekologie"/>
    <s v="Nechci"/>
    <s v="Někdo z okolí by ji začal používat., Byla by to levnější varianta., Byla by to ekologičtější varianta., Současný produkt by mi přestal vyhovovat."/>
    <s v="Ne"/>
    <s v="Spíše ano"/>
    <s v="V drogérii"/>
    <s v="Mi nákup trvá pár vteřin, kupuji pořád to stejné."/>
    <s v="Používám ekologické produkty, které jsou použitelné na několik let"/>
    <s v="Ano, protože mám svůj oblíbený typ/značku/velikost a chci ho používat dál."/>
    <s v="Menstruační chudoba je situace, při které žena nemá dostatečné finanční prostředky na pořízení menstruačních pomůcek."/>
    <x v="0"/>
    <x v="0"/>
  </r>
  <r>
    <n v="83"/>
    <s v="31-40"/>
    <s v="25 000 - 35 000 Kč"/>
    <s v="Menstruační kalhotky"/>
    <s v="Standardní tampon, Mořská houba"/>
    <s v="Ano - maximálně 3x týdně"/>
    <s v="Ano"/>
    <s v="Ekologie, Pohodlné"/>
    <s v="Nechci"/>
    <s v="Byla by to ekologičtější varianta."/>
    <s v="Ne"/>
    <s v="Spíše ano"/>
    <s v="V drogérii"/>
    <s v="Mi nákup trvá pár vteřin, kupuji pořád to stejné."/>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0"/>
    <x v="0"/>
  </r>
  <r>
    <n v="84"/>
    <s v="31-40"/>
    <s v="45 000 Kč a více"/>
    <s v="Standardní tampon"/>
    <s v="Standardní vložka, Standardní tampon"/>
    <s v="Ne"/>
    <s v="Ano"/>
    <s v="Ekologie, Pohodlné"/>
    <s v="Nechci"/>
    <s v="Dostala bych ji zdarma., Současný produkt by mi přestal vyhovovat."/>
    <s v="Ne"/>
    <s v="Spíše ano"/>
    <s v="V drogérii"/>
    <s v="Vím, co chci, ale občas se podívám na ostatní varianty jiných produktů, než používám normálně."/>
    <s v="201 - 300 Kč"/>
    <s v="Ano, protože mám svůj oblíbený typ/značku/velikost a chci ho používat dál."/>
    <s v="Menstruační chudoba je situace, při které žena nemá dostatečné finanční prostředky na pořízení menstruačních pomůcek."/>
    <x v="0"/>
    <x v="0"/>
  </r>
  <r>
    <n v="85"/>
    <s v="31-40"/>
    <s v="45 000 Kč a více"/>
    <s v="Menstruační kalhotky"/>
    <s v="Standardní tampon, Menstruační kalhotky"/>
    <s v="Ano - maximálně 3x týdně"/>
    <s v="Ano"/>
    <s v="Ekologie, Pohodlné"/>
    <s v="Nechci"/>
    <s v="Nic by mě nepřimělo."/>
    <s v="Ne"/>
    <s v="Rozhodně ano"/>
    <s v="V drogérii"/>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86"/>
    <s v="41-50"/>
    <s v="35 000 - 45 000 Kč"/>
    <s v="Vložka z přírodního materiálu"/>
    <s v="Vložka z přírodního materiálu"/>
    <s v="Ne"/>
    <s v="Ano"/>
    <s v="Ekologie, Spolehlivé"/>
    <s v="Nechci"/>
    <s v="Dostala bych ji zdarma., Byla by to levnější varianta."/>
    <s v="Ne"/>
    <s v="Rozhodně ano"/>
    <s v="V drogérii"/>
    <s v="Mi nákup trvá pár vteřin, kupuji pořád to stejné."/>
    <s v="Používám ekologické produkty, které jsou použitelné na několik let"/>
    <s v="Ano, protože standardní vložka nebo tampony nepoužívám."/>
    <s v="Nevím co to je, nikdy jsem o tom neslyšela."/>
    <x v="0"/>
    <x v="0"/>
  </r>
  <r>
    <n v="87"/>
    <s v="31-40"/>
    <s v="20 000 - 25 000 Kč"/>
    <s v="Menstruační kalíšek"/>
    <s v="Vložka z přírodního materiálu, Standardní tampon, Menstruační kalíšek, Menstruační kalhotky"/>
    <s v="Ano - alespoň 3x týdně"/>
    <s v="Ano"/>
    <s v="Ekologie, Pohodlné"/>
    <s v="Nechci"/>
    <s v="bylo by to pohodlnější"/>
    <s v="Ne"/>
    <s v="Spíš ne"/>
    <s v="V drogérii"/>
    <s v="Vím, co chci, ale podívám se na ostatní varianty stejného produktu (značky, velikosti, cena atd..)"/>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1"/>
    <x v="2"/>
  </r>
  <r>
    <n v="88"/>
    <s v="41-50"/>
    <s v="35 000 - 45 000 Kč"/>
    <s v="Standardní vložka"/>
    <s v="Standardní vložka"/>
    <s v="Ne"/>
    <s v="Ano"/>
    <s v="Cena, Zvyk"/>
    <s v="Menstruační kalhotky"/>
    <s v="Někdo z okolí by ji začal používat."/>
    <s v="Ne"/>
    <s v="Spíš ne"/>
    <s v="V supermarketu"/>
    <s v="Mi nákup trvá pár vteřin, kupuji pořád to stejné."/>
    <s v="50 - 100 Kč"/>
    <s v="Ano, protože mám svůj oblíbený typ/značku/velikost a chci ho používat dál."/>
    <s v="Nevím co to je, nikdy jsem o tom neslyšela."/>
    <x v="0"/>
    <x v="0"/>
  </r>
  <r>
    <n v="89"/>
    <s v="41-50"/>
    <s v="25 000 - 35 000 Kč"/>
    <s v="Standardní vložka"/>
    <s v="Menstruační kalhotky"/>
    <s v="Ne"/>
    <s v="Ano"/>
    <s v="Pohodlné, Spolehlivé"/>
    <s v="Menstruační kalhotky"/>
    <s v="Dostala bych ji zdarma."/>
    <s v="Ne"/>
    <s v="Rozhodně ano"/>
    <s v="V drogérii"/>
    <s v="Mi nákup trvá pár vteřin, kupuji pořád to stejné."/>
    <s v="101 - 200 Kč"/>
    <s v="Ano, protože mám svůj oblíbený typ/značku/velikost a chci ho používat dál."/>
    <s v="Nevím co to je, nikdy jsem o tom neslyšela."/>
    <x v="0"/>
    <x v="0"/>
  </r>
  <r>
    <n v="90"/>
    <s v="21-30"/>
    <s v="20 000 - 25 000 Kč"/>
    <s v="Standardní tampon"/>
    <s v="Standardní vložka, Mořská houba"/>
    <s v="Ne"/>
    <s v="Ano"/>
    <s v="Cena, Pohodlné"/>
    <s v="Tampon z přírodního materiálu, Menstruační kalhotky"/>
    <s v="Byla by to levnější varianta."/>
    <s v="Ne"/>
    <s v="Spíš ne"/>
    <s v="Na internetu"/>
    <s v="Vím, co chci, ale podívám se na ostatní varianty stejného produktu (značky, velikosti, cena atd..)"/>
    <s v="201 - 300 Kč"/>
    <s v="Ano, protože mám svůj oblíbený typ/značku/velikost a chci ho používat dál."/>
    <s v="Nevím co to je, nikdy jsem o tom neslyšela."/>
    <x v="0"/>
    <x v="0"/>
  </r>
  <r>
    <n v="91"/>
    <s v="21-30"/>
    <s v="25 000 - 35 000 Kč"/>
    <s v="Standardní vložka"/>
    <s v="Standardní vložka, Standardní tampon, Menstruační kalíšek, Menstruační kalhotky"/>
    <s v="Ne"/>
    <s v="Ano"/>
    <s v="Ekologie, Pohodlné"/>
    <s v="Nechci"/>
    <s v="Někdo z okolí by ji začal používat."/>
    <s v="Ne"/>
    <s v="Spíše ano"/>
    <s v="V drogérii"/>
    <s v="Vím, co chci, ale podívám se na ostatní varianty stejného produktu (značky, velikosti, cena atd..)"/>
    <s v="201 - 300 Kč"/>
    <s v="Ano, protože jednorázové menstruační pomůcky nejsou ekologické."/>
    <s v="Menstruační chudoba je situace, při které žena nemá dostatečné finanční prostředky na pořízení menstruačních pomůcek."/>
    <x v="0"/>
    <x v="0"/>
  </r>
  <r>
    <n v="92"/>
    <s v="31-40"/>
    <s v="20 000 - 25 000 Kč"/>
    <s v="Mořská houba"/>
    <s v="Standardní vložka, Standardní tampon, Menstruační kalíšek, Menstruační kalhotky, Nevím"/>
    <s v="Ne"/>
    <s v="Ano"/>
    <s v="Cena, Pohodlné"/>
    <s v="Nechci"/>
    <s v="Dostala bych ji zdarma., Byla by to levnější varianta., Současný produkt by mi přestal vyhovovat."/>
    <s v="Ne"/>
    <s v="Spíš ne"/>
    <s v="V drogérii"/>
    <s v="Mi nákup trvá pár vteřin, kupuji pořád to stejné."/>
    <s v="Používám ekologické produkty, které jsou použitelné na několik let"/>
    <s v="Ano, protože standardní vložka nebo tampony nepoužívám."/>
    <s v="Nevím co to je, nikdy jsem o tom neslyšela."/>
    <x v="1"/>
    <x v="1"/>
  </r>
  <r>
    <n v="93"/>
    <s v="21-30"/>
    <s v="20 000 - 25 000 Kč"/>
    <s v="Menstruační kalíšek"/>
    <s v="Standardní vložka, Standardní tampon"/>
    <s v="Ne"/>
    <s v="Ano"/>
    <s v="Cena, Ekologie"/>
    <s v="Nechci"/>
    <s v="Byla by to ekologičtější varianta."/>
    <s v="Ne"/>
    <s v="Spíše ano"/>
    <s v="Na internetu"/>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94"/>
    <s v="31-40"/>
    <s v="25 000 - 35 000 Kč"/>
    <s v="Standardní vložka"/>
    <s v="Standardní vložka, Standardní tampon"/>
    <s v="Ne"/>
    <s v="Ano"/>
    <s v="Pohodlné, Spolehlivé"/>
    <s v="Menstruační kalhotky, Látkové vložka"/>
    <s v="Zkusila jsem kalisek, protejkam, zkusila jsem morskou houbu, vyndavaní je fakt nechutne a krev vsude. Moc rada bych nasla pro sebe jinou variantu nez vlozky a tampony ale zatim mi nic nefungovalo. Uz jsem utratila za to hodne penez a vzdy se vratila ke klasice. "/>
    <s v="Ne"/>
    <s v="Rozhodně ano"/>
    <s v="V supermarketu"/>
    <s v="Pravidelně přemýšlím, jestli nezkusit něco nového a zvažuji možnosti."/>
    <s v="201 - 300 Kč"/>
    <s v="Ano, vyzkoušela bych něco jiného, i když jsem doposud používala standardní vložku či tampon."/>
    <s v="Nevím co to je, nikdy jsem o tom neslyšela."/>
    <x v="0"/>
    <x v="0"/>
  </r>
  <r>
    <n v="95"/>
    <s v="31-40"/>
    <s v="35 000 - 45 000 Kč"/>
    <s v="Standardní tampon"/>
    <s v="Standardní vložka, Standardní tampon, Menstruační kalíšek, Menstruační kalhotky, Mořská houba"/>
    <s v="Ano - maximálně 3x týdně"/>
    <s v="Ano"/>
    <s v="Ekologie, Spolehlivé"/>
    <s v="Nechci"/>
    <s v="Doporuceni"/>
    <s v="Ne"/>
    <s v="Spíš ne"/>
    <s v="V supermarketu"/>
    <s v="Mi nákup trvá pár vteřin, kupuji pořád to stejné."/>
    <s v="201 - 300 Kč"/>
    <s v="Ano, protože jednorázové menstruační pomůcky nejsou ekologické."/>
    <s v="Menstruační chudoba je situace, při které žena nemá dostatečné finanční prostředky na pořízení menstruačních pomůcek."/>
    <x v="0"/>
    <x v="0"/>
  </r>
  <r>
    <n v="96"/>
    <s v="31-40"/>
    <s v="25 000 - 35 000 Kč"/>
    <s v="Mořská houba"/>
    <s v="Standardní vložka, Standardní tampon, Mořská houba"/>
    <s v="Ano - maximálně 3x týdně"/>
    <s v="Ano"/>
    <s v="Ekologie, Pohodlné"/>
    <s v="Menstruační kalhotky"/>
    <s v="Dostala bych ji zdarma., Současný produkt by mi přestal vyhovovat."/>
    <s v="Ne"/>
    <s v="Rozhodně ano"/>
    <s v="V drogérii"/>
    <s v="Vím, co chci, ale občas se podívám na ostatní varianty jiných produktů, než používám normálně."/>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0"/>
    <x v="0"/>
  </r>
  <r>
    <n v="97"/>
    <s v="15-20"/>
    <s v="Méně než 15 000 Kč"/>
    <s v="Standardní vložka"/>
    <s v="Standardní vložka"/>
    <s v="Ano - maximálně 3x týdně"/>
    <s v="Ne - někdo jiný z rodiny"/>
    <s v="Pohodlné, Spolehlivé"/>
    <s v="Nechci"/>
    <s v="Byla by to ekologičtější varianta., Současný produkt by mi přestal vyhovovat., Vyzkoušela jsem kalíšek i houbu. Kalíšek mi nesedí. Houbu moc nepoužívám, protože tampon je mi příjemnější, ale věřím, že si snad jednou na houbu zvyknu. Vím, že tampony nejdou moc zdravé, proto bych chtěla raději houbu. Ale tampony používám už asi od 13 let a jsem na ně zvyklá a můžu se na ně spolehnout."/>
    <s v="Ne"/>
    <s v="Spíše ano"/>
    <s v="V supermarketu"/>
    <s v="Mi nákup trvá pár vteřin, kupuji pořád to stejné."/>
    <s v="201 - 300 Kč"/>
    <s v="Ne, používám standardní tampony nebo vložka."/>
    <s v="Menstruační chudoba je situace, při které žena nemá dostatečné finanční prostředky na pořízení menstruačních pomůcek."/>
    <x v="0"/>
    <x v="0"/>
  </r>
  <r>
    <n v="98"/>
    <s v="31-40"/>
    <s v="20 000 - 25 000 Kč"/>
    <s v="Standardní tampon"/>
    <s v="Standardní vložka, Standardní tampon"/>
    <s v="Ano - maximálně 3x týdně"/>
    <s v="Ano"/>
    <s v="Cena, Ekologie"/>
    <s v="Menstruační kalhotky"/>
    <s v="Současný produkt by mi přestal vyhovovat."/>
    <s v="Ne"/>
    <s v="Spíše ano"/>
    <s v="Na internetu"/>
    <s v="Vím, co chci, ale občas se podívám na ostatní varianty jiných produktů, než používám normálně."/>
    <s v="201 - 300 Kč"/>
    <s v="Ano, vyzkoušela bych něco jiného, i když jsem doposud používala standardní vložku či tampon."/>
    <s v="Menstruační chudoba je situace, při které žena nemá dostatečné finanční prostředky na pořízení menstruačních pomůcek."/>
    <x v="0"/>
    <x v="0"/>
  </r>
  <r>
    <n v="99"/>
    <s v="31-40"/>
    <s v="25 000 - 35 000 Kč"/>
    <s v="Látkové vložky"/>
    <s v="Standardní vložka, Vložka z přírodního materiálu, Látkové vložka, Standardní tampon, Tampon z přírodního materiálu, Menstruační kalíšek, Menstruační kalhotky, Mořská houba, Nepoužívají nic"/>
    <s v="Ne"/>
    <s v="Ano"/>
    <s v="Ekologie, Pohodlné"/>
    <s v="Nechci"/>
    <s v="Současný produkt by mi přestal vyhovovat."/>
    <s v="Ne"/>
    <s v="Rozhodně ano"/>
    <s v="V drogérii"/>
    <s v="Mi nákup trvá pár vteřin, kupuji pořád to stejné."/>
    <s v="201 - 300 Kč"/>
    <s v="Ano, protože jednorázové menstruační pomůcky nejsou ekologické."/>
    <s v="Nevím co to je, nikdy jsem o tom neslyšela."/>
    <x v="0"/>
    <x v="0"/>
  </r>
  <r>
    <n v="100"/>
    <s v="31-40"/>
    <s v="35 000 - 45 000 Kč"/>
    <s v="Standardní vložka"/>
    <s v="Menstruační kalíšek"/>
    <s v="Ano - alespoň 3x týdně"/>
    <s v="Ano"/>
    <s v="Cena, Ekologie"/>
    <s v="Menstruační kalhotky"/>
    <s v="Dostala bych ji zdarma., Někdo z okolí by ji začal používat."/>
    <s v="Ano - v práci"/>
    <s v="Rozhodně ano"/>
    <s v="V drogérii"/>
    <s v="Pravidelně přemýšlím, jestli nezkusit něco nového a zvažuji možnosti."/>
    <s v="50 - 100 Kč"/>
    <s v="Ano, protože jednorázové menstruační pomůcky nejsou ekologické."/>
    <s v="Menstruační chudoba je situace, při které žena nemá dostatečné finanční prostředky na pořízení menstruačních pomůcek."/>
    <x v="0"/>
    <x v="0"/>
  </r>
  <r>
    <n v="101"/>
    <s v="31-40"/>
    <s v="35 000 - 45 000 Kč"/>
    <s v="Menstruační kalhotky"/>
    <s v="Menstruační kalíšek"/>
    <s v="Ano - alespoň 3x týdně"/>
    <s v="Ano"/>
    <s v="Ekologie, Pohodlné"/>
    <s v="Nechci"/>
    <s v="Současný produkt by mi přestal vyhovovat."/>
    <s v="Ne"/>
    <s v="Rozhodně ano"/>
    <s v="Na internetu"/>
    <s v="Vím, co chci, ale občas se podívám na ostatní varianty jiných produktů, než používám normálně."/>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102"/>
    <s v="31-40"/>
    <s v="35 000 - 45 000 Kč"/>
    <s v="Standardní tampon"/>
    <s v="Standardní vložka, Standardní tampon, Menstruační kalhotky"/>
    <s v="Ne"/>
    <s v="Ano"/>
    <s v="Cena, Zvyk"/>
    <s v="Tampon z přírodního materiálu"/>
    <s v="Dostala bych ji zdarma., Současný produkt by mi přestal vyhovovat."/>
    <s v="Ne"/>
    <s v="Spíš ne"/>
    <s v="V supermarketu"/>
    <s v="Mi nákup trvá pár vteřin, kupuji pořád to stejné."/>
    <s v="101 - 200 Kč"/>
    <s v="Ne, používám standardní tampony nebo vložka."/>
    <s v="Menstruační chudoba je situace, při které žena nemá dostatečné finanční prostředky na pořízení menstruačních pomůcek."/>
    <x v="0"/>
    <x v="0"/>
  </r>
  <r>
    <n v="103"/>
    <s v="31-40"/>
    <s v="20 000 - 25 000 Kč"/>
    <s v="Menstruační kalíšek"/>
    <s v="Nevím"/>
    <s v="Ne"/>
    <s v="Ano"/>
    <s v="Ekologie, Pohodlné"/>
    <s v="Nechci"/>
    <s v="Někdo z okolí by ji začal používat., Byla by to ekologičtější varianta."/>
    <s v="Ne"/>
    <s v="Rozhodně ano"/>
    <s v="V drogérii"/>
    <s v="Mi nákup trvá pár vteřin, kupuji pořád to stejné."/>
    <s v="Používám ekologické produkty, které jsou použitelné na několik let"/>
    <s v="Ano, protože mám svůj oblíbený typ/značku/velikost a chci ho používat dál."/>
    <s v="Nevím co to je, nikdy jsem o tom neslyšela."/>
    <x v="0"/>
    <x v="0"/>
  </r>
  <r>
    <n v="104"/>
    <s v="31-40"/>
    <s v="35 000 - 45 000 Kč"/>
    <s v="Menstruační kalhotky"/>
    <s v="Vložka z přírodního materiálu, Látkové vložka, Standardní tampon, Menstruační kalhotky"/>
    <s v="Ano - maximálně 3x týdně"/>
    <s v="Ano"/>
    <s v="Ekologie, Spolehlivé"/>
    <s v="Nechci"/>
    <s v="Nic by mě nepřimělo."/>
    <s v="Ne"/>
    <s v="Rozhodně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105"/>
    <s v="31-40"/>
    <s v="45 000 Kč a více"/>
    <s v="Standardní tampon"/>
    <s v="Standardní vložka, Standardní tampon, Menstruační kalhotky"/>
    <s v="Ano - alespoň 3x týdně"/>
    <s v="Ano"/>
    <s v="Pohodlné, Spolehlivé"/>
    <s v="Nechci"/>
    <s v="Současný produkt by mi přestal vyhovovat."/>
    <s v="Ne"/>
    <s v="Rozhodně ano"/>
    <s v="V drogérii"/>
    <s v="Mi nákup trvá pár vteřin, kupuji pořád to stejné."/>
    <s v="50 - 100 Kč"/>
    <s v="Ano, protože mám svůj oblíbený typ/značku/velikost a chci ho používat dál."/>
    <s v="Menstruační chudoba je situace, při které žena nemá dostatečné finanční prostředky na pořízení menstruačních pomůcek."/>
    <x v="0"/>
    <x v="0"/>
  </r>
  <r>
    <n v="106"/>
    <s v="31-40"/>
    <s v="25 000 - 35 000 Kč"/>
    <s v="Standardní vložka"/>
    <s v="Standardní vložka, Menstruační kalíšek, Menstruační kalhotky"/>
    <s v="Ne"/>
    <s v="Ano"/>
    <s v="Pohodlné, Spolehlivé"/>
    <s v="Vložka z přírodního materiálu, Menstruační kalhotky"/>
    <s v="Dostala bych ji zdarma., Někdo z okolí by ji začal používat."/>
    <s v="Ne"/>
    <s v="Spíše ano"/>
    <s v="V drogérii"/>
    <s v="Vím, co chci, ale občas se podívám na ostatní varianty jiných produktů, než používám normálně."/>
    <s v="101 - 200 Kč"/>
    <s v="Ano, vyzkoušela bych něco jiného, i když jsem doposud používala standardní vložku či tampon."/>
    <s v="Nevím co to je, nikdy jsem o tom neslyšela."/>
    <x v="0"/>
    <x v="0"/>
  </r>
  <r>
    <n v="107"/>
    <s v="31-40"/>
    <s v="15 000 - 20 000 Kč"/>
    <s v="Menstruační kalhotky"/>
    <s v="Nevím"/>
    <s v="Ano - maximálně 3x týdně"/>
    <s v="Ano"/>
    <s v="Ekologie, Pohodlné"/>
    <s v="Menstruační kalíšek"/>
    <s v="Dostala bych ji zdarma."/>
    <s v="Ne"/>
    <s v="Spíš ne"/>
    <s v="V drogérii"/>
    <s v="Pravidelně přemýšlím, jestli nezkusit něco nového a zvažuji možnosti."/>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0"/>
    <x v="0"/>
  </r>
  <r>
    <n v="108"/>
    <s v="31-40"/>
    <s v="25 000 - 35 000 Kč"/>
    <s v="Menstruační kalhotky"/>
    <s v="Standardní tampon, Mořská houba"/>
    <s v="Ano - maximálně 3x týdně"/>
    <s v="Ano"/>
    <s v="Ekologie, Pohodlné"/>
    <s v="Nechci"/>
    <s v="Byla by to ekologičtější varianta."/>
    <s v="Ne"/>
    <s v="Spíše ano"/>
    <s v="Na internetu"/>
    <s v="Mi nákup trvá pár vteřin, kupuji pořád to stejné."/>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0"/>
    <x v="0"/>
  </r>
  <r>
    <n v="109"/>
    <s v="41-50"/>
    <s v="25 000 - 35 000 Kč"/>
    <s v="Standardní vložka"/>
    <s v="Standardní tampon"/>
    <s v="Ne"/>
    <s v="Ano"/>
    <s v="Zvyk, Spolehlivé"/>
    <s v="Menstruační kalhotky"/>
    <s v="Byla by to levnější varianta., Byla by to ekologičtější varianta."/>
    <s v="Ne"/>
    <s v="Spíše ano"/>
    <s v="V drogérii"/>
    <s v="Vím, co chci, ale podívám se na ostatní varianty stejného produktu (značky, velikosti, cena atd..)"/>
    <s v="101 - 200 Kč"/>
    <s v="Ano, vyzkoušela bych něco jiného, i když jsem doposud používala standardní vložku či tampon."/>
    <s v="Nevím co to je, nikdy jsem o tom neslyšela."/>
    <x v="0"/>
    <x v="1"/>
  </r>
  <r>
    <n v="110"/>
    <s v="41-50"/>
    <s v="35 000 - 45 000 Kč"/>
    <s v="Standardní vložka"/>
    <s v="Standardní vložka, Standardní tampon"/>
    <s v="Ne"/>
    <s v="Ano"/>
    <s v="Pohodlné, Spolehlivé"/>
    <s v="Nechci"/>
    <s v="Někdo z okolí by ji začal používat."/>
    <s v="Ne"/>
    <s v="Spíše ano"/>
    <s v="V supermarketu"/>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x v="0"/>
    <x v="0"/>
  </r>
  <r>
    <n v="111"/>
    <s v="41-50"/>
    <s v="35 000 - 45 000 Kč"/>
    <s v="Vložka z přírodního materiálu"/>
    <s v="Vložka z přírodního materiálu"/>
    <s v="Ne"/>
    <s v="Ano"/>
    <s v="Ekologie, Spolehlivé"/>
    <s v="Nechci"/>
    <s v="Dostala bych ji zdarma., Byla by to levnější varianta."/>
    <s v="Ne"/>
    <s v="Rozhodně ano"/>
    <s v="V drogérii"/>
    <s v="Mi nákup trvá pár vteřin, kupuji pořád to stejné."/>
    <s v="Používám ekologické produkty, které jsou použitelné na několik let"/>
    <s v="Ano, protože standardní vložka nebo tampony nepoužívám."/>
    <s v="Nevím co to je, nikdy jsem o tom neslyšela."/>
    <x v="0"/>
    <x v="0"/>
  </r>
  <r>
    <n v="112"/>
    <s v="15-20"/>
    <s v="15 000 - 20 000 Kč"/>
    <s v="Standardní tampon"/>
    <s v="Standardní tampon"/>
    <s v="Ano - alespoň 3x týdně"/>
    <s v="Ne - někdo jiný z rodiny"/>
    <s v="Cena, Používají ho ostatní v mém okolí"/>
    <s v="Menstruační kalíšek, Menstruační kalhotky"/>
    <s v="Dostala bych ji zdarma., Někdo z okolí by ji začal používat."/>
    <s v="Ne"/>
    <s v="Rozhodně ano"/>
    <s v="V drogérii"/>
    <s v="Pravidelně přemýšlím, jestli nezkusit něco nového a zvažuji možnosti."/>
    <s v="101 - 200 Kč"/>
    <s v="Ne, používám standardní tampony nebo vložka."/>
    <s v="Menstruační chudoba je situace, při které má žena slabou či žádnou menstruaci."/>
    <x v="0"/>
    <x v="1"/>
  </r>
  <r>
    <n v="113"/>
    <s v="15-20"/>
    <s v="15 000 - 20 000 Kč"/>
    <s v="Standardní vložka"/>
    <s v="Standardní tampon"/>
    <s v="Ano - alespoň 3x týdně"/>
    <s v="Ne - někdo jiný z rodiny"/>
    <s v="Používají ho ostatní v mém okolí, Spolehlivé"/>
    <s v="Menstruační kalíšek, Menstruační kalhotky"/>
    <s v="Dostala bych ji zdarma., Někdo z okolí by ji začal používat."/>
    <s v="Ne"/>
    <s v="Rozhodně ano"/>
    <s v="V drogérii"/>
    <s v="Pravidelně přemýšlím, jestli nezkusit něco nového a zvažuji možnosti."/>
    <s v="100 - 200 Kč"/>
    <s v="Ne, používám standardní tampony nebo vložka."/>
    <s v="Menstruační chudoba je situace, při které má žena slabou či žádnou menstruaci."/>
    <x v="0"/>
    <x v="1"/>
  </r>
  <r>
    <n v="114"/>
    <s v="15-20"/>
    <s v="15 000 - 20 000 Kč"/>
    <s v="Standardní vložka"/>
    <s v="Standardní tampon"/>
    <s v="Ano - alespoň 3x týdně"/>
    <s v="Ne - někdo jiný z rodiny"/>
    <s v="Zvyk, Používají ho ostatní v mém okolí"/>
    <s v="Menstruační kalíšek, Menstruační kalhotky"/>
    <s v="Dostala bych ji zdarma., Někdo z okolí by ji začal používat."/>
    <s v="Ne"/>
    <s v="Rozhodně ano"/>
    <s v="V drogérii"/>
    <s v="Pravidelně přemýšlím, jestli nezkusit něco nového a zvažuji možnosti."/>
    <s v="100 - 200 Kč"/>
    <s v="Ne, používám standardní tampony nebo vložka."/>
    <s v="Menstruační chudoba je situace, při které má žena slabou či žádnou menstruaci."/>
    <x v="0"/>
    <x v="1"/>
  </r>
  <r>
    <n v="115"/>
    <s v="15-20"/>
    <s v="15 000 - 20 000 Kč"/>
    <s v="Standardní tampon"/>
    <s v="Standardní tampon"/>
    <s v="Ano - alespoň 3x týdně"/>
    <s v="Ne - někdo jiný z rodiny"/>
    <s v="Používají ho ostatní v mém okolí, Spolehlivé"/>
    <s v="Menstruační kalíšek, Menstruační kalhotky"/>
    <s v="Dostala bych ji zdarma., Někdo z okolí by ji začal používat."/>
    <s v="Ne"/>
    <s v="Rozhodně ano"/>
    <s v="V drogérii"/>
    <s v="Pravidelně přemýšlím, jestli nezkusit něco nového a zvažuji možnosti."/>
    <s v="101 - 200 Kč"/>
    <s v="Ne, používám standardní tampony nebo vložka."/>
    <s v="Menstruační chudoba je situace, při které má žena slabou či žádnou menstruaci."/>
    <x v="0"/>
    <x v="1"/>
  </r>
  <r>
    <n v="116"/>
    <s v="15-20"/>
    <s v="Méně než 15 000 Kč"/>
    <s v="Standardní vložka"/>
    <s v="Standardní vložka, Standardní tampon"/>
    <s v="Ano - alespoň 3x týdně"/>
    <s v="Ne - někdo jiný z rodiny"/>
    <s v="Zvyk, Používají ho ostatní v mém okolí"/>
    <s v="Menstruační kalíšek, Menstruační kalhotky"/>
    <s v="Osamostatnění - vlastní příjem."/>
    <s v="Ne"/>
    <s v="Spíše ano"/>
    <s v="V drogérii"/>
    <s v="Mi nákup trvá pár vteřin, kupuji pořád to stejné."/>
    <s v="201 - 300 Kč"/>
    <s v="Ne, používám standardní tampony nebo vložka."/>
    <s v="Nevím co to je, nikdy jsem o tom neslyšela."/>
    <x v="0"/>
    <x v="0"/>
  </r>
  <r>
    <n v="117"/>
    <s v="21-30"/>
    <s v="15 000 - 20 000 Kč"/>
    <s v="Standardní tampon"/>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s v="V supermarketu"/>
    <s v="Pravidelně přemýšlím, jestli nezkusit něco nového a zvažuji možnosti."/>
    <s v="50 - 100 Kč"/>
    <s v="Ano, vyzkoušela bych něco jiného, i když jsem doposud používala standardní vložku či tampon."/>
    <s v="Menstruační chudoba je situace, při které žena nemá dostatečné finanční prostředky na pořízení menstruačních pomůcek."/>
    <x v="0"/>
    <x v="0"/>
  </r>
  <r>
    <n v="118"/>
    <s v="31-40"/>
    <s v="45 000 Kč a více"/>
    <s v="Menstruační kalíšek"/>
    <s v="Standardní vložka, Standardní tampon, Menstruační kalíšek, Menstruační kalhotky"/>
    <s v="Ano - maximálně 3x týdně"/>
    <s v="Ano"/>
    <s v="Ekologie, Pohodlné"/>
    <s v="Nechci"/>
    <s v="Dostala bych ji zdarma., Byla by to ekologičtější varianta., Současný produkt by mi přestal vyhovovat."/>
    <s v="Ne"/>
    <s v="Rozhodně ano"/>
    <s v="V supermarketu"/>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119"/>
    <s v="31-40"/>
    <s v="35 000 - 45 000 Kč"/>
    <s v="Tampon z přírodního materiálu"/>
    <s v="Tampon z přírodního materiálu, Menstruační kalíšek"/>
    <s v="Ano - alespoň 3x týdně"/>
    <s v="Ano"/>
    <s v="Pohodlné, Spolehlivé"/>
    <s v="Nechci"/>
    <s v="Někdo z okolí by ji začal používat."/>
    <s v="Ne"/>
    <s v="Spíše ano"/>
    <s v="V drogérii"/>
    <s v="Mi nákup trvá pár vteřin, kupuji pořád to stejné."/>
    <s v="Používám ekologické produkty, které jsou použitelné na několik let"/>
    <s v="Ano, vyzkoušela bych něco jiného, i když jsem doposud používala standardní vložku či tampon."/>
    <s v="Menstruační chudoba je situace, při které žena nemá dostatečné finanční prostředky na pořízení menstruačních pomůcek."/>
    <x v="0"/>
    <x v="0"/>
  </r>
  <r>
    <n v="120"/>
    <s v="31-40"/>
    <s v="35 000 - 45 000 Kč"/>
    <s v="Standardní tampon"/>
    <s v="Standardní vložka, Standardní tampon"/>
    <s v="Ano - maximálně 3x týdně"/>
    <s v="Ano"/>
    <s v="Zvyk, Spolehlivé"/>
    <s v="Nechci"/>
    <s v="Nic by mě nepřimělo."/>
    <s v="Ne"/>
    <s v="Rozhodně ano"/>
    <s v="V drogérii"/>
    <s v="Mi nákup trvá pár vteřin, kupuji pořád to stejné."/>
    <s v="50 - 100 Kč"/>
    <s v="Ne, používám standardní tampony nebo vložka."/>
    <s v="Menstruační chudoba je situace, při které žena nemá dostatečné finanční prostředky na pořízení menstruačních pomůcek."/>
    <x v="0"/>
    <x v="0"/>
  </r>
  <r>
    <n v="121"/>
    <s v="21-30"/>
    <s v="25 000 - 35 000 Kč"/>
    <s v="Menstruační kalíšek"/>
    <s v="Standardní vložka, Standardní tampon"/>
    <s v="Ne"/>
    <s v="Ano"/>
    <s v="Cena, Ekologie"/>
    <s v="Nechci"/>
    <s v="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122"/>
    <s v="21-30"/>
    <s v="20 000 - 25 000 Kč"/>
    <s v="Menstruační kalíšek"/>
    <s v="Standardní vložka, Standardní tampon"/>
    <s v="Ano - alespoň 3x týdně"/>
    <s v="Ano"/>
    <s v="Ekologie, Pohodlné"/>
    <s v="Nechci"/>
    <s v="Dostala bych ji zdarma., Byla by to ekologičtější varianta., Současný produkt by mi přestal vyhovovat."/>
    <s v="Ne"/>
    <s v="Spíše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123"/>
    <s v="31-40"/>
    <s v="35 000 - 45 000 Kč"/>
    <s v="Standardní vložka"/>
    <s v="Standardní vložka, Vložka z přírodního materiálu, Látkové vložka, Standardní tampon, Tampon z přírodního materiálu, Menstruační kalíšek, Menstruační kalhotky"/>
    <s v="Ne"/>
    <s v="Ano"/>
    <s v="Pohodlné, Spolehlivé"/>
    <s v="Menstruační kalíšek"/>
    <s v="Současný produkt by mi přestal vyhovovat."/>
    <s v="Ne"/>
    <s v="Spíše ano"/>
    <s v="V drogérii"/>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x v="0"/>
    <x v="0"/>
  </r>
  <r>
    <n v="124"/>
    <s v="21-30"/>
    <s v="25 000 - 35 000 Kč"/>
    <s v="Menstruační kalíšek"/>
    <s v="Standardní vložka, Standardní tampon, Menstruační kalhotky"/>
    <s v="Ne"/>
    <s v="Ano"/>
    <s v="Ekologie, Pohodlné"/>
    <s v="Nechci"/>
    <s v="Někdo z okolí by ji začal používat., Byla by to levnější varianta., Byla by to ekologičtější varianta., Současný produkt by mi přestal vyhovovat."/>
    <s v="Ne"/>
    <s v="Spíše ano"/>
    <s v="V drogérii"/>
    <s v="Vím, co chci, ale podívám se na ostatní varianty stejného produktu (značky, velikosti, cena atd..)"/>
    <s v="Používám ekologické produkty, které jsou použitelné na několik let"/>
    <s v="Ano, protože standardní vložka nebo tampony nepoužívám."/>
    <s v="Menstruační chudoba je situace, při které má žena slabou či žádnou menstruaci."/>
    <x v="0"/>
    <x v="0"/>
  </r>
  <r>
    <n v="125"/>
    <s v="21-30"/>
    <s v="20 000 - 25 000 Kč"/>
    <s v="Menstruační kalíšek"/>
    <s v="Standardní tampon, Menstruační kalíšek"/>
    <s v="Ano - maximálně 3x týdně"/>
    <s v="Ano"/>
    <s v="Cena, Ekologie"/>
    <s v="Mořská houba"/>
    <s v="Byla by to levnější varianta., Současný produkt by mi přestal vyhovovat."/>
    <s v="Ne"/>
    <s v="Rozhodně ano"/>
    <s v="V drogérii"/>
    <s v="Vím, co chci, ale občas se podívám na ostatní varianty jiných produktů, než používám normálně."/>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126"/>
    <s v="41-50"/>
    <s v="25 000 - 35 000 Kč"/>
    <s v="Standardní tampon"/>
    <s v="Standardní tampon"/>
    <s v="Ne"/>
    <s v="Ne - partner"/>
    <s v="Cena, Zvyk"/>
    <s v="Nechci"/>
    <s v="Byla by to levnější varianta., Současný produkt by mi přestal vyhovovat."/>
    <s v="Ne"/>
    <s v="Rozhodně ano"/>
    <s v="V drogérii"/>
    <s v="Vím, co chci, ale podívám se na ostatní varianty stejného produktu (značky, velikosti, cena atd..)"/>
    <s v="50 - 100 Kč"/>
    <s v="Ne, používám standardní tampony nebo vložka."/>
    <s v="Menstruační chudoba je situace, při které má žena slabou či žádnou menstruaci."/>
    <x v="0"/>
    <x v="0"/>
  </r>
  <r>
    <n v="127"/>
    <s v="21-30"/>
    <s v="25 000 - 35 000 Kč"/>
    <s v="Standardní tampon"/>
    <s v="Standardní vložka, Standardní tampon, Menstruační kalíšek"/>
    <s v="Ano - alespoň 3x týdně"/>
    <s v="Ano"/>
    <s v="Zvyk, Pohodlné"/>
    <s v="Vložka z přírodního materiálu, Menstruační kalíšek"/>
    <s v="Dostala bych ji zdarma."/>
    <s v="Ne"/>
    <s v="Rozhodně ano"/>
    <s v="V drogérii"/>
    <s v="Pravidelně přemýšlím, jestli nezkusit něco nového a zvažuji možnosti."/>
    <s v="50 - 100 Kč"/>
    <s v="Ano, vyzkoušela bych něco jiného, i když jsem doposud používala standardní vložku či tampon."/>
    <s v="Menstruační chudoba je situace, při které žena nemá dostatečné finanční prostředky na pořízení menstruačních pomůcek."/>
    <x v="1"/>
    <x v="1"/>
  </r>
  <r>
    <n v="128"/>
    <s v="15-20"/>
    <s v="Méně než 15 000 Kč"/>
    <s v="Standardní tampon"/>
    <s v="Standardní tampon"/>
    <s v="Ano - alespoň 3x týdně"/>
    <s v="Ne - někdo jiný z rodiny"/>
    <s v="Zvyk, Používají ho ostatní v mém okolí"/>
    <s v="Menstruační kalíšek, Menstruační kalhotky"/>
    <s v="Dostala bych ji zdarma., Osamostatnění - vlastní příjem."/>
    <s v="Ne"/>
    <s v="Spíše ano"/>
    <s v="V drogérii"/>
    <s v="Mi nákup trvá pár vteřin, kupuji pořád to stejné."/>
    <s v="50 - 100 Kč"/>
    <s v="Ano, vyzkoušela bych něco jiného, i když jsem doposud používala standardní vložku či tampon."/>
    <s v="Nevím co to je, nikdy jsem o tom neslyšela."/>
    <x v="0"/>
    <x v="0"/>
  </r>
  <r>
    <n v="129"/>
    <s v="51-60"/>
    <s v="25 000 - 35 000 Kč"/>
    <s v="Standardní vložka"/>
    <s v="Nevím"/>
    <s v="Ne"/>
    <s v="Ano"/>
    <s v="Cena, Zvyk"/>
    <s v="Nechci"/>
    <s v="Nic by mě nepřimělo."/>
    <s v="Ne"/>
    <s v="Spíše ano"/>
    <s v="V drogérii"/>
    <s v="Mi nákup trvá pár vteřin, kupuji pořád to stejné."/>
    <s v="101 - 200 Kč"/>
    <s v="Ne, používám standardní tampony nebo vložka."/>
    <s v="Menstruační chudoba je situace, při které žena nemá dostatečné finanční prostředky na pořízení menstruačních pomůcek."/>
    <x v="0"/>
    <x v="0"/>
  </r>
  <r>
    <n v="130"/>
    <s v="21-30"/>
    <s v="Méně než 15 000 Kč"/>
    <s v="Standardní tampon"/>
    <s v="Standardní vložka, Standardní tampon"/>
    <s v="Ne"/>
    <s v="Ano"/>
    <s v="Zvyk, Spolehlivé"/>
    <s v="Menstruační kalhotky"/>
    <s v="Dostala bych ji zdarma., Současný produkt by mi přestal vyhovovat."/>
    <s v="Ne"/>
    <s v="Spíše ano"/>
    <s v="V supermarketu"/>
    <s v="Pravidelně přemýšlím, jestli nezkusit něco nového a zvažuji možnosti."/>
    <s v="101 - 200 Kč"/>
    <s v="Ano, vyzkoušela bych něco jiného, i když jsem doposud používala standardní vložku či tampon."/>
    <s v="Nevím co to je, nikdy jsem o tom neslyšela."/>
    <x v="0"/>
    <x v="0"/>
  </r>
  <r>
    <n v="131"/>
    <s v="21-30"/>
    <s v="Méně než 15 000 Kč"/>
    <s v="Standardní tampon"/>
    <s v="Standardní vložka, Standardní tampon, Menstruační kalíšek, Menstruační kalhotky"/>
    <s v="Ano - maximálně 3x týdně"/>
    <s v="Ano"/>
    <s v="Zvyk, Spolehlivé"/>
    <s v="Menstruační kalhotky"/>
    <s v="Nic by mě nepřimělo."/>
    <s v="Ne"/>
    <s v="Spíše ano"/>
    <s v="V drogérii"/>
    <s v="Pravidelně přemýšlím, jestli nezkusit něco nového a zvažuji možnosti."/>
    <s v="50 - 100 Kč"/>
    <s v="Ano, vyzkoušela bych něco jiného, i když jsem doposud používala standardní vložku či tampon."/>
    <s v="Nevím co to je, nikdy jsem o tom neslyšela."/>
    <x v="0"/>
    <x v="0"/>
  </r>
  <r>
    <n v="132"/>
    <s v="15-20"/>
    <s v="Méně než 15 000 Kč"/>
    <s v="Standardní tampon"/>
    <s v="Standardní vložka, Standardní tampon"/>
    <s v="Ne"/>
    <s v="Ano"/>
    <s v="Pohodlné, Spolehlivé"/>
    <s v="Nechci"/>
    <s v="Byla by to ekologičtější varianta., Současný produkt by mi přestal vyhovovat."/>
    <s v="Ne"/>
    <s v="Spíše ano"/>
    <s v="V drogérii"/>
    <s v="Mi nákup trvá pár vteřin, kupuji pořád to stejné."/>
    <s v="201 - 300 Kč"/>
    <s v="Ano, vyzkoušela bych něco jiného, i když jsem doposud používala standardní vložku či tampon."/>
    <s v="Nevím co to je, nikdy jsem o tom neslyšela."/>
    <x v="0"/>
    <x v="2"/>
  </r>
  <r>
    <n v="133"/>
    <s v="31-40"/>
    <s v="35 000 - 45 000 Kč"/>
    <s v="Standardní vložka"/>
    <s v="Standardní vložka, Standardní tampon, Menstruační kalíšek, Menstruační kalhotky"/>
    <s v="Ne"/>
    <s v="Ano"/>
    <s v="Cena, Zvyk"/>
    <s v="Menstruační kalhotky"/>
    <s v="Dostala bych ji zdarma., Byla by to levnější varianta., Byla by to ekologičtější varianta., Současný produkt by mi přestal vyhovovat."/>
    <s v="Ne"/>
    <s v="Spíš ne"/>
    <s v="V supermarketu"/>
    <s v="Vím, co chci, ale občas se podívám na ostatní varianty jiných produktů, než používám normálně."/>
    <s v="101 - 200 Kč"/>
    <s v="Ne, používám standardní tampony nebo vložka."/>
    <s v="Menstruační chudoba je situace, při které žena nemá dostatečné finanční prostředky na pořízení menstruačních pomůcek."/>
    <x v="0"/>
    <x v="1"/>
  </r>
  <r>
    <n v="134"/>
    <s v="21-30"/>
    <s v="15 000 - 20 000 Kč"/>
    <s v="Menstruační kalíšek"/>
    <s v="Standardní vložka, Standardní tampon, Menstruační kalíšek, Menstruační kalhotky"/>
    <s v="Ano - alespoň 3x týdně"/>
    <s v="Ano"/>
    <s v="Ekologie, Zvyk"/>
    <s v="Nechci"/>
    <s v="Dostala bych ji zdarma., Byla by to levnější varianta."/>
    <s v="Ne"/>
    <s v="Rozhodně ano"/>
    <s v="Na internetu"/>
    <s v="Vím, co chci, ale podívám se na ostatní varianty stejného produktu (značky, velikosti, cena atd..)"/>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1"/>
    <x v="1"/>
  </r>
  <r>
    <n v="135"/>
    <s v="21-30"/>
    <s v="25 000 - 35 000 Kč"/>
    <s v="Standardní vložka"/>
    <s v="Nevím"/>
    <s v="Ne"/>
    <s v="Ano"/>
    <s v="Pohodlné, Spolehlivé"/>
    <s v="Nechci"/>
    <s v="Současný produkt by mi přestal vyhovovat."/>
    <s v="Ne"/>
    <s v="Rozhodně ne"/>
    <s v="V drogérii"/>
    <s v="Vím, co chci, ale podívám se na ostatní varianty stejného produktu (značky, velikosti, cena atd..)"/>
    <s v="50 - 100 Kč"/>
    <s v="Ne, používám standardní tampony nebo vložka."/>
    <s v="Menstruační chudoba je situace, při které žena nemá dostatečné finanční prostředky na pořízení menstruačních pomůcek."/>
    <x v="0"/>
    <x v="0"/>
  </r>
  <r>
    <n v="136"/>
    <s v="21-30"/>
    <s v="25 000 - 35 000 Kč"/>
    <s v="Menstruační kalíšek"/>
    <s v="Standardní vložka, Standardní tampon"/>
    <s v="Ne"/>
    <s v="Ano"/>
    <s v="Cena, Ekologie"/>
    <s v="Nechci"/>
    <s v="Někdo z okolí by ji začal používat., Byla by to levnější varianta., 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137"/>
    <s v="21-30"/>
    <s v="20 000 - 25 000 Kč"/>
    <s v="Menstruační kalíšek"/>
    <s v="Standardní vložka, Standardní tampon"/>
    <s v="Ano - alespoň 3x týdně"/>
    <s v="Ano"/>
    <s v="Ekologie, Pohodlné"/>
    <s v="Nechci"/>
    <s v="Současný produkt by mi přestal vyhovovat."/>
    <s v="Ne"/>
    <s v="Spíše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138"/>
    <s v="31-40"/>
    <s v="35 000 - 45 000 Kč"/>
    <s v="Standardní vložka"/>
    <s v="Standardní vložka, Vložka z přírodního materiálu, Látkové vložka, Standardní tampon, Tampon z přírodního materiálu, Menstruační kalíšek, Menstruační kalhotky"/>
    <s v="Ne"/>
    <s v="Ano"/>
    <s v="Pohodlné, Spolehlivé"/>
    <s v="Menstruační kalíšek"/>
    <s v="Současný produkt by mi přestal vyhovovat."/>
    <s v="Ne"/>
    <s v="Spíše ano"/>
    <s v="V drogérii"/>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x v="0"/>
    <x v="0"/>
  </r>
  <r>
    <n v="139"/>
    <s v="21-30"/>
    <s v="25 000 - 35 000 Kč"/>
    <s v="Menstruační kalíšek"/>
    <s v="Standardní vložka, Standardní tampon, Menstruační kalhotky"/>
    <s v="Ne"/>
    <s v="Ano"/>
    <s v="Ekologie, Pohodlné"/>
    <s v="Nechci"/>
    <s v="Současný produkt by mi přestal vyhovovat."/>
    <s v="Ne"/>
    <s v="Spíše ano"/>
    <s v="V drogérii"/>
    <s v="Vím, co chci, ale podívám se na ostatní varianty stejného produktu (značky, velikosti, cena atd..)"/>
    <s v="Používám ekologické produkty, které jsou použitelné na několik let"/>
    <s v="Ano, protože standardní vložka nebo tampony nepoužívám."/>
    <s v="Menstruační chudoba je situace, při které má žena slabou či žádnou menstruaci."/>
    <x v="0"/>
    <x v="0"/>
  </r>
  <r>
    <n v="140"/>
    <s v="21-30"/>
    <s v="20 000 - 25 000 Kč"/>
    <s v="Menstruační kalíšek"/>
    <s v="Standardní vložka, Standardní tampon"/>
    <s v="Ne"/>
    <s v="Ano"/>
    <s v="Cena, Ekologie"/>
    <s v="Nechci"/>
    <s v="Byla by to ekologičtější varianta."/>
    <s v="Ne"/>
    <s v="Spíše ano"/>
    <s v="Na internetu"/>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141"/>
    <s v="31-40"/>
    <s v="25 000 - 35 000 Kč"/>
    <s v="Standardní vložka"/>
    <s v="Standardní vložka, Standardní tampon"/>
    <s v="Ne"/>
    <s v="Ano"/>
    <s v="Pohodlné, Spolehlivé"/>
    <s v="Menstruační kalhotky, Látkové vložka"/>
    <s v="Byla by to ekologičtější varianta., Současný produkt by mi přestal vyhovovat."/>
    <s v="Ne"/>
    <s v="Rozhodně ano"/>
    <s v="V supermarketu"/>
    <s v="Pravidelně přemýšlím, jestli nezkusit něco nového a zvažuji možnosti."/>
    <s v="201 - 300 Kč"/>
    <s v="Ano, vyzkoušela bych něco jiného, i když jsem doposud používala standardní vložku či tampon."/>
    <s v="Nevím co to je, nikdy jsem o tom neslyšela."/>
    <x v="0"/>
    <x v="0"/>
  </r>
  <r>
    <n v="142"/>
    <s v="31-40"/>
    <s v="35 000 - 45 000 Kč"/>
    <s v="Standardní tampon"/>
    <s v="Standardní vložka, Standardní tampon, Menstruační kalíšek, Menstruační kalhotky, Mořská houba"/>
    <s v="Ano - maximálně 3x týdně"/>
    <s v="Ano"/>
    <s v="Ekologie, Spolehlivé"/>
    <s v="Nechci"/>
    <s v="Doporuceni"/>
    <s v="Ne"/>
    <s v="Spíš ne"/>
    <s v="V supermarketu"/>
    <s v="Mi nákup trvá pár vteřin, kupuji pořád to stejné."/>
    <s v="201 - 300 Kč"/>
    <s v="Ano, protože jednorázové menstruační pomůcky nejsou ekologické."/>
    <s v="Menstruační chudoba je situace, při které žena nemá dostatečné finanční prostředky na pořízení menstruačních pomůcek."/>
    <x v="0"/>
    <x v="0"/>
  </r>
  <r>
    <n v="143"/>
    <s v="21-30"/>
    <s v="35 000 - 45 000 Kč"/>
    <s v="Standardní tampon"/>
    <s v="Standardní tampon, Menstruační kalíšek"/>
    <s v="Ano - alespoň 3x týdně"/>
    <s v="Ano"/>
    <s v="Ekologie, Pohodlné"/>
    <s v="Menstruační kalhotky"/>
    <s v="Dostala bych ji zdarma., Někdo z okolí by ji začal používat."/>
    <s v="Ano - v práci"/>
    <s v="Rozhodně ano"/>
    <s v="V drogérii"/>
    <s v="Pravidelně přemýšlím, jestli nezkusit něco nového a zvažuji možnosti."/>
    <s v="101 - 200 Kč"/>
    <s v="Ano, protože jednorázové menstruační pomůcky nejsou ekologické."/>
    <s v="Menstruační chudoba je situace, při které žena nemá dostatečné finanční prostředky na pořízení menstruačních pomůcek."/>
    <x v="0"/>
    <x v="0"/>
  </r>
  <r>
    <n v="144"/>
    <s v="41-50"/>
    <s v="45 000 Kč a více"/>
    <s v="Standardní vložka"/>
    <s v="Menstruační kalíšek, Menstruační kalhotky"/>
    <s v="Ano - alespoň 3x týdně"/>
    <s v="Ano"/>
    <s v="Ekologie, Zvyk"/>
    <s v="Nechci"/>
    <s v="Nic by mě nepřimělo."/>
    <s v="Ano - v práci"/>
    <s v="Rozhodně ano"/>
    <s v="V drogérii"/>
    <s v="Mi nákup trvá pár vteřin, kupuji pořád to stejné."/>
    <s v="301 Kč a více"/>
    <s v="Ano, protože jednorázové menstruační pomůcky nejsou ekologické."/>
    <s v="Menstruační chudoba je situace, při které žena nemá dostatečné finanční prostředky na pořízení menstruačních pomůcek."/>
    <x v="0"/>
    <x v="0"/>
  </r>
  <r>
    <n v="145"/>
    <s v="21-30"/>
    <s v="20 000 - 25 000 Kč"/>
    <s v="Menstruační kalíšek"/>
    <s v="Standardní vložka, Standardní tampon"/>
    <s v="Ano - alespoň 3x týdně"/>
    <s v="Ano"/>
    <s v="Cena, Ekologie"/>
    <s v="Nechci"/>
    <s v="Někdo z okolí by ji začal používat., Byla by to levnější varianta., Byla by to ekologičtější varianta., Současný produkt by mi přestal vyhovovat."/>
    <s v="Ne"/>
    <s v="Spíše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146"/>
    <s v="21-30"/>
    <s v="35 000 - 45 000 Kč"/>
    <s v="Standardní vložka"/>
    <s v="Standardní vložka, Vložka z přírodního materiálu, Látkové vložka, Standardní tampon, Tampon z přírodního materiálu, Menstruační kalíšek, Menstruační kalhotky"/>
    <s v="Ne"/>
    <s v="Ano"/>
    <s v="Ekologie, Pohodlné"/>
    <s v="Menstruační kalíšek"/>
    <s v="Současný produkt by mi přestal vyhovovat."/>
    <s v="Ne"/>
    <s v="Spíše ano"/>
    <s v="V drogérii"/>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x v="0"/>
    <x v="0"/>
  </r>
  <r>
    <n v="147"/>
    <s v="21-30"/>
    <s v="25 000 - 35 000 Kč"/>
    <s v="Menstruační kalíšek"/>
    <s v="Standardní vložka, Standardní tampon, Menstruační kalíšek"/>
    <s v="Ano - maximálně 3x týdně"/>
    <s v="Ano"/>
    <s v="Cena, Ekologie"/>
    <s v="Nechci"/>
    <s v="Někdo z okolí by ji začal používat., Byla by to levnější varianta., Byla by to ekologičtější varianta., Současný produkt by mi přestal vyhovovat."/>
    <s v="Ne"/>
    <s v="Spíše ano"/>
    <s v="V drogérii"/>
    <s v="Mi nákup trvá pár vteřin, kupuji pořád to stejné."/>
    <s v="Používám ekologické produkty, které jsou použitelné na několik let"/>
    <s v="Ano, protože mám svůj oblíbený typ/značku/velikost a chci ho používat dál."/>
    <s v="Menstruační chudoba je situace, při které žena nemá dostatečné finanční prostředky na pořízení menstruačních pomůcek."/>
    <x v="0"/>
    <x v="0"/>
  </r>
  <r>
    <n v="148"/>
    <s v="31-40"/>
    <s v="25 000 - 35 000 Kč"/>
    <s v="Menstruační kalhotky"/>
    <s v="Standardní tampon, Mořská houba"/>
    <s v="Ano - maximálně 3x týdně"/>
    <s v="Ano"/>
    <s v="Ekologie, Pohodlné"/>
    <s v="Nechci"/>
    <s v="Byla by to ekologičtější varianta."/>
    <s v="Ne"/>
    <s v="Spíše ano"/>
    <s v="Na internetu"/>
    <s v="Mi nákup trvá pár vteřin, kupuji pořád to stejné."/>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0"/>
    <x v="0"/>
  </r>
  <r>
    <n v="149"/>
    <s v="31-40"/>
    <s v="45 000 Kč a více"/>
    <s v="Standardní tampon"/>
    <s v="Standardní vložka, Standardní tampon"/>
    <s v="Ne"/>
    <s v="Ano"/>
    <s v="Ekologie, Pohodlné"/>
    <s v="Nechci"/>
    <s v="Dostala bych ji zdarma., Současný produkt by mi přestal vyhovovat."/>
    <s v="Ne"/>
    <s v="Spíše ano"/>
    <s v="V drogérii"/>
    <s v="Vím, co chci, ale občas se podívám na ostatní varianty jiných produktů, než používám normálně."/>
    <s v="201 - 300 Kč"/>
    <s v="Ano, protože mám svůj oblíbený typ/značku/velikost a chci ho používat dál."/>
    <s v="Menstruační chudoba je situace, při které žena nemá dostatečné finanční prostředky na pořízení menstruačních pomůcek."/>
    <x v="0"/>
    <x v="0"/>
  </r>
  <r>
    <n v="150"/>
    <s v="31-40"/>
    <s v="45 000 Kč a více"/>
    <s v="Menstruační kalhotky"/>
    <s v="Standardní tampon, Menstruační kalhotky"/>
    <s v="Ano - maximálně 3x týdně"/>
    <s v="Ano"/>
    <s v="Ekologie, Pohodlné"/>
    <s v="Nechci"/>
    <s v="Nic by mě nepřimělo."/>
    <s v="Ne"/>
    <s v="Rozhodně ano"/>
    <s v="V drogérii"/>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151"/>
    <s v="41-50"/>
    <s v="35 000 - 45 000 Kč"/>
    <s v="Vložka z přírodního materiálu"/>
    <s v="Vložka z přírodního materiálu"/>
    <s v="Ne"/>
    <s v="Ano"/>
    <s v="Ekologie, Spolehlivé"/>
    <s v="Nechci"/>
    <s v="Dostala bych ji zdarma., Byla by to levnější varianta."/>
    <s v="Ne"/>
    <s v="Rozhodně ano"/>
    <s v="V drogérii"/>
    <s v="Mi nákup trvá pár vteřin, kupuji pořád to stejné."/>
    <s v="Používám ekologické produkty, které jsou použitelné na několik let"/>
    <s v="Ano, protože standardní vložka nebo tampony nepoužívám."/>
    <s v="Nevím co to je, nikdy jsem o tom neslyšela."/>
    <x v="0"/>
    <x v="0"/>
  </r>
  <r>
    <n v="152"/>
    <s v="31-40"/>
    <s v="35 000 - 45 000 Kč"/>
    <s v="Standardní tampon"/>
    <s v="Standardní vložka, Standardní tampon, Menstruační kalhotky"/>
    <s v="Ne"/>
    <s v="Ano"/>
    <s v="Cena, Zvyk"/>
    <s v="Tampon z přírodního materiálu"/>
    <s v="Dostala bych ji zdarma., Současný produkt by mi přestal vyhovovat."/>
    <s v="Ne"/>
    <s v="Spíš ne"/>
    <s v="V supermarketu"/>
    <s v="Mi nákup trvá pár vteřin, kupuji pořád to stejné."/>
    <s v="101 - 200 Kč"/>
    <s v="Ne, používám standardní tampony nebo vložka."/>
    <s v="Menstruační chudoba je situace, při které žena nemá dostatečné finanční prostředky na pořízení menstruačních pomůcek."/>
    <x v="0"/>
    <x v="0"/>
  </r>
  <r>
    <n v="153"/>
    <s v="41-50"/>
    <s v="35 000 - 45 000 Kč"/>
    <s v="Standardní vložka"/>
    <s v="Nevím"/>
    <s v="Ne"/>
    <s v="Ano"/>
    <s v="Cena, Zvyk"/>
    <s v="Nechci"/>
    <s v="Nic by mě nepřimělo."/>
    <s v="Ne"/>
    <s v="Spíše ano"/>
    <s v="V drogérii"/>
    <s v="Mi nákup trvá pár vteřin, kupuji pořád to stejné."/>
    <s v="101 - 200 Kč"/>
    <s v="Ano, vyzkoušela bych něco jiného, i když jsem doposud používala standardní vložku či tampon."/>
    <s v="Menstruační chudoba je situace, při které žena nemá dostatečné finanční prostředky na pořízení menstruačních pomůcek."/>
    <x v="0"/>
    <x v="0"/>
  </r>
  <r>
    <n v="154"/>
    <s v="21-30"/>
    <s v="25 000 - 35 000 Kč"/>
    <s v="Standardní tampon"/>
    <s v="Standardní vložka, Standardní tampon, Menstruační kalíšek, Menstruační kalhotky"/>
    <s v="Ne"/>
    <s v="Ano"/>
    <s v="Pohodlné, Spolehlivé"/>
    <s v="Menstruační kalhotky"/>
    <s v="Dostala bych ji zdarma., Byla by to levnější varianta., Současný produkt by mi přestal vyhovovat."/>
    <s v="Ne"/>
    <s v="Spíše ano"/>
    <s v="V drogérii"/>
    <s v="Pravidelně přemýšlím, jestli nezkusit něco nového a zvažuji možnosti."/>
    <s v="101 - 200 Kč"/>
    <s v="Ne, začala bych používat produkty zdarma (doposud jsem používala jiné)."/>
    <s v="Menstruační chudoba je situace, při které má žena slabou či žádnou menstruaci."/>
    <x v="0"/>
    <x v="0"/>
  </r>
  <r>
    <n v="155"/>
    <s v="21-30"/>
    <s v="25 000 - 35 000 Kč"/>
    <s v="Menstruační kalíšek"/>
    <s v="Standardní vložka, Standardní tampon"/>
    <s v="Ne"/>
    <s v="Ano"/>
    <s v="Cena, Ekologie"/>
    <s v="Nechci"/>
    <s v="Dostala bych ji zdarma., 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156"/>
    <s v="21-30"/>
    <s v="20 000 - 25 000 Kč"/>
    <s v="Menstruační kalíšek"/>
    <s v="Standardní vložka, Standardní tampon"/>
    <s v="Ano - alespoň 3x týdně"/>
    <s v="Ano"/>
    <s v="Ekologie, Pohodlné"/>
    <s v="Nechci"/>
    <s v="Současný produkt by mi přestal vyhovovat."/>
    <s v="Ne"/>
    <s v="Spíše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157"/>
    <s v="21-30"/>
    <s v="25 000 - 35 000 Kč"/>
    <s v="Menstruační kalíšek"/>
    <s v="Menstruační kalíšek"/>
    <s v="Ano - maximálně 3x týdně"/>
    <s v="Ano"/>
    <s v="Cena, Pohodlné"/>
    <s v="Mořská houba"/>
    <s v="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158"/>
    <s v="31-40"/>
    <s v="45 000 Kč a více"/>
    <s v="Standardní tampon"/>
    <s v="Standardní vložka, Standardní tampon"/>
    <s v="Ne"/>
    <s v="Ano"/>
    <s v="Ekologie, Pohodlné"/>
    <s v="Nechci"/>
    <s v="Dostala bych ji zdarma., Současný produkt by mi přestal vyhovovat."/>
    <s v="Ne"/>
    <s v="Spíše ano"/>
    <s v="V drogérii"/>
    <s v="Vím, co chci, ale občas se podívám na ostatní varianty jiných produktů, než používám normálně."/>
    <s v="201 - 300 Kč"/>
    <s v="Ano, protože mám svůj oblíbený typ/značku/velikost a chci ho používat dál."/>
    <s v="Menstruační chudoba je situace, při které žena nemá dostatečné finanční prostředky na pořízení menstruačních pomůcek."/>
    <x v="0"/>
    <x v="0"/>
  </r>
  <r>
    <n v="159"/>
    <s v="31-40"/>
    <s v="45 000 Kč a více"/>
    <s v="Menstruační kalhotky"/>
    <s v="Standardní tampon, Menstruační kalhotky"/>
    <s v="Ano - maximálně 3x týdně"/>
    <s v="Ano"/>
    <s v="Ekologie, Pohodlné"/>
    <s v="Nechci"/>
    <s v="Nic by mě nepřimělo."/>
    <s v="Ne"/>
    <s v="Rozhodně ano"/>
    <s v="V drogérii"/>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160"/>
    <s v="41-50"/>
    <s v="35 000 - 45 000 Kč"/>
    <s v="Vložka z přírodního materiálu"/>
    <s v="Vložka z přírodního materiálu"/>
    <s v="Ne"/>
    <s v="Ano"/>
    <s v="Ekologie, Spolehlivé"/>
    <s v="Nechci"/>
    <s v="Dostala bych ji zdarma., Byla by to levnější varianta."/>
    <s v="Ne"/>
    <s v="Rozhodně ano"/>
    <s v="V drogérii"/>
    <s v="Mi nákup trvá pár vteřin, kupuji pořád to stejné."/>
    <s v="Používám ekologické produkty, které jsou použitelné na několik let"/>
    <s v="Ano, protože standardní vložka nebo tampony nepoužívám."/>
    <s v="Nevím co to je, nikdy jsem o tom neslyšela."/>
    <x v="0"/>
    <x v="0"/>
  </r>
  <r>
    <n v="161"/>
    <s v="31-40"/>
    <s v="20 000 - 25 000 Kč"/>
    <s v="Menstruační kalíšek"/>
    <s v="Vložka z přírodního materiálu, Standardní tampon, Menstruační kalíšek, Menstruační kalhotky"/>
    <s v="Ano - alespoň 3x týdně"/>
    <s v="Ano"/>
    <s v="Ekologie, Pohodlné"/>
    <s v="Nechci"/>
    <s v="bylo by to pohodlnější"/>
    <s v="Ne"/>
    <s v="Spíš ne"/>
    <s v="Na internetu"/>
    <s v="Vím, co chci, ale podívám se na ostatní varianty stejného produktu (značky, velikosti, cena atd..)"/>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1"/>
    <x v="2"/>
  </r>
  <r>
    <n v="162"/>
    <s v="21-30"/>
    <s v="25 000 - 35 000 Kč"/>
    <s v="Menstruační kalíšek"/>
    <s v="Standardní vložka, Látkové vložka, Standardní tampon, Tampon z přírodního materiálu, Menstruační kalíšek, Menstruační kalhotky"/>
    <s v="Ano - alespoň 3x týdně"/>
    <s v="Ano"/>
    <s v="Ekologie, Pohodlné"/>
    <s v="Nechci"/>
    <s v="Dostala bych ji zdarma., Byla by to ekologičtější varianta., Současný produkt by mi přestal vyhovovat."/>
    <s v="Ne"/>
    <s v="Rozhodně ano"/>
    <s v="Na internetu"/>
    <s v="Mi nákup trvá pár vteřin, kupuji pořád to stejné."/>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0"/>
    <x v="0"/>
  </r>
  <r>
    <n v="163"/>
    <s v="21-30"/>
    <s v="15 000 - 20 000 Kč"/>
    <s v="Standardní vložka"/>
    <s v="Standardní vložka, Standardní tampon"/>
    <s v="Ne"/>
    <s v="Ano"/>
    <s v="Ekologie, Pohodlné"/>
    <s v="Nechci"/>
    <s v="Byla by to ekologičtější varianta., Současný produkt by mi přestal vyhovovat."/>
    <s v="Ne"/>
    <s v="Spíš ne"/>
    <s v="V drogérii"/>
    <s v="Vím, co chci, ale občas se podívám na ostatní varianty jiných produktů, než používám normálně."/>
    <s v="201 - 300 Kč"/>
    <s v="Ano, protože jednorázové menstruační pomůcky nejsou ekologické."/>
    <s v="Menstruační chudoba je situace, při které žena nemá dostatečné finanční prostředky na pořízení menstruačních pomůcek."/>
    <x v="1"/>
    <x v="0"/>
  </r>
  <r>
    <n v="164"/>
    <s v="31-40"/>
    <s v="25 000 - 35 000 Kč"/>
    <s v="Vložka z přírodního materiálu"/>
    <s v="Standardní vložka, Standardní tampon, Menstruační kalíšek, Menstruační kalhotky"/>
    <s v="Ano - maximálně 3x týdně"/>
    <s v="Ano"/>
    <s v="Pohodlné, Spolehlivé"/>
    <s v="Mořská houba"/>
    <s v="Současný produkt by mi přestal vyhovovat."/>
    <s v="Ne"/>
    <s v="Spíš ne"/>
    <s v="V drogérii"/>
    <s v="Vím, co chci, ale podívám se na ostatní varianty stejného produktu (značky, velikosti, cena atd..)"/>
    <s v="101 - 200 Kč"/>
    <s v="Ano, protože standardní vložka nebo tampony nepoužívám."/>
    <s v="Nevím co to je, nikdy jsem o tom neslyšela."/>
    <x v="0"/>
    <x v="0"/>
  </r>
  <r>
    <n v="165"/>
    <s v="31-40"/>
    <s v="20 000 - 25 000 Kč"/>
    <s v="Menstruační kalíšek"/>
    <s v="Standardní vložka, Standardní tampon, Menstruační kalíšek, Mořská houba"/>
    <s v="Ne"/>
    <s v="Ano"/>
    <s v="Ekologie, Pohodlné"/>
    <s v="Menstruační kalhotky"/>
    <s v="Jen se odhodlavam kalhotky objednat jako doplnujici ke kalisku. Urcite kalisek neprestanj pouzivat."/>
    <s v="Ne"/>
    <s v="Spíš ne"/>
    <s v="V drogérii"/>
    <s v="Mi nákup trvá pár vteřin, kupuji pořád to stejné."/>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0"/>
    <x v="0"/>
  </r>
  <r>
    <n v="166"/>
    <s v="21-30"/>
    <s v="25 000 - 35 000 Kč"/>
    <s v="Standardní vložka"/>
    <s v="Nevím"/>
    <s v="Ne"/>
    <s v="Ano"/>
    <s v="Cena, Ekologie"/>
    <s v="Mořská houba"/>
    <s v="Dostala bych ji zdarma., Byla by to ekologičtější varianta., Současný produkt by mi přestal vyhovovat."/>
    <s v="Ne"/>
    <s v="Spíše ano"/>
    <s v="V drogérii"/>
    <s v="Pravidelně přemýšlím, jestli nezkusit něco nového a zvažuji možnosti."/>
    <s v="101 - 200 Kč"/>
    <s v="Ne, používám standardní tampony nebo vložka."/>
    <s v="Menstruační chudoba je situace, při které žena nemá dostatečné finanční prostředky na pořízení menstruačních pomůcek."/>
    <x v="0"/>
    <x v="0"/>
  </r>
  <r>
    <n v="167"/>
    <s v="15-20"/>
    <s v="Méně než 15 000 Kč"/>
    <s v="Menstruační kalhotky"/>
    <s v="Standardní vložka, Látkové vložka, Standardní tampon, Menstruační kalíšek"/>
    <s v="Ano - alespoň 3x týdně"/>
    <s v="Ano"/>
    <s v="Cena, Používají ho ostatní v mém okolí"/>
    <s v="Nechci"/>
    <s v="Současný produkt by mi přestal vyhovovat."/>
    <s v="Ne"/>
    <s v="Rozhodně ano"/>
    <s v="Na internetu"/>
    <s v="Mi nákup trvá pár vteřin, kupuji pořád to stejné."/>
    <s v="Používám ekologické produkty, které jsou použitelné na několik let"/>
    <s v="Ne, začala bych používat produkty zdarma (doposud jsem používala jiné)."/>
    <s v="Menstruační chudoba je situace, při které žena nemá dostatečné finanční prostředky na pořízení menstruačních pomůcek."/>
    <x v="2"/>
    <x v="0"/>
  </r>
  <r>
    <n v="168"/>
    <s v="41-50"/>
    <s v="35 000 - 45 000 Kč"/>
    <s v="Standardní vložka"/>
    <s v="Standardní tampon, Menstruační kalíšek, Menstruační kalhotky"/>
    <s v="Ne"/>
    <s v="Ano"/>
    <s v="Cena, Zvyk"/>
    <s v="Nechci"/>
    <s v="Současný produkt by mi přestal vyhovovat."/>
    <s v="Ne"/>
    <s v="Spíše ano"/>
    <s v="V drogérii"/>
    <s v="Mi nákup trvá pár vteřin, kupuji pořád to stejné."/>
    <s v="201 - 300 Kč"/>
    <s v="Ne, začala bych používat produkty zdarma (doposud jsem používala jiné)."/>
    <s v="Menstruační chudoba je situace, při které žena nemá dostatečné finanční prostředky na pořízení menstruačních pomůcek."/>
    <x v="0"/>
    <x v="0"/>
  </r>
  <r>
    <n v="169"/>
    <s v="31-40"/>
    <s v="45 000 Kč a více"/>
    <s v="Standardní tampon"/>
    <s v="Standardní vložka, Standardní tampon"/>
    <s v="Ano - alespoň 3x týdně"/>
    <s v="Ano"/>
    <s v="Ekologie, Pohodlné"/>
    <s v="Menstruační kalíšek"/>
    <s v="Byla by to ekologičtější varianta., Současný produkt by mi přestal vyhovovat."/>
    <s v="Ne"/>
    <s v="Spíše ano"/>
    <s v="Na internetu"/>
    <s v="Vím, co chci, ale podívám se na ostatní varianty stejného produktu (značky, velikosti, cena atd..)"/>
    <s v="301 Kč a více"/>
    <s v="Ano, protože mám svůj oblíbený typ/značku/velikost a chci ho používat dál."/>
    <s v="Menstruační chudoba je situace, při které žena nemá dostatečné finanční prostředky na pořízení menstruačních pomůcek."/>
    <x v="0"/>
    <x v="0"/>
  </r>
  <r>
    <n v="170"/>
    <s v="51-60"/>
    <s v="45 000 Kč a více"/>
    <s v="Standardní tampon"/>
    <s v="Menstruační kalíšek"/>
    <s v="Ne"/>
    <s v="Ano"/>
    <s v="Pohodlné, Spolehlivé"/>
    <s v="Tampon z přírodního materiálu"/>
    <s v="Byla by to levnější varianta., Současný produkt by mi přestal vyhovovat."/>
    <s v="Ne"/>
    <s v="Rozhodně ne"/>
    <s v="V drogérii"/>
    <s v="Pravidelně přemýšlím, jestli nezkusit něco nového a zvažuji možnosti."/>
    <s v="50 - 100 Kč"/>
    <s v="Ne, začala bych používat produkty zdarma (doposud jsem používala jiné)."/>
    <s v="Menstruační chudoba je situace, při které žena nemá dostatečné finanční prostředky na pořízení menstruačních pomůcek."/>
    <x v="0"/>
    <x v="0"/>
  </r>
  <r>
    <n v="171"/>
    <s v="21-30"/>
    <s v="25 000 - 35 000 Kč"/>
    <s v="Menstruační kalíšek"/>
    <s v="Standardní vložka, Standardní tampon"/>
    <s v="Ne"/>
    <s v="Ano"/>
    <s v="Cena, Ekologie"/>
    <s v="Nechci"/>
    <s v="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172"/>
    <s v="21-30"/>
    <s v="20 000 - 25 000 Kč"/>
    <s v="Menstruační kalíšek"/>
    <s v="Standardní vložka, Standardní tampon"/>
    <s v="Ano - alespoň 3x týdně"/>
    <s v="Ano"/>
    <s v="Ekologie, Pohodlné"/>
    <s v="Nechci"/>
    <s v="Současný produkt by mi přestal vyhovovat."/>
    <s v="Ne"/>
    <s v="Spíše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173"/>
    <s v="21-30"/>
    <s v="25 000 - 35 000 Kč"/>
    <s v="Menstruační kalíšek"/>
    <s v="Menstruační kalíšek"/>
    <s v="Ano - maximálně 3x týdně"/>
    <s v="Ano"/>
    <s v="Cena, Pohodlné"/>
    <s v="Mořská houba"/>
    <s v="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174"/>
    <s v="21-30"/>
    <s v="Méně než 15 000 Kč"/>
    <s v="Standardní vložka"/>
    <s v="Standardní tampon, Menstruační kalíšek"/>
    <s v="Ano - maximálně 3x týdně"/>
    <s v="Ano"/>
    <s v="Pohodlné, Spolehlivé"/>
    <s v="Vložka z přírodního materiálu, Tampon z přírodního materiálu, Menstruační kalhotky"/>
    <s v="Byla by to levnější varianta., Byla by to ekologičtější varianta."/>
    <s v="Ne"/>
    <s v="Rozhodně ano"/>
    <s v="V drogérii"/>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x v="0"/>
    <x v="0"/>
  </r>
  <r>
    <n v="175"/>
    <s v="21-30"/>
    <s v="45 000 Kč a více"/>
    <s v="Standardní tampon"/>
    <s v="Standardní vložka, Menstruační kalíšek, Menstruační kalhotky"/>
    <s v="Ano - maximálně 3x týdně"/>
    <s v="Ano"/>
    <s v="Cena, Ekologie"/>
    <s v="Menstruační kalhotky"/>
    <s v="Současný produkt by mi přestal vyhovovat."/>
    <s v="Ne"/>
    <s v="Rozhodně ano"/>
    <s v="V supermarketu"/>
    <s v="Pravidelně přemýšlím, jestli nezkusit něco nového a zvažuji možnosti."/>
    <s v="50 - 100 Kč"/>
    <s v="Ne, používám standardní tampony nebo vložka."/>
    <s v="Menstruační chudoba je situace, při které žena nemá dostatečné finanční prostředky na pořízení menstruačních pomůcek."/>
    <x v="0"/>
    <x v="0"/>
  </r>
  <r>
    <n v="176"/>
    <s v="21-30"/>
    <s v="25 000 - 35 000 Kč"/>
    <s v="Standardní tampon"/>
    <s v="Standardní tampon, Menstruační kalíšek, Menstruační kalhotky"/>
    <s v="Ano - alespoň 3x týdně"/>
    <s v="Ano"/>
    <s v="Pohodlné, Spolehlivé"/>
    <s v="Nechci"/>
    <s v="Současný produkt by mi přestal vyhovovat."/>
    <s v="Ne"/>
    <s v="Spíše ano"/>
    <s v="V drogérii"/>
    <s v="Vím, co chci, ale podívám se na ostatní varianty stejného produktu (značky, velikosti, cena atd..)"/>
    <s v="201 - 300 Kč"/>
    <s v="Ano, protože mám svůj oblíbený typ/značku/velikost a chci ho používat dál."/>
    <s v="Menstruační chudoba je situace, při které žena nemá dostatečné finanční prostředky na pořízení menstruačních pomůcek."/>
    <x v="0"/>
    <x v="0"/>
  </r>
  <r>
    <n v="177"/>
    <s v="21-30"/>
    <s v="Méně než 15 000 Kč"/>
    <s v="Standardní tampon"/>
    <s v="Standardní vložka, Standardní tampon"/>
    <s v="Ne"/>
    <s v="Ano"/>
    <s v="Pohodlné, Spolehlivé"/>
    <s v="Menstruační kalhotky"/>
    <s v="Dostala bych ji zdarma."/>
    <s v="Ne"/>
    <s v="Rozhodně ano"/>
    <s v="V drogérii"/>
    <s v="Pravidelně přemýšlím, jestli nezkusit něco nového a zvažuji možnosti."/>
    <s v="101 - 200 Kč"/>
    <s v="Ne, používám standardní tampony nebo vložka."/>
    <s v="Menstruační chudoba je situace, při které žena nemá dostatečné finanční prostředky na pořízení menstruačních pomůcek."/>
    <x v="1"/>
    <x v="0"/>
  </r>
  <r>
    <n v="178"/>
    <s v="21-30"/>
    <s v="25 000 - 35 000 Kč"/>
    <s v="Standardní tampon"/>
    <s v="Standardní tampon, Menstruační kalíšek, Menstruační kalhotky"/>
    <s v="Ano - alespoň 3x týdně"/>
    <s v="Ano"/>
    <s v="Ekologie, Pohodlné"/>
    <s v="Menstruační kalhotky"/>
    <s v="Byla by to levnější varianta."/>
    <s v="Ne"/>
    <s v="Rozhodně ano"/>
    <s v="V drogérii"/>
    <s v="Vím, co chci, ale podívám se na ostatní varianty stejného produktu (značky, velikosti, cena atd..)"/>
    <s v="101 - 200 Kč"/>
    <s v="Ano, protože jednorázové menstruační pomůcky nejsou ekologické."/>
    <s v="Nevím co to je, nikdy jsem o tom neslyšela."/>
    <x v="0"/>
    <x v="0"/>
  </r>
  <r>
    <n v="179"/>
    <s v="41-50"/>
    <s v="25 000 - 35 000 Kč"/>
    <s v="Standardní tampon"/>
    <s v="Standardní tampon"/>
    <s v="Ne"/>
    <s v="Ne - partner"/>
    <s v="Cena, Zvyk"/>
    <s v="Nechci"/>
    <s v="Byla by to levnější varianta., Současný produkt by mi přestal vyhovovat."/>
    <s v="Ne"/>
    <s v="Rozhodně ano"/>
    <s v="V drogérii"/>
    <s v="Vím, co chci, ale podívám se na ostatní varianty stejného produktu (značky, velikosti, cena atd..)"/>
    <s v="50 - 100 Kč"/>
    <s v="Ne, používám standardní tampony nebo vložka."/>
    <s v="Menstruační chudoba je situace, při které má žena slabou či žádnou menstruaci."/>
    <x v="0"/>
    <x v="0"/>
  </r>
  <r>
    <n v="180"/>
    <s v="51-60"/>
    <s v="25 000 - 35 000 Kč"/>
    <s v="Standardní vložka"/>
    <s v="Standardní vložka, Standardní tampon, Menstruační kalhotky"/>
    <s v="Ne"/>
    <s v="Ano"/>
    <s v="Zvyk, Spolehlivé"/>
    <s v="Menstruační kalhotky"/>
    <s v="Dostala bych ji zdarma."/>
    <s v="Ne"/>
    <s v="Spíše ano"/>
    <s v="V drogérii"/>
    <s v="Mi nákup trvá pár vteřin, kupuji pořád to stejné."/>
    <s v="101 - 200 Kč"/>
    <s v="Ano, vyzkoušela bych něco jiného, i když jsem doposud používala standardní vložku či tampon."/>
    <s v="Menstruační chudoba je situace, při které žena nemá dostatečné finanční prostředky na pořízení menstruačních pomůcek."/>
    <x v="0"/>
    <x v="0"/>
  </r>
  <r>
    <n v="181"/>
    <s v="21-30"/>
    <s v="15 000 - 20 000 Kč"/>
    <s v="Standardní tampon"/>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s v="V drogérii"/>
    <s v="Pravidelně přemýšlím, jestli nezkusit něco nového a zvažuji možnosti."/>
    <s v="101 - 200 Kč"/>
    <s v="Ano, vyzkoušela bych něco jiného, i když jsem doposud používala standardní vložku či tampon."/>
    <s v="Menstruační chudoba je situace, při které žena nemá dostatečné finanční prostředky na pořízení menstruačních pomůcek."/>
    <x v="0"/>
    <x v="0"/>
  </r>
  <r>
    <n v="182"/>
    <s v="21-30"/>
    <s v="45 000 Kč a více"/>
    <s v="Menstruační kalíšek"/>
    <s v="Standardní vložka, Standardní tampon, Menstruační kalíšek, Menstruační kalhotky"/>
    <s v="Ano - maximálně 3x týdně"/>
    <s v="Ano"/>
    <s v="Cena, Ekologie"/>
    <s v="Nechci"/>
    <s v="Dostala bych ji zdarma., Byla by to ekologičtější varianta., Současný produkt by mi přestal vyhovovat."/>
    <s v="Ne"/>
    <s v="Rozhodně ano"/>
    <s v="V supermarketu"/>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183"/>
    <s v="31-40"/>
    <s v="45 000 Kč a více"/>
    <s v="Menstruační kalíšek"/>
    <s v="Menstruační kalíšek, Menstruační kalhotky"/>
    <s v="Ano - alespoň 3x týdně"/>
    <s v="Ano"/>
    <s v="Ekologie, Spolehlivé"/>
    <s v="Tampon z přírodního materiálu"/>
    <s v="Někdo z okolí by ji začal používat."/>
    <s v="Ne"/>
    <s v="Spíše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184"/>
    <s v="21-30"/>
    <s v="35 000 - 45 000 Kč"/>
    <s v="Tampon z přírodního materiálu"/>
    <s v="Tampon z přírodního materiálu, Menstruační kalíšek"/>
    <s v="Ano - alespoň 3x týdně"/>
    <s v="Ano"/>
    <s v="Pohodlné, Spolehlivé"/>
    <s v="Nechci"/>
    <s v="Někdo z okolí by ji začal používat."/>
    <s v="Ne"/>
    <s v="Spíše ano"/>
    <s v="V drogérii"/>
    <s v="Vím, co chci, ale podívám se na ostatní varianty stejného produktu (značky, velikosti, cena atd..)"/>
    <s v="Používám ekologické produkty, které jsou použitelné na několik let"/>
    <s v="Ano, vyzkoušela bych něco jiného, i když jsem doposud používala standardní vložku či tampon."/>
    <s v="Menstruační chudoba je situace, při které žena nemá dostatečné finanční prostředky na pořízení menstruačních pomůcek."/>
    <x v="0"/>
    <x v="0"/>
  </r>
  <r>
    <n v="185"/>
    <s v="31-40"/>
    <s v="35 000 - 45 000 Kč"/>
    <s v="Standardní tampon"/>
    <s v="Standardní vložka, Standardní tampon, Menstruační kalhotky"/>
    <s v="Ne"/>
    <s v="Ano"/>
    <s v="Cena, Zvyk"/>
    <s v="Tampon z přírodního materiálu"/>
    <s v="Dostala bych ji zdarma., Současný produkt by mi přestal vyhovovat."/>
    <s v="Ne"/>
    <s v="Rozhodně ano"/>
    <s v="V supermarketu"/>
    <s v="Mi nákup trvá pár vteřin, kupuji pořád to stejné."/>
    <s v="101 - 200 Kč"/>
    <s v="Ne, používám standardní tampony nebo vložka."/>
    <s v="Menstruační chudoba je situace, při které žena nemá dostatečné finanční prostředky na pořízení menstruačních pomůcek."/>
    <x v="0"/>
    <x v="0"/>
  </r>
  <r>
    <n v="186"/>
    <s v="41-50"/>
    <s v="35 000 - 45 000 Kč"/>
    <s v="Standardní vložka"/>
    <s v="Nevím"/>
    <s v="Ne"/>
    <s v="Ano"/>
    <s v="Cena, Zvyk"/>
    <s v="Nechci"/>
    <s v="Nic by mě nepřimělo."/>
    <s v="Ne"/>
    <s v="Spíše ano"/>
    <s v="V drogérii"/>
    <s v="Vím, co chci, ale občas se podívám na ostatní varianty jiných produktů, než používám normálně."/>
    <s v="101 - 200 Kč"/>
    <s v="Ano, vyzkoušela bych něco jiného, i když jsem doposud používala standardní vložku či tampon."/>
    <s v="Menstruační chudoba je situace, při které žena nemá dostatečné finanční prostředky na pořízení menstruačních pomůcek."/>
    <x v="0"/>
    <x v="0"/>
  </r>
  <r>
    <n v="187"/>
    <s v="21-30"/>
    <s v="25 000 - 35 000 Kč"/>
    <s v="Standardní tampon"/>
    <s v="Standardní vložka, Standardní tampon, Menstruační kalíšek, Menstruační kalhotky"/>
    <s v="Ne"/>
    <s v="Ano"/>
    <s v="Pohodlné, Spolehlivé"/>
    <s v="Menstruační kalhotky"/>
    <s v="Dostala bych ji zdarma., Byla by to levnější varianta., Současný produkt by mi přestal vyhovovat."/>
    <s v="Ne"/>
    <s v="Spíše ano"/>
    <s v="V drogérii"/>
    <s v="Pravidelně přemýšlím, jestli nezkusit něco nového a zvažuji možnosti."/>
    <s v="101 - 200 Kč"/>
    <s v="Ne, začala bych používat produkty zdarma (doposud jsem používala jiné)."/>
    <s v="Menstruační chudoba je situace, při které má žena slabou či žádnou menstruaci."/>
    <x v="0"/>
    <x v="0"/>
  </r>
  <r>
    <n v="188"/>
    <s v="31-40"/>
    <s v="35 000 - 45 000 Kč"/>
    <s v="Standardní tampon"/>
    <s v="Nepoužívají nic"/>
    <s v="Ano - alespoň 3x týdně"/>
    <s v="Ano"/>
    <s v="Zvyk, Pohodlné"/>
    <s v="Menstruační kalhotky"/>
    <s v="Dostala bych ji zdarma."/>
    <s v="Ano - v práci"/>
    <s v="Spíše ano"/>
    <s v="V drogérii"/>
    <s v="Mi nákup trvá pár vteřin, kupuji pořád to stejné."/>
    <s v="50 - 100 Kč"/>
    <s v="Ne, používám standardní tampony nebo vložka."/>
    <s v="Menstruační chudoba je situace, při které žena nemá dostatečné finanční prostředky na pořízení menstruačních pomůcek."/>
    <x v="0"/>
    <x v="0"/>
  </r>
  <r>
    <n v="189"/>
    <s v="21-30"/>
    <s v="25 000 - 35 000 Kč"/>
    <s v="Standardní tampon"/>
    <s v="Standardní vložka, Standardní tampon"/>
    <s v="Ne"/>
    <s v="Ano"/>
    <s v="Zvyk, Spolehlivé"/>
    <s v="Nechci"/>
    <s v="Současný produkt by mi přestal vyhovovat."/>
    <s v="Ne"/>
    <s v="Spíše ano"/>
    <s v="V drogérii"/>
    <s v="Mi nákup trvá pár vteřin, kupuji pořád to stejné."/>
    <s v="201 - 300 Kč"/>
    <s v="Ano, vyzkoušela bych něco jiného, i když jsem doposud používala standardní vložku či tampon."/>
    <s v="Nevím co to je, nikdy jsem o tom neslyšela."/>
    <x v="0"/>
    <x v="0"/>
  </r>
  <r>
    <n v="190"/>
    <s v="21-30"/>
    <s v="35 000 - 45 000 Kč"/>
    <s v="Menstruační kalhotky"/>
    <s v="Standardní vložka, Standardní tampon"/>
    <s v="Ne"/>
    <s v="Ano"/>
    <s v="Ekologie, Pohodlné"/>
    <s v="Nechci"/>
    <s v="Současný produkt by mi přestal vyhovovat."/>
    <s v="Ne"/>
    <s v="Rozhodně ano"/>
    <s v="Na internetu"/>
    <s v="Vím, co chci, ale občas se podívám na ostatní varianty jiných produktů, než používám normálně."/>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191"/>
    <s v="21-30"/>
    <s v="35 000 - 45 000 Kč"/>
    <s v="Standardní tampon"/>
    <s v="Standardní tampon, Menstruační kalíšek"/>
    <s v="Ano - alespoň 3x týdně"/>
    <s v="Ano"/>
    <s v="Cena, Ekologie"/>
    <s v="Menstruační kalhotky"/>
    <s v="Dostala bych ji zdarma., Někdo z okolí by ji začal používat."/>
    <s v="Ano - v práci"/>
    <s v="Rozhodně ano"/>
    <s v="V drogérii"/>
    <s v="Pravidelně přemýšlím, jestli nezkusit něco nového a zvažuji možnosti."/>
    <s v="101 - 200 Kč"/>
    <s v="Ano, protože jednorázové menstruační pomůcky nejsou ekologické."/>
    <s v="Menstruační chudoba je situace, při které žena nemá dostatečné finanční prostředky na pořízení menstruačních pomůcek."/>
    <x v="0"/>
    <x v="0"/>
  </r>
  <r>
    <n v="192"/>
    <s v="41-50"/>
    <s v="45 000 Kč a více"/>
    <s v="Standardní tampon"/>
    <s v="Menstruační kalíšek, Menstruační kalhotky"/>
    <s v="Ano - alespoň 3x týdně"/>
    <s v="Ano"/>
    <s v="Ekologie, Zvyk"/>
    <s v="Nechci"/>
    <s v="Nic by mě nepřimělo."/>
    <s v="Ano - v práci"/>
    <s v="Rozhodně ano"/>
    <s v="V drogérii"/>
    <s v="Mi nákup trvá pár vteřin, kupuji pořád to stejné."/>
    <s v="101 - 200 Kč"/>
    <s v="Ano, protože jednorázové menstruační pomůcky nejsou ekologické."/>
    <s v="Menstruační chudoba je situace, při které žena nemá dostatečné finanční prostředky na pořízení menstruačních pomůcek."/>
    <x v="0"/>
    <x v="0"/>
  </r>
  <r>
    <n v="193"/>
    <s v="51-60"/>
    <s v="25 000 - 35 000 Kč"/>
    <s v="Standardní vložka"/>
    <s v="Nevím"/>
    <s v="Ne"/>
    <s v="Ano"/>
    <s v="Cena, Zvyk"/>
    <s v="Nechci"/>
    <s v="Nic by mě nepřimělo."/>
    <s v="Ne"/>
    <s v="Spíše ano"/>
    <s v="V drogérii"/>
    <s v="Mi nákup trvá pár vteřin, kupuji pořád to stejné."/>
    <s v="101 - 200 Kč"/>
    <s v="Ne, používám standardní tampony nebo vložka."/>
    <s v="Menstruační chudoba je situace, při které žena nemá dostatečné finanční prostředky na pořízení menstruačních pomůcek."/>
    <x v="0"/>
    <x v="0"/>
  </r>
  <r>
    <n v="194"/>
    <s v="21-30"/>
    <s v="Méně než 15 000 Kč"/>
    <s v="Standardní tampon"/>
    <s v="Standardní vložka, Standardní tampon"/>
    <s v="Ne"/>
    <s v="Ano"/>
    <s v="Zvyk, Spolehlivé"/>
    <s v="Menstruační kalhotky"/>
    <s v="Dostala bych ji zdarma., Současný produkt by mi přestal vyhovovat."/>
    <s v="Ne"/>
    <s v="Spíše ano"/>
    <s v="V drogérii"/>
    <s v="Pravidelně přemýšlím, jestli nezkusit něco nového a zvažuji možnosti."/>
    <s v="101 - 200 Kč"/>
    <s v="Ano, vyzkoušela bych něco jiného, i když jsem doposud používala standardní vložku či tampon."/>
    <s v="Nevím co to je, nikdy jsem o tom neslyšela."/>
    <x v="0"/>
    <x v="0"/>
  </r>
  <r>
    <n v="195"/>
    <s v="21-30"/>
    <s v="Méně než 15 000 Kč"/>
    <s v="Standardní tampon"/>
    <s v="Standardní vložka, Standardní tampon, Menstruační kalíšek, Menstruační kalhotky"/>
    <s v="Ano - maximálně 3x týdně"/>
    <s v="Ano"/>
    <s v="Zvyk, Spolehlivé"/>
    <s v="Menstruační kalhotky"/>
    <s v="Nic by mě nepřimělo."/>
    <s v="Ne"/>
    <s v="Spíše ano"/>
    <s v="V drogérii"/>
    <s v="Pravidelně přemýšlím, jestli nezkusit něco nového a zvažuji možnosti."/>
    <s v="50 - 100 Kč"/>
    <s v="Ano, vyzkoušela bych něco jiného, i když jsem doposud používala standardní vložku či tampon."/>
    <s v="Nevím co to je, nikdy jsem o tom neslyšela."/>
    <x v="0"/>
    <x v="0"/>
  </r>
  <r>
    <n v="196"/>
    <s v="15-20"/>
    <s v="Méně než 15 000 Kč"/>
    <s v="Standardní tampon"/>
    <s v="Standardní vložka, Standardní tampon"/>
    <s v="Ne"/>
    <s v="Ano"/>
    <s v="Pohodlné, Spolehlivé"/>
    <s v="Nechci"/>
    <s v="Byla by to ekologičtější varianta., Současný produkt by mi přestal vyhovovat."/>
    <s v="Ne"/>
    <s v="Spíše ano"/>
    <s v="V drogérii"/>
    <s v="Mi nákup trvá pár vteřin, kupuji pořád to stejné."/>
    <s v="201 - 300 Kč"/>
    <s v="Ano, vyzkoušela bych něco jiného, i když jsem doposud používala standardní vložku či tampon."/>
    <s v="Nevím co to je, nikdy jsem o tom neslyšela."/>
    <x v="0"/>
    <x v="2"/>
  </r>
  <r>
    <n v="197"/>
    <s v="21-30"/>
    <s v="35 000 - 45 000 Kč"/>
    <s v="Standardní vložka"/>
    <s v="Standardní vložka, Standardní tampon, Menstruační kalíšek, Menstruační kalhotky"/>
    <s v="Ne"/>
    <s v="Ano"/>
    <s v="Ekologie, Pohodlné"/>
    <s v="Menstruační kalhotky"/>
    <s v="Dostala bych ji zdarma., Byla by to levnější varianta., Byla by to ekologičtější varianta., Současný produkt by mi přestal vyhovovat."/>
    <s v="Ne"/>
    <s v="Spíš ne"/>
    <s v="V supermarketu"/>
    <s v="Vím, co chci, ale občas se podívám na ostatní varianty jiných produktů, než používám normálně."/>
    <s v="101 - 200 Kč"/>
    <s v="Ne, používám standardní tampony nebo vložka."/>
    <s v="Menstruační chudoba je situace, při které žena nemá dostatečné finanční prostředky na pořízení menstruačních pomůcek."/>
    <x v="0"/>
    <x v="1"/>
  </r>
  <r>
    <n v="198"/>
    <s v="21-30"/>
    <s v="15 000 - 20 000 Kč"/>
    <s v="Menstruační kalíšek"/>
    <s v="Standardní vložka, Standardní tampon, Menstruační kalíšek, Menstruační kalhotky"/>
    <s v="Ano - alespoň 3x týdně"/>
    <s v="Ano"/>
    <s v="Ekologie, Zvyk"/>
    <s v="Nechci"/>
    <s v="Dostala bych ji zdarma., Byla by to levnější varianta."/>
    <s v="Ne"/>
    <s v="Rozhodně ano"/>
    <s v="Na internetu"/>
    <s v="Vím, co chci, ale podívám se na ostatní varianty stejného produktu (značky, velikosti, cena atd..)"/>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1"/>
    <x v="1"/>
  </r>
  <r>
    <n v="199"/>
    <s v="21-30"/>
    <s v="25 000 - 35 000 Kč"/>
    <s v="Standardní vložka"/>
    <s v="Nevím"/>
    <s v="Ne"/>
    <s v="Ano"/>
    <s v="Cena, Ekologie"/>
    <s v="Nechci"/>
    <s v="Současný produkt by mi přestal vyhovovat."/>
    <s v="Ne"/>
    <s v="Rozhodně ne"/>
    <s v="V drogérii"/>
    <s v="Vím, co chci, ale podívám se na ostatní varianty stejného produktu (značky, velikosti, cena atd..)"/>
    <s v="50 - 100 Kč"/>
    <s v="Ne, používám standardní tampony nebo vložka."/>
    <s v="Menstruační chudoba je situace, při které žena nemá dostatečné finanční prostředky na pořízení menstruačních pomůcek."/>
    <x v="0"/>
    <x v="0"/>
  </r>
  <r>
    <n v="200"/>
    <s v="31-40"/>
    <s v="25 000 - 35 000 Kč"/>
    <s v="Standardní vložka"/>
    <s v="Standardní vložka, Menstruační kalíšek, Menstruační kalhotky"/>
    <s v="Ne"/>
    <s v="Ano"/>
    <s v="Pohodlné, Spolehlivé"/>
    <s v="Vložka z přírodního materiálu, Menstruační kalhotky"/>
    <s v="Dostala bych ji zdarma., Někdo z okolí by ji začal používat."/>
    <s v="Ne"/>
    <s v="Spíše ano"/>
    <s v="V drogérii"/>
    <s v="Vím, co chci, ale občas se podívám na ostatní varianty jiných produktů, než používám normálně."/>
    <s v="101 - 200 Kč"/>
    <s v="Ano, vyzkoušela bych něco jiného, i když jsem doposud používala standardní vložku či tampon."/>
    <s v="Nevím co to je, nikdy jsem o tom neslyšela."/>
    <x v="0"/>
    <x v="0"/>
  </r>
  <r>
    <n v="201"/>
    <s v="31-40"/>
    <s v="15 000 - 20 000 Kč"/>
    <s v="Menstruační kalhotky"/>
    <s v="Nevím"/>
    <s v="Ano - maximálně 3x týdně"/>
    <s v="Ano"/>
    <s v="Ekologie, Pohodlné"/>
    <s v="Menstruační kalíšek"/>
    <s v="Dostala bych ji zdarma."/>
    <s v="Ne"/>
    <s v="Spíš ne"/>
    <s v="Na internetu"/>
    <s v="Pravidelně přemýšlím, jestli nezkusit něco nového a zvažuji možnosti."/>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0"/>
    <x v="0"/>
  </r>
  <r>
    <n v="202"/>
    <s v="31-40"/>
    <s v="25 000 - 35 000 Kč"/>
    <s v="Menstruační kalhotky"/>
    <s v="Standardní tampon, Mořská houba"/>
    <s v="Ano - maximálně 3x týdně"/>
    <s v="Ano"/>
    <s v="Ekologie, Pohodlné"/>
    <s v="Nechci"/>
    <s v="Byla by to ekologičtější varianta."/>
    <s v="Ne"/>
    <s v="Spíše ano"/>
    <s v="V drogérii"/>
    <s v="Mi nákup trvá pár vteřin, kupuji pořád to stejné."/>
    <s v="Používám ekologické produkty, které jsou použitelné na několik let"/>
    <s v="Ano, protože standardní vložka nebo tampony nepoužívám."/>
    <s v="Menstruační chudoba je situace, při které žena nemá dostatečné finanční prostředky na pořízení menstruačních pomůcek."/>
    <x v="0"/>
    <x v="0"/>
  </r>
  <r>
    <n v="203"/>
    <s v="41-50"/>
    <s v="25 000 - 35 000 Kč"/>
    <s v="Standardní vložka"/>
    <s v="Standardní tampon"/>
    <s v="Ne"/>
    <s v="Ano"/>
    <s v="Zvyk, Spolehlivé"/>
    <s v="Menstruační kalhotky"/>
    <s v="Byla by to levnější varianta., Byla by to ekologičtější varianta."/>
    <s v="Ne"/>
    <s v="Spíše ano"/>
    <s v="V drogérii"/>
    <s v="Vím, co chci, ale podívám se na ostatní varianty stejného produktu (značky, velikosti, cena atd..)"/>
    <s v="101 - 200 Kč"/>
    <s v="Ano, vyzkoušela bych něco jiného, i když jsem doposud používala standardní vložku či tampon."/>
    <s v="Nevím co to je, nikdy jsem o tom neslyšela."/>
    <x v="0"/>
    <x v="1"/>
  </r>
  <r>
    <n v="204"/>
    <s v="41-50"/>
    <s v="35 000 - 45 000 Kč"/>
    <s v="Standardní vložka"/>
    <s v="Standardní vložka, Standardní tampon"/>
    <s v="Ne"/>
    <s v="Ano"/>
    <s v="Pohodlné, Spolehlivé"/>
    <s v="Nechci"/>
    <s v="Někdo z okolí by ji začal používat."/>
    <s v="Ne"/>
    <s v="Spíše ano"/>
    <s v="V supermarketu"/>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x v="0"/>
    <x v="0"/>
  </r>
  <r>
    <n v="205"/>
    <s v="41-50"/>
    <s v="35 000 - 45 000 Kč"/>
    <s v="Vložka z přírodního materiálu"/>
    <s v="Vložka z přírodního materiálu"/>
    <s v="Ne"/>
    <s v="Ano"/>
    <s v="Ekologie, Spolehlivé"/>
    <s v="Nechci"/>
    <s v="Dostala bych ji zdarma., Byla by to levnější varianta."/>
    <s v="Ne"/>
    <s v="Rozhodně ano"/>
    <s v="V drogérii"/>
    <s v="Mi nákup trvá pár vteřin, kupuji pořád to stejné."/>
    <s v="Používám ekologické produkty, které jsou použitelné na několik let"/>
    <s v="Ano, protože standardní vložka nebo tampony nepoužívám."/>
    <s v="Nevím co to je, nikdy jsem o tom neslyšela."/>
    <x v="0"/>
    <x v="0"/>
  </r>
  <r>
    <n v="206"/>
    <s v="15-20"/>
    <s v="15 000 - 20 000 Kč"/>
    <s v="Standardní tampon"/>
    <s v="Standardní tampon"/>
    <s v="Ano - alespoň 3x týdně"/>
    <s v="Ne - někdo jiný z rodiny"/>
    <s v="Cena, Používají ho ostatní v mém okolí"/>
    <s v="Menstruační kalíšek, Menstruační kalhotky"/>
    <s v="Dostala bych ji zdarma., Někdo z okolí by ji začal používat."/>
    <s v="Ne"/>
    <s v="Rozhodně ano"/>
    <s v="V drogérii"/>
    <s v="Pravidelně přemýšlím, jestli nezkusit něco nového a zvažuji možnosti."/>
    <s v="101 - 200 Kč"/>
    <s v="Ne, používám standardní tampony nebo vložka."/>
    <s v="Menstruační chudoba je situace, při které má žena slabou či žádnou menstruaci."/>
    <x v="0"/>
    <x v="1"/>
  </r>
  <r>
    <n v="207"/>
    <s v="15-20"/>
    <s v="Méně než 15 000 Kč"/>
    <s v="Standardní tampon"/>
    <s v="Standardní vložka, Standardní tampon"/>
    <s v="Ano - alespoň 3x týdně"/>
    <s v="Ne - někdo jiný z rodiny"/>
    <s v="Zvyk, Používají ho ostatní v mém okolí"/>
    <s v="Menstruační kalíšek, Menstruační kalhotky"/>
    <s v="Osamostatnění - vlastní příjem."/>
    <s v="Ne"/>
    <s v="Spíše ano"/>
    <s v="V drogérii"/>
    <s v="Mi nákup trvá pár vteřin, kupuji pořád to stejné."/>
    <s v="50 - 100 Kč"/>
    <s v="Ne, používám standardní tampony nebo vložka."/>
    <s v="Nevím co to je, nikdy jsem o tom neslyšela."/>
    <x v="0"/>
    <x v="0"/>
  </r>
  <r>
    <n v="208"/>
    <s v="21-30"/>
    <s v="15 000 - 20 000 Kč"/>
    <s v="Standardní tampon"/>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s v="V supermarketu"/>
    <s v="Pravidelně přemýšlím, jestli nezkusit něco nového a zvažuji možnosti."/>
    <s v="50 - 100 Kč"/>
    <s v="Ano, vyzkoušela bych něco jiného, i když jsem doposud používala standardní vložku či tampon."/>
    <s v="Menstruační chudoba je situace, při které žena nemá dostatečné finanční prostředky na pořízení menstruačních pomůcek."/>
    <x v="0"/>
    <x v="0"/>
  </r>
  <r>
    <n v="209"/>
    <s v="31-40"/>
    <s v="45 000 Kč a více"/>
    <s v="Menstruační kalíšek"/>
    <s v="Standardní vložka, Standardní tampon, Menstruační kalíšek, Menstruační kalhotky"/>
    <s v="Ano - maximálně 3x týdně"/>
    <s v="Ano"/>
    <s v="Ekologie, Pohodlné"/>
    <s v="Nechci"/>
    <s v="Dostala bych ji zdarma., Byla by to ekologičtější varianta., Současný produkt by mi přestal vyhovovat."/>
    <s v="Ne"/>
    <s v="Rozhodně ano"/>
    <s v="V supermarketu"/>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x v="0"/>
    <x v="0"/>
  </r>
  <r>
    <n v="210"/>
    <s v="21-30"/>
    <s v="35 000 - 45 000 Kč"/>
    <s v="Tampon z přírodního materiálu"/>
    <s v="Tampon z přírodního materiálu, Menstruační kalíšek"/>
    <s v="Ano - alespoň 3x týdně"/>
    <s v="Ano"/>
    <s v="Pohodlné, Spolehlivé"/>
    <s v="Nechci"/>
    <s v="Někdo z okolí by ji začal používat."/>
    <s v="Ne"/>
    <s v="Spíše ano"/>
    <s v="V drogérii"/>
    <s v="Vím, co chci, ale podívám se na ostatní varianty stejného produktu (značky, velikosti, cena atd..)"/>
    <s v="Používám ekologické produkty, které jsou použitelné na několik let"/>
    <s v="Ano, vyzkoušela bych něco jiného, i když jsem doposud používala standardní vložku či tampon."/>
    <s v="Menstruační chudoba je situace, při které žena nemá dostatečné finanční prostředky na pořízení menstruačních pomůcek."/>
    <x v="0"/>
    <x v="0"/>
  </r>
  <r>
    <n v="211"/>
    <s v="15-20"/>
    <s v="15 000 - 20 000 Kč"/>
    <s v="Standardní vložka"/>
    <s v="Standardní tampon"/>
    <s v="Ano - alespoň 3x týdně"/>
    <s v="Ne - někdo jiný z rodiny"/>
    <s v="Cena, Používají ho ostatní v mém okolí"/>
    <s v="Menstruační kalíšek, Menstruační kalhotky"/>
    <s v="Dostala bych ji zdarma., Někdo z okolí by ji začal používat."/>
    <s v="Ne"/>
    <s v="Rozhodně ano"/>
    <s v="V drogérii"/>
    <s v="Pravidelně přemýšlím, jestli nezkusit něco nového a zvažuji možnosti."/>
    <s v="100 - 200 Kč"/>
    <s v="Ne, používám standardní tampony nebo vložka."/>
    <s v="Menstruační chudoba je situace, při které má žena slabou či žádnou menstruaci."/>
    <x v="0"/>
    <x v="1"/>
  </r>
</pivotCacheRecords>
</file>

<file path=xl/pivotCache/pivotCacheRecords2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1">
  <r>
    <n v="1"/>
    <s v="21-30"/>
    <s v="35 000 - 45 000 Kč"/>
    <s v="Standardní tampon"/>
    <x v="0"/>
  </r>
  <r>
    <n v="2"/>
    <s v="31-40"/>
    <s v="35 000 - 45 000 Kč"/>
    <s v="Menstruační kalhotky"/>
    <x v="1"/>
  </r>
  <r>
    <n v="3"/>
    <s v="31-40"/>
    <s v="35 000 - 45 000 Kč"/>
    <s v="Standardní tampon"/>
    <x v="2"/>
  </r>
  <r>
    <n v="4"/>
    <s v="41-50"/>
    <s v="45 000 Kč a více"/>
    <s v="Standardní vložky"/>
    <x v="3"/>
  </r>
  <r>
    <n v="5"/>
    <s v="15-20"/>
    <s v="15 000 - 20 000 Kč"/>
    <s v="Standardní tampon"/>
    <x v="4"/>
  </r>
  <r>
    <n v="6"/>
    <s v="51-60"/>
    <s v="25 000 - 35 000 Kč"/>
    <s v="Menstruační kalhotky"/>
    <x v="5"/>
  </r>
  <r>
    <n v="7"/>
    <s v="21-30"/>
    <s v="20 000 - 25 000 Kč"/>
    <s v="Menstruační kalíšek, Menstruační kalhotky"/>
    <x v="2"/>
  </r>
  <r>
    <n v="8"/>
    <s v="41-50"/>
    <s v="25 000 - 35 000 Kč"/>
    <s v="Standardní tampon"/>
    <x v="4"/>
  </r>
  <r>
    <n v="9"/>
    <s v="51-60"/>
    <s v="25 000 - 35 000 Kč"/>
    <s v="Standardní vložka"/>
    <x v="6"/>
  </r>
  <r>
    <n v="10"/>
    <s v="21-30"/>
    <s v="15 000 - 20 000 Kč"/>
    <s v="Standardní tampon"/>
    <x v="7"/>
  </r>
  <r>
    <n v="11"/>
    <s v="21-30"/>
    <s v="45 000 Kč a více"/>
    <s v="Menstruační kalíšek"/>
    <x v="7"/>
  </r>
  <r>
    <n v="12"/>
    <s v="31-40"/>
    <s v="45 000 Kč a více"/>
    <s v="Menstruační kalíšek, Menstruační kalhotky"/>
    <x v="3"/>
  </r>
  <r>
    <n v="13"/>
    <s v="21-30"/>
    <s v="35 000 - 45 000 Kč"/>
    <s v="Tampon z přírodního materiálu, Menstruační kalíšek"/>
    <x v="8"/>
  </r>
  <r>
    <n v="14"/>
    <s v="31-40"/>
    <s v="35 000 - 45 000 Kč"/>
    <s v="Standardní tampon"/>
    <x v="6"/>
  </r>
  <r>
    <n v="15"/>
    <s v="41-50"/>
    <s v="35 000 - 45 000 Kč"/>
    <s v="Standardní vložka"/>
    <x v="9"/>
  </r>
  <r>
    <n v="16"/>
    <s v="21-30"/>
    <s v="25 000 - 35 000 Kč"/>
    <s v="Standardní tampon"/>
    <x v="7"/>
  </r>
  <r>
    <n v="17"/>
    <s v="21-30"/>
    <s v="35 000 - 45 000 Kč"/>
    <s v="Standardní tampon"/>
    <x v="10"/>
  </r>
  <r>
    <n v="18"/>
    <s v="21-30"/>
    <s v="25 000 - 35 000 Kč"/>
    <s v="Standardní tampon, Menstruační kalhotky"/>
    <x v="1"/>
  </r>
  <r>
    <n v="19"/>
    <s v="15-20"/>
    <s v="Méně než 15 000 Kč"/>
    <s v="Standardní tampon"/>
    <x v="1"/>
  </r>
  <r>
    <n v="20"/>
    <s v="31-40"/>
    <s v="20 000 - 25 000 Kč"/>
    <s v="Menstruační kalíšek"/>
    <x v="9"/>
  </r>
  <r>
    <n v="21"/>
    <s v="21-30"/>
    <s v="25 000 - 35 000 Kč"/>
    <s v="Standardní vložka, Standardní tampon"/>
    <x v="1"/>
  </r>
  <r>
    <n v="22"/>
    <s v="21-30"/>
    <s v="25 000 - 35 000 Kč"/>
    <s v="Standardní tampon, , Menstruační kalhotky"/>
    <x v="11"/>
  </r>
  <r>
    <n v="23"/>
    <s v="15-20"/>
    <s v="Méně než 15 000 Kč"/>
    <s v="Standardní tampon"/>
    <x v="4"/>
  </r>
  <r>
    <n v="24"/>
    <s v="51-60"/>
    <s v="25 000 - 35 000 Kč"/>
    <s v="Standardní vložka"/>
    <x v="9"/>
  </r>
  <r>
    <n v="25"/>
    <s v="21-30"/>
    <s v="Méně než 15 000 Kč"/>
    <s v="Standardní tampon"/>
    <x v="1"/>
  </r>
  <r>
    <n v="26"/>
    <s v="21-30"/>
    <s v="Méně než 15 000 Kč"/>
    <s v="Standardní tampon"/>
    <x v="7"/>
  </r>
  <r>
    <n v="27"/>
    <s v="15-20"/>
    <s v="Méně než 15 000 Kč"/>
    <s v="Standardní tampon, Menstruační kalhotky"/>
    <x v="1"/>
  </r>
  <r>
    <n v="28"/>
    <s v="15-20"/>
    <s v="Méně než 15 000 Kč"/>
    <s v="Standardní vložka, Standardní tampon"/>
    <x v="1"/>
  </r>
  <r>
    <n v="29"/>
    <s v="31-40"/>
    <s v="35 000 - 45 000 Kč"/>
    <s v="Menstruační kalhotky"/>
    <x v="12"/>
  </r>
  <r>
    <n v="30"/>
    <s v="21-30"/>
    <s v="Méně než 15 000 Kč"/>
    <s v="Menstruační kalhotky"/>
    <x v="3"/>
  </r>
  <r>
    <n v="31"/>
    <s v="21-30"/>
    <s v="25 000 - 35 000 Kč"/>
    <s v="Standardní tampon, Tampon z přírodního materiálu"/>
    <x v="13"/>
  </r>
  <r>
    <n v="32"/>
    <s v="21-30"/>
    <s v="Méně než 15 000 Kč"/>
    <s v="Standardní tampon"/>
    <x v="6"/>
  </r>
  <r>
    <n v="33"/>
    <s v="21-30"/>
    <s v="15 000 - 20 000 Kč"/>
    <s v="Standardní tampon"/>
    <x v="1"/>
  </r>
  <r>
    <n v="34"/>
    <s v="21-30"/>
    <s v="35 000 - 45 000 Kč"/>
    <s v="Standardní tampon, Menstruační kalíšek, Menstruační kalhotky"/>
    <x v="1"/>
  </r>
  <r>
    <n v="35"/>
    <s v="31-40"/>
    <s v="45 000 Kč a více"/>
    <s v="Standardní tampon"/>
    <x v="6"/>
  </r>
  <r>
    <n v="36"/>
    <s v="51-60"/>
    <s v="45 000 Kč a více"/>
    <s v="Standardní tampon"/>
    <x v="0"/>
  </r>
  <r>
    <n v="37"/>
    <s v="21-30"/>
    <s v="25 000 - 35 000 Kč"/>
    <s v="Menstruační kalíšek, Menstruační kalhotky"/>
    <x v="1"/>
  </r>
  <r>
    <n v="38"/>
    <s v="21-30"/>
    <s v="20 000 - 25 000 Kč"/>
    <s v="Menstruační kalíšek"/>
    <x v="1"/>
  </r>
  <r>
    <n v="39"/>
    <s v="21-30"/>
    <s v="25 000 - 35 000 Kč"/>
    <s v="Menstruační kalíšek"/>
    <x v="0"/>
  </r>
  <r>
    <n v="40"/>
    <s v="21-30"/>
    <s v="Méně než 15 000 Kč"/>
    <s v="Standardní vložka, Standardní tampon"/>
    <x v="2"/>
  </r>
  <r>
    <n v="41"/>
    <s v="21-30"/>
    <s v="45 000 Kč a více"/>
    <s v="Standardní tampon"/>
    <x v="14"/>
  </r>
  <r>
    <n v="42"/>
    <s v="21-30"/>
    <s v="25 000 - 35 000 Kč"/>
    <s v="Standardní tampon, Menstruační kalíšek, Menstruační kalhotky"/>
    <x v="15"/>
  </r>
  <r>
    <n v="43"/>
    <s v="21-30"/>
    <s v="Méně než 15 000 Kč"/>
    <s v="Standardní tampon"/>
    <x v="1"/>
  </r>
  <r>
    <n v="44"/>
    <s v="21-30"/>
    <s v="25 000 - 35 000 Kč"/>
    <s v="Standardní tampon, Menstruační kalíšek"/>
    <x v="15"/>
  </r>
  <r>
    <n v="45"/>
    <s v="21-30"/>
    <s v="35 000 - 45 000 Kč"/>
    <s v="Menstruační kalíšek"/>
    <x v="11"/>
  </r>
  <r>
    <n v="46"/>
    <s v="21-30"/>
    <s v="35 000 - 45 000 Kč"/>
    <s v="Standardní vložka, Standardní tampon, Menstruační kalhotky"/>
    <x v="16"/>
  </r>
  <r>
    <n v="47"/>
    <s v="21-30"/>
    <s v="25 000 - 35 000 Kč"/>
    <s v="Menstruační kalíšek"/>
    <x v="6"/>
  </r>
  <r>
    <n v="48"/>
    <s v="21-30"/>
    <s v="Méně než 15 000 Kč"/>
    <s v="Standardní tampon, Menstruační kalíšek, Menstruační kalhotky"/>
    <x v="14"/>
  </r>
  <r>
    <n v="49"/>
    <s v="21-30"/>
    <s v="15 000 - 20 000 Kč"/>
    <s v="Standardní vložka, Standardní tampon"/>
    <x v="6"/>
  </r>
  <r>
    <n v="50"/>
    <s v="31-40"/>
    <s v="25 000 - 35 000 Kč"/>
    <s v="Standardní vložka, Menstruační kalíšek"/>
    <x v="14"/>
  </r>
  <r>
    <n v="51"/>
    <s v="21-30"/>
    <s v="35 000 - 45 000 Kč"/>
    <s v="Standardní vložka, Standardní tampon, Menstruační kalíšek"/>
    <x v="7"/>
  </r>
  <r>
    <n v="52"/>
    <s v="21-30"/>
    <s v="15 000 - 20 000 Kč"/>
    <s v="Menstruační kalíšek, Menstruační kalhotky"/>
    <x v="7"/>
  </r>
  <r>
    <n v="53"/>
    <s v="21-30"/>
    <s v="25 000 - 35 000 Kč"/>
    <s v="Standardní vložka"/>
    <x v="9"/>
  </r>
  <r>
    <n v="54"/>
    <s v="21-30"/>
    <s v="25 000 - 35 000 Kč"/>
    <s v="Menstruační kalíšek"/>
    <x v="11"/>
  </r>
  <r>
    <n v="55"/>
    <s v="31-40"/>
    <s v="45 000 Kč a více"/>
    <s v="Menstruační kalíšek"/>
    <x v="7"/>
  </r>
  <r>
    <n v="56"/>
    <s v="31-40"/>
    <s v="35 000 - 45 000 Kč"/>
    <s v="Standardní tampon"/>
    <x v="9"/>
  </r>
  <r>
    <n v="57"/>
    <s v="15-20"/>
    <s v="Méně než 15 000 Kč"/>
    <s v="Standardní vložka, Standardní tampon"/>
    <x v="17"/>
  </r>
  <r>
    <n v="58"/>
    <s v="31-40"/>
    <s v="45 000 Kč a více"/>
    <s v="Látkové vložky, Standardní tampon, Menstruační kalíšek, Menstruační kalhotky"/>
    <x v="18"/>
  </r>
  <r>
    <n v="59"/>
    <s v="15-20"/>
    <s v="Méně než 15 000 Kč"/>
    <s v="Standardní vložka, Menstruační kalíšek"/>
    <x v="5"/>
  </r>
  <r>
    <n v="60"/>
    <s v="31-40"/>
    <s v="20 000 - 25 000 Kč"/>
    <s v="Mořská houba"/>
    <x v="9"/>
  </r>
  <r>
    <n v="61"/>
    <s v="21-30"/>
    <s v="25 000 - 35 000 Kč"/>
    <s v="Menstruační kalíšek, Menstruační kalhotky"/>
    <x v="19"/>
  </r>
  <r>
    <n v="62"/>
    <s v="21-30"/>
    <s v="15 000 - 20 000 Kč"/>
    <s v="Standardní vložka, Standardní tampon, Menstruační kalíšek, Menstruační kalhotky"/>
    <x v="1"/>
  </r>
  <r>
    <n v="63"/>
    <s v="31-40"/>
    <s v="25 000 - 35 000 Kč"/>
    <s v="Vložka z přírodního materiálu, Menstruační kalíšek"/>
    <x v="7"/>
  </r>
  <r>
    <n v="64"/>
    <s v="31-40"/>
    <s v="20 000 - 25 000 Kč"/>
    <s v="Menstruační kalíšek"/>
    <x v="20"/>
  </r>
  <r>
    <n v="65"/>
    <s v="21-30"/>
    <s v="25 000 - 35 000 Kč"/>
    <s v="Standardní vložka, Vložka z přírodního materiálu"/>
    <x v="9"/>
  </r>
  <r>
    <n v="66"/>
    <s v="15-20"/>
    <s v="Méně než 15 000 Kč"/>
    <s v="Menstruační kalhotky"/>
    <x v="21"/>
  </r>
  <r>
    <n v="67"/>
    <s v="41-50"/>
    <s v="35 000 - 45 000 Kč"/>
    <s v="Standardní vložka, Menstruační kalíšek"/>
    <x v="15"/>
  </r>
  <r>
    <n v="68"/>
    <s v="31-40"/>
    <s v="45 000 Kč a více"/>
    <s v="Standardní tampon, Mořská houba"/>
    <x v="1"/>
  </r>
  <r>
    <n v="69"/>
    <s v="15-20"/>
    <s v="Méně než 15 000 Kč"/>
    <s v="Vložka z přírodního materiálu, Menstruační kalhotky"/>
    <x v="21"/>
  </r>
  <r>
    <n v="70"/>
    <s v="41-50"/>
    <s v="35 000 - 45 000 Kč"/>
    <s v="Standardní vložka, Menstruační kalíšek"/>
    <x v="22"/>
  </r>
  <r>
    <n v="71"/>
    <s v="31-40"/>
    <s v="15 000 - 20 000 Kč"/>
    <s v="Menstruační kalíšek"/>
    <x v="1"/>
  </r>
  <r>
    <n v="72"/>
    <s v="31-40"/>
    <s v="20 000 - 25 000 Kč"/>
    <s v="Menstruační kalíšek"/>
    <x v="1"/>
  </r>
  <r>
    <n v="73"/>
    <s v="51-60"/>
    <s v="25 000 - 35 000 Kč"/>
    <s v="Standardní vložka, Standardní tampon"/>
    <x v="7"/>
  </r>
  <r>
    <n v="74"/>
    <s v="41-50"/>
    <s v="45 000 Kč a více"/>
    <s v="Menstruační kalíšek, Menstruační kalhotky"/>
    <x v="9"/>
  </r>
  <r>
    <n v="75"/>
    <s v="31-40"/>
    <s v="15 000 - 20 000 Kč"/>
    <s v="Standardní vložka, Standardní tampon, Menstruační kalíšek"/>
    <x v="1"/>
  </r>
  <r>
    <n v="76"/>
    <s v="31-40"/>
    <s v="25 000 - 35 000 Kč"/>
    <s v="Standardní vložka, Látkové vložky, Menstruační kalíšek, Menstruační kalhotky"/>
    <x v="18"/>
  </r>
  <r>
    <n v="77"/>
    <s v="41-50"/>
    <s v="25 000 - 35 000 Kč"/>
    <s v="Standardní vložka, Standardní tampon, Menstruační kalíšek"/>
    <x v="4"/>
  </r>
  <r>
    <n v="78"/>
    <s v="15-20"/>
    <s v="Méně než 15 000 Kč"/>
    <s v="Menstruační kalíšek"/>
    <x v="1"/>
  </r>
  <r>
    <n v="79"/>
    <s v="31-40"/>
    <s v="15 000 - 20 000 Kč"/>
    <s v="Menstruační kalhotky, Mořská houba"/>
    <x v="9"/>
  </r>
  <r>
    <n v="80"/>
    <s v="41-50"/>
    <s v="35 000 - 45 000 Kč"/>
    <s v="Standardní vložka, Menstruační kalíšek"/>
    <x v="1"/>
  </r>
  <r>
    <n v="81"/>
    <s v="31-40"/>
    <s v="45 000 Kč a více"/>
    <s v="Menstruační kalíšek, Menstruační kalhotky"/>
    <x v="11"/>
  </r>
  <r>
    <n v="82"/>
    <s v="21-30"/>
    <s v="25 000 - 35 000 Kč"/>
    <s v="Menstruační kalíšek"/>
    <x v="11"/>
  </r>
  <r>
    <n v="83"/>
    <s v="31-40"/>
    <s v="25 000 - 35 000 Kč"/>
    <s v="Menstruační kalhotky, Mořská houba"/>
    <x v="23"/>
  </r>
  <r>
    <n v="84"/>
    <s v="31-40"/>
    <s v="45 000 Kč a více"/>
    <s v="Standardní tampon, Menstruační kalíšek, Menstruační kalhotky"/>
    <x v="1"/>
  </r>
  <r>
    <n v="85"/>
    <s v="31-40"/>
    <s v="45 000 Kč a více"/>
    <s v="Menstruační kalhotky"/>
    <x v="17"/>
  </r>
  <r>
    <n v="86"/>
    <s v="41-50"/>
    <s v="35 000 - 45 000 Kč"/>
    <s v="Vložka z přírodního materiálu"/>
    <x v="24"/>
  </r>
  <r>
    <n v="87"/>
    <s v="31-40"/>
    <s v="20 000 - 25 000 Kč"/>
    <s v="Menstruační kalíšek, Menstruační kalhotky"/>
    <x v="25"/>
  </r>
  <r>
    <n v="88"/>
    <s v="41-50"/>
    <s v="35 000 - 45 000 Kč"/>
    <s v="Standardní vložka"/>
    <x v="5"/>
  </r>
  <r>
    <n v="89"/>
    <s v="41-50"/>
    <s v="25 000 - 35 000 Kč"/>
    <s v="Standardní vložka"/>
    <x v="26"/>
  </r>
  <r>
    <n v="90"/>
    <s v="21-30"/>
    <s v="20 000 - 25 000 Kč"/>
    <s v="Standardní tampon, Mořská houba"/>
    <x v="27"/>
  </r>
  <r>
    <n v="91"/>
    <s v="21-30"/>
    <s v="25 000 - 35 000 Kč"/>
    <s v="Standardní vložka, Látkové vložky, Standardní tampon, Menstruační kalíšek"/>
    <x v="7"/>
  </r>
  <r>
    <n v="92"/>
    <s v="31-40"/>
    <s v="20 000 - 25 000 Kč"/>
    <s v="Mořská houba"/>
    <x v="28"/>
  </r>
  <r>
    <n v="93"/>
    <s v="21-30"/>
    <s v="20 000 - 25 000 Kč"/>
    <s v="Menstruační kalíšek"/>
    <x v="1"/>
  </r>
  <r>
    <n v="94"/>
    <s v="31-40"/>
    <s v="25 000 - 35 000 Kč"/>
    <s v="Standardní vložka, Standardní tampon, Menstruační kalíšek, Mořská houba"/>
    <x v="1"/>
  </r>
  <r>
    <n v="95"/>
    <s v="31-40"/>
    <s v="35 000 - 45 000 Kč"/>
    <s v="Standardní tampon, Menstruační kalíšek, Menstruační kalhotky"/>
    <x v="29"/>
  </r>
  <r>
    <n v="96"/>
    <s v="31-40"/>
    <s v="25 000 - 35 000 Kč"/>
    <s v="Mořská houba"/>
    <x v="30"/>
  </r>
  <r>
    <n v="97"/>
    <s v="15-20"/>
    <s v="Méně než 15 000 Kč"/>
    <s v="Standardní vložka, Standardní tampon"/>
    <x v="5"/>
  </r>
  <r>
    <n v="98"/>
    <s v="31-40"/>
    <s v="20 000 - 25 000 Kč"/>
    <s v="Standardní tampon, Mořská houba"/>
    <x v="1"/>
  </r>
  <r>
    <n v="99"/>
    <s v="31-40"/>
    <s v="25 000 - 35 000 Kč"/>
    <s v="Látkové vložky, Standardní tampon, Menstruační kalhotky"/>
    <x v="31"/>
  </r>
  <r>
    <n v="100"/>
    <s v="31-40"/>
    <s v="35 000 - 45 000 Kč"/>
    <s v="Standardní vložky"/>
    <x v="0"/>
  </r>
  <r>
    <n v="101"/>
    <s v="31-40"/>
    <s v="35 000 - 45 000 Kč"/>
    <s v="Menstruační kalhotky"/>
    <x v="0"/>
  </r>
  <r>
    <n v="102"/>
    <s v="31-40"/>
    <s v="35 000 - 45 000 Kč"/>
    <s v="Standardní tampon"/>
    <x v="6"/>
  </r>
  <r>
    <n v="103"/>
    <s v="31-40"/>
    <s v="20 000 - 25 000 Kč"/>
    <s v="Menstruační kalíšek"/>
    <x v="9"/>
  </r>
  <r>
    <n v="104"/>
    <s v="31-40"/>
    <s v="35 000 - 45 000 Kč"/>
    <s v="Menstruační kalhotky"/>
    <x v="12"/>
  </r>
  <r>
    <n v="105"/>
    <s v="31-40"/>
    <s v="45 000 Kč a více"/>
    <s v="Standardní tampon"/>
    <x v="6"/>
  </r>
  <r>
    <n v="106"/>
    <s v="31-40"/>
    <s v="25 000 - 35 000 Kč"/>
    <s v="Standardní vložka, Menstruační kalíšek"/>
    <x v="14"/>
  </r>
  <r>
    <n v="107"/>
    <s v="31-40"/>
    <s v="15 000 - 20 000 Kč"/>
    <s v="Menstruační kalhotky, Mořská houba"/>
    <x v="9"/>
  </r>
  <r>
    <n v="108"/>
    <s v="31-40"/>
    <s v="25 000 - 35 000 Kč"/>
    <s v="Menstruační kalhotky, Mořská houba"/>
    <x v="23"/>
  </r>
  <r>
    <n v="109"/>
    <s v="41-50"/>
    <s v="25 000 - 35 000 Kč"/>
    <s v="Standardní vložka, Standardní tampon, Menstruační kalíšek"/>
    <x v="4"/>
  </r>
  <r>
    <n v="110"/>
    <s v="41-50"/>
    <s v="35 000 - 45 000 Kč"/>
    <s v="Standardní vložka, Menstruační kalíšek"/>
    <x v="1"/>
  </r>
  <r>
    <n v="111"/>
    <s v="41-50"/>
    <s v="35 000 - 45 000 Kč"/>
    <s v="Vložka z přírodního materiálu"/>
    <x v="24"/>
  </r>
  <r>
    <n v="112"/>
    <s v="15-20"/>
    <s v="15 000 - 20 000 Kč"/>
    <s v="Standardní tampon"/>
    <x v="4"/>
  </r>
  <r>
    <n v="113"/>
    <s v="15-20"/>
    <s v="15 000 - 20 000 Kč"/>
    <s v="Standardní vložka, Standardní tampon"/>
    <x v="4"/>
  </r>
  <r>
    <n v="114"/>
    <s v="15-20"/>
    <s v="15 000 - 20 000 Kč"/>
    <s v="Standardní vložka, Standardní tampon"/>
    <x v="4"/>
  </r>
  <r>
    <n v="115"/>
    <s v="15-20"/>
    <s v="15 000 - 20 000 Kč"/>
    <s v="Standardní tampon"/>
    <x v="4"/>
  </r>
  <r>
    <n v="116"/>
    <s v="15-20"/>
    <s v="Méně než 15 000 Kč"/>
    <s v="Standardní vložka, Standardní tampon"/>
    <x v="1"/>
  </r>
  <r>
    <n v="117"/>
    <s v="21-30"/>
    <s v="15 000 - 20 000 Kč"/>
    <s v="Standardní tampon"/>
    <x v="7"/>
  </r>
  <r>
    <n v="118"/>
    <s v="31-40"/>
    <s v="45 000 Kč a více"/>
    <s v="Menstruační kalíšek"/>
    <x v="7"/>
  </r>
  <r>
    <n v="119"/>
    <s v="31-40"/>
    <s v="35 000 - 45 000 Kč"/>
    <s v="Tampon z přírodního materiálu, Menstruační kalíšek"/>
    <x v="8"/>
  </r>
  <r>
    <n v="120"/>
    <s v="31-40"/>
    <s v="35 000 - 45 000 Kč"/>
    <s v="Standardní tampon"/>
    <x v="1"/>
  </r>
  <r>
    <n v="121"/>
    <s v="21-30"/>
    <s v="25 000 - 35 000 Kč"/>
    <s v="Menstruační kalíšek, Menstruační kalhotky"/>
    <x v="1"/>
  </r>
  <r>
    <n v="122"/>
    <s v="21-30"/>
    <s v="20 000 - 25 000 Kč"/>
    <s v="Menstruační kalíšek"/>
    <x v="1"/>
  </r>
  <r>
    <n v="123"/>
    <s v="31-40"/>
    <s v="35 000 - 45 000 Kč"/>
    <s v="Standardní vložka, Standardní tampon, Menstruační kalhotky"/>
    <x v="16"/>
  </r>
  <r>
    <n v="124"/>
    <s v="21-30"/>
    <s v="25 000 - 35 000 Kč"/>
    <s v="Menstruační kalíšek"/>
    <x v="6"/>
  </r>
  <r>
    <n v="125"/>
    <s v="21-30"/>
    <s v="20 000 - 25 000 Kč"/>
    <s v="Menstruační kalíšek, Menstruační kalhotky"/>
    <x v="2"/>
  </r>
  <r>
    <n v="126"/>
    <s v="41-50"/>
    <s v="25 000 - 35 000 Kč"/>
    <s v="Standardní tampon"/>
    <x v="4"/>
  </r>
  <r>
    <n v="127"/>
    <s v="21-30"/>
    <s v="25 000 - 35 000 Kč"/>
    <s v="Standardní tampon"/>
    <x v="11"/>
  </r>
  <r>
    <n v="128"/>
    <s v="15-20"/>
    <s v="Méně než 15 000 Kč"/>
    <s v="Standardní tampon"/>
    <x v="4"/>
  </r>
  <r>
    <n v="129"/>
    <s v="51-60"/>
    <s v="25 000 - 35 000 Kč"/>
    <s v="Standardní vložka"/>
    <x v="9"/>
  </r>
  <r>
    <n v="130"/>
    <s v="21-30"/>
    <s v="Méně než 15 000 Kč"/>
    <s v="Standardní tampon"/>
    <x v="1"/>
  </r>
  <r>
    <n v="131"/>
    <s v="21-30"/>
    <s v="Méně než 15 000 Kč"/>
    <s v="Standardní tampon"/>
    <x v="7"/>
  </r>
  <r>
    <n v="132"/>
    <s v="15-20"/>
    <s v="Méně než 15 000 Kč"/>
    <s v="Standardní tampon, Menstruační kalhotky"/>
    <x v="1"/>
  </r>
  <r>
    <n v="133"/>
    <s v="31-40"/>
    <s v="35 000 - 45 000 Kč"/>
    <s v="Standardní vložka, Standardní tampon, Menstruační kalíšek"/>
    <x v="7"/>
  </r>
  <r>
    <n v="134"/>
    <s v="21-30"/>
    <s v="15 000 - 20 000 Kč"/>
    <s v="Menstruační kalíšek, Menstruační kalhotky"/>
    <x v="7"/>
  </r>
  <r>
    <n v="135"/>
    <s v="21-30"/>
    <s v="25 000 - 35 000 Kč"/>
    <s v="Standardní vložka"/>
    <x v="9"/>
  </r>
  <r>
    <n v="136"/>
    <s v="21-30"/>
    <s v="25 000 - 35 000 Kč"/>
    <s v="Menstruační kalíšek, Menstruační kalhotky"/>
    <x v="1"/>
  </r>
  <r>
    <n v="137"/>
    <s v="21-30"/>
    <s v="20 000 - 25 000 Kč"/>
    <s v="Menstruační kalíšek"/>
    <x v="1"/>
  </r>
  <r>
    <n v="138"/>
    <s v="31-40"/>
    <s v="35 000 - 45 000 Kč"/>
    <s v="Standardní vložka, Standardní tampon, Menstruační kalhotky"/>
    <x v="16"/>
  </r>
  <r>
    <n v="139"/>
    <s v="21-30"/>
    <s v="25 000 - 35 000 Kč"/>
    <s v="Menstruační kalíšek"/>
    <x v="6"/>
  </r>
  <r>
    <n v="140"/>
    <s v="21-30"/>
    <s v="20 000 - 25 000 Kč"/>
    <s v="Menstruační kalíšek"/>
    <x v="1"/>
  </r>
  <r>
    <n v="141"/>
    <s v="31-40"/>
    <s v="25 000 - 35 000 Kč"/>
    <s v="Standardní vložka, Standardní tampon, Menstruační kalíšek, Mořská houba"/>
    <x v="1"/>
  </r>
  <r>
    <n v="142"/>
    <s v="31-40"/>
    <s v="35 000 - 45 000 Kč"/>
    <s v="Standardní tampon, Menstruační kalíšek, Menstruační kalhotky"/>
    <x v="29"/>
  </r>
  <r>
    <n v="143"/>
    <s v="21-30"/>
    <s v="35 000 - 45 000 Kč"/>
    <s v="Standardní tampon"/>
    <x v="2"/>
  </r>
  <r>
    <n v="144"/>
    <s v="41-50"/>
    <s v="45 000 Kč a více"/>
    <s v="Standardní vložky"/>
    <x v="3"/>
  </r>
  <r>
    <n v="145"/>
    <s v="21-30"/>
    <s v="20 000 - 25 000 Kč"/>
    <s v="Menstruační kalíšek"/>
    <x v="1"/>
  </r>
  <r>
    <n v="146"/>
    <s v="21-30"/>
    <s v="35 000 - 45 000 Kč"/>
    <s v="Standardní vložka, Standardní tampon, Menstruační kalhotky"/>
    <x v="16"/>
  </r>
  <r>
    <n v="147"/>
    <s v="21-30"/>
    <s v="25 000 - 35 000 Kč"/>
    <s v="Menstruační kalíšek"/>
    <x v="11"/>
  </r>
  <r>
    <n v="148"/>
    <s v="31-40"/>
    <s v="25 000 - 35 000 Kč"/>
    <s v="Menstruační kalhotky, Mořská houba"/>
    <x v="23"/>
  </r>
  <r>
    <n v="149"/>
    <s v="31-40"/>
    <s v="45 000 Kč a více"/>
    <s v="Standardní tampon, Menstruační kalíšek, Menstruační kalhotky"/>
    <x v="1"/>
  </r>
  <r>
    <n v="150"/>
    <s v="31-40"/>
    <s v="45 000 Kč a více"/>
    <s v="Menstruační kalhotky"/>
    <x v="17"/>
  </r>
  <r>
    <n v="151"/>
    <s v="41-50"/>
    <s v="35 000 - 45 000 Kč"/>
    <s v="Vložka z přírodního materiálu"/>
    <x v="24"/>
  </r>
  <r>
    <n v="152"/>
    <s v="31-40"/>
    <s v="35 000 - 45 000 Kč"/>
    <s v="Standardní tampon"/>
    <x v="6"/>
  </r>
  <r>
    <n v="153"/>
    <s v="41-50"/>
    <s v="35 000 - 45 000 Kč"/>
    <s v="Standardní vložka"/>
    <x v="9"/>
  </r>
  <r>
    <n v="154"/>
    <s v="21-30"/>
    <s v="25 000 - 35 000 Kč"/>
    <s v="Standardní tampon"/>
    <x v="7"/>
  </r>
  <r>
    <n v="155"/>
    <s v="21-30"/>
    <s v="25 000 - 35 000 Kč"/>
    <s v="Menstruační kalíšek, Menstruační kalhotky"/>
    <x v="1"/>
  </r>
  <r>
    <n v="156"/>
    <s v="21-30"/>
    <s v="20 000 - 25 000 Kč"/>
    <s v="Menstruační kalíšek"/>
    <x v="1"/>
  </r>
  <r>
    <n v="157"/>
    <s v="21-30"/>
    <s v="25 000 - 35 000 Kč"/>
    <s v="Menstruační kalíšek"/>
    <x v="0"/>
  </r>
  <r>
    <n v="158"/>
    <s v="31-40"/>
    <s v="45 000 Kč a více"/>
    <s v="Standardní tampon, Menstruační kalíšek, Menstruační kalhotky"/>
    <x v="1"/>
  </r>
  <r>
    <n v="159"/>
    <s v="31-40"/>
    <s v="45 000 Kč a více"/>
    <s v="Menstruační kalhotky"/>
    <x v="17"/>
  </r>
  <r>
    <n v="160"/>
    <s v="41-50"/>
    <s v="35 000 - 45 000 Kč"/>
    <s v="Vložka z přírodního materiálu"/>
    <x v="24"/>
  </r>
  <r>
    <n v="161"/>
    <s v="31-40"/>
    <s v="20 000 - 25 000 Kč"/>
    <s v="Menstruační kalíšek, Menstruační kalhotky"/>
    <x v="25"/>
  </r>
  <r>
    <n v="162"/>
    <s v="21-30"/>
    <s v="25 000 - 35 000 Kč"/>
    <s v="Menstruační kalíšek, Menstruační kalhotky"/>
    <x v="19"/>
  </r>
  <r>
    <n v="163"/>
    <s v="21-30"/>
    <s v="15 000 - 20 000 Kč"/>
    <s v="Standardní vložka, Standardní tampon, Menstruační kalíšek, Menstruační kalhotky"/>
    <x v="1"/>
  </r>
  <r>
    <n v="164"/>
    <s v="31-40"/>
    <s v="25 000 - 35 000 Kč"/>
    <s v="Vložka z přírodního materiálu, Menstruační kalíšek"/>
    <x v="7"/>
  </r>
  <r>
    <n v="165"/>
    <s v="31-40"/>
    <s v="20 000 - 25 000 Kč"/>
    <s v="Menstruační kalíšek"/>
    <x v="20"/>
  </r>
  <r>
    <n v="166"/>
    <s v="21-30"/>
    <s v="25 000 - 35 000 Kč"/>
    <s v="Standardní vložka, Vložka z přírodního materiálu"/>
    <x v="9"/>
  </r>
  <r>
    <n v="167"/>
    <s v="15-20"/>
    <s v="Méně než 15 000 Kč"/>
    <s v="Menstruační kalhotky"/>
    <x v="21"/>
  </r>
  <r>
    <n v="168"/>
    <s v="41-50"/>
    <s v="35 000 - 45 000 Kč"/>
    <s v="Standardní vložka, Menstruační kalíšek"/>
    <x v="15"/>
  </r>
  <r>
    <n v="169"/>
    <s v="31-40"/>
    <s v="45 000 Kč a více"/>
    <s v="Standardní tampon, Mořská houba"/>
    <x v="1"/>
  </r>
  <r>
    <n v="170"/>
    <s v="51-60"/>
    <s v="45 000 Kč a více"/>
    <s v="Standardní tampon"/>
    <x v="0"/>
  </r>
  <r>
    <n v="171"/>
    <s v="21-30"/>
    <s v="25 000 - 35 000 Kč"/>
    <s v="Menstruační kalíšek, Menstruační kalhotky"/>
    <x v="1"/>
  </r>
  <r>
    <n v="172"/>
    <s v="21-30"/>
    <s v="20 000 - 25 000 Kč"/>
    <s v="Menstruační kalíšek"/>
    <x v="1"/>
  </r>
  <r>
    <n v="173"/>
    <s v="21-30"/>
    <s v="25 000 - 35 000 Kč"/>
    <s v="Menstruační kalíšek"/>
    <x v="0"/>
  </r>
  <r>
    <n v="174"/>
    <s v="21-30"/>
    <s v="Méně než 15 000 Kč"/>
    <s v="Standardní vložka, Standardní tampon"/>
    <x v="2"/>
  </r>
  <r>
    <n v="175"/>
    <s v="21-30"/>
    <s v="45 000 Kč a více"/>
    <s v="Standardní tampon"/>
    <x v="14"/>
  </r>
  <r>
    <n v="176"/>
    <s v="21-30"/>
    <s v="25 000 - 35 000 Kč"/>
    <s v="Standardní tampon, Menstruační kalíšek, Menstruační kalhotky"/>
    <x v="15"/>
  </r>
  <r>
    <n v="177"/>
    <s v="21-30"/>
    <s v="Méně než 15 000 Kč"/>
    <s v="Standardní tampon"/>
    <x v="1"/>
  </r>
  <r>
    <n v="178"/>
    <s v="21-30"/>
    <s v="25 000 - 35 000 Kč"/>
    <s v="Standardní tampon, Menstruační kalíšek"/>
    <x v="15"/>
  </r>
  <r>
    <n v="179"/>
    <s v="41-50"/>
    <s v="25 000 - 35 000 Kč"/>
    <s v="Standardní tampon"/>
    <x v="4"/>
  </r>
  <r>
    <n v="180"/>
    <s v="51-60"/>
    <s v="25 000 - 35 000 Kč"/>
    <s v="Standardní vložka"/>
    <x v="6"/>
  </r>
  <r>
    <n v="181"/>
    <s v="21-30"/>
    <s v="15 000 - 20 000 Kč"/>
    <s v="Standardní tampon"/>
    <x v="7"/>
  </r>
  <r>
    <n v="182"/>
    <s v="21-30"/>
    <s v="45 000 Kč a více"/>
    <s v="Menstruační kalíšek"/>
    <x v="7"/>
  </r>
  <r>
    <n v="183"/>
    <s v="31-40"/>
    <s v="45 000 Kč a více"/>
    <s v="Menstruační kalíšek, Menstruační kalhotky"/>
    <x v="3"/>
  </r>
  <r>
    <n v="184"/>
    <s v="21-30"/>
    <s v="35 000 - 45 000 Kč"/>
    <s v="Tampon z přírodního materiálu, Menstruační kalíšek"/>
    <x v="8"/>
  </r>
  <r>
    <n v="185"/>
    <s v="31-40"/>
    <s v="35 000 - 45 000 Kč"/>
    <s v="Standardní tampon"/>
    <x v="6"/>
  </r>
  <r>
    <n v="186"/>
    <s v="41-50"/>
    <s v="35 000 - 45 000 Kč"/>
    <s v="Standardní vložka"/>
    <x v="9"/>
  </r>
  <r>
    <n v="187"/>
    <s v="21-30"/>
    <s v="25 000 - 35 000 Kč"/>
    <s v="Standardní tampon"/>
    <x v="7"/>
  </r>
  <r>
    <n v="188"/>
    <s v="31-40"/>
    <s v="35 000 - 45 000 Kč"/>
    <s v="Standardní tampon"/>
    <x v="10"/>
  </r>
  <r>
    <n v="189"/>
    <s v="21-30"/>
    <s v="25 000 - 35 000 Kč"/>
    <s v="Standardní tampon, Menstruační kalhotky"/>
    <x v="1"/>
  </r>
  <r>
    <n v="190"/>
    <s v="21-30"/>
    <s v="35 000 - 45 000 Kč"/>
    <s v="Menstruační kalhotky"/>
    <x v="1"/>
  </r>
  <r>
    <n v="191"/>
    <s v="21-30"/>
    <s v="35 000 - 45 000 Kč"/>
    <s v="Standardní tampon"/>
    <x v="2"/>
  </r>
  <r>
    <n v="192"/>
    <s v="41-50"/>
    <s v="45 000 Kč a více"/>
    <s v="Standardní tampon"/>
    <x v="3"/>
  </r>
  <r>
    <n v="193"/>
    <s v="51-60"/>
    <s v="25 000 - 35 000 Kč"/>
    <s v="Standardní vložka"/>
    <x v="9"/>
  </r>
  <r>
    <n v="194"/>
    <s v="21-30"/>
    <s v="Méně než 15 000 Kč"/>
    <s v="Standardní tampon"/>
    <x v="1"/>
  </r>
  <r>
    <n v="195"/>
    <s v="21-30"/>
    <s v="Méně než 15 000 Kč"/>
    <s v="Standardní tampon"/>
    <x v="7"/>
  </r>
  <r>
    <n v="196"/>
    <s v="15-20"/>
    <s v="Méně než 15 000 Kč"/>
    <s v="Standardní tampon, Menstruační kalhotky"/>
    <x v="1"/>
  </r>
  <r>
    <n v="197"/>
    <s v="21-30"/>
    <s v="35 000 - 45 000 Kč"/>
    <s v="Standardní vložka, Standardní tampon, Menstruační kalíšek"/>
    <x v="7"/>
  </r>
  <r>
    <n v="198"/>
    <s v="21-30"/>
    <s v="15 000 - 20 000 Kč"/>
    <s v="Menstruační kalíšek, Menstruační kalhotky"/>
    <x v="7"/>
  </r>
  <r>
    <n v="199"/>
    <s v="21-30"/>
    <s v="25 000 - 35 000 Kč"/>
    <s v="Standardní vložka"/>
    <x v="9"/>
  </r>
  <r>
    <n v="200"/>
    <s v="31-40"/>
    <s v="25 000 - 35 000 Kč"/>
    <s v="Standardní vložka, Menstruační kalíšek"/>
    <x v="14"/>
  </r>
  <r>
    <n v="201"/>
    <s v="31-40"/>
    <s v="15 000 - 20 000 Kč"/>
    <s v="Menstruační kalhotky, Mořská houba"/>
    <x v="9"/>
  </r>
  <r>
    <n v="202"/>
    <s v="31-40"/>
    <s v="25 000 - 35 000 Kč"/>
    <s v="Menstruační kalhotky, Mořská houba"/>
    <x v="23"/>
  </r>
  <r>
    <n v="203"/>
    <s v="41-50"/>
    <s v="25 000 - 35 000 Kč"/>
    <s v="Standardní vložka, Standardní tampon, Menstruační kalíšek"/>
    <x v="4"/>
  </r>
  <r>
    <n v="204"/>
    <s v="41-50"/>
    <s v="35 000 - 45 000 Kč"/>
    <s v="Standardní vložka, Menstruační kalíšek"/>
    <x v="1"/>
  </r>
  <r>
    <n v="205"/>
    <s v="41-50"/>
    <s v="35 000 - 45 000 Kč"/>
    <s v="Vložka z přírodního materiálu"/>
    <x v="24"/>
  </r>
  <r>
    <n v="206"/>
    <s v="15-20"/>
    <s v="15 000 - 20 000 Kč"/>
    <s v="Standardní tampon"/>
    <x v="4"/>
  </r>
  <r>
    <n v="207"/>
    <s v="15-20"/>
    <s v="Méně než 15 000 Kč"/>
    <s v="Standardní tampon"/>
    <x v="1"/>
  </r>
  <r>
    <n v="208"/>
    <s v="21-30"/>
    <s v="15 000 - 20 000 Kč"/>
    <s v="Standardní tampon"/>
    <x v="7"/>
  </r>
  <r>
    <n v="209"/>
    <s v="31-40"/>
    <s v="45 000 Kč a více"/>
    <s v="Menstruační kalíšek"/>
    <x v="7"/>
  </r>
  <r>
    <n v="210"/>
    <s v="21-30"/>
    <s v="35 000 - 45 000 Kč"/>
    <s v="Tampon z přírodního materiálu, Menstruační kalíšek"/>
    <x v="8"/>
  </r>
  <r>
    <n v="211"/>
    <s v="15-20"/>
    <s v="15 000 - 20 000 Kč"/>
    <s v="Standardní vložka, Standardní tampon"/>
    <x v="4"/>
  </r>
</pivotCacheRecords>
</file>

<file path=xl/pivotCache/pivotCacheRecords2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4">
  <r>
    <n v="1"/>
    <x v="0"/>
    <x v="0"/>
    <x v="0"/>
    <x v="0"/>
    <x v="0"/>
    <x v="0"/>
  </r>
  <r>
    <n v="2"/>
    <x v="1"/>
    <x v="0"/>
    <x v="1"/>
    <x v="1"/>
    <x v="1"/>
    <x v="1"/>
  </r>
  <r>
    <n v="3"/>
    <x v="1"/>
    <x v="0"/>
    <x v="0"/>
    <x v="0"/>
    <x v="0"/>
    <x v="0"/>
  </r>
  <r>
    <n v="4"/>
    <x v="2"/>
    <x v="1"/>
    <x v="2"/>
    <x v="0"/>
    <x v="1"/>
    <x v="1"/>
  </r>
  <r>
    <n v="5"/>
    <x v="3"/>
    <x v="2"/>
    <x v="0"/>
    <x v="0"/>
    <x v="0"/>
    <x v="2"/>
  </r>
  <r>
    <n v="6"/>
    <x v="4"/>
    <x v="3"/>
    <x v="1"/>
    <x v="2"/>
    <x v="0"/>
    <x v="3"/>
  </r>
  <r>
    <n v="7"/>
    <x v="0"/>
    <x v="4"/>
    <x v="3"/>
    <x v="2"/>
    <x v="0"/>
    <x v="0"/>
  </r>
  <r>
    <n v="8"/>
    <x v="2"/>
    <x v="3"/>
    <x v="0"/>
    <x v="1"/>
    <x v="0"/>
    <x v="3"/>
  </r>
  <r>
    <n v="9"/>
    <x v="4"/>
    <x v="3"/>
    <x v="2"/>
    <x v="1"/>
    <x v="2"/>
    <x v="4"/>
  </r>
  <r>
    <n v="10"/>
    <x v="0"/>
    <x v="2"/>
    <x v="0"/>
    <x v="1"/>
    <x v="2"/>
    <x v="2"/>
  </r>
  <r>
    <n v="11"/>
    <x v="0"/>
    <x v="1"/>
    <x v="3"/>
    <x v="2"/>
    <x v="1"/>
    <x v="1"/>
  </r>
  <r>
    <n v="12"/>
    <x v="1"/>
    <x v="1"/>
    <x v="3"/>
    <x v="0"/>
    <x v="1"/>
    <x v="4"/>
  </r>
  <r>
    <n v="13"/>
    <x v="0"/>
    <x v="0"/>
    <x v="4"/>
    <x v="0"/>
    <x v="3"/>
    <x v="4"/>
  </r>
  <r>
    <n v="14"/>
    <x v="1"/>
    <x v="0"/>
    <x v="0"/>
    <x v="1"/>
    <x v="0"/>
    <x v="3"/>
  </r>
  <r>
    <n v="15"/>
    <x v="2"/>
    <x v="0"/>
    <x v="2"/>
    <x v="1"/>
    <x v="0"/>
    <x v="3"/>
  </r>
  <r>
    <n v="16"/>
    <x v="0"/>
    <x v="3"/>
    <x v="0"/>
    <x v="1"/>
    <x v="0"/>
    <x v="0"/>
  </r>
  <r>
    <n v="17"/>
    <x v="0"/>
    <x v="0"/>
    <x v="0"/>
    <x v="0"/>
    <x v="2"/>
    <x v="1"/>
  </r>
  <r>
    <n v="18"/>
    <x v="0"/>
    <x v="3"/>
    <x v="0"/>
    <x v="1"/>
    <x v="0"/>
    <x v="0"/>
  </r>
  <r>
    <n v="19"/>
    <x v="3"/>
    <x v="5"/>
    <x v="0"/>
    <x v="0"/>
    <x v="2"/>
    <x v="2"/>
  </r>
  <r>
    <n v="20"/>
    <x v="1"/>
    <x v="4"/>
    <x v="3"/>
    <x v="1"/>
    <x v="1"/>
    <x v="1"/>
  </r>
  <r>
    <n v="21"/>
    <x v="0"/>
    <x v="3"/>
    <x v="2"/>
    <x v="2"/>
    <x v="0"/>
    <x v="0"/>
  </r>
  <r>
    <n v="22"/>
    <x v="0"/>
    <x v="3"/>
    <x v="0"/>
    <x v="0"/>
    <x v="1"/>
    <x v="1"/>
  </r>
  <r>
    <n v="23"/>
    <x v="3"/>
    <x v="5"/>
    <x v="0"/>
    <x v="0"/>
    <x v="4"/>
    <x v="4"/>
  </r>
  <r>
    <n v="24"/>
    <x v="4"/>
    <x v="3"/>
    <x v="2"/>
    <x v="1"/>
    <x v="0"/>
    <x v="3"/>
  </r>
  <r>
    <n v="25"/>
    <x v="0"/>
    <x v="5"/>
    <x v="0"/>
    <x v="1"/>
    <x v="2"/>
    <x v="4"/>
  </r>
  <r>
    <n v="26"/>
    <x v="0"/>
    <x v="5"/>
    <x v="0"/>
    <x v="2"/>
    <x v="2"/>
    <x v="4"/>
  </r>
  <r>
    <n v="27"/>
    <x v="3"/>
    <x v="5"/>
    <x v="0"/>
    <x v="1"/>
    <x v="3"/>
    <x v="4"/>
  </r>
  <r>
    <n v="28"/>
    <x v="3"/>
    <x v="5"/>
    <x v="2"/>
    <x v="1"/>
    <x v="2"/>
    <x v="1"/>
  </r>
  <r>
    <n v="29"/>
    <x v="1"/>
    <x v="0"/>
    <x v="1"/>
    <x v="2"/>
    <x v="1"/>
    <x v="4"/>
  </r>
  <r>
    <n v="30"/>
    <x v="0"/>
    <x v="5"/>
    <x v="1"/>
    <x v="1"/>
    <x v="3"/>
    <x v="4"/>
  </r>
  <r>
    <n v="31"/>
    <x v="0"/>
    <x v="3"/>
    <x v="0"/>
    <x v="2"/>
    <x v="0"/>
    <x v="0"/>
  </r>
  <r>
    <n v="32"/>
    <x v="0"/>
    <x v="5"/>
    <x v="0"/>
    <x v="0"/>
    <x v="0"/>
    <x v="1"/>
  </r>
  <r>
    <n v="33"/>
    <x v="0"/>
    <x v="2"/>
    <x v="0"/>
    <x v="2"/>
    <x v="3"/>
    <x v="4"/>
  </r>
  <r>
    <n v="34"/>
    <x v="0"/>
    <x v="0"/>
    <x v="0"/>
    <x v="2"/>
    <x v="2"/>
    <x v="4"/>
  </r>
  <r>
    <n v="35"/>
    <x v="1"/>
    <x v="1"/>
    <x v="0"/>
    <x v="0"/>
    <x v="3"/>
    <x v="4"/>
  </r>
  <r>
    <n v="36"/>
    <x v="4"/>
    <x v="1"/>
    <x v="0"/>
    <x v="1"/>
    <x v="3"/>
    <x v="4"/>
  </r>
  <r>
    <n v="37"/>
    <x v="0"/>
    <x v="3"/>
    <x v="3"/>
    <x v="1"/>
    <x v="0"/>
    <x v="0"/>
  </r>
  <r>
    <n v="38"/>
    <x v="0"/>
    <x v="4"/>
    <x v="3"/>
    <x v="0"/>
    <x v="1"/>
    <x v="1"/>
  </r>
  <r>
    <n v="39"/>
    <x v="0"/>
    <x v="3"/>
    <x v="3"/>
    <x v="2"/>
    <x v="0"/>
    <x v="0"/>
  </r>
  <r>
    <n v="40"/>
    <x v="0"/>
    <x v="5"/>
    <x v="2"/>
    <x v="2"/>
    <x v="3"/>
    <x v="4"/>
  </r>
  <r>
    <n v="41"/>
    <x v="0"/>
    <x v="1"/>
    <x v="0"/>
    <x v="2"/>
    <x v="0"/>
    <x v="0"/>
  </r>
  <r>
    <n v="42"/>
    <x v="0"/>
    <x v="3"/>
    <x v="0"/>
    <x v="0"/>
    <x v="0"/>
    <x v="0"/>
  </r>
  <r>
    <n v="43"/>
    <x v="0"/>
    <x v="5"/>
    <x v="0"/>
    <x v="1"/>
    <x v="3"/>
    <x v="4"/>
  </r>
  <r>
    <n v="44"/>
    <x v="0"/>
    <x v="3"/>
    <x v="0"/>
    <x v="0"/>
    <x v="1"/>
    <x v="1"/>
  </r>
  <r>
    <n v="45"/>
    <x v="0"/>
    <x v="0"/>
    <x v="3"/>
    <x v="0"/>
    <x v="4"/>
    <x v="1"/>
  </r>
  <r>
    <n v="46"/>
    <x v="0"/>
    <x v="0"/>
    <x v="2"/>
    <x v="1"/>
    <x v="3"/>
    <x v="4"/>
  </r>
  <r>
    <n v="47"/>
    <x v="0"/>
    <x v="3"/>
    <x v="3"/>
    <x v="1"/>
    <x v="1"/>
    <x v="1"/>
  </r>
  <r>
    <n v="48"/>
    <x v="0"/>
    <x v="5"/>
    <x v="0"/>
    <x v="2"/>
    <x v="2"/>
    <x v="4"/>
  </r>
  <r>
    <n v="49"/>
    <x v="0"/>
    <x v="2"/>
    <x v="2"/>
    <x v="2"/>
    <x v="2"/>
    <x v="1"/>
  </r>
  <r>
    <n v="50"/>
    <x v="1"/>
    <x v="3"/>
    <x v="2"/>
    <x v="1"/>
    <x v="3"/>
    <x v="4"/>
  </r>
  <r>
    <n v="51"/>
    <x v="0"/>
    <x v="0"/>
    <x v="2"/>
    <x v="1"/>
    <x v="1"/>
    <x v="1"/>
  </r>
  <r>
    <n v="52"/>
    <x v="0"/>
    <x v="2"/>
    <x v="3"/>
    <x v="0"/>
    <x v="1"/>
    <x v="3"/>
  </r>
  <r>
    <n v="53"/>
    <x v="0"/>
    <x v="3"/>
    <x v="2"/>
    <x v="1"/>
    <x v="3"/>
    <x v="4"/>
  </r>
  <r>
    <n v="54"/>
    <x v="0"/>
    <x v="3"/>
    <x v="3"/>
    <x v="0"/>
    <x v="0"/>
    <x v="0"/>
  </r>
  <r>
    <n v="55"/>
    <x v="1"/>
    <x v="1"/>
    <x v="3"/>
    <x v="2"/>
    <x v="1"/>
    <x v="1"/>
  </r>
  <r>
    <n v="56"/>
    <x v="1"/>
    <x v="0"/>
    <x v="0"/>
    <x v="0"/>
    <x v="0"/>
    <x v="3"/>
  </r>
  <r>
    <n v="57"/>
    <x v="3"/>
    <x v="5"/>
    <x v="2"/>
    <x v="2"/>
    <x v="4"/>
    <x v="4"/>
  </r>
  <r>
    <n v="58"/>
    <x v="1"/>
    <x v="1"/>
    <x v="5"/>
    <x v="2"/>
    <x v="3"/>
    <x v="4"/>
  </r>
  <r>
    <n v="59"/>
    <x v="3"/>
    <x v="5"/>
    <x v="2"/>
    <x v="2"/>
    <x v="3"/>
    <x v="4"/>
  </r>
  <r>
    <n v="60"/>
    <x v="1"/>
    <x v="4"/>
    <x v="6"/>
    <x v="1"/>
    <x v="1"/>
    <x v="1"/>
  </r>
  <r>
    <n v="61"/>
    <x v="0"/>
    <x v="3"/>
    <x v="3"/>
    <x v="0"/>
    <x v="1"/>
    <x v="1"/>
  </r>
  <r>
    <n v="62"/>
    <x v="0"/>
    <x v="2"/>
    <x v="2"/>
    <x v="1"/>
    <x v="1"/>
    <x v="1"/>
  </r>
  <r>
    <n v="63"/>
    <x v="1"/>
    <x v="3"/>
    <x v="7"/>
    <x v="2"/>
    <x v="3"/>
    <x v="4"/>
  </r>
  <r>
    <n v="64"/>
    <x v="1"/>
    <x v="4"/>
    <x v="3"/>
    <x v="1"/>
    <x v="1"/>
    <x v="1"/>
  </r>
  <r>
    <n v="65"/>
    <x v="0"/>
    <x v="3"/>
    <x v="2"/>
    <x v="1"/>
    <x v="1"/>
    <x v="1"/>
  </r>
  <r>
    <n v="66"/>
    <x v="3"/>
    <x v="5"/>
    <x v="1"/>
    <x v="0"/>
    <x v="2"/>
    <x v="2"/>
  </r>
  <r>
    <n v="67"/>
    <x v="2"/>
    <x v="0"/>
    <x v="2"/>
    <x v="1"/>
    <x v="0"/>
    <x v="3"/>
  </r>
  <r>
    <n v="68"/>
    <x v="1"/>
    <x v="1"/>
    <x v="0"/>
    <x v="0"/>
    <x v="1"/>
    <x v="1"/>
  </r>
  <r>
    <n v="69"/>
    <x v="3"/>
    <x v="5"/>
    <x v="7"/>
    <x v="1"/>
    <x v="0"/>
    <x v="2"/>
  </r>
  <r>
    <n v="70"/>
    <x v="2"/>
    <x v="0"/>
    <x v="2"/>
    <x v="1"/>
    <x v="3"/>
    <x v="4"/>
  </r>
  <r>
    <n v="71"/>
    <x v="1"/>
    <x v="2"/>
    <x v="3"/>
    <x v="1"/>
    <x v="1"/>
    <x v="1"/>
  </r>
  <r>
    <n v="72"/>
    <x v="1"/>
    <x v="4"/>
    <x v="3"/>
    <x v="1"/>
    <x v="1"/>
    <x v="4"/>
  </r>
  <r>
    <n v="73"/>
    <x v="4"/>
    <x v="3"/>
    <x v="2"/>
    <x v="1"/>
    <x v="3"/>
    <x v="4"/>
  </r>
  <r>
    <n v="74"/>
    <x v="2"/>
    <x v="1"/>
    <x v="3"/>
    <x v="1"/>
    <x v="1"/>
    <x v="3"/>
  </r>
  <r>
    <n v="75"/>
    <x v="1"/>
    <x v="2"/>
    <x v="2"/>
    <x v="1"/>
    <x v="2"/>
    <x v="1"/>
  </r>
  <r>
    <n v="76"/>
    <x v="1"/>
    <x v="3"/>
    <x v="2"/>
    <x v="1"/>
    <x v="0"/>
    <x v="0"/>
  </r>
  <r>
    <n v="77"/>
    <x v="2"/>
    <x v="3"/>
    <x v="2"/>
    <x v="1"/>
    <x v="2"/>
    <x v="4"/>
  </r>
  <r>
    <n v="78"/>
    <x v="3"/>
    <x v="5"/>
    <x v="3"/>
    <x v="0"/>
    <x v="2"/>
    <x v="2"/>
  </r>
  <r>
    <n v="79"/>
    <x v="1"/>
    <x v="2"/>
    <x v="1"/>
    <x v="2"/>
    <x v="1"/>
    <x v="1"/>
  </r>
  <r>
    <n v="80"/>
    <x v="2"/>
    <x v="0"/>
    <x v="2"/>
    <x v="1"/>
    <x v="3"/>
    <x v="4"/>
  </r>
  <r>
    <n v="81"/>
    <x v="1"/>
    <x v="1"/>
    <x v="3"/>
    <x v="0"/>
    <x v="3"/>
    <x v="4"/>
  </r>
  <r>
    <n v="82"/>
    <x v="0"/>
    <x v="3"/>
    <x v="3"/>
    <x v="2"/>
    <x v="0"/>
    <x v="0"/>
  </r>
  <r>
    <n v="83"/>
    <x v="1"/>
    <x v="3"/>
    <x v="1"/>
    <x v="2"/>
    <x v="1"/>
    <x v="1"/>
  </r>
  <r>
    <n v="84"/>
    <x v="1"/>
    <x v="1"/>
    <x v="0"/>
    <x v="1"/>
    <x v="1"/>
    <x v="1"/>
  </r>
  <r>
    <n v="85"/>
    <x v="1"/>
    <x v="1"/>
    <x v="1"/>
    <x v="2"/>
    <x v="1"/>
    <x v="1"/>
  </r>
  <r>
    <n v="86"/>
    <x v="2"/>
    <x v="0"/>
    <x v="7"/>
    <x v="1"/>
    <x v="1"/>
    <x v="4"/>
  </r>
  <r>
    <n v="87"/>
    <x v="1"/>
    <x v="4"/>
    <x v="3"/>
    <x v="0"/>
    <x v="1"/>
    <x v="1"/>
  </r>
  <r>
    <n v="88"/>
    <x v="2"/>
    <x v="0"/>
    <x v="2"/>
    <x v="1"/>
    <x v="0"/>
    <x v="3"/>
  </r>
  <r>
    <n v="89"/>
    <x v="2"/>
    <x v="3"/>
    <x v="2"/>
    <x v="1"/>
    <x v="3"/>
    <x v="4"/>
  </r>
  <r>
    <n v="90"/>
    <x v="0"/>
    <x v="4"/>
    <x v="0"/>
    <x v="1"/>
    <x v="0"/>
    <x v="1"/>
  </r>
  <r>
    <n v="91"/>
    <x v="0"/>
    <x v="3"/>
    <x v="2"/>
    <x v="1"/>
    <x v="1"/>
    <x v="1"/>
  </r>
  <r>
    <n v="92"/>
    <x v="1"/>
    <x v="4"/>
    <x v="6"/>
    <x v="1"/>
    <x v="0"/>
    <x v="1"/>
  </r>
  <r>
    <n v="93"/>
    <x v="0"/>
    <x v="4"/>
    <x v="3"/>
    <x v="1"/>
    <x v="0"/>
    <x v="0"/>
  </r>
  <r>
    <n v="94"/>
    <x v="1"/>
    <x v="3"/>
    <x v="2"/>
    <x v="1"/>
    <x v="3"/>
    <x v="4"/>
  </r>
  <r>
    <n v="95"/>
    <x v="1"/>
    <x v="0"/>
    <x v="0"/>
    <x v="2"/>
    <x v="1"/>
    <x v="4"/>
  </r>
  <r>
    <n v="96"/>
    <x v="1"/>
    <x v="3"/>
    <x v="6"/>
    <x v="2"/>
    <x v="1"/>
    <x v="1"/>
  </r>
  <r>
    <n v="97"/>
    <x v="3"/>
    <x v="5"/>
    <x v="2"/>
    <x v="2"/>
    <x v="3"/>
    <x v="4"/>
  </r>
  <r>
    <n v="98"/>
    <x v="1"/>
    <x v="4"/>
    <x v="0"/>
    <x v="2"/>
    <x v="0"/>
    <x v="0"/>
  </r>
  <r>
    <n v="99"/>
    <x v="1"/>
    <x v="3"/>
    <x v="5"/>
    <x v="1"/>
    <x v="1"/>
    <x v="1"/>
  </r>
  <r>
    <n v="100"/>
    <x v="1"/>
    <x v="0"/>
    <x v="2"/>
    <x v="0"/>
    <x v="0"/>
    <x v="0"/>
  </r>
  <r>
    <n v="101"/>
    <x v="1"/>
    <x v="0"/>
    <x v="1"/>
    <x v="0"/>
    <x v="1"/>
    <x v="1"/>
  </r>
  <r>
    <n v="102"/>
    <x v="1"/>
    <x v="0"/>
    <x v="0"/>
    <x v="1"/>
    <x v="0"/>
    <x v="3"/>
  </r>
  <r>
    <n v="103"/>
    <x v="1"/>
    <x v="4"/>
    <x v="3"/>
    <x v="1"/>
    <x v="1"/>
    <x v="1"/>
  </r>
  <r>
    <n v="104"/>
    <x v="1"/>
    <x v="0"/>
    <x v="1"/>
    <x v="2"/>
    <x v="1"/>
    <x v="4"/>
  </r>
  <r>
    <n v="105"/>
    <x v="1"/>
    <x v="1"/>
    <x v="0"/>
    <x v="0"/>
    <x v="3"/>
    <x v="4"/>
  </r>
  <r>
    <n v="106"/>
    <x v="1"/>
    <x v="3"/>
    <x v="2"/>
    <x v="1"/>
    <x v="3"/>
    <x v="4"/>
  </r>
  <r>
    <n v="107"/>
    <x v="1"/>
    <x v="2"/>
    <x v="1"/>
    <x v="2"/>
    <x v="1"/>
    <x v="1"/>
  </r>
  <r>
    <n v="108"/>
    <x v="1"/>
    <x v="3"/>
    <x v="1"/>
    <x v="2"/>
    <x v="1"/>
    <x v="1"/>
  </r>
  <r>
    <n v="109"/>
    <x v="2"/>
    <x v="3"/>
    <x v="2"/>
    <x v="1"/>
    <x v="2"/>
    <x v="4"/>
  </r>
  <r>
    <n v="110"/>
    <x v="2"/>
    <x v="0"/>
    <x v="2"/>
    <x v="1"/>
    <x v="3"/>
    <x v="4"/>
  </r>
  <r>
    <n v="111"/>
    <x v="2"/>
    <x v="0"/>
    <x v="7"/>
    <x v="1"/>
    <x v="1"/>
    <x v="4"/>
  </r>
  <r>
    <n v="112"/>
    <x v="3"/>
    <x v="2"/>
    <x v="0"/>
    <x v="0"/>
    <x v="0"/>
    <x v="2"/>
  </r>
  <r>
    <n v="113"/>
    <x v="3"/>
    <x v="2"/>
    <x v="2"/>
    <x v="0"/>
    <x v="4"/>
    <x v="4"/>
  </r>
  <r>
    <n v="114"/>
    <x v="3"/>
    <x v="2"/>
    <x v="2"/>
    <x v="0"/>
    <x v="2"/>
    <x v="2"/>
  </r>
  <r>
    <n v="115"/>
    <x v="3"/>
    <x v="2"/>
    <x v="0"/>
    <x v="0"/>
    <x v="4"/>
    <x v="4"/>
  </r>
  <r>
    <n v="116"/>
    <x v="3"/>
    <x v="5"/>
    <x v="2"/>
    <x v="0"/>
    <x v="2"/>
    <x v="2"/>
  </r>
  <r>
    <n v="117"/>
    <x v="0"/>
    <x v="2"/>
    <x v="0"/>
    <x v="1"/>
    <x v="2"/>
    <x v="2"/>
  </r>
  <r>
    <n v="118"/>
    <x v="1"/>
    <x v="1"/>
    <x v="3"/>
    <x v="2"/>
    <x v="1"/>
    <x v="1"/>
  </r>
  <r>
    <n v="119"/>
    <x v="1"/>
    <x v="0"/>
    <x v="4"/>
    <x v="0"/>
    <x v="3"/>
    <x v="4"/>
  </r>
  <r>
    <n v="120"/>
    <x v="1"/>
    <x v="0"/>
    <x v="0"/>
    <x v="2"/>
    <x v="2"/>
    <x v="4"/>
  </r>
  <r>
    <n v="121"/>
    <x v="0"/>
    <x v="3"/>
    <x v="3"/>
    <x v="1"/>
    <x v="0"/>
    <x v="0"/>
  </r>
  <r>
    <n v="122"/>
    <x v="0"/>
    <x v="4"/>
    <x v="3"/>
    <x v="0"/>
    <x v="1"/>
    <x v="1"/>
  </r>
  <r>
    <n v="123"/>
    <x v="1"/>
    <x v="0"/>
    <x v="2"/>
    <x v="1"/>
    <x v="3"/>
    <x v="4"/>
  </r>
  <r>
    <n v="124"/>
    <x v="0"/>
    <x v="3"/>
    <x v="3"/>
    <x v="1"/>
    <x v="1"/>
    <x v="1"/>
  </r>
  <r>
    <n v="125"/>
    <x v="0"/>
    <x v="4"/>
    <x v="3"/>
    <x v="2"/>
    <x v="0"/>
    <x v="0"/>
  </r>
  <r>
    <n v="126"/>
    <x v="2"/>
    <x v="3"/>
    <x v="0"/>
    <x v="1"/>
    <x v="0"/>
    <x v="3"/>
  </r>
  <r>
    <n v="127"/>
    <x v="0"/>
    <x v="3"/>
    <x v="0"/>
    <x v="0"/>
    <x v="2"/>
    <x v="1"/>
  </r>
  <r>
    <n v="128"/>
    <x v="3"/>
    <x v="5"/>
    <x v="0"/>
    <x v="0"/>
    <x v="2"/>
    <x v="2"/>
  </r>
  <r>
    <n v="129"/>
    <x v="4"/>
    <x v="3"/>
    <x v="2"/>
    <x v="1"/>
    <x v="0"/>
    <x v="3"/>
  </r>
  <r>
    <n v="130"/>
    <x v="0"/>
    <x v="5"/>
    <x v="0"/>
    <x v="1"/>
    <x v="2"/>
    <x v="4"/>
  </r>
  <r>
    <n v="131"/>
    <x v="0"/>
    <x v="5"/>
    <x v="0"/>
    <x v="2"/>
    <x v="2"/>
    <x v="4"/>
  </r>
  <r>
    <n v="132"/>
    <x v="3"/>
    <x v="5"/>
    <x v="0"/>
    <x v="1"/>
    <x v="3"/>
    <x v="4"/>
  </r>
  <r>
    <n v="133"/>
    <x v="1"/>
    <x v="0"/>
    <x v="2"/>
    <x v="1"/>
    <x v="0"/>
    <x v="3"/>
  </r>
  <r>
    <n v="134"/>
    <x v="0"/>
    <x v="2"/>
    <x v="3"/>
    <x v="0"/>
    <x v="1"/>
    <x v="3"/>
  </r>
  <r>
    <n v="135"/>
    <x v="0"/>
    <x v="3"/>
    <x v="2"/>
    <x v="1"/>
    <x v="3"/>
    <x v="4"/>
  </r>
  <r>
    <n v="136"/>
    <x v="0"/>
    <x v="3"/>
    <x v="3"/>
    <x v="1"/>
    <x v="0"/>
    <x v="0"/>
  </r>
  <r>
    <n v="137"/>
    <x v="0"/>
    <x v="4"/>
    <x v="3"/>
    <x v="0"/>
    <x v="1"/>
    <x v="1"/>
  </r>
  <r>
    <n v="138"/>
    <x v="1"/>
    <x v="0"/>
    <x v="2"/>
    <x v="1"/>
    <x v="3"/>
    <x v="4"/>
  </r>
  <r>
    <n v="139"/>
    <x v="0"/>
    <x v="3"/>
    <x v="3"/>
    <x v="1"/>
    <x v="1"/>
    <x v="1"/>
  </r>
  <r>
    <n v="140"/>
    <x v="0"/>
    <x v="4"/>
    <x v="3"/>
    <x v="1"/>
    <x v="0"/>
    <x v="0"/>
  </r>
  <r>
    <n v="141"/>
    <x v="1"/>
    <x v="3"/>
    <x v="2"/>
    <x v="1"/>
    <x v="3"/>
    <x v="4"/>
  </r>
  <r>
    <n v="142"/>
    <x v="1"/>
    <x v="0"/>
    <x v="0"/>
    <x v="2"/>
    <x v="1"/>
    <x v="4"/>
  </r>
  <r>
    <n v="143"/>
    <x v="0"/>
    <x v="0"/>
    <x v="0"/>
    <x v="0"/>
    <x v="1"/>
    <x v="1"/>
  </r>
  <r>
    <n v="144"/>
    <x v="2"/>
    <x v="1"/>
    <x v="2"/>
    <x v="0"/>
    <x v="1"/>
    <x v="3"/>
  </r>
  <r>
    <n v="145"/>
    <x v="0"/>
    <x v="4"/>
    <x v="3"/>
    <x v="0"/>
    <x v="0"/>
    <x v="0"/>
  </r>
  <r>
    <n v="146"/>
    <x v="0"/>
    <x v="0"/>
    <x v="2"/>
    <x v="1"/>
    <x v="1"/>
    <x v="1"/>
  </r>
  <r>
    <n v="147"/>
    <x v="0"/>
    <x v="3"/>
    <x v="3"/>
    <x v="2"/>
    <x v="0"/>
    <x v="0"/>
  </r>
  <r>
    <n v="148"/>
    <x v="1"/>
    <x v="3"/>
    <x v="1"/>
    <x v="2"/>
    <x v="1"/>
    <x v="1"/>
  </r>
  <r>
    <n v="149"/>
    <x v="1"/>
    <x v="1"/>
    <x v="0"/>
    <x v="1"/>
    <x v="1"/>
    <x v="1"/>
  </r>
  <r>
    <n v="150"/>
    <x v="1"/>
    <x v="1"/>
    <x v="1"/>
    <x v="2"/>
    <x v="1"/>
    <x v="1"/>
  </r>
  <r>
    <n v="151"/>
    <x v="2"/>
    <x v="0"/>
    <x v="7"/>
    <x v="1"/>
    <x v="1"/>
    <x v="4"/>
  </r>
  <r>
    <n v="152"/>
    <x v="1"/>
    <x v="0"/>
    <x v="0"/>
    <x v="1"/>
    <x v="0"/>
    <x v="3"/>
  </r>
  <r>
    <n v="153"/>
    <x v="2"/>
    <x v="0"/>
    <x v="2"/>
    <x v="1"/>
    <x v="0"/>
    <x v="3"/>
  </r>
  <r>
    <n v="154"/>
    <x v="0"/>
    <x v="3"/>
    <x v="0"/>
    <x v="1"/>
    <x v="3"/>
    <x v="4"/>
  </r>
  <r>
    <n v="155"/>
    <x v="0"/>
    <x v="3"/>
    <x v="3"/>
    <x v="1"/>
    <x v="0"/>
    <x v="0"/>
  </r>
  <r>
    <n v="156"/>
    <x v="0"/>
    <x v="4"/>
    <x v="3"/>
    <x v="0"/>
    <x v="1"/>
    <x v="1"/>
  </r>
  <r>
    <n v="157"/>
    <x v="0"/>
    <x v="3"/>
    <x v="3"/>
    <x v="2"/>
    <x v="0"/>
    <x v="1"/>
  </r>
  <r>
    <n v="158"/>
    <x v="1"/>
    <x v="1"/>
    <x v="0"/>
    <x v="1"/>
    <x v="1"/>
    <x v="1"/>
  </r>
  <r>
    <n v="159"/>
    <x v="1"/>
    <x v="1"/>
    <x v="1"/>
    <x v="2"/>
    <x v="1"/>
    <x v="1"/>
  </r>
  <r>
    <n v="160"/>
    <x v="2"/>
    <x v="0"/>
    <x v="7"/>
    <x v="1"/>
    <x v="1"/>
    <x v="4"/>
  </r>
  <r>
    <n v="161"/>
    <x v="1"/>
    <x v="4"/>
    <x v="3"/>
    <x v="0"/>
    <x v="1"/>
    <x v="1"/>
  </r>
  <r>
    <n v="162"/>
    <x v="0"/>
    <x v="3"/>
    <x v="3"/>
    <x v="0"/>
    <x v="1"/>
    <x v="1"/>
  </r>
  <r>
    <n v="163"/>
    <x v="0"/>
    <x v="2"/>
    <x v="2"/>
    <x v="1"/>
    <x v="1"/>
    <x v="1"/>
  </r>
  <r>
    <n v="164"/>
    <x v="1"/>
    <x v="3"/>
    <x v="7"/>
    <x v="2"/>
    <x v="3"/>
    <x v="4"/>
  </r>
  <r>
    <n v="165"/>
    <x v="1"/>
    <x v="4"/>
    <x v="3"/>
    <x v="1"/>
    <x v="1"/>
    <x v="1"/>
  </r>
  <r>
    <n v="166"/>
    <x v="0"/>
    <x v="3"/>
    <x v="2"/>
    <x v="1"/>
    <x v="0"/>
    <x v="0"/>
  </r>
  <r>
    <n v="167"/>
    <x v="3"/>
    <x v="5"/>
    <x v="1"/>
    <x v="0"/>
    <x v="0"/>
    <x v="2"/>
  </r>
  <r>
    <n v="168"/>
    <x v="2"/>
    <x v="0"/>
    <x v="2"/>
    <x v="1"/>
    <x v="0"/>
    <x v="3"/>
  </r>
  <r>
    <n v="169"/>
    <x v="1"/>
    <x v="1"/>
    <x v="0"/>
    <x v="0"/>
    <x v="1"/>
    <x v="1"/>
  </r>
  <r>
    <n v="170"/>
    <x v="4"/>
    <x v="1"/>
    <x v="0"/>
    <x v="1"/>
    <x v="3"/>
    <x v="4"/>
  </r>
  <r>
    <n v="171"/>
    <x v="0"/>
    <x v="3"/>
    <x v="3"/>
    <x v="1"/>
    <x v="0"/>
    <x v="0"/>
  </r>
  <r>
    <n v="172"/>
    <x v="0"/>
    <x v="4"/>
    <x v="3"/>
    <x v="0"/>
    <x v="1"/>
    <x v="1"/>
  </r>
  <r>
    <n v="173"/>
    <x v="0"/>
    <x v="3"/>
    <x v="3"/>
    <x v="2"/>
    <x v="0"/>
    <x v="1"/>
  </r>
  <r>
    <n v="174"/>
    <x v="0"/>
    <x v="5"/>
    <x v="2"/>
    <x v="2"/>
    <x v="3"/>
    <x v="4"/>
  </r>
  <r>
    <n v="175"/>
    <x v="0"/>
    <x v="1"/>
    <x v="0"/>
    <x v="2"/>
    <x v="0"/>
    <x v="0"/>
  </r>
  <r>
    <n v="176"/>
    <x v="0"/>
    <x v="3"/>
    <x v="0"/>
    <x v="0"/>
    <x v="3"/>
    <x v="4"/>
  </r>
  <r>
    <n v="177"/>
    <x v="0"/>
    <x v="5"/>
    <x v="0"/>
    <x v="1"/>
    <x v="3"/>
    <x v="4"/>
  </r>
  <r>
    <n v="178"/>
    <x v="0"/>
    <x v="3"/>
    <x v="0"/>
    <x v="0"/>
    <x v="1"/>
    <x v="1"/>
  </r>
  <r>
    <n v="179"/>
    <x v="2"/>
    <x v="3"/>
    <x v="0"/>
    <x v="1"/>
    <x v="0"/>
    <x v="3"/>
  </r>
  <r>
    <n v="180"/>
    <x v="4"/>
    <x v="3"/>
    <x v="2"/>
    <x v="1"/>
    <x v="2"/>
    <x v="4"/>
  </r>
  <r>
    <n v="181"/>
    <x v="0"/>
    <x v="2"/>
    <x v="0"/>
    <x v="1"/>
    <x v="2"/>
    <x v="2"/>
  </r>
  <r>
    <n v="182"/>
    <x v="0"/>
    <x v="1"/>
    <x v="3"/>
    <x v="2"/>
    <x v="0"/>
    <x v="0"/>
  </r>
  <r>
    <n v="183"/>
    <x v="1"/>
    <x v="1"/>
    <x v="3"/>
    <x v="0"/>
    <x v="1"/>
    <x v="4"/>
  </r>
  <r>
    <n v="184"/>
    <x v="0"/>
    <x v="0"/>
    <x v="4"/>
    <x v="0"/>
    <x v="3"/>
    <x v="4"/>
  </r>
  <r>
    <n v="185"/>
    <x v="1"/>
    <x v="0"/>
    <x v="0"/>
    <x v="1"/>
    <x v="0"/>
    <x v="3"/>
  </r>
  <r>
    <n v="186"/>
    <x v="2"/>
    <x v="0"/>
    <x v="2"/>
    <x v="1"/>
    <x v="0"/>
    <x v="3"/>
  </r>
  <r>
    <n v="187"/>
    <x v="0"/>
    <x v="3"/>
    <x v="0"/>
    <x v="1"/>
    <x v="3"/>
    <x v="4"/>
  </r>
  <r>
    <n v="188"/>
    <x v="1"/>
    <x v="0"/>
    <x v="0"/>
    <x v="0"/>
    <x v="2"/>
    <x v="1"/>
  </r>
  <r>
    <n v="189"/>
    <x v="0"/>
    <x v="3"/>
    <x v="0"/>
    <x v="1"/>
    <x v="2"/>
    <x v="4"/>
  </r>
  <r>
    <n v="190"/>
    <x v="0"/>
    <x v="0"/>
    <x v="1"/>
    <x v="1"/>
    <x v="1"/>
    <x v="1"/>
  </r>
  <r>
    <n v="191"/>
    <x v="0"/>
    <x v="0"/>
    <x v="0"/>
    <x v="0"/>
    <x v="0"/>
    <x v="0"/>
  </r>
  <r>
    <n v="192"/>
    <x v="2"/>
    <x v="1"/>
    <x v="0"/>
    <x v="0"/>
    <x v="1"/>
    <x v="3"/>
  </r>
  <r>
    <n v="193"/>
    <x v="4"/>
    <x v="3"/>
    <x v="2"/>
    <x v="1"/>
    <x v="0"/>
    <x v="3"/>
  </r>
  <r>
    <n v="194"/>
    <x v="0"/>
    <x v="5"/>
    <x v="0"/>
    <x v="1"/>
    <x v="2"/>
    <x v="4"/>
  </r>
  <r>
    <n v="195"/>
    <x v="0"/>
    <x v="5"/>
    <x v="0"/>
    <x v="2"/>
    <x v="2"/>
    <x v="4"/>
  </r>
  <r>
    <n v="196"/>
    <x v="3"/>
    <x v="5"/>
    <x v="0"/>
    <x v="1"/>
    <x v="3"/>
    <x v="4"/>
  </r>
  <r>
    <n v="197"/>
    <x v="0"/>
    <x v="0"/>
    <x v="2"/>
    <x v="1"/>
    <x v="1"/>
    <x v="1"/>
  </r>
  <r>
    <n v="198"/>
    <x v="0"/>
    <x v="2"/>
    <x v="3"/>
    <x v="0"/>
    <x v="1"/>
    <x v="3"/>
  </r>
  <r>
    <n v="199"/>
    <x v="0"/>
    <x v="3"/>
    <x v="2"/>
    <x v="1"/>
    <x v="0"/>
    <x v="0"/>
  </r>
  <r>
    <n v="200"/>
    <x v="1"/>
    <x v="3"/>
    <x v="2"/>
    <x v="1"/>
    <x v="3"/>
    <x v="4"/>
  </r>
  <r>
    <n v="201"/>
    <x v="1"/>
    <x v="2"/>
    <x v="1"/>
    <x v="2"/>
    <x v="1"/>
    <x v="1"/>
  </r>
  <r>
    <n v="202"/>
    <x v="1"/>
    <x v="3"/>
    <x v="1"/>
    <x v="2"/>
    <x v="1"/>
    <x v="1"/>
  </r>
  <r>
    <n v="203"/>
    <x v="2"/>
    <x v="3"/>
    <x v="2"/>
    <x v="1"/>
    <x v="2"/>
    <x v="4"/>
  </r>
  <r>
    <n v="204"/>
    <x v="2"/>
    <x v="0"/>
    <x v="2"/>
    <x v="1"/>
    <x v="3"/>
    <x v="4"/>
  </r>
  <r>
    <n v="205"/>
    <x v="2"/>
    <x v="0"/>
    <x v="7"/>
    <x v="1"/>
    <x v="1"/>
    <x v="4"/>
  </r>
  <r>
    <n v="206"/>
    <x v="3"/>
    <x v="2"/>
    <x v="0"/>
    <x v="0"/>
    <x v="0"/>
    <x v="2"/>
  </r>
  <r>
    <n v="207"/>
    <x v="3"/>
    <x v="5"/>
    <x v="0"/>
    <x v="0"/>
    <x v="2"/>
    <x v="2"/>
  </r>
  <r>
    <n v="208"/>
    <x v="0"/>
    <x v="2"/>
    <x v="0"/>
    <x v="1"/>
    <x v="2"/>
    <x v="2"/>
  </r>
  <r>
    <n v="209"/>
    <x v="1"/>
    <x v="1"/>
    <x v="3"/>
    <x v="2"/>
    <x v="1"/>
    <x v="1"/>
  </r>
  <r>
    <n v="210"/>
    <x v="0"/>
    <x v="0"/>
    <x v="4"/>
    <x v="0"/>
    <x v="3"/>
    <x v="4"/>
  </r>
  <r>
    <n v="211"/>
    <x v="3"/>
    <x v="2"/>
    <x v="2"/>
    <x v="0"/>
    <x v="0"/>
    <x v="2"/>
  </r>
  <r>
    <n v="7"/>
    <x v="0"/>
    <x v="4"/>
    <x v="1"/>
    <x v="2"/>
    <x v="0"/>
    <x v="0"/>
  </r>
  <r>
    <n v="12"/>
    <x v="1"/>
    <x v="1"/>
    <x v="1"/>
    <x v="0"/>
    <x v="1"/>
    <x v="4"/>
  </r>
  <r>
    <n v="13"/>
    <x v="0"/>
    <x v="0"/>
    <x v="3"/>
    <x v="0"/>
    <x v="3"/>
    <x v="4"/>
  </r>
  <r>
    <n v="18"/>
    <x v="0"/>
    <x v="3"/>
    <x v="1"/>
    <x v="1"/>
    <x v="0"/>
    <x v="0"/>
  </r>
  <r>
    <n v="21"/>
    <x v="0"/>
    <x v="3"/>
    <x v="0"/>
    <x v="2"/>
    <x v="0"/>
    <x v="0"/>
  </r>
  <r>
    <n v="27"/>
    <x v="3"/>
    <x v="5"/>
    <x v="1"/>
    <x v="1"/>
    <x v="3"/>
    <x v="4"/>
  </r>
  <r>
    <n v="28"/>
    <x v="3"/>
    <x v="5"/>
    <x v="0"/>
    <x v="1"/>
    <x v="2"/>
    <x v="1"/>
  </r>
  <r>
    <n v="31"/>
    <x v="0"/>
    <x v="3"/>
    <x v="4"/>
    <x v="2"/>
    <x v="0"/>
    <x v="0"/>
  </r>
  <r>
    <n v="34"/>
    <x v="0"/>
    <x v="0"/>
    <x v="3"/>
    <x v="2"/>
    <x v="2"/>
    <x v="4"/>
  </r>
  <r>
    <n v="37"/>
    <x v="0"/>
    <x v="3"/>
    <x v="1"/>
    <x v="1"/>
    <x v="0"/>
    <x v="0"/>
  </r>
  <r>
    <n v="40"/>
    <x v="0"/>
    <x v="5"/>
    <x v="0"/>
    <x v="2"/>
    <x v="3"/>
    <x v="4"/>
  </r>
  <r>
    <n v="42"/>
    <x v="0"/>
    <x v="3"/>
    <x v="3"/>
    <x v="0"/>
    <x v="0"/>
    <x v="0"/>
  </r>
  <r>
    <n v="44"/>
    <x v="0"/>
    <x v="3"/>
    <x v="3"/>
    <x v="0"/>
    <x v="1"/>
    <x v="1"/>
  </r>
  <r>
    <n v="46"/>
    <x v="0"/>
    <x v="0"/>
    <x v="0"/>
    <x v="1"/>
    <x v="3"/>
    <x v="4"/>
  </r>
  <r>
    <n v="48"/>
    <x v="0"/>
    <x v="5"/>
    <x v="3"/>
    <x v="2"/>
    <x v="2"/>
    <x v="4"/>
  </r>
  <r>
    <n v="49"/>
    <x v="0"/>
    <x v="2"/>
    <x v="0"/>
    <x v="2"/>
    <x v="2"/>
    <x v="1"/>
  </r>
  <r>
    <n v="50"/>
    <x v="1"/>
    <x v="3"/>
    <x v="3"/>
    <x v="1"/>
    <x v="3"/>
    <x v="4"/>
  </r>
  <r>
    <n v="51"/>
    <x v="0"/>
    <x v="0"/>
    <x v="0"/>
    <x v="1"/>
    <x v="1"/>
    <x v="1"/>
  </r>
  <r>
    <n v="52"/>
    <x v="0"/>
    <x v="2"/>
    <x v="1"/>
    <x v="0"/>
    <x v="1"/>
    <x v="3"/>
  </r>
  <r>
    <n v="57"/>
    <x v="3"/>
    <x v="5"/>
    <x v="0"/>
    <x v="2"/>
    <x v="4"/>
    <x v="4"/>
  </r>
  <r>
    <n v="58"/>
    <x v="1"/>
    <x v="1"/>
    <x v="0"/>
    <x v="2"/>
    <x v="3"/>
    <x v="4"/>
  </r>
  <r>
    <n v="59"/>
    <x v="3"/>
    <x v="5"/>
    <x v="3"/>
    <x v="2"/>
    <x v="3"/>
    <x v="4"/>
  </r>
  <r>
    <n v="61"/>
    <x v="0"/>
    <x v="3"/>
    <x v="1"/>
    <x v="0"/>
    <x v="1"/>
    <x v="1"/>
  </r>
  <r>
    <n v="62"/>
    <x v="0"/>
    <x v="2"/>
    <x v="0"/>
    <x v="1"/>
    <x v="1"/>
    <x v="1"/>
  </r>
  <r>
    <n v="63"/>
    <x v="1"/>
    <x v="3"/>
    <x v="3"/>
    <x v="2"/>
    <x v="3"/>
    <x v="4"/>
  </r>
  <r>
    <n v="65"/>
    <x v="0"/>
    <x v="3"/>
    <x v="7"/>
    <x v="1"/>
    <x v="1"/>
    <x v="1"/>
  </r>
  <r>
    <n v="67"/>
    <x v="2"/>
    <x v="0"/>
    <x v="3"/>
    <x v="1"/>
    <x v="0"/>
    <x v="3"/>
  </r>
  <r>
    <n v="68"/>
    <x v="1"/>
    <x v="1"/>
    <x v="6"/>
    <x v="0"/>
    <x v="1"/>
    <x v="1"/>
  </r>
  <r>
    <n v="69"/>
    <x v="3"/>
    <x v="5"/>
    <x v="1"/>
    <x v="1"/>
    <x v="0"/>
    <x v="2"/>
  </r>
  <r>
    <n v="70"/>
    <x v="2"/>
    <x v="0"/>
    <x v="3"/>
    <x v="1"/>
    <x v="3"/>
    <x v="4"/>
  </r>
  <r>
    <n v="73"/>
    <x v="4"/>
    <x v="3"/>
    <x v="0"/>
    <x v="1"/>
    <x v="3"/>
    <x v="4"/>
  </r>
  <r>
    <n v="74"/>
    <x v="2"/>
    <x v="1"/>
    <x v="1"/>
    <x v="1"/>
    <x v="1"/>
    <x v="3"/>
  </r>
  <r>
    <n v="75"/>
    <x v="1"/>
    <x v="2"/>
    <x v="0"/>
    <x v="1"/>
    <x v="2"/>
    <x v="1"/>
  </r>
  <r>
    <n v="76"/>
    <x v="1"/>
    <x v="3"/>
    <x v="5"/>
    <x v="1"/>
    <x v="0"/>
    <x v="0"/>
  </r>
  <r>
    <n v="77"/>
    <x v="2"/>
    <x v="3"/>
    <x v="0"/>
    <x v="1"/>
    <x v="2"/>
    <x v="4"/>
  </r>
  <r>
    <n v="79"/>
    <x v="1"/>
    <x v="2"/>
    <x v="6"/>
    <x v="2"/>
    <x v="1"/>
    <x v="1"/>
  </r>
  <r>
    <n v="80"/>
    <x v="2"/>
    <x v="0"/>
    <x v="3"/>
    <x v="1"/>
    <x v="3"/>
    <x v="4"/>
  </r>
  <r>
    <n v="81"/>
    <x v="1"/>
    <x v="1"/>
    <x v="1"/>
    <x v="0"/>
    <x v="3"/>
    <x v="4"/>
  </r>
  <r>
    <n v="83"/>
    <x v="1"/>
    <x v="3"/>
    <x v="6"/>
    <x v="2"/>
    <x v="1"/>
    <x v="1"/>
  </r>
  <r>
    <n v="84"/>
    <x v="1"/>
    <x v="1"/>
    <x v="3"/>
    <x v="1"/>
    <x v="1"/>
    <x v="1"/>
  </r>
  <r>
    <n v="87"/>
    <x v="1"/>
    <x v="4"/>
    <x v="1"/>
    <x v="0"/>
    <x v="1"/>
    <x v="1"/>
  </r>
  <r>
    <n v="90"/>
    <x v="0"/>
    <x v="4"/>
    <x v="6"/>
    <x v="1"/>
    <x v="0"/>
    <x v="1"/>
  </r>
  <r>
    <n v="91"/>
    <x v="0"/>
    <x v="3"/>
    <x v="5"/>
    <x v="1"/>
    <x v="1"/>
    <x v="1"/>
  </r>
  <r>
    <n v="94"/>
    <x v="1"/>
    <x v="3"/>
    <x v="0"/>
    <x v="1"/>
    <x v="3"/>
    <x v="4"/>
  </r>
  <r>
    <n v="95"/>
    <x v="1"/>
    <x v="0"/>
    <x v="3"/>
    <x v="2"/>
    <x v="1"/>
    <x v="4"/>
  </r>
  <r>
    <n v="97"/>
    <x v="3"/>
    <x v="5"/>
    <x v="0"/>
    <x v="2"/>
    <x v="3"/>
    <x v="4"/>
  </r>
  <r>
    <n v="98"/>
    <x v="1"/>
    <x v="4"/>
    <x v="6"/>
    <x v="2"/>
    <x v="0"/>
    <x v="0"/>
  </r>
  <r>
    <n v="99"/>
    <x v="1"/>
    <x v="3"/>
    <x v="0"/>
    <x v="1"/>
    <x v="1"/>
    <x v="1"/>
  </r>
  <r>
    <n v="106"/>
    <x v="1"/>
    <x v="3"/>
    <x v="3"/>
    <x v="1"/>
    <x v="3"/>
    <x v="4"/>
  </r>
  <r>
    <n v="107"/>
    <x v="1"/>
    <x v="2"/>
    <x v="6"/>
    <x v="2"/>
    <x v="1"/>
    <x v="1"/>
  </r>
  <r>
    <n v="108"/>
    <x v="1"/>
    <x v="3"/>
    <x v="6"/>
    <x v="2"/>
    <x v="1"/>
    <x v="1"/>
  </r>
  <r>
    <n v="109"/>
    <x v="2"/>
    <x v="3"/>
    <x v="0"/>
    <x v="1"/>
    <x v="2"/>
    <x v="4"/>
  </r>
  <r>
    <n v="110"/>
    <x v="2"/>
    <x v="0"/>
    <x v="3"/>
    <x v="1"/>
    <x v="3"/>
    <x v="4"/>
  </r>
  <r>
    <n v="113"/>
    <x v="3"/>
    <x v="2"/>
    <x v="0"/>
    <x v="0"/>
    <x v="4"/>
    <x v="4"/>
  </r>
  <r>
    <n v="114"/>
    <x v="3"/>
    <x v="2"/>
    <x v="0"/>
    <x v="0"/>
    <x v="2"/>
    <x v="2"/>
  </r>
  <r>
    <n v="116"/>
    <x v="3"/>
    <x v="5"/>
    <x v="0"/>
    <x v="0"/>
    <x v="2"/>
    <x v="2"/>
  </r>
  <r>
    <n v="119"/>
    <x v="1"/>
    <x v="0"/>
    <x v="3"/>
    <x v="0"/>
    <x v="3"/>
    <x v="4"/>
  </r>
  <r>
    <n v="121"/>
    <x v="0"/>
    <x v="3"/>
    <x v="1"/>
    <x v="1"/>
    <x v="0"/>
    <x v="0"/>
  </r>
  <r>
    <n v="123"/>
    <x v="1"/>
    <x v="0"/>
    <x v="0"/>
    <x v="1"/>
    <x v="3"/>
    <x v="4"/>
  </r>
  <r>
    <n v="125"/>
    <x v="0"/>
    <x v="4"/>
    <x v="1"/>
    <x v="2"/>
    <x v="0"/>
    <x v="0"/>
  </r>
  <r>
    <n v="132"/>
    <x v="3"/>
    <x v="5"/>
    <x v="1"/>
    <x v="1"/>
    <x v="3"/>
    <x v="4"/>
  </r>
  <r>
    <n v="133"/>
    <x v="1"/>
    <x v="0"/>
    <x v="0"/>
    <x v="1"/>
    <x v="0"/>
    <x v="3"/>
  </r>
  <r>
    <n v="134"/>
    <x v="0"/>
    <x v="2"/>
    <x v="1"/>
    <x v="0"/>
    <x v="1"/>
    <x v="3"/>
  </r>
  <r>
    <n v="136"/>
    <x v="0"/>
    <x v="3"/>
    <x v="1"/>
    <x v="1"/>
    <x v="0"/>
    <x v="0"/>
  </r>
  <r>
    <n v="138"/>
    <x v="1"/>
    <x v="0"/>
    <x v="0"/>
    <x v="1"/>
    <x v="3"/>
    <x v="4"/>
  </r>
  <r>
    <n v="141"/>
    <x v="1"/>
    <x v="3"/>
    <x v="0"/>
    <x v="1"/>
    <x v="3"/>
    <x v="4"/>
  </r>
  <r>
    <n v="142"/>
    <x v="1"/>
    <x v="0"/>
    <x v="3"/>
    <x v="2"/>
    <x v="1"/>
    <x v="4"/>
  </r>
  <r>
    <n v="146"/>
    <x v="0"/>
    <x v="0"/>
    <x v="0"/>
    <x v="1"/>
    <x v="1"/>
    <x v="1"/>
  </r>
  <r>
    <n v="148"/>
    <x v="1"/>
    <x v="3"/>
    <x v="6"/>
    <x v="2"/>
    <x v="1"/>
    <x v="1"/>
  </r>
  <r>
    <n v="149"/>
    <x v="1"/>
    <x v="1"/>
    <x v="3"/>
    <x v="1"/>
    <x v="1"/>
    <x v="1"/>
  </r>
  <r>
    <n v="155"/>
    <x v="0"/>
    <x v="3"/>
    <x v="1"/>
    <x v="1"/>
    <x v="0"/>
    <x v="0"/>
  </r>
  <r>
    <n v="158"/>
    <x v="1"/>
    <x v="1"/>
    <x v="3"/>
    <x v="1"/>
    <x v="1"/>
    <x v="1"/>
  </r>
  <r>
    <n v="161"/>
    <x v="1"/>
    <x v="4"/>
    <x v="1"/>
    <x v="0"/>
    <x v="1"/>
    <x v="1"/>
  </r>
  <r>
    <n v="162"/>
    <x v="0"/>
    <x v="3"/>
    <x v="1"/>
    <x v="0"/>
    <x v="1"/>
    <x v="1"/>
  </r>
  <r>
    <n v="163"/>
    <x v="0"/>
    <x v="2"/>
    <x v="0"/>
    <x v="1"/>
    <x v="1"/>
    <x v="1"/>
  </r>
  <r>
    <n v="164"/>
    <x v="1"/>
    <x v="3"/>
    <x v="3"/>
    <x v="2"/>
    <x v="3"/>
    <x v="4"/>
  </r>
  <r>
    <n v="166"/>
    <x v="0"/>
    <x v="3"/>
    <x v="7"/>
    <x v="1"/>
    <x v="0"/>
    <x v="0"/>
  </r>
  <r>
    <n v="168"/>
    <x v="2"/>
    <x v="0"/>
    <x v="3"/>
    <x v="1"/>
    <x v="0"/>
    <x v="3"/>
  </r>
  <r>
    <n v="169"/>
    <x v="1"/>
    <x v="1"/>
    <x v="6"/>
    <x v="0"/>
    <x v="1"/>
    <x v="1"/>
  </r>
  <r>
    <n v="171"/>
    <x v="0"/>
    <x v="3"/>
    <x v="1"/>
    <x v="1"/>
    <x v="0"/>
    <x v="0"/>
  </r>
  <r>
    <n v="174"/>
    <x v="0"/>
    <x v="5"/>
    <x v="0"/>
    <x v="2"/>
    <x v="3"/>
    <x v="4"/>
  </r>
  <r>
    <n v="176"/>
    <x v="0"/>
    <x v="3"/>
    <x v="3"/>
    <x v="0"/>
    <x v="3"/>
    <x v="4"/>
  </r>
  <r>
    <n v="178"/>
    <x v="0"/>
    <x v="3"/>
    <x v="3"/>
    <x v="0"/>
    <x v="1"/>
    <x v="1"/>
  </r>
  <r>
    <n v="183"/>
    <x v="1"/>
    <x v="1"/>
    <x v="1"/>
    <x v="0"/>
    <x v="1"/>
    <x v="4"/>
  </r>
  <r>
    <n v="184"/>
    <x v="0"/>
    <x v="0"/>
    <x v="3"/>
    <x v="0"/>
    <x v="3"/>
    <x v="4"/>
  </r>
  <r>
    <n v="189"/>
    <x v="0"/>
    <x v="3"/>
    <x v="1"/>
    <x v="1"/>
    <x v="2"/>
    <x v="4"/>
  </r>
  <r>
    <n v="196"/>
    <x v="3"/>
    <x v="5"/>
    <x v="1"/>
    <x v="1"/>
    <x v="3"/>
    <x v="4"/>
  </r>
  <r>
    <n v="197"/>
    <x v="0"/>
    <x v="0"/>
    <x v="0"/>
    <x v="1"/>
    <x v="1"/>
    <x v="1"/>
  </r>
  <r>
    <n v="198"/>
    <x v="0"/>
    <x v="2"/>
    <x v="1"/>
    <x v="0"/>
    <x v="1"/>
    <x v="3"/>
  </r>
  <r>
    <n v="200"/>
    <x v="1"/>
    <x v="3"/>
    <x v="3"/>
    <x v="1"/>
    <x v="3"/>
    <x v="4"/>
  </r>
  <r>
    <n v="201"/>
    <x v="1"/>
    <x v="2"/>
    <x v="6"/>
    <x v="2"/>
    <x v="1"/>
    <x v="1"/>
  </r>
  <r>
    <n v="202"/>
    <x v="1"/>
    <x v="3"/>
    <x v="6"/>
    <x v="2"/>
    <x v="1"/>
    <x v="1"/>
  </r>
  <r>
    <n v="203"/>
    <x v="2"/>
    <x v="3"/>
    <x v="0"/>
    <x v="1"/>
    <x v="2"/>
    <x v="4"/>
  </r>
  <r>
    <n v="204"/>
    <x v="2"/>
    <x v="0"/>
    <x v="3"/>
    <x v="1"/>
    <x v="3"/>
    <x v="4"/>
  </r>
  <r>
    <n v="210"/>
    <x v="0"/>
    <x v="0"/>
    <x v="3"/>
    <x v="0"/>
    <x v="3"/>
    <x v="4"/>
  </r>
  <r>
    <n v="211"/>
    <x v="3"/>
    <x v="2"/>
    <x v="0"/>
    <x v="0"/>
    <x v="0"/>
    <x v="2"/>
  </r>
  <r>
    <n v="22"/>
    <x v="0"/>
    <x v="3"/>
    <x v="1"/>
    <x v="0"/>
    <x v="1"/>
    <x v="1"/>
  </r>
  <r>
    <n v="34"/>
    <x v="0"/>
    <x v="0"/>
    <x v="1"/>
    <x v="2"/>
    <x v="2"/>
    <x v="4"/>
  </r>
  <r>
    <n v="42"/>
    <x v="0"/>
    <x v="3"/>
    <x v="1"/>
    <x v="0"/>
    <x v="0"/>
    <x v="0"/>
  </r>
  <r>
    <n v="46"/>
    <x v="0"/>
    <x v="0"/>
    <x v="1"/>
    <x v="1"/>
    <x v="3"/>
    <x v="4"/>
  </r>
  <r>
    <n v="48"/>
    <x v="0"/>
    <x v="5"/>
    <x v="1"/>
    <x v="2"/>
    <x v="2"/>
    <x v="4"/>
  </r>
  <r>
    <n v="51"/>
    <x v="0"/>
    <x v="0"/>
    <x v="3"/>
    <x v="1"/>
    <x v="1"/>
    <x v="1"/>
  </r>
  <r>
    <n v="58"/>
    <x v="1"/>
    <x v="1"/>
    <x v="3"/>
    <x v="2"/>
    <x v="3"/>
    <x v="4"/>
  </r>
  <r>
    <n v="62"/>
    <x v="0"/>
    <x v="2"/>
    <x v="3"/>
    <x v="1"/>
    <x v="1"/>
    <x v="1"/>
  </r>
  <r>
    <n v="75"/>
    <x v="1"/>
    <x v="2"/>
    <x v="3"/>
    <x v="1"/>
    <x v="2"/>
    <x v="1"/>
  </r>
  <r>
    <n v="76"/>
    <x v="1"/>
    <x v="3"/>
    <x v="3"/>
    <x v="1"/>
    <x v="0"/>
    <x v="0"/>
  </r>
  <r>
    <n v="77"/>
    <x v="2"/>
    <x v="3"/>
    <x v="3"/>
    <x v="1"/>
    <x v="2"/>
    <x v="4"/>
  </r>
  <r>
    <n v="84"/>
    <x v="1"/>
    <x v="1"/>
    <x v="1"/>
    <x v="1"/>
    <x v="1"/>
    <x v="1"/>
  </r>
  <r>
    <n v="91"/>
    <x v="0"/>
    <x v="3"/>
    <x v="0"/>
    <x v="1"/>
    <x v="1"/>
    <x v="1"/>
  </r>
  <r>
    <n v="94"/>
    <x v="1"/>
    <x v="3"/>
    <x v="3"/>
    <x v="1"/>
    <x v="3"/>
    <x v="4"/>
  </r>
  <r>
    <n v="95"/>
    <x v="1"/>
    <x v="0"/>
    <x v="1"/>
    <x v="2"/>
    <x v="1"/>
    <x v="4"/>
  </r>
  <r>
    <n v="99"/>
    <x v="1"/>
    <x v="3"/>
    <x v="1"/>
    <x v="1"/>
    <x v="1"/>
    <x v="1"/>
  </r>
  <r>
    <n v="109"/>
    <x v="2"/>
    <x v="3"/>
    <x v="3"/>
    <x v="1"/>
    <x v="2"/>
    <x v="4"/>
  </r>
  <r>
    <n v="123"/>
    <x v="1"/>
    <x v="0"/>
    <x v="1"/>
    <x v="1"/>
    <x v="3"/>
    <x v="4"/>
  </r>
  <r>
    <n v="133"/>
    <x v="1"/>
    <x v="0"/>
    <x v="3"/>
    <x v="1"/>
    <x v="0"/>
    <x v="3"/>
  </r>
  <r>
    <n v="138"/>
    <x v="1"/>
    <x v="0"/>
    <x v="1"/>
    <x v="1"/>
    <x v="3"/>
    <x v="4"/>
  </r>
  <r>
    <n v="141"/>
    <x v="1"/>
    <x v="3"/>
    <x v="3"/>
    <x v="1"/>
    <x v="3"/>
    <x v="4"/>
  </r>
  <r>
    <n v="142"/>
    <x v="1"/>
    <x v="0"/>
    <x v="1"/>
    <x v="2"/>
    <x v="1"/>
    <x v="4"/>
  </r>
  <r>
    <n v="146"/>
    <x v="0"/>
    <x v="0"/>
    <x v="1"/>
    <x v="1"/>
    <x v="1"/>
    <x v="1"/>
  </r>
  <r>
    <n v="149"/>
    <x v="1"/>
    <x v="1"/>
    <x v="1"/>
    <x v="1"/>
    <x v="1"/>
    <x v="1"/>
  </r>
  <r>
    <n v="158"/>
    <x v="1"/>
    <x v="1"/>
    <x v="1"/>
    <x v="1"/>
    <x v="1"/>
    <x v="1"/>
  </r>
  <r>
    <n v="163"/>
    <x v="0"/>
    <x v="2"/>
    <x v="3"/>
    <x v="1"/>
    <x v="1"/>
    <x v="1"/>
  </r>
  <r>
    <n v="176"/>
    <x v="0"/>
    <x v="3"/>
    <x v="1"/>
    <x v="0"/>
    <x v="3"/>
    <x v="4"/>
  </r>
  <r>
    <n v="197"/>
    <x v="0"/>
    <x v="0"/>
    <x v="3"/>
    <x v="1"/>
    <x v="1"/>
    <x v="1"/>
  </r>
  <r>
    <n v="203"/>
    <x v="2"/>
    <x v="3"/>
    <x v="3"/>
    <x v="1"/>
    <x v="2"/>
    <x v="4"/>
  </r>
  <r>
    <n v="58"/>
    <x v="1"/>
    <x v="1"/>
    <x v="1"/>
    <x v="2"/>
    <x v="3"/>
    <x v="4"/>
  </r>
  <r>
    <n v="62"/>
    <x v="0"/>
    <x v="2"/>
    <x v="1"/>
    <x v="1"/>
    <x v="1"/>
    <x v="1"/>
  </r>
  <r>
    <n v="76"/>
    <x v="1"/>
    <x v="3"/>
    <x v="1"/>
    <x v="1"/>
    <x v="0"/>
    <x v="0"/>
  </r>
  <r>
    <n v="91"/>
    <x v="0"/>
    <x v="3"/>
    <x v="3"/>
    <x v="1"/>
    <x v="1"/>
    <x v="1"/>
  </r>
  <r>
    <n v="94"/>
    <x v="1"/>
    <x v="3"/>
    <x v="6"/>
    <x v="1"/>
    <x v="3"/>
    <x v="4"/>
  </r>
  <r>
    <n v="141"/>
    <x v="1"/>
    <x v="3"/>
    <x v="6"/>
    <x v="1"/>
    <x v="3"/>
    <x v="4"/>
  </r>
  <r>
    <n v="163"/>
    <x v="0"/>
    <x v="2"/>
    <x v="1"/>
    <x v="1"/>
    <x v="1"/>
    <x v="1"/>
  </r>
  <r>
    <n v="163"/>
    <x v="0"/>
    <x v="2"/>
    <x v="1"/>
    <x v="1"/>
    <x v="1"/>
    <x v="1"/>
  </r>
</pivotCacheRecords>
</file>

<file path=xl/pivotCache/pivotCacheRecords2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4">
  <r>
    <n v="1"/>
    <s v="21-30"/>
    <s v="35 000 - 45 000 Kč"/>
    <x v="0"/>
    <s v="Menstruační kalíšek"/>
    <s v="Ano - alespoň 3x týdně"/>
    <s v="Ano"/>
    <x v="0"/>
  </r>
  <r>
    <n v="2"/>
    <s v="31-40"/>
    <s v="35 000 - 45 000 Kč"/>
    <x v="1"/>
    <s v="Standardní vložka, Standardní tampon"/>
    <s v="Ne"/>
    <s v="Ano"/>
    <x v="1"/>
  </r>
  <r>
    <n v="3"/>
    <s v="31-40"/>
    <s v="35 000 - 45 000 Kč"/>
    <x v="0"/>
    <s v="Standardní tampon, Menstruační kalíšek"/>
    <s v="Ano - alespoň 3x týdně"/>
    <s v="Ano"/>
    <x v="0"/>
  </r>
  <r>
    <n v="4"/>
    <s v="41-50"/>
    <s v="45 000 Kč a více"/>
    <x v="2"/>
    <s v="Menstruační kalíšek, Menstruační kalhotky"/>
    <s v="Ano - alespoň 3x týdně"/>
    <s v="Ano"/>
    <x v="1"/>
  </r>
  <r>
    <n v="5"/>
    <s v="15-20"/>
    <s v="15 000 - 20 000 Kč"/>
    <x v="0"/>
    <s v="Standardní tampon"/>
    <s v="Ano - alespoň 3x týdně"/>
    <s v="Ne - někdo jiný z rodiny"/>
    <x v="2"/>
  </r>
  <r>
    <n v="6"/>
    <s v="51-60"/>
    <s v="25 000 - 35 000 Kč"/>
    <x v="1"/>
    <s v="Standardní vložka"/>
    <s v="Ano - maximálně 3x týdně"/>
    <s v="Ano"/>
    <x v="3"/>
  </r>
  <r>
    <n v="7"/>
    <s v="21-30"/>
    <s v="20 000 - 25 000 Kč"/>
    <x v="3"/>
    <s v="Standardní tampon, Menstruační kalíšek"/>
    <s v="Ano - maximálně 3x týdně"/>
    <s v="Ano"/>
    <x v="0"/>
  </r>
  <r>
    <n v="8"/>
    <s v="41-50"/>
    <s v="25 000 - 35 000 Kč"/>
    <x v="0"/>
    <s v="Standardní tampon"/>
    <s v="Ne"/>
    <s v="Ne - partner"/>
    <x v="3"/>
  </r>
  <r>
    <n v="9"/>
    <s v="51-60"/>
    <s v="25 000 - 35 000 Kč"/>
    <x v="2"/>
    <s v="Standardní vložka, Standardní tampon, Menstruační kalhotky"/>
    <s v="Ne"/>
    <s v="Ano"/>
    <x v="4"/>
  </r>
  <r>
    <n v="10"/>
    <s v="21-30"/>
    <s v="15 000 - 20 000 Kč"/>
    <x v="0"/>
    <s v="Standardní vložka, Standardní tampon, Menstruační kalíšek, Menstruační kalhotky"/>
    <s v="Ne"/>
    <s v="Ano"/>
    <x v="5"/>
  </r>
  <r>
    <n v="11"/>
    <s v="21-30"/>
    <s v="45 000 Kč a více"/>
    <x v="3"/>
    <s v="Standardní vložka, Standardní tampon, Menstruační kalíšek, Menstruační kalhotky"/>
    <s v="Ano - maximálně 3x týdně"/>
    <s v="Ano"/>
    <x v="1"/>
  </r>
  <r>
    <n v="12"/>
    <s v="31-40"/>
    <s v="45 000 Kč a více"/>
    <x v="3"/>
    <s v="Menstruační kalíšek, Menstruační kalhotky"/>
    <s v="Ano - alespoň 3x týdně"/>
    <s v="Ano"/>
    <x v="6"/>
  </r>
  <r>
    <n v="13"/>
    <s v="21-30"/>
    <s v="35 000 - 45 000 Kč"/>
    <x v="4"/>
    <s v="Tampon z přírodního materiálu, Menstruační kalíšek"/>
    <s v="Ano - alespoň 3x týdně"/>
    <s v="Ano"/>
    <x v="7"/>
  </r>
  <r>
    <n v="14"/>
    <s v="31-40"/>
    <s v="35 000 - 45 000 Kč"/>
    <x v="0"/>
    <s v="Standardní vložka, Standardní tampon, Menstruační kalhotky"/>
    <s v="Ne"/>
    <s v="Ano"/>
    <x v="3"/>
  </r>
  <r>
    <n v="15"/>
    <s v="41-50"/>
    <s v="35 000 - 45 000 Kč"/>
    <x v="2"/>
    <s v="Nevím"/>
    <s v="Ne"/>
    <s v="Ano"/>
    <x v="3"/>
  </r>
  <r>
    <n v="16"/>
    <s v="21-30"/>
    <s v="25 000 - 35 000 Kč"/>
    <x v="0"/>
    <s v="Standardní vložka, Standardní tampon, Menstruační kalíšek, Menstruační kalhotky"/>
    <s v="Ne"/>
    <s v="Ano"/>
    <x v="0"/>
  </r>
  <r>
    <n v="17"/>
    <s v="21-30"/>
    <s v="35 000 - 45 000 Kč"/>
    <x v="0"/>
    <s v="Nepoužívají nic"/>
    <s v="Ano - alespoň 3x týdně"/>
    <s v="Ano"/>
    <x v="8"/>
  </r>
  <r>
    <n v="18"/>
    <s v="21-30"/>
    <s v="25 000 - 35 000 Kč"/>
    <x v="0"/>
    <s v="Standardní vložka, Standardní tampon"/>
    <s v="Ne"/>
    <s v="Ano"/>
    <x v="0"/>
  </r>
  <r>
    <n v="19"/>
    <s v="15-20"/>
    <s v="Méně než 15 000 Kč"/>
    <x v="0"/>
    <s v="Standardní vložka, Standardní tampon"/>
    <s v="Ano - alespoň 3x týdně"/>
    <s v="Ne - někdo jiný z rodiny"/>
    <x v="5"/>
  </r>
  <r>
    <n v="20"/>
    <s v="31-40"/>
    <s v="20 000 - 25 000 Kč"/>
    <x v="3"/>
    <s v="Nevím"/>
    <s v="Ne"/>
    <s v="Ano"/>
    <x v="1"/>
  </r>
  <r>
    <n v="21"/>
    <s v="21-30"/>
    <s v="25 000 - 35 000 Kč"/>
    <x v="2"/>
    <s v="Standardní vložka, Standardní tampon"/>
    <s v="Ano - maximálně 3x týdně"/>
    <s v="Ano"/>
    <x v="0"/>
  </r>
  <r>
    <n v="22"/>
    <s v="21-30"/>
    <s v="25 000 - 35 000 Kč"/>
    <x v="0"/>
    <s v="Standardní vložka, Standardní tampon, Menstruační kalíšek"/>
    <s v="Ano - alespoň 3x týdně"/>
    <s v="Ano"/>
    <x v="1"/>
  </r>
  <r>
    <n v="23"/>
    <s v="15-20"/>
    <s v="Méně než 15 000 Kč"/>
    <x v="0"/>
    <s v="Standardní tampon"/>
    <s v="Ano - alespoň 3x týdně"/>
    <s v="Ne - někdo jiný z rodiny"/>
    <x v="9"/>
  </r>
  <r>
    <n v="24"/>
    <s v="51-60"/>
    <s v="25 000 - 35 000 Kč"/>
    <x v="2"/>
    <s v="Nevím"/>
    <s v="Ne"/>
    <s v="Ano"/>
    <x v="3"/>
  </r>
  <r>
    <n v="25"/>
    <s v="21-30"/>
    <s v="Méně než 15 000 Kč"/>
    <x v="0"/>
    <s v="Standardní vložka, Standardní tampon"/>
    <s v="Ne"/>
    <s v="Ano"/>
    <x v="4"/>
  </r>
  <r>
    <n v="26"/>
    <s v="21-30"/>
    <s v="Méně než 15 000 Kč"/>
    <x v="0"/>
    <s v="Standardní vložka, Standardní tampon, Menstruační kalíšek, Menstruační kalhotky"/>
    <s v="Ano - maximálně 3x týdně"/>
    <s v="Ano"/>
    <x v="4"/>
  </r>
  <r>
    <n v="27"/>
    <s v="15-20"/>
    <s v="Méně než 15 000 Kč"/>
    <x v="0"/>
    <s v="Standardní vložka, Standardní tampon"/>
    <s v="Ne"/>
    <s v="Ano"/>
    <x v="7"/>
  </r>
  <r>
    <n v="28"/>
    <s v="15-20"/>
    <s v="Méně než 15 000 Kč"/>
    <x v="2"/>
    <s v="Standardní vložka, Standardní tampon"/>
    <s v="Ne"/>
    <s v="Ano"/>
    <x v="8"/>
  </r>
  <r>
    <n v="29"/>
    <s v="31-40"/>
    <s v="35 000 - 45 000 Kč"/>
    <x v="1"/>
    <s v="Vložka z přírodního materiálu, Látkové vložka, Standardní tampon, Menstruační kalhotky"/>
    <s v="Ano - maximálně 3x týdně"/>
    <s v="Ano"/>
    <x v="6"/>
  </r>
  <r>
    <n v="30"/>
    <s v="21-30"/>
    <s v="Méně než 15 000 Kč"/>
    <x v="1"/>
    <s v="Menstruační kalíšek, Menstruační kalhotky"/>
    <s v="Ne"/>
    <s v="Ano"/>
    <x v="7"/>
  </r>
  <r>
    <n v="31"/>
    <s v="21-30"/>
    <s v="25 000 - 35 000 Kč"/>
    <x v="0"/>
    <s v="Standardní vložka, Standardní tampon, Tampon z přírodního materiálu, Menstruační kalíšek, Menstruační kalhotky"/>
    <s v="Ano - maximálně 3x týdně"/>
    <s v="Ano"/>
    <x v="0"/>
  </r>
  <r>
    <n v="32"/>
    <s v="21-30"/>
    <s v="Méně než 15 000 Kč"/>
    <x v="0"/>
    <s v="Standardní vložka, Standardní tampon, Menstruační kalhotky"/>
    <s v="Ano - alespoň 3x týdně"/>
    <s v="Ano"/>
    <x v="10"/>
  </r>
  <r>
    <n v="33"/>
    <s v="21-30"/>
    <s v="15 000 - 20 000 Kč"/>
    <x v="0"/>
    <s v="Standardní vložka, Standardní tampon"/>
    <s v="Ano - maximálně 3x týdně"/>
    <s v="Ano"/>
    <x v="7"/>
  </r>
  <r>
    <n v="34"/>
    <s v="21-30"/>
    <s v="35 000 - 45 000 Kč"/>
    <x v="0"/>
    <s v="Standardní vložka, Standardní tampon"/>
    <s v="Ano - maximálně 3x týdně"/>
    <s v="Ano"/>
    <x v="4"/>
  </r>
  <r>
    <n v="35"/>
    <s v="31-40"/>
    <s v="45 000 Kč a více"/>
    <x v="0"/>
    <s v="Standardní vložka, Standardní tampon, Menstruační kalhotky"/>
    <s v="Ano - alespoň 3x týdně"/>
    <s v="Ano"/>
    <x v="7"/>
  </r>
  <r>
    <n v="36"/>
    <s v="51-60"/>
    <s v="45 000 Kč a více"/>
    <x v="0"/>
    <s v="Menstruační kalíšek"/>
    <s v="Ne"/>
    <s v="Ano"/>
    <x v="7"/>
  </r>
  <r>
    <n v="37"/>
    <s v="21-30"/>
    <s v="25 000 - 35 000 Kč"/>
    <x v="3"/>
    <s v="Standardní vložka, Standardní tampon"/>
    <s v="Ne"/>
    <s v="Ano"/>
    <x v="0"/>
  </r>
  <r>
    <n v="38"/>
    <s v="21-30"/>
    <s v="20 000 - 25 000 Kč"/>
    <x v="3"/>
    <s v="Standardní vložka, Standardní tampon"/>
    <s v="Ano - alespoň 3x týdně"/>
    <s v="Ano"/>
    <x v="1"/>
  </r>
  <r>
    <n v="39"/>
    <s v="21-30"/>
    <s v="25 000 - 35 000 Kč"/>
    <x v="3"/>
    <s v="Menstruační kalíšek"/>
    <s v="Ano - maximálně 3x týdně"/>
    <s v="Ano"/>
    <x v="0"/>
  </r>
  <r>
    <n v="40"/>
    <s v="21-30"/>
    <s v="Méně než 15 000 Kč"/>
    <x v="2"/>
    <s v="Standardní tampon, Menstruační kalíšek"/>
    <s v="Ano - maximálně 3x týdně"/>
    <s v="Ano"/>
    <x v="7"/>
  </r>
  <r>
    <n v="41"/>
    <s v="21-30"/>
    <s v="45 000 Kč a více"/>
    <x v="0"/>
    <s v="Standardní vložka, Menstruační kalíšek, Menstruační kalhotky"/>
    <s v="Ano - maximálně 3x týdně"/>
    <s v="Ano"/>
    <x v="0"/>
  </r>
  <r>
    <n v="42"/>
    <s v="21-30"/>
    <s v="25 000 - 35 000 Kč"/>
    <x v="0"/>
    <s v="Standardní tampon, Menstruační kalíšek, Menstruační kalhotky"/>
    <s v="Ano - alespoň 3x týdně"/>
    <s v="Ano"/>
    <x v="0"/>
  </r>
  <r>
    <n v="43"/>
    <s v="21-30"/>
    <s v="Méně než 15 000 Kč"/>
    <x v="0"/>
    <s v="Standardní vložka, Standardní tampon"/>
    <s v="Ne"/>
    <s v="Ano"/>
    <x v="7"/>
  </r>
  <r>
    <n v="44"/>
    <s v="21-30"/>
    <s v="25 000 - 35 000 Kč"/>
    <x v="0"/>
    <s v="Standardní tampon, Menstruační kalíšek, Menstruační kalhotky"/>
    <s v="Ano - alespoň 3x týdně"/>
    <s v="Ano"/>
    <x v="1"/>
  </r>
  <r>
    <n v="45"/>
    <s v="21-30"/>
    <s v="35 000 - 45 000 Kč"/>
    <x v="3"/>
    <s v="Standardní vložka, Standardní tampon, Menstruační kalíšek"/>
    <s v="Ano - alespoň 3x týdně"/>
    <s v="Ano"/>
    <x v="11"/>
  </r>
  <r>
    <n v="46"/>
    <s v="21-30"/>
    <s v="35 000 - 45 000 Kč"/>
    <x v="2"/>
    <s v="Standardní vložka, Vložka z přírodního materiálu, Látkové vložka, Standardní tampon, Tampon z přírodního materiálu, Menstruační kalíšek, Menstruační kalhotky"/>
    <s v="Ne"/>
    <s v="Ano"/>
    <x v="7"/>
  </r>
  <r>
    <n v="47"/>
    <s v="21-30"/>
    <s v="25 000 - 35 000 Kč"/>
    <x v="3"/>
    <s v="Standardní vložka, Standardní tampon, Menstruační kalhotky"/>
    <s v="Ne"/>
    <s v="Ano"/>
    <x v="1"/>
  </r>
  <r>
    <n v="48"/>
    <s v="21-30"/>
    <s v="Méně než 15 000 Kč"/>
    <x v="0"/>
    <s v="Standardní vložka, Menstruační kalíšek, Menstruační kalhotky"/>
    <s v="Ano - maximálně 3x týdně"/>
    <s v="Ano"/>
    <x v="4"/>
  </r>
  <r>
    <n v="49"/>
    <s v="21-30"/>
    <s v="15 000 - 20 000 Kč"/>
    <x v="2"/>
    <s v="Standardní vložka, Standardní tampon, Menstruační kalhotky"/>
    <s v="Ano - maximálně 3x týdně"/>
    <s v="Ano"/>
    <x v="8"/>
  </r>
  <r>
    <n v="50"/>
    <s v="31-40"/>
    <s v="25 000 - 35 000 Kč"/>
    <x v="2"/>
    <s v="Standardní vložka, Menstruační kalíšek, Menstruační kalhotky"/>
    <s v="Ne"/>
    <s v="Ano"/>
    <x v="7"/>
  </r>
  <r>
    <n v="51"/>
    <s v="21-30"/>
    <s v="35 000 - 45 000 Kč"/>
    <x v="2"/>
    <s v="Standardní vložka, Standardní tampon, Menstruační kalíšek, Menstruační kalhotky"/>
    <s v="Ne"/>
    <s v="Ano"/>
    <x v="1"/>
  </r>
  <r>
    <n v="52"/>
    <s v="21-30"/>
    <s v="15 000 - 20 000 Kč"/>
    <x v="3"/>
    <s v="Standardní vložka, Standardní tampon, Menstruační kalíšek, Menstruační kalhotky"/>
    <s v="Ano - alespoň 3x týdně"/>
    <s v="Ano"/>
    <x v="12"/>
  </r>
  <r>
    <n v="53"/>
    <s v="21-30"/>
    <s v="25 000 - 35 000 Kč"/>
    <x v="2"/>
    <s v="Nevím"/>
    <s v="Ne"/>
    <s v="Ano"/>
    <x v="7"/>
  </r>
  <r>
    <n v="54"/>
    <s v="21-30"/>
    <s v="25 000 - 35 000 Kč"/>
    <x v="3"/>
    <s v="Standardní vložka, Standardní tampon, Menstruační kalíšek"/>
    <s v="Ano - alespoň 3x týdně"/>
    <s v="Ano"/>
    <x v="0"/>
  </r>
  <r>
    <n v="55"/>
    <s v="31-40"/>
    <s v="45 000 Kč a více"/>
    <x v="3"/>
    <s v="Standardní vložka, Standardní tampon, Menstruační kalíšek, Menstruační kalhotky"/>
    <s v="Ano - maximálně 3x týdně"/>
    <s v="Ano"/>
    <x v="1"/>
  </r>
  <r>
    <n v="56"/>
    <s v="31-40"/>
    <s v="35 000 - 45 000 Kč"/>
    <x v="0"/>
    <s v="Nevím"/>
    <s v="Ano - alespoň 3x týdně"/>
    <s v="Ano"/>
    <x v="3"/>
  </r>
  <r>
    <n v="57"/>
    <s v="15-20"/>
    <s v="Méně než 15 000 Kč"/>
    <x v="2"/>
    <s v="Standardní tampon, Menstruační kalhotky"/>
    <s v="Ano - maximálně 3x týdně"/>
    <s v="Ne - někdo jiný z rodiny"/>
    <x v="9"/>
  </r>
  <r>
    <n v="58"/>
    <s v="31-40"/>
    <s v="45 000 Kč a více"/>
    <x v="5"/>
    <s v="Standardní vložka, Látkové vložka, Standardní tampon, Menstruační kalíšek, Menstruační kalhotky"/>
    <s v="Ano - maximálně 3x týdně"/>
    <s v="Ano"/>
    <x v="7"/>
  </r>
  <r>
    <n v="59"/>
    <s v="15-20"/>
    <s v="Méně než 15 000 Kč"/>
    <x v="2"/>
    <s v="Standardní vložka"/>
    <s v="Ano - maximálně 3x týdně"/>
    <s v="Ano"/>
    <x v="7"/>
  </r>
  <r>
    <n v="60"/>
    <s v="31-40"/>
    <s v="20 000 - 25 000 Kč"/>
    <x v="6"/>
    <s v="Nevím"/>
    <s v="Ne"/>
    <s v="Ano"/>
    <x v="1"/>
  </r>
  <r>
    <n v="61"/>
    <s v="21-30"/>
    <s v="25 000 - 35 000 Kč"/>
    <x v="3"/>
    <s v="Standardní vložka, Látkové vložka, Standardní tampon, Tampon z přírodního materiálu, Menstruační kalíšek, Menstruační kalhotky"/>
    <s v="Ano - alespoň 3x týdně"/>
    <s v="Ano"/>
    <x v="1"/>
  </r>
  <r>
    <n v="62"/>
    <s v="21-30"/>
    <s v="15 000 - 20 000 Kč"/>
    <x v="2"/>
    <s v="Standardní vložka, Standardní tampon"/>
    <s v="Ne"/>
    <s v="Ano"/>
    <x v="1"/>
  </r>
  <r>
    <n v="63"/>
    <s v="31-40"/>
    <s v="25 000 - 35 000 Kč"/>
    <x v="7"/>
    <s v="Standardní vložka, Standardní tampon, Menstruační kalíšek, Menstruační kalhotky"/>
    <s v="Ano - maximálně 3x týdně"/>
    <s v="Ano"/>
    <x v="7"/>
  </r>
  <r>
    <n v="64"/>
    <s v="31-40"/>
    <s v="20 000 - 25 000 Kč"/>
    <x v="3"/>
    <s v="Standardní vložka, Standardní tampon, Menstruační kalíšek, Mořská houba"/>
    <s v="Ne"/>
    <s v="Ano"/>
    <x v="1"/>
  </r>
  <r>
    <n v="65"/>
    <s v="21-30"/>
    <s v="25 000 - 35 000 Kč"/>
    <x v="2"/>
    <s v="Nevím"/>
    <s v="Ne"/>
    <s v="Ano"/>
    <x v="1"/>
  </r>
  <r>
    <n v="66"/>
    <s v="15-20"/>
    <s v="Méně než 15 000 Kč"/>
    <x v="1"/>
    <s v="Standardní vložka, Látkové vložka, Standardní tampon, Menstruační kalíšek"/>
    <s v="Ano - alespoň 3x týdně"/>
    <s v="Ano"/>
    <x v="5"/>
  </r>
  <r>
    <n v="67"/>
    <s v="41-50"/>
    <s v="35 000 - 45 000 Kč"/>
    <x v="2"/>
    <s v="Standardní tampon, Menstruační kalíšek, Menstruační kalhotky"/>
    <s v="Ne"/>
    <s v="Ano"/>
    <x v="3"/>
  </r>
  <r>
    <n v="68"/>
    <s v="31-40"/>
    <s v="45 000 Kč a více"/>
    <x v="0"/>
    <s v="Standardní vložka, Standardní tampon"/>
    <s v="Ano - alespoň 3x týdně"/>
    <s v="Ano"/>
    <x v="1"/>
  </r>
  <r>
    <n v="69"/>
    <s v="15-20"/>
    <s v="Méně než 15 000 Kč"/>
    <x v="7"/>
    <s v="Standardní vložka, Látkové vložka, Standardní tampon, Menstruační kalíšek"/>
    <s v="Ne"/>
    <s v="Ano"/>
    <x v="2"/>
  </r>
  <r>
    <n v="70"/>
    <s v="41-50"/>
    <s v="35 000 - 45 000 Kč"/>
    <x v="2"/>
    <s v="Standardní vložka, Menstruační kalíšek"/>
    <s v="Ne"/>
    <s v="Ano"/>
    <x v="7"/>
  </r>
  <r>
    <n v="71"/>
    <s v="31-40"/>
    <s v="15 000 - 20 000 Kč"/>
    <x v="3"/>
    <s v="Standardní vložka, Standardní tampon"/>
    <s v="Ne"/>
    <s v="Ano"/>
    <x v="1"/>
  </r>
  <r>
    <n v="72"/>
    <s v="31-40"/>
    <s v="20 000 - 25 000 Kč"/>
    <x v="3"/>
    <s v="Standardní vložka, Standardní tampon"/>
    <s v="Ne"/>
    <s v="Ano"/>
    <x v="6"/>
  </r>
  <r>
    <n v="73"/>
    <s v="51-60"/>
    <s v="25 000 - 35 000 Kč"/>
    <x v="2"/>
    <s v="Standardní vložka, Standardní tampon, Menstruační kalíšek, Menstruační kalhotky"/>
    <s v="Ne"/>
    <s v="Ano"/>
    <x v="7"/>
  </r>
  <r>
    <n v="74"/>
    <s v="41-50"/>
    <s v="45 000 Kč a více"/>
    <x v="3"/>
    <s v="Nevím"/>
    <s v="Ne"/>
    <s v="Ano"/>
    <x v="12"/>
  </r>
  <r>
    <n v="75"/>
    <s v="31-40"/>
    <s v="15 000 - 20 000 Kč"/>
    <x v="2"/>
    <s v="Standardní vložka, Standardní tampon"/>
    <s v="Ne"/>
    <s v="Ano"/>
    <x v="8"/>
  </r>
  <r>
    <n v="76"/>
    <s v="31-40"/>
    <s v="25 000 - 35 000 Kč"/>
    <x v="2"/>
    <s v="Standardní vložka, Látkové vložka, Standardní tampon, Menstruační kalíšek, Menstruační kalhotky"/>
    <s v="Ne"/>
    <s v="Ano"/>
    <x v="0"/>
  </r>
  <r>
    <n v="77"/>
    <s v="41-50"/>
    <s v="25 000 - 35 000 Kč"/>
    <x v="2"/>
    <s v="Standardní tampon"/>
    <s v="Ne"/>
    <s v="Ano"/>
    <x v="4"/>
  </r>
  <r>
    <n v="78"/>
    <s v="15-20"/>
    <s v="Méně než 15 000 Kč"/>
    <x v="3"/>
    <s v="Standardní vložka, Standardní tampon"/>
    <s v="Ano - alespoň 3x týdně"/>
    <s v="Ano"/>
    <x v="5"/>
  </r>
  <r>
    <n v="79"/>
    <s v="31-40"/>
    <s v="15 000 - 20 000 Kč"/>
    <x v="1"/>
    <s v="Nevím"/>
    <s v="Ano - maximálně 3x týdně"/>
    <s v="Ano"/>
    <x v="1"/>
  </r>
  <r>
    <n v="80"/>
    <s v="41-50"/>
    <s v="35 000 - 45 000 Kč"/>
    <x v="2"/>
    <s v="Standardní vložka, Standardní tampon"/>
    <s v="Ne"/>
    <s v="Ano"/>
    <x v="7"/>
  </r>
  <r>
    <n v="81"/>
    <s v="31-40"/>
    <s v="45 000 Kč a více"/>
    <x v="3"/>
    <s v="Standardní vložka, Standardní tampon, Menstruační kalíšek"/>
    <s v="Ano - alespoň 3x týdně"/>
    <s v="Ano"/>
    <x v="7"/>
  </r>
  <r>
    <n v="82"/>
    <s v="21-30"/>
    <s v="25 000 - 35 000 Kč"/>
    <x v="3"/>
    <s v="Standardní vložka, Standardní tampon, Menstruační kalíšek"/>
    <s v="Ano - maximálně 3x týdně"/>
    <s v="Ano"/>
    <x v="0"/>
  </r>
  <r>
    <n v="83"/>
    <s v="31-40"/>
    <s v="25 000 - 35 000 Kč"/>
    <x v="1"/>
    <s v="Standardní tampon, Mořská houba"/>
    <s v="Ano - maximálně 3x týdně"/>
    <s v="Ano"/>
    <x v="1"/>
  </r>
  <r>
    <n v="84"/>
    <s v="31-40"/>
    <s v="45 000 Kč a více"/>
    <x v="0"/>
    <s v="Standardní vložka, Standardní tampon"/>
    <s v="Ne"/>
    <s v="Ano"/>
    <x v="1"/>
  </r>
  <r>
    <n v="85"/>
    <s v="31-40"/>
    <s v="45 000 Kč a více"/>
    <x v="1"/>
    <s v="Standardní tampon, Menstruační kalhotky"/>
    <s v="Ano - maximálně 3x týdně"/>
    <s v="Ano"/>
    <x v="1"/>
  </r>
  <r>
    <n v="86"/>
    <s v="41-50"/>
    <s v="35 000 - 45 000 Kč"/>
    <x v="7"/>
    <s v="Vložka z přírodního materiálu"/>
    <s v="Ne"/>
    <s v="Ano"/>
    <x v="6"/>
  </r>
  <r>
    <n v="87"/>
    <s v="31-40"/>
    <s v="20 000 - 25 000 Kč"/>
    <x v="3"/>
    <s v="Vložka z přírodního materiálu, Standardní tampon, Menstruační kalíšek, Menstruační kalhotky"/>
    <s v="Ano - alespoň 3x týdně"/>
    <s v="Ano"/>
    <x v="1"/>
  </r>
  <r>
    <n v="88"/>
    <s v="41-50"/>
    <s v="35 000 - 45 000 Kč"/>
    <x v="2"/>
    <s v="Standardní vložka"/>
    <s v="Ne"/>
    <s v="Ano"/>
    <x v="3"/>
  </r>
  <r>
    <n v="89"/>
    <s v="41-50"/>
    <s v="25 000 - 35 000 Kč"/>
    <x v="2"/>
    <s v="Menstruační kalhotky"/>
    <s v="Ne"/>
    <s v="Ano"/>
    <x v="7"/>
  </r>
  <r>
    <n v="90"/>
    <s v="21-30"/>
    <s v="20 000 - 25 000 Kč"/>
    <x v="0"/>
    <s v="Standardní vložka, Mořská houba"/>
    <s v="Ne"/>
    <s v="Ano"/>
    <x v="10"/>
  </r>
  <r>
    <n v="91"/>
    <s v="21-30"/>
    <s v="25 000 - 35 000 Kč"/>
    <x v="2"/>
    <s v="Standardní vložka, Standardní tampon, Menstruační kalíšek, Menstruační kalhotky"/>
    <s v="Ne"/>
    <s v="Ano"/>
    <x v="1"/>
  </r>
  <r>
    <n v="92"/>
    <s v="31-40"/>
    <s v="20 000 - 25 000 Kč"/>
    <x v="6"/>
    <s v="Standardní vložka, Standardní tampon, Menstruační kalíšek, Menstruační kalhotky, Nevím"/>
    <s v="Ne"/>
    <s v="Ano"/>
    <x v="10"/>
  </r>
  <r>
    <n v="93"/>
    <s v="21-30"/>
    <s v="20 000 - 25 000 Kč"/>
    <x v="3"/>
    <s v="Standardní vložka, Standardní tampon"/>
    <s v="Ne"/>
    <s v="Ano"/>
    <x v="0"/>
  </r>
  <r>
    <n v="94"/>
    <s v="31-40"/>
    <s v="25 000 - 35 000 Kč"/>
    <x v="2"/>
    <s v="Standardní vložka, Standardní tampon"/>
    <s v="Ne"/>
    <s v="Ano"/>
    <x v="7"/>
  </r>
  <r>
    <n v="95"/>
    <s v="31-40"/>
    <s v="35 000 - 45 000 Kč"/>
    <x v="0"/>
    <s v="Standardní vložka, Standardní tampon, Menstruační kalíšek, Menstruační kalhotky, Mořská houba"/>
    <s v="Ano - maximálně 3x týdně"/>
    <s v="Ano"/>
    <x v="6"/>
  </r>
  <r>
    <n v="96"/>
    <s v="31-40"/>
    <s v="25 000 - 35 000 Kč"/>
    <x v="6"/>
    <s v="Standardní vložka, Standardní tampon, Mořská houba"/>
    <s v="Ano - maximálně 3x týdně"/>
    <s v="Ano"/>
    <x v="1"/>
  </r>
  <r>
    <n v="97"/>
    <s v="15-20"/>
    <s v="Méně než 15 000 Kč"/>
    <x v="2"/>
    <s v="Standardní vložka"/>
    <s v="Ano - maximálně 3x týdně"/>
    <s v="Ne - někdo jiný z rodiny"/>
    <x v="7"/>
  </r>
  <r>
    <n v="98"/>
    <s v="31-40"/>
    <s v="20 000 - 25 000 Kč"/>
    <x v="0"/>
    <s v="Standardní vložka, Standardní tampon"/>
    <s v="Ano - maximálně 3x týdně"/>
    <s v="Ano"/>
    <x v="0"/>
  </r>
  <r>
    <n v="99"/>
    <s v="31-40"/>
    <s v="25 000 - 35 000 Kč"/>
    <x v="5"/>
    <s v="Standardní vložka, Vložka z přírodního materiálu, Látkové vložka, Standardní tampon, Tampon z přírodního materiálu, Menstruační kalíšek, Menstruační kalhotky, Mořská houba, Nepoužívají nic"/>
    <s v="Ne"/>
    <s v="Ano"/>
    <x v="1"/>
  </r>
  <r>
    <n v="100"/>
    <s v="31-40"/>
    <s v="35 000 - 45 000 Kč"/>
    <x v="2"/>
    <s v="Menstruační kalíšek"/>
    <s v="Ano - alespoň 3x týdně"/>
    <s v="Ano"/>
    <x v="0"/>
  </r>
  <r>
    <n v="101"/>
    <s v="31-40"/>
    <s v="35 000 - 45 000 Kč"/>
    <x v="1"/>
    <s v="Menstruační kalíšek"/>
    <s v="Ano - alespoň 3x týdně"/>
    <s v="Ano"/>
    <x v="1"/>
  </r>
  <r>
    <n v="102"/>
    <s v="31-40"/>
    <s v="35 000 - 45 000 Kč"/>
    <x v="0"/>
    <s v="Standardní vložka, Standardní tampon, Menstruační kalhotky"/>
    <s v="Ne"/>
    <s v="Ano"/>
    <x v="3"/>
  </r>
  <r>
    <n v="103"/>
    <s v="31-40"/>
    <s v="20 000 - 25 000 Kč"/>
    <x v="3"/>
    <s v="Nevím"/>
    <s v="Ne"/>
    <s v="Ano"/>
    <x v="1"/>
  </r>
  <r>
    <n v="104"/>
    <s v="31-40"/>
    <s v="35 000 - 45 000 Kč"/>
    <x v="1"/>
    <s v="Vložka z přírodního materiálu, Látkové vložka, Standardní tampon, Menstruační kalhotky"/>
    <s v="Ano - maximálně 3x týdně"/>
    <s v="Ano"/>
    <x v="6"/>
  </r>
  <r>
    <n v="105"/>
    <s v="31-40"/>
    <s v="45 000 Kč a více"/>
    <x v="0"/>
    <s v="Standardní vložka, Standardní tampon, Menstruační kalhotky"/>
    <s v="Ano - alespoň 3x týdně"/>
    <s v="Ano"/>
    <x v="7"/>
  </r>
  <r>
    <n v="106"/>
    <s v="31-40"/>
    <s v="25 000 - 35 000 Kč"/>
    <x v="2"/>
    <s v="Standardní vložka, Menstruační kalíšek, Menstruační kalhotky"/>
    <s v="Ne"/>
    <s v="Ano"/>
    <x v="7"/>
  </r>
  <r>
    <n v="107"/>
    <s v="31-40"/>
    <s v="15 000 - 20 000 Kč"/>
    <x v="1"/>
    <s v="Nevím"/>
    <s v="Ano - maximálně 3x týdně"/>
    <s v="Ano"/>
    <x v="1"/>
  </r>
  <r>
    <n v="108"/>
    <s v="31-40"/>
    <s v="25 000 - 35 000 Kč"/>
    <x v="1"/>
    <s v="Standardní tampon, Mořská houba"/>
    <s v="Ano - maximálně 3x týdně"/>
    <s v="Ano"/>
    <x v="1"/>
  </r>
  <r>
    <n v="109"/>
    <s v="41-50"/>
    <s v="25 000 - 35 000 Kč"/>
    <x v="2"/>
    <s v="Standardní tampon"/>
    <s v="Ne"/>
    <s v="Ano"/>
    <x v="4"/>
  </r>
  <r>
    <n v="110"/>
    <s v="41-50"/>
    <s v="35 000 - 45 000 Kč"/>
    <x v="2"/>
    <s v="Standardní vložka, Standardní tampon"/>
    <s v="Ne"/>
    <s v="Ano"/>
    <x v="7"/>
  </r>
  <r>
    <n v="111"/>
    <s v="41-50"/>
    <s v="35 000 - 45 000 Kč"/>
    <x v="7"/>
    <s v="Vložka z přírodního materiálu"/>
    <s v="Ne"/>
    <s v="Ano"/>
    <x v="6"/>
  </r>
  <r>
    <n v="112"/>
    <s v="15-20"/>
    <s v="15 000 - 20 000 Kč"/>
    <x v="0"/>
    <s v="Standardní tampon"/>
    <s v="Ano - alespoň 3x týdně"/>
    <s v="Ne - někdo jiný z rodiny"/>
    <x v="2"/>
  </r>
  <r>
    <n v="113"/>
    <s v="15-20"/>
    <s v="15 000 - 20 000 Kč"/>
    <x v="2"/>
    <s v="Standardní tampon"/>
    <s v="Ano - alespoň 3x týdně"/>
    <s v="Ne - někdo jiný z rodiny"/>
    <x v="9"/>
  </r>
  <r>
    <n v="114"/>
    <s v="15-20"/>
    <s v="15 000 - 20 000 Kč"/>
    <x v="2"/>
    <s v="Standardní tampon"/>
    <s v="Ano - alespoň 3x týdně"/>
    <s v="Ne - někdo jiný z rodiny"/>
    <x v="5"/>
  </r>
  <r>
    <n v="115"/>
    <s v="15-20"/>
    <s v="15 000 - 20 000 Kč"/>
    <x v="0"/>
    <s v="Standardní tampon"/>
    <s v="Ano - alespoň 3x týdně"/>
    <s v="Ne - někdo jiný z rodiny"/>
    <x v="9"/>
  </r>
  <r>
    <n v="116"/>
    <s v="15-20"/>
    <s v="Méně než 15 000 Kč"/>
    <x v="2"/>
    <s v="Standardní vložka, Standardní tampon"/>
    <s v="Ano - alespoň 3x týdně"/>
    <s v="Ne - někdo jiný z rodiny"/>
    <x v="5"/>
  </r>
  <r>
    <n v="117"/>
    <s v="21-30"/>
    <s v="15 000 - 20 000 Kč"/>
    <x v="0"/>
    <s v="Standardní vložka, Standardní tampon, Menstruační kalíšek, Menstruační kalhotky"/>
    <s v="Ne"/>
    <s v="Ano"/>
    <x v="5"/>
  </r>
  <r>
    <n v="118"/>
    <s v="31-40"/>
    <s v="45 000 Kč a více"/>
    <x v="3"/>
    <s v="Standardní vložka, Standardní tampon, Menstruační kalíšek, Menstruační kalhotky"/>
    <s v="Ano - maximálně 3x týdně"/>
    <s v="Ano"/>
    <x v="1"/>
  </r>
  <r>
    <n v="119"/>
    <s v="31-40"/>
    <s v="35 000 - 45 000 Kč"/>
    <x v="4"/>
    <s v="Tampon z přírodního materiálu, Menstruační kalíšek"/>
    <s v="Ano - alespoň 3x týdně"/>
    <s v="Ano"/>
    <x v="7"/>
  </r>
  <r>
    <n v="120"/>
    <s v="31-40"/>
    <s v="35 000 - 45 000 Kč"/>
    <x v="0"/>
    <s v="Standardní vložka, Standardní tampon"/>
    <s v="Ano - maximálně 3x týdně"/>
    <s v="Ano"/>
    <x v="4"/>
  </r>
  <r>
    <n v="121"/>
    <s v="21-30"/>
    <s v="25 000 - 35 000 Kč"/>
    <x v="3"/>
    <s v="Standardní vložka, Standardní tampon"/>
    <s v="Ne"/>
    <s v="Ano"/>
    <x v="0"/>
  </r>
  <r>
    <n v="122"/>
    <s v="21-30"/>
    <s v="20 000 - 25 000 Kč"/>
    <x v="3"/>
    <s v="Standardní vložka, Standardní tampon"/>
    <s v="Ano - alespoň 3x týdně"/>
    <s v="Ano"/>
    <x v="1"/>
  </r>
  <r>
    <n v="123"/>
    <s v="31-40"/>
    <s v="35 000 - 45 000 Kč"/>
    <x v="2"/>
    <s v="Standardní vložka, Vložka z přírodního materiálu, Látkové vložka, Standardní tampon, Tampon z přírodního materiálu, Menstruační kalíšek, Menstruační kalhotky"/>
    <s v="Ne"/>
    <s v="Ano"/>
    <x v="7"/>
  </r>
  <r>
    <n v="124"/>
    <s v="21-30"/>
    <s v="25 000 - 35 000 Kč"/>
    <x v="3"/>
    <s v="Standardní vložka, Standardní tampon, Menstruační kalhotky"/>
    <s v="Ne"/>
    <s v="Ano"/>
    <x v="1"/>
  </r>
  <r>
    <n v="125"/>
    <s v="21-30"/>
    <s v="20 000 - 25 000 Kč"/>
    <x v="3"/>
    <s v="Standardní tampon, Menstruační kalíšek"/>
    <s v="Ano - maximálně 3x týdně"/>
    <s v="Ano"/>
    <x v="0"/>
  </r>
  <r>
    <n v="126"/>
    <s v="41-50"/>
    <s v="25 000 - 35 000 Kč"/>
    <x v="0"/>
    <s v="Standardní tampon"/>
    <s v="Ne"/>
    <s v="Ne - partner"/>
    <x v="3"/>
  </r>
  <r>
    <n v="127"/>
    <s v="21-30"/>
    <s v="25 000 - 35 000 Kč"/>
    <x v="0"/>
    <s v="Standardní vložka, Standardní tampon, Menstruační kalíšek"/>
    <s v="Ano - alespoň 3x týdně"/>
    <s v="Ano"/>
    <x v="8"/>
  </r>
  <r>
    <n v="128"/>
    <s v="15-20"/>
    <s v="Méně než 15 000 Kč"/>
    <x v="0"/>
    <s v="Standardní tampon"/>
    <s v="Ano - alespoň 3x týdně"/>
    <s v="Ne - někdo jiný z rodiny"/>
    <x v="5"/>
  </r>
  <r>
    <n v="129"/>
    <s v="51-60"/>
    <s v="25 000 - 35 000 Kč"/>
    <x v="2"/>
    <s v="Nevím"/>
    <s v="Ne"/>
    <s v="Ano"/>
    <x v="3"/>
  </r>
  <r>
    <n v="130"/>
    <s v="21-30"/>
    <s v="Méně než 15 000 Kč"/>
    <x v="0"/>
    <s v="Standardní vložka, Standardní tampon"/>
    <s v="Ne"/>
    <s v="Ano"/>
    <x v="4"/>
  </r>
  <r>
    <n v="131"/>
    <s v="21-30"/>
    <s v="Méně než 15 000 Kč"/>
    <x v="0"/>
    <s v="Standardní vložka, Standardní tampon, Menstruační kalíšek, Menstruační kalhotky"/>
    <s v="Ano - maximálně 3x týdně"/>
    <s v="Ano"/>
    <x v="4"/>
  </r>
  <r>
    <n v="132"/>
    <s v="15-20"/>
    <s v="Méně než 15 000 Kč"/>
    <x v="0"/>
    <s v="Standardní vložka, Standardní tampon"/>
    <s v="Ne"/>
    <s v="Ano"/>
    <x v="7"/>
  </r>
  <r>
    <n v="133"/>
    <s v="31-40"/>
    <s v="35 000 - 45 000 Kč"/>
    <x v="2"/>
    <s v="Standardní vložka, Standardní tampon, Menstruační kalíšek, Menstruační kalhotky"/>
    <s v="Ne"/>
    <s v="Ano"/>
    <x v="3"/>
  </r>
  <r>
    <n v="134"/>
    <s v="21-30"/>
    <s v="15 000 - 20 000 Kč"/>
    <x v="3"/>
    <s v="Standardní vložka, Standardní tampon, Menstruační kalíšek, Menstruační kalhotky"/>
    <s v="Ano - alespoň 3x týdně"/>
    <s v="Ano"/>
    <x v="12"/>
  </r>
  <r>
    <n v="135"/>
    <s v="21-30"/>
    <s v="25 000 - 35 000 Kč"/>
    <x v="2"/>
    <s v="Nevím"/>
    <s v="Ne"/>
    <s v="Ano"/>
    <x v="7"/>
  </r>
  <r>
    <n v="136"/>
    <s v="21-30"/>
    <s v="25 000 - 35 000 Kč"/>
    <x v="3"/>
    <s v="Standardní vložka, Standardní tampon"/>
    <s v="Ne"/>
    <s v="Ano"/>
    <x v="0"/>
  </r>
  <r>
    <n v="137"/>
    <s v="21-30"/>
    <s v="20 000 - 25 000 Kč"/>
    <x v="3"/>
    <s v="Standardní vložka, Standardní tampon"/>
    <s v="Ano - alespoň 3x týdně"/>
    <s v="Ano"/>
    <x v="1"/>
  </r>
  <r>
    <n v="138"/>
    <s v="31-40"/>
    <s v="35 000 - 45 000 Kč"/>
    <x v="2"/>
    <s v="Standardní vložka, Vložka z přírodního materiálu, Látkové vložka, Standardní tampon, Tampon z přírodního materiálu, Menstruační kalíšek, Menstruační kalhotky"/>
    <s v="Ne"/>
    <s v="Ano"/>
    <x v="7"/>
  </r>
  <r>
    <n v="139"/>
    <s v="21-30"/>
    <s v="25 000 - 35 000 Kč"/>
    <x v="3"/>
    <s v="Standardní vložka, Standardní tampon, Menstruační kalhotky"/>
    <s v="Ne"/>
    <s v="Ano"/>
    <x v="1"/>
  </r>
  <r>
    <n v="140"/>
    <s v="21-30"/>
    <s v="20 000 - 25 000 Kč"/>
    <x v="3"/>
    <s v="Standardní vložka, Standardní tampon"/>
    <s v="Ne"/>
    <s v="Ano"/>
    <x v="0"/>
  </r>
  <r>
    <n v="141"/>
    <s v="31-40"/>
    <s v="25 000 - 35 000 Kč"/>
    <x v="2"/>
    <s v="Standardní vložka, Standardní tampon"/>
    <s v="Ne"/>
    <s v="Ano"/>
    <x v="7"/>
  </r>
  <r>
    <n v="142"/>
    <s v="31-40"/>
    <s v="35 000 - 45 000 Kč"/>
    <x v="0"/>
    <s v="Standardní vložka, Standardní tampon, Menstruační kalíšek, Menstruační kalhotky, Mořská houba"/>
    <s v="Ano - maximálně 3x týdně"/>
    <s v="Ano"/>
    <x v="6"/>
  </r>
  <r>
    <n v="143"/>
    <s v="21-30"/>
    <s v="35 000 - 45 000 Kč"/>
    <x v="0"/>
    <s v="Standardní tampon, Menstruační kalíšek"/>
    <s v="Ano - alespoň 3x týdně"/>
    <s v="Ano"/>
    <x v="1"/>
  </r>
  <r>
    <n v="144"/>
    <s v="41-50"/>
    <s v="45 000 Kč a více"/>
    <x v="2"/>
    <s v="Menstruační kalíšek, Menstruační kalhotky"/>
    <s v="Ano - alespoň 3x týdně"/>
    <s v="Ano"/>
    <x v="12"/>
  </r>
  <r>
    <n v="145"/>
    <s v="21-30"/>
    <s v="20 000 - 25 000 Kč"/>
    <x v="3"/>
    <s v="Standardní vložka, Standardní tampon"/>
    <s v="Ano - alespoň 3x týdně"/>
    <s v="Ano"/>
    <x v="0"/>
  </r>
  <r>
    <n v="146"/>
    <s v="21-30"/>
    <s v="35 000 - 45 000 Kč"/>
    <x v="2"/>
    <s v="Standardní vložka, Vložka z přírodního materiálu, Látkové vložka, Standardní tampon, Tampon z přírodního materiálu, Menstruační kalíšek, Menstruační kalhotky"/>
    <s v="Ne"/>
    <s v="Ano"/>
    <x v="1"/>
  </r>
  <r>
    <n v="147"/>
    <s v="21-30"/>
    <s v="25 000 - 35 000 Kč"/>
    <x v="3"/>
    <s v="Standardní vložka, Standardní tampon, Menstruační kalíšek"/>
    <s v="Ano - maximálně 3x týdně"/>
    <s v="Ano"/>
    <x v="0"/>
  </r>
  <r>
    <n v="148"/>
    <s v="31-40"/>
    <s v="25 000 - 35 000 Kč"/>
    <x v="1"/>
    <s v="Standardní tampon, Mořská houba"/>
    <s v="Ano - maximálně 3x týdně"/>
    <s v="Ano"/>
    <x v="1"/>
  </r>
  <r>
    <n v="149"/>
    <s v="31-40"/>
    <s v="45 000 Kč a více"/>
    <x v="0"/>
    <s v="Standardní vložka, Standardní tampon"/>
    <s v="Ne"/>
    <s v="Ano"/>
    <x v="1"/>
  </r>
  <r>
    <n v="150"/>
    <s v="31-40"/>
    <s v="45 000 Kč a více"/>
    <x v="1"/>
    <s v="Standardní tampon, Menstruační kalhotky"/>
    <s v="Ano - maximálně 3x týdně"/>
    <s v="Ano"/>
    <x v="1"/>
  </r>
  <r>
    <n v="151"/>
    <s v="41-50"/>
    <s v="35 000 - 45 000 Kč"/>
    <x v="7"/>
    <s v="Vložka z přírodního materiálu"/>
    <s v="Ne"/>
    <s v="Ano"/>
    <x v="6"/>
  </r>
  <r>
    <n v="152"/>
    <s v="31-40"/>
    <s v="35 000 - 45 000 Kč"/>
    <x v="0"/>
    <s v="Standardní vložka, Standardní tampon, Menstruační kalhotky"/>
    <s v="Ne"/>
    <s v="Ano"/>
    <x v="3"/>
  </r>
  <r>
    <n v="153"/>
    <s v="41-50"/>
    <s v="35 000 - 45 000 Kč"/>
    <x v="2"/>
    <s v="Nevím"/>
    <s v="Ne"/>
    <s v="Ano"/>
    <x v="3"/>
  </r>
  <r>
    <n v="154"/>
    <s v="21-30"/>
    <s v="25 000 - 35 000 Kč"/>
    <x v="0"/>
    <s v="Standardní vložka, Standardní tampon, Menstruační kalíšek, Menstruační kalhotky"/>
    <s v="Ne"/>
    <s v="Ano"/>
    <x v="7"/>
  </r>
  <r>
    <n v="155"/>
    <s v="21-30"/>
    <s v="25 000 - 35 000 Kč"/>
    <x v="3"/>
    <s v="Standardní vložka, Standardní tampon"/>
    <s v="Ne"/>
    <s v="Ano"/>
    <x v="0"/>
  </r>
  <r>
    <n v="156"/>
    <s v="21-30"/>
    <s v="20 000 - 25 000 Kč"/>
    <x v="3"/>
    <s v="Standardní vložka, Standardní tampon"/>
    <s v="Ano - alespoň 3x týdně"/>
    <s v="Ano"/>
    <x v="1"/>
  </r>
  <r>
    <n v="157"/>
    <s v="21-30"/>
    <s v="25 000 - 35 000 Kč"/>
    <x v="3"/>
    <s v="Menstruační kalíšek"/>
    <s v="Ano - maximálně 3x týdně"/>
    <s v="Ano"/>
    <x v="10"/>
  </r>
  <r>
    <n v="158"/>
    <s v="31-40"/>
    <s v="45 000 Kč a více"/>
    <x v="0"/>
    <s v="Standardní vložka, Standardní tampon"/>
    <s v="Ne"/>
    <s v="Ano"/>
    <x v="1"/>
  </r>
  <r>
    <n v="159"/>
    <s v="31-40"/>
    <s v="45 000 Kč a více"/>
    <x v="1"/>
    <s v="Standardní tampon, Menstruační kalhotky"/>
    <s v="Ano - maximálně 3x týdně"/>
    <s v="Ano"/>
    <x v="1"/>
  </r>
  <r>
    <n v="160"/>
    <s v="41-50"/>
    <s v="35 000 - 45 000 Kč"/>
    <x v="7"/>
    <s v="Vložka z přírodního materiálu"/>
    <s v="Ne"/>
    <s v="Ano"/>
    <x v="6"/>
  </r>
  <r>
    <n v="161"/>
    <s v="31-40"/>
    <s v="20 000 - 25 000 Kč"/>
    <x v="3"/>
    <s v="Vložka z přírodního materiálu, Standardní tampon, Menstruační kalíšek, Menstruační kalhotky"/>
    <s v="Ano - alespoň 3x týdně"/>
    <s v="Ano"/>
    <x v="1"/>
  </r>
  <r>
    <n v="162"/>
    <s v="21-30"/>
    <s v="25 000 - 35 000 Kč"/>
    <x v="3"/>
    <s v="Standardní vložka, Látkové vložka, Standardní tampon, Tampon z přírodního materiálu, Menstruační kalíšek, Menstruační kalhotky"/>
    <s v="Ano - alespoň 3x týdně"/>
    <s v="Ano"/>
    <x v="1"/>
  </r>
  <r>
    <n v="163"/>
    <s v="21-30"/>
    <s v="15 000 - 20 000 Kč"/>
    <x v="2"/>
    <s v="Standardní vložka, Standardní tampon"/>
    <s v="Ne"/>
    <s v="Ano"/>
    <x v="1"/>
  </r>
  <r>
    <n v="164"/>
    <s v="31-40"/>
    <s v="25 000 - 35 000 Kč"/>
    <x v="7"/>
    <s v="Standardní vložka, Standardní tampon, Menstruační kalíšek, Menstruační kalhotky"/>
    <s v="Ano - maximálně 3x týdně"/>
    <s v="Ano"/>
    <x v="7"/>
  </r>
  <r>
    <n v="165"/>
    <s v="31-40"/>
    <s v="20 000 - 25 000 Kč"/>
    <x v="3"/>
    <s v="Standardní vložka, Standardní tampon, Menstruační kalíšek, Mořská houba"/>
    <s v="Ne"/>
    <s v="Ano"/>
    <x v="1"/>
  </r>
  <r>
    <n v="166"/>
    <s v="21-30"/>
    <s v="25 000 - 35 000 Kč"/>
    <x v="2"/>
    <s v="Nevím"/>
    <s v="Ne"/>
    <s v="Ano"/>
    <x v="0"/>
  </r>
  <r>
    <n v="167"/>
    <s v="15-20"/>
    <s v="Méně než 15 000 Kč"/>
    <x v="1"/>
    <s v="Standardní vložka, Látkové vložka, Standardní tampon, Menstruační kalíšek"/>
    <s v="Ano - alespoň 3x týdně"/>
    <s v="Ano"/>
    <x v="2"/>
  </r>
  <r>
    <n v="168"/>
    <s v="41-50"/>
    <s v="35 000 - 45 000 Kč"/>
    <x v="2"/>
    <s v="Standardní tampon, Menstruační kalíšek, Menstruační kalhotky"/>
    <s v="Ne"/>
    <s v="Ano"/>
    <x v="3"/>
  </r>
  <r>
    <n v="169"/>
    <s v="31-40"/>
    <s v="45 000 Kč a více"/>
    <x v="0"/>
    <s v="Standardní vložka, Standardní tampon"/>
    <s v="Ano - alespoň 3x týdně"/>
    <s v="Ano"/>
    <x v="1"/>
  </r>
  <r>
    <n v="170"/>
    <s v="51-60"/>
    <s v="45 000 Kč a více"/>
    <x v="0"/>
    <s v="Menstruační kalíšek"/>
    <s v="Ne"/>
    <s v="Ano"/>
    <x v="7"/>
  </r>
  <r>
    <n v="171"/>
    <s v="21-30"/>
    <s v="25 000 - 35 000 Kč"/>
    <x v="3"/>
    <s v="Standardní vložka, Standardní tampon"/>
    <s v="Ne"/>
    <s v="Ano"/>
    <x v="0"/>
  </r>
  <r>
    <n v="172"/>
    <s v="21-30"/>
    <s v="20 000 - 25 000 Kč"/>
    <x v="3"/>
    <s v="Standardní vložka, Standardní tampon"/>
    <s v="Ano - alespoň 3x týdně"/>
    <s v="Ano"/>
    <x v="1"/>
  </r>
  <r>
    <n v="173"/>
    <s v="21-30"/>
    <s v="25 000 - 35 000 Kč"/>
    <x v="3"/>
    <s v="Menstruační kalíšek"/>
    <s v="Ano - maximálně 3x týdně"/>
    <s v="Ano"/>
    <x v="10"/>
  </r>
  <r>
    <n v="174"/>
    <s v="21-30"/>
    <s v="Méně než 15 000 Kč"/>
    <x v="2"/>
    <s v="Standardní tampon, Menstruační kalíšek"/>
    <s v="Ano - maximálně 3x týdně"/>
    <s v="Ano"/>
    <x v="7"/>
  </r>
  <r>
    <n v="175"/>
    <s v="21-30"/>
    <s v="45 000 Kč a více"/>
    <x v="0"/>
    <s v="Standardní vložka, Menstruační kalíšek, Menstruační kalhotky"/>
    <s v="Ano - maximálně 3x týdně"/>
    <s v="Ano"/>
    <x v="0"/>
  </r>
  <r>
    <n v="176"/>
    <s v="21-30"/>
    <s v="25 000 - 35 000 Kč"/>
    <x v="0"/>
    <s v="Standardní tampon, Menstruační kalíšek, Menstruační kalhotky"/>
    <s v="Ano - alespoň 3x týdně"/>
    <s v="Ano"/>
    <x v="7"/>
  </r>
  <r>
    <n v="177"/>
    <s v="21-30"/>
    <s v="Méně než 15 000 Kč"/>
    <x v="0"/>
    <s v="Standardní vložka, Standardní tampon"/>
    <s v="Ne"/>
    <s v="Ano"/>
    <x v="7"/>
  </r>
  <r>
    <n v="178"/>
    <s v="21-30"/>
    <s v="25 000 - 35 000 Kč"/>
    <x v="0"/>
    <s v="Standardní tampon, Menstruační kalíšek, Menstruační kalhotky"/>
    <s v="Ano - alespoň 3x týdně"/>
    <s v="Ano"/>
    <x v="1"/>
  </r>
  <r>
    <n v="179"/>
    <s v="41-50"/>
    <s v="25 000 - 35 000 Kč"/>
    <x v="0"/>
    <s v="Standardní tampon"/>
    <s v="Ne"/>
    <s v="Ne - partner"/>
    <x v="3"/>
  </r>
  <r>
    <n v="180"/>
    <s v="51-60"/>
    <s v="25 000 - 35 000 Kč"/>
    <x v="2"/>
    <s v="Standardní vložka, Standardní tampon, Menstruační kalhotky"/>
    <s v="Ne"/>
    <s v="Ano"/>
    <x v="4"/>
  </r>
  <r>
    <n v="181"/>
    <s v="21-30"/>
    <s v="15 000 - 20 000 Kč"/>
    <x v="0"/>
    <s v="Standardní vložka, Standardní tampon, Menstruační kalíšek, Menstruační kalhotky"/>
    <s v="Ne"/>
    <s v="Ano"/>
    <x v="5"/>
  </r>
  <r>
    <n v="182"/>
    <s v="21-30"/>
    <s v="45 000 Kč a více"/>
    <x v="3"/>
    <s v="Standardní vložka, Standardní tampon, Menstruační kalíšek, Menstruační kalhotky"/>
    <s v="Ano - maximálně 3x týdně"/>
    <s v="Ano"/>
    <x v="0"/>
  </r>
  <r>
    <n v="183"/>
    <s v="31-40"/>
    <s v="45 000 Kč a více"/>
    <x v="3"/>
    <s v="Menstruační kalíšek, Menstruační kalhotky"/>
    <s v="Ano - alespoň 3x týdně"/>
    <s v="Ano"/>
    <x v="6"/>
  </r>
  <r>
    <n v="184"/>
    <s v="21-30"/>
    <s v="35 000 - 45 000 Kč"/>
    <x v="4"/>
    <s v="Tampon z přírodního materiálu, Menstruační kalíšek"/>
    <s v="Ano - alespoň 3x týdně"/>
    <s v="Ano"/>
    <x v="7"/>
  </r>
  <r>
    <n v="185"/>
    <s v="31-40"/>
    <s v="35 000 - 45 000 Kč"/>
    <x v="0"/>
    <s v="Standardní vložka, Standardní tampon, Menstruační kalhotky"/>
    <s v="Ne"/>
    <s v="Ano"/>
    <x v="3"/>
  </r>
  <r>
    <n v="186"/>
    <s v="41-50"/>
    <s v="35 000 - 45 000 Kč"/>
    <x v="2"/>
    <s v="Nevím"/>
    <s v="Ne"/>
    <s v="Ano"/>
    <x v="3"/>
  </r>
  <r>
    <n v="187"/>
    <s v="21-30"/>
    <s v="25 000 - 35 000 Kč"/>
    <x v="0"/>
    <s v="Standardní vložka, Standardní tampon, Menstruační kalíšek, Menstruační kalhotky"/>
    <s v="Ne"/>
    <s v="Ano"/>
    <x v="7"/>
  </r>
  <r>
    <n v="188"/>
    <s v="31-40"/>
    <s v="35 000 - 45 000 Kč"/>
    <x v="0"/>
    <s v="Nepoužívají nic"/>
    <s v="Ano - alespoň 3x týdně"/>
    <s v="Ano"/>
    <x v="8"/>
  </r>
  <r>
    <n v="189"/>
    <s v="21-30"/>
    <s v="25 000 - 35 000 Kč"/>
    <x v="0"/>
    <s v="Standardní vložka, Standardní tampon"/>
    <s v="Ne"/>
    <s v="Ano"/>
    <x v="4"/>
  </r>
  <r>
    <n v="190"/>
    <s v="21-30"/>
    <s v="35 000 - 45 000 Kč"/>
    <x v="1"/>
    <s v="Standardní vložka, Standardní tampon"/>
    <s v="Ne"/>
    <s v="Ano"/>
    <x v="1"/>
  </r>
  <r>
    <n v="191"/>
    <s v="21-30"/>
    <s v="35 000 - 45 000 Kč"/>
    <x v="0"/>
    <s v="Standardní tampon, Menstruační kalíšek"/>
    <s v="Ano - alespoň 3x týdně"/>
    <s v="Ano"/>
    <x v="0"/>
  </r>
  <r>
    <n v="192"/>
    <s v="41-50"/>
    <s v="45 000 Kč a více"/>
    <x v="0"/>
    <s v="Menstruační kalíšek, Menstruační kalhotky"/>
    <s v="Ano - alespoň 3x týdně"/>
    <s v="Ano"/>
    <x v="12"/>
  </r>
  <r>
    <n v="193"/>
    <s v="51-60"/>
    <s v="25 000 - 35 000 Kč"/>
    <x v="2"/>
    <s v="Nevím"/>
    <s v="Ne"/>
    <s v="Ano"/>
    <x v="3"/>
  </r>
  <r>
    <n v="194"/>
    <s v="21-30"/>
    <s v="Méně než 15 000 Kč"/>
    <x v="0"/>
    <s v="Standardní vložka, Standardní tampon"/>
    <s v="Ne"/>
    <s v="Ano"/>
    <x v="4"/>
  </r>
  <r>
    <n v="195"/>
    <s v="21-30"/>
    <s v="Méně než 15 000 Kč"/>
    <x v="0"/>
    <s v="Standardní vložka, Standardní tampon, Menstruační kalíšek, Menstruační kalhotky"/>
    <s v="Ano - maximálně 3x týdně"/>
    <s v="Ano"/>
    <x v="4"/>
  </r>
  <r>
    <n v="196"/>
    <s v="15-20"/>
    <s v="Méně než 15 000 Kč"/>
    <x v="0"/>
    <s v="Standardní vložka, Standardní tampon"/>
    <s v="Ne"/>
    <s v="Ano"/>
    <x v="7"/>
  </r>
  <r>
    <n v="197"/>
    <s v="21-30"/>
    <s v="35 000 - 45 000 Kč"/>
    <x v="2"/>
    <s v="Standardní vložka, Standardní tampon, Menstruační kalíšek, Menstruační kalhotky"/>
    <s v="Ne"/>
    <s v="Ano"/>
    <x v="1"/>
  </r>
  <r>
    <n v="198"/>
    <s v="21-30"/>
    <s v="15 000 - 20 000 Kč"/>
    <x v="3"/>
    <s v="Standardní vložka, Standardní tampon, Menstruační kalíšek, Menstruační kalhotky"/>
    <s v="Ano - alespoň 3x týdně"/>
    <s v="Ano"/>
    <x v="12"/>
  </r>
  <r>
    <n v="199"/>
    <s v="21-30"/>
    <s v="25 000 - 35 000 Kč"/>
    <x v="2"/>
    <s v="Nevím"/>
    <s v="Ne"/>
    <s v="Ano"/>
    <x v="0"/>
  </r>
  <r>
    <n v="200"/>
    <s v="31-40"/>
    <s v="25 000 - 35 000 Kč"/>
    <x v="2"/>
    <s v="Standardní vložka, Menstruační kalíšek, Menstruační kalhotky"/>
    <s v="Ne"/>
    <s v="Ano"/>
    <x v="7"/>
  </r>
  <r>
    <n v="201"/>
    <s v="31-40"/>
    <s v="15 000 - 20 000 Kč"/>
    <x v="1"/>
    <s v="Nevím"/>
    <s v="Ano - maximálně 3x týdně"/>
    <s v="Ano"/>
    <x v="1"/>
  </r>
  <r>
    <n v="202"/>
    <s v="31-40"/>
    <s v="25 000 - 35 000 Kč"/>
    <x v="1"/>
    <s v="Standardní tampon, Mořská houba"/>
    <s v="Ano - maximálně 3x týdně"/>
    <s v="Ano"/>
    <x v="1"/>
  </r>
  <r>
    <n v="203"/>
    <s v="41-50"/>
    <s v="25 000 - 35 000 Kč"/>
    <x v="2"/>
    <s v="Standardní tampon"/>
    <s v="Ne"/>
    <s v="Ano"/>
    <x v="4"/>
  </r>
  <r>
    <n v="204"/>
    <s v="41-50"/>
    <s v="35 000 - 45 000 Kč"/>
    <x v="2"/>
    <s v="Standardní vložka, Standardní tampon"/>
    <s v="Ne"/>
    <s v="Ano"/>
    <x v="7"/>
  </r>
  <r>
    <n v="205"/>
    <s v="41-50"/>
    <s v="35 000 - 45 000 Kč"/>
    <x v="7"/>
    <s v="Vložka z přírodního materiálu"/>
    <s v="Ne"/>
    <s v="Ano"/>
    <x v="6"/>
  </r>
  <r>
    <n v="206"/>
    <s v="15-20"/>
    <s v="15 000 - 20 000 Kč"/>
    <x v="0"/>
    <s v="Standardní tampon"/>
    <s v="Ano - alespoň 3x týdně"/>
    <s v="Ne - někdo jiný z rodiny"/>
    <x v="2"/>
  </r>
  <r>
    <n v="207"/>
    <s v="15-20"/>
    <s v="Méně než 15 000 Kč"/>
    <x v="0"/>
    <s v="Standardní vložka, Standardní tampon"/>
    <s v="Ano - alespoň 3x týdně"/>
    <s v="Ne - někdo jiný z rodiny"/>
    <x v="5"/>
  </r>
  <r>
    <n v="208"/>
    <s v="21-30"/>
    <s v="15 000 - 20 000 Kč"/>
    <x v="0"/>
    <s v="Standardní vložka, Standardní tampon, Menstruační kalíšek, Menstruační kalhotky"/>
    <s v="Ne"/>
    <s v="Ano"/>
    <x v="5"/>
  </r>
  <r>
    <n v="209"/>
    <s v="31-40"/>
    <s v="45 000 Kč a více"/>
    <x v="3"/>
    <s v="Standardní vložka, Standardní tampon, Menstruační kalíšek, Menstruační kalhotky"/>
    <s v="Ano - maximálně 3x týdně"/>
    <s v="Ano"/>
    <x v="1"/>
  </r>
  <r>
    <n v="210"/>
    <s v="21-30"/>
    <s v="35 000 - 45 000 Kč"/>
    <x v="4"/>
    <s v="Tampon z přírodního materiálu, Menstruační kalíšek"/>
    <s v="Ano - alespoň 3x týdně"/>
    <s v="Ano"/>
    <x v="7"/>
  </r>
  <r>
    <n v="211"/>
    <s v="15-20"/>
    <s v="15 000 - 20 000 Kč"/>
    <x v="2"/>
    <s v="Standardní tampon"/>
    <s v="Ano - alespoň 3x týdně"/>
    <s v="Ne - někdo jiný z rodiny"/>
    <x v="2"/>
  </r>
  <r>
    <n v="7"/>
    <s v="21-30"/>
    <s v="20 000 - 25 000 Kč"/>
    <x v="1"/>
    <m/>
    <s v="Ano - maximálně 3x týdně"/>
    <m/>
    <x v="0"/>
  </r>
  <r>
    <n v="12"/>
    <s v="31-40"/>
    <s v="45 000 Kč a více"/>
    <x v="1"/>
    <m/>
    <s v="Ano - alespoň 3x týdně"/>
    <m/>
    <x v="6"/>
  </r>
  <r>
    <n v="13"/>
    <s v="21-30"/>
    <s v="35 000 - 45 000 Kč"/>
    <x v="3"/>
    <m/>
    <s v="Ano - alespoň 3x týdně"/>
    <m/>
    <x v="7"/>
  </r>
  <r>
    <n v="18"/>
    <s v="21-30"/>
    <s v="25 000 - 35 000 Kč"/>
    <x v="1"/>
    <m/>
    <s v="Ne"/>
    <m/>
    <x v="0"/>
  </r>
  <r>
    <n v="21"/>
    <s v="21-30"/>
    <s v="25 000 - 35 000 Kč"/>
    <x v="0"/>
    <m/>
    <s v="Ano - maximálně 3x týdně"/>
    <m/>
    <x v="0"/>
  </r>
  <r>
    <n v="27"/>
    <s v="15-20"/>
    <s v="Méně než 15 000 Kč"/>
    <x v="1"/>
    <m/>
    <s v="Ne"/>
    <m/>
    <x v="7"/>
  </r>
  <r>
    <n v="28"/>
    <s v="15-20"/>
    <s v="Méně než 15 000 Kč"/>
    <x v="0"/>
    <m/>
    <s v="Ne"/>
    <m/>
    <x v="8"/>
  </r>
  <r>
    <n v="31"/>
    <s v="21-30"/>
    <s v="25 000 - 35 000 Kč"/>
    <x v="4"/>
    <m/>
    <s v="Ano - maximálně 3x týdně"/>
    <m/>
    <x v="0"/>
  </r>
  <r>
    <n v="34"/>
    <s v="21-30"/>
    <s v="35 000 - 45 000 Kč"/>
    <x v="3"/>
    <m/>
    <s v="Ano - maximálně 3x týdně"/>
    <m/>
    <x v="4"/>
  </r>
  <r>
    <n v="37"/>
    <s v="21-30"/>
    <s v="25 000 - 35 000 Kč"/>
    <x v="1"/>
    <m/>
    <s v="Ne"/>
    <m/>
    <x v="0"/>
  </r>
  <r>
    <n v="40"/>
    <s v="21-30"/>
    <s v="Méně než 15 000 Kč"/>
    <x v="0"/>
    <m/>
    <s v="Ano - maximálně 3x týdně"/>
    <m/>
    <x v="7"/>
  </r>
  <r>
    <n v="42"/>
    <s v="21-30"/>
    <s v="25 000 - 35 000 Kč"/>
    <x v="3"/>
    <m/>
    <s v="Ano - alespoň 3x týdně"/>
    <m/>
    <x v="0"/>
  </r>
  <r>
    <n v="44"/>
    <s v="21-30"/>
    <s v="25 000 - 35 000 Kč"/>
    <x v="3"/>
    <m/>
    <s v="Ano - alespoň 3x týdně"/>
    <m/>
    <x v="1"/>
  </r>
  <r>
    <n v="46"/>
    <s v="21-30"/>
    <s v="35 000 - 45 000 Kč"/>
    <x v="0"/>
    <m/>
    <s v="Ne"/>
    <m/>
    <x v="7"/>
  </r>
  <r>
    <n v="48"/>
    <s v="21-30"/>
    <s v="Méně než 15 000 Kč"/>
    <x v="3"/>
    <m/>
    <s v="Ano - maximálně 3x týdně"/>
    <m/>
    <x v="4"/>
  </r>
  <r>
    <n v="49"/>
    <s v="21-30"/>
    <s v="15 000 - 20 000 Kč"/>
    <x v="0"/>
    <m/>
    <s v="Ano - maximálně 3x týdně"/>
    <m/>
    <x v="8"/>
  </r>
  <r>
    <n v="50"/>
    <s v="31-40"/>
    <s v="25 000 - 35 000 Kč"/>
    <x v="3"/>
    <m/>
    <s v="Ne"/>
    <m/>
    <x v="7"/>
  </r>
  <r>
    <n v="51"/>
    <s v="21-30"/>
    <s v="35 000 - 45 000 Kč"/>
    <x v="0"/>
    <m/>
    <s v="Ne"/>
    <m/>
    <x v="1"/>
  </r>
  <r>
    <n v="52"/>
    <s v="21-30"/>
    <s v="15 000 - 20 000 Kč"/>
    <x v="1"/>
    <m/>
    <s v="Ano - alespoň 3x týdně"/>
    <m/>
    <x v="12"/>
  </r>
  <r>
    <n v="57"/>
    <s v="15-20"/>
    <s v="Méně než 15 000 Kč"/>
    <x v="0"/>
    <m/>
    <s v="Ano - maximálně 3x týdně"/>
    <m/>
    <x v="9"/>
  </r>
  <r>
    <n v="58"/>
    <s v="31-40"/>
    <s v="45 000 Kč a více"/>
    <x v="0"/>
    <m/>
    <s v="Ano - maximálně 3x týdně"/>
    <m/>
    <x v="7"/>
  </r>
  <r>
    <n v="59"/>
    <s v="15-20"/>
    <s v="Méně než 15 000 Kč"/>
    <x v="3"/>
    <m/>
    <s v="Ano - maximálně 3x týdně"/>
    <m/>
    <x v="7"/>
  </r>
  <r>
    <n v="61"/>
    <s v="21-30"/>
    <s v="25 000 - 35 000 Kč"/>
    <x v="1"/>
    <m/>
    <s v="Ano - alespoň 3x týdně"/>
    <m/>
    <x v="1"/>
  </r>
  <r>
    <n v="62"/>
    <s v="21-30"/>
    <s v="15 000 - 20 000 Kč"/>
    <x v="0"/>
    <m/>
    <s v="Ne"/>
    <m/>
    <x v="1"/>
  </r>
  <r>
    <n v="63"/>
    <s v="31-40"/>
    <s v="25 000 - 35 000 Kč"/>
    <x v="3"/>
    <m/>
    <s v="Ano - maximálně 3x týdně"/>
    <m/>
    <x v="7"/>
  </r>
  <r>
    <n v="65"/>
    <s v="21-30"/>
    <s v="25 000 - 35 000 Kč"/>
    <x v="7"/>
    <m/>
    <s v="Ne"/>
    <m/>
    <x v="1"/>
  </r>
  <r>
    <n v="67"/>
    <s v="41-50"/>
    <s v="35 000 - 45 000 Kč"/>
    <x v="3"/>
    <m/>
    <s v="Ne"/>
    <m/>
    <x v="3"/>
  </r>
  <r>
    <n v="68"/>
    <s v="31-40"/>
    <s v="45 000 Kč a více"/>
    <x v="6"/>
    <m/>
    <s v="Ano - alespoň 3x týdně"/>
    <m/>
    <x v="1"/>
  </r>
  <r>
    <n v="69"/>
    <s v="15-20"/>
    <s v="Méně než 15 000 Kč"/>
    <x v="1"/>
    <m/>
    <s v="Ne"/>
    <m/>
    <x v="2"/>
  </r>
  <r>
    <n v="70"/>
    <s v="41-50"/>
    <s v="35 000 - 45 000 Kč"/>
    <x v="3"/>
    <m/>
    <s v="Ne"/>
    <m/>
    <x v="7"/>
  </r>
  <r>
    <n v="73"/>
    <s v="51-60"/>
    <s v="25 000 - 35 000 Kč"/>
    <x v="0"/>
    <m/>
    <s v="Ne"/>
    <m/>
    <x v="7"/>
  </r>
  <r>
    <n v="74"/>
    <s v="41-50"/>
    <s v="45 000 Kč a více"/>
    <x v="1"/>
    <m/>
    <s v="Ne"/>
    <m/>
    <x v="12"/>
  </r>
  <r>
    <n v="75"/>
    <s v="31-40"/>
    <s v="15 000 - 20 000 Kč"/>
    <x v="0"/>
    <m/>
    <s v="Ne"/>
    <m/>
    <x v="8"/>
  </r>
  <r>
    <n v="76"/>
    <s v="31-40"/>
    <s v="25 000 - 35 000 Kč"/>
    <x v="5"/>
    <m/>
    <s v="Ne"/>
    <m/>
    <x v="0"/>
  </r>
  <r>
    <n v="77"/>
    <s v="41-50"/>
    <s v="25 000 - 35 000 Kč"/>
    <x v="0"/>
    <m/>
    <s v="Ne"/>
    <m/>
    <x v="4"/>
  </r>
  <r>
    <n v="79"/>
    <s v="31-40"/>
    <s v="15 000 - 20 000 Kč"/>
    <x v="6"/>
    <m/>
    <s v="Ano - maximálně 3x týdně"/>
    <m/>
    <x v="1"/>
  </r>
  <r>
    <n v="80"/>
    <s v="41-50"/>
    <s v="35 000 - 45 000 Kč"/>
    <x v="3"/>
    <m/>
    <s v="Ne"/>
    <m/>
    <x v="7"/>
  </r>
  <r>
    <n v="81"/>
    <s v="31-40"/>
    <s v="45 000 Kč a více"/>
    <x v="1"/>
    <m/>
    <s v="Ano - alespoň 3x týdně"/>
    <m/>
    <x v="7"/>
  </r>
  <r>
    <n v="83"/>
    <s v="31-40"/>
    <s v="25 000 - 35 000 Kč"/>
    <x v="6"/>
    <m/>
    <s v="Ano - maximálně 3x týdně"/>
    <m/>
    <x v="1"/>
  </r>
  <r>
    <n v="84"/>
    <s v="31-40"/>
    <s v="45 000 Kč a více"/>
    <x v="3"/>
    <m/>
    <s v="Ne"/>
    <m/>
    <x v="1"/>
  </r>
  <r>
    <n v="87"/>
    <s v="31-40"/>
    <s v="20 000 - 25 000 Kč"/>
    <x v="1"/>
    <m/>
    <s v="Ano - alespoň 3x týdně"/>
    <m/>
    <x v="1"/>
  </r>
  <r>
    <n v="90"/>
    <s v="21-30"/>
    <s v="20 000 - 25 000 Kč"/>
    <x v="6"/>
    <m/>
    <s v="Ne"/>
    <m/>
    <x v="10"/>
  </r>
  <r>
    <n v="91"/>
    <s v="21-30"/>
    <s v="25 000 - 35 000 Kč"/>
    <x v="5"/>
    <m/>
    <s v="Ne"/>
    <m/>
    <x v="1"/>
  </r>
  <r>
    <n v="94"/>
    <s v="31-40"/>
    <s v="25 000 - 35 000 Kč"/>
    <x v="0"/>
    <m/>
    <s v="Ne"/>
    <m/>
    <x v="7"/>
  </r>
  <r>
    <n v="95"/>
    <s v="31-40"/>
    <s v="35 000 - 45 000 Kč"/>
    <x v="3"/>
    <m/>
    <s v="Ano - maximálně 3x týdně"/>
    <m/>
    <x v="6"/>
  </r>
  <r>
    <n v="97"/>
    <s v="15-20"/>
    <s v="Méně než 15 000 Kč"/>
    <x v="0"/>
    <m/>
    <s v="Ano - maximálně 3x týdně"/>
    <m/>
    <x v="7"/>
  </r>
  <r>
    <n v="98"/>
    <s v="31-40"/>
    <s v="20 000 - 25 000 Kč"/>
    <x v="6"/>
    <m/>
    <s v="Ano - maximálně 3x týdně"/>
    <m/>
    <x v="0"/>
  </r>
  <r>
    <n v="99"/>
    <s v="31-40"/>
    <s v="25 000 - 35 000 Kč"/>
    <x v="0"/>
    <m/>
    <s v="Ne"/>
    <m/>
    <x v="1"/>
  </r>
  <r>
    <n v="106"/>
    <s v="31-40"/>
    <s v="25 000 - 35 000 Kč"/>
    <x v="3"/>
    <m/>
    <s v="Ne"/>
    <m/>
    <x v="7"/>
  </r>
  <r>
    <n v="107"/>
    <s v="31-40"/>
    <s v="15 000 - 20 000 Kč"/>
    <x v="6"/>
    <m/>
    <s v="Ano - maximálně 3x týdně"/>
    <m/>
    <x v="1"/>
  </r>
  <r>
    <n v="108"/>
    <s v="31-40"/>
    <s v="25 000 - 35 000 Kč"/>
    <x v="6"/>
    <m/>
    <s v="Ano - maximálně 3x týdně"/>
    <m/>
    <x v="1"/>
  </r>
  <r>
    <n v="109"/>
    <s v="41-50"/>
    <s v="25 000 - 35 000 Kč"/>
    <x v="0"/>
    <m/>
    <s v="Ne"/>
    <m/>
    <x v="4"/>
  </r>
  <r>
    <n v="110"/>
    <s v="41-50"/>
    <s v="35 000 - 45 000 Kč"/>
    <x v="3"/>
    <m/>
    <s v="Ne"/>
    <m/>
    <x v="7"/>
  </r>
  <r>
    <n v="113"/>
    <s v="15-20"/>
    <s v="15 000 - 20 000 Kč"/>
    <x v="0"/>
    <m/>
    <s v="Ano - alespoň 3x týdně"/>
    <m/>
    <x v="9"/>
  </r>
  <r>
    <n v="114"/>
    <s v="15-20"/>
    <s v="15 000 - 20 000 Kč"/>
    <x v="0"/>
    <m/>
    <s v="Ano - alespoň 3x týdně"/>
    <m/>
    <x v="5"/>
  </r>
  <r>
    <n v="116"/>
    <s v="15-20"/>
    <s v="Méně než 15 000 Kč"/>
    <x v="0"/>
    <m/>
    <s v="Ano - alespoň 3x týdně"/>
    <m/>
    <x v="5"/>
  </r>
  <r>
    <n v="119"/>
    <s v="31-40"/>
    <s v="35 000 - 45 000 Kč"/>
    <x v="3"/>
    <m/>
    <s v="Ano - alespoň 3x týdně"/>
    <m/>
    <x v="7"/>
  </r>
  <r>
    <n v="121"/>
    <s v="21-30"/>
    <s v="25 000 - 35 000 Kč"/>
    <x v="1"/>
    <m/>
    <s v="Ne"/>
    <m/>
    <x v="0"/>
  </r>
  <r>
    <n v="123"/>
    <s v="31-40"/>
    <s v="35 000 - 45 000 Kč"/>
    <x v="0"/>
    <m/>
    <s v="Ne"/>
    <m/>
    <x v="7"/>
  </r>
  <r>
    <n v="125"/>
    <s v="21-30"/>
    <s v="20 000 - 25 000 Kč"/>
    <x v="1"/>
    <m/>
    <s v="Ano - maximálně 3x týdně"/>
    <m/>
    <x v="0"/>
  </r>
  <r>
    <n v="132"/>
    <s v="15-20"/>
    <s v="Méně než 15 000 Kč"/>
    <x v="1"/>
    <m/>
    <s v="Ne"/>
    <m/>
    <x v="7"/>
  </r>
  <r>
    <n v="133"/>
    <s v="31-40"/>
    <s v="35 000 - 45 000 Kč"/>
    <x v="0"/>
    <m/>
    <s v="Ne"/>
    <m/>
    <x v="3"/>
  </r>
  <r>
    <n v="134"/>
    <s v="21-30"/>
    <s v="15 000 - 20 000 Kč"/>
    <x v="1"/>
    <m/>
    <s v="Ano - alespoň 3x týdně"/>
    <m/>
    <x v="12"/>
  </r>
  <r>
    <n v="136"/>
    <s v="21-30"/>
    <s v="25 000 - 35 000 Kč"/>
    <x v="1"/>
    <m/>
    <s v="Ne"/>
    <m/>
    <x v="0"/>
  </r>
  <r>
    <n v="138"/>
    <s v="31-40"/>
    <s v="35 000 - 45 000 Kč"/>
    <x v="0"/>
    <m/>
    <s v="Ne"/>
    <m/>
    <x v="7"/>
  </r>
  <r>
    <n v="141"/>
    <s v="31-40"/>
    <s v="25 000 - 35 000 Kč"/>
    <x v="0"/>
    <m/>
    <s v="Ne"/>
    <m/>
    <x v="7"/>
  </r>
  <r>
    <n v="142"/>
    <s v="31-40"/>
    <s v="35 000 - 45 000 Kč"/>
    <x v="3"/>
    <m/>
    <s v="Ano - maximálně 3x týdně"/>
    <m/>
    <x v="6"/>
  </r>
  <r>
    <n v="146"/>
    <s v="21-30"/>
    <s v="35 000 - 45 000 Kč"/>
    <x v="0"/>
    <m/>
    <s v="Ne"/>
    <m/>
    <x v="1"/>
  </r>
  <r>
    <n v="148"/>
    <s v="31-40"/>
    <s v="25 000 - 35 000 Kč"/>
    <x v="6"/>
    <m/>
    <s v="Ano - maximálně 3x týdně"/>
    <m/>
    <x v="1"/>
  </r>
  <r>
    <n v="149"/>
    <s v="31-40"/>
    <s v="45 000 Kč a více"/>
    <x v="3"/>
    <m/>
    <s v="Ne"/>
    <m/>
    <x v="1"/>
  </r>
  <r>
    <n v="155"/>
    <s v="21-30"/>
    <s v="25 000 - 35 000 Kč"/>
    <x v="1"/>
    <m/>
    <s v="Ne"/>
    <m/>
    <x v="0"/>
  </r>
  <r>
    <n v="158"/>
    <s v="31-40"/>
    <s v="45 000 Kč a více"/>
    <x v="3"/>
    <m/>
    <s v="Ne"/>
    <m/>
    <x v="1"/>
  </r>
  <r>
    <n v="161"/>
    <s v="31-40"/>
    <s v="20 000 - 25 000 Kč"/>
    <x v="1"/>
    <m/>
    <s v="Ano - alespoň 3x týdně"/>
    <m/>
    <x v="1"/>
  </r>
  <r>
    <n v="162"/>
    <s v="21-30"/>
    <s v="25 000 - 35 000 Kč"/>
    <x v="1"/>
    <m/>
    <s v="Ano - alespoň 3x týdně"/>
    <m/>
    <x v="1"/>
  </r>
  <r>
    <n v="163"/>
    <s v="21-30"/>
    <s v="15 000 - 20 000 Kč"/>
    <x v="0"/>
    <m/>
    <s v="Ne"/>
    <m/>
    <x v="1"/>
  </r>
  <r>
    <n v="164"/>
    <s v="31-40"/>
    <s v="25 000 - 35 000 Kč"/>
    <x v="3"/>
    <m/>
    <s v="Ano - maximálně 3x týdně"/>
    <m/>
    <x v="7"/>
  </r>
  <r>
    <n v="166"/>
    <s v="21-30"/>
    <s v="25 000 - 35 000 Kč"/>
    <x v="7"/>
    <m/>
    <s v="Ne"/>
    <m/>
    <x v="0"/>
  </r>
  <r>
    <n v="168"/>
    <s v="41-50"/>
    <s v="35 000 - 45 000 Kč"/>
    <x v="3"/>
    <m/>
    <s v="Ne"/>
    <m/>
    <x v="3"/>
  </r>
  <r>
    <n v="169"/>
    <s v="31-40"/>
    <s v="45 000 Kč a více"/>
    <x v="6"/>
    <m/>
    <s v="Ano - alespoň 3x týdně"/>
    <m/>
    <x v="1"/>
  </r>
  <r>
    <n v="171"/>
    <s v="21-30"/>
    <s v="25 000 - 35 000 Kč"/>
    <x v="1"/>
    <m/>
    <s v="Ne"/>
    <m/>
    <x v="0"/>
  </r>
  <r>
    <n v="174"/>
    <s v="21-30"/>
    <s v="Méně než 15 000 Kč"/>
    <x v="0"/>
    <m/>
    <s v="Ano - maximálně 3x týdně"/>
    <m/>
    <x v="7"/>
  </r>
  <r>
    <n v="176"/>
    <s v="21-30"/>
    <s v="25 000 - 35 000 Kč"/>
    <x v="3"/>
    <m/>
    <s v="Ano - alespoň 3x týdně"/>
    <m/>
    <x v="7"/>
  </r>
  <r>
    <n v="178"/>
    <s v="21-30"/>
    <s v="25 000 - 35 000 Kč"/>
    <x v="3"/>
    <m/>
    <s v="Ano - alespoň 3x týdně"/>
    <m/>
    <x v="1"/>
  </r>
  <r>
    <n v="183"/>
    <s v="31-40"/>
    <s v="45 000 Kč a více"/>
    <x v="1"/>
    <m/>
    <s v="Ano - alespoň 3x týdně"/>
    <m/>
    <x v="6"/>
  </r>
  <r>
    <n v="184"/>
    <s v="21-30"/>
    <s v="35 000 - 45 000 Kč"/>
    <x v="3"/>
    <m/>
    <s v="Ano - alespoň 3x týdně"/>
    <m/>
    <x v="7"/>
  </r>
  <r>
    <n v="189"/>
    <s v="21-30"/>
    <s v="25 000 - 35 000 Kč"/>
    <x v="1"/>
    <m/>
    <s v="Ne"/>
    <m/>
    <x v="4"/>
  </r>
  <r>
    <n v="196"/>
    <s v="15-20"/>
    <s v="Méně než 15 000 Kč"/>
    <x v="1"/>
    <m/>
    <s v="Ne"/>
    <m/>
    <x v="7"/>
  </r>
  <r>
    <n v="197"/>
    <s v="21-30"/>
    <s v="35 000 - 45 000 Kč"/>
    <x v="0"/>
    <m/>
    <s v="Ne"/>
    <m/>
    <x v="1"/>
  </r>
  <r>
    <n v="198"/>
    <s v="21-30"/>
    <s v="15 000 - 20 000 Kč"/>
    <x v="1"/>
    <m/>
    <s v="Ano - alespoň 3x týdně"/>
    <m/>
    <x v="12"/>
  </r>
  <r>
    <n v="200"/>
    <s v="31-40"/>
    <s v="25 000 - 35 000 Kč"/>
    <x v="3"/>
    <m/>
    <s v="Ne"/>
    <m/>
    <x v="7"/>
  </r>
  <r>
    <n v="201"/>
    <s v="31-40"/>
    <s v="15 000 - 20 000 Kč"/>
    <x v="6"/>
    <m/>
    <s v="Ano - maximálně 3x týdně"/>
    <m/>
    <x v="1"/>
  </r>
  <r>
    <n v="202"/>
    <s v="31-40"/>
    <s v="25 000 - 35 000 Kč"/>
    <x v="6"/>
    <m/>
    <s v="Ano - maximálně 3x týdně"/>
    <m/>
    <x v="1"/>
  </r>
  <r>
    <n v="203"/>
    <s v="41-50"/>
    <s v="25 000 - 35 000 Kč"/>
    <x v="0"/>
    <m/>
    <s v="Ne"/>
    <m/>
    <x v="4"/>
  </r>
  <r>
    <n v="204"/>
    <s v="41-50"/>
    <s v="35 000 - 45 000 Kč"/>
    <x v="3"/>
    <m/>
    <s v="Ne"/>
    <m/>
    <x v="7"/>
  </r>
  <r>
    <n v="210"/>
    <s v="21-30"/>
    <s v="35 000 - 45 000 Kč"/>
    <x v="3"/>
    <m/>
    <s v="Ano - alespoň 3x týdně"/>
    <m/>
    <x v="7"/>
  </r>
  <r>
    <n v="211"/>
    <s v="15-20"/>
    <s v="15 000 - 20 000 Kč"/>
    <x v="0"/>
    <m/>
    <s v="Ano - alespoň 3x týdně"/>
    <m/>
    <x v="2"/>
  </r>
  <r>
    <n v="22"/>
    <s v="21-30"/>
    <s v="25 000 - 35 000 Kč"/>
    <x v="1"/>
    <m/>
    <s v="Ano - alespoň 3x týdně"/>
    <m/>
    <x v="1"/>
  </r>
  <r>
    <n v="34"/>
    <s v="21-30"/>
    <s v="35 000 - 45 000 Kč"/>
    <x v="1"/>
    <m/>
    <s v="Ano - maximálně 3x týdně"/>
    <m/>
    <x v="4"/>
  </r>
  <r>
    <n v="42"/>
    <s v="21-30"/>
    <s v="25 000 - 35 000 Kč"/>
    <x v="1"/>
    <m/>
    <s v="Ano - alespoň 3x týdně"/>
    <m/>
    <x v="0"/>
  </r>
  <r>
    <n v="46"/>
    <s v="21-30"/>
    <s v="35 000 - 45 000 Kč"/>
    <x v="1"/>
    <m/>
    <s v="Ne"/>
    <m/>
    <x v="7"/>
  </r>
  <r>
    <n v="48"/>
    <s v="21-30"/>
    <s v="Méně než 15 000 Kč"/>
    <x v="1"/>
    <m/>
    <s v="Ano - maximálně 3x týdně"/>
    <m/>
    <x v="4"/>
  </r>
  <r>
    <n v="51"/>
    <s v="21-30"/>
    <s v="35 000 - 45 000 Kč"/>
    <x v="3"/>
    <m/>
    <s v="Ne"/>
    <m/>
    <x v="1"/>
  </r>
  <r>
    <n v="58"/>
    <s v="31-40"/>
    <s v="45 000 Kč a více"/>
    <x v="3"/>
    <m/>
    <s v="Ano - maximálně 3x týdně"/>
    <m/>
    <x v="7"/>
  </r>
  <r>
    <n v="62"/>
    <s v="21-30"/>
    <s v="15 000 - 20 000 Kč"/>
    <x v="3"/>
    <m/>
    <s v="Ne"/>
    <m/>
    <x v="1"/>
  </r>
  <r>
    <n v="75"/>
    <s v="31-40"/>
    <s v="15 000 - 20 000 Kč"/>
    <x v="3"/>
    <m/>
    <s v="Ne"/>
    <m/>
    <x v="8"/>
  </r>
  <r>
    <n v="76"/>
    <s v="31-40"/>
    <s v="25 000 - 35 000 Kč"/>
    <x v="3"/>
    <m/>
    <s v="Ne"/>
    <m/>
    <x v="0"/>
  </r>
  <r>
    <n v="77"/>
    <s v="41-50"/>
    <s v="25 000 - 35 000 Kč"/>
    <x v="3"/>
    <m/>
    <s v="Ne"/>
    <m/>
    <x v="4"/>
  </r>
  <r>
    <n v="84"/>
    <s v="31-40"/>
    <s v="45 000 Kč a více"/>
    <x v="1"/>
    <m/>
    <s v="Ne"/>
    <m/>
    <x v="1"/>
  </r>
  <r>
    <n v="91"/>
    <s v="21-30"/>
    <s v="25 000 - 35 000 Kč"/>
    <x v="0"/>
    <m/>
    <s v="Ne"/>
    <m/>
    <x v="1"/>
  </r>
  <r>
    <n v="94"/>
    <s v="31-40"/>
    <s v="25 000 - 35 000 Kč"/>
    <x v="3"/>
    <m/>
    <s v="Ne"/>
    <m/>
    <x v="7"/>
  </r>
  <r>
    <n v="95"/>
    <s v="31-40"/>
    <s v="35 000 - 45 000 Kč"/>
    <x v="1"/>
    <m/>
    <s v="Ano - maximálně 3x týdně"/>
    <m/>
    <x v="6"/>
  </r>
  <r>
    <n v="99"/>
    <s v="31-40"/>
    <s v="25 000 - 35 000 Kč"/>
    <x v="1"/>
    <m/>
    <s v="Ne"/>
    <m/>
    <x v="1"/>
  </r>
  <r>
    <n v="109"/>
    <s v="41-50"/>
    <s v="25 000 - 35 000 Kč"/>
    <x v="3"/>
    <m/>
    <s v="Ne"/>
    <m/>
    <x v="4"/>
  </r>
  <r>
    <n v="123"/>
    <s v="31-40"/>
    <s v="35 000 - 45 000 Kč"/>
    <x v="1"/>
    <m/>
    <s v="Ne"/>
    <m/>
    <x v="7"/>
  </r>
  <r>
    <n v="133"/>
    <s v="31-40"/>
    <s v="35 000 - 45 000 Kč"/>
    <x v="3"/>
    <m/>
    <s v="Ne"/>
    <m/>
    <x v="3"/>
  </r>
  <r>
    <n v="138"/>
    <s v="31-40"/>
    <s v="35 000 - 45 000 Kč"/>
    <x v="1"/>
    <m/>
    <s v="Ne"/>
    <m/>
    <x v="7"/>
  </r>
  <r>
    <n v="141"/>
    <s v="31-40"/>
    <s v="25 000 - 35 000 Kč"/>
    <x v="3"/>
    <m/>
    <s v="Ne"/>
    <m/>
    <x v="7"/>
  </r>
  <r>
    <n v="142"/>
    <s v="31-40"/>
    <s v="35 000 - 45 000 Kč"/>
    <x v="1"/>
    <m/>
    <s v="Ano - maximálně 3x týdně"/>
    <m/>
    <x v="6"/>
  </r>
  <r>
    <n v="146"/>
    <s v="21-30"/>
    <s v="35 000 - 45 000 Kč"/>
    <x v="1"/>
    <m/>
    <s v="Ne"/>
    <m/>
    <x v="1"/>
  </r>
  <r>
    <n v="149"/>
    <s v="31-40"/>
    <s v="45 000 Kč a více"/>
    <x v="1"/>
    <m/>
    <s v="Ne"/>
    <m/>
    <x v="1"/>
  </r>
  <r>
    <n v="158"/>
    <s v="31-40"/>
    <s v="45 000 Kč a více"/>
    <x v="1"/>
    <m/>
    <s v="Ne"/>
    <m/>
    <x v="1"/>
  </r>
  <r>
    <n v="163"/>
    <s v="21-30"/>
    <s v="15 000 - 20 000 Kč"/>
    <x v="3"/>
    <m/>
    <s v="Ne"/>
    <m/>
    <x v="1"/>
  </r>
  <r>
    <n v="176"/>
    <s v="21-30"/>
    <s v="25 000 - 35 000 Kč"/>
    <x v="1"/>
    <m/>
    <s v="Ano - alespoň 3x týdně"/>
    <m/>
    <x v="7"/>
  </r>
  <r>
    <n v="197"/>
    <s v="21-30"/>
    <s v="35 000 - 45 000 Kč"/>
    <x v="3"/>
    <m/>
    <s v="Ne"/>
    <m/>
    <x v="1"/>
  </r>
  <r>
    <n v="203"/>
    <s v="41-50"/>
    <s v="25 000 - 35 000 Kč"/>
    <x v="3"/>
    <m/>
    <s v="Ne"/>
    <m/>
    <x v="4"/>
  </r>
  <r>
    <n v="58"/>
    <s v="31-40"/>
    <s v="45 000 Kč a více"/>
    <x v="1"/>
    <m/>
    <s v="Ano - maximálně 3x týdně"/>
    <m/>
    <x v="7"/>
  </r>
  <r>
    <n v="62"/>
    <s v="21-30"/>
    <s v="15 000 - 20 000 Kč"/>
    <x v="1"/>
    <m/>
    <s v="Ne"/>
    <m/>
    <x v="1"/>
  </r>
  <r>
    <n v="76"/>
    <s v="31-40"/>
    <s v="25 000 - 35 000 Kč"/>
    <x v="1"/>
    <m/>
    <s v="Ne"/>
    <m/>
    <x v="0"/>
  </r>
  <r>
    <n v="91"/>
    <s v="21-30"/>
    <s v="25 000 - 35 000 Kč"/>
    <x v="3"/>
    <m/>
    <s v="Ne"/>
    <m/>
    <x v="1"/>
  </r>
  <r>
    <n v="94"/>
    <s v="31-40"/>
    <s v="25 000 - 35 000 Kč"/>
    <x v="6"/>
    <m/>
    <s v="Ne"/>
    <m/>
    <x v="7"/>
  </r>
  <r>
    <n v="141"/>
    <s v="31-40"/>
    <s v="25 000 - 35 000 Kč"/>
    <x v="6"/>
    <m/>
    <s v="Ne"/>
    <m/>
    <x v="7"/>
  </r>
  <r>
    <n v="163"/>
    <s v="21-30"/>
    <s v="15 000 - 20 000 Kč"/>
    <x v="1"/>
    <m/>
    <s v="Ne"/>
    <m/>
    <x v="1"/>
  </r>
  <r>
    <n v="163"/>
    <s v="21-30"/>
    <s v="15 000 - 20 000 Kč"/>
    <x v="1"/>
    <m/>
    <s v="Ne"/>
    <m/>
    <x v="1"/>
  </r>
</pivotCacheRecords>
</file>

<file path=xl/pivotCache/pivotCacheRecords2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7">
  <r>
    <n v="1"/>
    <x v="0"/>
    <s v="35 000 - 45 000 Kč"/>
    <x v="0"/>
    <x v="0"/>
  </r>
  <r>
    <n v="2"/>
    <x v="1"/>
    <s v="35 000 - 45 000 Kč"/>
    <x v="1"/>
    <x v="1"/>
  </r>
  <r>
    <n v="3"/>
    <x v="1"/>
    <s v="35 000 - 45 000 Kč"/>
    <x v="0"/>
    <x v="0"/>
  </r>
  <r>
    <n v="4"/>
    <x v="2"/>
    <s v="45 000 Kč a více"/>
    <x v="2"/>
    <x v="1"/>
  </r>
  <r>
    <n v="5"/>
    <x v="3"/>
    <s v="15 000 - 20 000 Kč"/>
    <x v="0"/>
    <x v="2"/>
  </r>
  <r>
    <n v="6"/>
    <x v="4"/>
    <s v="25 000 - 35 000 Kč"/>
    <x v="1"/>
    <x v="1"/>
  </r>
  <r>
    <n v="7"/>
    <x v="0"/>
    <s v="20 000 - 25 000 Kč"/>
    <x v="3"/>
    <x v="3"/>
  </r>
  <r>
    <n v="8"/>
    <x v="2"/>
    <s v="25 000 - 35 000 Kč"/>
    <x v="0"/>
    <x v="1"/>
  </r>
  <r>
    <n v="9"/>
    <x v="4"/>
    <s v="25 000 - 35 000 Kč"/>
    <x v="2"/>
    <x v="0"/>
  </r>
  <r>
    <n v="10"/>
    <x v="0"/>
    <s v="15 000 - 20 000 Kč"/>
    <x v="0"/>
    <x v="2"/>
  </r>
  <r>
    <n v="11"/>
    <x v="0"/>
    <s v="45 000 Kč a více"/>
    <x v="3"/>
    <x v="1"/>
  </r>
  <r>
    <n v="12"/>
    <x v="1"/>
    <s v="45 000 Kč a více"/>
    <x v="3"/>
    <x v="4"/>
  </r>
  <r>
    <n v="13"/>
    <x v="0"/>
    <s v="35 000 - 45 000 Kč"/>
    <x v="4"/>
    <x v="1"/>
  </r>
  <r>
    <n v="14"/>
    <x v="1"/>
    <s v="35 000 - 45 000 Kč"/>
    <x v="0"/>
    <x v="4"/>
  </r>
  <r>
    <n v="15"/>
    <x v="2"/>
    <s v="35 000 - 45 000 Kč"/>
    <x v="2"/>
    <x v="1"/>
  </r>
  <r>
    <n v="16"/>
    <x v="0"/>
    <s v="25 000 - 35 000 Kč"/>
    <x v="0"/>
    <x v="0"/>
  </r>
  <r>
    <n v="17"/>
    <x v="0"/>
    <s v="35 000 - 45 000 Kč"/>
    <x v="0"/>
    <x v="0"/>
  </r>
  <r>
    <n v="18"/>
    <x v="0"/>
    <s v="25 000 - 35 000 Kč"/>
    <x v="0"/>
    <x v="1"/>
  </r>
  <r>
    <n v="19"/>
    <x v="3"/>
    <s v="Méně než 15 000 Kč"/>
    <x v="0"/>
    <x v="2"/>
  </r>
  <r>
    <n v="20"/>
    <x v="1"/>
    <s v="20 000 - 25 000 Kč"/>
    <x v="3"/>
    <x v="1"/>
  </r>
  <r>
    <n v="21"/>
    <x v="0"/>
    <s v="25 000 - 35 000 Kč"/>
    <x v="2"/>
    <x v="0"/>
  </r>
  <r>
    <n v="22"/>
    <x v="0"/>
    <s v="25 000 - 35 000 Kč"/>
    <x v="0"/>
    <x v="5"/>
  </r>
  <r>
    <n v="23"/>
    <x v="3"/>
    <s v="Méně než 15 000 Kč"/>
    <x v="0"/>
    <x v="2"/>
  </r>
  <r>
    <n v="24"/>
    <x v="4"/>
    <s v="25 000 - 35 000 Kč"/>
    <x v="2"/>
    <x v="1"/>
  </r>
  <r>
    <n v="25"/>
    <x v="0"/>
    <s v="Méně než 15 000 Kč"/>
    <x v="0"/>
    <x v="0"/>
  </r>
  <r>
    <n v="26"/>
    <x v="0"/>
    <s v="Méně než 15 000 Kč"/>
    <x v="0"/>
    <x v="0"/>
  </r>
  <r>
    <n v="27"/>
    <x v="3"/>
    <s v="Méně než 15 000 Kč"/>
    <x v="0"/>
    <x v="1"/>
  </r>
  <r>
    <n v="28"/>
    <x v="3"/>
    <s v="Méně než 15 000 Kč"/>
    <x v="2"/>
    <x v="2"/>
  </r>
  <r>
    <n v="29"/>
    <x v="1"/>
    <s v="35 000 - 45 000 Kč"/>
    <x v="1"/>
    <x v="1"/>
  </r>
  <r>
    <n v="30"/>
    <x v="0"/>
    <s v="Méně než 15 000 Kč"/>
    <x v="1"/>
    <x v="2"/>
  </r>
  <r>
    <n v="31"/>
    <x v="0"/>
    <s v="25 000 - 35 000 Kč"/>
    <x v="0"/>
    <x v="2"/>
  </r>
  <r>
    <n v="32"/>
    <x v="0"/>
    <s v="Méně než 15 000 Kč"/>
    <x v="0"/>
    <x v="2"/>
  </r>
  <r>
    <n v="33"/>
    <x v="0"/>
    <s v="15 000 - 20 000 Kč"/>
    <x v="0"/>
    <x v="1"/>
  </r>
  <r>
    <n v="34"/>
    <x v="0"/>
    <s v="35 000 - 45 000 Kč"/>
    <x v="0"/>
    <x v="1"/>
  </r>
  <r>
    <n v="35"/>
    <x v="1"/>
    <s v="45 000 Kč a více"/>
    <x v="0"/>
    <x v="1"/>
  </r>
  <r>
    <n v="36"/>
    <x v="4"/>
    <s v="45 000 Kč a více"/>
    <x v="0"/>
    <x v="4"/>
  </r>
  <r>
    <n v="37"/>
    <x v="0"/>
    <s v="25 000 - 35 000 Kč"/>
    <x v="3"/>
    <x v="1"/>
  </r>
  <r>
    <n v="38"/>
    <x v="0"/>
    <s v="20 000 - 25 000 Kč"/>
    <x v="3"/>
    <x v="1"/>
  </r>
  <r>
    <n v="39"/>
    <x v="0"/>
    <s v="25 000 - 35 000 Kč"/>
    <x v="3"/>
    <x v="3"/>
  </r>
  <r>
    <n v="40"/>
    <x v="0"/>
    <s v="Méně než 15 000 Kč"/>
    <x v="2"/>
    <x v="5"/>
  </r>
  <r>
    <n v="41"/>
    <x v="0"/>
    <s v="45 000 Kč a více"/>
    <x v="0"/>
    <x v="0"/>
  </r>
  <r>
    <n v="42"/>
    <x v="0"/>
    <s v="25 000 - 35 000 Kč"/>
    <x v="0"/>
    <x v="1"/>
  </r>
  <r>
    <n v="43"/>
    <x v="0"/>
    <s v="Méně než 15 000 Kč"/>
    <x v="0"/>
    <x v="0"/>
  </r>
  <r>
    <n v="44"/>
    <x v="0"/>
    <s v="25 000 - 35 000 Kč"/>
    <x v="0"/>
    <x v="0"/>
  </r>
  <r>
    <n v="45"/>
    <x v="0"/>
    <s v="35 000 - 45 000 Kč"/>
    <x v="3"/>
    <x v="0"/>
  </r>
  <r>
    <n v="46"/>
    <x v="0"/>
    <s v="35 000 - 45 000 Kč"/>
    <x v="2"/>
    <x v="2"/>
  </r>
  <r>
    <n v="47"/>
    <x v="0"/>
    <s v="25 000 - 35 000 Kč"/>
    <x v="3"/>
    <x v="1"/>
  </r>
  <r>
    <n v="48"/>
    <x v="0"/>
    <s v="Méně než 15 000 Kč"/>
    <x v="0"/>
    <x v="5"/>
  </r>
  <r>
    <n v="49"/>
    <x v="0"/>
    <s v="15 000 - 20 000 Kč"/>
    <x v="2"/>
    <x v="0"/>
  </r>
  <r>
    <n v="50"/>
    <x v="1"/>
    <s v="25 000 - 35 000 Kč"/>
    <x v="2"/>
    <x v="5"/>
  </r>
  <r>
    <n v="51"/>
    <x v="0"/>
    <s v="35 000 - 45 000 Kč"/>
    <x v="2"/>
    <x v="0"/>
  </r>
  <r>
    <n v="52"/>
    <x v="0"/>
    <s v="15 000 - 20 000 Kč"/>
    <x v="3"/>
    <x v="1"/>
  </r>
  <r>
    <n v="53"/>
    <x v="0"/>
    <s v="25 000 - 35 000 Kč"/>
    <x v="2"/>
    <x v="1"/>
  </r>
  <r>
    <n v="54"/>
    <x v="0"/>
    <s v="25 000 - 35 000 Kč"/>
    <x v="3"/>
    <x v="0"/>
  </r>
  <r>
    <n v="55"/>
    <x v="1"/>
    <s v="45 000 Kč a více"/>
    <x v="3"/>
    <x v="1"/>
  </r>
  <r>
    <n v="56"/>
    <x v="1"/>
    <s v="35 000 - 45 000 Kč"/>
    <x v="0"/>
    <x v="4"/>
  </r>
  <r>
    <n v="57"/>
    <x v="3"/>
    <s v="Méně než 15 000 Kč"/>
    <x v="2"/>
    <x v="1"/>
  </r>
  <r>
    <n v="58"/>
    <x v="1"/>
    <s v="45 000 Kč a více"/>
    <x v="5"/>
    <x v="1"/>
  </r>
  <r>
    <n v="59"/>
    <x v="3"/>
    <s v="Méně než 15 000 Kč"/>
    <x v="2"/>
    <x v="0"/>
  </r>
  <r>
    <n v="60"/>
    <x v="1"/>
    <s v="20 000 - 25 000 Kč"/>
    <x v="6"/>
    <x v="1"/>
  </r>
  <r>
    <n v="61"/>
    <x v="0"/>
    <s v="25 000 - 35 000 Kč"/>
    <x v="3"/>
    <x v="1"/>
  </r>
  <r>
    <n v="62"/>
    <x v="0"/>
    <s v="15 000 - 20 000 Kč"/>
    <x v="2"/>
    <x v="1"/>
  </r>
  <r>
    <n v="63"/>
    <x v="1"/>
    <s v="25 000 - 35 000 Kč"/>
    <x v="7"/>
    <x v="3"/>
  </r>
  <r>
    <n v="64"/>
    <x v="1"/>
    <s v="20 000 - 25 000 Kč"/>
    <x v="3"/>
    <x v="0"/>
  </r>
  <r>
    <n v="65"/>
    <x v="0"/>
    <s v="25 000 - 35 000 Kč"/>
    <x v="2"/>
    <x v="3"/>
  </r>
  <r>
    <n v="66"/>
    <x v="3"/>
    <s v="Méně než 15 000 Kč"/>
    <x v="1"/>
    <x v="1"/>
  </r>
  <r>
    <n v="67"/>
    <x v="2"/>
    <s v="35 000 - 45 000 Kč"/>
    <x v="2"/>
    <x v="1"/>
  </r>
  <r>
    <n v="68"/>
    <x v="1"/>
    <s v="45 000 Kč a více"/>
    <x v="0"/>
    <x v="2"/>
  </r>
  <r>
    <n v="69"/>
    <x v="3"/>
    <s v="Méně než 15 000 Kč"/>
    <x v="7"/>
    <x v="6"/>
  </r>
  <r>
    <n v="70"/>
    <x v="2"/>
    <s v="35 000 - 45 000 Kč"/>
    <x v="2"/>
    <x v="1"/>
  </r>
  <r>
    <n v="71"/>
    <x v="1"/>
    <s v="15 000 - 20 000 Kč"/>
    <x v="3"/>
    <x v="1"/>
  </r>
  <r>
    <n v="72"/>
    <x v="1"/>
    <s v="20 000 - 25 000 Kč"/>
    <x v="3"/>
    <x v="3"/>
  </r>
  <r>
    <n v="73"/>
    <x v="4"/>
    <s v="25 000 - 35 000 Kč"/>
    <x v="2"/>
    <x v="3"/>
  </r>
  <r>
    <n v="74"/>
    <x v="2"/>
    <s v="45 000 Kč a více"/>
    <x v="3"/>
    <x v="1"/>
  </r>
  <r>
    <n v="75"/>
    <x v="1"/>
    <s v="15 000 - 20 000 Kč"/>
    <x v="2"/>
    <x v="0"/>
  </r>
  <r>
    <n v="76"/>
    <x v="1"/>
    <s v="25 000 - 35 000 Kč"/>
    <x v="2"/>
    <x v="1"/>
  </r>
  <r>
    <n v="77"/>
    <x v="2"/>
    <s v="25 000 - 35 000 Kč"/>
    <x v="2"/>
    <x v="0"/>
  </r>
  <r>
    <n v="78"/>
    <x v="3"/>
    <s v="Méně než 15 000 Kč"/>
    <x v="3"/>
    <x v="0"/>
  </r>
  <r>
    <n v="79"/>
    <x v="1"/>
    <s v="15 000 - 20 000 Kč"/>
    <x v="1"/>
    <x v="2"/>
  </r>
  <r>
    <n v="80"/>
    <x v="2"/>
    <s v="35 000 - 45 000 Kč"/>
    <x v="2"/>
    <x v="1"/>
  </r>
  <r>
    <n v="81"/>
    <x v="1"/>
    <s v="45 000 Kč a více"/>
    <x v="3"/>
    <x v="1"/>
  </r>
  <r>
    <n v="82"/>
    <x v="0"/>
    <s v="25 000 - 35 000 Kč"/>
    <x v="3"/>
    <x v="1"/>
  </r>
  <r>
    <n v="83"/>
    <x v="1"/>
    <s v="25 000 - 35 000 Kč"/>
    <x v="1"/>
    <x v="1"/>
  </r>
  <r>
    <n v="84"/>
    <x v="1"/>
    <s v="45 000 Kč a více"/>
    <x v="0"/>
    <x v="1"/>
  </r>
  <r>
    <n v="85"/>
    <x v="1"/>
    <s v="45 000 Kč a více"/>
    <x v="1"/>
    <x v="1"/>
  </r>
  <r>
    <n v="86"/>
    <x v="2"/>
    <s v="35 000 - 45 000 Kč"/>
    <x v="7"/>
    <x v="1"/>
  </r>
  <r>
    <n v="87"/>
    <x v="1"/>
    <s v="20 000 - 25 000 Kč"/>
    <x v="3"/>
    <x v="1"/>
  </r>
  <r>
    <n v="88"/>
    <x v="2"/>
    <s v="35 000 - 45 000 Kč"/>
    <x v="2"/>
    <x v="0"/>
  </r>
  <r>
    <n v="89"/>
    <x v="2"/>
    <s v="25 000 - 35 000 Kč"/>
    <x v="2"/>
    <x v="0"/>
  </r>
  <r>
    <n v="90"/>
    <x v="0"/>
    <s v="20 000 - 25 000 Kč"/>
    <x v="0"/>
    <x v="4"/>
  </r>
  <r>
    <n v="91"/>
    <x v="0"/>
    <s v="25 000 - 35 000 Kč"/>
    <x v="2"/>
    <x v="1"/>
  </r>
  <r>
    <n v="92"/>
    <x v="1"/>
    <s v="20 000 - 25 000 Kč"/>
    <x v="6"/>
    <x v="1"/>
  </r>
  <r>
    <n v="93"/>
    <x v="0"/>
    <s v="20 000 - 25 000 Kč"/>
    <x v="3"/>
    <x v="1"/>
  </r>
  <r>
    <n v="94"/>
    <x v="1"/>
    <s v="25 000 - 35 000 Kč"/>
    <x v="2"/>
    <x v="0"/>
  </r>
  <r>
    <n v="95"/>
    <x v="1"/>
    <s v="35 000 - 45 000 Kč"/>
    <x v="0"/>
    <x v="1"/>
  </r>
  <r>
    <n v="96"/>
    <x v="1"/>
    <s v="25 000 - 35 000 Kč"/>
    <x v="6"/>
    <x v="0"/>
  </r>
  <r>
    <n v="97"/>
    <x v="3"/>
    <s v="Méně než 15 000 Kč"/>
    <x v="2"/>
    <x v="1"/>
  </r>
  <r>
    <n v="98"/>
    <x v="1"/>
    <s v="20 000 - 25 000 Kč"/>
    <x v="0"/>
    <x v="0"/>
  </r>
  <r>
    <n v="99"/>
    <x v="1"/>
    <s v="25 000 - 35 000 Kč"/>
    <x v="5"/>
    <x v="1"/>
  </r>
  <r>
    <n v="100"/>
    <x v="1"/>
    <s v="35 000 - 45 000 Kč"/>
    <x v="2"/>
    <x v="0"/>
  </r>
  <r>
    <n v="101"/>
    <x v="1"/>
    <s v="35 000 - 45 000 Kč"/>
    <x v="1"/>
    <x v="1"/>
  </r>
  <r>
    <n v="102"/>
    <x v="1"/>
    <s v="35 000 - 45 000 Kč"/>
    <x v="0"/>
    <x v="4"/>
  </r>
  <r>
    <n v="103"/>
    <x v="1"/>
    <s v="20 000 - 25 000 Kč"/>
    <x v="3"/>
    <x v="1"/>
  </r>
  <r>
    <n v="104"/>
    <x v="1"/>
    <s v="35 000 - 45 000 Kč"/>
    <x v="1"/>
    <x v="1"/>
  </r>
  <r>
    <n v="105"/>
    <x v="1"/>
    <s v="45 000 Kč a více"/>
    <x v="0"/>
    <x v="1"/>
  </r>
  <r>
    <n v="106"/>
    <x v="1"/>
    <s v="25 000 - 35 000 Kč"/>
    <x v="2"/>
    <x v="5"/>
  </r>
  <r>
    <n v="107"/>
    <x v="1"/>
    <s v="15 000 - 20 000 Kč"/>
    <x v="1"/>
    <x v="2"/>
  </r>
  <r>
    <n v="108"/>
    <x v="1"/>
    <s v="25 000 - 35 000 Kč"/>
    <x v="1"/>
    <x v="1"/>
  </r>
  <r>
    <n v="109"/>
    <x v="2"/>
    <s v="25 000 - 35 000 Kč"/>
    <x v="2"/>
    <x v="0"/>
  </r>
  <r>
    <n v="110"/>
    <x v="2"/>
    <s v="35 000 - 45 000 Kč"/>
    <x v="2"/>
    <x v="1"/>
  </r>
  <r>
    <n v="111"/>
    <x v="2"/>
    <s v="35 000 - 45 000 Kč"/>
    <x v="7"/>
    <x v="1"/>
  </r>
  <r>
    <n v="112"/>
    <x v="3"/>
    <s v="15 000 - 20 000 Kč"/>
    <x v="0"/>
    <x v="2"/>
  </r>
  <r>
    <n v="113"/>
    <x v="3"/>
    <s v="15 000 - 20 000 Kč"/>
    <x v="2"/>
    <x v="2"/>
  </r>
  <r>
    <n v="114"/>
    <x v="3"/>
    <s v="15 000 - 20 000 Kč"/>
    <x v="2"/>
    <x v="2"/>
  </r>
  <r>
    <n v="115"/>
    <x v="3"/>
    <s v="15 000 - 20 000 Kč"/>
    <x v="0"/>
    <x v="2"/>
  </r>
  <r>
    <n v="116"/>
    <x v="3"/>
    <s v="Méně než 15 000 Kč"/>
    <x v="2"/>
    <x v="2"/>
  </r>
  <r>
    <n v="117"/>
    <x v="0"/>
    <s v="15 000 - 20 000 Kč"/>
    <x v="0"/>
    <x v="2"/>
  </r>
  <r>
    <n v="118"/>
    <x v="1"/>
    <s v="45 000 Kč a více"/>
    <x v="3"/>
    <x v="1"/>
  </r>
  <r>
    <n v="119"/>
    <x v="1"/>
    <s v="35 000 - 45 000 Kč"/>
    <x v="4"/>
    <x v="1"/>
  </r>
  <r>
    <n v="120"/>
    <x v="1"/>
    <s v="35 000 - 45 000 Kč"/>
    <x v="0"/>
    <x v="1"/>
  </r>
  <r>
    <n v="121"/>
    <x v="0"/>
    <s v="25 000 - 35 000 Kč"/>
    <x v="3"/>
    <x v="1"/>
  </r>
  <r>
    <n v="122"/>
    <x v="0"/>
    <s v="20 000 - 25 000 Kč"/>
    <x v="3"/>
    <x v="1"/>
  </r>
  <r>
    <n v="123"/>
    <x v="1"/>
    <s v="35 000 - 45 000 Kč"/>
    <x v="2"/>
    <x v="2"/>
  </r>
  <r>
    <n v="124"/>
    <x v="0"/>
    <s v="25 000 - 35 000 Kč"/>
    <x v="3"/>
    <x v="1"/>
  </r>
  <r>
    <n v="125"/>
    <x v="0"/>
    <s v="20 000 - 25 000 Kč"/>
    <x v="3"/>
    <x v="3"/>
  </r>
  <r>
    <n v="126"/>
    <x v="2"/>
    <s v="25 000 - 35 000 Kč"/>
    <x v="0"/>
    <x v="1"/>
  </r>
  <r>
    <n v="127"/>
    <x v="0"/>
    <s v="25 000 - 35 000 Kč"/>
    <x v="0"/>
    <x v="5"/>
  </r>
  <r>
    <n v="128"/>
    <x v="3"/>
    <s v="Méně než 15 000 Kč"/>
    <x v="0"/>
    <x v="2"/>
  </r>
  <r>
    <n v="129"/>
    <x v="4"/>
    <s v="25 000 - 35 000 Kč"/>
    <x v="2"/>
    <x v="1"/>
  </r>
  <r>
    <n v="130"/>
    <x v="0"/>
    <s v="Méně než 15 000 Kč"/>
    <x v="0"/>
    <x v="0"/>
  </r>
  <r>
    <n v="131"/>
    <x v="0"/>
    <s v="Méně než 15 000 Kč"/>
    <x v="0"/>
    <x v="0"/>
  </r>
  <r>
    <n v="132"/>
    <x v="3"/>
    <s v="Méně než 15 000 Kč"/>
    <x v="0"/>
    <x v="1"/>
  </r>
  <r>
    <n v="133"/>
    <x v="1"/>
    <s v="35 000 - 45 000 Kč"/>
    <x v="2"/>
    <x v="0"/>
  </r>
  <r>
    <n v="134"/>
    <x v="0"/>
    <s v="15 000 - 20 000 Kč"/>
    <x v="3"/>
    <x v="1"/>
  </r>
  <r>
    <n v="135"/>
    <x v="0"/>
    <s v="25 000 - 35 000 Kč"/>
    <x v="2"/>
    <x v="1"/>
  </r>
  <r>
    <n v="136"/>
    <x v="0"/>
    <s v="25 000 - 35 000 Kč"/>
    <x v="3"/>
    <x v="1"/>
  </r>
  <r>
    <n v="137"/>
    <x v="0"/>
    <s v="20 000 - 25 000 Kč"/>
    <x v="3"/>
    <x v="1"/>
  </r>
  <r>
    <n v="138"/>
    <x v="1"/>
    <s v="35 000 - 45 000 Kč"/>
    <x v="2"/>
    <x v="2"/>
  </r>
  <r>
    <n v="139"/>
    <x v="0"/>
    <s v="25 000 - 35 000 Kč"/>
    <x v="3"/>
    <x v="1"/>
  </r>
  <r>
    <n v="140"/>
    <x v="0"/>
    <s v="20 000 - 25 000 Kč"/>
    <x v="3"/>
    <x v="1"/>
  </r>
  <r>
    <n v="141"/>
    <x v="1"/>
    <s v="25 000 - 35 000 Kč"/>
    <x v="2"/>
    <x v="0"/>
  </r>
  <r>
    <n v="142"/>
    <x v="1"/>
    <s v="35 000 - 45 000 Kč"/>
    <x v="0"/>
    <x v="1"/>
  </r>
  <r>
    <n v="143"/>
    <x v="0"/>
    <s v="35 000 - 45 000 Kč"/>
    <x v="0"/>
    <x v="0"/>
  </r>
  <r>
    <n v="144"/>
    <x v="2"/>
    <s v="45 000 Kč a více"/>
    <x v="2"/>
    <x v="1"/>
  </r>
  <r>
    <n v="145"/>
    <x v="0"/>
    <s v="20 000 - 25 000 Kč"/>
    <x v="3"/>
    <x v="1"/>
  </r>
  <r>
    <n v="146"/>
    <x v="0"/>
    <s v="35 000 - 45 000 Kč"/>
    <x v="2"/>
    <x v="2"/>
  </r>
  <r>
    <n v="147"/>
    <x v="0"/>
    <s v="25 000 - 35 000 Kč"/>
    <x v="3"/>
    <x v="1"/>
  </r>
  <r>
    <n v="148"/>
    <x v="1"/>
    <s v="25 000 - 35 000 Kč"/>
    <x v="1"/>
    <x v="1"/>
  </r>
  <r>
    <n v="149"/>
    <x v="1"/>
    <s v="45 000 Kč a více"/>
    <x v="0"/>
    <x v="1"/>
  </r>
  <r>
    <n v="150"/>
    <x v="1"/>
    <s v="45 000 Kč a více"/>
    <x v="1"/>
    <x v="1"/>
  </r>
  <r>
    <n v="151"/>
    <x v="2"/>
    <s v="35 000 - 45 000 Kč"/>
    <x v="7"/>
    <x v="1"/>
  </r>
  <r>
    <n v="152"/>
    <x v="1"/>
    <s v="35 000 - 45 000 Kč"/>
    <x v="0"/>
    <x v="4"/>
  </r>
  <r>
    <n v="153"/>
    <x v="2"/>
    <s v="35 000 - 45 000 Kč"/>
    <x v="2"/>
    <x v="1"/>
  </r>
  <r>
    <n v="154"/>
    <x v="0"/>
    <s v="25 000 - 35 000 Kč"/>
    <x v="0"/>
    <x v="0"/>
  </r>
  <r>
    <n v="155"/>
    <x v="0"/>
    <s v="25 000 - 35 000 Kč"/>
    <x v="3"/>
    <x v="1"/>
  </r>
  <r>
    <n v="156"/>
    <x v="0"/>
    <s v="20 000 - 25 000 Kč"/>
    <x v="3"/>
    <x v="1"/>
  </r>
  <r>
    <n v="157"/>
    <x v="0"/>
    <s v="25 000 - 35 000 Kč"/>
    <x v="3"/>
    <x v="3"/>
  </r>
  <r>
    <n v="158"/>
    <x v="1"/>
    <s v="45 000 Kč a více"/>
    <x v="0"/>
    <x v="1"/>
  </r>
  <r>
    <n v="159"/>
    <x v="1"/>
    <s v="45 000 Kč a více"/>
    <x v="1"/>
    <x v="1"/>
  </r>
  <r>
    <n v="160"/>
    <x v="2"/>
    <s v="35 000 - 45 000 Kč"/>
    <x v="7"/>
    <x v="1"/>
  </r>
  <r>
    <n v="161"/>
    <x v="1"/>
    <s v="20 000 - 25 000 Kč"/>
    <x v="3"/>
    <x v="1"/>
  </r>
  <r>
    <n v="162"/>
    <x v="0"/>
    <s v="25 000 - 35 000 Kč"/>
    <x v="3"/>
    <x v="1"/>
  </r>
  <r>
    <n v="163"/>
    <x v="0"/>
    <s v="15 000 - 20 000 Kč"/>
    <x v="2"/>
    <x v="1"/>
  </r>
  <r>
    <n v="164"/>
    <x v="1"/>
    <s v="25 000 - 35 000 Kč"/>
    <x v="7"/>
    <x v="3"/>
  </r>
  <r>
    <n v="165"/>
    <x v="1"/>
    <s v="20 000 - 25 000 Kč"/>
    <x v="3"/>
    <x v="0"/>
  </r>
  <r>
    <n v="166"/>
    <x v="0"/>
    <s v="25 000 - 35 000 Kč"/>
    <x v="2"/>
    <x v="3"/>
  </r>
  <r>
    <n v="167"/>
    <x v="3"/>
    <s v="Méně než 15 000 Kč"/>
    <x v="1"/>
    <x v="1"/>
  </r>
  <r>
    <n v="168"/>
    <x v="2"/>
    <s v="35 000 - 45 000 Kč"/>
    <x v="2"/>
    <x v="1"/>
  </r>
  <r>
    <n v="169"/>
    <x v="1"/>
    <s v="45 000 Kč a více"/>
    <x v="0"/>
    <x v="2"/>
  </r>
  <r>
    <n v="170"/>
    <x v="4"/>
    <s v="45 000 Kč a více"/>
    <x v="0"/>
    <x v="4"/>
  </r>
  <r>
    <n v="171"/>
    <x v="0"/>
    <s v="25 000 - 35 000 Kč"/>
    <x v="3"/>
    <x v="1"/>
  </r>
  <r>
    <n v="172"/>
    <x v="0"/>
    <s v="20 000 - 25 000 Kč"/>
    <x v="3"/>
    <x v="1"/>
  </r>
  <r>
    <n v="173"/>
    <x v="0"/>
    <s v="25 000 - 35 000 Kč"/>
    <x v="3"/>
    <x v="3"/>
  </r>
  <r>
    <n v="174"/>
    <x v="0"/>
    <s v="Méně než 15 000 Kč"/>
    <x v="2"/>
    <x v="5"/>
  </r>
  <r>
    <n v="175"/>
    <x v="0"/>
    <s v="45 000 Kč a více"/>
    <x v="0"/>
    <x v="0"/>
  </r>
  <r>
    <n v="176"/>
    <x v="0"/>
    <s v="25 000 - 35 000 Kč"/>
    <x v="0"/>
    <x v="1"/>
  </r>
  <r>
    <n v="177"/>
    <x v="0"/>
    <s v="Méně než 15 000 Kč"/>
    <x v="0"/>
    <x v="0"/>
  </r>
  <r>
    <n v="178"/>
    <x v="0"/>
    <s v="25 000 - 35 000 Kč"/>
    <x v="0"/>
    <x v="0"/>
  </r>
  <r>
    <n v="179"/>
    <x v="2"/>
    <s v="25 000 - 35 000 Kč"/>
    <x v="0"/>
    <x v="1"/>
  </r>
  <r>
    <n v="180"/>
    <x v="4"/>
    <s v="25 000 - 35 000 Kč"/>
    <x v="2"/>
    <x v="0"/>
  </r>
  <r>
    <n v="181"/>
    <x v="0"/>
    <s v="15 000 - 20 000 Kč"/>
    <x v="0"/>
    <x v="2"/>
  </r>
  <r>
    <n v="182"/>
    <x v="0"/>
    <s v="45 000 Kč a více"/>
    <x v="3"/>
    <x v="1"/>
  </r>
  <r>
    <n v="183"/>
    <x v="1"/>
    <s v="45 000 Kč a více"/>
    <x v="3"/>
    <x v="4"/>
  </r>
  <r>
    <n v="184"/>
    <x v="0"/>
    <s v="35 000 - 45 000 Kč"/>
    <x v="4"/>
    <x v="1"/>
  </r>
  <r>
    <n v="185"/>
    <x v="1"/>
    <s v="35 000 - 45 000 Kč"/>
    <x v="0"/>
    <x v="4"/>
  </r>
  <r>
    <n v="186"/>
    <x v="2"/>
    <s v="35 000 - 45 000 Kč"/>
    <x v="2"/>
    <x v="1"/>
  </r>
  <r>
    <n v="187"/>
    <x v="0"/>
    <s v="25 000 - 35 000 Kč"/>
    <x v="0"/>
    <x v="0"/>
  </r>
  <r>
    <n v="188"/>
    <x v="1"/>
    <s v="35 000 - 45 000 Kč"/>
    <x v="0"/>
    <x v="0"/>
  </r>
  <r>
    <n v="189"/>
    <x v="0"/>
    <s v="25 000 - 35 000 Kč"/>
    <x v="0"/>
    <x v="1"/>
  </r>
  <r>
    <n v="190"/>
    <x v="0"/>
    <s v="35 000 - 45 000 Kč"/>
    <x v="1"/>
    <x v="1"/>
  </r>
  <r>
    <n v="191"/>
    <x v="0"/>
    <s v="35 000 - 45 000 Kč"/>
    <x v="0"/>
    <x v="0"/>
  </r>
  <r>
    <n v="192"/>
    <x v="2"/>
    <s v="45 000 Kč a více"/>
    <x v="0"/>
    <x v="1"/>
  </r>
  <r>
    <n v="193"/>
    <x v="4"/>
    <s v="25 000 - 35 000 Kč"/>
    <x v="2"/>
    <x v="1"/>
  </r>
  <r>
    <n v="194"/>
    <x v="0"/>
    <s v="Méně než 15 000 Kč"/>
    <x v="0"/>
    <x v="0"/>
  </r>
  <r>
    <n v="195"/>
    <x v="0"/>
    <s v="Méně než 15 000 Kč"/>
    <x v="0"/>
    <x v="0"/>
  </r>
  <r>
    <n v="196"/>
    <x v="3"/>
    <s v="Méně než 15 000 Kč"/>
    <x v="0"/>
    <x v="1"/>
  </r>
  <r>
    <n v="197"/>
    <x v="0"/>
    <s v="35 000 - 45 000 Kč"/>
    <x v="2"/>
    <x v="0"/>
  </r>
  <r>
    <n v="198"/>
    <x v="0"/>
    <s v="15 000 - 20 000 Kč"/>
    <x v="3"/>
    <x v="1"/>
  </r>
  <r>
    <n v="199"/>
    <x v="0"/>
    <s v="25 000 - 35 000 Kč"/>
    <x v="2"/>
    <x v="1"/>
  </r>
  <r>
    <n v="200"/>
    <x v="1"/>
    <s v="25 000 - 35 000 Kč"/>
    <x v="2"/>
    <x v="5"/>
  </r>
  <r>
    <n v="201"/>
    <x v="1"/>
    <s v="15 000 - 20 000 Kč"/>
    <x v="1"/>
    <x v="2"/>
  </r>
  <r>
    <n v="202"/>
    <x v="1"/>
    <s v="25 000 - 35 000 Kč"/>
    <x v="1"/>
    <x v="1"/>
  </r>
  <r>
    <n v="203"/>
    <x v="2"/>
    <s v="25 000 - 35 000 Kč"/>
    <x v="2"/>
    <x v="0"/>
  </r>
  <r>
    <n v="204"/>
    <x v="2"/>
    <s v="35 000 - 45 000 Kč"/>
    <x v="2"/>
    <x v="1"/>
  </r>
  <r>
    <n v="205"/>
    <x v="2"/>
    <s v="35 000 - 45 000 Kč"/>
    <x v="7"/>
    <x v="1"/>
  </r>
  <r>
    <n v="206"/>
    <x v="3"/>
    <s v="15 000 - 20 000 Kč"/>
    <x v="0"/>
    <x v="2"/>
  </r>
  <r>
    <n v="207"/>
    <x v="3"/>
    <s v="Méně než 15 000 Kč"/>
    <x v="0"/>
    <x v="2"/>
  </r>
  <r>
    <n v="208"/>
    <x v="0"/>
    <s v="15 000 - 20 000 Kč"/>
    <x v="0"/>
    <x v="2"/>
  </r>
  <r>
    <n v="209"/>
    <x v="1"/>
    <s v="45 000 Kč a více"/>
    <x v="3"/>
    <x v="1"/>
  </r>
  <r>
    <n v="210"/>
    <x v="0"/>
    <s v="35 000 - 45 000 Kč"/>
    <x v="4"/>
    <x v="1"/>
  </r>
  <r>
    <n v="211"/>
    <x v="3"/>
    <s v="15 000 - 20 000 Kč"/>
    <x v="2"/>
    <x v="2"/>
  </r>
  <r>
    <n v="7"/>
    <x v="0"/>
    <s v="20 000 - 25 000 Kč"/>
    <x v="1"/>
    <x v="3"/>
  </r>
  <r>
    <n v="12"/>
    <x v="1"/>
    <s v="45 000 Kč a více"/>
    <x v="1"/>
    <x v="4"/>
  </r>
  <r>
    <n v="13"/>
    <x v="0"/>
    <s v="35 000 - 45 000 Kč"/>
    <x v="3"/>
    <x v="1"/>
  </r>
  <r>
    <n v="18"/>
    <x v="0"/>
    <s v="25 000 - 35 000 Kč"/>
    <x v="1"/>
    <x v="1"/>
  </r>
  <r>
    <n v="21"/>
    <x v="0"/>
    <s v="25 000 - 35 000 Kč"/>
    <x v="0"/>
    <x v="0"/>
  </r>
  <r>
    <n v="27"/>
    <x v="3"/>
    <s v="Méně než 15 000 Kč"/>
    <x v="1"/>
    <x v="1"/>
  </r>
  <r>
    <n v="28"/>
    <x v="3"/>
    <s v="Méně než 15 000 Kč"/>
    <x v="0"/>
    <x v="2"/>
  </r>
  <r>
    <n v="31"/>
    <x v="0"/>
    <s v="25 000 - 35 000 Kč"/>
    <x v="4"/>
    <x v="2"/>
  </r>
  <r>
    <n v="34"/>
    <x v="0"/>
    <s v="35 000 - 45 000 Kč"/>
    <x v="3"/>
    <x v="1"/>
  </r>
  <r>
    <n v="37"/>
    <x v="0"/>
    <s v="25 000 - 35 000 Kč"/>
    <x v="1"/>
    <x v="1"/>
  </r>
  <r>
    <n v="40"/>
    <x v="0"/>
    <s v="Méně než 15 000 Kč"/>
    <x v="0"/>
    <x v="5"/>
  </r>
  <r>
    <n v="42"/>
    <x v="0"/>
    <s v="25 000 - 35 000 Kč"/>
    <x v="3"/>
    <x v="1"/>
  </r>
  <r>
    <n v="44"/>
    <x v="0"/>
    <s v="25 000 - 35 000 Kč"/>
    <x v="3"/>
    <x v="0"/>
  </r>
  <r>
    <n v="46"/>
    <x v="0"/>
    <s v="35 000 - 45 000 Kč"/>
    <x v="0"/>
    <x v="2"/>
  </r>
  <r>
    <n v="48"/>
    <x v="0"/>
    <s v="Méně než 15 000 Kč"/>
    <x v="3"/>
    <x v="5"/>
  </r>
  <r>
    <n v="49"/>
    <x v="0"/>
    <s v="15 000 - 20 000 Kč"/>
    <x v="0"/>
    <x v="0"/>
  </r>
  <r>
    <n v="50"/>
    <x v="1"/>
    <s v="25 000 - 35 000 Kč"/>
    <x v="3"/>
    <x v="5"/>
  </r>
  <r>
    <n v="51"/>
    <x v="0"/>
    <s v="35 000 - 45 000 Kč"/>
    <x v="0"/>
    <x v="0"/>
  </r>
  <r>
    <n v="52"/>
    <x v="0"/>
    <s v="15 000 - 20 000 Kč"/>
    <x v="1"/>
    <x v="1"/>
  </r>
  <r>
    <n v="57"/>
    <x v="3"/>
    <s v="Méně než 15 000 Kč"/>
    <x v="0"/>
    <x v="1"/>
  </r>
  <r>
    <n v="58"/>
    <x v="1"/>
    <s v="45 000 Kč a více"/>
    <x v="0"/>
    <x v="1"/>
  </r>
  <r>
    <n v="59"/>
    <x v="3"/>
    <s v="Méně než 15 000 Kč"/>
    <x v="3"/>
    <x v="0"/>
  </r>
  <r>
    <n v="61"/>
    <x v="0"/>
    <s v="25 000 - 35 000 Kč"/>
    <x v="1"/>
    <x v="1"/>
  </r>
  <r>
    <n v="62"/>
    <x v="0"/>
    <s v="15 000 - 20 000 Kč"/>
    <x v="0"/>
    <x v="1"/>
  </r>
  <r>
    <n v="63"/>
    <x v="1"/>
    <s v="25 000 - 35 000 Kč"/>
    <x v="3"/>
    <x v="3"/>
  </r>
  <r>
    <n v="65"/>
    <x v="0"/>
    <s v="25 000 - 35 000 Kč"/>
    <x v="7"/>
    <x v="3"/>
  </r>
  <r>
    <n v="67"/>
    <x v="2"/>
    <s v="35 000 - 45 000 Kč"/>
    <x v="3"/>
    <x v="1"/>
  </r>
  <r>
    <n v="68"/>
    <x v="1"/>
    <s v="45 000 Kč a více"/>
    <x v="6"/>
    <x v="2"/>
  </r>
  <r>
    <n v="69"/>
    <x v="3"/>
    <s v="Méně než 15 000 Kč"/>
    <x v="1"/>
    <x v="6"/>
  </r>
  <r>
    <n v="70"/>
    <x v="2"/>
    <s v="35 000 - 45 000 Kč"/>
    <x v="3"/>
    <x v="1"/>
  </r>
  <r>
    <n v="73"/>
    <x v="4"/>
    <s v="25 000 - 35 000 Kč"/>
    <x v="0"/>
    <x v="3"/>
  </r>
  <r>
    <n v="74"/>
    <x v="2"/>
    <s v="45 000 Kč a více"/>
    <x v="1"/>
    <x v="1"/>
  </r>
  <r>
    <n v="75"/>
    <x v="1"/>
    <s v="15 000 - 20 000 Kč"/>
    <x v="0"/>
    <x v="0"/>
  </r>
  <r>
    <n v="76"/>
    <x v="1"/>
    <s v="25 000 - 35 000 Kč"/>
    <x v="5"/>
    <x v="1"/>
  </r>
  <r>
    <n v="77"/>
    <x v="2"/>
    <s v="25 000 - 35 000 Kč"/>
    <x v="0"/>
    <x v="0"/>
  </r>
  <r>
    <n v="79"/>
    <x v="1"/>
    <s v="15 000 - 20 000 Kč"/>
    <x v="6"/>
    <x v="2"/>
  </r>
  <r>
    <n v="80"/>
    <x v="2"/>
    <s v="35 000 - 45 000 Kč"/>
    <x v="3"/>
    <x v="1"/>
  </r>
  <r>
    <n v="81"/>
    <x v="1"/>
    <s v="45 000 Kč a více"/>
    <x v="1"/>
    <x v="1"/>
  </r>
  <r>
    <n v="83"/>
    <x v="1"/>
    <s v="25 000 - 35 000 Kč"/>
    <x v="6"/>
    <x v="1"/>
  </r>
  <r>
    <n v="84"/>
    <x v="1"/>
    <s v="45 000 Kč a více"/>
    <x v="3"/>
    <x v="1"/>
  </r>
  <r>
    <n v="87"/>
    <x v="1"/>
    <s v="20 000 - 25 000 Kč"/>
    <x v="1"/>
    <x v="1"/>
  </r>
  <r>
    <n v="90"/>
    <x v="0"/>
    <s v="20 000 - 25 000 Kč"/>
    <x v="6"/>
    <x v="4"/>
  </r>
  <r>
    <n v="91"/>
    <x v="0"/>
    <s v="25 000 - 35 000 Kč"/>
    <x v="5"/>
    <x v="1"/>
  </r>
  <r>
    <n v="94"/>
    <x v="1"/>
    <s v="25 000 - 35 000 Kč"/>
    <x v="0"/>
    <x v="0"/>
  </r>
  <r>
    <n v="95"/>
    <x v="1"/>
    <s v="35 000 - 45 000 Kč"/>
    <x v="3"/>
    <x v="1"/>
  </r>
  <r>
    <n v="97"/>
    <x v="3"/>
    <s v="Méně než 15 000 Kč"/>
    <x v="0"/>
    <x v="1"/>
  </r>
  <r>
    <n v="98"/>
    <x v="1"/>
    <s v="20 000 - 25 000 Kč"/>
    <x v="6"/>
    <x v="0"/>
  </r>
  <r>
    <n v="99"/>
    <x v="1"/>
    <s v="25 000 - 35 000 Kč"/>
    <x v="0"/>
    <x v="1"/>
  </r>
  <r>
    <n v="106"/>
    <x v="1"/>
    <s v="25 000 - 35 000 Kč"/>
    <x v="3"/>
    <x v="5"/>
  </r>
  <r>
    <n v="107"/>
    <x v="1"/>
    <s v="15 000 - 20 000 Kč"/>
    <x v="6"/>
    <x v="2"/>
  </r>
  <r>
    <n v="108"/>
    <x v="1"/>
    <s v="25 000 - 35 000 Kč"/>
    <x v="6"/>
    <x v="1"/>
  </r>
  <r>
    <n v="109"/>
    <x v="2"/>
    <s v="25 000 - 35 000 Kč"/>
    <x v="0"/>
    <x v="0"/>
  </r>
  <r>
    <n v="110"/>
    <x v="2"/>
    <s v="35 000 - 45 000 Kč"/>
    <x v="3"/>
    <x v="1"/>
  </r>
  <r>
    <n v="113"/>
    <x v="3"/>
    <s v="15 000 - 20 000 Kč"/>
    <x v="0"/>
    <x v="2"/>
  </r>
  <r>
    <n v="114"/>
    <x v="3"/>
    <s v="15 000 - 20 000 Kč"/>
    <x v="0"/>
    <x v="2"/>
  </r>
  <r>
    <n v="116"/>
    <x v="3"/>
    <s v="Méně než 15 000 Kč"/>
    <x v="0"/>
    <x v="2"/>
  </r>
  <r>
    <n v="119"/>
    <x v="1"/>
    <s v="35 000 - 45 000 Kč"/>
    <x v="3"/>
    <x v="1"/>
  </r>
  <r>
    <n v="121"/>
    <x v="0"/>
    <s v="25 000 - 35 000 Kč"/>
    <x v="1"/>
    <x v="1"/>
  </r>
  <r>
    <n v="123"/>
    <x v="1"/>
    <s v="35 000 - 45 000 Kč"/>
    <x v="0"/>
    <x v="2"/>
  </r>
  <r>
    <n v="125"/>
    <x v="0"/>
    <s v="20 000 - 25 000 Kč"/>
    <x v="1"/>
    <x v="3"/>
  </r>
  <r>
    <n v="132"/>
    <x v="3"/>
    <s v="Méně než 15 000 Kč"/>
    <x v="1"/>
    <x v="1"/>
  </r>
  <r>
    <n v="133"/>
    <x v="1"/>
    <s v="35 000 - 45 000 Kč"/>
    <x v="0"/>
    <x v="0"/>
  </r>
  <r>
    <n v="134"/>
    <x v="0"/>
    <s v="15 000 - 20 000 Kč"/>
    <x v="1"/>
    <x v="1"/>
  </r>
  <r>
    <n v="136"/>
    <x v="0"/>
    <s v="25 000 - 35 000 Kč"/>
    <x v="1"/>
    <x v="1"/>
  </r>
  <r>
    <n v="138"/>
    <x v="1"/>
    <s v="35 000 - 45 000 Kč"/>
    <x v="0"/>
    <x v="2"/>
  </r>
  <r>
    <n v="141"/>
    <x v="1"/>
    <s v="25 000 - 35 000 Kč"/>
    <x v="0"/>
    <x v="0"/>
  </r>
  <r>
    <n v="142"/>
    <x v="1"/>
    <s v="35 000 - 45 000 Kč"/>
    <x v="3"/>
    <x v="1"/>
  </r>
  <r>
    <n v="146"/>
    <x v="0"/>
    <s v="35 000 - 45 000 Kč"/>
    <x v="0"/>
    <x v="2"/>
  </r>
  <r>
    <n v="148"/>
    <x v="1"/>
    <s v="25 000 - 35 000 Kč"/>
    <x v="6"/>
    <x v="1"/>
  </r>
  <r>
    <n v="149"/>
    <x v="1"/>
    <s v="45 000 Kč a více"/>
    <x v="3"/>
    <x v="1"/>
  </r>
  <r>
    <n v="155"/>
    <x v="0"/>
    <s v="25 000 - 35 000 Kč"/>
    <x v="1"/>
    <x v="1"/>
  </r>
  <r>
    <n v="158"/>
    <x v="1"/>
    <s v="45 000 Kč a více"/>
    <x v="3"/>
    <x v="1"/>
  </r>
  <r>
    <n v="161"/>
    <x v="1"/>
    <s v="20 000 - 25 000 Kč"/>
    <x v="1"/>
    <x v="1"/>
  </r>
  <r>
    <n v="162"/>
    <x v="0"/>
    <s v="25 000 - 35 000 Kč"/>
    <x v="1"/>
    <x v="1"/>
  </r>
  <r>
    <n v="163"/>
    <x v="0"/>
    <s v="15 000 - 20 000 Kč"/>
    <x v="0"/>
    <x v="1"/>
  </r>
  <r>
    <n v="164"/>
    <x v="1"/>
    <s v="25 000 - 35 000 Kč"/>
    <x v="3"/>
    <x v="3"/>
  </r>
  <r>
    <n v="166"/>
    <x v="0"/>
    <s v="25 000 - 35 000 Kč"/>
    <x v="7"/>
    <x v="3"/>
  </r>
  <r>
    <n v="168"/>
    <x v="2"/>
    <s v="35 000 - 45 000 Kč"/>
    <x v="3"/>
    <x v="1"/>
  </r>
  <r>
    <n v="169"/>
    <x v="1"/>
    <s v="45 000 Kč a více"/>
    <x v="6"/>
    <x v="2"/>
  </r>
  <r>
    <n v="171"/>
    <x v="0"/>
    <s v="25 000 - 35 000 Kč"/>
    <x v="1"/>
    <x v="1"/>
  </r>
  <r>
    <n v="174"/>
    <x v="0"/>
    <s v="Méně než 15 000 Kč"/>
    <x v="0"/>
    <x v="5"/>
  </r>
  <r>
    <n v="176"/>
    <x v="0"/>
    <s v="25 000 - 35 000 Kč"/>
    <x v="3"/>
    <x v="1"/>
  </r>
  <r>
    <n v="178"/>
    <x v="0"/>
    <s v="25 000 - 35 000 Kč"/>
    <x v="3"/>
    <x v="0"/>
  </r>
  <r>
    <n v="183"/>
    <x v="1"/>
    <s v="45 000 Kč a více"/>
    <x v="1"/>
    <x v="4"/>
  </r>
  <r>
    <n v="184"/>
    <x v="0"/>
    <s v="35 000 - 45 000 Kč"/>
    <x v="3"/>
    <x v="1"/>
  </r>
  <r>
    <n v="189"/>
    <x v="0"/>
    <s v="25 000 - 35 000 Kč"/>
    <x v="1"/>
    <x v="1"/>
  </r>
  <r>
    <n v="196"/>
    <x v="3"/>
    <s v="Méně než 15 000 Kč"/>
    <x v="1"/>
    <x v="1"/>
  </r>
  <r>
    <n v="197"/>
    <x v="0"/>
    <s v="35 000 - 45 000 Kč"/>
    <x v="0"/>
    <x v="0"/>
  </r>
  <r>
    <n v="198"/>
    <x v="0"/>
    <s v="15 000 - 20 000 Kč"/>
    <x v="1"/>
    <x v="1"/>
  </r>
  <r>
    <n v="200"/>
    <x v="1"/>
    <s v="25 000 - 35 000 Kč"/>
    <x v="3"/>
    <x v="5"/>
  </r>
  <r>
    <n v="201"/>
    <x v="1"/>
    <s v="15 000 - 20 000 Kč"/>
    <x v="6"/>
    <x v="2"/>
  </r>
  <r>
    <n v="202"/>
    <x v="1"/>
    <s v="25 000 - 35 000 Kč"/>
    <x v="6"/>
    <x v="1"/>
  </r>
  <r>
    <n v="203"/>
    <x v="2"/>
    <s v="25 000 - 35 000 Kč"/>
    <x v="0"/>
    <x v="0"/>
  </r>
  <r>
    <n v="204"/>
    <x v="2"/>
    <s v="35 000 - 45 000 Kč"/>
    <x v="3"/>
    <x v="1"/>
  </r>
  <r>
    <n v="210"/>
    <x v="0"/>
    <s v="35 000 - 45 000 Kč"/>
    <x v="3"/>
    <x v="1"/>
  </r>
  <r>
    <n v="211"/>
    <x v="3"/>
    <s v="15 000 - 20 000 Kč"/>
    <x v="0"/>
    <x v="2"/>
  </r>
  <r>
    <n v="22"/>
    <x v="0"/>
    <s v="25 000 - 35 000 Kč"/>
    <x v="1"/>
    <x v="5"/>
  </r>
  <r>
    <n v="34"/>
    <x v="0"/>
    <s v="35 000 - 45 000 Kč"/>
    <x v="1"/>
    <x v="1"/>
  </r>
  <r>
    <n v="42"/>
    <x v="0"/>
    <s v="25 000 - 35 000 Kč"/>
    <x v="1"/>
    <x v="1"/>
  </r>
  <r>
    <n v="46"/>
    <x v="0"/>
    <s v="35 000 - 45 000 Kč"/>
    <x v="1"/>
    <x v="2"/>
  </r>
  <r>
    <n v="48"/>
    <x v="0"/>
    <s v="Méně než 15 000 Kč"/>
    <x v="1"/>
    <x v="5"/>
  </r>
  <r>
    <n v="51"/>
    <x v="0"/>
    <s v="35 000 - 45 000 Kč"/>
    <x v="3"/>
    <x v="0"/>
  </r>
  <r>
    <n v="58"/>
    <x v="1"/>
    <s v="45 000 Kč a více"/>
    <x v="3"/>
    <x v="1"/>
  </r>
  <r>
    <n v="62"/>
    <x v="0"/>
    <s v="15 000 - 20 000 Kč"/>
    <x v="3"/>
    <x v="1"/>
  </r>
  <r>
    <n v="75"/>
    <x v="1"/>
    <s v="15 000 - 20 000 Kč"/>
    <x v="3"/>
    <x v="0"/>
  </r>
  <r>
    <n v="76"/>
    <x v="1"/>
    <s v="25 000 - 35 000 Kč"/>
    <x v="3"/>
    <x v="1"/>
  </r>
  <r>
    <n v="77"/>
    <x v="2"/>
    <s v="25 000 - 35 000 Kč"/>
    <x v="3"/>
    <x v="0"/>
  </r>
  <r>
    <n v="84"/>
    <x v="1"/>
    <s v="45 000 Kč a více"/>
    <x v="1"/>
    <x v="1"/>
  </r>
  <r>
    <n v="91"/>
    <x v="0"/>
    <s v="25 000 - 35 000 Kč"/>
    <x v="0"/>
    <x v="1"/>
  </r>
  <r>
    <n v="94"/>
    <x v="1"/>
    <s v="25 000 - 35 000 Kč"/>
    <x v="3"/>
    <x v="0"/>
  </r>
  <r>
    <n v="95"/>
    <x v="1"/>
    <s v="35 000 - 45 000 Kč"/>
    <x v="1"/>
    <x v="1"/>
  </r>
  <r>
    <n v="99"/>
    <x v="1"/>
    <s v="25 000 - 35 000 Kč"/>
    <x v="1"/>
    <x v="1"/>
  </r>
  <r>
    <n v="109"/>
    <x v="2"/>
    <s v="25 000 - 35 000 Kč"/>
    <x v="3"/>
    <x v="0"/>
  </r>
  <r>
    <n v="123"/>
    <x v="1"/>
    <s v="35 000 - 45 000 Kč"/>
    <x v="1"/>
    <x v="2"/>
  </r>
  <r>
    <n v="133"/>
    <x v="1"/>
    <s v="35 000 - 45 000 Kč"/>
    <x v="3"/>
    <x v="0"/>
  </r>
  <r>
    <n v="138"/>
    <x v="1"/>
    <s v="35 000 - 45 000 Kč"/>
    <x v="1"/>
    <x v="2"/>
  </r>
  <r>
    <n v="141"/>
    <x v="1"/>
    <s v="25 000 - 35 000 Kč"/>
    <x v="3"/>
    <x v="0"/>
  </r>
  <r>
    <n v="142"/>
    <x v="1"/>
    <s v="35 000 - 45 000 Kč"/>
    <x v="1"/>
    <x v="1"/>
  </r>
  <r>
    <n v="146"/>
    <x v="0"/>
    <s v="35 000 - 45 000 Kč"/>
    <x v="1"/>
    <x v="2"/>
  </r>
  <r>
    <n v="149"/>
    <x v="1"/>
    <s v="45 000 Kč a více"/>
    <x v="1"/>
    <x v="1"/>
  </r>
  <r>
    <n v="158"/>
    <x v="1"/>
    <s v="45 000 Kč a více"/>
    <x v="1"/>
    <x v="1"/>
  </r>
  <r>
    <n v="163"/>
    <x v="0"/>
    <s v="15 000 - 20 000 Kč"/>
    <x v="3"/>
    <x v="1"/>
  </r>
  <r>
    <n v="176"/>
    <x v="0"/>
    <s v="25 000 - 35 000 Kč"/>
    <x v="1"/>
    <x v="1"/>
  </r>
  <r>
    <n v="197"/>
    <x v="0"/>
    <s v="35 000 - 45 000 Kč"/>
    <x v="3"/>
    <x v="0"/>
  </r>
  <r>
    <n v="203"/>
    <x v="2"/>
    <s v="25 000 - 35 000 Kč"/>
    <x v="3"/>
    <x v="0"/>
  </r>
  <r>
    <n v="58"/>
    <x v="1"/>
    <s v="45 000 Kč a více"/>
    <x v="1"/>
    <x v="1"/>
  </r>
  <r>
    <n v="62"/>
    <x v="0"/>
    <s v="15 000 - 20 000 Kč"/>
    <x v="1"/>
    <x v="1"/>
  </r>
  <r>
    <n v="76"/>
    <x v="1"/>
    <s v="25 000 - 35 000 Kč"/>
    <x v="1"/>
    <x v="1"/>
  </r>
  <r>
    <n v="91"/>
    <x v="0"/>
    <s v="25 000 - 35 000 Kč"/>
    <x v="3"/>
    <x v="1"/>
  </r>
  <r>
    <n v="94"/>
    <x v="1"/>
    <s v="25 000 - 35 000 Kč"/>
    <x v="6"/>
    <x v="0"/>
  </r>
  <r>
    <n v="141"/>
    <x v="1"/>
    <s v="25 000 - 35 000 Kč"/>
    <x v="6"/>
    <x v="0"/>
  </r>
  <r>
    <n v="163"/>
    <x v="0"/>
    <s v="15 000 - 20 000 Kč"/>
    <x v="1"/>
    <x v="1"/>
  </r>
  <r>
    <n v="163"/>
    <x v="0"/>
    <s v="15 000 - 20 000 Kč"/>
    <x v="1"/>
    <x v="1"/>
  </r>
  <r>
    <n v="5"/>
    <x v="3"/>
    <s v="15 000 - 20 000 Kč"/>
    <x v="0"/>
    <x v="7"/>
  </r>
  <r>
    <n v="10"/>
    <x v="0"/>
    <s v="15 000 - 20 000 Kč"/>
    <x v="0"/>
    <x v="7"/>
  </r>
  <r>
    <n v="19"/>
    <x v="3"/>
    <s v="Méně než 15 000 Kč"/>
    <x v="0"/>
    <x v="7"/>
  </r>
  <r>
    <n v="22"/>
    <x v="0"/>
    <s v="25 000 - 35 000 Kč"/>
    <x v="0"/>
    <x v="8"/>
  </r>
  <r>
    <n v="23"/>
    <x v="3"/>
    <s v="Méně než 15 000 Kč"/>
    <x v="0"/>
    <x v="7"/>
  </r>
  <r>
    <n v="31"/>
    <x v="0"/>
    <s v="25 000 - 35 000 Kč"/>
    <x v="0"/>
    <x v="7"/>
  </r>
  <r>
    <n v="32"/>
    <x v="0"/>
    <s v="Méně než 15 000 Kč"/>
    <x v="0"/>
    <x v="7"/>
  </r>
  <r>
    <n v="40"/>
    <x v="0"/>
    <s v="Méně než 15 000 Kč"/>
    <x v="2"/>
    <x v="9"/>
  </r>
  <r>
    <n v="50"/>
    <x v="1"/>
    <s v="25 000 - 35 000 Kč"/>
    <x v="2"/>
    <x v="7"/>
  </r>
  <r>
    <n v="56"/>
    <x v="1"/>
    <s v="35 000 - 45 000 Kč"/>
    <x v="0"/>
    <x v="8"/>
  </r>
  <r>
    <n v="69"/>
    <x v="3"/>
    <s v="Méně než 15 000 Kč"/>
    <x v="7"/>
    <x v="9"/>
  </r>
  <r>
    <n v="90"/>
    <x v="0"/>
    <s v="20 000 - 25 000 Kč"/>
    <x v="0"/>
    <x v="7"/>
  </r>
  <r>
    <n v="94"/>
    <x v="1"/>
    <s v="25 000 - 35 000 Kč"/>
    <x v="2"/>
    <x v="10"/>
  </r>
  <r>
    <n v="106"/>
    <x v="1"/>
    <s v="25 000 - 35 000 Kč"/>
    <x v="2"/>
    <x v="7"/>
  </r>
  <r>
    <n v="112"/>
    <x v="3"/>
    <s v="15 000 - 20 000 Kč"/>
    <x v="0"/>
    <x v="7"/>
  </r>
  <r>
    <n v="113"/>
    <x v="3"/>
    <s v="15 000 - 20 000 Kč"/>
    <x v="2"/>
    <x v="7"/>
  </r>
  <r>
    <n v="114"/>
    <x v="3"/>
    <s v="15 000 - 20 000 Kč"/>
    <x v="2"/>
    <x v="7"/>
  </r>
  <r>
    <n v="115"/>
    <x v="3"/>
    <s v="15 000 - 20 000 Kč"/>
    <x v="0"/>
    <x v="7"/>
  </r>
  <r>
    <n v="116"/>
    <x v="3"/>
    <s v="Méně než 15 000 Kč"/>
    <x v="2"/>
    <x v="7"/>
  </r>
  <r>
    <n v="117"/>
    <x v="0"/>
    <s v="15 000 - 20 000 Kč"/>
    <x v="0"/>
    <x v="7"/>
  </r>
  <r>
    <n v="127"/>
    <x v="0"/>
    <s v="25 000 - 35 000 Kč"/>
    <x v="0"/>
    <x v="8"/>
  </r>
  <r>
    <n v="128"/>
    <x v="3"/>
    <s v="Méně než 15 000 Kč"/>
    <x v="0"/>
    <x v="7"/>
  </r>
  <r>
    <n v="141"/>
    <x v="1"/>
    <s v="25 000 - 35 000 Kč"/>
    <x v="2"/>
    <x v="10"/>
  </r>
  <r>
    <n v="174"/>
    <x v="0"/>
    <s v="Méně než 15 000 Kč"/>
    <x v="2"/>
    <x v="9"/>
  </r>
  <r>
    <n v="181"/>
    <x v="0"/>
    <s v="15 000 - 20 000 Kč"/>
    <x v="0"/>
    <x v="7"/>
  </r>
  <r>
    <n v="200"/>
    <x v="1"/>
    <s v="25 000 - 35 000 Kč"/>
    <x v="2"/>
    <x v="7"/>
  </r>
  <r>
    <n v="206"/>
    <x v="3"/>
    <s v="15 000 - 20 000 Kč"/>
    <x v="0"/>
    <x v="7"/>
  </r>
  <r>
    <n v="207"/>
    <x v="3"/>
    <s v="Méně než 15 000 Kč"/>
    <x v="0"/>
    <x v="7"/>
  </r>
  <r>
    <n v="208"/>
    <x v="0"/>
    <s v="15 000 - 20 000 Kč"/>
    <x v="0"/>
    <x v="7"/>
  </r>
  <r>
    <n v="211"/>
    <x v="3"/>
    <s v="15 000 - 20 000 Kč"/>
    <x v="2"/>
    <x v="7"/>
  </r>
  <r>
    <n v="40"/>
    <x v="0"/>
    <s v="Méně než 15 000 Kč"/>
    <x v="2"/>
    <x v="7"/>
  </r>
  <r>
    <n v="69"/>
    <x v="3"/>
    <s v="Méně než 15 000 Kč"/>
    <x v="7"/>
    <x v="11"/>
  </r>
  <r>
    <n v="174"/>
    <x v="0"/>
    <s v="Méně než 15 000 Kč"/>
    <x v="2"/>
    <x v="7"/>
  </r>
</pivotCacheRecords>
</file>

<file path=xl/pivotCache/pivotCacheRecords2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1">
  <r>
    <n v="1"/>
    <s v="21-30"/>
    <s v="35 000 - 45 000 Kč"/>
    <s v="Standardní tampon"/>
    <s v="Menstruační kalíšek"/>
    <s v="Ano - alespoň 3x týdně"/>
    <s v="Ano"/>
    <s v="Cena, Ekologie"/>
    <s v="Menstruační kalhotky"/>
    <s v="Dostala bych ji zdarma., Někdo z okolí by ji začal používat."/>
    <s v="Ano - v práci"/>
    <s v="Rozhodně ano"/>
    <s v="V drogérii"/>
    <s v="Pravidelně přemýšlím, jestli nezkusit něco nového a zvažuji možnosti."/>
    <s v="101 - 200 Kč"/>
    <s v="Ano, protože jednorázové menstruační pomůcky nejsou ekologické."/>
    <s v="Menstruační chudoba je situace, při které žena nemá dostatečné finanční prostředky na pořízení menstruačních pomůcek."/>
    <s v="Ne"/>
    <s v="Ne"/>
    <x v="0"/>
  </r>
  <r>
    <n v="2"/>
    <s v="31-40"/>
    <s v="35 000 - 45 000 Kč"/>
    <s v="Menstruační kalhotky"/>
    <s v="Standardní vložka, Standardní tampon"/>
    <s v="Ne"/>
    <s v="Ano"/>
    <s v="Ekologie, Pohodlné"/>
    <s v="Nechci"/>
    <s v="Současný produkt by mi přestal vyhovovat."/>
    <s v="Ne"/>
    <s v="Rozhodně ano"/>
    <s v="Na internetu"/>
    <s v="Vím, co chci, ale občas se podívám na ostatní varianty jiných produktů, než používám normálně."/>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3"/>
    <s v="31-40"/>
    <s v="35 000 - 45 000 Kč"/>
    <s v="Standardní tampon"/>
    <s v="Standardní tampon, Menstruační kalíšek"/>
    <s v="Ano - alespoň 3x týdně"/>
    <s v="Ano"/>
    <s v="Cena, Ekologie"/>
    <s v="Menstruační kalhotky"/>
    <s v="Dostala bych ji zdarma., Někdo z okolí by ji začal používat."/>
    <s v="Ano - v práci"/>
    <s v="Rozhodně ano"/>
    <s v="V drogérii"/>
    <s v="Pravidelně přemýšlím, jestli nezkusit něco nového a zvažuji možnosti."/>
    <s v="50 - 100 Kč"/>
    <s v="Ano, protože jednorázové menstruační pomůcky nejsou ekologické."/>
    <s v="Menstruační chudoba je situace, při které žena nemá dostatečné finanční prostředky na pořízení menstruačních pomůcek."/>
    <s v="Ne"/>
    <s v="Ne"/>
    <x v="1"/>
  </r>
  <r>
    <n v="4"/>
    <s v="41-50"/>
    <s v="45 000 Kč a více"/>
    <s v="Standardní vložka"/>
    <s v="Menstruační kalíšek, Menstruační kalhotky"/>
    <s v="Ano - alespoň 3x týdně"/>
    <s v="Ano"/>
    <s v="Ekologie, Pohodlné"/>
    <s v="Nechci"/>
    <s v="Nic by mě nepřimělo."/>
    <s v="Ano - v práci"/>
    <s v="Rozhodně ano"/>
    <s v="V drogérii"/>
    <s v="Mi nákup trvá pár vteřin, kupuji pořád to stejné."/>
    <s v="201 - 300 Kč"/>
    <s v="Ano, protože jednorázové menstruační pomůcky nejsou ekologické."/>
    <s v="Menstruační chudoba je situace, při které žena nemá dostatečné finanční prostředky na pořízení menstruačních pomůcek."/>
    <s v="Ne"/>
    <s v="Ne"/>
    <x v="2"/>
  </r>
  <r>
    <n v="5"/>
    <s v="15-20"/>
    <s v="15 000 - 20 000 Kč"/>
    <s v="Standardní tampon"/>
    <s v="Standardní tampon"/>
    <s v="Ano - alespoň 3x týdně"/>
    <s v="Ne - někdo jiný z rodiny"/>
    <s v="Cena, Používají ho ostatní v mém okolí"/>
    <s v="Menstruační kalíšek, Menstruační kalhotky"/>
    <s v="Dostala bych ji zdarma., Někdo z okolí by ji začal používat."/>
    <s v="Ne"/>
    <s v="Rozhodně ano"/>
    <s v="V drogérii"/>
    <s v="Pravidelně přemýšlím, jestli nezkusit něco nového a zvažuji možnosti."/>
    <s v="50 - 100 Kč"/>
    <s v="Ne, používám standardní tampony nebo vložka."/>
    <s v="Menstruační chudoba je situace, při které má žena slabou či žádnou menstruaci."/>
    <s v="Ne"/>
    <s v="Ano - jednou či výjimečně."/>
    <x v="1"/>
  </r>
  <r>
    <n v="6"/>
    <s v="51-60"/>
    <s v="25 000 - 35 000 Kč"/>
    <s v="Menstruační kalhotky"/>
    <s v="Standardní vložka"/>
    <s v="Ano - maximálně 3x týdně"/>
    <s v="Ano"/>
    <s v="Cena, Zvyk"/>
    <s v="Nechci"/>
    <s v="Dostala bych ji zdarma."/>
    <s v="Ne"/>
    <s v="Rozhodně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1"/>
  </r>
  <r>
    <n v="7"/>
    <s v="21-30"/>
    <s v="20 000 - 25 000 Kč"/>
    <s v="Menstruační kalíšek, Menstruační kalhotky"/>
    <s v="Standardní tampon, Menstruační kalíšek"/>
    <s v="Ano - maximálně 3x týdně"/>
    <s v="Ano"/>
    <s v="Cena, Ekologie"/>
    <s v="Mořská houba"/>
    <s v="Byla by to levnější varianta., Současný produkt by mi přestal vyhovovat."/>
    <s v="Ne"/>
    <s v="Rozhodně ano"/>
    <s v="V drogérii"/>
    <s v="Vím, co chci, ale občas se podívám na ostatní varianty jiných produktů, než používám normálně."/>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8"/>
    <s v="41-50"/>
    <s v="25 000 - 35 000 Kč"/>
    <s v="Standardní tampon"/>
    <s v="Standardní tampon"/>
    <s v="Ne"/>
    <s v="Ne - partner"/>
    <s v="Cena, Zvyk"/>
    <s v="Nechci"/>
    <s v="Byla by to levnější varianta., Současný produkt by mi přestal vyhovovat."/>
    <s v="Ne"/>
    <s v="Rozhodně ano"/>
    <s v="V drogérii"/>
    <s v="Vím, co chci, ale podívám se na ostatní varianty stejného produktu (značky, velikosti, cena atd..)"/>
    <s v="50 - 100 Kč"/>
    <s v="Ne, používám standardní tampony nebo vložka."/>
    <s v="Menstruační chudoba je situace, při které má žena slabou či žádnou menstruaci."/>
    <s v="Ne"/>
    <s v="Ne"/>
    <x v="2"/>
  </r>
  <r>
    <n v="9"/>
    <s v="51-60"/>
    <s v="25 000 - 35 000 Kč"/>
    <s v="Standardní vložka"/>
    <s v="Standardní vložka, Standardní tampon, Menstruační kalhotky"/>
    <s v="Ne"/>
    <s v="Ano"/>
    <s v="Zvyk, Spolehlivé"/>
    <s v="Menstruační kalhotky"/>
    <s v="Dostala bych ji zdarma."/>
    <s v="Ne"/>
    <s v="Spíše ano"/>
    <s v="V drogérii"/>
    <s v="Mi nákup trvá pár vteřin, kupuji pořád to stejné."/>
    <s v="101 - 200 Kč"/>
    <s v="Ano, vyzkoušela bych něco jiného, i když jsem doposud používala standardní vložku či tampon."/>
    <s v="Menstruační chudoba je situace, při které žena nemá dostatečné finanční prostředky na pořízení menstruačních pomůcek."/>
    <s v="Ne"/>
    <s v="Ne"/>
    <x v="1"/>
  </r>
  <r>
    <n v="10"/>
    <s v="21-30"/>
    <s v="15 000 - 20 000 Kč"/>
    <s v="Standardní tampon"/>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s v="V supermarketu"/>
    <s v="Pravidelně přemýšlím, jestli nezkusit něco nového a zvažuji možnosti."/>
    <s v="101 - 200 Kč"/>
    <s v="Ano, vyzkoušela bych něco jiného, i když jsem doposud používala standardní vložku či tampon."/>
    <s v="Menstruační chudoba je situace, při které žena nemá dostatečné finanční prostředky na pořízení menstruačních pomůcek."/>
    <s v="Ne"/>
    <s v="Ne"/>
    <x v="3"/>
  </r>
  <r>
    <n v="11"/>
    <s v="21-30"/>
    <s v="45 000 Kč a více"/>
    <s v="Menstruační kalíšek"/>
    <s v="Standardní vložka, Standardní tampon, Menstruační kalíšek, Menstruační kalhotky"/>
    <s v="Ano - maximálně 3x týdně"/>
    <s v="Ano"/>
    <s v="Ekologie, Pohodlné"/>
    <s v="Nechci"/>
    <s v="Dostala bych ji zdarma., Byla by to ekologičtější varianta., Současný produkt by mi přestal vyhovovat."/>
    <s v="Ne"/>
    <s v="Rozhodně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12"/>
    <s v="31-40"/>
    <s v="45 000 Kč a více"/>
    <s v="Menstruační kalíšek, Menstruační kalhotky"/>
    <s v="Menstruační kalíšek, Menstruační kalhotky"/>
    <s v="Ano - alespoň 3x týdně"/>
    <s v="Ano"/>
    <s v="Ekologie, Spolehlivé"/>
    <s v="Tampon z přírodního materiálu"/>
    <s v="Někdo z okolí by ji začal používat."/>
    <s v="Ne"/>
    <s v="Spíše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2"/>
  </r>
  <r>
    <n v="13"/>
    <s v="21-30"/>
    <s v="35 000 - 45 000 Kč"/>
    <s v="Tampon z přírodního materiálu, Menstruační kalíšek"/>
    <s v="Tampon z přírodního materiálu, Menstruační kalíšek"/>
    <s v="Ano - alespoň 3x týdně"/>
    <s v="Ano"/>
    <s v="Pohodlné, Spolehlivé"/>
    <s v="Nechci"/>
    <s v="Někdo z okolí by ji začal používat."/>
    <s v="Ne"/>
    <s v="Spíše ano"/>
    <s v="V drogérii"/>
    <s v="Vím, co chci, ale podívám se na ostatní varianty stejného produktu (značky, velikosti, cena atd..)"/>
    <s v="Používám ekologické produkty, které jsou použitelné na několik let"/>
    <s v="Ano, vyzkoušela bych něco jiného, i když jsem doposud používala standardní vložku či tampon."/>
    <s v="Menstruační chudoba je situace, při které žena nemá dostatečné finanční prostředky na pořízení menstruačních pomůcek."/>
    <s v="Ne"/>
    <s v="Ne"/>
    <x v="1"/>
  </r>
  <r>
    <n v="14"/>
    <s v="31-40"/>
    <s v="35 000 - 45 000 Kč"/>
    <s v="Standardní tampon"/>
    <s v="Standardní vložka, Standardní tampon, Menstruační kalhotky"/>
    <s v="Ne"/>
    <s v="Ano"/>
    <s v="Cena, Zvyk"/>
    <s v="Tampon z přírodního materiálu"/>
    <s v="Dostala bych ji zdarma., Současný produkt by mi přestal vyhovovat."/>
    <s v="Ne"/>
    <s v="Spíš ne"/>
    <s v="V supermarketu"/>
    <s v="Mi nákup trvá pár vteřin, kupuji pořád to stejné."/>
    <s v="101 - 200 Kč"/>
    <s v="Ne, používám standardní tampony nebo vložka."/>
    <s v="Menstruační chudoba je situace, při které žena nemá dostatečné finanční prostředky na pořízení menstruačních pomůcek."/>
    <s v="Ne"/>
    <s v="Ne"/>
    <x v="2"/>
  </r>
  <r>
    <n v="15"/>
    <s v="41-50"/>
    <s v="35 000 - 45 000 Kč"/>
    <s v="Standardní vložka"/>
    <s v="Nevím"/>
    <s v="Ne"/>
    <s v="Ano"/>
    <s v="Cena, Zvyk"/>
    <s v="Nechci"/>
    <s v="Nic by mě nepřimělo."/>
    <s v="Ne"/>
    <s v="Spíše ano"/>
    <s v="V drogérii"/>
    <s v="Vím, co chci, ale občas se podívám na ostatní varianty jiných produktů, než používám normálně."/>
    <s v="101 - 200 Kč"/>
    <s v="Ano, vyzkoušela bych něco jiného, i když jsem doposud používala standardní vložku či tampon."/>
    <s v="Menstruační chudoba je situace, při které žena nemá dostatečné finanční prostředky na pořízení menstruačních pomůcek."/>
    <s v="Ne"/>
    <s v="Ne"/>
    <x v="3"/>
  </r>
  <r>
    <n v="16"/>
    <s v="21-30"/>
    <s v="25 000 - 35 000 Kč"/>
    <s v="Standardní tampon"/>
    <s v="Standardní vložka, Standardní tampon, Menstruační kalíšek, Menstruační kalhotky"/>
    <s v="Ne"/>
    <s v="Ano"/>
    <s v="Cena, Ekologie"/>
    <s v="Menstruační kalhotky"/>
    <s v="Dostala bych ji zdarma., Byla by to levnější varianta., Současný produkt by mi přestal vyhovovat."/>
    <s v="Ne"/>
    <s v="Spíše ano"/>
    <s v="V drogérii"/>
    <s v="Pravidelně přemýšlím, jestli nezkusit něco nového a zvažuji možnosti."/>
    <s v="101 - 200 Kč"/>
    <s v="Ne, začala bych používat produkty zdarma (doposud jsem používala jiné)."/>
    <s v="Menstruační chudoba je situace, při které má žena slabou či žádnou menstruaci."/>
    <s v="Ne"/>
    <s v="Ne"/>
    <x v="1"/>
  </r>
  <r>
    <n v="17"/>
    <s v="21-30"/>
    <s v="35 000 - 45 000 Kč"/>
    <s v="Standardní tampon"/>
    <s v="Nepoužívají nic"/>
    <s v="Ano - alespoň 3x týdně"/>
    <s v="Ano"/>
    <s v="Zvyk, Pohodlné"/>
    <s v="Menstruační kalhotky"/>
    <s v="Dostala bych ji zdarma."/>
    <s v="Ano - v práci"/>
    <s v="Spíše ano"/>
    <s v="V drogérii"/>
    <s v="Pravidelně přemýšlím, jestli nezkusit něco nového a zvažuji možnosti."/>
    <s v="50 - 100 Kč"/>
    <s v="Ne, používám standardní tampony nebo vložka."/>
    <s v="Menstruační chudoba je situace, při které žena nemá dostatečné finanční prostředky na pořízení menstruačních pomůcek."/>
    <s v="Ne"/>
    <s v="Ne"/>
    <x v="2"/>
  </r>
  <r>
    <n v="18"/>
    <s v="21-30"/>
    <s v="25 000 - 35 000 Kč"/>
    <s v="Standardní tampon, Menstruační kalhotky"/>
    <s v="Standardní vložka, Standardní tampon"/>
    <s v="Ne"/>
    <s v="Ano"/>
    <s v="Cena, Ekologie"/>
    <s v="Nechci"/>
    <s v="Současný produkt by mi přestal vyhovovat."/>
    <s v="Ne"/>
    <s v="Spíše ano"/>
    <s v="Na internetu"/>
    <s v="Mi nákup trvá pár vteřin, kupuji pořád to stejné."/>
    <s v="201 - 300 Kč"/>
    <s v="Ano, vyzkoušela bych něco jiného, i když jsem doposud používala standardní vložku či tampon."/>
    <s v="Nevím co to je, nikdy jsem o tom neslyšela."/>
    <s v="Ne"/>
    <s v="Ne"/>
    <x v="1"/>
  </r>
  <r>
    <n v="19"/>
    <s v="15-20"/>
    <s v="Méně než 15 000 Kč"/>
    <s v="Standardní tampon"/>
    <s v="Standardní vložka, Standardní tampon"/>
    <s v="Ano - alespoň 3x týdně"/>
    <s v="Ne - někdo jiný z rodiny"/>
    <s v="Zvyk, Používají ho ostatní v mém okolí"/>
    <s v="Menstruační kalíšek, Menstruační kalhotky"/>
    <s v="Osamostatnění - vlastní příjem."/>
    <s v="Ne"/>
    <s v="Spíše ano"/>
    <s v="V drogérii"/>
    <s v="Mi nákup trvá pár vteřin, kupuji pořád to stejné."/>
    <s v="50 - 100 Kč"/>
    <s v="Ne, používám standardní tampony nebo vložka."/>
    <s v="Nevím co to je, nikdy jsem o tom neslyšela."/>
    <s v="Ne"/>
    <s v="Ne"/>
    <x v="0"/>
  </r>
  <r>
    <n v="20"/>
    <s v="31-40"/>
    <s v="20 000 - 25 000 Kč"/>
    <s v="Menstruační kalíšek"/>
    <s v="Nevím"/>
    <s v="Ne"/>
    <s v="Ano"/>
    <s v="Ekologie, Pohodlné"/>
    <s v="Nechci"/>
    <s v="Někdo z okolí by ji začal používat., Byla by to ekologičtější varianta."/>
    <s v="Ne"/>
    <s v="Rozhodně ano"/>
    <s v="Na internetu"/>
    <s v="Mi nákup trvá pár vteřin, kupuji pořád to stejné."/>
    <s v="Používám ekologické produkty, které jsou použitelné na několik let"/>
    <s v="Ano, protože mám svůj oblíbený typ/značku/velikost a chci ho používat dál."/>
    <s v="Nevím co to je, nikdy jsem o tom neslyšela."/>
    <s v="Ne"/>
    <s v="Ne"/>
    <x v="1"/>
  </r>
  <r>
    <n v="21"/>
    <s v="21-30"/>
    <s v="25 000 - 35 000 Kč"/>
    <s v="Standardní vložka, Standardní tampon"/>
    <s v="Standardní vložka, Standardní tampon"/>
    <s v="Ano - maximálně 3x týdně"/>
    <s v="Ano"/>
    <s v="Cena, Ekologie"/>
    <s v="Menstruační kalhotky"/>
    <s v="Byla by to levnější varianta."/>
    <s v="Ne"/>
    <s v="Rozhodně ano"/>
    <s v="V drogérii"/>
    <s v="Vím, co chci, ale občas se podívám na ostatní varianty jiných produktů, než používám normálně."/>
    <s v="101 - 200 Kč"/>
    <s v="Ano, vyzkoušela bych něco jiného, i když jsem doposud používala standardní vložku či tampon."/>
    <s v="Menstruační chudoba je situace, při které žena nemá dostatečné finanční prostředky na pořízení menstruačních pomůcek."/>
    <s v="Ne"/>
    <s v="Ne"/>
    <x v="1"/>
  </r>
  <r>
    <n v="22"/>
    <s v="21-30"/>
    <s v="25 000 - 35 000 Kč"/>
    <s v="Standardní tampon, , Menstruační kalhotky"/>
    <s v="Standardní vložka, Standardní tampon, Menstruační kalíšek"/>
    <s v="Ano - alespoň 3x týdně"/>
    <s v="Ano"/>
    <s v="Ekologie, Pohodlné"/>
    <s v="Vložka z přírodního materiálu, Menstruační kalíšek"/>
    <s v="Dostala bych ji zdarma."/>
    <s v="Ne"/>
    <s v="Rozhodně ano"/>
    <s v="V drogérii"/>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s v="Ano - jednou či výjimečně."/>
    <s v="Ano - jednou či výjimečně."/>
    <x v="0"/>
  </r>
  <r>
    <n v="23"/>
    <s v="15-20"/>
    <s v="Méně než 15 000 Kč"/>
    <s v="Standardní tampon"/>
    <s v="Standardní tampon"/>
    <s v="Ano - alespoň 3x týdně"/>
    <s v="Ne - někdo jiný z rodiny"/>
    <s v="Používají ho ostatní v mém okolí, Spolehlivé"/>
    <s v="Menstruační kalíšek, Menstruační kalhotky"/>
    <s v="Dostala bych ji zdarma., Osamostatnění - vlastní příjem."/>
    <s v="Ne"/>
    <s v="Spíše ano"/>
    <s v="V drogérii"/>
    <s v="Mi nákup trvá pár vteřin, kupuji pořád to stejné."/>
    <s v="50 - 100 Kč"/>
    <s v="Ano, vyzkoušela bych něco jiného, i když jsem doposud používala standardní vložku či tampon."/>
    <s v="Nevím co to je, nikdy jsem o tom neslyšela."/>
    <s v="Ne"/>
    <s v="Ne"/>
    <x v="4"/>
  </r>
  <r>
    <n v="24"/>
    <s v="51-60"/>
    <s v="25 000 - 35 000 Kč"/>
    <s v="Standardní vložka"/>
    <s v="Nevím"/>
    <s v="Ne"/>
    <s v="Ano"/>
    <s v="Cena, Zvyk"/>
    <s v="Nechci"/>
    <s v="Nic by mě nepřimělo."/>
    <s v="Ne"/>
    <s v="Spíše ano"/>
    <s v="V drogérii"/>
    <s v="Mi nákup trvá pár vteřin, kupuji pořád to stejné."/>
    <s v="101 - 200 Kč"/>
    <s v="Ne, používám standardní tampony nebo vložka."/>
    <s v="Menstruační chudoba je situace, při které žena nemá dostatečné finanční prostředky na pořízení menstruačních pomůcek."/>
    <s v="Ne"/>
    <s v="Ne"/>
    <x v="2"/>
  </r>
  <r>
    <n v="25"/>
    <s v="21-30"/>
    <s v="Méně než 15 000 Kč"/>
    <s v="Standardní tampon"/>
    <s v="Standardní vložka, Standardní tampon"/>
    <s v="Ne"/>
    <s v="Ano"/>
    <s v="Zvyk, Spolehlivé"/>
    <s v="Menstruační kalhotky"/>
    <s v="Dostala bych ji zdarma., Současný produkt by mi přestal vyhovovat."/>
    <s v="Ne"/>
    <s v="Spíše ano"/>
    <s v="V drogérii"/>
    <s v="Pravidelně přemýšlím, jestli nezkusit něco nového a zvažuji možnosti."/>
    <s v="50 - 100 Kč"/>
    <s v="Ano, vyzkoušela bych něco jiného, i když jsem doposud používala standardní vložku či tampon."/>
    <s v="Nevím co to je, nikdy jsem o tom neslyšela."/>
    <s v="Ne"/>
    <s v="Ne"/>
    <x v="3"/>
  </r>
  <r>
    <n v="26"/>
    <s v="21-30"/>
    <s v="Méně než 15 000 Kč"/>
    <s v="Standardní tampon"/>
    <s v="Standardní vložka, Standardní tampon, Menstruační kalíšek, Menstruační kalhotky"/>
    <s v="Ano - maximálně 3x týdně"/>
    <s v="Ano"/>
    <s v="Zvyk, Spolehlivé"/>
    <s v="Menstruační kalhotky"/>
    <s v="Nic by mě nepřimělo."/>
    <s v="Ne"/>
    <s v="Spíše ano"/>
    <s v="V drogérii"/>
    <s v="Pravidelně přemýšlím, jestli nezkusit něco nového a zvažuji možnosti."/>
    <s v="50 - 100 Kč"/>
    <s v="Ano, vyzkoušela bych něco jiného, i když jsem doposud používala standardní vložku či tampon."/>
    <s v="Nevím co to je, nikdy jsem o tom neslyšela."/>
    <s v="Ne"/>
    <s v="Ne"/>
    <x v="4"/>
  </r>
  <r>
    <n v="27"/>
    <s v="15-20"/>
    <s v="Méně než 15 000 Kč"/>
    <s v="Standardní tampon, Menstruační kalhotky"/>
    <s v="Standardní vložka, Standardní tampon"/>
    <s v="Ne"/>
    <s v="Ano"/>
    <s v="Pohodlné, Spolehlivé"/>
    <s v="Nechci"/>
    <s v="Byla by to ekologičtější varianta., Současný produkt by mi přestal vyhovovat."/>
    <s v="Ne"/>
    <s v="Spíše ano"/>
    <s v="V drogérii"/>
    <s v="Mi nákup trvá pár vteřin, kupuji pořád to stejné."/>
    <s v="201 - 300 Kč"/>
    <s v="Ano, vyzkoušela bych něco jiného, i když jsem doposud používala standardní vložku či tampon."/>
    <s v="Nevím co to je, nikdy jsem o tom neslyšela."/>
    <s v="Ne"/>
    <s v="Ano - často."/>
    <x v="4"/>
  </r>
  <r>
    <n v="28"/>
    <s v="15-20"/>
    <s v="Méně než 15 000 Kč"/>
    <s v="Standardní vložka, Standardní tampon"/>
    <s v="Standardní vložka, Standardní tampon"/>
    <s v="Ne"/>
    <s v="Ano"/>
    <s v="Zvyk, Pohodlné"/>
    <s v="Menstruační kalíšek"/>
    <s v="Byla by to levnější varianta."/>
    <s v="Ne"/>
    <s v="Rozhodně ano"/>
    <s v="V drogérii"/>
    <s v="Vím, co chci, ale podívám se na ostatní varianty stejného produktu (značky, velikosti, cena atd..)"/>
    <s v="201 - 300 Kč"/>
    <s v="Ne, používám standardní tampony nebo vložka."/>
    <s v="Nevím co to je, nikdy jsem o tom neslyšela."/>
    <s v="Ne"/>
    <s v="Ne"/>
    <x v="2"/>
  </r>
  <r>
    <n v="29"/>
    <s v="31-40"/>
    <s v="35 000 - 45 000 Kč"/>
    <s v="Menstruační kalhotky"/>
    <s v="Vložka z přírodního materiálu, Látkové vložka, Standardní tampon, Menstruační kalhotky"/>
    <s v="Ano - maximálně 3x týdně"/>
    <s v="Ano"/>
    <s v="Ekologie, Spolehlivé"/>
    <s v="Nechci"/>
    <s v="Nic by mě nepřimělo."/>
    <s v="Ne"/>
    <s v="Rozhodně ano"/>
    <s v="V drogérii"/>
    <s v="Mi nákup trvá pár vteřin, kupuji pořád to stejné."/>
    <s v="Používám ekologické produkty, které jsou použitelné na několik let"/>
    <s v="Ano, protože mám svůj oblíbený typ/značku/velikost a chci ho používat dál."/>
    <s v="Menstruační chudoba je situace, při které žena nemá dostatečné finanční prostředky na pořízení menstruačních pomůcek."/>
    <s v="Ne"/>
    <s v="Ne"/>
    <x v="3"/>
  </r>
  <r>
    <n v="30"/>
    <s v="21-30"/>
    <s v="Méně než 15 000 Kč"/>
    <s v="Menstruační kalhotky"/>
    <s v="Menstruační kalíšek, Menstruační kalhotky"/>
    <s v="Ne"/>
    <s v="Ano"/>
    <s v="Pohodlné, Spolehlivé"/>
    <s v="Menstruační kalíšek"/>
    <s v="Vyber vhodne velikosti kalisku"/>
    <s v="Ne"/>
    <s v="Rozhodně ano"/>
    <s v="V drogérii"/>
    <s v="Mi nákup trvá pár vteřin, kupuji pořád to stejné."/>
    <s v="Používám ekologické produkty, které jsou použitelné na několik let"/>
    <s v="Ne, začala bych používat produkty zdarma (doposud jsem používala jiné)."/>
    <s v="Menstruační chudoba je situace, při které žena nemá dostatečné finanční prostředky na pořízení menstruačních pomůcek."/>
    <s v="Ne"/>
    <s v="Ne"/>
    <x v="4"/>
  </r>
  <r>
    <n v="31"/>
    <s v="21-30"/>
    <s v="25 000 - 35 000 Kč"/>
    <s v="Standardní tampon, Tampon z přírodního materiálu"/>
    <s v="Standardní vložka, Standardní tampon, Tampon z přírodního materiálu, Menstruační kalíšek, Menstruační kalhotky"/>
    <s v="Ano - maximálně 3x týdně"/>
    <s v="Ano"/>
    <s v="Cena, Ekologie"/>
    <s v="Menstruační kalíšek, Menstruační kalhotky"/>
    <s v="Současný produkt by mi přestal vyhovovat."/>
    <s v="Ne"/>
    <s v="Rozhodně ano"/>
    <s v="V drogérii"/>
    <s v="Pravidelně přemýšlím, jestli nezkusit něco nového a zvažuji možnosti."/>
    <s v="201 - 300 Kč"/>
    <s v="Ano, vyzkoušela bych něco jiného, i když jsem doposud používala standardní vložku či tampon."/>
    <s v="Menstruační chudoba je situace, při které žena nemá dostatečné finanční prostředky na pořízení menstruačních pomůcek."/>
    <s v="Ne"/>
    <s v="Ano - jednou či výjimečně."/>
    <x v="2"/>
  </r>
  <r>
    <n v="32"/>
    <s v="21-30"/>
    <s v="Méně než 15 000 Kč"/>
    <s v="Standardní tampon"/>
    <s v="Standardní vložka, Standardní tampon, Menstruační kalhotky"/>
    <s v="Ano - alespoň 3x týdně"/>
    <s v="Ano"/>
    <s v="Cena, Pohodlné"/>
    <s v="Menstruační kalíšek, Menstruační kalhotky"/>
    <s v="Dostala bych ji zdarma., Někdo z okolí by ji začal používat., Byla by to levnější varianta."/>
    <s v="Ne"/>
    <s v="Rozhodně ano"/>
    <s v="Na internetu"/>
    <s v="Vím, co chci, ale občas se podívám na ostatní varianty jiných produktů, než používám normálně."/>
    <s v="101 - 200 Kč"/>
    <s v="Ano, protože jednorázové menstruační pomůcky nejsou ekologické."/>
    <s v="Menstruační chudoba je situace, při které žena nemá dostatečné finanční prostředky na pořízení menstruačních pomůcek."/>
    <s v="Ne"/>
    <s v="Ne"/>
    <x v="0"/>
  </r>
  <r>
    <n v="33"/>
    <s v="21-30"/>
    <s v="15 000 - 20 000 Kč"/>
    <s v="Standardní tampon"/>
    <s v="Standardní vložka, Standardní tampon"/>
    <s v="Ano - maximálně 3x týdně"/>
    <s v="Ano"/>
    <s v="Pohodlné, Spolehlivé"/>
    <s v="Nechci"/>
    <s v="Současný produkt by mi přestal vyhovovat."/>
    <s v="Ne"/>
    <s v="Spíše ano"/>
    <s v="V drogérii"/>
    <s v="Vím, co chci, ale podívám se na ostatní varianty stejného produktu (značky, velikosti, cena atd..)"/>
    <s v="50 - 100 Kč"/>
    <s v="Ano, protože mám svůj oblíbený typ/značku/velikost a chci ho používat dál."/>
    <s v="Menstruační chudoba je situace, při které žena nemá dostatečné finanční prostředky na pořízení menstruačních pomůcek."/>
    <s v="Ne"/>
    <s v="Ne"/>
    <x v="0"/>
  </r>
  <r>
    <n v="34"/>
    <s v="21-30"/>
    <s v="35 000 - 45 000 Kč"/>
    <s v="Standardní tampon, Menstruační kalíšek, Menstruační kalhotky"/>
    <s v="Standardní vložka, Standardní tampon"/>
    <s v="Ano - maximálně 3x týdně"/>
    <s v="Ano"/>
    <s v="Zvyk, Spolehlivé"/>
    <s v="Nechci"/>
    <s v="Nic by mě nepřimělo."/>
    <s v="Ne"/>
    <s v="Rozhodně ano"/>
    <s v="V drogérii"/>
    <s v="Vím, co chci, ale podívám se na ostatní varianty stejného produktu (značky, velikosti, cena atd..)"/>
    <s v="201 - 300 Kč"/>
    <s v="Ne, používám standardní tampony nebo vložka."/>
    <s v="Menstruační chudoba je situace, při které žena nemá dostatečné finanční prostředky na pořízení menstruačních pomůcek."/>
    <s v="Ne"/>
    <s v="Ne"/>
    <x v="0"/>
  </r>
  <r>
    <n v="35"/>
    <s v="31-40"/>
    <s v="45 000 Kč a více"/>
    <s v="Standardní tampon"/>
    <s v="Standardní vložka, Standardní tampon, Menstruační kalhotky"/>
    <s v="Ano - alespoň 3x týdně"/>
    <s v="Ano"/>
    <s v="Pohodlné, Spolehlivé"/>
    <s v="Nechci"/>
    <s v="Současný produkt by mi přestal vyhovovat."/>
    <s v="Ne"/>
    <s v="Rozhodně ano"/>
    <s v="V drogérii"/>
    <s v="Mi nákup trvá pár vteřin, kupuji pořád to stejné."/>
    <s v="101 - 200 Kč"/>
    <s v="Ano, protože mám svůj oblíbený typ/značku/velikost a chci ho používat dál."/>
    <s v="Menstruační chudoba je situace, při které žena nemá dostatečné finanční prostředky na pořízení menstruačních pomůcek."/>
    <s v="Ne"/>
    <s v="Ne"/>
    <x v="2"/>
  </r>
  <r>
    <n v="36"/>
    <s v="51-60"/>
    <s v="45 000 Kč a více"/>
    <s v="Standardní tampon"/>
    <s v="Menstruační kalíšek"/>
    <s v="Ne"/>
    <s v="Ano"/>
    <s v="Pohodlné, Spolehlivé"/>
    <s v="Tampon z přírodního materiálu"/>
    <s v="Byla by to levnější varianta., Současný produkt by mi přestal vyhovovat."/>
    <s v="Ne"/>
    <s v="Rozhodně ne"/>
    <s v="V drogérii"/>
    <s v="Pravidelně přemýšlím, jestli nezkusit něco nového a zvažuji možnosti."/>
    <s v="50 - 100 Kč"/>
    <s v="Ne, začala bych používat produkty zdarma (doposud jsem používala jiné)."/>
    <s v="Menstruační chudoba je situace, při které žena nemá dostatečné finanční prostředky na pořízení menstruačních pomůcek."/>
    <s v="Ne"/>
    <s v="Ne"/>
    <x v="0"/>
  </r>
  <r>
    <n v="37"/>
    <s v="21-30"/>
    <s v="25 000 - 35 000 Kč"/>
    <s v="Menstruační kalíšek, Menstruační kalhotky"/>
    <s v="Standardní vložka, Standardní tampon"/>
    <s v="Ne"/>
    <s v="Ano"/>
    <s v="Cena, Ekologie"/>
    <s v="Nechci"/>
    <s v="Dostala bych ji zdarma., 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2"/>
  </r>
  <r>
    <n v="38"/>
    <s v="21-30"/>
    <s v="20 000 - 25 000 Kč"/>
    <s v="Menstruační kalíšek"/>
    <s v="Standardní vložka, Standardní tampon"/>
    <s v="Ano - alespoň 3x týdně"/>
    <s v="Ano"/>
    <s v="Ekologie, Pohodlné"/>
    <s v="Nechci"/>
    <s v="Současný produkt by mi přestal vyhovovat."/>
    <s v="Ne"/>
    <s v="Spíše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39"/>
    <s v="21-30"/>
    <s v="25 000 - 35 000 Kč"/>
    <s v="Menstruační kalíšek"/>
    <s v="Menstruační kalíšek"/>
    <s v="Ano - maximálně 3x týdně"/>
    <s v="Ano"/>
    <s v="Cena, Ekologie"/>
    <s v="Mořská houba"/>
    <s v="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2"/>
  </r>
  <r>
    <n v="40"/>
    <s v="21-30"/>
    <s v="Méně než 15 000 Kč"/>
    <s v="Standardní vložka, Standardní tampon"/>
    <s v="Standardní tampon, Menstruační kalíšek"/>
    <s v="Ano - maximálně 3x týdně"/>
    <s v="Ano"/>
    <s v="Pohodlné, Spolehlivé"/>
    <s v="Vložka z přírodního materiálu, Tampon z přírodního materiálu, Menstruační kalhotky"/>
    <s v="Byla by to levnější varianta., Byla by to ekologičtější varianta."/>
    <s v="Ne"/>
    <s v="Rozhodně ano"/>
    <s v="V drogérii"/>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s v="Ne"/>
    <s v="Ne"/>
    <x v="3"/>
  </r>
  <r>
    <n v="41"/>
    <s v="21-30"/>
    <s v="45 000 Kč a více"/>
    <s v="Standardní tampon"/>
    <s v="Standardní vložka, Menstruační kalíšek, Menstruační kalhotky"/>
    <s v="Ano - maximálně 3x týdně"/>
    <s v="Ano"/>
    <s v="Cena, Ekologie"/>
    <s v="Menstruační kalhotky"/>
    <s v="Současný produkt by mi přestal vyhovovat."/>
    <s v="Ne"/>
    <s v="Rozhodně ano"/>
    <s v="V drogérii"/>
    <s v="Pravidelně přemýšlím, jestli nezkusit něco nového a zvažuji možnosti."/>
    <s v="50 - 100 Kč"/>
    <s v="Ne, používám standardní tampony nebo vložka."/>
    <s v="Menstruační chudoba je situace, při které žena nemá dostatečné finanční prostředky na pořízení menstruačních pomůcek."/>
    <s v="Ne"/>
    <s v="Ne"/>
    <x v="4"/>
  </r>
  <r>
    <n v="42"/>
    <s v="21-30"/>
    <s v="25 000 - 35 000 Kč"/>
    <s v="Standardní tampon, Menstruační kalíšek, Menstruační kalhotky"/>
    <s v="Standardní tampon, Menstruační kalíšek, Menstruační kalhotky"/>
    <s v="Ano - alespoň 3x týdně"/>
    <s v="Ano"/>
    <s v="Cena, Ekologie"/>
    <s v="Nechci"/>
    <s v="Současný produkt by mi přestal vyhovovat."/>
    <s v="Ne"/>
    <s v="Spíše ano"/>
    <s v="V drogérii"/>
    <s v="Vím, co chci, ale podívám se na ostatní varianty stejného produktu (značky, velikosti, cena atd..)"/>
    <s v="201 - 300 Kč"/>
    <s v="Ano, protože mám svůj oblíbený typ/značku/velikost a chci ho používat dál."/>
    <s v="Menstruační chudoba je situace, při které žena nemá dostatečné finanční prostředky na pořízení menstruačních pomůcek."/>
    <s v="Ne"/>
    <s v="Ne"/>
    <x v="0"/>
  </r>
  <r>
    <n v="43"/>
    <s v="21-30"/>
    <s v="Méně než 15 000 Kč"/>
    <s v="Standardní tampon"/>
    <s v="Standardní vložka, Standardní tampon"/>
    <s v="Ne"/>
    <s v="Ano"/>
    <s v="Pohodlné, Spolehlivé"/>
    <s v="Menstruační kalhotky"/>
    <s v="Dostala bych ji zdarma."/>
    <s v="Ne"/>
    <s v="Rozhodně ano"/>
    <s v="V drogérii"/>
    <s v="Pravidelně přemýšlím, jestli nezkusit něco nového a zvažuji možnosti."/>
    <s v="101 - 200 Kč"/>
    <s v="Ne, používám standardní tampony nebo vložka."/>
    <s v="Menstruační chudoba je situace, při které žena nemá dostatečné finanční prostředky na pořízení menstruačních pomůcek."/>
    <s v="Ano - jednou či výjimečně."/>
    <s v="Ne"/>
    <x v="0"/>
  </r>
  <r>
    <n v="44"/>
    <s v="21-30"/>
    <s v="25 000 - 35 000 Kč"/>
    <s v="Standardní tampon, Menstruační kalíšek"/>
    <s v="Standardní tampon, Menstruační kalíšek, Menstruační kalhotky"/>
    <s v="Ano - alespoň 3x týdně"/>
    <s v="Ano"/>
    <s v="Ekologie, Pohodlné"/>
    <s v="Menstruační kalhotky"/>
    <s v="Dostala bych ji zdarma., Byla by to ekologičtější varianta., Současný produkt by mi přestal vyhovovat."/>
    <s v="Ne"/>
    <s v="Rozhodně ano"/>
    <s v="Na internetu"/>
    <s v="Vím, co chci, ale podívám se na ostatní varianty stejného produktu (značky, velikosti, cena atd..)"/>
    <s v="101 - 200 Kč"/>
    <s v="Ano, protože jednorázové menstruační pomůcky nejsou ekologické."/>
    <s v="Nevím co to je, nikdy jsem o tom neslyšela."/>
    <s v="Ne"/>
    <s v="Ne"/>
    <x v="4"/>
  </r>
  <r>
    <n v="45"/>
    <s v="21-30"/>
    <s v="35 000 - 45 000 Kč"/>
    <s v="Menstruační kalíšek"/>
    <s v="Standardní vložka, Standardní tampon, Menstruační kalíšek"/>
    <s v="Ano - alespoň 3x týdně"/>
    <s v="Ano"/>
    <s v="Používají ho ostatní v mém okolí, Pohodlné"/>
    <s v="Menstruační kalhotky"/>
    <s v="Současný produkt by mi přestal vyhovovat."/>
    <s v="Ne"/>
    <s v="Spíše ano"/>
    <s v="Na internetu"/>
    <s v="Mi nákup trvá pár vteřin, kupuji pořád to stejné."/>
    <s v="Používám ekologické produkty, které jsou použitelné na několik let"/>
    <s v="Ano, protože mám svůj oblíbený typ/značku/velikost a chci ho používat dál."/>
    <s v="Menstruační chudoba je situace, při které žena nemá dostatečné finanční prostředky na pořízení menstruačních pomůcek."/>
    <s v="Ne"/>
    <s v="Ne"/>
    <x v="0"/>
  </r>
  <r>
    <n v="46"/>
    <s v="21-30"/>
    <s v="35 000 - 45 000 Kč"/>
    <s v="Standardní vložka, Standardní tampon, Menstruační kalhotky"/>
    <s v="Standardní vložka, Vložka z přírodního materiálu, Látkové vložka, Standardní tampon, Tampon z přírodního materiálu, Menstruační kalíšek, Menstruační kalhotky"/>
    <s v="Ne"/>
    <s v="Ano"/>
    <s v="Pohodlné, Spolehlivé"/>
    <s v="Menstruační kalíšek"/>
    <s v="Dostala bych ji zdarma., Byla by to ekologičtější varianta., Současný produkt by mi přestal vyhovovat."/>
    <s v="Ne"/>
    <s v="Spíše ano"/>
    <s v="V drogérii"/>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s v="Ne"/>
    <s v="Ne"/>
    <x v="2"/>
  </r>
  <r>
    <n v="47"/>
    <s v="21-30"/>
    <s v="25 000 - 35 000 Kč"/>
    <s v="Menstruační kalíšek"/>
    <s v="Standardní vložka, Standardní tampon, Menstruační kalhotky"/>
    <s v="Ne"/>
    <s v="Ano"/>
    <s v="Ekologie, Pohodlné"/>
    <s v="Nechci"/>
    <s v="Současný produkt by mi přestal vyhovovat."/>
    <s v="Ne"/>
    <s v="Spíše ano"/>
    <s v="V drogérii"/>
    <s v="Vím, co chci, ale podívám se na ostatní varianty stejného produktu (značky, velikosti, cena atd..)"/>
    <s v="Používám ekologické produkty, které jsou použitelné na několik let"/>
    <s v="Ano, protože standardní vložka nebo tampony nepoužívám."/>
    <s v="Menstruační chudoba je situace, při které má žena slabou či žádnou menstruaci."/>
    <s v="Ne"/>
    <s v="Ne"/>
    <x v="3"/>
  </r>
  <r>
    <n v="48"/>
    <s v="21-30"/>
    <s v="Méně než 15 000 Kč"/>
    <s v="Standardní tampon, Menstruační kalíšek, Menstruační kalhotky"/>
    <s v="Standardní vložka, Menstruační kalíšek, Menstruační kalhotky"/>
    <s v="Ano - maximálně 3x týdně"/>
    <s v="Ano"/>
    <s v="Zvyk, Spolehlivé"/>
    <s v="Vložka z přírodního materiálu"/>
    <s v="Dostala bych ji zdarma., Někdo z okolí by ji začal používat., Byla by to ekologičtější varianta., Současný produkt by mi přestal vyhovovat."/>
    <s v="Ne"/>
    <s v="Spíše ano"/>
    <s v="V drogérii"/>
    <s v="Vím, co chci, ale občas se podívám na ostatní varianty jiných produktů, než používám normálně."/>
    <s v="101 - 200 Kč"/>
    <s v="Ano, protože jednorázové menstruační pomůcky nejsou ekologické."/>
    <s v="Menstruační chudoba je situace, při které žena nemá dostatečné finanční prostředky na pořízení menstruačních pomůcek."/>
    <s v="Ne"/>
    <s v="Ne"/>
    <x v="0"/>
  </r>
  <r>
    <n v="49"/>
    <s v="21-30"/>
    <s v="15 000 - 20 000 Kč"/>
    <s v="Standardní vložka, Standardní tampon"/>
    <s v="Standardní vložka, Standardní tampon, Menstruační kalhotky"/>
    <s v="Ano - maximálně 3x týdně"/>
    <s v="Ano"/>
    <s v="Zvyk, Pohodlné"/>
    <s v="Menstruační kalhotky"/>
    <s v="Byla by to ekologičtější varianta."/>
    <s v="Ne"/>
    <s v="Rozhodně ano"/>
    <s v="V drogérii"/>
    <s v="Vím, co chci, ale občas se podívám na ostatní varianty jiných produktů, než používám normálně."/>
    <s v="101 - 200 Kč"/>
    <s v="Ano, vyzkoušela bych něco jiného, i když jsem doposud používala standardní vložku či tampon."/>
    <s v="Menstruační chudoba je situace, při které žena nemá dostatečné finanční prostředky na pořízení menstruačních pomůcek."/>
    <s v="Ne"/>
    <s v="Ne"/>
    <x v="1"/>
  </r>
  <r>
    <n v="50"/>
    <s v="31-40"/>
    <s v="25 000 - 35 000 Kč"/>
    <s v="Standardní vložka, Menstruační kalíšek"/>
    <s v="Standardní vložka, Menstruační kalíšek, Menstruační kalhotky"/>
    <s v="Ne"/>
    <s v="Ano"/>
    <s v="Pohodlné, Spolehlivé"/>
    <s v="Vložka z přírodního materiálu, Menstruační kalhotky"/>
    <s v="Dostala bych ji zdarma., Někdo z okolí by ji začal používat."/>
    <s v="Ne"/>
    <s v="Spíše ano"/>
    <s v="V drogérii"/>
    <s v="Vím, co chci, ale občas se podívám na ostatní varianty jiných produktů, než používám normálně."/>
    <s v="101 - 200 Kč"/>
    <s v="Ano, vyzkoušela bych něco jiného, i když jsem doposud používala standardní vložku či tampon."/>
    <s v="Nevím co to je, nikdy jsem o tom neslyšela."/>
    <s v="Ne"/>
    <s v="Ne"/>
    <x v="4"/>
  </r>
  <r>
    <n v="51"/>
    <s v="21-30"/>
    <s v="35 000 - 45 000 Kč"/>
    <s v="Standardní vložka, Standardní tampon, Menstruační kalíšek"/>
    <s v="Standardní vložka, Standardní tampon, Menstruační kalíšek, Menstruační kalhotky"/>
    <s v="Ne"/>
    <s v="Ano"/>
    <s v="Ekologie, Pohodlné"/>
    <s v="Menstruační kalhotky"/>
    <s v="Dostala bych ji zdarma., Byla by to levnější varianta., Byla by to ekologičtější varianta., Současný produkt by mi přestal vyhovovat."/>
    <s v="Ne"/>
    <s v="Rozhodně ano"/>
    <s v="V supermarketu"/>
    <s v="Vím, co chci, ale občas se podívám na ostatní varianty jiných produktů, než používám normálně."/>
    <s v="101 - 200 Kč"/>
    <s v="Ne, používám standardní tampony nebo vložka."/>
    <s v="Menstruační chudoba je situace, při které žena nemá dostatečné finanční prostředky na pořízení menstruačních pomůcek."/>
    <s v="Ne"/>
    <s v="Ano - jednou či výjimečně."/>
    <x v="1"/>
  </r>
  <r>
    <n v="52"/>
    <s v="21-30"/>
    <s v="15 000 - 20 000 Kč"/>
    <s v="Menstruační kalíšek, Menstruační kalhotky"/>
    <s v="Standardní vložka, Standardní tampon, Menstruační kalíšek, Menstruační kalhotky"/>
    <s v="Ano - alespoň 3x týdně"/>
    <s v="Ano"/>
    <s v="Ekologie, Zvyk"/>
    <s v="Nechci"/>
    <s v="Dostala bych ji zdarma., Byla by to levnější varianta."/>
    <s v="Ne"/>
    <s v="Rozhodně ano"/>
    <s v="Na internetu"/>
    <s v="Vím, co chci, ale podívám se na ostatní varianty stejného produktu (značky, velikosti, cena atd..)"/>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Ano - jednou či výjimečně."/>
    <s v="Ano - jednou či výjimečně."/>
    <x v="0"/>
  </r>
  <r>
    <n v="53"/>
    <s v="21-30"/>
    <s v="25 000 - 35 000 Kč"/>
    <s v="Standardní vložka"/>
    <s v="Nevím"/>
    <s v="Ne"/>
    <s v="Ano"/>
    <s v="Pohodlné, Spolehlivé"/>
    <s v="Nechci"/>
    <s v="Současný produkt by mi přestal vyhovovat."/>
    <s v="Ne"/>
    <s v="Rozhodně ne"/>
    <s v="V drogérii"/>
    <s v="Vím, co chci, ale podívám se na ostatní varianty stejného produktu (značky, velikosti, cena atd..)"/>
    <s v="50 - 100 Kč"/>
    <s v="Ne, používám standardní tampony nebo vložka."/>
    <s v="Menstruační chudoba je situace, při které žena nemá dostatečné finanční prostředky na pořízení menstruačních pomůcek."/>
    <s v="Ne"/>
    <s v="Ne"/>
    <x v="2"/>
  </r>
  <r>
    <n v="54"/>
    <s v="21-30"/>
    <s v="25 000 - 35 000 Kč"/>
    <s v="Menstruační kalíšek"/>
    <s v="Standardní vložka, Standardní tampon, Menstruační kalíšek"/>
    <s v="Ano - alespoň 3x týdně"/>
    <s v="Ano"/>
    <s v="Cena, Ekologie"/>
    <s v="Menstruační kalhotky"/>
    <s v="Dostala bych ji zdarma., Někdo z okolí by ji začal používat., Současný produkt by mi přestal vyhovovat."/>
    <s v="Ne"/>
    <s v="Spíše ano"/>
    <s v="V drogérii"/>
    <s v="Mi nákup trvá pár vteřin, kupuji pořád to stejné."/>
    <s v="Používám ekologické produkty, které jsou použitelné na několik let"/>
    <s v="Ano, vyzkoušela bych něco jiného, i když jsem doposud používala standardní vložku či tampon."/>
    <s v="Nevím co to je, nikdy jsem o tom neslyšela."/>
    <s v="Ne"/>
    <s v="Ne"/>
    <x v="3"/>
  </r>
  <r>
    <n v="55"/>
    <s v="31-40"/>
    <s v="45 000 Kč a více"/>
    <s v="Menstruační kalíšek"/>
    <s v="Standardní vložka, Standardní tampon, Menstruační kalíšek, Menstruační kalhotky"/>
    <s v="Ano - maximálně 3x týdně"/>
    <s v="Ano"/>
    <s v="Ekologie, Pohodlné"/>
    <s v="Nechci"/>
    <s v="Současný produkt by mi přestal vyhovovat."/>
    <s v="Ne"/>
    <s v="Spíše ano"/>
    <s v="Na internetu"/>
    <s v="Mi nákup trvá pár vteřin, kupuji pořád to stejné."/>
    <s v="Používám ekologické produkty, které jsou použitelné na několik let"/>
    <s v="Ano, protože mám svůj oblíbený typ/značku/velikost a chci ho používat dál."/>
    <s v="Menstruační chudoba je situace, při které žena nemá dostatečné finanční prostředky na pořízení menstruačních pomůcek."/>
    <s v="Ne"/>
    <s v="Ne"/>
    <x v="0"/>
  </r>
  <r>
    <n v="56"/>
    <s v="31-40"/>
    <s v="35 000 - 45 000 Kč"/>
    <s v="Standardní tampon"/>
    <s v="Nevím"/>
    <s v="Ano - alespoň 3x týdně"/>
    <s v="Ano"/>
    <s v="Cena, Zvyk"/>
    <s v="Tampon z přírodního materiálu, Menstruační kalíšek"/>
    <s v="Někdo z okolí by ji začal používat., Současný produkt by mi přestal vyhovovat."/>
    <s v="Ne"/>
    <s v="Rozhodně ano"/>
    <s v="V drogérii"/>
    <s v="Mi nákup trvá pár vteřin, kupuji pořád to stejné."/>
    <s v="101 - 200 Kč"/>
    <s v="Ano, vyzkoušela bych něco jiného, i když jsem doposud používala standardní vložku či tampon."/>
    <s v="Menstruační chudoba je situace, při které žena nemá dostatečné finanční prostředky na pořízení menstruačních pomůcek."/>
    <s v="Ne"/>
    <s v="Ne"/>
    <x v="2"/>
  </r>
  <r>
    <n v="57"/>
    <s v="15-20"/>
    <s v="Méně než 15 000 Kč"/>
    <s v="Standardní vložka, Standardní tampon"/>
    <s v="Standardní tampon, Menstruační kalhotky"/>
    <s v="Ano - maximálně 3x týdně"/>
    <s v="Ne - někdo jiný z rodiny"/>
    <s v="Používají ho ostatní v mém okolí, Spolehlivé"/>
    <s v="Nechci"/>
    <s v="Nic by mě nepřimělo."/>
    <s v="Ne"/>
    <s v="Rozhodně ano"/>
    <s v="Na internetu"/>
    <s v="Mi nákup trvá pár vteřin, kupuji pořád to stejné."/>
    <s v="201 - 300 Kč"/>
    <s v="Ano, protože jednorázové menstruační pomůcky nejsou ekologické."/>
    <s v="Menstruační chudoba je situace, při které žena nemá dostatečné finanční prostředky na pořízení menstruačních pomůcek."/>
    <s v="Ne"/>
    <s v="Ne"/>
    <x v="2"/>
  </r>
  <r>
    <n v="58"/>
    <s v="31-40"/>
    <s v="45 000 Kč a více"/>
    <s v="Látkové vložka, Standardní tampon, Menstruační kalíšek, Menstruační kalhotky"/>
    <s v="Standardní vložka, Látkové vložka, Standardní tampon, Menstruační kalíšek, Menstruační kalhotky"/>
    <s v="Ano - maximálně 3x týdně"/>
    <s v="Ano"/>
    <s v="Pohodlné, Spolehlivé"/>
    <s v="Nechci"/>
    <s v="Současný produkt by mi přestal vyhovovat."/>
    <s v="Ne"/>
    <s v="Spíš ne"/>
    <s v="V drogérii"/>
    <s v="Vím, co chci, ale podívám se na ostatní varianty stejného produktu (značky, velikosti, cena atd..)"/>
    <s v="101 - 200 Kč"/>
    <s v="Ano, protože mám svůj oblíbený typ/značku/velikost a chci ho používat dál."/>
    <s v="Menstruační chudoba je situace, při které žena nemá dostatečné finanční prostředky na pořízení menstruačních pomůcek."/>
    <s v="Ne"/>
    <s v="Ne"/>
    <x v="0"/>
  </r>
  <r>
    <n v="59"/>
    <s v="15-20"/>
    <s v="Méně než 15 000 Kč"/>
    <s v="Standardní vložka, Menstruační kalíšek"/>
    <s v="Standardní vložka"/>
    <s v="Ano - maximálně 3x týdně"/>
    <s v="Ano"/>
    <s v="Pohodlné, Spolehlivé"/>
    <s v="Menstruační kalhotky"/>
    <s v="Někdo z okolí by ji začal používat."/>
    <s v="Ne"/>
    <s v="Rozhodně ano"/>
    <s v="V drogérii"/>
    <s v="Vím, co chci, ale občas se podívám na ostatní varianty jiných produktů, než používám normálně."/>
    <s v="101 - 200 Kč"/>
    <s v="Ano, vyzkoušela bych něco jiného, i když jsem doposud používala standardní vložku či tampon."/>
    <s v="Nevím co to je, nikdy jsem o tom neslyšela."/>
    <s v="Ano - jednou či výjimečně."/>
    <s v="Ano - jednou či výjimečně."/>
    <x v="0"/>
  </r>
  <r>
    <n v="60"/>
    <s v="31-40"/>
    <s v="20 000 - 25 000 Kč"/>
    <s v="Mořská houba"/>
    <s v="Nevím"/>
    <s v="Ne"/>
    <s v="Ano"/>
    <s v="Ekologie, Pohodlné"/>
    <s v="Nechci"/>
    <s v="Současný produkt by mi přestal vyhovovat."/>
    <s v="Ne"/>
    <s v="Spíše ano"/>
    <s v="V drogérii"/>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Ano - jednou či výjimečně."/>
    <x v="0"/>
  </r>
  <r>
    <n v="61"/>
    <s v="21-30"/>
    <s v="25 000 - 35 000 Kč"/>
    <s v="Menstruační kalíšek, Menstruační kalhotky"/>
    <s v="Standardní vložka, Látkové vložka, Standardní tampon, Tampon z přírodního materiálu, Menstruační kalíšek, Menstruační kalhotky"/>
    <s v="Ano - alespoň 3x týdně"/>
    <s v="Ano"/>
    <s v="Ekologie, Pohodlné"/>
    <s v="Nechci"/>
    <s v="Současný produkt by mi přestal vyhovovat."/>
    <s v="Ne"/>
    <s v="Rozhodně ano"/>
    <s v="Na internetu"/>
    <s v="Vím, co chci, ale občas se podívám na ostatní varianty jiných produktů, než používám normálně."/>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Ne"/>
    <s v="Ne"/>
    <x v="0"/>
  </r>
  <r>
    <n v="62"/>
    <s v="21-30"/>
    <s v="15 000 - 20 000 Kč"/>
    <s v="Standardní vložka, Standardní tampon, Menstruační kalíšek, Menstruační kalhotky"/>
    <s v="Standardní vložka, Standardní tampon"/>
    <s v="Ne"/>
    <s v="Ano"/>
    <s v="Ekologie, Pohodlné"/>
    <s v="Nechci"/>
    <s v="Byla by to ekologičtější varianta., Současný produkt by mi přestal vyhovovat."/>
    <s v="Ne"/>
    <s v="Spíš ne"/>
    <s v="V drogérii"/>
    <s v="Mi nákup trvá pár vteřin, kupuji pořád to stejné."/>
    <s v="201 - 300 Kč"/>
    <s v="Ano, protože jednorázové menstruační pomůcky nejsou ekologické."/>
    <s v="Menstruační chudoba je situace, při které žena nemá dostatečné finanční prostředky na pořízení menstruačních pomůcek."/>
    <s v="Ano - jednou či výjimečně."/>
    <s v="Ne"/>
    <x v="2"/>
  </r>
  <r>
    <n v="63"/>
    <s v="31-40"/>
    <s v="25 000 - 35 000 Kč"/>
    <s v="Vložka z přírodního materiálu, Menstruační kalíšek"/>
    <s v="Standardní vložka, Standardní tampon, Menstruační kalíšek, Menstruační kalhotky"/>
    <s v="Ano - maximálně 3x týdně"/>
    <s v="Ano"/>
    <s v="Pohodlné, Spolehlivé"/>
    <s v="Mořská houba"/>
    <s v="Současný produkt by mi přestal vyhovovat."/>
    <s v="Ne"/>
    <s v="Spíš ne"/>
    <s v="Na internetu"/>
    <s v="Vím, co chci, ale podívám se na ostatní varianty stejného produktu (značky, velikosti, cena atd..)"/>
    <s v="101 - 200 Kč"/>
    <s v="Ano, protože standardní vložka nebo tampony nepoužívám."/>
    <s v="Nevím co to je, nikdy jsem o tom neslyšela."/>
    <s v="Ne"/>
    <s v="Ne"/>
    <x v="0"/>
  </r>
  <r>
    <n v="64"/>
    <s v="31-40"/>
    <s v="20 000 - 25 000 Kč"/>
    <s v="Menstruační kalíšek"/>
    <s v="Standardní vložka, Standardní tampon, Menstruační kalíšek, Mořská houba"/>
    <s v="Ne"/>
    <s v="Ano"/>
    <s v="Ekologie, Pohodlné"/>
    <s v="Menstruační kalhotky"/>
    <s v="Jen se odhodlavam kalhotky objednat jako doplnujici ke kalisku. Urcite kalisek neprestanj pouzivat."/>
    <s v="Ne"/>
    <s v="Spíše ano"/>
    <s v="Na internetu"/>
    <s v="Mi nákup trvá pár vteřin, kupuji pořád to stejné."/>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Ne"/>
    <s v="Ne"/>
    <x v="0"/>
  </r>
  <r>
    <n v="65"/>
    <s v="21-30"/>
    <s v="25 000 - 35 000 Kč"/>
    <s v="Standardní vložka, Vložka z přírodního materiálu"/>
    <s v="Nevím"/>
    <s v="Ne"/>
    <s v="Ano"/>
    <s v="Ekologie, Pohodlné"/>
    <s v="Mořská houba"/>
    <s v="Někdo z okolí by ji začal používat., Byla by to levnější varianta., Byla by to ekologičtější varianta., Současný produkt by mi přestal vyhovovat."/>
    <s v="Ne"/>
    <s v="Spíše ano"/>
    <s v="V drogérii"/>
    <s v="Pravidelně přemýšlím, jestli nezkusit něco nového a zvažuji možnosti."/>
    <s v="201 - 300 Kč"/>
    <s v="Ne, používám standardní tampony nebo vložka."/>
    <s v="Menstruační chudoba je situace, při které žena nemá dostatečné finanční prostředky na pořízení menstruačních pomůcek."/>
    <s v="Ne"/>
    <s v="Ne"/>
    <x v="0"/>
  </r>
  <r>
    <n v="66"/>
    <s v="15-20"/>
    <s v="Méně než 15 000 Kč"/>
    <s v="Menstruační kalhotky"/>
    <s v="Standardní vložka, Látkové vložka, Standardní tampon, Menstruační kalíšek"/>
    <s v="Ano - alespoň 3x týdně"/>
    <s v="Ano"/>
    <s v="Zvyk, Používají ho ostatní v mém okolí"/>
    <s v="Nechci"/>
    <s v="Současný produkt by mi přestal vyhovovat."/>
    <s v="Ne"/>
    <s v="Rozhodně ano"/>
    <s v="Na internetu"/>
    <s v="Vím, co chci, ale občas se podívám na ostatní varianty jiných produktů, než používám normálně."/>
    <s v="Používám ekologické produkty, které jsou použitelné na několik let"/>
    <s v="Ne, začala bych používat produkty zdarma (doposud jsem používala jiné)."/>
    <s v="Menstruační chudoba je situace, při které žena nemá dostatečné finanční prostředky na pořízení menstruačních pomůcek."/>
    <s v="Ano - často."/>
    <s v="Ne"/>
    <x v="5"/>
  </r>
  <r>
    <n v="67"/>
    <s v="41-50"/>
    <s v="35 000 - 45 000 Kč"/>
    <s v="Standardní vložka, Menstruační kalíšek"/>
    <s v="Standardní tampon, Menstruační kalíšek, Menstruační kalhotky"/>
    <s v="Ne"/>
    <s v="Ano"/>
    <s v="Cena, Zvyk"/>
    <s v="Nechci"/>
    <s v="Současný produkt by mi přestal vyhovovat."/>
    <s v="Ne"/>
    <s v="Spíše ano"/>
    <s v="V drogérii"/>
    <s v="Mi nákup trvá pár vteřin, kupuji pořád to stejné."/>
    <s v="201 - 300 Kč"/>
    <s v="Ne, začala bych používat produkty zdarma (doposud jsem používala jiné)."/>
    <s v="Menstruační chudoba je situace, při které žena nemá dostatečné finanční prostředky na pořízení menstruačních pomůcek."/>
    <s v="Ne"/>
    <s v="Ne"/>
    <x v="0"/>
  </r>
  <r>
    <n v="68"/>
    <s v="31-40"/>
    <s v="45 000 Kč a více"/>
    <s v="Standardní tampon, Mořská houba"/>
    <s v="Standardní vložka, Standardní tampon"/>
    <s v="Ano - alespoň 3x týdně"/>
    <s v="Ano"/>
    <s v="Ekologie, Pohodlné"/>
    <s v="Menstruační kalíšek"/>
    <s v="Byla by to ekologičtější varianta., Současný produkt by mi přestal vyhovovat."/>
    <s v="Ne"/>
    <s v="Spíše ano"/>
    <s v="V drogérii"/>
    <s v="Vím, co chci, ale podívám se na ostatní varianty stejného produktu (značky, velikosti, cena atd..)"/>
    <s v="101 - 200 Kč"/>
    <s v="Ano, protože mám svůj oblíbený typ/značku/velikost a chci ho používat dál."/>
    <s v="Menstruační chudoba je situace, při které žena nemá dostatečné finanční prostředky na pořízení menstruačních pomůcek."/>
    <s v="Ne"/>
    <s v="Ne"/>
    <x v="0"/>
  </r>
  <r>
    <n v="69"/>
    <s v="15-20"/>
    <s v="Méně než 15 000 Kč"/>
    <s v="Vložka z přírodního materiálu, Menstruační kalhotky"/>
    <s v="Standardní vložka, Látkové vložka, Standardní tampon, Menstruační kalíšek"/>
    <s v="Ne"/>
    <s v="Ano"/>
    <s v="Cena, Používají ho ostatní v mém okolí"/>
    <s v="Standardní tampon, Tampon z přírodního materiálu, Mořská houba"/>
    <s v="Dostala bych ji zdarma., Byla by to levnější varianta., Byla by to ekologičtější varianta., Současný produkt by mi přestal vyhovovat."/>
    <s v="Ne"/>
    <s v="Rozhodně ano"/>
    <s v="V drogérii"/>
    <s v="Mi nákup trvá pár vteřin, kupuji pořád to stejné."/>
    <s v="201 - 300 Kč"/>
    <s v="Ano, protože standardní vložka nebo tampony nepoužívám."/>
    <s v="Nevím co to je, nikdy jsem o tom neslyšela."/>
    <s v="Ano - jednou či výjimečně."/>
    <s v="Ne"/>
    <x v="6"/>
  </r>
  <r>
    <n v="70"/>
    <s v="41-50"/>
    <s v="35 000 - 45 000 Kč"/>
    <s v="Standardní vložka, Menstruační kalíšek"/>
    <s v="Standardní vložka, Menstruační kalíšek"/>
    <s v="Ne"/>
    <s v="Ano"/>
    <s v="Pohodlné, Spolehlivé"/>
    <s v="Nechci"/>
    <s v="Současný produkt by mi přestal vyhovovat."/>
    <s v="Ne"/>
    <s v="Spíše ano"/>
    <s v="V drogérii"/>
    <s v="Mi nákup trvá pár vteřin, kupuji pořád to stejné."/>
    <s v="101 - 200 Kč"/>
    <s v="Ano, protože mám svůj oblíbený typ/značku/velikost a chci ho používat dál."/>
    <s v="Nevím co to je, nikdy jsem o tom neslyšela."/>
    <s v="Ne"/>
    <s v="Ne"/>
    <x v="0"/>
  </r>
  <r>
    <n v="71"/>
    <s v="31-40"/>
    <s v="15 000 - 20 000 Kč"/>
    <s v="Menstruační kalíšek"/>
    <s v="Standardní vložka, Standardní tampon"/>
    <s v="Ne"/>
    <s v="Ano"/>
    <s v="Ekologie, Pohodlné"/>
    <s v="Nechci"/>
    <s v="Současný produkt by mi přestal vyhovovat."/>
    <s v="Ne"/>
    <s v="Rozhodně ano"/>
    <s v="V drogérii"/>
    <s v="Mi nákup trvá pár vteřin, kupuji pořád to stejné."/>
    <s v="Používám ekologické produkty, které jsou použitelné na několik let"/>
    <s v="Ano, protože mám svůj oblíbený typ/značku/velikost a chci ho používat dál."/>
    <s v="Menstruační chudoba je situace, při které žena nemá dostatečné finanční prostředky na pořízení menstruačních pomůcek."/>
    <s v="Ne"/>
    <s v="Ne"/>
    <x v="0"/>
  </r>
  <r>
    <n v="72"/>
    <s v="31-40"/>
    <s v="20 000 - 25 000 Kč"/>
    <s v="Menstruační kalíšek"/>
    <s v="Standardní vložka, Standardní tampon"/>
    <s v="Ne"/>
    <s v="Ano"/>
    <s v="Ekologie, Spolehlivé"/>
    <s v="Mořská houba"/>
    <s v="Dostala bych ji zdarma."/>
    <s v="Ne"/>
    <s v="Spíše ano"/>
    <s v="Na internetu"/>
    <s v="Mi nákup trvá pár vteřin, kupuji pořád to stejné."/>
    <s v="Používám ekologické produkty, které jsou použitelné na několik let"/>
    <s v="Ano, protože standardní vložka nebo tampony nepoužívám."/>
    <s v="Nevím co to je, nikdy jsem o tom neslyšela."/>
    <s v="Ne"/>
    <s v="Ne"/>
    <x v="7"/>
  </r>
  <r>
    <n v="73"/>
    <s v="51-60"/>
    <s v="25 000 - 35 000 Kč"/>
    <s v="Standardní vložka, Standardní tampon"/>
    <s v="Standardní vložka, Standardní tampon, Menstruační kalíšek, Menstruační kalhotky"/>
    <s v="Ne"/>
    <s v="Ano"/>
    <s v="Pohodlné, Spolehlivé"/>
    <s v="Mořská houba"/>
    <s v="Někdo z okolí by ji začal používat."/>
    <s v="Ne"/>
    <s v="Spíše ano"/>
    <s v="V drogérii"/>
    <s v="Vím, co chci, ale občas se podívám na ostatní varianty jiných produktů, než používám normálně."/>
    <s v="101 - 200 Kč"/>
    <s v="Ano, vyzkoušela bych něco jiného, i když jsem doposud používala standardní vložku či tampon."/>
    <s v="Menstruační chudoba je situace, při které žena nemá dostatečné finanční prostředky na pořízení menstruačních pomůcek."/>
    <s v="Ne"/>
    <s v="Ne"/>
    <x v="8"/>
  </r>
  <r>
    <n v="74"/>
    <s v="41-50"/>
    <s v="45 000 Kč a více"/>
    <s v="Menstruační kalíšek, Menstruační kalhotky"/>
    <s v="Nevím"/>
    <s v="Ne"/>
    <s v="Ano"/>
    <s v="Ekologie, Zvyk"/>
    <s v="Nechci"/>
    <s v="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75"/>
    <s v="31-40"/>
    <s v="15 000 - 20 000 Kč"/>
    <s v="Standardní vložka, Standardní tampon, Menstruační kalíšek"/>
    <s v="Standardní vložka, Standardní tampon"/>
    <s v="Ne"/>
    <s v="Ano"/>
    <s v="Zvyk, Pohodlné"/>
    <s v="Menstruační kalhotky"/>
    <s v="Současný produkt by mi přestal vyhovovat."/>
    <s v="Ne"/>
    <s v="Spíše ano"/>
    <s v="V drogérii"/>
    <s v="Mi nákup trvá pár vteřin, kupuji pořád to stejné."/>
    <s v="201 - 300 Kč"/>
    <s v="Ano, protože mám svůj oblíbený typ/značku/velikost a chci ho používat dál."/>
    <s v="Menstruační chudoba je situace, při které žena nemá dostatečné finanční prostředky na pořízení menstruačních pomůcek."/>
    <s v="Ne"/>
    <s v="Ne"/>
    <x v="9"/>
  </r>
  <r>
    <n v="76"/>
    <s v="31-40"/>
    <s v="25 000 - 35 000 Kč"/>
    <s v="Standardní vložka, Látkové vložka, Menstruační kalíšek, Menstruační kalhotky"/>
    <s v="Standardní vložka, Látkové vložka, Standardní tampon, Menstruační kalíšek, Menstruační kalhotky"/>
    <s v="Ne"/>
    <s v="Ano"/>
    <s v="Cena, Ekologie"/>
    <s v="Nechci"/>
    <s v="Současný produkt by mi přestal vyhovovat."/>
    <s v="Ne"/>
    <s v="Spíš ne"/>
    <s v="V drogérii"/>
    <s v="Mi nákup trvá pár vteřin, kupuji pořád to stejné."/>
    <s v="101 - 200 Kč"/>
    <s v="Ano, protože standardní vložka nebo tampony nepoužívám."/>
    <s v="Menstruační chudoba je situace, při které žena nemá dostatečné finanční prostředky na pořízení menstruačních pomůcek."/>
    <s v="Ne"/>
    <s v="Ne"/>
    <x v="0"/>
  </r>
  <r>
    <n v="77"/>
    <s v="41-50"/>
    <s v="25 000 - 35 000 Kč"/>
    <s v="Standardní vložka, Standardní tampon, Menstruační kalíšek"/>
    <s v="Standardní tampon"/>
    <s v="Ne"/>
    <s v="Ano"/>
    <s v="Zvyk, Spolehlivé"/>
    <s v="Menstruační kalhotky"/>
    <s v="Byla by to levnější varianta., Byla by to ekologičtější varianta."/>
    <s v="Ne"/>
    <s v="Spíše ano"/>
    <s v="V drogérii"/>
    <s v="Vím, co chci, ale podívám se na ostatní varianty stejného produktu (značky, velikosti, cena atd..)"/>
    <s v="101 - 200 Kč"/>
    <s v="Ano, vyzkoušela bych něco jiného, i když jsem doposud používala standardní vložku či tampon."/>
    <s v="Nevím co to je, nikdy jsem o tom neslyšela."/>
    <s v="Ne"/>
    <s v="Ano - jednou či výjimečně."/>
    <x v="0"/>
  </r>
  <r>
    <n v="78"/>
    <s v="15-20"/>
    <s v="Méně než 15 000 Kč"/>
    <s v="Menstruační kalíšek"/>
    <s v="Standardní vložka, Standardní tampon"/>
    <s v="Ano - alespoň 3x týdně"/>
    <s v="Ano"/>
    <s v="Zvyk, Používají ho ostatní v mém okolí"/>
    <s v="Menstruační kalhotky"/>
    <s v="Byla by to levnější varianta., Současný produkt by mi přestal vyhovovat."/>
    <s v="Ne"/>
    <s v="Rozhodně ano"/>
    <s v="V drogérii"/>
    <s v="Vím, co chci, ale občas se podívám na ostatní varianty jiných produktů, než používám normálně."/>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Ne"/>
    <s v="Ne"/>
    <x v="10"/>
  </r>
  <r>
    <n v="79"/>
    <s v="31-40"/>
    <s v="15 000 - 20 000 Kč"/>
    <s v="Menstruační kalhotky, Mořská houba"/>
    <s v="Nevím"/>
    <s v="Ano - maximálně 3x týdně"/>
    <s v="Ano"/>
    <s v="Ekologie, Pohodlné"/>
    <s v="Menstruační kalíšek"/>
    <s v="Dostala bych ji zdarma."/>
    <s v="Ne"/>
    <s v="Spíš ne"/>
    <s v="V drogérii"/>
    <s v="Pravidelně přemýšlím, jestli nezkusit něco nového a zvažuji možnosti."/>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Ne"/>
    <s v="Ne"/>
    <x v="1"/>
  </r>
  <r>
    <n v="80"/>
    <s v="41-50"/>
    <s v="35 000 - 45 000 Kč"/>
    <s v="Standardní vložka, Menstruační kalíšek"/>
    <s v="Standardní vložka, Standardní tampon"/>
    <s v="Ne"/>
    <s v="Ano"/>
    <s v="Pohodlné, Spolehlivé"/>
    <s v="Nechci"/>
    <s v="Někdo z okolí by ji začal používat."/>
    <s v="Ne"/>
    <s v="Spíše ano"/>
    <s v="V supermarketu"/>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s v="Ne"/>
    <s v="Ne"/>
    <x v="0"/>
  </r>
  <r>
    <n v="81"/>
    <s v="31-40"/>
    <s v="45 000 Kč a více"/>
    <s v="Menstruační kalíšek, Menstruační kalhotky"/>
    <s v="Standardní vložka, Standardní tampon, Menstruační kalíšek"/>
    <s v="Ano - alespoň 3x týdně"/>
    <s v="Ano"/>
    <s v="Pohodlné, Spolehlivé"/>
    <s v="Nechci"/>
    <s v="Současný produkt by mi přestal vyhovovat."/>
    <s v="Ne"/>
    <s v="Rozhodně ano"/>
    <s v="Na internetu"/>
    <s v="Mi nákup trvá pár vteřin, kupuji pořád to stejné."/>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Ne"/>
    <s v="Ne"/>
    <x v="4"/>
  </r>
  <r>
    <n v="82"/>
    <s v="21-30"/>
    <s v="25 000 - 35 000 Kč"/>
    <s v="Menstruační kalíšek"/>
    <s v="Standardní vložka, Standardní tampon, Menstruační kalíšek"/>
    <s v="Ano - maximálně 3x týdně"/>
    <s v="Ano"/>
    <s v="Cena, Ekologie"/>
    <s v="Nechci"/>
    <s v="Někdo z okolí by ji začal používat., Byla by to levnější varianta., Byla by to ekologičtější varianta., Současný produkt by mi přestal vyhovovat."/>
    <s v="Ne"/>
    <s v="Spíše ano"/>
    <s v="V drogérii"/>
    <s v="Mi nákup trvá pár vteřin, kupuji pořád to stejné."/>
    <s v="Používám ekologické produkty, které jsou použitelné na několik let"/>
    <s v="Ano, protože mám svůj oblíbený typ/značku/velikost a chci ho používat dál."/>
    <s v="Menstruační chudoba je situace, při které žena nemá dostatečné finanční prostředky na pořízení menstruačních pomůcek."/>
    <s v="Ne"/>
    <s v="Ne"/>
    <x v="0"/>
  </r>
  <r>
    <n v="83"/>
    <s v="31-40"/>
    <s v="25 000 - 35 000 Kč"/>
    <s v="Menstruační kalhotky, Mořská houba"/>
    <s v="Standardní tampon, Mořská houba"/>
    <s v="Ano - maximálně 3x týdně"/>
    <s v="Ano"/>
    <s v="Ekologie, Pohodlné"/>
    <s v="Nechci"/>
    <s v="Byla by to ekologičtější varianta."/>
    <s v="Ne"/>
    <s v="Spíše ano"/>
    <s v="V drogérii"/>
    <s v="Mi nákup trvá pár vteřin, kupuji pořád to stejné."/>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Ne"/>
    <s v="Ne"/>
    <x v="0"/>
  </r>
  <r>
    <n v="84"/>
    <s v="31-40"/>
    <s v="45 000 Kč a více"/>
    <s v="Standardní tampon, Menstruační kalíšek, Menstruační kalhotky"/>
    <s v="Standardní vložka, Standardní tampon"/>
    <s v="Ne"/>
    <s v="Ano"/>
    <s v="Ekologie, Pohodlné"/>
    <s v="Nechci"/>
    <s v="Dostala bych ji zdarma., Současný produkt by mi přestal vyhovovat."/>
    <s v="Ne"/>
    <s v="Spíše ano"/>
    <s v="V drogérii"/>
    <s v="Vím, co chci, ale občas se podívám na ostatní varianty jiných produktů, než používám normálně."/>
    <s v="201 - 300 Kč"/>
    <s v="Ano, protože mám svůj oblíbený typ/značku/velikost a chci ho používat dál."/>
    <s v="Menstruační chudoba je situace, při které žena nemá dostatečné finanční prostředky na pořízení menstruačních pomůcek."/>
    <s v="Ne"/>
    <s v="Ne"/>
    <x v="2"/>
  </r>
  <r>
    <n v="85"/>
    <s v="31-40"/>
    <s v="45 000 Kč a více"/>
    <s v="Menstruační kalhotky"/>
    <s v="Standardní tampon, Menstruační kalhotky"/>
    <s v="Ano - maximálně 3x týdně"/>
    <s v="Ano"/>
    <s v="Ekologie, Pohodlné"/>
    <s v="Nechci"/>
    <s v="Nic by mě nepřimělo."/>
    <s v="Ne"/>
    <s v="Rozhodně ano"/>
    <s v="V drogérii"/>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2"/>
  </r>
  <r>
    <n v="86"/>
    <s v="41-50"/>
    <s v="35 000 - 45 000 Kč"/>
    <s v="Vložka z přírodního materiálu"/>
    <s v="Vložka z přírodního materiálu"/>
    <s v="Ne"/>
    <s v="Ano"/>
    <s v="Ekologie, Spolehlivé"/>
    <s v="Nechci"/>
    <s v="Dostala bych ji zdarma., Byla by to levnější varianta."/>
    <s v="Ne"/>
    <s v="Rozhodně ano"/>
    <s v="V drogérii"/>
    <s v="Mi nákup trvá pár vteřin, kupuji pořád to stejné."/>
    <s v="Používám ekologické produkty, které jsou použitelné na několik let"/>
    <s v="Ano, protože standardní vložka nebo tampony nepoužívám."/>
    <s v="Nevím co to je, nikdy jsem o tom neslyšela."/>
    <s v="Ne"/>
    <s v="Ne"/>
    <x v="0"/>
  </r>
  <r>
    <n v="87"/>
    <s v="31-40"/>
    <s v="20 000 - 25 000 Kč"/>
    <s v="Menstruační kalíšek, Menstruační kalhotky"/>
    <s v="Vložka z přírodního materiálu, Standardní tampon, Menstruační kalíšek, Menstruační kalhotky"/>
    <s v="Ano - alespoň 3x týdně"/>
    <s v="Ano"/>
    <s v="Ekologie, Pohodlné"/>
    <s v="Nechci"/>
    <s v="bylo by to pohodlnější"/>
    <s v="Ne"/>
    <s v="Spíš ne"/>
    <s v="V drogérii"/>
    <s v="Vím, co chci, ale podívám se na ostatní varianty stejného produktu (značky, velikosti, cena atd..)"/>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Ano - jednou či výjimečně."/>
    <s v="Ano - často."/>
    <x v="0"/>
  </r>
  <r>
    <n v="88"/>
    <s v="41-50"/>
    <s v="35 000 - 45 000 Kč"/>
    <s v="Standardní vložka"/>
    <s v="Standardní vložka"/>
    <s v="Ne"/>
    <s v="Ano"/>
    <s v="Cena, Zvyk"/>
    <s v="Menstruační kalhotky"/>
    <s v="Někdo z okolí by ji začal používat."/>
    <s v="Ne"/>
    <s v="Spíš ne"/>
    <s v="V supermarketu"/>
    <s v="Mi nákup trvá pár vteřin, kupuji pořád to stejné."/>
    <s v="50 - 100 Kč"/>
    <s v="Ano, protože mám svůj oblíbený typ/značku/velikost a chci ho používat dál."/>
    <s v="Nevím co to je, nikdy jsem o tom neslyšela."/>
    <s v="Ne"/>
    <s v="Ne"/>
    <x v="2"/>
  </r>
  <r>
    <n v="89"/>
    <s v="41-50"/>
    <s v="25 000 - 35 000 Kč"/>
    <s v="Standardní vložka"/>
    <s v="Menstruační kalhotky"/>
    <s v="Ne"/>
    <s v="Ano"/>
    <s v="Pohodlné, Spolehlivé"/>
    <s v="Menstruační kalhotky"/>
    <s v="Dostala bych ji zdarma."/>
    <s v="Ne"/>
    <s v="Rozhodně ano"/>
    <s v="V drogérii"/>
    <s v="Mi nákup trvá pár vteřin, kupuji pořád to stejné."/>
    <s v="101 - 200 Kč"/>
    <s v="Ano, protože mám svůj oblíbený typ/značku/velikost a chci ho používat dál."/>
    <s v="Nevím co to je, nikdy jsem o tom neslyšela."/>
    <s v="Ne"/>
    <s v="Ne"/>
    <x v="2"/>
  </r>
  <r>
    <n v="90"/>
    <s v="21-30"/>
    <s v="20 000 - 25 000 Kč"/>
    <s v="Standardní tampon, Mořská houba"/>
    <s v="Standardní vložka, Mořská houba"/>
    <s v="Ne"/>
    <s v="Ano"/>
    <s v="Cena, Pohodlné"/>
    <s v="Tampon z přírodního materiálu, Menstruační kalhotky"/>
    <s v="Byla by to levnější varianta."/>
    <s v="Ne"/>
    <s v="Spíš ne"/>
    <s v="Na internetu"/>
    <s v="Vím, co chci, ale podívám se na ostatní varianty stejného produktu (značky, velikosti, cena atd..)"/>
    <s v="201 - 300 Kč"/>
    <s v="Ano, protože mám svůj oblíbený typ/značku/velikost a chci ho používat dál."/>
    <s v="Nevím co to je, nikdy jsem o tom neslyšela."/>
    <s v="Ne"/>
    <s v="Ne"/>
    <x v="0"/>
  </r>
  <r>
    <n v="91"/>
    <s v="21-30"/>
    <s v="25 000 - 35 000 Kč"/>
    <s v="Standardní vložka, Látkové vložka, Standardní tampon, Menstruační kalíšek"/>
    <s v="Standardní vložka, Standardní tampon, Menstruační kalíšek, Menstruační kalhotky"/>
    <s v="Ne"/>
    <s v="Ano"/>
    <s v="Ekologie, Pohodlné"/>
    <s v="Nechci"/>
    <s v="Někdo z okolí by ji začal používat."/>
    <s v="Ne"/>
    <s v="Spíše ano"/>
    <s v="V drogérii"/>
    <s v="Vím, co chci, ale podívám se na ostatní varianty stejného produktu (značky, velikosti, cena atd..)"/>
    <s v="201 - 300 Kč"/>
    <s v="Ano, protože jednorázové menstruační pomůcky nejsou ekologické."/>
    <s v="Menstruační chudoba je situace, při které žena nemá dostatečné finanční prostředky na pořízení menstruačních pomůcek."/>
    <s v="Ne"/>
    <s v="Ne"/>
    <x v="0"/>
  </r>
  <r>
    <n v="92"/>
    <s v="31-40"/>
    <s v="20 000 - 25 000 Kč"/>
    <s v="Mořská houba"/>
    <s v="Standardní vložka, Standardní tampon, Menstruační kalíšek, Menstruační kalhotky, Nevím"/>
    <s v="Ne"/>
    <s v="Ano"/>
    <s v="Cena, Pohodlné"/>
    <s v="Nechci"/>
    <s v="Dostala bych ji zdarma., Byla by to levnější varianta., Současný produkt by mi přestal vyhovovat."/>
    <s v="Ne"/>
    <s v="Spíš ne"/>
    <s v="V drogérii"/>
    <s v="Mi nákup trvá pár vteřin, kupuji pořád to stejné."/>
    <s v="Používám ekologické produkty, které jsou použitelné na několik let"/>
    <s v="Ano, protože standardní vložka nebo tampony nepoužívám."/>
    <s v="Nevím co to je, nikdy jsem o tom neslyšela."/>
    <s v="Ano - jednou či výjimečně."/>
    <s v="Ano - jednou či výjimečně."/>
    <x v="4"/>
  </r>
  <r>
    <n v="93"/>
    <s v="21-30"/>
    <s v="20 000 - 25 000 Kč"/>
    <s v="Menstruační kalíšek"/>
    <s v="Standardní vložka, Standardní tampon"/>
    <s v="Ne"/>
    <s v="Ano"/>
    <s v="Cena, Ekologie"/>
    <s v="Nechci"/>
    <s v="Byla by to ekologičtější varianta."/>
    <s v="Ne"/>
    <s v="Spíše ano"/>
    <s v="Na internetu"/>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94"/>
    <s v="31-40"/>
    <s v="25 000 - 35 000 Kč"/>
    <s v="Standardní vložka, Standardní tampon, Menstruační kalíšek, Mořská houba"/>
    <s v="Standardní vložka, Standardní tampon"/>
    <s v="Ne"/>
    <s v="Ano"/>
    <s v="Pohodlné, Spolehlivé"/>
    <s v="Menstruační kalhotky, Látkové vložka"/>
    <s v="Zkusila jsem kalisek, protejkam, zkusila jsem morskou houbu, vyndavaní je fakt nechutne a krev vsude. Moc rada bych nasla pro sebe jinou variantu nez vlozky a tampony ale zatim mi nic nefungovalo. Uz jsem utratila za to hodne penez a vzdy se vratila ke klasice. "/>
    <s v="Ne"/>
    <s v="Rozhodně ano"/>
    <s v="V supermarketu"/>
    <s v="Pravidelně přemýšlím, jestli nezkusit něco nového a zvažuji možnosti."/>
    <s v="201 - 300 Kč"/>
    <s v="Ano, vyzkoušela bych něco jiného, i když jsem doposud používala standardní vložku či tampon."/>
    <s v="Nevím co to je, nikdy jsem o tom neslyšela."/>
    <s v="Ne"/>
    <s v="Ne"/>
    <x v="0"/>
  </r>
  <r>
    <n v="95"/>
    <s v="31-40"/>
    <s v="35 000 - 45 000 Kč"/>
    <s v="Standardní tampon, Menstruační kalíšek, Menstruační kalhotky"/>
    <s v="Standardní vložka, Standardní tampon, Menstruační kalíšek, Menstruační kalhotky, Mořská houba"/>
    <s v="Ano - maximálně 3x týdně"/>
    <s v="Ano"/>
    <s v="Ekologie, Spolehlivé"/>
    <s v="Nechci"/>
    <s v="Doporuceni"/>
    <s v="Ne"/>
    <s v="Spíš ne"/>
    <s v="V supermarketu"/>
    <s v="Mi nákup trvá pár vteřin, kupuji pořád to stejné."/>
    <s v="201 - 300 Kč"/>
    <s v="Ano, protože jednorázové menstruační pomůcky nejsou ekologické."/>
    <s v="Menstruační chudoba je situace, při které žena nemá dostatečné finanční prostředky na pořízení menstruačních pomůcek."/>
    <s v="Ne"/>
    <s v="Ne"/>
    <x v="0"/>
  </r>
  <r>
    <n v="96"/>
    <s v="31-40"/>
    <s v="25 000 - 35 000 Kč"/>
    <s v="Mořská houba"/>
    <s v="Standardní vložka, Standardní tampon, Mořská houba"/>
    <s v="Ano - maximálně 3x týdně"/>
    <s v="Ano"/>
    <s v="Ekologie, Pohodlné"/>
    <s v="Menstruační kalhotky"/>
    <s v="Dostala bych ji zdarma., Současný produkt by mi přestal vyhovovat."/>
    <s v="Ne"/>
    <s v="Rozhodně ano"/>
    <s v="V drogérii"/>
    <s v="Vím, co chci, ale občas se podívám na ostatní varianty jiných produktů, než používám normálně."/>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Ne"/>
    <s v="Ne"/>
    <x v="0"/>
  </r>
  <r>
    <n v="97"/>
    <s v="15-20"/>
    <s v="Méně než 15 000 Kč"/>
    <s v="Standardní vložka, Standardní tampon"/>
    <s v="Standardní vložka"/>
    <s v="Ano - maximálně 3x týdně"/>
    <s v="Ne - někdo jiný z rodiny"/>
    <s v="Pohodlné, Spolehlivé"/>
    <s v="Nechci"/>
    <s v="Byla by to ekologičtější varianta., Současný produkt by mi přestal vyhovovat., Vyzkoušela jsem kalíšek i houbu. Kalíšek mi nesedí. Houbu moc nepoužívám, protože tampon je mi příjemnější, ale věřím, že si snad jednou na houbu zvyknu. Vím, že tampony nejdou moc zdravé, proto bych chtěla raději houbu. Ale tampony používám už asi od 13 let a jsem na ně zvyklá a můžu se na ně spolehnout."/>
    <s v="Ne"/>
    <s v="Spíše ano"/>
    <s v="V supermarketu"/>
    <s v="Mi nákup trvá pár vteřin, kupuji pořád to stejné."/>
    <s v="201 - 300 Kč"/>
    <s v="Ne, používám standardní tampony nebo vložka."/>
    <s v="Menstruační chudoba je situace, při které žena nemá dostatečné finanční prostředky na pořízení menstruačních pomůcek."/>
    <s v="Ne"/>
    <s v="Ne"/>
    <x v="3"/>
  </r>
  <r>
    <n v="98"/>
    <s v="31-40"/>
    <s v="20 000 - 25 000 Kč"/>
    <s v="Standardní tampon, Mořská houba"/>
    <s v="Standardní vložka, Standardní tampon"/>
    <s v="Ano - maximálně 3x týdně"/>
    <s v="Ano"/>
    <s v="Cena, Ekologie"/>
    <s v="Menstruační kalhotky"/>
    <s v="Současný produkt by mi přestal vyhovovat."/>
    <s v="Ne"/>
    <s v="Spíše ano"/>
    <s v="Na internetu"/>
    <s v="Vím, co chci, ale občas se podívám na ostatní varianty jiných produktů, než používám normálně."/>
    <s v="201 - 300 Kč"/>
    <s v="Ano, vyzkoušela bych něco jiného, i když jsem doposud používala standardní vložku či tampon."/>
    <s v="Menstruační chudoba je situace, při které žena nemá dostatečné finanční prostředky na pořízení menstruačních pomůcek."/>
    <s v="Ne"/>
    <s v="Ne"/>
    <x v="0"/>
  </r>
  <r>
    <n v="99"/>
    <s v="31-40"/>
    <s v="25 000 - 35 000 Kč"/>
    <s v="Látkové vložka, Standardní tampon, Menstruační kalhotky"/>
    <s v="Standardní vložka, Vložka z přírodního materiálu, Látkové vložka, Standardní tampon, Tampon z přírodního materiálu, Menstruační kalíšek, Menstruační kalhotky, Mořská houba, Nepoužívají nic"/>
    <s v="Ne"/>
    <s v="Ano"/>
    <s v="Ekologie, Pohodlné"/>
    <s v="Nechci"/>
    <s v="Současný produkt by mi přestal vyhovovat."/>
    <s v="Ne"/>
    <s v="Rozhodně ano"/>
    <s v="V drogérii"/>
    <s v="Mi nákup trvá pár vteřin, kupuji pořád to stejné."/>
    <s v="201 - 300 Kč"/>
    <s v="Ano, protože jednorázové menstruační pomůcky nejsou ekologické."/>
    <s v="Nevím co to je, nikdy jsem o tom neslyšela."/>
    <s v="Ne"/>
    <s v="Ne"/>
    <x v="1"/>
  </r>
  <r>
    <n v="100"/>
    <s v="31-40"/>
    <s v="35 000 - 45 000 Kč"/>
    <s v="Standardní vložka"/>
    <s v="Menstruační kalíšek"/>
    <s v="Ano - alespoň 3x týdně"/>
    <s v="Ano"/>
    <s v="Cena, Ekologie"/>
    <s v="Menstruační kalhotky"/>
    <s v="Dostala bych ji zdarma., Někdo z okolí by ji začal používat."/>
    <s v="Ano - v práci"/>
    <s v="Rozhodně ano"/>
    <s v="V drogérii"/>
    <s v="Pravidelně přemýšlím, jestli nezkusit něco nového a zvažuji možnosti."/>
    <s v="50 - 100 Kč"/>
    <s v="Ano, protože jednorázové menstruační pomůcky nejsou ekologické."/>
    <s v="Menstruační chudoba je situace, při které žena nemá dostatečné finanční prostředky na pořízení menstruačních pomůcek."/>
    <s v="Ne"/>
    <s v="Ne"/>
    <x v="0"/>
  </r>
  <r>
    <n v="101"/>
    <s v="31-40"/>
    <s v="35 000 - 45 000 Kč"/>
    <s v="Menstruační kalhotky"/>
    <s v="Menstruační kalíšek"/>
    <s v="Ano - alespoň 3x týdně"/>
    <s v="Ano"/>
    <s v="Ekologie, Pohodlné"/>
    <s v="Nechci"/>
    <s v="Současný produkt by mi přestal vyhovovat."/>
    <s v="Ne"/>
    <s v="Rozhodně ano"/>
    <s v="Na internetu"/>
    <s v="Vím, co chci, ale občas se podívám na ostatní varianty jiných produktů, než používám normálně."/>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102"/>
    <s v="31-40"/>
    <s v="35 000 - 45 000 Kč"/>
    <s v="Standardní tampon"/>
    <s v="Standardní vložka, Standardní tampon, Menstruační kalhotky"/>
    <s v="Ne"/>
    <s v="Ano"/>
    <s v="Cena, Zvyk"/>
    <s v="Tampon z přírodního materiálu"/>
    <s v="Dostala bych ji zdarma., Současný produkt by mi přestal vyhovovat."/>
    <s v="Ne"/>
    <s v="Spíš ne"/>
    <s v="V supermarketu"/>
    <s v="Mi nákup trvá pár vteřin, kupuji pořád to stejné."/>
    <s v="101 - 200 Kč"/>
    <s v="Ne, používám standardní tampony nebo vložka."/>
    <s v="Menstruační chudoba je situace, při které žena nemá dostatečné finanční prostředky na pořízení menstruačních pomůcek."/>
    <s v="Ne"/>
    <s v="Ne"/>
    <x v="2"/>
  </r>
  <r>
    <n v="103"/>
    <s v="31-40"/>
    <s v="20 000 - 25 000 Kč"/>
    <s v="Menstruační kalíšek"/>
    <s v="Nevím"/>
    <s v="Ne"/>
    <s v="Ano"/>
    <s v="Ekologie, Pohodlné"/>
    <s v="Nechci"/>
    <s v="Někdo z okolí by ji začal používat., Byla by to ekologičtější varianta."/>
    <s v="Ne"/>
    <s v="Rozhodně ano"/>
    <s v="V drogérii"/>
    <s v="Mi nákup trvá pár vteřin, kupuji pořád to stejné."/>
    <s v="Používám ekologické produkty, které jsou použitelné na několik let"/>
    <s v="Ano, protože mám svůj oblíbený typ/značku/velikost a chci ho používat dál."/>
    <s v="Nevím co to je, nikdy jsem o tom neslyšela."/>
    <s v="Ne"/>
    <s v="Ne"/>
    <x v="1"/>
  </r>
  <r>
    <n v="104"/>
    <s v="31-40"/>
    <s v="35 000 - 45 000 Kč"/>
    <s v="Menstruační kalhotky"/>
    <s v="Vložka z přírodního materiálu, Látkové vložka, Standardní tampon, Menstruační kalhotky"/>
    <s v="Ano - maximálně 3x týdně"/>
    <s v="Ano"/>
    <s v="Ekologie, Spolehlivé"/>
    <s v="Nechci"/>
    <s v="Nic by mě nepřimělo."/>
    <s v="Ne"/>
    <s v="Rozhodně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3"/>
  </r>
  <r>
    <n v="105"/>
    <s v="31-40"/>
    <s v="45 000 Kč a více"/>
    <s v="Standardní tampon"/>
    <s v="Standardní vložka, Standardní tampon, Menstruační kalhotky"/>
    <s v="Ano - alespoň 3x týdně"/>
    <s v="Ano"/>
    <s v="Pohodlné, Spolehlivé"/>
    <s v="Nechci"/>
    <s v="Současný produkt by mi přestal vyhovovat."/>
    <s v="Ne"/>
    <s v="Rozhodně ano"/>
    <s v="V drogérii"/>
    <s v="Mi nákup trvá pár vteřin, kupuji pořád to stejné."/>
    <s v="50 - 100 Kč"/>
    <s v="Ano, protože mám svůj oblíbený typ/značku/velikost a chci ho používat dál."/>
    <s v="Menstruační chudoba je situace, při které žena nemá dostatečné finanční prostředky na pořízení menstruačních pomůcek."/>
    <s v="Ne"/>
    <s v="Ne"/>
    <x v="2"/>
  </r>
  <r>
    <n v="106"/>
    <s v="31-40"/>
    <s v="25 000 - 35 000 Kč"/>
    <s v="Standardní vložka, Menstruační kalíšek"/>
    <s v="Standardní vložka, Menstruační kalíšek, Menstruační kalhotky"/>
    <s v="Ne"/>
    <s v="Ano"/>
    <s v="Pohodlné, Spolehlivé"/>
    <s v="Vložka z přírodního materiálu, Menstruační kalhotky"/>
    <s v="Dostala bych ji zdarma., Někdo z okolí by ji začal používat."/>
    <s v="Ne"/>
    <s v="Spíše ano"/>
    <s v="V drogérii"/>
    <s v="Vím, co chci, ale občas se podívám na ostatní varianty jiných produktů, než používám normálně."/>
    <s v="101 - 200 Kč"/>
    <s v="Ano, vyzkoušela bych něco jiného, i když jsem doposud používala standardní vložku či tampon."/>
    <s v="Nevím co to je, nikdy jsem o tom neslyšela."/>
    <s v="Ne"/>
    <s v="Ne"/>
    <x v="4"/>
  </r>
  <r>
    <n v="107"/>
    <s v="31-40"/>
    <s v="15 000 - 20 000 Kč"/>
    <s v="Menstruační kalhotky, Mořská houba"/>
    <s v="Nevím"/>
    <s v="Ano - maximálně 3x týdně"/>
    <s v="Ano"/>
    <s v="Ekologie, Pohodlné"/>
    <s v="Menstruační kalíšek"/>
    <s v="Dostala bych ji zdarma."/>
    <s v="Ne"/>
    <s v="Spíš ne"/>
    <s v="V drogérii"/>
    <s v="Pravidelně přemýšlím, jestli nezkusit něco nového a zvažuji možnosti."/>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Ne"/>
    <s v="Ne"/>
    <x v="1"/>
  </r>
  <r>
    <n v="108"/>
    <s v="31-40"/>
    <s v="25 000 - 35 000 Kč"/>
    <s v="Menstruační kalhotky, Mořská houba"/>
    <s v="Standardní tampon, Mořská houba"/>
    <s v="Ano - maximálně 3x týdně"/>
    <s v="Ano"/>
    <s v="Ekologie, Pohodlné"/>
    <s v="Nechci"/>
    <s v="Byla by to ekologičtější varianta."/>
    <s v="Ne"/>
    <s v="Spíše ano"/>
    <s v="Na internetu"/>
    <s v="Mi nákup trvá pár vteřin, kupuji pořád to stejné."/>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Ne"/>
    <s v="Ne"/>
    <x v="0"/>
  </r>
  <r>
    <n v="109"/>
    <s v="41-50"/>
    <s v="25 000 - 35 000 Kč"/>
    <s v="Standardní vložka, Standardní tampon, Menstruační kalíšek"/>
    <s v="Standardní tampon"/>
    <s v="Ne"/>
    <s v="Ano"/>
    <s v="Zvyk, Spolehlivé"/>
    <s v="Menstruační kalhotky"/>
    <s v="Byla by to levnější varianta., Byla by to ekologičtější varianta."/>
    <s v="Ne"/>
    <s v="Spíše ano"/>
    <s v="V drogérii"/>
    <s v="Vím, co chci, ale podívám se na ostatní varianty stejného produktu (značky, velikosti, cena atd..)"/>
    <s v="101 - 200 Kč"/>
    <s v="Ano, vyzkoušela bych něco jiného, i když jsem doposud používala standardní vložku či tampon."/>
    <s v="Nevím co to je, nikdy jsem o tom neslyšela."/>
    <s v="Ne"/>
    <s v="Ano - jednou či výjimečně."/>
    <x v="0"/>
  </r>
  <r>
    <n v="110"/>
    <s v="41-50"/>
    <s v="35 000 - 45 000 Kč"/>
    <s v="Standardní vložka, Menstruační kalíšek"/>
    <s v="Standardní vložka, Standardní tampon"/>
    <s v="Ne"/>
    <s v="Ano"/>
    <s v="Pohodlné, Spolehlivé"/>
    <s v="Nechci"/>
    <s v="Někdo z okolí by ji začal používat."/>
    <s v="Ne"/>
    <s v="Spíše ano"/>
    <s v="V supermarketu"/>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s v="Ne"/>
    <s v="Ne"/>
    <x v="0"/>
  </r>
  <r>
    <n v="111"/>
    <s v="41-50"/>
    <s v="35 000 - 45 000 Kč"/>
    <s v="Vložka z přírodního materiálu"/>
    <s v="Vložka z přírodního materiálu"/>
    <s v="Ne"/>
    <s v="Ano"/>
    <s v="Ekologie, Spolehlivé"/>
    <s v="Nechci"/>
    <s v="Dostala bych ji zdarma., Byla by to levnější varianta."/>
    <s v="Ne"/>
    <s v="Rozhodně ano"/>
    <s v="V drogérii"/>
    <s v="Mi nákup trvá pár vteřin, kupuji pořád to stejné."/>
    <s v="Používám ekologické produkty, které jsou použitelné na několik let"/>
    <s v="Ano, protože standardní vložka nebo tampony nepoužívám."/>
    <s v="Nevím co to je, nikdy jsem o tom neslyšela."/>
    <s v="Ne"/>
    <s v="Ne"/>
    <x v="0"/>
  </r>
  <r>
    <n v="112"/>
    <s v="15-20"/>
    <s v="15 000 - 20 000 Kč"/>
    <s v="Standardní tampon"/>
    <s v="Standardní tampon"/>
    <s v="Ano - alespoň 3x týdně"/>
    <s v="Ne - někdo jiný z rodiny"/>
    <s v="Cena, Používají ho ostatní v mém okolí"/>
    <s v="Menstruační kalíšek, Menstruační kalhotky"/>
    <s v="Dostala bych ji zdarma., Někdo z okolí by ji začal používat."/>
    <s v="Ne"/>
    <s v="Rozhodně ano"/>
    <s v="V drogérii"/>
    <s v="Pravidelně přemýšlím, jestli nezkusit něco nového a zvažuji možnosti."/>
    <s v="101 - 200 Kč"/>
    <s v="Ne, používám standardní tampony nebo vložka."/>
    <s v="Menstruační chudoba je situace, při které má žena slabou či žádnou menstruaci."/>
    <s v="Ne"/>
    <s v="Ano - jednou či výjimečně."/>
    <x v="1"/>
  </r>
  <r>
    <n v="113"/>
    <s v="15-20"/>
    <s v="15 000 - 20 000 Kč"/>
    <s v="Standardní vložka, Standardní tampon"/>
    <s v="Standardní tampon"/>
    <s v="Ano - alespoň 3x týdně"/>
    <s v="Ne - někdo jiný z rodiny"/>
    <s v="Používají ho ostatní v mém okolí, Spolehlivé"/>
    <s v="Menstruační kalíšek, Menstruační kalhotky"/>
    <s v="Dostala bych ji zdarma., Někdo z okolí by ji začal používat."/>
    <s v="Ne"/>
    <s v="Rozhodně ano"/>
    <s v="V drogérii"/>
    <s v="Pravidelně přemýšlím, jestli nezkusit něco nového a zvažuji možnosti."/>
    <s v="100 - 200 Kč"/>
    <s v="Ne, používám standardní tampony nebo vložka."/>
    <s v="Menstruační chudoba je situace, při které má žena slabou či žádnou menstruaci."/>
    <s v="Ne"/>
    <s v="Ano - jednou či výjimečně."/>
    <x v="1"/>
  </r>
  <r>
    <n v="114"/>
    <s v="15-20"/>
    <s v="15 000 - 20 000 Kč"/>
    <s v="Standardní vložka, Standardní tampon"/>
    <s v="Standardní tampon"/>
    <s v="Ano - alespoň 3x týdně"/>
    <s v="Ne - někdo jiný z rodiny"/>
    <s v="Zvyk, Používají ho ostatní v mém okolí"/>
    <s v="Menstruační kalíšek, Menstruační kalhotky"/>
    <s v="Dostala bych ji zdarma., Někdo z okolí by ji začal používat."/>
    <s v="Ne"/>
    <s v="Rozhodně ano"/>
    <s v="V drogérii"/>
    <s v="Pravidelně přemýšlím, jestli nezkusit něco nového a zvažuji možnosti."/>
    <s v="100 - 200 Kč"/>
    <s v="Ne, používám standardní tampony nebo vložka."/>
    <s v="Menstruační chudoba je situace, při které má žena slabou či žádnou menstruaci."/>
    <s v="Ne"/>
    <s v="Ano - jednou či výjimečně."/>
    <x v="1"/>
  </r>
  <r>
    <n v="115"/>
    <s v="15-20"/>
    <s v="15 000 - 20 000 Kč"/>
    <s v="Standardní tampon"/>
    <s v="Standardní tampon"/>
    <s v="Ano - alespoň 3x týdně"/>
    <s v="Ne - někdo jiný z rodiny"/>
    <s v="Používají ho ostatní v mém okolí, Spolehlivé"/>
    <s v="Menstruační kalíšek, Menstruační kalhotky"/>
    <s v="Dostala bych ji zdarma., Někdo z okolí by ji začal používat."/>
    <s v="Ne"/>
    <s v="Rozhodně ano"/>
    <s v="V drogérii"/>
    <s v="Pravidelně přemýšlím, jestli nezkusit něco nového a zvažuji možnosti."/>
    <s v="101 - 200 Kč"/>
    <s v="Ne, používám standardní tampony nebo vložka."/>
    <s v="Menstruační chudoba je situace, při které má žena slabou či žádnou menstruaci."/>
    <s v="Ne"/>
    <s v="Ano - jednou či výjimečně."/>
    <x v="1"/>
  </r>
  <r>
    <n v="116"/>
    <s v="15-20"/>
    <s v="Méně než 15 000 Kč"/>
    <s v="Standardní vložka, Standardní tampon"/>
    <s v="Standardní vložka, Standardní tampon"/>
    <s v="Ano - alespoň 3x týdně"/>
    <s v="Ne - někdo jiný z rodiny"/>
    <s v="Zvyk, Používají ho ostatní v mém okolí"/>
    <s v="Menstruační kalíšek, Menstruační kalhotky"/>
    <s v="Osamostatnění - vlastní příjem."/>
    <s v="Ne"/>
    <s v="Spíše ano"/>
    <s v="V drogérii"/>
    <s v="Mi nákup trvá pár vteřin, kupuji pořád to stejné."/>
    <s v="201 - 300 Kč"/>
    <s v="Ne, používám standardní tampony nebo vložka."/>
    <s v="Nevím co to je, nikdy jsem o tom neslyšela."/>
    <s v="Ne"/>
    <s v="Ne"/>
    <x v="0"/>
  </r>
  <r>
    <n v="117"/>
    <s v="21-30"/>
    <s v="15 000 - 20 000 Kč"/>
    <s v="Standardní tampon"/>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s v="V supermarketu"/>
    <s v="Pravidelně přemýšlím, jestli nezkusit něco nového a zvažuji možnosti."/>
    <s v="50 - 100 Kč"/>
    <s v="Ano, vyzkoušela bych něco jiného, i když jsem doposud používala standardní vložku či tampon."/>
    <s v="Menstruační chudoba je situace, při které žena nemá dostatečné finanční prostředky na pořízení menstruačních pomůcek."/>
    <s v="Ne"/>
    <s v="Ne"/>
    <x v="3"/>
  </r>
  <r>
    <n v="118"/>
    <s v="31-40"/>
    <s v="45 000 Kč a více"/>
    <s v="Menstruační kalíšek"/>
    <s v="Standardní vložka, Standardní tampon, Menstruační kalíšek, Menstruační kalhotky"/>
    <s v="Ano - maximálně 3x týdně"/>
    <s v="Ano"/>
    <s v="Ekologie, Pohodlné"/>
    <s v="Nechci"/>
    <s v="Dostala bych ji zdarma., Byla by to ekologičtější varianta., Současný produkt by mi přestal vyhovovat."/>
    <s v="Ne"/>
    <s v="Rozhodně ano"/>
    <s v="V supermarketu"/>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119"/>
    <s v="31-40"/>
    <s v="35 000 - 45 000 Kč"/>
    <s v="Tampon z přírodního materiálu, Menstruační kalíšek"/>
    <s v="Tampon z přírodního materiálu, Menstruační kalíšek"/>
    <s v="Ano - alespoň 3x týdně"/>
    <s v="Ano"/>
    <s v="Pohodlné, Spolehlivé"/>
    <s v="Nechci"/>
    <s v="Někdo z okolí by ji začal používat."/>
    <s v="Ne"/>
    <s v="Spíše ano"/>
    <s v="V drogérii"/>
    <s v="Mi nákup trvá pár vteřin, kupuji pořád to stejné."/>
    <s v="Používám ekologické produkty, které jsou použitelné na několik let"/>
    <s v="Ano, vyzkoušela bych něco jiného, i když jsem doposud používala standardní vložku či tampon."/>
    <s v="Menstruační chudoba je situace, při které žena nemá dostatečné finanční prostředky na pořízení menstruačních pomůcek."/>
    <s v="Ne"/>
    <s v="Ne"/>
    <x v="1"/>
  </r>
  <r>
    <n v="120"/>
    <s v="31-40"/>
    <s v="35 000 - 45 000 Kč"/>
    <s v="Standardní tampon"/>
    <s v="Standardní vložka, Standardní tampon"/>
    <s v="Ano - maximálně 3x týdně"/>
    <s v="Ano"/>
    <s v="Zvyk, Spolehlivé"/>
    <s v="Nechci"/>
    <s v="Nic by mě nepřimělo."/>
    <s v="Ne"/>
    <s v="Rozhodně ano"/>
    <s v="V drogérii"/>
    <s v="Mi nákup trvá pár vteřin, kupuji pořád to stejné."/>
    <s v="50 - 100 Kč"/>
    <s v="Ne, používám standardní tampony nebo vložka."/>
    <s v="Menstruační chudoba je situace, při které žena nemá dostatečné finanční prostředky na pořízení menstruačních pomůcek."/>
    <s v="Ne"/>
    <s v="Ne"/>
    <x v="0"/>
  </r>
  <r>
    <n v="121"/>
    <s v="21-30"/>
    <s v="25 000 - 35 000 Kč"/>
    <s v="Menstruační kalíšek, Menstruační kalhotky"/>
    <s v="Standardní vložka, Standardní tampon"/>
    <s v="Ne"/>
    <s v="Ano"/>
    <s v="Cena, Ekologie"/>
    <s v="Nechci"/>
    <s v="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2"/>
  </r>
  <r>
    <n v="122"/>
    <s v="21-30"/>
    <s v="20 000 - 25 000 Kč"/>
    <s v="Menstruační kalíšek"/>
    <s v="Standardní vložka, Standardní tampon"/>
    <s v="Ano - alespoň 3x týdně"/>
    <s v="Ano"/>
    <s v="Ekologie, Pohodlné"/>
    <s v="Nechci"/>
    <s v="Dostala bych ji zdarma., Byla by to ekologičtější varianta., Současný produkt by mi přestal vyhovovat."/>
    <s v="Ne"/>
    <s v="Spíše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123"/>
    <s v="31-40"/>
    <s v="35 000 - 45 000 Kč"/>
    <s v="Standardní vložka, Standardní tampon, Menstruační kalhotky"/>
    <s v="Standardní vložka, Vložka z přírodního materiálu, Látkové vložka, Standardní tampon, Tampon z přírodního materiálu, Menstruační kalíšek, Menstruační kalhotky"/>
    <s v="Ne"/>
    <s v="Ano"/>
    <s v="Pohodlné, Spolehlivé"/>
    <s v="Menstruační kalíšek"/>
    <s v="Současný produkt by mi přestal vyhovovat."/>
    <s v="Ne"/>
    <s v="Spíše ano"/>
    <s v="V drogérii"/>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s v="Ne"/>
    <s v="Ne"/>
    <x v="2"/>
  </r>
  <r>
    <n v="124"/>
    <s v="21-30"/>
    <s v="25 000 - 35 000 Kč"/>
    <s v="Menstruační kalíšek"/>
    <s v="Standardní vložka, Standardní tampon, Menstruační kalhotky"/>
    <s v="Ne"/>
    <s v="Ano"/>
    <s v="Ekologie, Pohodlné"/>
    <s v="Nechci"/>
    <s v="Někdo z okolí by ji začal používat., Byla by to levnější varianta., Byla by to ekologičtější varianta., Současný produkt by mi přestal vyhovovat."/>
    <s v="Ne"/>
    <s v="Spíše ano"/>
    <s v="V drogérii"/>
    <s v="Vím, co chci, ale podívám se na ostatní varianty stejného produktu (značky, velikosti, cena atd..)"/>
    <s v="Používám ekologické produkty, které jsou použitelné na několik let"/>
    <s v="Ano, protože standardní vložka nebo tampony nepoužívám."/>
    <s v="Menstruační chudoba je situace, při které má žena slabou či žádnou menstruaci."/>
    <s v="Ne"/>
    <s v="Ne"/>
    <x v="3"/>
  </r>
  <r>
    <n v="125"/>
    <s v="21-30"/>
    <s v="20 000 - 25 000 Kč"/>
    <s v="Menstruační kalíšek, Menstruační kalhotky"/>
    <s v="Standardní tampon, Menstruační kalíšek"/>
    <s v="Ano - maximálně 3x týdně"/>
    <s v="Ano"/>
    <s v="Cena, Ekologie"/>
    <s v="Mořská houba"/>
    <s v="Byla by to levnější varianta., Současný produkt by mi přestal vyhovovat."/>
    <s v="Ne"/>
    <s v="Rozhodně ano"/>
    <s v="V drogérii"/>
    <s v="Vím, co chci, ale občas se podívám na ostatní varianty jiných produktů, než používám normálně."/>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126"/>
    <s v="41-50"/>
    <s v="25 000 - 35 000 Kč"/>
    <s v="Standardní tampon"/>
    <s v="Standardní tampon"/>
    <s v="Ne"/>
    <s v="Ne - partner"/>
    <s v="Cena, Zvyk"/>
    <s v="Nechci"/>
    <s v="Byla by to levnější varianta., Současný produkt by mi přestal vyhovovat."/>
    <s v="Ne"/>
    <s v="Rozhodně ano"/>
    <s v="V drogérii"/>
    <s v="Vím, co chci, ale podívám se na ostatní varianty stejného produktu (značky, velikosti, cena atd..)"/>
    <s v="50 - 100 Kč"/>
    <s v="Ne, používám standardní tampony nebo vložka."/>
    <s v="Menstruační chudoba je situace, při které má žena slabou či žádnou menstruaci."/>
    <s v="Ne"/>
    <s v="Ne"/>
    <x v="2"/>
  </r>
  <r>
    <n v="127"/>
    <s v="21-30"/>
    <s v="25 000 - 35 000 Kč"/>
    <s v="Standardní tampon"/>
    <s v="Standardní vložka, Standardní tampon, Menstruační kalíšek"/>
    <s v="Ano - alespoň 3x týdně"/>
    <s v="Ano"/>
    <s v="Zvyk, Pohodlné"/>
    <s v="Vložka z přírodního materiálu, Menstruační kalíšek"/>
    <s v="Dostala bych ji zdarma."/>
    <s v="Ne"/>
    <s v="Rozhodně ano"/>
    <s v="V drogérii"/>
    <s v="Pravidelně přemýšlím, jestli nezkusit něco nového a zvažuji možnosti."/>
    <s v="50 - 100 Kč"/>
    <s v="Ano, vyzkoušela bych něco jiného, i když jsem doposud používala standardní vložku či tampon."/>
    <s v="Menstruační chudoba je situace, při které žena nemá dostatečné finanční prostředky na pořízení menstruačních pomůcek."/>
    <s v="Ano - jednou či výjimečně."/>
    <s v="Ano - jednou či výjimečně."/>
    <x v="0"/>
  </r>
  <r>
    <n v="128"/>
    <s v="15-20"/>
    <s v="Méně než 15 000 Kč"/>
    <s v="Standardní tampon"/>
    <s v="Standardní tampon"/>
    <s v="Ano - alespoň 3x týdně"/>
    <s v="Ne - někdo jiný z rodiny"/>
    <s v="Zvyk, Používají ho ostatní v mém okolí"/>
    <s v="Menstruační kalíšek, Menstruační kalhotky"/>
    <s v="Dostala bych ji zdarma., Osamostatnění - vlastní příjem."/>
    <s v="Ne"/>
    <s v="Spíše ano"/>
    <s v="V drogérii"/>
    <s v="Mi nákup trvá pár vteřin, kupuji pořád to stejné."/>
    <s v="50 - 100 Kč"/>
    <s v="Ano, vyzkoušela bych něco jiného, i když jsem doposud používala standardní vložku či tampon."/>
    <s v="Nevím co to je, nikdy jsem o tom neslyšela."/>
    <s v="Ne"/>
    <s v="Ne"/>
    <x v="4"/>
  </r>
  <r>
    <n v="129"/>
    <s v="51-60"/>
    <s v="25 000 - 35 000 Kč"/>
    <s v="Standardní vložka"/>
    <s v="Nevím"/>
    <s v="Ne"/>
    <s v="Ano"/>
    <s v="Cena, Zvyk"/>
    <s v="Nechci"/>
    <s v="Nic by mě nepřimělo."/>
    <s v="Ne"/>
    <s v="Spíše ano"/>
    <s v="V drogérii"/>
    <s v="Mi nákup trvá pár vteřin, kupuji pořád to stejné."/>
    <s v="101 - 200 Kč"/>
    <s v="Ne, používám standardní tampony nebo vložka."/>
    <s v="Menstruační chudoba je situace, při které žena nemá dostatečné finanční prostředky na pořízení menstruačních pomůcek."/>
    <s v="Ne"/>
    <s v="Ne"/>
    <x v="2"/>
  </r>
  <r>
    <n v="130"/>
    <s v="21-30"/>
    <s v="Méně než 15 000 Kč"/>
    <s v="Standardní tampon"/>
    <s v="Standardní vložka, Standardní tampon"/>
    <s v="Ne"/>
    <s v="Ano"/>
    <s v="Zvyk, Spolehlivé"/>
    <s v="Menstruační kalhotky"/>
    <s v="Dostala bych ji zdarma., Současný produkt by mi přestal vyhovovat."/>
    <s v="Ne"/>
    <s v="Spíše ano"/>
    <s v="V supermarketu"/>
    <s v="Pravidelně přemýšlím, jestli nezkusit něco nového a zvažuji možnosti."/>
    <s v="101 - 200 Kč"/>
    <s v="Ano, vyzkoušela bych něco jiného, i když jsem doposud používala standardní vložku či tampon."/>
    <s v="Nevím co to je, nikdy jsem o tom neslyšela."/>
    <s v="Ne"/>
    <s v="Ne"/>
    <x v="3"/>
  </r>
  <r>
    <n v="131"/>
    <s v="21-30"/>
    <s v="Méně než 15 000 Kč"/>
    <s v="Standardní tampon"/>
    <s v="Standardní vložka, Standardní tampon, Menstruační kalíšek, Menstruační kalhotky"/>
    <s v="Ano - maximálně 3x týdně"/>
    <s v="Ano"/>
    <s v="Zvyk, Spolehlivé"/>
    <s v="Menstruační kalhotky"/>
    <s v="Nic by mě nepřimělo."/>
    <s v="Ne"/>
    <s v="Spíše ano"/>
    <s v="V drogérii"/>
    <s v="Pravidelně přemýšlím, jestli nezkusit něco nového a zvažuji možnosti."/>
    <s v="50 - 100 Kč"/>
    <s v="Ano, vyzkoušela bych něco jiného, i když jsem doposud používala standardní vložku či tampon."/>
    <s v="Nevím co to je, nikdy jsem o tom neslyšela."/>
    <s v="Ne"/>
    <s v="Ne"/>
    <x v="4"/>
  </r>
  <r>
    <n v="132"/>
    <s v="15-20"/>
    <s v="Méně než 15 000 Kč"/>
    <s v="Standardní tampon, Menstruační kalhotky"/>
    <s v="Standardní vložka, Standardní tampon"/>
    <s v="Ne"/>
    <s v="Ano"/>
    <s v="Pohodlné, Spolehlivé"/>
    <s v="Nechci"/>
    <s v="Byla by to ekologičtější varianta., Současný produkt by mi přestal vyhovovat."/>
    <s v="Ne"/>
    <s v="Spíše ano"/>
    <s v="V drogérii"/>
    <s v="Mi nákup trvá pár vteřin, kupuji pořád to stejné."/>
    <s v="201 - 300 Kč"/>
    <s v="Ano, vyzkoušela bych něco jiného, i když jsem doposud používala standardní vložku či tampon."/>
    <s v="Nevím co to je, nikdy jsem o tom neslyšela."/>
    <s v="Ne"/>
    <s v="Ano - často."/>
    <x v="4"/>
  </r>
  <r>
    <n v="133"/>
    <s v="31-40"/>
    <s v="35 000 - 45 000 Kč"/>
    <s v="Standardní vložka, Standardní tampon, Menstruační kalíšek"/>
    <s v="Standardní vložka, Standardní tampon, Menstruační kalíšek, Menstruační kalhotky"/>
    <s v="Ne"/>
    <s v="Ano"/>
    <s v="Cena, Zvyk"/>
    <s v="Menstruační kalhotky"/>
    <s v="Dostala bych ji zdarma., Byla by to levnější varianta., Byla by to ekologičtější varianta., Současný produkt by mi přestal vyhovovat."/>
    <s v="Ne"/>
    <s v="Spíš ne"/>
    <s v="V supermarketu"/>
    <s v="Vím, co chci, ale občas se podívám na ostatní varianty jiných produktů, než používám normálně."/>
    <s v="101 - 200 Kč"/>
    <s v="Ne, používám standardní tampony nebo vložka."/>
    <s v="Menstruační chudoba je situace, při které žena nemá dostatečné finanční prostředky na pořízení menstruačních pomůcek."/>
    <s v="Ne"/>
    <s v="Ano - jednou či výjimečně."/>
    <x v="1"/>
  </r>
  <r>
    <n v="134"/>
    <s v="21-30"/>
    <s v="15 000 - 20 000 Kč"/>
    <s v="Menstruační kalíšek, Menstruační kalhotky"/>
    <s v="Standardní vložka, Standardní tampon, Menstruační kalíšek, Menstruační kalhotky"/>
    <s v="Ano - alespoň 3x týdně"/>
    <s v="Ano"/>
    <s v="Ekologie, Zvyk"/>
    <s v="Nechci"/>
    <s v="Dostala bych ji zdarma., Byla by to levnější varianta."/>
    <s v="Ne"/>
    <s v="Rozhodně ano"/>
    <s v="Na internetu"/>
    <s v="Vím, co chci, ale podívám se na ostatní varianty stejného produktu (značky, velikosti, cena atd..)"/>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Ano - jednou či výjimečně."/>
    <s v="Ano - jednou či výjimečně."/>
    <x v="0"/>
  </r>
  <r>
    <n v="135"/>
    <s v="21-30"/>
    <s v="25 000 - 35 000 Kč"/>
    <s v="Standardní vložka"/>
    <s v="Nevím"/>
    <s v="Ne"/>
    <s v="Ano"/>
    <s v="Pohodlné, Spolehlivé"/>
    <s v="Nechci"/>
    <s v="Současný produkt by mi přestal vyhovovat."/>
    <s v="Ne"/>
    <s v="Rozhodně ne"/>
    <s v="V drogérii"/>
    <s v="Vím, co chci, ale podívám se na ostatní varianty stejného produktu (značky, velikosti, cena atd..)"/>
    <s v="50 - 100 Kč"/>
    <s v="Ne, používám standardní tampony nebo vložka."/>
    <s v="Menstruační chudoba je situace, při které žena nemá dostatečné finanční prostředky na pořízení menstruačních pomůcek."/>
    <s v="Ne"/>
    <s v="Ne"/>
    <x v="2"/>
  </r>
  <r>
    <n v="136"/>
    <s v="21-30"/>
    <s v="25 000 - 35 000 Kč"/>
    <s v="Menstruační kalíšek, Menstruační kalhotky"/>
    <s v="Standardní vložka, Standardní tampon"/>
    <s v="Ne"/>
    <s v="Ano"/>
    <s v="Cena, Ekologie"/>
    <s v="Nechci"/>
    <s v="Někdo z okolí by ji začal používat., Byla by to levnější varianta., 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2"/>
  </r>
  <r>
    <n v="137"/>
    <s v="21-30"/>
    <s v="20 000 - 25 000 Kč"/>
    <s v="Menstruační kalíšek"/>
    <s v="Standardní vložka, Standardní tampon"/>
    <s v="Ano - alespoň 3x týdně"/>
    <s v="Ano"/>
    <s v="Ekologie, Pohodlné"/>
    <s v="Nechci"/>
    <s v="Současný produkt by mi přestal vyhovovat."/>
    <s v="Ne"/>
    <s v="Spíše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138"/>
    <s v="31-40"/>
    <s v="35 000 - 45 000 Kč"/>
    <s v="Standardní vložka, Standardní tampon, Menstruační kalhotky"/>
    <s v="Standardní vložka, Vložka z přírodního materiálu, Látkové vložka, Standardní tampon, Tampon z přírodního materiálu, Menstruační kalíšek, Menstruační kalhotky"/>
    <s v="Ne"/>
    <s v="Ano"/>
    <s v="Pohodlné, Spolehlivé"/>
    <s v="Menstruační kalíšek"/>
    <s v="Současný produkt by mi přestal vyhovovat."/>
    <s v="Ne"/>
    <s v="Spíše ano"/>
    <s v="V drogérii"/>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s v="Ne"/>
    <s v="Ne"/>
    <x v="2"/>
  </r>
  <r>
    <n v="139"/>
    <s v="21-30"/>
    <s v="25 000 - 35 000 Kč"/>
    <s v="Menstruační kalíšek"/>
    <s v="Standardní vložka, Standardní tampon, Menstruační kalhotky"/>
    <s v="Ne"/>
    <s v="Ano"/>
    <s v="Ekologie, Pohodlné"/>
    <s v="Nechci"/>
    <s v="Současný produkt by mi přestal vyhovovat."/>
    <s v="Ne"/>
    <s v="Spíše ano"/>
    <s v="V drogérii"/>
    <s v="Vím, co chci, ale podívám se na ostatní varianty stejného produktu (značky, velikosti, cena atd..)"/>
    <s v="Používám ekologické produkty, které jsou použitelné na několik let"/>
    <s v="Ano, protože standardní vložka nebo tampony nepoužívám."/>
    <s v="Menstruační chudoba je situace, při které má žena slabou či žádnou menstruaci."/>
    <s v="Ne"/>
    <s v="Ne"/>
    <x v="3"/>
  </r>
  <r>
    <n v="140"/>
    <s v="21-30"/>
    <s v="20 000 - 25 000 Kč"/>
    <s v="Menstruační kalíšek"/>
    <s v="Standardní vložka, Standardní tampon"/>
    <s v="Ne"/>
    <s v="Ano"/>
    <s v="Cena, Ekologie"/>
    <s v="Nechci"/>
    <s v="Byla by to ekologičtější varianta."/>
    <s v="Ne"/>
    <s v="Spíše ano"/>
    <s v="Na internetu"/>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141"/>
    <s v="31-40"/>
    <s v="25 000 - 35 000 Kč"/>
    <s v="Standardní vložka, Standardní tampon, Menstruační kalíšek, Mořská houba"/>
    <s v="Standardní vložka, Standardní tampon"/>
    <s v="Ne"/>
    <s v="Ano"/>
    <s v="Pohodlné, Spolehlivé"/>
    <s v="Menstruační kalhotky, Látkové vložka"/>
    <s v="Byla by to ekologičtější varianta., Současný produkt by mi přestal vyhovovat."/>
    <s v="Ne"/>
    <s v="Rozhodně ano"/>
    <s v="V supermarketu"/>
    <s v="Pravidelně přemýšlím, jestli nezkusit něco nového a zvažuji možnosti."/>
    <s v="201 - 300 Kč"/>
    <s v="Ano, vyzkoušela bych něco jiného, i když jsem doposud používala standardní vložku či tampon."/>
    <s v="Nevím co to je, nikdy jsem o tom neslyšela."/>
    <s v="Ne"/>
    <s v="Ne"/>
    <x v="0"/>
  </r>
  <r>
    <n v="142"/>
    <s v="31-40"/>
    <s v="35 000 - 45 000 Kč"/>
    <s v="Standardní tampon, Menstruační kalíšek, Menstruační kalhotky"/>
    <s v="Standardní vložka, Standardní tampon, Menstruační kalíšek, Menstruační kalhotky, Mořská houba"/>
    <s v="Ano - maximálně 3x týdně"/>
    <s v="Ano"/>
    <s v="Ekologie, Spolehlivé"/>
    <s v="Nechci"/>
    <s v="Doporuceni"/>
    <s v="Ne"/>
    <s v="Spíš ne"/>
    <s v="V supermarketu"/>
    <s v="Mi nákup trvá pár vteřin, kupuji pořád to stejné."/>
    <s v="201 - 300 Kč"/>
    <s v="Ano, protože jednorázové menstruační pomůcky nejsou ekologické."/>
    <s v="Menstruační chudoba je situace, při které žena nemá dostatečné finanční prostředky na pořízení menstruačních pomůcek."/>
    <s v="Ne"/>
    <s v="Ne"/>
    <x v="0"/>
  </r>
  <r>
    <n v="143"/>
    <s v="21-30"/>
    <s v="35 000 - 45 000 Kč"/>
    <s v="Standardní tampon"/>
    <s v="Standardní tampon, Menstruační kalíšek"/>
    <s v="Ano - alespoň 3x týdně"/>
    <s v="Ano"/>
    <s v="Ekologie, Pohodlné"/>
    <s v="Menstruační kalhotky"/>
    <s v="Dostala bych ji zdarma., Někdo z okolí by ji začal používat."/>
    <s v="Ano - v práci"/>
    <s v="Rozhodně ano"/>
    <s v="V drogérii"/>
    <s v="Pravidelně přemýšlím, jestli nezkusit něco nového a zvažuji možnosti."/>
    <s v="101 - 200 Kč"/>
    <s v="Ano, protože jednorázové menstruační pomůcky nejsou ekologické."/>
    <s v="Menstruační chudoba je situace, při které žena nemá dostatečné finanční prostředky na pořízení menstruačních pomůcek."/>
    <s v="Ne"/>
    <s v="Ne"/>
    <x v="1"/>
  </r>
  <r>
    <n v="144"/>
    <s v="41-50"/>
    <s v="45 000 Kč a více"/>
    <s v="Standardní vložka"/>
    <s v="Menstruační kalíšek, Menstruační kalhotky"/>
    <s v="Ano - alespoň 3x týdně"/>
    <s v="Ano"/>
    <s v="Ekologie, Zvyk"/>
    <s v="Nechci"/>
    <s v="Nic by mě nepřimělo."/>
    <s v="Ano - v práci"/>
    <s v="Rozhodně ano"/>
    <s v="V drogérii"/>
    <s v="Mi nákup trvá pár vteřin, kupuji pořád to stejné."/>
    <s v="301 Kč a více"/>
    <s v="Ano, protože jednorázové menstruační pomůcky nejsou ekologické."/>
    <s v="Menstruační chudoba je situace, při které žena nemá dostatečné finanční prostředky na pořízení menstruačních pomůcek."/>
    <s v="Ne"/>
    <s v="Ne"/>
    <x v="2"/>
  </r>
  <r>
    <n v="145"/>
    <s v="21-30"/>
    <s v="20 000 - 25 000 Kč"/>
    <s v="Menstruační kalíšek"/>
    <s v="Standardní vložka, Standardní tampon"/>
    <s v="Ano - alespoň 3x týdně"/>
    <s v="Ano"/>
    <s v="Cena, Ekologie"/>
    <s v="Nechci"/>
    <s v="Někdo z okolí by ji začal používat., Byla by to levnější varianta., Byla by to ekologičtější varianta., Současný produkt by mi přestal vyhovovat."/>
    <s v="Ne"/>
    <s v="Spíše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146"/>
    <s v="21-30"/>
    <s v="35 000 - 45 000 Kč"/>
    <s v="Standardní vložka, Standardní tampon, Menstruační kalhotky"/>
    <s v="Standardní vložka, Vložka z přírodního materiálu, Látkové vložka, Standardní tampon, Tampon z přírodního materiálu, Menstruační kalíšek, Menstruační kalhotky"/>
    <s v="Ne"/>
    <s v="Ano"/>
    <s v="Ekologie, Pohodlné"/>
    <s v="Menstruační kalíšek"/>
    <s v="Současný produkt by mi přestal vyhovovat."/>
    <s v="Ne"/>
    <s v="Spíše ano"/>
    <s v="V drogérii"/>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s v="Ne"/>
    <s v="Ne"/>
    <x v="2"/>
  </r>
  <r>
    <n v="147"/>
    <s v="21-30"/>
    <s v="25 000 - 35 000 Kč"/>
    <s v="Menstruační kalíšek"/>
    <s v="Standardní vložka, Standardní tampon, Menstruační kalíšek"/>
    <s v="Ano - maximálně 3x týdně"/>
    <s v="Ano"/>
    <s v="Cena, Ekologie"/>
    <s v="Nechci"/>
    <s v="Někdo z okolí by ji začal používat., Byla by to levnější varianta., Byla by to ekologičtější varianta., Současný produkt by mi přestal vyhovovat."/>
    <s v="Ne"/>
    <s v="Spíše ano"/>
    <s v="V drogérii"/>
    <s v="Mi nákup trvá pár vteřin, kupuji pořád to stejné."/>
    <s v="Používám ekologické produkty, které jsou použitelné na několik let"/>
    <s v="Ano, protože mám svůj oblíbený typ/značku/velikost a chci ho používat dál."/>
    <s v="Menstruační chudoba je situace, při které žena nemá dostatečné finanční prostředky na pořízení menstruačních pomůcek."/>
    <s v="Ne"/>
    <s v="Ne"/>
    <x v="0"/>
  </r>
  <r>
    <n v="148"/>
    <s v="31-40"/>
    <s v="25 000 - 35 000 Kč"/>
    <s v="Menstruační kalhotky, Mořská houba"/>
    <s v="Standardní tampon, Mořská houba"/>
    <s v="Ano - maximálně 3x týdně"/>
    <s v="Ano"/>
    <s v="Ekologie, Pohodlné"/>
    <s v="Nechci"/>
    <s v="Byla by to ekologičtější varianta."/>
    <s v="Ne"/>
    <s v="Spíše ano"/>
    <s v="Na internetu"/>
    <s v="Mi nákup trvá pár vteřin, kupuji pořád to stejné."/>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Ne"/>
    <s v="Ne"/>
    <x v="0"/>
  </r>
  <r>
    <n v="149"/>
    <s v="31-40"/>
    <s v="45 000 Kč a více"/>
    <s v="Standardní tampon, Menstruační kalíšek, Menstruační kalhotky"/>
    <s v="Standardní vložka, Standardní tampon"/>
    <s v="Ne"/>
    <s v="Ano"/>
    <s v="Ekologie, Pohodlné"/>
    <s v="Nechci"/>
    <s v="Dostala bych ji zdarma., Současný produkt by mi přestal vyhovovat."/>
    <s v="Ne"/>
    <s v="Spíše ano"/>
    <s v="V drogérii"/>
    <s v="Vím, co chci, ale občas se podívám na ostatní varianty jiných produktů, než používám normálně."/>
    <s v="201 - 300 Kč"/>
    <s v="Ano, protože mám svůj oblíbený typ/značku/velikost a chci ho používat dál."/>
    <s v="Menstruační chudoba je situace, při které žena nemá dostatečné finanční prostředky na pořízení menstruačních pomůcek."/>
    <s v="Ne"/>
    <s v="Ne"/>
    <x v="2"/>
  </r>
  <r>
    <n v="150"/>
    <s v="31-40"/>
    <s v="45 000 Kč a více"/>
    <s v="Menstruační kalhotky"/>
    <s v="Standardní tampon, Menstruační kalhotky"/>
    <s v="Ano - maximálně 3x týdně"/>
    <s v="Ano"/>
    <s v="Ekologie, Pohodlné"/>
    <s v="Nechci"/>
    <s v="Nic by mě nepřimělo."/>
    <s v="Ne"/>
    <s v="Rozhodně ano"/>
    <s v="V drogérii"/>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2"/>
  </r>
  <r>
    <n v="151"/>
    <s v="41-50"/>
    <s v="35 000 - 45 000 Kč"/>
    <s v="Vložka z přírodního materiálu"/>
    <s v="Vložka z přírodního materiálu"/>
    <s v="Ne"/>
    <s v="Ano"/>
    <s v="Ekologie, Spolehlivé"/>
    <s v="Nechci"/>
    <s v="Dostala bych ji zdarma., Byla by to levnější varianta."/>
    <s v="Ne"/>
    <s v="Rozhodně ano"/>
    <s v="V drogérii"/>
    <s v="Mi nákup trvá pár vteřin, kupuji pořád to stejné."/>
    <s v="Používám ekologické produkty, které jsou použitelné na několik let"/>
    <s v="Ano, protože standardní vložka nebo tampony nepoužívám."/>
    <s v="Nevím co to je, nikdy jsem o tom neslyšela."/>
    <s v="Ne"/>
    <s v="Ne"/>
    <x v="0"/>
  </r>
  <r>
    <n v="152"/>
    <s v="31-40"/>
    <s v="35 000 - 45 000 Kč"/>
    <s v="Standardní tampon"/>
    <s v="Standardní vložka, Standardní tampon, Menstruační kalhotky"/>
    <s v="Ne"/>
    <s v="Ano"/>
    <s v="Cena, Zvyk"/>
    <s v="Tampon z přírodního materiálu"/>
    <s v="Dostala bych ji zdarma., Současný produkt by mi přestal vyhovovat."/>
    <s v="Ne"/>
    <s v="Spíš ne"/>
    <s v="V supermarketu"/>
    <s v="Mi nákup trvá pár vteřin, kupuji pořád to stejné."/>
    <s v="101 - 200 Kč"/>
    <s v="Ne, používám standardní tampony nebo vložka."/>
    <s v="Menstruační chudoba je situace, při které žena nemá dostatečné finanční prostředky na pořízení menstruačních pomůcek."/>
    <s v="Ne"/>
    <s v="Ne"/>
    <x v="2"/>
  </r>
  <r>
    <n v="153"/>
    <s v="41-50"/>
    <s v="35 000 - 45 000 Kč"/>
    <s v="Standardní vložka"/>
    <s v="Nevím"/>
    <s v="Ne"/>
    <s v="Ano"/>
    <s v="Cena, Zvyk"/>
    <s v="Nechci"/>
    <s v="Nic by mě nepřimělo."/>
    <s v="Ne"/>
    <s v="Spíše ano"/>
    <s v="V drogérii"/>
    <s v="Mi nákup trvá pár vteřin, kupuji pořád to stejné."/>
    <s v="101 - 200 Kč"/>
    <s v="Ano, vyzkoušela bych něco jiného, i když jsem doposud používala standardní vložku či tampon."/>
    <s v="Menstruační chudoba je situace, při které žena nemá dostatečné finanční prostředky na pořízení menstruačních pomůcek."/>
    <s v="Ne"/>
    <s v="Ne"/>
    <x v="3"/>
  </r>
  <r>
    <n v="154"/>
    <s v="21-30"/>
    <s v="25 000 - 35 000 Kč"/>
    <s v="Standardní tampon"/>
    <s v="Standardní vložka, Standardní tampon, Menstruační kalíšek, Menstruační kalhotky"/>
    <s v="Ne"/>
    <s v="Ano"/>
    <s v="Pohodlné, Spolehlivé"/>
    <s v="Menstruační kalhotky"/>
    <s v="Dostala bych ji zdarma., Byla by to levnější varianta., Současný produkt by mi přestal vyhovovat."/>
    <s v="Ne"/>
    <s v="Spíše ano"/>
    <s v="V drogérii"/>
    <s v="Pravidelně přemýšlím, jestli nezkusit něco nového a zvažuji možnosti."/>
    <s v="101 - 200 Kč"/>
    <s v="Ne, začala bych používat produkty zdarma (doposud jsem používala jiné)."/>
    <s v="Menstruační chudoba je situace, při které má žena slabou či žádnou menstruaci."/>
    <s v="Ne"/>
    <s v="Ne"/>
    <x v="0"/>
  </r>
  <r>
    <n v="155"/>
    <s v="21-30"/>
    <s v="25 000 - 35 000 Kč"/>
    <s v="Menstruační kalíšek, Menstruační kalhotky"/>
    <s v="Standardní vložka, Standardní tampon"/>
    <s v="Ne"/>
    <s v="Ano"/>
    <s v="Cena, Ekologie"/>
    <s v="Nechci"/>
    <s v="Dostala bych ji zdarma., 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2"/>
  </r>
  <r>
    <n v="156"/>
    <s v="21-30"/>
    <s v="20 000 - 25 000 Kč"/>
    <s v="Menstruační kalíšek"/>
    <s v="Standardní vložka, Standardní tampon"/>
    <s v="Ano - alespoň 3x týdně"/>
    <s v="Ano"/>
    <s v="Ekologie, Pohodlné"/>
    <s v="Nechci"/>
    <s v="Současný produkt by mi přestal vyhovovat."/>
    <s v="Ne"/>
    <s v="Spíše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157"/>
    <s v="21-30"/>
    <s v="25 000 - 35 000 Kč"/>
    <s v="Menstruační kalíšek"/>
    <s v="Menstruační kalíšek"/>
    <s v="Ano - maximálně 3x týdně"/>
    <s v="Ano"/>
    <s v="Cena, Pohodlné"/>
    <s v="Mořská houba"/>
    <s v="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2"/>
  </r>
  <r>
    <n v="158"/>
    <s v="31-40"/>
    <s v="45 000 Kč a více"/>
    <s v="Standardní tampon, Menstruační kalíšek, Menstruační kalhotky"/>
    <s v="Standardní vložka, Standardní tampon"/>
    <s v="Ne"/>
    <s v="Ano"/>
    <s v="Ekologie, Pohodlné"/>
    <s v="Nechci"/>
    <s v="Dostala bych ji zdarma., Současný produkt by mi přestal vyhovovat."/>
    <s v="Ne"/>
    <s v="Spíše ano"/>
    <s v="V drogérii"/>
    <s v="Vím, co chci, ale občas se podívám na ostatní varianty jiných produktů, než používám normálně."/>
    <s v="201 - 300 Kč"/>
    <s v="Ano, protože mám svůj oblíbený typ/značku/velikost a chci ho používat dál."/>
    <s v="Menstruační chudoba je situace, při které žena nemá dostatečné finanční prostředky na pořízení menstruačních pomůcek."/>
    <s v="Ne"/>
    <s v="Ne"/>
    <x v="2"/>
  </r>
  <r>
    <n v="159"/>
    <s v="31-40"/>
    <s v="45 000 Kč a více"/>
    <s v="Menstruační kalhotky"/>
    <s v="Standardní tampon, Menstruační kalhotky"/>
    <s v="Ano - maximálně 3x týdně"/>
    <s v="Ano"/>
    <s v="Ekologie, Pohodlné"/>
    <s v="Nechci"/>
    <s v="Nic by mě nepřimělo."/>
    <s v="Ne"/>
    <s v="Rozhodně ano"/>
    <s v="V drogérii"/>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2"/>
  </r>
  <r>
    <n v="160"/>
    <s v="41-50"/>
    <s v="35 000 - 45 000 Kč"/>
    <s v="Vložka z přírodního materiálu"/>
    <s v="Vložka z přírodního materiálu"/>
    <s v="Ne"/>
    <s v="Ano"/>
    <s v="Ekologie, Spolehlivé"/>
    <s v="Nechci"/>
    <s v="Dostala bych ji zdarma., Byla by to levnější varianta."/>
    <s v="Ne"/>
    <s v="Rozhodně ano"/>
    <s v="V drogérii"/>
    <s v="Mi nákup trvá pár vteřin, kupuji pořád to stejné."/>
    <s v="Používám ekologické produkty, které jsou použitelné na několik let"/>
    <s v="Ano, protože standardní vložka nebo tampony nepoužívám."/>
    <s v="Nevím co to je, nikdy jsem o tom neslyšela."/>
    <s v="Ne"/>
    <s v="Ne"/>
    <x v="0"/>
  </r>
  <r>
    <n v="161"/>
    <s v="31-40"/>
    <s v="20 000 - 25 000 Kč"/>
    <s v="Menstruační kalíšek, Menstruační kalhotky"/>
    <s v="Vložka z přírodního materiálu, Standardní tampon, Menstruační kalíšek, Menstruační kalhotky"/>
    <s v="Ano - alespoň 3x týdně"/>
    <s v="Ano"/>
    <s v="Ekologie, Pohodlné"/>
    <s v="Nechci"/>
    <s v="bylo by to pohodlnější"/>
    <s v="Ne"/>
    <s v="Spíš ne"/>
    <s v="Na internetu"/>
    <s v="Vím, co chci, ale podívám se na ostatní varianty stejného produktu (značky, velikosti, cena atd..)"/>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Ano - jednou či výjimečně."/>
    <s v="Ano - často."/>
    <x v="0"/>
  </r>
  <r>
    <n v="162"/>
    <s v="21-30"/>
    <s v="25 000 - 35 000 Kč"/>
    <s v="Menstruační kalíšek, Menstruační kalhotky"/>
    <s v="Standardní vložka, Látkové vložka, Standardní tampon, Tampon z přírodního materiálu, Menstruační kalíšek, Menstruační kalhotky"/>
    <s v="Ano - alespoň 3x týdně"/>
    <s v="Ano"/>
    <s v="Ekologie, Pohodlné"/>
    <s v="Nechci"/>
    <s v="Dostala bych ji zdarma., Byla by to ekologičtější varianta., Současný produkt by mi přestal vyhovovat."/>
    <s v="Ne"/>
    <s v="Rozhodně ano"/>
    <s v="Na internetu"/>
    <s v="Mi nákup trvá pár vteřin, kupuji pořád to stejné."/>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Ne"/>
    <s v="Ne"/>
    <x v="0"/>
  </r>
  <r>
    <n v="163"/>
    <s v="21-30"/>
    <s v="15 000 - 20 000 Kč"/>
    <s v="Standardní vložka, Standardní tampon, Menstruační kalíšek, Menstruační kalhotky"/>
    <s v="Standardní vložka, Standardní tampon"/>
    <s v="Ne"/>
    <s v="Ano"/>
    <s v="Ekologie, Pohodlné"/>
    <s v="Nechci"/>
    <s v="Byla by to ekologičtější varianta., Současný produkt by mi přestal vyhovovat."/>
    <s v="Ne"/>
    <s v="Spíš ne"/>
    <s v="V drogérii"/>
    <s v="Vím, co chci, ale občas se podívám na ostatní varianty jiných produktů, než používám normálně."/>
    <s v="201 - 300 Kč"/>
    <s v="Ano, protože jednorázové menstruační pomůcky nejsou ekologické."/>
    <s v="Menstruační chudoba je situace, při které žena nemá dostatečné finanční prostředky na pořízení menstruačních pomůcek."/>
    <s v="Ano - jednou či výjimečně."/>
    <s v="Ne"/>
    <x v="2"/>
  </r>
  <r>
    <n v="164"/>
    <s v="31-40"/>
    <s v="25 000 - 35 000 Kč"/>
    <s v="Vložka z přírodního materiálu, Menstruační kalíšek"/>
    <s v="Standardní vložka, Standardní tampon, Menstruační kalíšek, Menstruační kalhotky"/>
    <s v="Ano - maximálně 3x týdně"/>
    <s v="Ano"/>
    <s v="Pohodlné, Spolehlivé"/>
    <s v="Mořská houba"/>
    <s v="Současný produkt by mi přestal vyhovovat."/>
    <s v="Ne"/>
    <s v="Spíš ne"/>
    <s v="V drogérii"/>
    <s v="Vím, co chci, ale podívám se na ostatní varianty stejného produktu (značky, velikosti, cena atd..)"/>
    <s v="101 - 200 Kč"/>
    <s v="Ano, protože standardní vložka nebo tampony nepoužívám."/>
    <s v="Nevím co to je, nikdy jsem o tom neslyšela."/>
    <s v="Ne"/>
    <s v="Ne"/>
    <x v="0"/>
  </r>
  <r>
    <n v="165"/>
    <s v="31-40"/>
    <s v="20 000 - 25 000 Kč"/>
    <s v="Menstruační kalíšek"/>
    <s v="Standardní vložka, Standardní tampon, Menstruační kalíšek, Mořská houba"/>
    <s v="Ne"/>
    <s v="Ano"/>
    <s v="Ekologie, Pohodlné"/>
    <s v="Menstruační kalhotky"/>
    <s v="Jen se odhodlavam kalhotky objednat jako doplnujici ke kalisku. Urcite kalisek neprestanj pouzivat."/>
    <s v="Ne"/>
    <s v="Spíš ne"/>
    <s v="V drogérii"/>
    <s v="Mi nákup trvá pár vteřin, kupuji pořád to stejné."/>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Ne"/>
    <s v="Ne"/>
    <x v="0"/>
  </r>
  <r>
    <n v="166"/>
    <s v="21-30"/>
    <s v="25 000 - 35 000 Kč"/>
    <s v="Standardní vložka, Vložka z přírodního materiálu"/>
    <s v="Nevím"/>
    <s v="Ne"/>
    <s v="Ano"/>
    <s v="Cena, Ekologie"/>
    <s v="Mořská houba"/>
    <s v="Dostala bych ji zdarma., Byla by to ekologičtější varianta., Současný produkt by mi přestal vyhovovat."/>
    <s v="Ne"/>
    <s v="Spíše ano"/>
    <s v="V drogérii"/>
    <s v="Pravidelně přemýšlím, jestli nezkusit něco nového a zvažuji možnosti."/>
    <s v="101 - 200 Kč"/>
    <s v="Ne, používám standardní tampony nebo vložka."/>
    <s v="Menstruační chudoba je situace, při které žena nemá dostatečné finanční prostředky na pořízení menstruačních pomůcek."/>
    <s v="Ne"/>
    <s v="Ne"/>
    <x v="0"/>
  </r>
  <r>
    <n v="167"/>
    <s v="15-20"/>
    <s v="Méně než 15 000 Kč"/>
    <s v="Menstruační kalhotky"/>
    <s v="Standardní vložka, Látkové vložka, Standardní tampon, Menstruační kalíšek"/>
    <s v="Ano - alespoň 3x týdně"/>
    <s v="Ano"/>
    <s v="Cena, Používají ho ostatní v mém okolí"/>
    <s v="Nechci"/>
    <s v="Současný produkt by mi přestal vyhovovat."/>
    <s v="Ne"/>
    <s v="Rozhodně ano"/>
    <s v="Na internetu"/>
    <s v="Mi nákup trvá pár vteřin, kupuji pořád to stejné."/>
    <s v="Používám ekologické produkty, které jsou použitelné na několik let"/>
    <s v="Ne, začala bych používat produkty zdarma (doposud jsem používala jiné)."/>
    <s v="Menstruační chudoba je situace, při které žena nemá dostatečné finanční prostředky na pořízení menstruačních pomůcek."/>
    <s v="Ano - často."/>
    <s v="Ne"/>
    <x v="5"/>
  </r>
  <r>
    <n v="168"/>
    <s v="41-50"/>
    <s v="35 000 - 45 000 Kč"/>
    <s v="Standardní vložka, Menstruační kalíšek"/>
    <s v="Standardní tampon, Menstruační kalíšek, Menstruační kalhotky"/>
    <s v="Ne"/>
    <s v="Ano"/>
    <s v="Cena, Zvyk"/>
    <s v="Nechci"/>
    <s v="Současný produkt by mi přestal vyhovovat."/>
    <s v="Ne"/>
    <s v="Spíše ano"/>
    <s v="V drogérii"/>
    <s v="Mi nákup trvá pár vteřin, kupuji pořád to stejné."/>
    <s v="201 - 300 Kč"/>
    <s v="Ne, začala bych používat produkty zdarma (doposud jsem používala jiné)."/>
    <s v="Menstruační chudoba je situace, při které žena nemá dostatečné finanční prostředky na pořízení menstruačních pomůcek."/>
    <s v="Ne"/>
    <s v="Ne"/>
    <x v="0"/>
  </r>
  <r>
    <n v="169"/>
    <s v="31-40"/>
    <s v="45 000 Kč a více"/>
    <s v="Standardní tampon, Mořská houba"/>
    <s v="Standardní vložka, Standardní tampon"/>
    <s v="Ano - alespoň 3x týdně"/>
    <s v="Ano"/>
    <s v="Ekologie, Pohodlné"/>
    <s v="Menstruační kalíšek"/>
    <s v="Byla by to ekologičtější varianta., Současný produkt by mi přestal vyhovovat."/>
    <s v="Ne"/>
    <s v="Spíše ano"/>
    <s v="Na internetu"/>
    <s v="Vím, co chci, ale podívám se na ostatní varianty stejného produktu (značky, velikosti, cena atd..)"/>
    <s v="301 Kč a více"/>
    <s v="Ano, protože mám svůj oblíbený typ/značku/velikost a chci ho používat dál."/>
    <s v="Menstruační chudoba je situace, při které žena nemá dostatečné finanční prostředky na pořízení menstruačních pomůcek."/>
    <s v="Ne"/>
    <s v="Ne"/>
    <x v="0"/>
  </r>
  <r>
    <n v="170"/>
    <s v="51-60"/>
    <s v="45 000 Kč a více"/>
    <s v="Standardní tampon"/>
    <s v="Menstruační kalíšek"/>
    <s v="Ne"/>
    <s v="Ano"/>
    <s v="Pohodlné, Spolehlivé"/>
    <s v="Tampon z přírodního materiálu"/>
    <s v="Byla by to levnější varianta., Současný produkt by mi přestal vyhovovat."/>
    <s v="Ne"/>
    <s v="Rozhodně ne"/>
    <s v="V drogérii"/>
    <s v="Pravidelně přemýšlím, jestli nezkusit něco nového a zvažuji možnosti."/>
    <s v="50 - 100 Kč"/>
    <s v="Ne, začala bych používat produkty zdarma (doposud jsem používala jiné)."/>
    <s v="Menstruační chudoba je situace, při které žena nemá dostatečné finanční prostředky na pořízení menstruačních pomůcek."/>
    <s v="Ne"/>
    <s v="Ne"/>
    <x v="0"/>
  </r>
  <r>
    <n v="171"/>
    <s v="21-30"/>
    <s v="25 000 - 35 000 Kč"/>
    <s v="Menstruační kalíšek, Menstruační kalhotky"/>
    <s v="Standardní vložka, Standardní tampon"/>
    <s v="Ne"/>
    <s v="Ano"/>
    <s v="Cena, Ekologie"/>
    <s v="Nechci"/>
    <s v="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2"/>
  </r>
  <r>
    <n v="172"/>
    <s v="21-30"/>
    <s v="20 000 - 25 000 Kč"/>
    <s v="Menstruační kalíšek"/>
    <s v="Standardní vložka, Standardní tampon"/>
    <s v="Ano - alespoň 3x týdně"/>
    <s v="Ano"/>
    <s v="Ekologie, Pohodlné"/>
    <s v="Nechci"/>
    <s v="Současný produkt by mi přestal vyhovovat."/>
    <s v="Ne"/>
    <s v="Spíše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173"/>
    <s v="21-30"/>
    <s v="25 000 - 35 000 Kč"/>
    <s v="Menstruační kalíšek"/>
    <s v="Menstruační kalíšek"/>
    <s v="Ano - maximálně 3x týdně"/>
    <s v="Ano"/>
    <s v="Cena, Pohodlné"/>
    <s v="Mořská houba"/>
    <s v="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2"/>
  </r>
  <r>
    <n v="174"/>
    <s v="21-30"/>
    <s v="Méně než 15 000 Kč"/>
    <s v="Standardní vložka, Standardní tampon"/>
    <s v="Standardní tampon, Menstruační kalíšek"/>
    <s v="Ano - maximálně 3x týdně"/>
    <s v="Ano"/>
    <s v="Pohodlné, Spolehlivé"/>
    <s v="Vložka z přírodního materiálu, Tampon z přírodního materiálu, Menstruační kalhotky"/>
    <s v="Byla by to levnější varianta., Byla by to ekologičtější varianta."/>
    <s v="Ne"/>
    <s v="Rozhodně ano"/>
    <s v="V drogérii"/>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s v="Ne"/>
    <s v="Ne"/>
    <x v="3"/>
  </r>
  <r>
    <n v="175"/>
    <s v="21-30"/>
    <s v="45 000 Kč a více"/>
    <s v="Standardní tampon"/>
    <s v="Standardní vložka, Menstruační kalíšek, Menstruační kalhotky"/>
    <s v="Ano - maximálně 3x týdně"/>
    <s v="Ano"/>
    <s v="Cena, Ekologie"/>
    <s v="Menstruační kalhotky"/>
    <s v="Současný produkt by mi přestal vyhovovat."/>
    <s v="Ne"/>
    <s v="Rozhodně ano"/>
    <s v="V supermarketu"/>
    <s v="Pravidelně přemýšlím, jestli nezkusit něco nového a zvažuji možnosti."/>
    <s v="50 - 100 Kč"/>
    <s v="Ne, používám standardní tampony nebo vložka."/>
    <s v="Menstruační chudoba je situace, při které žena nemá dostatečné finanční prostředky na pořízení menstruačních pomůcek."/>
    <s v="Ne"/>
    <s v="Ne"/>
    <x v="4"/>
  </r>
  <r>
    <n v="176"/>
    <s v="21-30"/>
    <s v="25 000 - 35 000 Kč"/>
    <s v="Standardní tampon, Menstruační kalíšek, Menstruační kalhotky"/>
    <s v="Standardní tampon, Menstruační kalíšek, Menstruační kalhotky"/>
    <s v="Ano - alespoň 3x týdně"/>
    <s v="Ano"/>
    <s v="Pohodlné, Spolehlivé"/>
    <s v="Nechci"/>
    <s v="Současný produkt by mi přestal vyhovovat."/>
    <s v="Ne"/>
    <s v="Spíše ano"/>
    <s v="V drogérii"/>
    <s v="Vím, co chci, ale podívám se na ostatní varianty stejného produktu (značky, velikosti, cena atd..)"/>
    <s v="201 - 300 Kč"/>
    <s v="Ano, protože mám svůj oblíbený typ/značku/velikost a chci ho používat dál."/>
    <s v="Menstruační chudoba je situace, při které žena nemá dostatečné finanční prostředky na pořízení menstruačních pomůcek."/>
    <s v="Ne"/>
    <s v="Ne"/>
    <x v="0"/>
  </r>
  <r>
    <n v="177"/>
    <s v="21-30"/>
    <s v="Méně než 15 000 Kč"/>
    <s v="Standardní tampon"/>
    <s v="Standardní vložka, Standardní tampon"/>
    <s v="Ne"/>
    <s v="Ano"/>
    <s v="Pohodlné, Spolehlivé"/>
    <s v="Menstruační kalhotky"/>
    <s v="Dostala bych ji zdarma."/>
    <s v="Ne"/>
    <s v="Rozhodně ano"/>
    <s v="V drogérii"/>
    <s v="Pravidelně přemýšlím, jestli nezkusit něco nového a zvažuji možnosti."/>
    <s v="101 - 200 Kč"/>
    <s v="Ne, používám standardní tampony nebo vložka."/>
    <s v="Menstruační chudoba je situace, při které žena nemá dostatečné finanční prostředky na pořízení menstruačních pomůcek."/>
    <s v="Ano - jednou či výjimečně."/>
    <s v="Ne"/>
    <x v="0"/>
  </r>
  <r>
    <n v="178"/>
    <s v="21-30"/>
    <s v="25 000 - 35 000 Kč"/>
    <s v="Standardní tampon, Menstruační kalíšek"/>
    <s v="Standardní tampon, Menstruační kalíšek, Menstruační kalhotky"/>
    <s v="Ano - alespoň 3x týdně"/>
    <s v="Ano"/>
    <s v="Ekologie, Pohodlné"/>
    <s v="Menstruační kalhotky"/>
    <s v="Byla by to levnější varianta."/>
    <s v="Ne"/>
    <s v="Rozhodně ano"/>
    <s v="V drogérii"/>
    <s v="Vím, co chci, ale podívám se na ostatní varianty stejného produktu (značky, velikosti, cena atd..)"/>
    <s v="101 - 200 Kč"/>
    <s v="Ano, protože jednorázové menstruační pomůcky nejsou ekologické."/>
    <s v="Nevím co to je, nikdy jsem o tom neslyšela."/>
    <s v="Ne"/>
    <s v="Ne"/>
    <x v="4"/>
  </r>
  <r>
    <n v="179"/>
    <s v="41-50"/>
    <s v="25 000 - 35 000 Kč"/>
    <s v="Standardní tampon"/>
    <s v="Standardní tampon"/>
    <s v="Ne"/>
    <s v="Ne - partner"/>
    <s v="Cena, Zvyk"/>
    <s v="Nechci"/>
    <s v="Byla by to levnější varianta., Současný produkt by mi přestal vyhovovat."/>
    <s v="Ne"/>
    <s v="Rozhodně ano"/>
    <s v="V drogérii"/>
    <s v="Vím, co chci, ale podívám se na ostatní varianty stejného produktu (značky, velikosti, cena atd..)"/>
    <s v="50 - 100 Kč"/>
    <s v="Ne, používám standardní tampony nebo vložka."/>
    <s v="Menstruační chudoba je situace, při které má žena slabou či žádnou menstruaci."/>
    <s v="Ne"/>
    <s v="Ne"/>
    <x v="2"/>
  </r>
  <r>
    <n v="180"/>
    <s v="51-60"/>
    <s v="25 000 - 35 000 Kč"/>
    <s v="Standardní vložka"/>
    <s v="Standardní vložka, Standardní tampon, Menstruační kalhotky"/>
    <s v="Ne"/>
    <s v="Ano"/>
    <s v="Zvyk, Spolehlivé"/>
    <s v="Menstruační kalhotky"/>
    <s v="Dostala bych ji zdarma."/>
    <s v="Ne"/>
    <s v="Spíše ano"/>
    <s v="V drogérii"/>
    <s v="Mi nákup trvá pár vteřin, kupuji pořád to stejné."/>
    <s v="101 - 200 Kč"/>
    <s v="Ano, vyzkoušela bych něco jiného, i když jsem doposud používala standardní vložku či tampon."/>
    <s v="Menstruační chudoba je situace, při které žena nemá dostatečné finanční prostředky na pořízení menstruačních pomůcek."/>
    <s v="Ne"/>
    <s v="Ne"/>
    <x v="1"/>
  </r>
  <r>
    <n v="181"/>
    <s v="21-30"/>
    <s v="15 000 - 20 000 Kč"/>
    <s v="Standardní tampon"/>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s v="V drogérii"/>
    <s v="Pravidelně přemýšlím, jestli nezkusit něco nového a zvažuji možnosti."/>
    <s v="101 - 200 Kč"/>
    <s v="Ano, vyzkoušela bych něco jiného, i když jsem doposud používala standardní vložku či tampon."/>
    <s v="Menstruační chudoba je situace, při které žena nemá dostatečné finanční prostředky na pořízení menstruačních pomůcek."/>
    <s v="Ne"/>
    <s v="Ne"/>
    <x v="3"/>
  </r>
  <r>
    <n v="182"/>
    <s v="21-30"/>
    <s v="45 000 Kč a více"/>
    <s v="Menstruační kalíšek"/>
    <s v="Standardní vložka, Standardní tampon, Menstruační kalíšek, Menstruační kalhotky"/>
    <s v="Ano - maximálně 3x týdně"/>
    <s v="Ano"/>
    <s v="Cena, Ekologie"/>
    <s v="Nechci"/>
    <s v="Dostala bych ji zdarma., Byla by to ekologičtější varianta., Současný produkt by mi přestal vyhovovat."/>
    <s v="Ne"/>
    <s v="Rozhodně ano"/>
    <s v="V supermarketu"/>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183"/>
    <s v="31-40"/>
    <s v="45 000 Kč a více"/>
    <s v="Menstruační kalíšek, Menstruační kalhotky"/>
    <s v="Menstruační kalíšek, Menstruační kalhotky"/>
    <s v="Ano - alespoň 3x týdně"/>
    <s v="Ano"/>
    <s v="Ekologie, Spolehlivé"/>
    <s v="Tampon z přírodního materiálu"/>
    <s v="Někdo z okolí by ji začal používat."/>
    <s v="Ne"/>
    <s v="Spíše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2"/>
  </r>
  <r>
    <n v="184"/>
    <s v="21-30"/>
    <s v="35 000 - 45 000 Kč"/>
    <s v="Tampon z přírodního materiálu, Menstruační kalíšek"/>
    <s v="Tampon z přírodního materiálu, Menstruační kalíšek"/>
    <s v="Ano - alespoň 3x týdně"/>
    <s v="Ano"/>
    <s v="Pohodlné, Spolehlivé"/>
    <s v="Nechci"/>
    <s v="Někdo z okolí by ji začal používat."/>
    <s v="Ne"/>
    <s v="Spíše ano"/>
    <s v="V drogérii"/>
    <s v="Vím, co chci, ale podívám se na ostatní varianty stejného produktu (značky, velikosti, cena atd..)"/>
    <s v="Používám ekologické produkty, které jsou použitelné na několik let"/>
    <s v="Ano, vyzkoušela bych něco jiného, i když jsem doposud používala standardní vložku či tampon."/>
    <s v="Menstruační chudoba je situace, při které žena nemá dostatečné finanční prostředky na pořízení menstruačních pomůcek."/>
    <s v="Ne"/>
    <s v="Ne"/>
    <x v="1"/>
  </r>
  <r>
    <n v="185"/>
    <s v="31-40"/>
    <s v="35 000 - 45 000 Kč"/>
    <s v="Standardní tampon"/>
    <s v="Standardní vložka, Standardní tampon, Menstruační kalhotky"/>
    <s v="Ne"/>
    <s v="Ano"/>
    <s v="Cena, Zvyk"/>
    <s v="Tampon z přírodního materiálu"/>
    <s v="Dostala bych ji zdarma., Současný produkt by mi přestal vyhovovat."/>
    <s v="Ne"/>
    <s v="Rozhodně ano"/>
    <s v="V supermarketu"/>
    <s v="Mi nákup trvá pár vteřin, kupuji pořád to stejné."/>
    <s v="101 - 200 Kč"/>
    <s v="Ne, používám standardní tampony nebo vložka."/>
    <s v="Menstruační chudoba je situace, při které žena nemá dostatečné finanční prostředky na pořízení menstruačních pomůcek."/>
    <s v="Ne"/>
    <s v="Ne"/>
    <x v="2"/>
  </r>
  <r>
    <n v="186"/>
    <s v="41-50"/>
    <s v="35 000 - 45 000 Kč"/>
    <s v="Standardní vložka"/>
    <s v="Nevím"/>
    <s v="Ne"/>
    <s v="Ano"/>
    <s v="Cena, Zvyk"/>
    <s v="Nechci"/>
    <s v="Nic by mě nepřimělo."/>
    <s v="Ne"/>
    <s v="Spíše ano"/>
    <s v="V drogérii"/>
    <s v="Vím, co chci, ale občas se podívám na ostatní varianty jiných produktů, než používám normálně."/>
    <s v="101 - 200 Kč"/>
    <s v="Ano, vyzkoušela bych něco jiného, i když jsem doposud používala standardní vložku či tampon."/>
    <s v="Menstruační chudoba je situace, při které žena nemá dostatečné finanční prostředky na pořízení menstruačních pomůcek."/>
    <s v="Ne"/>
    <s v="Ne"/>
    <x v="3"/>
  </r>
  <r>
    <n v="187"/>
    <s v="21-30"/>
    <s v="25 000 - 35 000 Kč"/>
    <s v="Standardní tampon"/>
    <s v="Standardní vložka, Standardní tampon, Menstruační kalíšek, Menstruační kalhotky"/>
    <s v="Ne"/>
    <s v="Ano"/>
    <s v="Pohodlné, Spolehlivé"/>
    <s v="Menstruační kalhotky"/>
    <s v="Dostala bych ji zdarma., Byla by to levnější varianta., Současný produkt by mi přestal vyhovovat."/>
    <s v="Ne"/>
    <s v="Spíše ano"/>
    <s v="V drogérii"/>
    <s v="Pravidelně přemýšlím, jestli nezkusit něco nového a zvažuji možnosti."/>
    <s v="101 - 200 Kč"/>
    <s v="Ne, začala bych používat produkty zdarma (doposud jsem používala jiné)."/>
    <s v="Menstruační chudoba je situace, při které má žena slabou či žádnou menstruaci."/>
    <s v="Ne"/>
    <s v="Ne"/>
    <x v="1"/>
  </r>
  <r>
    <n v="188"/>
    <s v="31-40"/>
    <s v="35 000 - 45 000 Kč"/>
    <s v="Standardní tampon"/>
    <s v="Nepoužívají nic"/>
    <s v="Ano - alespoň 3x týdně"/>
    <s v="Ano"/>
    <s v="Zvyk, Pohodlné"/>
    <s v="Menstruační kalhotky"/>
    <s v="Dostala bych ji zdarma."/>
    <s v="Ano - v práci"/>
    <s v="Spíše ano"/>
    <s v="V drogérii"/>
    <s v="Mi nákup trvá pár vteřin, kupuji pořád to stejné."/>
    <s v="50 - 100 Kč"/>
    <s v="Ne, používám standardní tampony nebo vložka."/>
    <s v="Menstruační chudoba je situace, při které žena nemá dostatečné finanční prostředky na pořízení menstruačních pomůcek."/>
    <s v="Ne"/>
    <s v="Ne"/>
    <x v="2"/>
  </r>
  <r>
    <n v="189"/>
    <s v="21-30"/>
    <s v="25 000 - 35 000 Kč"/>
    <s v="Standardní tampon, Menstruační kalhotky"/>
    <s v="Standardní vložka, Standardní tampon"/>
    <s v="Ne"/>
    <s v="Ano"/>
    <s v="Zvyk, Spolehlivé"/>
    <s v="Nechci"/>
    <s v="Současný produkt by mi přestal vyhovovat."/>
    <s v="Ne"/>
    <s v="Spíše ano"/>
    <s v="V drogérii"/>
    <s v="Mi nákup trvá pár vteřin, kupuji pořád to stejné."/>
    <s v="201 - 300 Kč"/>
    <s v="Ano, vyzkoušela bych něco jiného, i když jsem doposud používala standardní vložku či tampon."/>
    <s v="Nevím co to je, nikdy jsem o tom neslyšela."/>
    <s v="Ne"/>
    <s v="Ne"/>
    <x v="1"/>
  </r>
  <r>
    <n v="190"/>
    <s v="21-30"/>
    <s v="35 000 - 45 000 Kč"/>
    <s v="Menstruační kalhotky"/>
    <s v="Standardní vložka, Standardní tampon"/>
    <s v="Ne"/>
    <s v="Ano"/>
    <s v="Ekologie, Pohodlné"/>
    <s v="Nechci"/>
    <s v="Současný produkt by mi přestal vyhovovat."/>
    <s v="Ne"/>
    <s v="Rozhodně ano"/>
    <s v="Na internetu"/>
    <s v="Vím, co chci, ale občas se podívám na ostatní varianty jiných produktů, než používám normálně."/>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191"/>
    <s v="21-30"/>
    <s v="35 000 - 45 000 Kč"/>
    <s v="Standardní tampon"/>
    <s v="Standardní tampon, Menstruační kalíšek"/>
    <s v="Ano - alespoň 3x týdně"/>
    <s v="Ano"/>
    <s v="Cena, Ekologie"/>
    <s v="Menstruační kalhotky"/>
    <s v="Dostala bych ji zdarma., Někdo z okolí by ji začal používat."/>
    <s v="Ano - v práci"/>
    <s v="Rozhodně ano"/>
    <s v="V drogérii"/>
    <s v="Pravidelně přemýšlím, jestli nezkusit něco nového a zvažuji možnosti."/>
    <s v="101 - 200 Kč"/>
    <s v="Ano, protože jednorázové menstruační pomůcky nejsou ekologické."/>
    <s v="Menstruační chudoba je situace, při které žena nemá dostatečné finanční prostředky na pořízení menstruačních pomůcek."/>
    <s v="Ne"/>
    <s v="Ne"/>
    <x v="1"/>
  </r>
  <r>
    <n v="192"/>
    <s v="41-50"/>
    <s v="45 000 Kč a více"/>
    <s v="Standardní tampon"/>
    <s v="Menstruační kalíšek, Menstruační kalhotky"/>
    <s v="Ano - alespoň 3x týdně"/>
    <s v="Ano"/>
    <s v="Ekologie, Zvyk"/>
    <s v="Nechci"/>
    <s v="Nic by mě nepřimělo."/>
    <s v="Ano - v práci"/>
    <s v="Rozhodně ano"/>
    <s v="V drogérii"/>
    <s v="Mi nákup trvá pár vteřin, kupuji pořád to stejné."/>
    <s v="101 - 200 Kč"/>
    <s v="Ano, protože jednorázové menstruační pomůcky nejsou ekologické."/>
    <s v="Menstruační chudoba je situace, při které žena nemá dostatečné finanční prostředky na pořízení menstruačních pomůcek."/>
    <s v="Ne"/>
    <s v="Ne"/>
    <x v="2"/>
  </r>
  <r>
    <n v="193"/>
    <s v="51-60"/>
    <s v="25 000 - 35 000 Kč"/>
    <s v="Standardní vložka"/>
    <s v="Nevím"/>
    <s v="Ne"/>
    <s v="Ano"/>
    <s v="Cena, Zvyk"/>
    <s v="Nechci"/>
    <s v="Nic by mě nepřimělo."/>
    <s v="Ne"/>
    <s v="Spíše ano"/>
    <s v="V drogérii"/>
    <s v="Mi nákup trvá pár vteřin, kupuji pořád to stejné."/>
    <s v="101 - 200 Kč"/>
    <s v="Ne, používám standardní tampony nebo vložka."/>
    <s v="Menstruační chudoba je situace, při které žena nemá dostatečné finanční prostředky na pořízení menstruačních pomůcek."/>
    <s v="Ne"/>
    <s v="Ne"/>
    <x v="2"/>
  </r>
  <r>
    <n v="194"/>
    <s v="21-30"/>
    <s v="Méně než 15 000 Kč"/>
    <s v="Standardní tampon"/>
    <s v="Standardní vložka, Standardní tampon"/>
    <s v="Ne"/>
    <s v="Ano"/>
    <s v="Zvyk, Spolehlivé"/>
    <s v="Menstruační kalhotky"/>
    <s v="Dostala bych ji zdarma., Současný produkt by mi přestal vyhovovat."/>
    <s v="Ne"/>
    <s v="Spíše ano"/>
    <s v="V drogérii"/>
    <s v="Pravidelně přemýšlím, jestli nezkusit něco nového a zvažuji možnosti."/>
    <s v="101 - 200 Kč"/>
    <s v="Ano, vyzkoušela bych něco jiného, i když jsem doposud používala standardní vložku či tampon."/>
    <s v="Nevím co to je, nikdy jsem o tom neslyšela."/>
    <s v="Ne"/>
    <s v="Ne"/>
    <x v="3"/>
  </r>
  <r>
    <n v="195"/>
    <s v="21-30"/>
    <s v="Méně než 15 000 Kč"/>
    <s v="Standardní tampon"/>
    <s v="Standardní vložka, Standardní tampon, Menstruační kalíšek, Menstruační kalhotky"/>
    <s v="Ano - maximálně 3x týdně"/>
    <s v="Ano"/>
    <s v="Zvyk, Spolehlivé"/>
    <s v="Menstruační kalhotky"/>
    <s v="Nic by mě nepřimělo."/>
    <s v="Ne"/>
    <s v="Spíše ano"/>
    <s v="V drogérii"/>
    <s v="Pravidelně přemýšlím, jestli nezkusit něco nového a zvažuji možnosti."/>
    <s v="50 - 100 Kč"/>
    <s v="Ano, vyzkoušela bych něco jiného, i když jsem doposud používala standardní vložku či tampon."/>
    <s v="Nevím co to je, nikdy jsem o tom neslyšela."/>
    <s v="Ne"/>
    <s v="Ne"/>
    <x v="4"/>
  </r>
  <r>
    <n v="196"/>
    <s v="15-20"/>
    <s v="Méně než 15 000 Kč"/>
    <s v="Standardní tampon, Menstruační kalhotky"/>
    <s v="Standardní vložka, Standardní tampon"/>
    <s v="Ne"/>
    <s v="Ano"/>
    <s v="Pohodlné, Spolehlivé"/>
    <s v="Nechci"/>
    <s v="Byla by to ekologičtější varianta., Současný produkt by mi přestal vyhovovat."/>
    <s v="Ne"/>
    <s v="Spíše ano"/>
    <s v="V drogérii"/>
    <s v="Mi nákup trvá pár vteřin, kupuji pořád to stejné."/>
    <s v="201 - 300 Kč"/>
    <s v="Ano, vyzkoušela bych něco jiného, i když jsem doposud používala standardní vložku či tampon."/>
    <s v="Nevím co to je, nikdy jsem o tom neslyšela."/>
    <s v="Ne"/>
    <s v="Ano - často."/>
    <x v="4"/>
  </r>
  <r>
    <n v="197"/>
    <s v="21-30"/>
    <s v="35 000 - 45 000 Kč"/>
    <s v="Standardní vložka, Standardní tampon, Menstruační kalíšek"/>
    <s v="Standardní vložka, Standardní tampon, Menstruační kalíšek, Menstruační kalhotky"/>
    <s v="Ne"/>
    <s v="Ano"/>
    <s v="Ekologie, Pohodlné"/>
    <s v="Menstruační kalhotky"/>
    <s v="Dostala bych ji zdarma., Byla by to levnější varianta., Byla by to ekologičtější varianta., Současný produkt by mi přestal vyhovovat."/>
    <s v="Ne"/>
    <s v="Spíš ne"/>
    <s v="V supermarketu"/>
    <s v="Vím, co chci, ale občas se podívám na ostatní varianty jiných produktů, než používám normálně."/>
    <s v="101 - 200 Kč"/>
    <s v="Ne, používám standardní tampony nebo vložka."/>
    <s v="Menstruační chudoba je situace, při které žena nemá dostatečné finanční prostředky na pořízení menstruačních pomůcek."/>
    <s v="Ne"/>
    <s v="Ano - jednou či výjimečně."/>
    <x v="1"/>
  </r>
  <r>
    <n v="198"/>
    <s v="21-30"/>
    <s v="15 000 - 20 000 Kč"/>
    <s v="Menstruační kalíšek, Menstruační kalhotky"/>
    <s v="Standardní vložka, Standardní tampon, Menstruační kalíšek, Menstruační kalhotky"/>
    <s v="Ano - alespoň 3x týdně"/>
    <s v="Ano"/>
    <s v="Ekologie, Zvyk"/>
    <s v="Nechci"/>
    <s v="Dostala bych ji zdarma., Byla by to levnější varianta."/>
    <s v="Ne"/>
    <s v="Rozhodně ano"/>
    <s v="Na internetu"/>
    <s v="Vím, co chci, ale podívám se na ostatní varianty stejného produktu (značky, velikosti, cena atd..)"/>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Ano - jednou či výjimečně."/>
    <s v="Ano - jednou či výjimečně."/>
    <x v="0"/>
  </r>
  <r>
    <n v="199"/>
    <s v="21-30"/>
    <s v="25 000 - 35 000 Kč"/>
    <s v="Standardní vložka"/>
    <s v="Nevím"/>
    <s v="Ne"/>
    <s v="Ano"/>
    <s v="Cena, Ekologie"/>
    <s v="Nechci"/>
    <s v="Současný produkt by mi přestal vyhovovat."/>
    <s v="Ne"/>
    <s v="Rozhodně ne"/>
    <s v="V drogérii"/>
    <s v="Vím, co chci, ale podívám se na ostatní varianty stejného produktu (značky, velikosti, cena atd..)"/>
    <s v="50 - 100 Kč"/>
    <s v="Ne, používám standardní tampony nebo vložka."/>
    <s v="Menstruační chudoba je situace, při které žena nemá dostatečné finanční prostředky na pořízení menstruačních pomůcek."/>
    <s v="Ne"/>
    <s v="Ne"/>
    <x v="2"/>
  </r>
  <r>
    <n v="200"/>
    <s v="31-40"/>
    <s v="25 000 - 35 000 Kč"/>
    <s v="Standardní vložka, Menstruační kalíšek"/>
    <s v="Standardní vložka, Menstruační kalíšek, Menstruační kalhotky"/>
    <s v="Ne"/>
    <s v="Ano"/>
    <s v="Pohodlné, Spolehlivé"/>
    <s v="Vložka z přírodního materiálu, Menstruační kalhotky"/>
    <s v="Dostala bych ji zdarma., Někdo z okolí by ji začal používat."/>
    <s v="Ne"/>
    <s v="Spíše ano"/>
    <s v="V drogérii"/>
    <s v="Vím, co chci, ale občas se podívám na ostatní varianty jiných produktů, než používám normálně."/>
    <s v="101 - 200 Kč"/>
    <s v="Ano, vyzkoušela bych něco jiného, i když jsem doposud používala standardní vložku či tampon."/>
    <s v="Nevím co to je, nikdy jsem o tom neslyšela."/>
    <s v="Ne"/>
    <s v="Ne"/>
    <x v="4"/>
  </r>
  <r>
    <n v="201"/>
    <s v="31-40"/>
    <s v="15 000 - 20 000 Kč"/>
    <s v="Menstruační kalhotky, Mořská houba"/>
    <s v="Nevím"/>
    <s v="Ano - maximálně 3x týdně"/>
    <s v="Ano"/>
    <s v="Ekologie, Pohodlné"/>
    <s v="Menstruační kalíšek"/>
    <s v="Dostala bych ji zdarma."/>
    <s v="Ne"/>
    <s v="Spíš ne"/>
    <s v="Na internetu"/>
    <s v="Pravidelně přemýšlím, jestli nezkusit něco nového a zvažuji možnosti."/>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Ne"/>
    <s v="Ne"/>
    <x v="1"/>
  </r>
  <r>
    <n v="202"/>
    <s v="31-40"/>
    <s v="25 000 - 35 000 Kč"/>
    <s v="Menstruační kalhotky, Mořská houba"/>
    <s v="Standardní tampon, Mořská houba"/>
    <s v="Ano - maximálně 3x týdně"/>
    <s v="Ano"/>
    <s v="Ekologie, Pohodlné"/>
    <s v="Nechci"/>
    <s v="Byla by to ekologičtější varianta."/>
    <s v="Ne"/>
    <s v="Spíše ano"/>
    <s v="V drogérii"/>
    <s v="Mi nákup trvá pár vteřin, kupuji pořád to stejné."/>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Ne"/>
    <s v="Ne"/>
    <x v="0"/>
  </r>
  <r>
    <n v="203"/>
    <s v="41-50"/>
    <s v="25 000 - 35 000 Kč"/>
    <s v="Standardní vložka, Standardní tampon, Menstruační kalíšek"/>
    <s v="Standardní tampon"/>
    <s v="Ne"/>
    <s v="Ano"/>
    <s v="Zvyk, Spolehlivé"/>
    <s v="Menstruační kalhotky"/>
    <s v="Byla by to levnější varianta., Byla by to ekologičtější varianta."/>
    <s v="Ne"/>
    <s v="Spíše ano"/>
    <s v="V drogérii"/>
    <s v="Vím, co chci, ale podívám se na ostatní varianty stejného produktu (značky, velikosti, cena atd..)"/>
    <s v="101 - 200 Kč"/>
    <s v="Ano, vyzkoušela bych něco jiného, i když jsem doposud používala standardní vložku či tampon."/>
    <s v="Nevím co to je, nikdy jsem o tom neslyšela."/>
    <s v="Ne"/>
    <s v="Ano - jednou či výjimečně."/>
    <x v="0"/>
  </r>
  <r>
    <n v="204"/>
    <s v="41-50"/>
    <s v="35 000 - 45 000 Kč"/>
    <s v="Standardní vložka, Menstruační kalíšek"/>
    <s v="Standardní vložka, Standardní tampon"/>
    <s v="Ne"/>
    <s v="Ano"/>
    <s v="Pohodlné, Spolehlivé"/>
    <s v="Nechci"/>
    <s v="Někdo z okolí by ji začal používat."/>
    <s v="Ne"/>
    <s v="Spíše ano"/>
    <s v="V supermarketu"/>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s v="Ne"/>
    <s v="Ne"/>
    <x v="0"/>
  </r>
  <r>
    <n v="205"/>
    <s v="41-50"/>
    <s v="35 000 - 45 000 Kč"/>
    <s v="Vložka z přírodního materiálu"/>
    <s v="Vložka z přírodního materiálu"/>
    <s v="Ne"/>
    <s v="Ano"/>
    <s v="Ekologie, Spolehlivé"/>
    <s v="Nechci"/>
    <s v="Dostala bych ji zdarma., Byla by to levnější varianta."/>
    <s v="Ne"/>
    <s v="Rozhodně ano"/>
    <s v="V drogérii"/>
    <s v="Mi nákup trvá pár vteřin, kupuji pořád to stejné."/>
    <s v="Používám ekologické produkty, které jsou použitelné na několik let"/>
    <s v="Ano, protože standardní vložka nebo tampony nepoužívám."/>
    <s v="Nevím co to je, nikdy jsem o tom neslyšela."/>
    <s v="Ne"/>
    <s v="Ne"/>
    <x v="0"/>
  </r>
  <r>
    <n v="206"/>
    <s v="15-20"/>
    <s v="15 000 - 20 000 Kč"/>
    <s v="Standardní tampon"/>
    <s v="Standardní tampon"/>
    <s v="Ano - alespoň 3x týdně"/>
    <s v="Ne - někdo jiný z rodiny"/>
    <s v="Cena, Používají ho ostatní v mém okolí"/>
    <s v="Menstruační kalíšek, Menstruační kalhotky"/>
    <s v="Dostala bych ji zdarma., Někdo z okolí by ji začal používat."/>
    <s v="Ne"/>
    <s v="Rozhodně ano"/>
    <s v="V drogérii"/>
    <s v="Pravidelně přemýšlím, jestli nezkusit něco nového a zvažuji možnosti."/>
    <s v="101 - 200 Kč"/>
    <s v="Ne, používám standardní tampony nebo vložka."/>
    <s v="Menstruační chudoba je situace, při které má žena slabou či žádnou menstruaci."/>
    <s v="Ne"/>
    <s v="Ano - jednou či výjimečně."/>
    <x v="1"/>
  </r>
  <r>
    <n v="207"/>
    <s v="15-20"/>
    <s v="Méně než 15 000 Kč"/>
    <s v="Standardní tampon"/>
    <s v="Standardní vložka, Standardní tampon"/>
    <s v="Ano - alespoň 3x týdně"/>
    <s v="Ne - někdo jiný z rodiny"/>
    <s v="Zvyk, Používají ho ostatní v mém okolí"/>
    <s v="Menstruační kalíšek, Menstruační kalhotky"/>
    <s v="Osamostatnění - vlastní příjem."/>
    <s v="Ne"/>
    <s v="Spíše ano"/>
    <s v="V drogérii"/>
    <s v="Mi nákup trvá pár vteřin, kupuji pořád to stejné."/>
    <s v="50 - 100 Kč"/>
    <s v="Ne, používám standardní tampony nebo vložka."/>
    <s v="Nevím co to je, nikdy jsem o tom neslyšela."/>
    <s v="Ne"/>
    <s v="Ne"/>
    <x v="0"/>
  </r>
  <r>
    <n v="208"/>
    <s v="21-30"/>
    <s v="15 000 - 20 000 Kč"/>
    <s v="Standardní tampon"/>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s v="V supermarketu"/>
    <s v="Pravidelně přemýšlím, jestli nezkusit něco nového a zvažuji možnosti."/>
    <s v="50 - 100 Kč"/>
    <s v="Ano, vyzkoušela bych něco jiného, i když jsem doposud používala standardní vložku či tampon."/>
    <s v="Menstruační chudoba je situace, při které žena nemá dostatečné finanční prostředky na pořízení menstruačních pomůcek."/>
    <s v="Ne"/>
    <s v="Ne"/>
    <x v="3"/>
  </r>
  <r>
    <n v="209"/>
    <s v="31-40"/>
    <s v="45 000 Kč a více"/>
    <s v="Menstruační kalíšek"/>
    <s v="Standardní vložka, Standardní tampon, Menstruační kalíšek, Menstruační kalhotky"/>
    <s v="Ano - maximálně 3x týdně"/>
    <s v="Ano"/>
    <s v="Ekologie, Pohodlné"/>
    <s v="Nechci"/>
    <s v="Dostala bych ji zdarma., Byla by to ekologičtější varianta., Současný produkt by mi přestal vyhovovat."/>
    <s v="Ne"/>
    <s v="Rozhodně ano"/>
    <s v="V supermarketu"/>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210"/>
    <s v="21-30"/>
    <s v="35 000 - 45 000 Kč"/>
    <s v="Tampon z přírodního materiálu, Menstruační kalíšek"/>
    <s v="Tampon z přírodního materiálu, Menstruační kalíšek"/>
    <s v="Ano - alespoň 3x týdně"/>
    <s v="Ano"/>
    <s v="Pohodlné, Spolehlivé"/>
    <s v="Nechci"/>
    <s v="Někdo z okolí by ji začal používat."/>
    <s v="Ne"/>
    <s v="Spíše ano"/>
    <s v="V drogérii"/>
    <s v="Vím, co chci, ale podívám se na ostatní varianty stejného produktu (značky, velikosti, cena atd..)"/>
    <s v="Používám ekologické produkty, které jsou použitelné na několik let"/>
    <s v="Ano, vyzkoušela bych něco jiného, i když jsem doposud používala standardní vložku či tampon."/>
    <s v="Menstruační chudoba je situace, při které žena nemá dostatečné finanční prostředky na pořízení menstruačních pomůcek."/>
    <s v="Ne"/>
    <s v="Ne"/>
    <x v="1"/>
  </r>
  <r>
    <n v="211"/>
    <s v="15-20"/>
    <s v="15 000 - 20 000 Kč"/>
    <s v="Standardní vložka, Standardní tampon"/>
    <s v="Standardní tampon"/>
    <s v="Ano - alespoň 3x týdně"/>
    <s v="Ne - někdo jiný z rodiny"/>
    <s v="Cena, Používají ho ostatní v mém okolí"/>
    <s v="Menstruační kalíšek, Menstruační kalhotky"/>
    <s v="Dostala bych ji zdarma., Někdo z okolí by ji začal používat."/>
    <s v="Ne"/>
    <s v="Rozhodně ano"/>
    <s v="V drogérii"/>
    <s v="Pravidelně přemýšlím, jestli nezkusit něco nového a zvažuji možnosti."/>
    <s v="100 - 200 Kč"/>
    <s v="Ne, používám standardní tampony nebo vložka."/>
    <s v="Menstruační chudoba je situace, při které má žena slabou či žádnou menstruaci."/>
    <s v="Ne"/>
    <s v="Ano - jednou či výjimečně."/>
    <x v="1"/>
  </r>
</pivotCacheRecords>
</file>

<file path=xl/pivotCache/pivotCacheRecords2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5">
  <r>
    <n v="1"/>
    <s v="21-30"/>
    <s v="35 000 - 45 000 Kč"/>
    <x v="0"/>
    <s v="Menstruační kalíšek"/>
    <s v="Ano - alespoň 3x týdně"/>
    <s v="Ano"/>
    <s v="Cena, Ekologie"/>
    <s v="Menstruační kalhotky"/>
    <s v="Dostala bych ji zdarma., Někdo z okolí by ji začal používat."/>
    <s v="Ano - v práci"/>
    <s v="Rozhodně ano"/>
    <s v="V drogérii"/>
    <s v="Pravidelně přemýšlím, jestli nezkusit něco nového a zvažuji možnosti."/>
    <s v="101 - 200 Kč"/>
    <s v="Ano, protože jednorázové menstruační pomůcky nejsou ekologické."/>
    <s v="Menstruační chudoba je situace, při které žena nemá dostatečné finanční prostředky na pořízení menstruačních pomůcek."/>
    <s v="Ne"/>
    <s v="Ne"/>
    <x v="0"/>
  </r>
  <r>
    <n v="2"/>
    <s v="31-40"/>
    <s v="35 000 - 45 000 Kč"/>
    <x v="1"/>
    <s v="Standardní vložka, Standardní tampon"/>
    <s v="Ne"/>
    <s v="Ano"/>
    <s v="Ekologie, Pohodlné"/>
    <s v="Nechci"/>
    <s v="Současný produkt by mi přestal vyhovovat."/>
    <s v="Ne"/>
    <s v="Rozhodně ano"/>
    <s v="Na internetu"/>
    <s v="Vím, co chci, ale občas se podívám na ostatní varianty jiných produktů, než používám normálně."/>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3"/>
    <s v="31-40"/>
    <s v="35 000 - 45 000 Kč"/>
    <x v="0"/>
    <s v="Standardní tampon, Menstruační kalíšek"/>
    <s v="Ano - alespoň 3x týdně"/>
    <s v="Ano"/>
    <s v="Cena, Ekologie"/>
    <s v="Menstruační kalhotky"/>
    <s v="Dostala bych ji zdarma., Někdo z okolí by ji začal používat."/>
    <s v="Ano - v práci"/>
    <s v="Rozhodně ano"/>
    <s v="V drogérii"/>
    <s v="Pravidelně přemýšlím, jestli nezkusit něco nového a zvažuji možnosti."/>
    <s v="50 - 100 Kč"/>
    <s v="Ano, protože jednorázové menstruační pomůcky nejsou ekologické."/>
    <s v="Menstruační chudoba je situace, při které žena nemá dostatečné finanční prostředky na pořízení menstruačních pomůcek."/>
    <s v="Ne"/>
    <s v="Ne"/>
    <x v="1"/>
  </r>
  <r>
    <n v="4"/>
    <s v="41-50"/>
    <s v="45 000 Kč a více"/>
    <x v="2"/>
    <s v="Menstruační kalíšek, Menstruační kalhotky"/>
    <s v="Ano - alespoň 3x týdně"/>
    <s v="Ano"/>
    <s v="Ekologie, Pohodlné"/>
    <s v="Nechci"/>
    <s v="Nic by mě nepřimělo."/>
    <s v="Ano - v práci"/>
    <s v="Rozhodně ano"/>
    <s v="V drogérii"/>
    <s v="Mi nákup trvá pár vteřin, kupuji pořád to stejné."/>
    <s v="201 - 300 Kč"/>
    <s v="Ano, protože jednorázové menstruační pomůcky nejsou ekologické."/>
    <s v="Menstruační chudoba je situace, při které žena nemá dostatečné finanční prostředky na pořízení menstruačních pomůcek."/>
    <s v="Ne"/>
    <s v="Ne"/>
    <x v="2"/>
  </r>
  <r>
    <n v="5"/>
    <s v="15-20"/>
    <s v="15 000 - 20 000 Kč"/>
    <x v="0"/>
    <s v="Standardní tampon"/>
    <s v="Ano - alespoň 3x týdně"/>
    <s v="Ne - někdo jiný z rodiny"/>
    <s v="Cena, Používají ho ostatní v mém okolí"/>
    <s v="Menstruační kalíšek, Menstruační kalhotky"/>
    <s v="Dostala bych ji zdarma., Někdo z okolí by ji začal používat."/>
    <s v="Ne"/>
    <s v="Rozhodně ano"/>
    <s v="V drogérii"/>
    <s v="Pravidelně přemýšlím, jestli nezkusit něco nového a zvažuji možnosti."/>
    <s v="50 - 100 Kč"/>
    <s v="Ne, používám standardní tampony nebo vložka."/>
    <s v="Menstruační chudoba je situace, při které má žena slabou či žádnou menstruaci."/>
    <s v="Ne"/>
    <s v="Ano - jednou či výjimečně."/>
    <x v="1"/>
  </r>
  <r>
    <n v="6"/>
    <s v="51-60"/>
    <s v="25 000 - 35 000 Kč"/>
    <x v="1"/>
    <s v="Standardní vložka"/>
    <s v="Ano - maximálně 3x týdně"/>
    <s v="Ano"/>
    <s v="Cena, Zvyk"/>
    <s v="Nechci"/>
    <s v="Dostala bych ji zdarma."/>
    <s v="Ne"/>
    <s v="Rozhodně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1"/>
  </r>
  <r>
    <n v="7"/>
    <s v="21-30"/>
    <s v="20 000 - 25 000 Kč"/>
    <x v="3"/>
    <s v="Standardní tampon, Menstruační kalíšek"/>
    <s v="Ano - maximálně 3x týdně"/>
    <s v="Ano"/>
    <s v="Cena, Ekologie"/>
    <s v="Mořská houba"/>
    <s v="Byla by to levnější varianta., Současný produkt by mi přestal vyhovovat."/>
    <s v="Ne"/>
    <s v="Rozhodně ano"/>
    <s v="V drogérii"/>
    <s v="Vím, co chci, ale občas se podívám na ostatní varianty jiných produktů, než používám normálně."/>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8"/>
    <s v="41-50"/>
    <s v="25 000 - 35 000 Kč"/>
    <x v="0"/>
    <s v="Standardní tampon"/>
    <s v="Ne"/>
    <s v="Ne - partner"/>
    <s v="Cena, Zvyk"/>
    <s v="Nechci"/>
    <s v="Byla by to levnější varianta., Současný produkt by mi přestal vyhovovat."/>
    <s v="Ne"/>
    <s v="Rozhodně ano"/>
    <s v="V drogérii"/>
    <s v="Vím, co chci, ale podívám se na ostatní varianty stejného produktu (značky, velikosti, cena atd..)"/>
    <s v="50 - 100 Kč"/>
    <s v="Ne, používám standardní tampony nebo vložka."/>
    <s v="Menstruační chudoba je situace, při které má žena slabou či žádnou menstruaci."/>
    <s v="Ne"/>
    <s v="Ne"/>
    <x v="2"/>
  </r>
  <r>
    <n v="9"/>
    <s v="51-60"/>
    <s v="25 000 - 35 000 Kč"/>
    <x v="2"/>
    <s v="Standardní vložka, Standardní tampon, Menstruační kalhotky"/>
    <s v="Ne"/>
    <s v="Ano"/>
    <s v="Zvyk, Spolehlivé"/>
    <s v="Menstruační kalhotky"/>
    <s v="Dostala bych ji zdarma."/>
    <s v="Ne"/>
    <s v="Spíše ano"/>
    <s v="V drogérii"/>
    <s v="Mi nákup trvá pár vteřin, kupuji pořád to stejné."/>
    <s v="101 - 200 Kč"/>
    <s v="Ano, vyzkoušela bych něco jiného, i když jsem doposud používala standardní vložku či tampon."/>
    <s v="Menstruační chudoba je situace, při které žena nemá dostatečné finanční prostředky na pořízení menstruačních pomůcek."/>
    <s v="Ne"/>
    <s v="Ne"/>
    <x v="1"/>
  </r>
  <r>
    <n v="10"/>
    <s v="21-30"/>
    <s v="15 000 - 20 000 Kč"/>
    <x v="0"/>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s v="V supermarketu"/>
    <s v="Pravidelně přemýšlím, jestli nezkusit něco nového a zvažuji možnosti."/>
    <s v="101 - 200 Kč"/>
    <s v="Ano, vyzkoušela bych něco jiného, i když jsem doposud používala standardní vložku či tampon."/>
    <s v="Menstruační chudoba je situace, při které žena nemá dostatečné finanční prostředky na pořízení menstruačních pomůcek."/>
    <s v="Ne"/>
    <s v="Ne"/>
    <x v="3"/>
  </r>
  <r>
    <n v="11"/>
    <s v="21-30"/>
    <s v="45 000 Kč a více"/>
    <x v="3"/>
    <s v="Standardní vložka, Standardní tampon, Menstruační kalíšek, Menstruační kalhotky"/>
    <s v="Ano - maximálně 3x týdně"/>
    <s v="Ano"/>
    <s v="Ekologie, Pohodlné"/>
    <s v="Nechci"/>
    <s v="Dostala bych ji zdarma., Byla by to ekologičtější varianta., Současný produkt by mi přestal vyhovovat."/>
    <s v="Ne"/>
    <s v="Rozhodně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12"/>
    <s v="31-40"/>
    <s v="45 000 Kč a více"/>
    <x v="3"/>
    <s v="Menstruační kalíšek, Menstruační kalhotky"/>
    <s v="Ano - alespoň 3x týdně"/>
    <s v="Ano"/>
    <s v="Ekologie, Spolehlivé"/>
    <s v="Tampon z přírodního materiálu"/>
    <s v="Někdo z okolí by ji začal používat."/>
    <s v="Ne"/>
    <s v="Spíše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2"/>
  </r>
  <r>
    <n v="13"/>
    <s v="21-30"/>
    <s v="35 000 - 45 000 Kč"/>
    <x v="4"/>
    <s v="Tampon z přírodního materiálu, Menstruační kalíšek"/>
    <s v="Ano - alespoň 3x týdně"/>
    <s v="Ano"/>
    <s v="Pohodlné, Spolehlivé"/>
    <s v="Nechci"/>
    <s v="Někdo z okolí by ji začal používat."/>
    <s v="Ne"/>
    <s v="Spíše ano"/>
    <s v="V drogérii"/>
    <s v="Vím, co chci, ale podívám se na ostatní varianty stejného produktu (značky, velikosti, cena atd..)"/>
    <s v="Používám ekologické produkty, které jsou použitelné na několik let"/>
    <s v="Ano, vyzkoušela bych něco jiného, i když jsem doposud používala standardní vložku či tampon."/>
    <s v="Menstruační chudoba je situace, při které žena nemá dostatečné finanční prostředky na pořízení menstruačních pomůcek."/>
    <s v="Ne"/>
    <s v="Ne"/>
    <x v="1"/>
  </r>
  <r>
    <n v="14"/>
    <s v="31-40"/>
    <s v="35 000 - 45 000 Kč"/>
    <x v="0"/>
    <s v="Standardní vložka, Standardní tampon, Menstruační kalhotky"/>
    <s v="Ne"/>
    <s v="Ano"/>
    <s v="Cena, Zvyk"/>
    <s v="Tampon z přírodního materiálu"/>
    <s v="Dostala bych ji zdarma., Současný produkt by mi přestal vyhovovat."/>
    <s v="Ne"/>
    <s v="Spíš ne"/>
    <s v="V supermarketu"/>
    <s v="Mi nákup trvá pár vteřin, kupuji pořád to stejné."/>
    <s v="101 - 200 Kč"/>
    <s v="Ne, používám standardní tampony nebo vložka."/>
    <s v="Menstruační chudoba je situace, při které žena nemá dostatečné finanční prostředky na pořízení menstruačních pomůcek."/>
    <s v="Ne"/>
    <s v="Ne"/>
    <x v="2"/>
  </r>
  <r>
    <n v="15"/>
    <s v="41-50"/>
    <s v="35 000 - 45 000 Kč"/>
    <x v="2"/>
    <s v="Nevím"/>
    <s v="Ne"/>
    <s v="Ano"/>
    <s v="Cena, Zvyk"/>
    <s v="Nechci"/>
    <s v="Nic by mě nepřimělo."/>
    <s v="Ne"/>
    <s v="Spíše ano"/>
    <s v="V drogérii"/>
    <s v="Vím, co chci, ale občas se podívám na ostatní varianty jiných produktů, než používám normálně."/>
    <s v="101 - 200 Kč"/>
    <s v="Ano, vyzkoušela bych něco jiného, i když jsem doposud používala standardní vložku či tampon."/>
    <s v="Menstruační chudoba je situace, při které žena nemá dostatečné finanční prostředky na pořízení menstruačních pomůcek."/>
    <s v="Ne"/>
    <s v="Ne"/>
    <x v="3"/>
  </r>
  <r>
    <n v="16"/>
    <s v="21-30"/>
    <s v="25 000 - 35 000 Kč"/>
    <x v="0"/>
    <s v="Standardní vložka, Standardní tampon, Menstruační kalíšek, Menstruační kalhotky"/>
    <s v="Ne"/>
    <s v="Ano"/>
    <s v="Cena, Ekologie"/>
    <s v="Menstruační kalhotky"/>
    <s v="Dostala bych ji zdarma., Byla by to levnější varianta., Současný produkt by mi přestal vyhovovat."/>
    <s v="Ne"/>
    <s v="Spíše ano"/>
    <s v="V drogérii"/>
    <s v="Pravidelně přemýšlím, jestli nezkusit něco nového a zvažuji možnosti."/>
    <s v="101 - 200 Kč"/>
    <s v="Ne, začala bych používat produkty zdarma (doposud jsem používala jiné)."/>
    <s v="Menstruační chudoba je situace, při které má žena slabou či žádnou menstruaci."/>
    <s v="Ne"/>
    <s v="Ne"/>
    <x v="1"/>
  </r>
  <r>
    <n v="17"/>
    <s v="21-30"/>
    <s v="35 000 - 45 000 Kč"/>
    <x v="0"/>
    <s v="Nepoužívají nic"/>
    <s v="Ano - alespoň 3x týdně"/>
    <s v="Ano"/>
    <s v="Zvyk, Pohodlné"/>
    <s v="Menstruační kalhotky"/>
    <s v="Dostala bych ji zdarma."/>
    <s v="Ano - v práci"/>
    <s v="Spíše ano"/>
    <s v="V drogérii"/>
    <s v="Pravidelně přemýšlím, jestli nezkusit něco nového a zvažuji možnosti."/>
    <s v="50 - 100 Kč"/>
    <s v="Ne, používám standardní tampony nebo vložka."/>
    <s v="Menstruační chudoba je situace, při které žena nemá dostatečné finanční prostředky na pořízení menstruačních pomůcek."/>
    <s v="Ne"/>
    <s v="Ne"/>
    <x v="2"/>
  </r>
  <r>
    <n v="18"/>
    <s v="21-30"/>
    <s v="25 000 - 35 000 Kč"/>
    <x v="0"/>
    <s v="Standardní vložka, Standardní tampon"/>
    <s v="Ne"/>
    <s v="Ano"/>
    <s v="Cena, Ekologie"/>
    <s v="Nechci"/>
    <s v="Současný produkt by mi přestal vyhovovat."/>
    <s v="Ne"/>
    <s v="Spíše ano"/>
    <s v="Na internetu"/>
    <s v="Mi nákup trvá pár vteřin, kupuji pořád to stejné."/>
    <s v="201 - 300 Kč"/>
    <s v="Ano, vyzkoušela bych něco jiného, i když jsem doposud používala standardní vložku či tampon."/>
    <s v="Nevím co to je, nikdy jsem o tom neslyšela."/>
    <s v="Ne"/>
    <s v="Ne"/>
    <x v="1"/>
  </r>
  <r>
    <n v="19"/>
    <s v="15-20"/>
    <s v="Méně než 15 000 Kč"/>
    <x v="0"/>
    <s v="Standardní vložka, Standardní tampon"/>
    <s v="Ano - alespoň 3x týdně"/>
    <s v="Ne - někdo jiný z rodiny"/>
    <s v="Zvyk, Používají ho ostatní v mém okolí"/>
    <s v="Menstruační kalíšek, Menstruační kalhotky"/>
    <s v="Osamostatnění - vlastní příjem."/>
    <s v="Ne"/>
    <s v="Spíše ano"/>
    <s v="V drogérii"/>
    <s v="Mi nákup trvá pár vteřin, kupuji pořád to stejné."/>
    <s v="50 - 100 Kč"/>
    <s v="Ne, používám standardní tampony nebo vložka."/>
    <s v="Nevím co to je, nikdy jsem o tom neslyšela."/>
    <s v="Ne"/>
    <s v="Ne"/>
    <x v="0"/>
  </r>
  <r>
    <n v="20"/>
    <s v="31-40"/>
    <s v="20 000 - 25 000 Kč"/>
    <x v="3"/>
    <s v="Nevím"/>
    <s v="Ne"/>
    <s v="Ano"/>
    <s v="Ekologie, Pohodlné"/>
    <s v="Nechci"/>
    <s v="Někdo z okolí by ji začal používat., Byla by to ekologičtější varianta."/>
    <s v="Ne"/>
    <s v="Rozhodně ano"/>
    <s v="Na internetu"/>
    <s v="Mi nákup trvá pár vteřin, kupuji pořád to stejné."/>
    <s v="Používám ekologické produkty, které jsou použitelné na několik let"/>
    <s v="Ano, protože mám svůj oblíbený typ/značku/velikost a chci ho používat dál."/>
    <s v="Nevím co to je, nikdy jsem o tom neslyšela."/>
    <s v="Ne"/>
    <s v="Ne"/>
    <x v="1"/>
  </r>
  <r>
    <n v="21"/>
    <s v="21-30"/>
    <s v="25 000 - 35 000 Kč"/>
    <x v="2"/>
    <s v="Standardní vložka, Standardní tampon"/>
    <s v="Ano - maximálně 3x týdně"/>
    <s v="Ano"/>
    <s v="Cena, Ekologie"/>
    <s v="Menstruační kalhotky"/>
    <s v="Byla by to levnější varianta."/>
    <s v="Ne"/>
    <s v="Rozhodně ano"/>
    <s v="V drogérii"/>
    <s v="Vím, co chci, ale občas se podívám na ostatní varianty jiných produktů, než používám normálně."/>
    <s v="101 - 200 Kč"/>
    <s v="Ano, vyzkoušela bych něco jiného, i když jsem doposud používala standardní vložku či tampon."/>
    <s v="Menstruační chudoba je situace, při které žena nemá dostatečné finanční prostředky na pořízení menstruačních pomůcek."/>
    <s v="Ne"/>
    <s v="Ne"/>
    <x v="1"/>
  </r>
  <r>
    <n v="22"/>
    <s v="21-30"/>
    <s v="25 000 - 35 000 Kč"/>
    <x v="0"/>
    <s v="Standardní vložka, Standardní tampon, Menstruační kalíšek"/>
    <s v="Ano - alespoň 3x týdně"/>
    <s v="Ano"/>
    <s v="Ekologie, Pohodlné"/>
    <s v="Vložka z přírodního materiálu, Menstruační kalíšek"/>
    <s v="Dostala bych ji zdarma."/>
    <s v="Ne"/>
    <s v="Rozhodně ano"/>
    <s v="V drogérii"/>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s v="Ano - jednou či výjimečně."/>
    <s v="Ano - jednou či výjimečně."/>
    <x v="0"/>
  </r>
  <r>
    <n v="23"/>
    <s v="15-20"/>
    <s v="Méně než 15 000 Kč"/>
    <x v="0"/>
    <s v="Standardní tampon"/>
    <s v="Ano - alespoň 3x týdně"/>
    <s v="Ne - někdo jiný z rodiny"/>
    <s v="Používají ho ostatní v mém okolí, Spolehlivé"/>
    <s v="Menstruační kalíšek, Menstruační kalhotky"/>
    <s v="Dostala bych ji zdarma., Osamostatnění - vlastní příjem."/>
    <s v="Ne"/>
    <s v="Spíše ano"/>
    <s v="V drogérii"/>
    <s v="Mi nákup trvá pár vteřin, kupuji pořád to stejné."/>
    <s v="50 - 100 Kč"/>
    <s v="Ano, vyzkoušela bych něco jiného, i když jsem doposud používala standardní vložku či tampon."/>
    <s v="Nevím co to je, nikdy jsem o tom neslyšela."/>
    <s v="Ne"/>
    <s v="Ne"/>
    <x v="4"/>
  </r>
  <r>
    <n v="24"/>
    <s v="51-60"/>
    <s v="25 000 - 35 000 Kč"/>
    <x v="2"/>
    <s v="Nevím"/>
    <s v="Ne"/>
    <s v="Ano"/>
    <s v="Cena, Zvyk"/>
    <s v="Nechci"/>
    <s v="Nic by mě nepřimělo."/>
    <s v="Ne"/>
    <s v="Spíše ano"/>
    <s v="V drogérii"/>
    <s v="Mi nákup trvá pár vteřin, kupuji pořád to stejné."/>
    <s v="101 - 200 Kč"/>
    <s v="Ne, používám standardní tampony nebo vložka."/>
    <s v="Menstruační chudoba je situace, při které žena nemá dostatečné finanční prostředky na pořízení menstruačních pomůcek."/>
    <s v="Ne"/>
    <s v="Ne"/>
    <x v="2"/>
  </r>
  <r>
    <n v="25"/>
    <s v="21-30"/>
    <s v="Méně než 15 000 Kč"/>
    <x v="0"/>
    <s v="Standardní vložka, Standardní tampon"/>
    <s v="Ne"/>
    <s v="Ano"/>
    <s v="Zvyk, Spolehlivé"/>
    <s v="Menstruační kalhotky"/>
    <s v="Dostala bych ji zdarma., Současný produkt by mi přestal vyhovovat."/>
    <s v="Ne"/>
    <s v="Spíše ano"/>
    <s v="V drogérii"/>
    <s v="Pravidelně přemýšlím, jestli nezkusit něco nového a zvažuji možnosti."/>
    <s v="50 - 100 Kč"/>
    <s v="Ano, vyzkoušela bych něco jiného, i když jsem doposud používala standardní vložku či tampon."/>
    <s v="Nevím co to je, nikdy jsem o tom neslyšela."/>
    <s v="Ne"/>
    <s v="Ne"/>
    <x v="3"/>
  </r>
  <r>
    <n v="26"/>
    <s v="21-30"/>
    <s v="Méně než 15 000 Kč"/>
    <x v="0"/>
    <s v="Standardní vložka, Standardní tampon, Menstruační kalíšek, Menstruační kalhotky"/>
    <s v="Ano - maximálně 3x týdně"/>
    <s v="Ano"/>
    <s v="Zvyk, Spolehlivé"/>
    <s v="Menstruační kalhotky"/>
    <s v="Nic by mě nepřimělo."/>
    <s v="Ne"/>
    <s v="Spíše ano"/>
    <s v="V drogérii"/>
    <s v="Pravidelně přemýšlím, jestli nezkusit něco nového a zvažuji možnosti."/>
    <s v="50 - 100 Kč"/>
    <s v="Ano, vyzkoušela bych něco jiného, i když jsem doposud používala standardní vložku či tampon."/>
    <s v="Nevím co to je, nikdy jsem o tom neslyšela."/>
    <s v="Ne"/>
    <s v="Ne"/>
    <x v="4"/>
  </r>
  <r>
    <n v="27"/>
    <s v="15-20"/>
    <s v="Méně než 15 000 Kč"/>
    <x v="0"/>
    <s v="Standardní vložka, Standardní tampon"/>
    <s v="Ne"/>
    <s v="Ano"/>
    <s v="Pohodlné, Spolehlivé"/>
    <s v="Nechci"/>
    <s v="Byla by to ekologičtější varianta., Současný produkt by mi přestal vyhovovat."/>
    <s v="Ne"/>
    <s v="Spíše ano"/>
    <s v="V drogérii"/>
    <s v="Mi nákup trvá pár vteřin, kupuji pořád to stejné."/>
    <s v="201 - 300 Kč"/>
    <s v="Ano, vyzkoušela bych něco jiného, i když jsem doposud používala standardní vložku či tampon."/>
    <s v="Nevím co to je, nikdy jsem o tom neslyšela."/>
    <s v="Ne"/>
    <s v="Ano - často."/>
    <x v="4"/>
  </r>
  <r>
    <n v="28"/>
    <s v="15-20"/>
    <s v="Méně než 15 000 Kč"/>
    <x v="2"/>
    <s v="Standardní vložka, Standardní tampon"/>
    <s v="Ne"/>
    <s v="Ano"/>
    <s v="Zvyk, Pohodlné"/>
    <s v="Menstruační kalíšek"/>
    <s v="Byla by to levnější varianta."/>
    <s v="Ne"/>
    <s v="Rozhodně ano"/>
    <s v="V drogérii"/>
    <s v="Vím, co chci, ale podívám se na ostatní varianty stejného produktu (značky, velikosti, cena atd..)"/>
    <s v="201 - 300 Kč"/>
    <s v="Ne, používám standardní tampony nebo vložka."/>
    <s v="Nevím co to je, nikdy jsem o tom neslyšela."/>
    <s v="Ne"/>
    <s v="Ne"/>
    <x v="2"/>
  </r>
  <r>
    <n v="29"/>
    <s v="31-40"/>
    <s v="35 000 - 45 000 Kč"/>
    <x v="1"/>
    <s v="Vložka z přírodního materiálu, Látkové vložka, Standardní tampon, Menstruační kalhotky"/>
    <s v="Ano - maximálně 3x týdně"/>
    <s v="Ano"/>
    <s v="Ekologie, Spolehlivé"/>
    <s v="Nechci"/>
    <s v="Nic by mě nepřimělo."/>
    <s v="Ne"/>
    <s v="Rozhodně ano"/>
    <s v="V drogérii"/>
    <s v="Mi nákup trvá pár vteřin, kupuji pořád to stejné."/>
    <s v="Používám ekologické produkty, které jsou použitelné na několik let"/>
    <s v="Ano, protože mám svůj oblíbený typ/značku/velikost a chci ho používat dál."/>
    <s v="Menstruační chudoba je situace, při které žena nemá dostatečné finanční prostředky na pořízení menstruačních pomůcek."/>
    <s v="Ne"/>
    <s v="Ne"/>
    <x v="3"/>
  </r>
  <r>
    <n v="30"/>
    <s v="21-30"/>
    <s v="Méně než 15 000 Kč"/>
    <x v="1"/>
    <s v="Menstruační kalíšek, Menstruační kalhotky"/>
    <s v="Ne"/>
    <s v="Ano"/>
    <s v="Pohodlné, Spolehlivé"/>
    <s v="Menstruační kalíšek"/>
    <s v="Vyber vhodne velikosti kalisku"/>
    <s v="Ne"/>
    <s v="Rozhodně ano"/>
    <s v="V drogérii"/>
    <s v="Mi nákup trvá pár vteřin, kupuji pořád to stejné."/>
    <s v="Používám ekologické produkty, které jsou použitelné na několik let"/>
    <s v="Ne, začala bych používat produkty zdarma (doposud jsem používala jiné)."/>
    <s v="Menstruační chudoba je situace, při které žena nemá dostatečné finanční prostředky na pořízení menstruačních pomůcek."/>
    <s v="Ne"/>
    <s v="Ne"/>
    <x v="4"/>
  </r>
  <r>
    <n v="31"/>
    <s v="21-30"/>
    <s v="25 000 - 35 000 Kč"/>
    <x v="0"/>
    <s v="Standardní vložka, Standardní tampon, Tampon z přírodního materiálu, Menstruační kalíšek, Menstruační kalhotky"/>
    <s v="Ano - maximálně 3x týdně"/>
    <s v="Ano"/>
    <s v="Cena, Ekologie"/>
    <s v="Menstruační kalíšek, Menstruační kalhotky"/>
    <s v="Současný produkt by mi přestal vyhovovat."/>
    <s v="Ne"/>
    <s v="Rozhodně ano"/>
    <s v="V drogérii"/>
    <s v="Pravidelně přemýšlím, jestli nezkusit něco nového a zvažuji možnosti."/>
    <s v="201 - 300 Kč"/>
    <s v="Ano, vyzkoušela bych něco jiného, i když jsem doposud používala standardní vložku či tampon."/>
    <s v="Menstruační chudoba je situace, při které žena nemá dostatečné finanční prostředky na pořízení menstruačních pomůcek."/>
    <s v="Ne"/>
    <s v="Ano - jednou či výjimečně."/>
    <x v="2"/>
  </r>
  <r>
    <n v="32"/>
    <s v="21-30"/>
    <s v="Méně než 15 000 Kč"/>
    <x v="0"/>
    <s v="Standardní vložka, Standardní tampon, Menstruační kalhotky"/>
    <s v="Ano - alespoň 3x týdně"/>
    <s v="Ano"/>
    <s v="Cena, Pohodlné"/>
    <s v="Menstruační kalíšek, Menstruační kalhotky"/>
    <s v="Dostala bych ji zdarma., Někdo z okolí by ji začal používat., Byla by to levnější varianta."/>
    <s v="Ne"/>
    <s v="Rozhodně ano"/>
    <s v="Na internetu"/>
    <s v="Vím, co chci, ale občas se podívám na ostatní varianty jiných produktů, než používám normálně."/>
    <s v="101 - 200 Kč"/>
    <s v="Ano, protože jednorázové menstruační pomůcky nejsou ekologické."/>
    <s v="Menstruační chudoba je situace, při které žena nemá dostatečné finanční prostředky na pořízení menstruačních pomůcek."/>
    <s v="Ne"/>
    <s v="Ne"/>
    <x v="0"/>
  </r>
  <r>
    <n v="33"/>
    <s v="21-30"/>
    <s v="15 000 - 20 000 Kč"/>
    <x v="0"/>
    <s v="Standardní vložka, Standardní tampon"/>
    <s v="Ano - maximálně 3x týdně"/>
    <s v="Ano"/>
    <s v="Pohodlné, Spolehlivé"/>
    <s v="Nechci"/>
    <s v="Současný produkt by mi přestal vyhovovat."/>
    <s v="Ne"/>
    <s v="Spíše ano"/>
    <s v="V drogérii"/>
    <s v="Vím, co chci, ale podívám se na ostatní varianty stejného produktu (značky, velikosti, cena atd..)"/>
    <s v="50 - 100 Kč"/>
    <s v="Ano, protože mám svůj oblíbený typ/značku/velikost a chci ho používat dál."/>
    <s v="Menstruační chudoba je situace, při které žena nemá dostatečné finanční prostředky na pořízení menstruačních pomůcek."/>
    <s v="Ne"/>
    <s v="Ne"/>
    <x v="0"/>
  </r>
  <r>
    <n v="34"/>
    <s v="21-30"/>
    <s v="35 000 - 45 000 Kč"/>
    <x v="0"/>
    <s v="Standardní vložka, Standardní tampon"/>
    <s v="Ano - maximálně 3x týdně"/>
    <s v="Ano"/>
    <s v="Zvyk, Spolehlivé"/>
    <s v="Nechci"/>
    <s v="Nic by mě nepřimělo."/>
    <s v="Ne"/>
    <s v="Rozhodně ano"/>
    <s v="V drogérii"/>
    <s v="Vím, co chci, ale podívám se na ostatní varianty stejného produktu (značky, velikosti, cena atd..)"/>
    <s v="201 - 300 Kč"/>
    <s v="Ne, používám standardní tampony nebo vložka."/>
    <s v="Menstruační chudoba je situace, při které žena nemá dostatečné finanční prostředky na pořízení menstruačních pomůcek."/>
    <s v="Ne"/>
    <s v="Ne"/>
    <x v="0"/>
  </r>
  <r>
    <n v="35"/>
    <s v="31-40"/>
    <s v="45 000 Kč a více"/>
    <x v="0"/>
    <s v="Standardní vložka, Standardní tampon, Menstruační kalhotky"/>
    <s v="Ano - alespoň 3x týdně"/>
    <s v="Ano"/>
    <s v="Pohodlné, Spolehlivé"/>
    <s v="Nechci"/>
    <s v="Současný produkt by mi přestal vyhovovat."/>
    <s v="Ne"/>
    <s v="Rozhodně ano"/>
    <s v="V drogérii"/>
    <s v="Mi nákup trvá pár vteřin, kupuji pořád to stejné."/>
    <s v="101 - 200 Kč"/>
    <s v="Ano, protože mám svůj oblíbený typ/značku/velikost a chci ho používat dál."/>
    <s v="Menstruační chudoba je situace, při které žena nemá dostatečné finanční prostředky na pořízení menstruačních pomůcek."/>
    <s v="Ne"/>
    <s v="Ne"/>
    <x v="2"/>
  </r>
  <r>
    <n v="36"/>
    <s v="51-60"/>
    <s v="45 000 Kč a více"/>
    <x v="0"/>
    <s v="Menstruační kalíšek"/>
    <s v="Ne"/>
    <s v="Ano"/>
    <s v="Pohodlné, Spolehlivé"/>
    <s v="Tampon z přírodního materiálu"/>
    <s v="Byla by to levnější varianta., Současný produkt by mi přestal vyhovovat."/>
    <s v="Ne"/>
    <s v="Rozhodně ne"/>
    <s v="V drogérii"/>
    <s v="Pravidelně přemýšlím, jestli nezkusit něco nového a zvažuji možnosti."/>
    <s v="50 - 100 Kč"/>
    <s v="Ne, začala bych používat produkty zdarma (doposud jsem používala jiné)."/>
    <s v="Menstruační chudoba je situace, při které žena nemá dostatečné finanční prostředky na pořízení menstruačních pomůcek."/>
    <s v="Ne"/>
    <s v="Ne"/>
    <x v="0"/>
  </r>
  <r>
    <n v="37"/>
    <s v="21-30"/>
    <s v="25 000 - 35 000 Kč"/>
    <x v="3"/>
    <s v="Standardní vložka, Standardní tampon"/>
    <s v="Ne"/>
    <s v="Ano"/>
    <s v="Cena, Ekologie"/>
    <s v="Nechci"/>
    <s v="Dostala bych ji zdarma., 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2"/>
  </r>
  <r>
    <n v="38"/>
    <s v="21-30"/>
    <s v="20 000 - 25 000 Kč"/>
    <x v="3"/>
    <s v="Standardní vložka, Standardní tampon"/>
    <s v="Ano - alespoň 3x týdně"/>
    <s v="Ano"/>
    <s v="Ekologie, Pohodlné"/>
    <s v="Nechci"/>
    <s v="Současný produkt by mi přestal vyhovovat."/>
    <s v="Ne"/>
    <s v="Spíše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39"/>
    <s v="21-30"/>
    <s v="25 000 - 35 000 Kč"/>
    <x v="3"/>
    <s v="Menstruační kalíšek"/>
    <s v="Ano - maximálně 3x týdně"/>
    <s v="Ano"/>
    <s v="Cena, Ekologie"/>
    <s v="Mořská houba"/>
    <s v="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2"/>
  </r>
  <r>
    <n v="40"/>
    <s v="21-30"/>
    <s v="Méně než 15 000 Kč"/>
    <x v="2"/>
    <s v="Standardní tampon, Menstruační kalíšek"/>
    <s v="Ano - maximálně 3x týdně"/>
    <s v="Ano"/>
    <s v="Pohodlné, Spolehlivé"/>
    <s v="Vložka z přírodního materiálu, Tampon z přírodního materiálu, Menstruační kalhotky"/>
    <s v="Byla by to levnější varianta., Byla by to ekologičtější varianta."/>
    <s v="Ne"/>
    <s v="Rozhodně ano"/>
    <s v="V drogérii"/>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s v="Ne"/>
    <s v="Ne"/>
    <x v="3"/>
  </r>
  <r>
    <n v="41"/>
    <s v="21-30"/>
    <s v="45 000 Kč a více"/>
    <x v="0"/>
    <s v="Standardní vložka, Menstruační kalíšek, Menstruační kalhotky"/>
    <s v="Ano - maximálně 3x týdně"/>
    <s v="Ano"/>
    <s v="Cena, Ekologie"/>
    <s v="Menstruační kalhotky"/>
    <s v="Současný produkt by mi přestal vyhovovat."/>
    <s v="Ne"/>
    <s v="Rozhodně ano"/>
    <s v="V drogérii"/>
    <s v="Pravidelně přemýšlím, jestli nezkusit něco nového a zvažuji možnosti."/>
    <s v="50 - 100 Kč"/>
    <s v="Ne, používám standardní tampony nebo vložka."/>
    <s v="Menstruační chudoba je situace, při které žena nemá dostatečné finanční prostředky na pořízení menstruačních pomůcek."/>
    <s v="Ne"/>
    <s v="Ne"/>
    <x v="4"/>
  </r>
  <r>
    <n v="42"/>
    <s v="21-30"/>
    <s v="25 000 - 35 000 Kč"/>
    <x v="0"/>
    <s v="Standardní tampon, Menstruační kalíšek, Menstruační kalhotky"/>
    <s v="Ano - alespoň 3x týdně"/>
    <s v="Ano"/>
    <s v="Cena, Ekologie"/>
    <s v="Nechci"/>
    <s v="Současný produkt by mi přestal vyhovovat."/>
    <s v="Ne"/>
    <s v="Spíše ano"/>
    <s v="V drogérii"/>
    <s v="Vím, co chci, ale podívám se na ostatní varianty stejného produktu (značky, velikosti, cena atd..)"/>
    <s v="201 - 300 Kč"/>
    <s v="Ano, protože mám svůj oblíbený typ/značku/velikost a chci ho používat dál."/>
    <s v="Menstruační chudoba je situace, při které žena nemá dostatečné finanční prostředky na pořízení menstruačních pomůcek."/>
    <s v="Ne"/>
    <s v="Ne"/>
    <x v="0"/>
  </r>
  <r>
    <n v="43"/>
    <s v="21-30"/>
    <s v="Méně než 15 000 Kč"/>
    <x v="0"/>
    <s v="Standardní vložka, Standardní tampon"/>
    <s v="Ne"/>
    <s v="Ano"/>
    <s v="Pohodlné, Spolehlivé"/>
    <s v="Menstruační kalhotky"/>
    <s v="Dostala bych ji zdarma."/>
    <s v="Ne"/>
    <s v="Rozhodně ano"/>
    <s v="V drogérii"/>
    <s v="Pravidelně přemýšlím, jestli nezkusit něco nového a zvažuji možnosti."/>
    <s v="101 - 200 Kč"/>
    <s v="Ne, používám standardní tampony nebo vložka."/>
    <s v="Menstruační chudoba je situace, při které žena nemá dostatečné finanční prostředky na pořízení menstruačních pomůcek."/>
    <s v="Ano - jednou či výjimečně."/>
    <s v="Ne"/>
    <x v="0"/>
  </r>
  <r>
    <n v="44"/>
    <s v="21-30"/>
    <s v="25 000 - 35 000 Kč"/>
    <x v="0"/>
    <s v="Standardní tampon, Menstruační kalíšek, Menstruační kalhotky"/>
    <s v="Ano - alespoň 3x týdně"/>
    <s v="Ano"/>
    <s v="Ekologie, Pohodlné"/>
    <s v="Menstruační kalhotky"/>
    <s v="Dostala bych ji zdarma., Byla by to ekologičtější varianta., Současný produkt by mi přestal vyhovovat."/>
    <s v="Ne"/>
    <s v="Rozhodně ano"/>
    <s v="Na internetu"/>
    <s v="Vím, co chci, ale podívám se na ostatní varianty stejného produktu (značky, velikosti, cena atd..)"/>
    <s v="101 - 200 Kč"/>
    <s v="Ano, protože jednorázové menstruační pomůcky nejsou ekologické."/>
    <s v="Nevím co to je, nikdy jsem o tom neslyšela."/>
    <s v="Ne"/>
    <s v="Ne"/>
    <x v="4"/>
  </r>
  <r>
    <n v="45"/>
    <s v="21-30"/>
    <s v="35 000 - 45 000 Kč"/>
    <x v="3"/>
    <s v="Standardní vložka, Standardní tampon, Menstruační kalíšek"/>
    <s v="Ano - alespoň 3x týdně"/>
    <s v="Ano"/>
    <s v="Používají ho ostatní v mém okolí, Pohodlné"/>
    <s v="Menstruační kalhotky"/>
    <s v="Současný produkt by mi přestal vyhovovat."/>
    <s v="Ne"/>
    <s v="Spíše ano"/>
    <s v="Na internetu"/>
    <s v="Mi nákup trvá pár vteřin, kupuji pořád to stejné."/>
    <s v="Používám ekologické produkty, které jsou použitelné na několik let"/>
    <s v="Ano, protože mám svůj oblíbený typ/značku/velikost a chci ho používat dál."/>
    <s v="Menstruační chudoba je situace, při které žena nemá dostatečné finanční prostředky na pořízení menstruačních pomůcek."/>
    <s v="Ne"/>
    <s v="Ne"/>
    <x v="0"/>
  </r>
  <r>
    <n v="46"/>
    <s v="21-30"/>
    <s v="35 000 - 45 000 Kč"/>
    <x v="2"/>
    <s v="Standardní vložka, Vložka z přírodního materiálu, Látkové vložka, Standardní tampon, Tampon z přírodního materiálu, Menstruační kalíšek, Menstruační kalhotky"/>
    <s v="Ne"/>
    <s v="Ano"/>
    <s v="Pohodlné, Spolehlivé"/>
    <s v="Menstruační kalíšek"/>
    <s v="Dostala bych ji zdarma., Byla by to ekologičtější varianta., Současný produkt by mi přestal vyhovovat."/>
    <s v="Ne"/>
    <s v="Spíše ano"/>
    <s v="V drogérii"/>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s v="Ne"/>
    <s v="Ne"/>
    <x v="2"/>
  </r>
  <r>
    <n v="47"/>
    <s v="21-30"/>
    <s v="25 000 - 35 000 Kč"/>
    <x v="3"/>
    <s v="Standardní vložka, Standardní tampon, Menstruační kalhotky"/>
    <s v="Ne"/>
    <s v="Ano"/>
    <s v="Ekologie, Pohodlné"/>
    <s v="Nechci"/>
    <s v="Současný produkt by mi přestal vyhovovat."/>
    <s v="Ne"/>
    <s v="Spíše ano"/>
    <s v="V drogérii"/>
    <s v="Vím, co chci, ale podívám se na ostatní varianty stejného produktu (značky, velikosti, cena atd..)"/>
    <s v="Používám ekologické produkty, které jsou použitelné na několik let"/>
    <s v="Ano, protože standardní vložka nebo tampony nepoužívám."/>
    <s v="Menstruační chudoba je situace, při které má žena slabou či žádnou menstruaci."/>
    <s v="Ne"/>
    <s v="Ne"/>
    <x v="3"/>
  </r>
  <r>
    <n v="48"/>
    <s v="21-30"/>
    <s v="Méně než 15 000 Kč"/>
    <x v="0"/>
    <s v="Standardní vložka, Menstruační kalíšek, Menstruační kalhotky"/>
    <s v="Ano - maximálně 3x týdně"/>
    <s v="Ano"/>
    <s v="Zvyk, Spolehlivé"/>
    <s v="Vložka z přírodního materiálu"/>
    <s v="Dostala bych ji zdarma., Někdo z okolí by ji začal používat., Byla by to ekologičtější varianta., Současný produkt by mi přestal vyhovovat."/>
    <s v="Ne"/>
    <s v="Spíše ano"/>
    <s v="V drogérii"/>
    <s v="Vím, co chci, ale občas se podívám na ostatní varianty jiných produktů, než používám normálně."/>
    <s v="101 - 200 Kč"/>
    <s v="Ano, protože jednorázové menstruační pomůcky nejsou ekologické."/>
    <s v="Menstruační chudoba je situace, při které žena nemá dostatečné finanční prostředky na pořízení menstruačních pomůcek."/>
    <s v="Ne"/>
    <s v="Ne"/>
    <x v="0"/>
  </r>
  <r>
    <n v="49"/>
    <s v="21-30"/>
    <s v="15 000 - 20 000 Kč"/>
    <x v="2"/>
    <s v="Standardní vložka, Standardní tampon, Menstruační kalhotky"/>
    <s v="Ano - maximálně 3x týdně"/>
    <s v="Ano"/>
    <s v="Zvyk, Pohodlné"/>
    <s v="Menstruační kalhotky"/>
    <s v="Byla by to ekologičtější varianta."/>
    <s v="Ne"/>
    <s v="Rozhodně ano"/>
    <s v="V drogérii"/>
    <s v="Vím, co chci, ale občas se podívám na ostatní varianty jiných produktů, než používám normálně."/>
    <s v="101 - 200 Kč"/>
    <s v="Ano, vyzkoušela bych něco jiného, i když jsem doposud používala standardní vložku či tampon."/>
    <s v="Menstruační chudoba je situace, při které žena nemá dostatečné finanční prostředky na pořízení menstruačních pomůcek."/>
    <s v="Ne"/>
    <s v="Ne"/>
    <x v="1"/>
  </r>
  <r>
    <n v="50"/>
    <s v="31-40"/>
    <s v="25 000 - 35 000 Kč"/>
    <x v="2"/>
    <s v="Standardní vložka, Menstruační kalíšek, Menstruační kalhotky"/>
    <s v="Ne"/>
    <s v="Ano"/>
    <s v="Pohodlné, Spolehlivé"/>
    <s v="Vložka z přírodního materiálu, Menstruační kalhotky"/>
    <s v="Dostala bych ji zdarma., Někdo z okolí by ji začal používat."/>
    <s v="Ne"/>
    <s v="Spíše ano"/>
    <s v="V drogérii"/>
    <s v="Vím, co chci, ale občas se podívám na ostatní varianty jiných produktů, než používám normálně."/>
    <s v="101 - 200 Kč"/>
    <s v="Ano, vyzkoušela bych něco jiného, i když jsem doposud používala standardní vložku či tampon."/>
    <s v="Nevím co to je, nikdy jsem o tom neslyšela."/>
    <s v="Ne"/>
    <s v="Ne"/>
    <x v="4"/>
  </r>
  <r>
    <n v="51"/>
    <s v="21-30"/>
    <s v="35 000 - 45 000 Kč"/>
    <x v="2"/>
    <s v="Standardní vložka, Standardní tampon, Menstruační kalíšek, Menstruační kalhotky"/>
    <s v="Ne"/>
    <s v="Ano"/>
    <s v="Ekologie, Pohodlné"/>
    <s v="Menstruační kalhotky"/>
    <s v="Dostala bych ji zdarma., Byla by to levnější varianta., Byla by to ekologičtější varianta., Současný produkt by mi přestal vyhovovat."/>
    <s v="Ne"/>
    <s v="Rozhodně ano"/>
    <s v="V supermarketu"/>
    <s v="Vím, co chci, ale občas se podívám na ostatní varianty jiných produktů, než používám normálně."/>
    <s v="101 - 200 Kč"/>
    <s v="Ne, používám standardní tampony nebo vložka."/>
    <s v="Menstruační chudoba je situace, při které žena nemá dostatečné finanční prostředky na pořízení menstruačních pomůcek."/>
    <s v="Ne"/>
    <s v="Ano - jednou či výjimečně."/>
    <x v="1"/>
  </r>
  <r>
    <n v="52"/>
    <s v="21-30"/>
    <s v="15 000 - 20 000 Kč"/>
    <x v="3"/>
    <s v="Standardní vložka, Standardní tampon, Menstruační kalíšek, Menstruační kalhotky"/>
    <s v="Ano - alespoň 3x týdně"/>
    <s v="Ano"/>
    <s v="Ekologie, Zvyk"/>
    <s v="Nechci"/>
    <s v="Dostala bych ji zdarma., Byla by to levnější varianta."/>
    <s v="Ne"/>
    <s v="Rozhodně ano"/>
    <s v="Na internetu"/>
    <s v="Vím, co chci, ale podívám se na ostatní varianty stejného produktu (značky, velikosti, cena atd..)"/>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Ano - jednou či výjimečně."/>
    <s v="Ano - jednou či výjimečně."/>
    <x v="0"/>
  </r>
  <r>
    <n v="53"/>
    <s v="21-30"/>
    <s v="25 000 - 35 000 Kč"/>
    <x v="2"/>
    <s v="Nevím"/>
    <s v="Ne"/>
    <s v="Ano"/>
    <s v="Pohodlné, Spolehlivé"/>
    <s v="Nechci"/>
    <s v="Současný produkt by mi přestal vyhovovat."/>
    <s v="Ne"/>
    <s v="Rozhodně ne"/>
    <s v="V drogérii"/>
    <s v="Vím, co chci, ale podívám se na ostatní varianty stejného produktu (značky, velikosti, cena atd..)"/>
    <s v="50 - 100 Kč"/>
    <s v="Ne, používám standardní tampony nebo vložka."/>
    <s v="Menstruační chudoba je situace, při které žena nemá dostatečné finanční prostředky na pořízení menstruačních pomůcek."/>
    <s v="Ne"/>
    <s v="Ne"/>
    <x v="2"/>
  </r>
  <r>
    <n v="54"/>
    <s v="21-30"/>
    <s v="25 000 - 35 000 Kč"/>
    <x v="3"/>
    <s v="Standardní vložka, Standardní tampon, Menstruační kalíšek"/>
    <s v="Ano - alespoň 3x týdně"/>
    <s v="Ano"/>
    <s v="Cena, Ekologie"/>
    <s v="Menstruační kalhotky"/>
    <s v="Dostala bych ji zdarma., Někdo z okolí by ji začal používat., Současný produkt by mi přestal vyhovovat."/>
    <s v="Ne"/>
    <s v="Spíše ano"/>
    <s v="V drogérii"/>
    <s v="Mi nákup trvá pár vteřin, kupuji pořád to stejné."/>
    <s v="Používám ekologické produkty, které jsou použitelné na několik let"/>
    <s v="Ano, vyzkoušela bych něco jiného, i když jsem doposud používala standardní vložku či tampon."/>
    <s v="Nevím co to je, nikdy jsem o tom neslyšela."/>
    <s v="Ne"/>
    <s v="Ne"/>
    <x v="3"/>
  </r>
  <r>
    <n v="55"/>
    <s v="31-40"/>
    <s v="45 000 Kč a více"/>
    <x v="3"/>
    <s v="Standardní vložka, Standardní tampon, Menstruační kalíšek, Menstruační kalhotky"/>
    <s v="Ano - maximálně 3x týdně"/>
    <s v="Ano"/>
    <s v="Ekologie, Pohodlné"/>
    <s v="Nechci"/>
    <s v="Současný produkt by mi přestal vyhovovat."/>
    <s v="Ne"/>
    <s v="Spíše ano"/>
    <s v="Na internetu"/>
    <s v="Mi nákup trvá pár vteřin, kupuji pořád to stejné."/>
    <s v="Používám ekologické produkty, které jsou použitelné na několik let"/>
    <s v="Ano, protože mám svůj oblíbený typ/značku/velikost a chci ho používat dál."/>
    <s v="Menstruační chudoba je situace, při které žena nemá dostatečné finanční prostředky na pořízení menstruačních pomůcek."/>
    <s v="Ne"/>
    <s v="Ne"/>
    <x v="0"/>
  </r>
  <r>
    <n v="56"/>
    <s v="31-40"/>
    <s v="35 000 - 45 000 Kč"/>
    <x v="0"/>
    <s v="Nevím"/>
    <s v="Ano - alespoň 3x týdně"/>
    <s v="Ano"/>
    <s v="Cena, Zvyk"/>
    <s v="Tampon z přírodního materiálu, Menstruační kalíšek"/>
    <s v="Někdo z okolí by ji začal používat., Současný produkt by mi přestal vyhovovat."/>
    <s v="Ne"/>
    <s v="Rozhodně ano"/>
    <s v="V drogérii"/>
    <s v="Mi nákup trvá pár vteřin, kupuji pořád to stejné."/>
    <s v="101 - 200 Kč"/>
    <s v="Ano, vyzkoušela bych něco jiného, i když jsem doposud používala standardní vložku či tampon."/>
    <s v="Menstruační chudoba je situace, při které žena nemá dostatečné finanční prostředky na pořízení menstruačních pomůcek."/>
    <s v="Ne"/>
    <s v="Ne"/>
    <x v="2"/>
  </r>
  <r>
    <n v="57"/>
    <s v="15-20"/>
    <s v="Méně než 15 000 Kč"/>
    <x v="2"/>
    <s v="Standardní tampon, Menstruační kalhotky"/>
    <s v="Ano - maximálně 3x týdně"/>
    <s v="Ne - někdo jiný z rodiny"/>
    <s v="Používají ho ostatní v mém okolí, Spolehlivé"/>
    <s v="Nechci"/>
    <s v="Nic by mě nepřimělo."/>
    <s v="Ne"/>
    <s v="Rozhodně ano"/>
    <s v="Na internetu"/>
    <s v="Mi nákup trvá pár vteřin, kupuji pořád to stejné."/>
    <s v="201 - 300 Kč"/>
    <s v="Ano, protože jednorázové menstruační pomůcky nejsou ekologické."/>
    <s v="Menstruační chudoba je situace, při které žena nemá dostatečné finanční prostředky na pořízení menstruačních pomůcek."/>
    <s v="Ne"/>
    <s v="Ne"/>
    <x v="2"/>
  </r>
  <r>
    <n v="58"/>
    <s v="31-40"/>
    <s v="45 000 Kč a více"/>
    <x v="5"/>
    <s v="Standardní vložka, Látkové vložka, Standardní tampon, Menstruační kalíšek, Menstruační kalhotky"/>
    <s v="Ano - maximálně 3x týdně"/>
    <s v="Ano"/>
    <s v="Pohodlné, Spolehlivé"/>
    <s v="Nechci"/>
    <s v="Současný produkt by mi přestal vyhovovat."/>
    <s v="Ne"/>
    <s v="Spíš ne"/>
    <s v="V drogérii"/>
    <s v="Vím, co chci, ale podívám se na ostatní varianty stejného produktu (značky, velikosti, cena atd..)"/>
    <s v="101 - 200 Kč"/>
    <s v="Ano, protože mám svůj oblíbený typ/značku/velikost a chci ho používat dál."/>
    <s v="Menstruační chudoba je situace, při které žena nemá dostatečné finanční prostředky na pořízení menstruačních pomůcek."/>
    <s v="Ne"/>
    <s v="Ne"/>
    <x v="0"/>
  </r>
  <r>
    <n v="59"/>
    <s v="15-20"/>
    <s v="Méně než 15 000 Kč"/>
    <x v="2"/>
    <s v="Standardní vložka"/>
    <s v="Ano - maximálně 3x týdně"/>
    <s v="Ano"/>
    <s v="Pohodlné, Spolehlivé"/>
    <s v="Menstruační kalhotky"/>
    <s v="Někdo z okolí by ji začal používat."/>
    <s v="Ne"/>
    <s v="Rozhodně ano"/>
    <s v="V drogérii"/>
    <s v="Vím, co chci, ale občas se podívám na ostatní varianty jiných produktů, než používám normálně."/>
    <s v="101 - 200 Kč"/>
    <s v="Ano, vyzkoušela bych něco jiného, i když jsem doposud používala standardní vložku či tampon."/>
    <s v="Nevím co to je, nikdy jsem o tom neslyšela."/>
    <s v="Ano - jednou či výjimečně."/>
    <s v="Ano - jednou či výjimečně."/>
    <x v="0"/>
  </r>
  <r>
    <n v="60"/>
    <s v="31-40"/>
    <s v="20 000 - 25 000 Kč"/>
    <x v="6"/>
    <s v="Nevím"/>
    <s v="Ne"/>
    <s v="Ano"/>
    <s v="Ekologie, Pohodlné"/>
    <s v="Nechci"/>
    <s v="Současný produkt by mi přestal vyhovovat."/>
    <s v="Ne"/>
    <s v="Spíše ano"/>
    <s v="V drogérii"/>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Ano - jednou či výjimečně."/>
    <x v="0"/>
  </r>
  <r>
    <n v="61"/>
    <s v="21-30"/>
    <s v="25 000 - 35 000 Kč"/>
    <x v="3"/>
    <s v="Standardní vložka, Látkové vložka, Standardní tampon, Tampon z přírodního materiálu, Menstruační kalíšek, Menstruační kalhotky"/>
    <s v="Ano - alespoň 3x týdně"/>
    <s v="Ano"/>
    <s v="Ekologie, Pohodlné"/>
    <s v="Nechci"/>
    <s v="Současný produkt by mi přestal vyhovovat."/>
    <s v="Ne"/>
    <s v="Rozhodně ano"/>
    <s v="Na internetu"/>
    <s v="Vím, co chci, ale občas se podívám na ostatní varianty jiných produktů, než používám normálně."/>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Ne"/>
    <s v="Ne"/>
    <x v="0"/>
  </r>
  <r>
    <n v="62"/>
    <s v="21-30"/>
    <s v="15 000 - 20 000 Kč"/>
    <x v="2"/>
    <s v="Standardní vložka, Standardní tampon"/>
    <s v="Ne"/>
    <s v="Ano"/>
    <s v="Ekologie, Pohodlné"/>
    <s v="Nechci"/>
    <s v="Byla by to ekologičtější varianta., Současný produkt by mi přestal vyhovovat."/>
    <s v="Ne"/>
    <s v="Spíš ne"/>
    <s v="V drogérii"/>
    <s v="Mi nákup trvá pár vteřin, kupuji pořád to stejné."/>
    <s v="201 - 300 Kč"/>
    <s v="Ano, protože jednorázové menstruační pomůcky nejsou ekologické."/>
    <s v="Menstruační chudoba je situace, při které žena nemá dostatečné finanční prostředky na pořízení menstruačních pomůcek."/>
    <s v="Ano - jednou či výjimečně."/>
    <s v="Ne"/>
    <x v="2"/>
  </r>
  <r>
    <n v="63"/>
    <s v="31-40"/>
    <s v="25 000 - 35 000 Kč"/>
    <x v="7"/>
    <s v="Standardní vložka, Standardní tampon, Menstruační kalíšek, Menstruační kalhotky"/>
    <s v="Ano - maximálně 3x týdně"/>
    <s v="Ano"/>
    <s v="Pohodlné, Spolehlivé"/>
    <s v="Mořská houba"/>
    <s v="Současný produkt by mi přestal vyhovovat."/>
    <s v="Ne"/>
    <s v="Spíš ne"/>
    <s v="Na internetu"/>
    <s v="Vím, co chci, ale podívám se na ostatní varianty stejného produktu (značky, velikosti, cena atd..)"/>
    <s v="101 - 200 Kč"/>
    <s v="Ano, protože standardní vložka nebo tampony nepoužívám."/>
    <s v="Nevím co to je, nikdy jsem o tom neslyšela."/>
    <s v="Ne"/>
    <s v="Ne"/>
    <x v="0"/>
  </r>
  <r>
    <n v="64"/>
    <s v="31-40"/>
    <s v="20 000 - 25 000 Kč"/>
    <x v="3"/>
    <s v="Standardní vložka, Standardní tampon, Menstruační kalíšek, Mořská houba"/>
    <s v="Ne"/>
    <s v="Ano"/>
    <s v="Ekologie, Pohodlné"/>
    <s v="Menstruační kalhotky"/>
    <s v="Jen se odhodlavam kalhotky objednat jako doplnujici ke kalisku. Urcite kalisek neprestanj pouzivat."/>
    <s v="Ne"/>
    <s v="Spíše ano"/>
    <s v="Na internetu"/>
    <s v="Mi nákup trvá pár vteřin, kupuji pořád to stejné."/>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Ne"/>
    <s v="Ne"/>
    <x v="0"/>
  </r>
  <r>
    <n v="65"/>
    <s v="21-30"/>
    <s v="25 000 - 35 000 Kč"/>
    <x v="2"/>
    <s v="Nevím"/>
    <s v="Ne"/>
    <s v="Ano"/>
    <s v="Ekologie, Pohodlné"/>
    <s v="Mořská houba"/>
    <s v="Někdo z okolí by ji začal používat., Byla by to levnější varianta., Byla by to ekologičtější varianta., Současný produkt by mi přestal vyhovovat."/>
    <s v="Ne"/>
    <s v="Spíše ano"/>
    <s v="V drogérii"/>
    <s v="Pravidelně přemýšlím, jestli nezkusit něco nového a zvažuji možnosti."/>
    <s v="201 - 300 Kč"/>
    <s v="Ne, používám standardní tampony nebo vložka."/>
    <s v="Menstruační chudoba je situace, při které žena nemá dostatečné finanční prostředky na pořízení menstruačních pomůcek."/>
    <s v="Ne"/>
    <s v="Ne"/>
    <x v="0"/>
  </r>
  <r>
    <n v="66"/>
    <s v="15-20"/>
    <s v="Méně než 15 000 Kč"/>
    <x v="1"/>
    <s v="Standardní vložka, Látkové vložka, Standardní tampon, Menstruační kalíšek"/>
    <s v="Ano - alespoň 3x týdně"/>
    <s v="Ano"/>
    <s v="Zvyk, Používají ho ostatní v mém okolí"/>
    <s v="Nechci"/>
    <s v="Současný produkt by mi přestal vyhovovat."/>
    <s v="Ne"/>
    <s v="Rozhodně ano"/>
    <s v="Na internetu"/>
    <s v="Vím, co chci, ale občas se podívám na ostatní varianty jiných produktů, než používám normálně."/>
    <s v="Používám ekologické produkty, které jsou použitelné na několik let"/>
    <s v="Ne, začala bych používat produkty zdarma (doposud jsem používala jiné)."/>
    <s v="Menstruační chudoba je situace, při které žena nemá dostatečné finanční prostředky na pořízení menstruačních pomůcek."/>
    <s v="Ano - často."/>
    <s v="Ne"/>
    <x v="5"/>
  </r>
  <r>
    <n v="67"/>
    <s v="41-50"/>
    <s v="35 000 - 45 000 Kč"/>
    <x v="2"/>
    <s v="Standardní tampon, Menstruační kalíšek, Menstruační kalhotky"/>
    <s v="Ne"/>
    <s v="Ano"/>
    <s v="Cena, Zvyk"/>
    <s v="Nechci"/>
    <s v="Současný produkt by mi přestal vyhovovat."/>
    <s v="Ne"/>
    <s v="Spíše ano"/>
    <s v="V drogérii"/>
    <s v="Mi nákup trvá pár vteřin, kupuji pořád to stejné."/>
    <s v="201 - 300 Kč"/>
    <s v="Ne, začala bych používat produkty zdarma (doposud jsem používala jiné)."/>
    <s v="Menstruační chudoba je situace, při které žena nemá dostatečné finanční prostředky na pořízení menstruačních pomůcek."/>
    <s v="Ne"/>
    <s v="Ne"/>
    <x v="0"/>
  </r>
  <r>
    <n v="68"/>
    <s v="31-40"/>
    <s v="45 000 Kč a více"/>
    <x v="0"/>
    <s v="Standardní vložka, Standardní tampon"/>
    <s v="Ano - alespoň 3x týdně"/>
    <s v="Ano"/>
    <s v="Ekologie, Pohodlné"/>
    <s v="Menstruační kalíšek"/>
    <s v="Byla by to ekologičtější varianta., Současný produkt by mi přestal vyhovovat."/>
    <s v="Ne"/>
    <s v="Spíše ano"/>
    <s v="V drogérii"/>
    <s v="Vím, co chci, ale podívám se na ostatní varianty stejného produktu (značky, velikosti, cena atd..)"/>
    <s v="101 - 200 Kč"/>
    <s v="Ano, protože mám svůj oblíbený typ/značku/velikost a chci ho používat dál."/>
    <s v="Menstruační chudoba je situace, při které žena nemá dostatečné finanční prostředky na pořízení menstruačních pomůcek."/>
    <s v="Ne"/>
    <s v="Ne"/>
    <x v="0"/>
  </r>
  <r>
    <n v="69"/>
    <s v="15-20"/>
    <s v="Méně než 15 000 Kč"/>
    <x v="7"/>
    <s v="Standardní vložka, Látkové vložka, Standardní tampon, Menstruační kalíšek"/>
    <s v="Ne"/>
    <s v="Ano"/>
    <s v="Cena, Používají ho ostatní v mém okolí"/>
    <s v="Standardní tampon, Tampon z přírodního materiálu, Mořská houba"/>
    <s v="Dostala bych ji zdarma., Byla by to levnější varianta., Byla by to ekologičtější varianta., Současný produkt by mi přestal vyhovovat."/>
    <s v="Ne"/>
    <s v="Rozhodně ano"/>
    <s v="V drogérii"/>
    <s v="Mi nákup trvá pár vteřin, kupuji pořád to stejné."/>
    <s v="201 - 300 Kč"/>
    <s v="Ano, protože standardní vložka nebo tampony nepoužívám."/>
    <s v="Nevím co to je, nikdy jsem o tom neslyšela."/>
    <s v="Ano - jednou či výjimečně."/>
    <s v="Ne"/>
    <x v="6"/>
  </r>
  <r>
    <n v="70"/>
    <s v="41-50"/>
    <s v="35 000 - 45 000 Kč"/>
    <x v="2"/>
    <s v="Standardní vložka, Menstruační kalíšek"/>
    <s v="Ne"/>
    <s v="Ano"/>
    <s v="Pohodlné, Spolehlivé"/>
    <s v="Nechci"/>
    <s v="Současný produkt by mi přestal vyhovovat."/>
    <s v="Ne"/>
    <s v="Spíše ano"/>
    <s v="V drogérii"/>
    <s v="Mi nákup trvá pár vteřin, kupuji pořád to stejné."/>
    <s v="101 - 200 Kč"/>
    <s v="Ano, protože mám svůj oblíbený typ/značku/velikost a chci ho používat dál."/>
    <s v="Nevím co to je, nikdy jsem o tom neslyšela."/>
    <s v="Ne"/>
    <s v="Ne"/>
    <x v="0"/>
  </r>
  <r>
    <n v="71"/>
    <s v="31-40"/>
    <s v="15 000 - 20 000 Kč"/>
    <x v="3"/>
    <s v="Standardní vložka, Standardní tampon"/>
    <s v="Ne"/>
    <s v="Ano"/>
    <s v="Ekologie, Pohodlné"/>
    <s v="Nechci"/>
    <s v="Současný produkt by mi přestal vyhovovat."/>
    <s v="Ne"/>
    <s v="Rozhodně ano"/>
    <s v="V drogérii"/>
    <s v="Mi nákup trvá pár vteřin, kupuji pořád to stejné."/>
    <s v="Používám ekologické produkty, které jsou použitelné na několik let"/>
    <s v="Ano, protože mám svůj oblíbený typ/značku/velikost a chci ho používat dál."/>
    <s v="Menstruační chudoba je situace, při které žena nemá dostatečné finanční prostředky na pořízení menstruačních pomůcek."/>
    <s v="Ne"/>
    <s v="Ne"/>
    <x v="0"/>
  </r>
  <r>
    <n v="72"/>
    <s v="31-40"/>
    <s v="20 000 - 25 000 Kč"/>
    <x v="3"/>
    <s v="Standardní vložka, Standardní tampon"/>
    <s v="Ne"/>
    <s v="Ano"/>
    <s v="Ekologie, Spolehlivé"/>
    <s v="Mořská houba"/>
    <s v="Dostala bych ji zdarma."/>
    <s v="Ne"/>
    <s v="Spíše ano"/>
    <s v="Na internetu"/>
    <s v="Mi nákup trvá pár vteřin, kupuji pořád to stejné."/>
    <s v="Používám ekologické produkty, které jsou použitelné na několik let"/>
    <s v="Ano, protože standardní vložka nebo tampony nepoužívám."/>
    <s v="Nevím co to je, nikdy jsem o tom neslyšela."/>
    <s v="Ne"/>
    <s v="Ne"/>
    <x v="7"/>
  </r>
  <r>
    <n v="73"/>
    <s v="51-60"/>
    <s v="25 000 - 35 000 Kč"/>
    <x v="2"/>
    <s v="Standardní vložka, Standardní tampon, Menstruační kalíšek, Menstruační kalhotky"/>
    <s v="Ne"/>
    <s v="Ano"/>
    <s v="Pohodlné, Spolehlivé"/>
    <s v="Mořská houba"/>
    <s v="Někdo z okolí by ji začal používat."/>
    <s v="Ne"/>
    <s v="Spíše ano"/>
    <s v="V drogérii"/>
    <s v="Vím, co chci, ale občas se podívám na ostatní varianty jiných produktů, než používám normálně."/>
    <s v="101 - 200 Kč"/>
    <s v="Ano, vyzkoušela bych něco jiného, i když jsem doposud používala standardní vložku či tampon."/>
    <s v="Menstruační chudoba je situace, při které žena nemá dostatečné finanční prostředky na pořízení menstruačních pomůcek."/>
    <s v="Ne"/>
    <s v="Ne"/>
    <x v="8"/>
  </r>
  <r>
    <n v="74"/>
    <s v="41-50"/>
    <s v="45 000 Kč a více"/>
    <x v="3"/>
    <s v="Nevím"/>
    <s v="Ne"/>
    <s v="Ano"/>
    <s v="Ekologie, Zvyk"/>
    <s v="Nechci"/>
    <s v="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75"/>
    <s v="31-40"/>
    <s v="15 000 - 20 000 Kč"/>
    <x v="2"/>
    <s v="Standardní vložka, Standardní tampon"/>
    <s v="Ne"/>
    <s v="Ano"/>
    <s v="Zvyk, Pohodlné"/>
    <s v="Menstruační kalhotky"/>
    <s v="Současný produkt by mi přestal vyhovovat."/>
    <s v="Ne"/>
    <s v="Spíše ano"/>
    <s v="V drogérii"/>
    <s v="Mi nákup trvá pár vteřin, kupuji pořád to stejné."/>
    <s v="201 - 300 Kč"/>
    <s v="Ano, protože mám svůj oblíbený typ/značku/velikost a chci ho používat dál."/>
    <s v="Menstruační chudoba je situace, při které žena nemá dostatečné finanční prostředky na pořízení menstruačních pomůcek."/>
    <s v="Ne"/>
    <s v="Ne"/>
    <x v="9"/>
  </r>
  <r>
    <n v="76"/>
    <s v="31-40"/>
    <s v="25 000 - 35 000 Kč"/>
    <x v="2"/>
    <s v="Standardní vložka, Látkové vložka, Standardní tampon, Menstruační kalíšek, Menstruační kalhotky"/>
    <s v="Ne"/>
    <s v="Ano"/>
    <s v="Cena, Ekologie"/>
    <s v="Nechci"/>
    <s v="Současný produkt by mi přestal vyhovovat."/>
    <s v="Ne"/>
    <s v="Spíš ne"/>
    <s v="V drogérii"/>
    <s v="Mi nákup trvá pár vteřin, kupuji pořád to stejné."/>
    <s v="101 - 200 Kč"/>
    <s v="Ano, protože standardní vložka nebo tampony nepoužívám."/>
    <s v="Menstruační chudoba je situace, při které žena nemá dostatečné finanční prostředky na pořízení menstruačních pomůcek."/>
    <s v="Ne"/>
    <s v="Ne"/>
    <x v="0"/>
  </r>
  <r>
    <n v="77"/>
    <s v="41-50"/>
    <s v="25 000 - 35 000 Kč"/>
    <x v="2"/>
    <s v="Standardní tampon"/>
    <s v="Ne"/>
    <s v="Ano"/>
    <s v="Zvyk, Spolehlivé"/>
    <s v="Menstruační kalhotky"/>
    <s v="Byla by to levnější varianta., Byla by to ekologičtější varianta."/>
    <s v="Ne"/>
    <s v="Spíše ano"/>
    <s v="V drogérii"/>
    <s v="Vím, co chci, ale podívám se na ostatní varianty stejného produktu (značky, velikosti, cena atd..)"/>
    <s v="101 - 200 Kč"/>
    <s v="Ano, vyzkoušela bych něco jiného, i když jsem doposud používala standardní vložku či tampon."/>
    <s v="Nevím co to je, nikdy jsem o tom neslyšela."/>
    <s v="Ne"/>
    <s v="Ano - jednou či výjimečně."/>
    <x v="0"/>
  </r>
  <r>
    <n v="78"/>
    <s v="15-20"/>
    <s v="Méně než 15 000 Kč"/>
    <x v="3"/>
    <s v="Standardní vložka, Standardní tampon"/>
    <s v="Ano - alespoň 3x týdně"/>
    <s v="Ano"/>
    <s v="Zvyk, Používají ho ostatní v mém okolí"/>
    <s v="Menstruační kalhotky"/>
    <s v="Byla by to levnější varianta., Současný produkt by mi přestal vyhovovat."/>
    <s v="Ne"/>
    <s v="Rozhodně ano"/>
    <s v="V drogérii"/>
    <s v="Vím, co chci, ale občas se podívám na ostatní varianty jiných produktů, než používám normálně."/>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Ne"/>
    <s v="Ne"/>
    <x v="10"/>
  </r>
  <r>
    <n v="79"/>
    <s v="31-40"/>
    <s v="15 000 - 20 000 Kč"/>
    <x v="1"/>
    <s v="Nevím"/>
    <s v="Ano - maximálně 3x týdně"/>
    <s v="Ano"/>
    <s v="Ekologie, Pohodlné"/>
    <s v="Menstruační kalíšek"/>
    <s v="Dostala bych ji zdarma."/>
    <s v="Ne"/>
    <s v="Spíš ne"/>
    <s v="V drogérii"/>
    <s v="Pravidelně přemýšlím, jestli nezkusit něco nového a zvažuji možnosti."/>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Ne"/>
    <s v="Ne"/>
    <x v="1"/>
  </r>
  <r>
    <n v="80"/>
    <s v="41-50"/>
    <s v="35 000 - 45 000 Kč"/>
    <x v="2"/>
    <s v="Standardní vložka, Standardní tampon"/>
    <s v="Ne"/>
    <s v="Ano"/>
    <s v="Pohodlné, Spolehlivé"/>
    <s v="Nechci"/>
    <s v="Někdo z okolí by ji začal používat."/>
    <s v="Ne"/>
    <s v="Spíše ano"/>
    <s v="V supermarketu"/>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s v="Ne"/>
    <s v="Ne"/>
    <x v="0"/>
  </r>
  <r>
    <n v="81"/>
    <s v="31-40"/>
    <s v="45 000 Kč a více"/>
    <x v="3"/>
    <s v="Standardní vložka, Standardní tampon, Menstruační kalíšek"/>
    <s v="Ano - alespoň 3x týdně"/>
    <s v="Ano"/>
    <s v="Pohodlné, Spolehlivé"/>
    <s v="Nechci"/>
    <s v="Současný produkt by mi přestal vyhovovat."/>
    <s v="Ne"/>
    <s v="Rozhodně ano"/>
    <s v="Na internetu"/>
    <s v="Mi nákup trvá pár vteřin, kupuji pořád to stejné."/>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Ne"/>
    <s v="Ne"/>
    <x v="4"/>
  </r>
  <r>
    <n v="82"/>
    <s v="21-30"/>
    <s v="25 000 - 35 000 Kč"/>
    <x v="3"/>
    <s v="Standardní vložka, Standardní tampon, Menstruační kalíšek"/>
    <s v="Ano - maximálně 3x týdně"/>
    <s v="Ano"/>
    <s v="Cena, Ekologie"/>
    <s v="Nechci"/>
    <s v="Někdo z okolí by ji začal používat., Byla by to levnější varianta., Byla by to ekologičtější varianta., Současný produkt by mi přestal vyhovovat."/>
    <s v="Ne"/>
    <s v="Spíše ano"/>
    <s v="V drogérii"/>
    <s v="Mi nákup trvá pár vteřin, kupuji pořád to stejné."/>
    <s v="Používám ekologické produkty, které jsou použitelné na několik let"/>
    <s v="Ano, protože mám svůj oblíbený typ/značku/velikost a chci ho používat dál."/>
    <s v="Menstruační chudoba je situace, při které žena nemá dostatečné finanční prostředky na pořízení menstruačních pomůcek."/>
    <s v="Ne"/>
    <s v="Ne"/>
    <x v="0"/>
  </r>
  <r>
    <n v="83"/>
    <s v="31-40"/>
    <s v="25 000 - 35 000 Kč"/>
    <x v="1"/>
    <s v="Standardní tampon, Mořská houba"/>
    <s v="Ano - maximálně 3x týdně"/>
    <s v="Ano"/>
    <s v="Ekologie, Pohodlné"/>
    <s v="Nechci"/>
    <s v="Byla by to ekologičtější varianta."/>
    <s v="Ne"/>
    <s v="Spíše ano"/>
    <s v="V drogérii"/>
    <s v="Mi nákup trvá pár vteřin, kupuji pořád to stejné."/>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Ne"/>
    <s v="Ne"/>
    <x v="0"/>
  </r>
  <r>
    <n v="84"/>
    <s v="31-40"/>
    <s v="45 000 Kč a více"/>
    <x v="0"/>
    <s v="Standardní vložka, Standardní tampon"/>
    <s v="Ne"/>
    <s v="Ano"/>
    <s v="Ekologie, Pohodlné"/>
    <s v="Nechci"/>
    <s v="Dostala bych ji zdarma., Současný produkt by mi přestal vyhovovat."/>
    <s v="Ne"/>
    <s v="Spíše ano"/>
    <s v="V drogérii"/>
    <s v="Vím, co chci, ale občas se podívám na ostatní varianty jiných produktů, než používám normálně."/>
    <s v="201 - 300 Kč"/>
    <s v="Ano, protože mám svůj oblíbený typ/značku/velikost a chci ho používat dál."/>
    <s v="Menstruační chudoba je situace, při které žena nemá dostatečné finanční prostředky na pořízení menstruačních pomůcek."/>
    <s v="Ne"/>
    <s v="Ne"/>
    <x v="2"/>
  </r>
  <r>
    <n v="85"/>
    <s v="31-40"/>
    <s v="45 000 Kč a více"/>
    <x v="1"/>
    <s v="Standardní tampon, Menstruační kalhotky"/>
    <s v="Ano - maximálně 3x týdně"/>
    <s v="Ano"/>
    <s v="Ekologie, Pohodlné"/>
    <s v="Nechci"/>
    <s v="Nic by mě nepřimělo."/>
    <s v="Ne"/>
    <s v="Rozhodně ano"/>
    <s v="V drogérii"/>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2"/>
  </r>
  <r>
    <n v="86"/>
    <s v="41-50"/>
    <s v="35 000 - 45 000 Kč"/>
    <x v="7"/>
    <s v="Vložka z přírodního materiálu"/>
    <s v="Ne"/>
    <s v="Ano"/>
    <s v="Ekologie, Spolehlivé"/>
    <s v="Nechci"/>
    <s v="Dostala bych ji zdarma., Byla by to levnější varianta."/>
    <s v="Ne"/>
    <s v="Rozhodně ano"/>
    <s v="V drogérii"/>
    <s v="Mi nákup trvá pár vteřin, kupuji pořád to stejné."/>
    <s v="Používám ekologické produkty, které jsou použitelné na několik let"/>
    <s v="Ano, protože standardní vložka nebo tampony nepoužívám."/>
    <s v="Nevím co to je, nikdy jsem o tom neslyšela."/>
    <s v="Ne"/>
    <s v="Ne"/>
    <x v="0"/>
  </r>
  <r>
    <n v="87"/>
    <s v="31-40"/>
    <s v="20 000 - 25 000 Kč"/>
    <x v="3"/>
    <s v="Vložka z přírodního materiálu, Standardní tampon, Menstruační kalíšek, Menstruační kalhotky"/>
    <s v="Ano - alespoň 3x týdně"/>
    <s v="Ano"/>
    <s v="Ekologie, Pohodlné"/>
    <s v="Nechci"/>
    <s v="bylo by to pohodlnější"/>
    <s v="Ne"/>
    <s v="Spíš ne"/>
    <s v="V drogérii"/>
    <s v="Vím, co chci, ale podívám se na ostatní varianty stejného produktu (značky, velikosti, cena atd..)"/>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Ano - jednou či výjimečně."/>
    <s v="Ano - často."/>
    <x v="0"/>
  </r>
  <r>
    <n v="88"/>
    <s v="41-50"/>
    <s v="35 000 - 45 000 Kč"/>
    <x v="2"/>
    <s v="Standardní vložka"/>
    <s v="Ne"/>
    <s v="Ano"/>
    <s v="Cena, Zvyk"/>
    <s v="Menstruační kalhotky"/>
    <s v="Někdo z okolí by ji začal používat."/>
    <s v="Ne"/>
    <s v="Spíš ne"/>
    <s v="V supermarketu"/>
    <s v="Mi nákup trvá pár vteřin, kupuji pořád to stejné."/>
    <s v="50 - 100 Kč"/>
    <s v="Ano, protože mám svůj oblíbený typ/značku/velikost a chci ho používat dál."/>
    <s v="Nevím co to je, nikdy jsem o tom neslyšela."/>
    <s v="Ne"/>
    <s v="Ne"/>
    <x v="2"/>
  </r>
  <r>
    <n v="89"/>
    <s v="41-50"/>
    <s v="25 000 - 35 000 Kč"/>
    <x v="2"/>
    <s v="Menstruační kalhotky"/>
    <s v="Ne"/>
    <s v="Ano"/>
    <s v="Pohodlné, Spolehlivé"/>
    <s v="Menstruační kalhotky"/>
    <s v="Dostala bych ji zdarma."/>
    <s v="Ne"/>
    <s v="Rozhodně ano"/>
    <s v="V drogérii"/>
    <s v="Mi nákup trvá pár vteřin, kupuji pořád to stejné."/>
    <s v="101 - 200 Kč"/>
    <s v="Ano, protože mám svůj oblíbený typ/značku/velikost a chci ho používat dál."/>
    <s v="Nevím co to je, nikdy jsem o tom neslyšela."/>
    <s v="Ne"/>
    <s v="Ne"/>
    <x v="2"/>
  </r>
  <r>
    <n v="90"/>
    <s v="21-30"/>
    <s v="20 000 - 25 000 Kč"/>
    <x v="0"/>
    <s v="Standardní vložka, Mořská houba"/>
    <s v="Ne"/>
    <s v="Ano"/>
    <s v="Cena, Pohodlné"/>
    <s v="Tampon z přírodního materiálu, Menstruační kalhotky"/>
    <s v="Byla by to levnější varianta."/>
    <s v="Ne"/>
    <s v="Spíš ne"/>
    <s v="Na internetu"/>
    <s v="Vím, co chci, ale podívám se na ostatní varianty stejného produktu (značky, velikosti, cena atd..)"/>
    <s v="201 - 300 Kč"/>
    <s v="Ano, protože mám svůj oblíbený typ/značku/velikost a chci ho používat dál."/>
    <s v="Nevím co to je, nikdy jsem o tom neslyšela."/>
    <s v="Ne"/>
    <s v="Ne"/>
    <x v="0"/>
  </r>
  <r>
    <n v="91"/>
    <s v="21-30"/>
    <s v="25 000 - 35 000 Kč"/>
    <x v="2"/>
    <s v="Standardní vložka, Standardní tampon, Menstruační kalíšek, Menstruační kalhotky"/>
    <s v="Ne"/>
    <s v="Ano"/>
    <s v="Ekologie, Pohodlné"/>
    <s v="Nechci"/>
    <s v="Někdo z okolí by ji začal používat."/>
    <s v="Ne"/>
    <s v="Spíše ano"/>
    <s v="V drogérii"/>
    <s v="Vím, co chci, ale podívám se na ostatní varianty stejného produktu (značky, velikosti, cena atd..)"/>
    <s v="201 - 300 Kč"/>
    <s v="Ano, protože jednorázové menstruační pomůcky nejsou ekologické."/>
    <s v="Menstruační chudoba je situace, při které žena nemá dostatečné finanční prostředky na pořízení menstruačních pomůcek."/>
    <s v="Ne"/>
    <s v="Ne"/>
    <x v="0"/>
  </r>
  <r>
    <n v="92"/>
    <s v="31-40"/>
    <s v="20 000 - 25 000 Kč"/>
    <x v="6"/>
    <s v="Standardní vložka, Standardní tampon, Menstruační kalíšek, Menstruační kalhotky, Nevím"/>
    <s v="Ne"/>
    <s v="Ano"/>
    <s v="Cena, Pohodlné"/>
    <s v="Nechci"/>
    <s v="Dostala bych ji zdarma., Byla by to levnější varianta., Současný produkt by mi přestal vyhovovat."/>
    <s v="Ne"/>
    <s v="Spíš ne"/>
    <s v="V drogérii"/>
    <s v="Mi nákup trvá pár vteřin, kupuji pořád to stejné."/>
    <s v="Používám ekologické produkty, které jsou použitelné na několik let"/>
    <s v="Ano, protože standardní vložka nebo tampony nepoužívám."/>
    <s v="Nevím co to je, nikdy jsem o tom neslyšela."/>
    <s v="Ano - jednou či výjimečně."/>
    <s v="Ano - jednou či výjimečně."/>
    <x v="4"/>
  </r>
  <r>
    <n v="93"/>
    <s v="21-30"/>
    <s v="20 000 - 25 000 Kč"/>
    <x v="3"/>
    <s v="Standardní vložka, Standardní tampon"/>
    <s v="Ne"/>
    <s v="Ano"/>
    <s v="Cena, Ekologie"/>
    <s v="Nechci"/>
    <s v="Byla by to ekologičtější varianta."/>
    <s v="Ne"/>
    <s v="Spíše ano"/>
    <s v="Na internetu"/>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94"/>
    <s v="31-40"/>
    <s v="25 000 - 35 000 Kč"/>
    <x v="2"/>
    <s v="Standardní vložka, Standardní tampon"/>
    <s v="Ne"/>
    <s v="Ano"/>
    <s v="Pohodlné, Spolehlivé"/>
    <s v="Menstruační kalhotky, Látkové vložka"/>
    <s v="Zkusila jsem kalisek, protejkam, zkusila jsem morskou houbu, vyndavaní je fakt nechutne a krev vsude. Moc rada bych nasla pro sebe jinou variantu nez vlozky a tampony ale zatim mi nic nefungovalo. Uz jsem utratila za to hodne penez a vzdy se vratila ke klasice. "/>
    <s v="Ne"/>
    <s v="Rozhodně ano"/>
    <s v="V supermarketu"/>
    <s v="Pravidelně přemýšlím, jestli nezkusit něco nového a zvažuji možnosti."/>
    <s v="201 - 300 Kč"/>
    <s v="Ano, vyzkoušela bych něco jiného, i když jsem doposud používala standardní vložku či tampon."/>
    <s v="Nevím co to je, nikdy jsem o tom neslyšela."/>
    <s v="Ne"/>
    <s v="Ne"/>
    <x v="0"/>
  </r>
  <r>
    <n v="95"/>
    <s v="31-40"/>
    <s v="35 000 - 45 000 Kč"/>
    <x v="0"/>
    <s v="Standardní vložka, Standardní tampon, Menstruační kalíšek, Menstruační kalhotky, Mořská houba"/>
    <s v="Ano - maximálně 3x týdně"/>
    <s v="Ano"/>
    <s v="Ekologie, Spolehlivé"/>
    <s v="Nechci"/>
    <s v="Doporuceni"/>
    <s v="Ne"/>
    <s v="Spíš ne"/>
    <s v="V supermarketu"/>
    <s v="Mi nákup trvá pár vteřin, kupuji pořád to stejné."/>
    <s v="201 - 300 Kč"/>
    <s v="Ano, protože jednorázové menstruační pomůcky nejsou ekologické."/>
    <s v="Menstruační chudoba je situace, při které žena nemá dostatečné finanční prostředky na pořízení menstruačních pomůcek."/>
    <s v="Ne"/>
    <s v="Ne"/>
    <x v="0"/>
  </r>
  <r>
    <n v="96"/>
    <s v="31-40"/>
    <s v="25 000 - 35 000 Kč"/>
    <x v="6"/>
    <s v="Standardní vložka, Standardní tampon, Mořská houba"/>
    <s v="Ano - maximálně 3x týdně"/>
    <s v="Ano"/>
    <s v="Ekologie, Pohodlné"/>
    <s v="Menstruační kalhotky"/>
    <s v="Dostala bych ji zdarma., Současný produkt by mi přestal vyhovovat."/>
    <s v="Ne"/>
    <s v="Rozhodně ano"/>
    <s v="V drogérii"/>
    <s v="Vím, co chci, ale občas se podívám na ostatní varianty jiných produktů, než používám normálně."/>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Ne"/>
    <s v="Ne"/>
    <x v="0"/>
  </r>
  <r>
    <n v="97"/>
    <s v="15-20"/>
    <s v="Méně než 15 000 Kč"/>
    <x v="2"/>
    <s v="Standardní vložka"/>
    <s v="Ano - maximálně 3x týdně"/>
    <s v="Ne - někdo jiný z rodiny"/>
    <s v="Pohodlné, Spolehlivé"/>
    <s v="Nechci"/>
    <s v="Byla by to ekologičtější varianta., Současný produkt by mi přestal vyhovovat., Vyzkoušela jsem kalíšek i houbu. Kalíšek mi nesedí. Houbu moc nepoužívám, protože tampon je mi příjemnější, ale věřím, že si snad jednou na houbu zvyknu. Vím, že tampony nejdou moc zdravé, proto bych chtěla raději houbu. Ale tampony používám už asi od 13 let a jsem na ně zvyklá a můžu se na ně spolehnout."/>
    <s v="Ne"/>
    <s v="Spíše ano"/>
    <s v="V supermarketu"/>
    <s v="Mi nákup trvá pár vteřin, kupuji pořád to stejné."/>
    <s v="201 - 300 Kč"/>
    <s v="Ne, používám standardní tampony nebo vložka."/>
    <s v="Menstruační chudoba je situace, při které žena nemá dostatečné finanční prostředky na pořízení menstruačních pomůcek."/>
    <s v="Ne"/>
    <s v="Ne"/>
    <x v="3"/>
  </r>
  <r>
    <n v="98"/>
    <s v="31-40"/>
    <s v="20 000 - 25 000 Kč"/>
    <x v="0"/>
    <s v="Standardní vložka, Standardní tampon"/>
    <s v="Ano - maximálně 3x týdně"/>
    <s v="Ano"/>
    <s v="Cena, Ekologie"/>
    <s v="Menstruační kalhotky"/>
    <s v="Současný produkt by mi přestal vyhovovat."/>
    <s v="Ne"/>
    <s v="Spíše ano"/>
    <s v="Na internetu"/>
    <s v="Vím, co chci, ale občas se podívám na ostatní varianty jiných produktů, než používám normálně."/>
    <s v="201 - 300 Kč"/>
    <s v="Ano, vyzkoušela bych něco jiného, i když jsem doposud používala standardní vložku či tampon."/>
    <s v="Menstruační chudoba je situace, při které žena nemá dostatečné finanční prostředky na pořízení menstruačních pomůcek."/>
    <s v="Ne"/>
    <s v="Ne"/>
    <x v="0"/>
  </r>
  <r>
    <n v="99"/>
    <s v="31-40"/>
    <s v="25 000 - 35 000 Kč"/>
    <x v="5"/>
    <s v="Standardní vložka, Vložka z přírodního materiálu, Látkové vložka, Standardní tampon, Tampon z přírodního materiálu, Menstruační kalíšek, Menstruační kalhotky, Mořská houba, Nepoužívají nic"/>
    <s v="Ne"/>
    <s v="Ano"/>
    <s v="Ekologie, Pohodlné"/>
    <s v="Nechci"/>
    <s v="Současný produkt by mi přestal vyhovovat."/>
    <s v="Ne"/>
    <s v="Rozhodně ano"/>
    <s v="V drogérii"/>
    <s v="Mi nákup trvá pár vteřin, kupuji pořád to stejné."/>
    <s v="201 - 300 Kč"/>
    <s v="Ano, protože jednorázové menstruační pomůcky nejsou ekologické."/>
    <s v="Nevím co to je, nikdy jsem o tom neslyšela."/>
    <s v="Ne"/>
    <s v="Ne"/>
    <x v="1"/>
  </r>
  <r>
    <n v="100"/>
    <s v="31-40"/>
    <s v="35 000 - 45 000 Kč"/>
    <x v="2"/>
    <s v="Menstruační kalíšek"/>
    <s v="Ano - alespoň 3x týdně"/>
    <s v="Ano"/>
    <s v="Cena, Ekologie"/>
    <s v="Menstruační kalhotky"/>
    <s v="Dostala bych ji zdarma., Někdo z okolí by ji začal používat."/>
    <s v="Ano - v práci"/>
    <s v="Rozhodně ano"/>
    <s v="V drogérii"/>
    <s v="Pravidelně přemýšlím, jestli nezkusit něco nového a zvažuji možnosti."/>
    <s v="50 - 100 Kč"/>
    <s v="Ano, protože jednorázové menstruační pomůcky nejsou ekologické."/>
    <s v="Menstruační chudoba je situace, při které žena nemá dostatečné finanční prostředky na pořízení menstruačních pomůcek."/>
    <s v="Ne"/>
    <s v="Ne"/>
    <x v="0"/>
  </r>
  <r>
    <n v="101"/>
    <s v="31-40"/>
    <s v="35 000 - 45 000 Kč"/>
    <x v="1"/>
    <s v="Menstruační kalíšek"/>
    <s v="Ano - alespoň 3x týdně"/>
    <s v="Ano"/>
    <s v="Ekologie, Pohodlné"/>
    <s v="Nechci"/>
    <s v="Současný produkt by mi přestal vyhovovat."/>
    <s v="Ne"/>
    <s v="Rozhodně ano"/>
    <s v="Na internetu"/>
    <s v="Vím, co chci, ale občas se podívám na ostatní varianty jiných produktů, než používám normálně."/>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102"/>
    <s v="31-40"/>
    <s v="35 000 - 45 000 Kč"/>
    <x v="0"/>
    <s v="Standardní vložka, Standardní tampon, Menstruační kalhotky"/>
    <s v="Ne"/>
    <s v="Ano"/>
    <s v="Cena, Zvyk"/>
    <s v="Tampon z přírodního materiálu"/>
    <s v="Dostala bych ji zdarma., Současný produkt by mi přestal vyhovovat."/>
    <s v="Ne"/>
    <s v="Spíš ne"/>
    <s v="V supermarketu"/>
    <s v="Mi nákup trvá pár vteřin, kupuji pořád to stejné."/>
    <s v="101 - 200 Kč"/>
    <s v="Ne, používám standardní tampony nebo vložka."/>
    <s v="Menstruační chudoba je situace, při které žena nemá dostatečné finanční prostředky na pořízení menstruačních pomůcek."/>
    <s v="Ne"/>
    <s v="Ne"/>
    <x v="2"/>
  </r>
  <r>
    <n v="103"/>
    <s v="31-40"/>
    <s v="20 000 - 25 000 Kč"/>
    <x v="3"/>
    <s v="Nevím"/>
    <s v="Ne"/>
    <s v="Ano"/>
    <s v="Ekologie, Pohodlné"/>
    <s v="Nechci"/>
    <s v="Někdo z okolí by ji začal používat., Byla by to ekologičtější varianta."/>
    <s v="Ne"/>
    <s v="Rozhodně ano"/>
    <s v="V drogérii"/>
    <s v="Mi nákup trvá pár vteřin, kupuji pořád to stejné."/>
    <s v="Používám ekologické produkty, které jsou použitelné na několik let"/>
    <s v="Ano, protože mám svůj oblíbený typ/značku/velikost a chci ho používat dál."/>
    <s v="Nevím co to je, nikdy jsem o tom neslyšela."/>
    <s v="Ne"/>
    <s v="Ne"/>
    <x v="1"/>
  </r>
  <r>
    <n v="104"/>
    <s v="31-40"/>
    <s v="35 000 - 45 000 Kč"/>
    <x v="1"/>
    <s v="Vložka z přírodního materiálu, Látkové vložka, Standardní tampon, Menstruační kalhotky"/>
    <s v="Ano - maximálně 3x týdně"/>
    <s v="Ano"/>
    <s v="Ekologie, Spolehlivé"/>
    <s v="Nechci"/>
    <s v="Nic by mě nepřimělo."/>
    <s v="Ne"/>
    <s v="Rozhodně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3"/>
  </r>
  <r>
    <n v="105"/>
    <s v="31-40"/>
    <s v="45 000 Kč a více"/>
    <x v="0"/>
    <s v="Standardní vložka, Standardní tampon, Menstruační kalhotky"/>
    <s v="Ano - alespoň 3x týdně"/>
    <s v="Ano"/>
    <s v="Pohodlné, Spolehlivé"/>
    <s v="Nechci"/>
    <s v="Současný produkt by mi přestal vyhovovat."/>
    <s v="Ne"/>
    <s v="Rozhodně ano"/>
    <s v="V drogérii"/>
    <s v="Mi nákup trvá pár vteřin, kupuji pořád to stejné."/>
    <s v="50 - 100 Kč"/>
    <s v="Ano, protože mám svůj oblíbený typ/značku/velikost a chci ho používat dál."/>
    <s v="Menstruační chudoba je situace, při které žena nemá dostatečné finanční prostředky na pořízení menstruačních pomůcek."/>
    <s v="Ne"/>
    <s v="Ne"/>
    <x v="2"/>
  </r>
  <r>
    <n v="106"/>
    <s v="31-40"/>
    <s v="25 000 - 35 000 Kč"/>
    <x v="2"/>
    <s v="Standardní vložka, Menstruační kalíšek, Menstruační kalhotky"/>
    <s v="Ne"/>
    <s v="Ano"/>
    <s v="Pohodlné, Spolehlivé"/>
    <s v="Vložka z přírodního materiálu, Menstruační kalhotky"/>
    <s v="Dostala bych ji zdarma., Někdo z okolí by ji začal používat."/>
    <s v="Ne"/>
    <s v="Spíše ano"/>
    <s v="V drogérii"/>
    <s v="Vím, co chci, ale občas se podívám na ostatní varianty jiných produktů, než používám normálně."/>
    <s v="101 - 200 Kč"/>
    <s v="Ano, vyzkoušela bych něco jiného, i když jsem doposud používala standardní vložku či tampon."/>
    <s v="Nevím co to je, nikdy jsem o tom neslyšela."/>
    <s v="Ne"/>
    <s v="Ne"/>
    <x v="4"/>
  </r>
  <r>
    <n v="107"/>
    <s v="31-40"/>
    <s v="15 000 - 20 000 Kč"/>
    <x v="1"/>
    <s v="Nevím"/>
    <s v="Ano - maximálně 3x týdně"/>
    <s v="Ano"/>
    <s v="Ekologie, Pohodlné"/>
    <s v="Menstruační kalíšek"/>
    <s v="Dostala bych ji zdarma."/>
    <s v="Ne"/>
    <s v="Spíš ne"/>
    <s v="V drogérii"/>
    <s v="Pravidelně přemýšlím, jestli nezkusit něco nového a zvažuji možnosti."/>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Ne"/>
    <s v="Ne"/>
    <x v="1"/>
  </r>
  <r>
    <n v="108"/>
    <s v="31-40"/>
    <s v="25 000 - 35 000 Kč"/>
    <x v="1"/>
    <s v="Standardní tampon, Mořská houba"/>
    <s v="Ano - maximálně 3x týdně"/>
    <s v="Ano"/>
    <s v="Ekologie, Pohodlné"/>
    <s v="Nechci"/>
    <s v="Byla by to ekologičtější varianta."/>
    <s v="Ne"/>
    <s v="Spíše ano"/>
    <s v="Na internetu"/>
    <s v="Mi nákup trvá pár vteřin, kupuji pořád to stejné."/>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Ne"/>
    <s v="Ne"/>
    <x v="0"/>
  </r>
  <r>
    <n v="109"/>
    <s v="41-50"/>
    <s v="25 000 - 35 000 Kč"/>
    <x v="2"/>
    <s v="Standardní tampon"/>
    <s v="Ne"/>
    <s v="Ano"/>
    <s v="Zvyk, Spolehlivé"/>
    <s v="Menstruační kalhotky"/>
    <s v="Byla by to levnější varianta., Byla by to ekologičtější varianta."/>
    <s v="Ne"/>
    <s v="Spíše ano"/>
    <s v="V drogérii"/>
    <s v="Vím, co chci, ale podívám se na ostatní varianty stejného produktu (značky, velikosti, cena atd..)"/>
    <s v="101 - 200 Kč"/>
    <s v="Ano, vyzkoušela bych něco jiného, i když jsem doposud používala standardní vložku či tampon."/>
    <s v="Nevím co to je, nikdy jsem o tom neslyšela."/>
    <s v="Ne"/>
    <s v="Ano - jednou či výjimečně."/>
    <x v="0"/>
  </r>
  <r>
    <n v="110"/>
    <s v="41-50"/>
    <s v="35 000 - 45 000 Kč"/>
    <x v="2"/>
    <s v="Standardní vložka, Standardní tampon"/>
    <s v="Ne"/>
    <s v="Ano"/>
    <s v="Pohodlné, Spolehlivé"/>
    <s v="Nechci"/>
    <s v="Někdo z okolí by ji začal používat."/>
    <s v="Ne"/>
    <s v="Spíše ano"/>
    <s v="V supermarketu"/>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s v="Ne"/>
    <s v="Ne"/>
    <x v="0"/>
  </r>
  <r>
    <n v="111"/>
    <s v="41-50"/>
    <s v="35 000 - 45 000 Kč"/>
    <x v="7"/>
    <s v="Vložka z přírodního materiálu"/>
    <s v="Ne"/>
    <s v="Ano"/>
    <s v="Ekologie, Spolehlivé"/>
    <s v="Nechci"/>
    <s v="Dostala bych ji zdarma., Byla by to levnější varianta."/>
    <s v="Ne"/>
    <s v="Rozhodně ano"/>
    <s v="V drogérii"/>
    <s v="Mi nákup trvá pár vteřin, kupuji pořád to stejné."/>
    <s v="Používám ekologické produkty, které jsou použitelné na několik let"/>
    <s v="Ano, protože standardní vložka nebo tampony nepoužívám."/>
    <s v="Nevím co to je, nikdy jsem o tom neslyšela."/>
    <s v="Ne"/>
    <s v="Ne"/>
    <x v="0"/>
  </r>
  <r>
    <n v="112"/>
    <s v="15-20"/>
    <s v="15 000 - 20 000 Kč"/>
    <x v="0"/>
    <s v="Standardní tampon"/>
    <s v="Ano - alespoň 3x týdně"/>
    <s v="Ne - někdo jiný z rodiny"/>
    <s v="Cena, Používají ho ostatní v mém okolí"/>
    <s v="Menstruační kalíšek, Menstruační kalhotky"/>
    <s v="Dostala bych ji zdarma., Někdo z okolí by ji začal používat."/>
    <s v="Ne"/>
    <s v="Rozhodně ano"/>
    <s v="V drogérii"/>
    <s v="Pravidelně přemýšlím, jestli nezkusit něco nového a zvažuji možnosti."/>
    <s v="101 - 200 Kč"/>
    <s v="Ne, používám standardní tampony nebo vložka."/>
    <s v="Menstruační chudoba je situace, při které má žena slabou či žádnou menstruaci."/>
    <s v="Ne"/>
    <s v="Ano - jednou či výjimečně."/>
    <x v="1"/>
  </r>
  <r>
    <n v="113"/>
    <s v="15-20"/>
    <s v="15 000 - 20 000 Kč"/>
    <x v="2"/>
    <s v="Standardní tampon"/>
    <s v="Ano - alespoň 3x týdně"/>
    <s v="Ne - někdo jiný z rodiny"/>
    <s v="Používají ho ostatní v mém okolí, Spolehlivé"/>
    <s v="Menstruační kalíšek, Menstruační kalhotky"/>
    <s v="Dostala bych ji zdarma., Někdo z okolí by ji začal používat."/>
    <s v="Ne"/>
    <s v="Rozhodně ano"/>
    <s v="V drogérii"/>
    <s v="Pravidelně přemýšlím, jestli nezkusit něco nového a zvažuji možnosti."/>
    <s v="100 - 200 Kč"/>
    <s v="Ne, používám standardní tampony nebo vložka."/>
    <s v="Menstruační chudoba je situace, při které má žena slabou či žádnou menstruaci."/>
    <s v="Ne"/>
    <s v="Ano - jednou či výjimečně."/>
    <x v="1"/>
  </r>
  <r>
    <n v="114"/>
    <s v="15-20"/>
    <s v="15 000 - 20 000 Kč"/>
    <x v="2"/>
    <s v="Standardní tampon"/>
    <s v="Ano - alespoň 3x týdně"/>
    <s v="Ne - někdo jiný z rodiny"/>
    <s v="Zvyk, Používají ho ostatní v mém okolí"/>
    <s v="Menstruační kalíšek, Menstruační kalhotky"/>
    <s v="Dostala bych ji zdarma., Někdo z okolí by ji začal používat."/>
    <s v="Ne"/>
    <s v="Rozhodně ano"/>
    <s v="V drogérii"/>
    <s v="Pravidelně přemýšlím, jestli nezkusit něco nového a zvažuji možnosti."/>
    <s v="100 - 200 Kč"/>
    <s v="Ne, používám standardní tampony nebo vložka."/>
    <s v="Menstruační chudoba je situace, při které má žena slabou či žádnou menstruaci."/>
    <s v="Ne"/>
    <s v="Ano - jednou či výjimečně."/>
    <x v="1"/>
  </r>
  <r>
    <n v="115"/>
    <s v="15-20"/>
    <s v="15 000 - 20 000 Kč"/>
    <x v="0"/>
    <s v="Standardní tampon"/>
    <s v="Ano - alespoň 3x týdně"/>
    <s v="Ne - někdo jiný z rodiny"/>
    <s v="Používají ho ostatní v mém okolí, Spolehlivé"/>
    <s v="Menstruační kalíšek, Menstruační kalhotky"/>
    <s v="Dostala bych ji zdarma., Někdo z okolí by ji začal používat."/>
    <s v="Ne"/>
    <s v="Rozhodně ano"/>
    <s v="V drogérii"/>
    <s v="Pravidelně přemýšlím, jestli nezkusit něco nového a zvažuji možnosti."/>
    <s v="101 - 200 Kč"/>
    <s v="Ne, používám standardní tampony nebo vložka."/>
    <s v="Menstruační chudoba je situace, při které má žena slabou či žádnou menstruaci."/>
    <s v="Ne"/>
    <s v="Ano - jednou či výjimečně."/>
    <x v="1"/>
  </r>
  <r>
    <n v="116"/>
    <s v="15-20"/>
    <s v="Méně než 15 000 Kč"/>
    <x v="2"/>
    <s v="Standardní vložka, Standardní tampon"/>
    <s v="Ano - alespoň 3x týdně"/>
    <s v="Ne - někdo jiný z rodiny"/>
    <s v="Zvyk, Používají ho ostatní v mém okolí"/>
    <s v="Menstruační kalíšek, Menstruační kalhotky"/>
    <s v="Osamostatnění - vlastní příjem."/>
    <s v="Ne"/>
    <s v="Spíše ano"/>
    <s v="V drogérii"/>
    <s v="Mi nákup trvá pár vteřin, kupuji pořád to stejné."/>
    <s v="201 - 300 Kč"/>
    <s v="Ne, používám standardní tampony nebo vložka."/>
    <s v="Nevím co to je, nikdy jsem o tom neslyšela."/>
    <s v="Ne"/>
    <s v="Ne"/>
    <x v="0"/>
  </r>
  <r>
    <n v="117"/>
    <s v="21-30"/>
    <s v="15 000 - 20 000 Kč"/>
    <x v="0"/>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s v="V supermarketu"/>
    <s v="Pravidelně přemýšlím, jestli nezkusit něco nového a zvažuji možnosti."/>
    <s v="50 - 100 Kč"/>
    <s v="Ano, vyzkoušela bych něco jiného, i když jsem doposud používala standardní vložku či tampon."/>
    <s v="Menstruační chudoba je situace, při které žena nemá dostatečné finanční prostředky na pořízení menstruačních pomůcek."/>
    <s v="Ne"/>
    <s v="Ne"/>
    <x v="3"/>
  </r>
  <r>
    <n v="118"/>
    <s v="31-40"/>
    <s v="45 000 Kč a více"/>
    <x v="3"/>
    <s v="Standardní vložka, Standardní tampon, Menstruační kalíšek, Menstruační kalhotky"/>
    <s v="Ano - maximálně 3x týdně"/>
    <s v="Ano"/>
    <s v="Ekologie, Pohodlné"/>
    <s v="Nechci"/>
    <s v="Dostala bych ji zdarma., Byla by to ekologičtější varianta., Současný produkt by mi přestal vyhovovat."/>
    <s v="Ne"/>
    <s v="Rozhodně ano"/>
    <s v="V supermarketu"/>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119"/>
    <s v="31-40"/>
    <s v="35 000 - 45 000 Kč"/>
    <x v="4"/>
    <s v="Tampon z přírodního materiálu, Menstruační kalíšek"/>
    <s v="Ano - alespoň 3x týdně"/>
    <s v="Ano"/>
    <s v="Pohodlné, Spolehlivé"/>
    <s v="Nechci"/>
    <s v="Někdo z okolí by ji začal používat."/>
    <s v="Ne"/>
    <s v="Spíše ano"/>
    <s v="V drogérii"/>
    <s v="Mi nákup trvá pár vteřin, kupuji pořád to stejné."/>
    <s v="Používám ekologické produkty, které jsou použitelné na několik let"/>
    <s v="Ano, vyzkoušela bych něco jiného, i když jsem doposud používala standardní vložku či tampon."/>
    <s v="Menstruační chudoba je situace, při které žena nemá dostatečné finanční prostředky na pořízení menstruačních pomůcek."/>
    <s v="Ne"/>
    <s v="Ne"/>
    <x v="1"/>
  </r>
  <r>
    <n v="120"/>
    <s v="31-40"/>
    <s v="35 000 - 45 000 Kč"/>
    <x v="0"/>
    <s v="Standardní vložka, Standardní tampon"/>
    <s v="Ano - maximálně 3x týdně"/>
    <s v="Ano"/>
    <s v="Zvyk, Spolehlivé"/>
    <s v="Nechci"/>
    <s v="Nic by mě nepřimělo."/>
    <s v="Ne"/>
    <s v="Rozhodně ano"/>
    <s v="V drogérii"/>
    <s v="Mi nákup trvá pár vteřin, kupuji pořád to stejné."/>
    <s v="50 - 100 Kč"/>
    <s v="Ne, používám standardní tampony nebo vložka."/>
    <s v="Menstruační chudoba je situace, při které žena nemá dostatečné finanční prostředky na pořízení menstruačních pomůcek."/>
    <s v="Ne"/>
    <s v="Ne"/>
    <x v="0"/>
  </r>
  <r>
    <n v="121"/>
    <s v="21-30"/>
    <s v="25 000 - 35 000 Kč"/>
    <x v="3"/>
    <s v="Standardní vložka, Standardní tampon"/>
    <s v="Ne"/>
    <s v="Ano"/>
    <s v="Cena, Ekologie"/>
    <s v="Nechci"/>
    <s v="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2"/>
  </r>
  <r>
    <n v="122"/>
    <s v="21-30"/>
    <s v="20 000 - 25 000 Kč"/>
    <x v="3"/>
    <s v="Standardní vložka, Standardní tampon"/>
    <s v="Ano - alespoň 3x týdně"/>
    <s v="Ano"/>
    <s v="Ekologie, Pohodlné"/>
    <s v="Nechci"/>
    <s v="Dostala bych ji zdarma., Byla by to ekologičtější varianta., Současný produkt by mi přestal vyhovovat."/>
    <s v="Ne"/>
    <s v="Spíše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123"/>
    <s v="31-40"/>
    <s v="35 000 - 45 000 Kč"/>
    <x v="2"/>
    <s v="Standardní vložka, Vložka z přírodního materiálu, Látkové vložka, Standardní tampon, Tampon z přírodního materiálu, Menstruační kalíšek, Menstruační kalhotky"/>
    <s v="Ne"/>
    <s v="Ano"/>
    <s v="Pohodlné, Spolehlivé"/>
    <s v="Menstruační kalíšek"/>
    <s v="Současný produkt by mi přestal vyhovovat."/>
    <s v="Ne"/>
    <s v="Spíše ano"/>
    <s v="V drogérii"/>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s v="Ne"/>
    <s v="Ne"/>
    <x v="2"/>
  </r>
  <r>
    <n v="124"/>
    <s v="21-30"/>
    <s v="25 000 - 35 000 Kč"/>
    <x v="3"/>
    <s v="Standardní vložka, Standardní tampon, Menstruační kalhotky"/>
    <s v="Ne"/>
    <s v="Ano"/>
    <s v="Ekologie, Pohodlné"/>
    <s v="Nechci"/>
    <s v="Někdo z okolí by ji začal používat., Byla by to levnější varianta., Byla by to ekologičtější varianta., Současný produkt by mi přestal vyhovovat."/>
    <s v="Ne"/>
    <s v="Spíše ano"/>
    <s v="V drogérii"/>
    <s v="Vím, co chci, ale podívám se na ostatní varianty stejného produktu (značky, velikosti, cena atd..)"/>
    <s v="Používám ekologické produkty, které jsou použitelné na několik let"/>
    <s v="Ano, protože standardní vložka nebo tampony nepoužívám."/>
    <s v="Menstruační chudoba je situace, při které má žena slabou či žádnou menstruaci."/>
    <s v="Ne"/>
    <s v="Ne"/>
    <x v="3"/>
  </r>
  <r>
    <n v="125"/>
    <s v="21-30"/>
    <s v="20 000 - 25 000 Kč"/>
    <x v="3"/>
    <s v="Standardní tampon, Menstruační kalíšek"/>
    <s v="Ano - maximálně 3x týdně"/>
    <s v="Ano"/>
    <s v="Cena, Ekologie"/>
    <s v="Mořská houba"/>
    <s v="Byla by to levnější varianta., Současný produkt by mi přestal vyhovovat."/>
    <s v="Ne"/>
    <s v="Rozhodně ano"/>
    <s v="V drogérii"/>
    <s v="Vím, co chci, ale občas se podívám na ostatní varianty jiných produktů, než používám normálně."/>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126"/>
    <s v="41-50"/>
    <s v="25 000 - 35 000 Kč"/>
    <x v="0"/>
    <s v="Standardní tampon"/>
    <s v="Ne"/>
    <s v="Ne - partner"/>
    <s v="Cena, Zvyk"/>
    <s v="Nechci"/>
    <s v="Byla by to levnější varianta., Současný produkt by mi přestal vyhovovat."/>
    <s v="Ne"/>
    <s v="Rozhodně ano"/>
    <s v="V drogérii"/>
    <s v="Vím, co chci, ale podívám se na ostatní varianty stejného produktu (značky, velikosti, cena atd..)"/>
    <s v="50 - 100 Kč"/>
    <s v="Ne, používám standardní tampony nebo vložka."/>
    <s v="Menstruační chudoba je situace, při které má žena slabou či žádnou menstruaci."/>
    <s v="Ne"/>
    <s v="Ne"/>
    <x v="2"/>
  </r>
  <r>
    <n v="127"/>
    <s v="21-30"/>
    <s v="25 000 - 35 000 Kč"/>
    <x v="0"/>
    <s v="Standardní vložka, Standardní tampon, Menstruační kalíšek"/>
    <s v="Ano - alespoň 3x týdně"/>
    <s v="Ano"/>
    <s v="Zvyk, Pohodlné"/>
    <s v="Vložka z přírodního materiálu, Menstruační kalíšek"/>
    <s v="Dostala bych ji zdarma."/>
    <s v="Ne"/>
    <s v="Rozhodně ano"/>
    <s v="V drogérii"/>
    <s v="Pravidelně přemýšlím, jestli nezkusit něco nového a zvažuji možnosti."/>
    <s v="50 - 100 Kč"/>
    <s v="Ano, vyzkoušela bych něco jiného, i když jsem doposud používala standardní vložku či tampon."/>
    <s v="Menstruační chudoba je situace, při které žena nemá dostatečné finanční prostředky na pořízení menstruačních pomůcek."/>
    <s v="Ano - jednou či výjimečně."/>
    <s v="Ano - jednou či výjimečně."/>
    <x v="0"/>
  </r>
  <r>
    <n v="128"/>
    <s v="15-20"/>
    <s v="Méně než 15 000 Kč"/>
    <x v="0"/>
    <s v="Standardní tampon"/>
    <s v="Ano - alespoň 3x týdně"/>
    <s v="Ne - někdo jiný z rodiny"/>
    <s v="Zvyk, Používají ho ostatní v mém okolí"/>
    <s v="Menstruační kalíšek, Menstruační kalhotky"/>
    <s v="Dostala bych ji zdarma., Osamostatnění - vlastní příjem."/>
    <s v="Ne"/>
    <s v="Spíše ano"/>
    <s v="V drogérii"/>
    <s v="Mi nákup trvá pár vteřin, kupuji pořád to stejné."/>
    <s v="50 - 100 Kč"/>
    <s v="Ano, vyzkoušela bych něco jiného, i když jsem doposud používala standardní vložku či tampon."/>
    <s v="Nevím co to je, nikdy jsem o tom neslyšela."/>
    <s v="Ne"/>
    <s v="Ne"/>
    <x v="4"/>
  </r>
  <r>
    <n v="129"/>
    <s v="51-60"/>
    <s v="25 000 - 35 000 Kč"/>
    <x v="2"/>
    <s v="Nevím"/>
    <s v="Ne"/>
    <s v="Ano"/>
    <s v="Cena, Zvyk"/>
    <s v="Nechci"/>
    <s v="Nic by mě nepřimělo."/>
    <s v="Ne"/>
    <s v="Spíše ano"/>
    <s v="V drogérii"/>
    <s v="Mi nákup trvá pár vteřin, kupuji pořád to stejné."/>
    <s v="101 - 200 Kč"/>
    <s v="Ne, používám standardní tampony nebo vložka."/>
    <s v="Menstruační chudoba je situace, při které žena nemá dostatečné finanční prostředky na pořízení menstruačních pomůcek."/>
    <s v="Ne"/>
    <s v="Ne"/>
    <x v="2"/>
  </r>
  <r>
    <n v="130"/>
    <s v="21-30"/>
    <s v="Méně než 15 000 Kč"/>
    <x v="0"/>
    <s v="Standardní vložka, Standardní tampon"/>
    <s v="Ne"/>
    <s v="Ano"/>
    <s v="Zvyk, Spolehlivé"/>
    <s v="Menstruační kalhotky"/>
    <s v="Dostala bych ji zdarma., Současný produkt by mi přestal vyhovovat."/>
    <s v="Ne"/>
    <s v="Spíše ano"/>
    <s v="V supermarketu"/>
    <s v="Pravidelně přemýšlím, jestli nezkusit něco nového a zvažuji možnosti."/>
    <s v="101 - 200 Kč"/>
    <s v="Ano, vyzkoušela bych něco jiného, i když jsem doposud používala standardní vložku či tampon."/>
    <s v="Nevím co to je, nikdy jsem o tom neslyšela."/>
    <s v="Ne"/>
    <s v="Ne"/>
    <x v="3"/>
  </r>
  <r>
    <n v="131"/>
    <s v="21-30"/>
    <s v="Méně než 15 000 Kč"/>
    <x v="0"/>
    <s v="Standardní vložka, Standardní tampon, Menstruační kalíšek, Menstruační kalhotky"/>
    <s v="Ano - maximálně 3x týdně"/>
    <s v="Ano"/>
    <s v="Zvyk, Spolehlivé"/>
    <s v="Menstruační kalhotky"/>
    <s v="Nic by mě nepřimělo."/>
    <s v="Ne"/>
    <s v="Spíše ano"/>
    <s v="V drogérii"/>
    <s v="Pravidelně přemýšlím, jestli nezkusit něco nového a zvažuji možnosti."/>
    <s v="50 - 100 Kč"/>
    <s v="Ano, vyzkoušela bych něco jiného, i když jsem doposud používala standardní vložku či tampon."/>
    <s v="Nevím co to je, nikdy jsem o tom neslyšela."/>
    <s v="Ne"/>
    <s v="Ne"/>
    <x v="4"/>
  </r>
  <r>
    <n v="132"/>
    <s v="15-20"/>
    <s v="Méně než 15 000 Kč"/>
    <x v="0"/>
    <s v="Standardní vložka, Standardní tampon"/>
    <s v="Ne"/>
    <s v="Ano"/>
    <s v="Pohodlné, Spolehlivé"/>
    <s v="Nechci"/>
    <s v="Byla by to ekologičtější varianta., Současný produkt by mi přestal vyhovovat."/>
    <s v="Ne"/>
    <s v="Spíše ano"/>
    <s v="V drogérii"/>
    <s v="Mi nákup trvá pár vteřin, kupuji pořád to stejné."/>
    <s v="201 - 300 Kč"/>
    <s v="Ano, vyzkoušela bych něco jiného, i když jsem doposud používala standardní vložku či tampon."/>
    <s v="Nevím co to je, nikdy jsem o tom neslyšela."/>
    <s v="Ne"/>
    <s v="Ano - často."/>
    <x v="4"/>
  </r>
  <r>
    <n v="133"/>
    <s v="31-40"/>
    <s v="35 000 - 45 000 Kč"/>
    <x v="2"/>
    <s v="Standardní vložka, Standardní tampon, Menstruační kalíšek, Menstruační kalhotky"/>
    <s v="Ne"/>
    <s v="Ano"/>
    <s v="Cena, Zvyk"/>
    <s v="Menstruační kalhotky"/>
    <s v="Dostala bych ji zdarma., Byla by to levnější varianta., Byla by to ekologičtější varianta., Současný produkt by mi přestal vyhovovat."/>
    <s v="Ne"/>
    <s v="Spíš ne"/>
    <s v="V supermarketu"/>
    <s v="Vím, co chci, ale občas se podívám na ostatní varianty jiných produktů, než používám normálně."/>
    <s v="101 - 200 Kč"/>
    <s v="Ne, používám standardní tampony nebo vložka."/>
    <s v="Menstruační chudoba je situace, při které žena nemá dostatečné finanční prostředky na pořízení menstruačních pomůcek."/>
    <s v="Ne"/>
    <s v="Ano - jednou či výjimečně."/>
    <x v="1"/>
  </r>
  <r>
    <n v="134"/>
    <s v="21-30"/>
    <s v="15 000 - 20 000 Kč"/>
    <x v="3"/>
    <s v="Standardní vložka, Standardní tampon, Menstruační kalíšek, Menstruační kalhotky"/>
    <s v="Ano - alespoň 3x týdně"/>
    <s v="Ano"/>
    <s v="Ekologie, Zvyk"/>
    <s v="Nechci"/>
    <s v="Dostala bych ji zdarma., Byla by to levnější varianta."/>
    <s v="Ne"/>
    <s v="Rozhodně ano"/>
    <s v="Na internetu"/>
    <s v="Vím, co chci, ale podívám se na ostatní varianty stejného produktu (značky, velikosti, cena atd..)"/>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Ano - jednou či výjimečně."/>
    <s v="Ano - jednou či výjimečně."/>
    <x v="0"/>
  </r>
  <r>
    <n v="135"/>
    <s v="21-30"/>
    <s v="25 000 - 35 000 Kč"/>
    <x v="2"/>
    <s v="Nevím"/>
    <s v="Ne"/>
    <s v="Ano"/>
    <s v="Pohodlné, Spolehlivé"/>
    <s v="Nechci"/>
    <s v="Současný produkt by mi přestal vyhovovat."/>
    <s v="Ne"/>
    <s v="Rozhodně ne"/>
    <s v="V drogérii"/>
    <s v="Vím, co chci, ale podívám se na ostatní varianty stejného produktu (značky, velikosti, cena atd..)"/>
    <s v="50 - 100 Kč"/>
    <s v="Ne, používám standardní tampony nebo vložka."/>
    <s v="Menstruační chudoba je situace, při které žena nemá dostatečné finanční prostředky na pořízení menstruačních pomůcek."/>
    <s v="Ne"/>
    <s v="Ne"/>
    <x v="2"/>
  </r>
  <r>
    <n v="136"/>
    <s v="21-30"/>
    <s v="25 000 - 35 000 Kč"/>
    <x v="3"/>
    <s v="Standardní vložka, Standardní tampon"/>
    <s v="Ne"/>
    <s v="Ano"/>
    <s v="Cena, Ekologie"/>
    <s v="Nechci"/>
    <s v="Někdo z okolí by ji začal používat., Byla by to levnější varianta., 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2"/>
  </r>
  <r>
    <n v="137"/>
    <s v="21-30"/>
    <s v="20 000 - 25 000 Kč"/>
    <x v="3"/>
    <s v="Standardní vložka, Standardní tampon"/>
    <s v="Ano - alespoň 3x týdně"/>
    <s v="Ano"/>
    <s v="Ekologie, Pohodlné"/>
    <s v="Nechci"/>
    <s v="Současný produkt by mi přestal vyhovovat."/>
    <s v="Ne"/>
    <s v="Spíše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138"/>
    <s v="31-40"/>
    <s v="35 000 - 45 000 Kč"/>
    <x v="2"/>
    <s v="Standardní vložka, Vložka z přírodního materiálu, Látkové vložka, Standardní tampon, Tampon z přírodního materiálu, Menstruační kalíšek, Menstruační kalhotky"/>
    <s v="Ne"/>
    <s v="Ano"/>
    <s v="Pohodlné, Spolehlivé"/>
    <s v="Menstruační kalíšek"/>
    <s v="Současný produkt by mi přestal vyhovovat."/>
    <s v="Ne"/>
    <s v="Spíše ano"/>
    <s v="V drogérii"/>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s v="Ne"/>
    <s v="Ne"/>
    <x v="2"/>
  </r>
  <r>
    <n v="139"/>
    <s v="21-30"/>
    <s v="25 000 - 35 000 Kč"/>
    <x v="3"/>
    <s v="Standardní vložka, Standardní tampon, Menstruační kalhotky"/>
    <s v="Ne"/>
    <s v="Ano"/>
    <s v="Ekologie, Pohodlné"/>
    <s v="Nechci"/>
    <s v="Současný produkt by mi přestal vyhovovat."/>
    <s v="Ne"/>
    <s v="Spíše ano"/>
    <s v="V drogérii"/>
    <s v="Vím, co chci, ale podívám se na ostatní varianty stejného produktu (značky, velikosti, cena atd..)"/>
    <s v="Používám ekologické produkty, které jsou použitelné na několik let"/>
    <s v="Ano, protože standardní vložka nebo tampony nepoužívám."/>
    <s v="Menstruační chudoba je situace, při které má žena slabou či žádnou menstruaci."/>
    <s v="Ne"/>
    <s v="Ne"/>
    <x v="3"/>
  </r>
  <r>
    <n v="140"/>
    <s v="21-30"/>
    <s v="20 000 - 25 000 Kč"/>
    <x v="3"/>
    <s v="Standardní vložka, Standardní tampon"/>
    <s v="Ne"/>
    <s v="Ano"/>
    <s v="Cena, Ekologie"/>
    <s v="Nechci"/>
    <s v="Byla by to ekologičtější varianta."/>
    <s v="Ne"/>
    <s v="Spíše ano"/>
    <s v="Na internetu"/>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141"/>
    <s v="31-40"/>
    <s v="25 000 - 35 000 Kč"/>
    <x v="2"/>
    <s v="Standardní vložka, Standardní tampon"/>
    <s v="Ne"/>
    <s v="Ano"/>
    <s v="Pohodlné, Spolehlivé"/>
    <s v="Menstruační kalhotky, Látkové vložka"/>
    <s v="Byla by to ekologičtější varianta., Současný produkt by mi přestal vyhovovat."/>
    <s v="Ne"/>
    <s v="Rozhodně ano"/>
    <s v="V supermarketu"/>
    <s v="Pravidelně přemýšlím, jestli nezkusit něco nového a zvažuji možnosti."/>
    <s v="201 - 300 Kč"/>
    <s v="Ano, vyzkoušela bych něco jiného, i když jsem doposud používala standardní vložku či tampon."/>
    <s v="Nevím co to je, nikdy jsem o tom neslyšela."/>
    <s v="Ne"/>
    <s v="Ne"/>
    <x v="0"/>
  </r>
  <r>
    <n v="142"/>
    <s v="31-40"/>
    <s v="35 000 - 45 000 Kč"/>
    <x v="0"/>
    <s v="Standardní vložka, Standardní tampon, Menstruační kalíšek, Menstruační kalhotky, Mořská houba"/>
    <s v="Ano - maximálně 3x týdně"/>
    <s v="Ano"/>
    <s v="Ekologie, Spolehlivé"/>
    <s v="Nechci"/>
    <s v="Doporuceni"/>
    <s v="Ne"/>
    <s v="Spíš ne"/>
    <s v="V supermarketu"/>
    <s v="Mi nákup trvá pár vteřin, kupuji pořád to stejné."/>
    <s v="201 - 300 Kč"/>
    <s v="Ano, protože jednorázové menstruační pomůcky nejsou ekologické."/>
    <s v="Menstruační chudoba je situace, při které žena nemá dostatečné finanční prostředky na pořízení menstruačních pomůcek."/>
    <s v="Ne"/>
    <s v="Ne"/>
    <x v="0"/>
  </r>
  <r>
    <n v="143"/>
    <s v="21-30"/>
    <s v="35 000 - 45 000 Kč"/>
    <x v="0"/>
    <s v="Standardní tampon, Menstruační kalíšek"/>
    <s v="Ano - alespoň 3x týdně"/>
    <s v="Ano"/>
    <s v="Ekologie, Pohodlné"/>
    <s v="Menstruační kalhotky"/>
    <s v="Dostala bych ji zdarma., Někdo z okolí by ji začal používat."/>
    <s v="Ano - v práci"/>
    <s v="Rozhodně ano"/>
    <s v="V drogérii"/>
    <s v="Pravidelně přemýšlím, jestli nezkusit něco nového a zvažuji možnosti."/>
    <s v="101 - 200 Kč"/>
    <s v="Ano, protože jednorázové menstruační pomůcky nejsou ekologické."/>
    <s v="Menstruační chudoba je situace, při které žena nemá dostatečné finanční prostředky na pořízení menstruačních pomůcek."/>
    <s v="Ne"/>
    <s v="Ne"/>
    <x v="1"/>
  </r>
  <r>
    <n v="144"/>
    <s v="41-50"/>
    <s v="45 000 Kč a více"/>
    <x v="2"/>
    <s v="Menstruační kalíšek, Menstruační kalhotky"/>
    <s v="Ano - alespoň 3x týdně"/>
    <s v="Ano"/>
    <s v="Ekologie, Zvyk"/>
    <s v="Nechci"/>
    <s v="Nic by mě nepřimělo."/>
    <s v="Ano - v práci"/>
    <s v="Rozhodně ano"/>
    <s v="V drogérii"/>
    <s v="Mi nákup trvá pár vteřin, kupuji pořád to stejné."/>
    <s v="301 Kč a více"/>
    <s v="Ano, protože jednorázové menstruační pomůcky nejsou ekologické."/>
    <s v="Menstruační chudoba je situace, při které žena nemá dostatečné finanční prostředky na pořízení menstruačních pomůcek."/>
    <s v="Ne"/>
    <s v="Ne"/>
    <x v="2"/>
  </r>
  <r>
    <n v="145"/>
    <s v="21-30"/>
    <s v="20 000 - 25 000 Kč"/>
    <x v="3"/>
    <s v="Standardní vložka, Standardní tampon"/>
    <s v="Ano - alespoň 3x týdně"/>
    <s v="Ano"/>
    <s v="Cena, Ekologie"/>
    <s v="Nechci"/>
    <s v="Někdo z okolí by ji začal používat., Byla by to levnější varianta., Byla by to ekologičtější varianta., Současný produkt by mi přestal vyhovovat."/>
    <s v="Ne"/>
    <s v="Spíše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146"/>
    <s v="21-30"/>
    <s v="35 000 - 45 000 Kč"/>
    <x v="2"/>
    <s v="Standardní vložka, Vložka z přírodního materiálu, Látkové vložka, Standardní tampon, Tampon z přírodního materiálu, Menstruační kalíšek, Menstruační kalhotky"/>
    <s v="Ne"/>
    <s v="Ano"/>
    <s v="Ekologie, Pohodlné"/>
    <s v="Menstruační kalíšek"/>
    <s v="Současný produkt by mi přestal vyhovovat."/>
    <s v="Ne"/>
    <s v="Spíše ano"/>
    <s v="V drogérii"/>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s v="Ne"/>
    <s v="Ne"/>
    <x v="2"/>
  </r>
  <r>
    <n v="147"/>
    <s v="21-30"/>
    <s v="25 000 - 35 000 Kč"/>
    <x v="3"/>
    <s v="Standardní vložka, Standardní tampon, Menstruační kalíšek"/>
    <s v="Ano - maximálně 3x týdně"/>
    <s v="Ano"/>
    <s v="Cena, Ekologie"/>
    <s v="Nechci"/>
    <s v="Někdo z okolí by ji začal používat., Byla by to levnější varianta., Byla by to ekologičtější varianta., Současný produkt by mi přestal vyhovovat."/>
    <s v="Ne"/>
    <s v="Spíše ano"/>
    <s v="V drogérii"/>
    <s v="Mi nákup trvá pár vteřin, kupuji pořád to stejné."/>
    <s v="Používám ekologické produkty, které jsou použitelné na několik let"/>
    <s v="Ano, protože mám svůj oblíbený typ/značku/velikost a chci ho používat dál."/>
    <s v="Menstruační chudoba je situace, při které žena nemá dostatečné finanční prostředky na pořízení menstruačních pomůcek."/>
    <s v="Ne"/>
    <s v="Ne"/>
    <x v="0"/>
  </r>
  <r>
    <n v="148"/>
    <s v="31-40"/>
    <s v="25 000 - 35 000 Kč"/>
    <x v="1"/>
    <s v="Standardní tampon, Mořská houba"/>
    <s v="Ano - maximálně 3x týdně"/>
    <s v="Ano"/>
    <s v="Ekologie, Pohodlné"/>
    <s v="Nechci"/>
    <s v="Byla by to ekologičtější varianta."/>
    <s v="Ne"/>
    <s v="Spíše ano"/>
    <s v="Na internetu"/>
    <s v="Mi nákup trvá pár vteřin, kupuji pořád to stejné."/>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Ne"/>
    <s v="Ne"/>
    <x v="0"/>
  </r>
  <r>
    <n v="149"/>
    <s v="31-40"/>
    <s v="45 000 Kč a více"/>
    <x v="0"/>
    <s v="Standardní vložka, Standardní tampon"/>
    <s v="Ne"/>
    <s v="Ano"/>
    <s v="Ekologie, Pohodlné"/>
    <s v="Nechci"/>
    <s v="Dostala bych ji zdarma., Současný produkt by mi přestal vyhovovat."/>
    <s v="Ne"/>
    <s v="Spíše ano"/>
    <s v="V drogérii"/>
    <s v="Vím, co chci, ale občas se podívám na ostatní varianty jiných produktů, než používám normálně."/>
    <s v="201 - 300 Kč"/>
    <s v="Ano, protože mám svůj oblíbený typ/značku/velikost a chci ho používat dál."/>
    <s v="Menstruační chudoba je situace, při které žena nemá dostatečné finanční prostředky na pořízení menstruačních pomůcek."/>
    <s v="Ne"/>
    <s v="Ne"/>
    <x v="2"/>
  </r>
  <r>
    <n v="150"/>
    <s v="31-40"/>
    <s v="45 000 Kč a více"/>
    <x v="1"/>
    <s v="Standardní tampon, Menstruační kalhotky"/>
    <s v="Ano - maximálně 3x týdně"/>
    <s v="Ano"/>
    <s v="Ekologie, Pohodlné"/>
    <s v="Nechci"/>
    <s v="Nic by mě nepřimělo."/>
    <s v="Ne"/>
    <s v="Rozhodně ano"/>
    <s v="V drogérii"/>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2"/>
  </r>
  <r>
    <n v="151"/>
    <s v="41-50"/>
    <s v="35 000 - 45 000 Kč"/>
    <x v="7"/>
    <s v="Vložka z přírodního materiálu"/>
    <s v="Ne"/>
    <s v="Ano"/>
    <s v="Ekologie, Spolehlivé"/>
    <s v="Nechci"/>
    <s v="Dostala bych ji zdarma., Byla by to levnější varianta."/>
    <s v="Ne"/>
    <s v="Rozhodně ano"/>
    <s v="V drogérii"/>
    <s v="Mi nákup trvá pár vteřin, kupuji pořád to stejné."/>
    <s v="Používám ekologické produkty, které jsou použitelné na několik let"/>
    <s v="Ano, protože standardní vložka nebo tampony nepoužívám."/>
    <s v="Nevím co to je, nikdy jsem o tom neslyšela."/>
    <s v="Ne"/>
    <s v="Ne"/>
    <x v="0"/>
  </r>
  <r>
    <n v="152"/>
    <s v="31-40"/>
    <s v="35 000 - 45 000 Kč"/>
    <x v="0"/>
    <s v="Standardní vložka, Standardní tampon, Menstruační kalhotky"/>
    <s v="Ne"/>
    <s v="Ano"/>
    <s v="Cena, Zvyk"/>
    <s v="Tampon z přírodního materiálu"/>
    <s v="Dostala bych ji zdarma., Současný produkt by mi přestal vyhovovat."/>
    <s v="Ne"/>
    <s v="Spíš ne"/>
    <s v="V supermarketu"/>
    <s v="Mi nákup trvá pár vteřin, kupuji pořád to stejné."/>
    <s v="101 - 200 Kč"/>
    <s v="Ne, používám standardní tampony nebo vložka."/>
    <s v="Menstruační chudoba je situace, při které žena nemá dostatečné finanční prostředky na pořízení menstruačních pomůcek."/>
    <s v="Ne"/>
    <s v="Ne"/>
    <x v="2"/>
  </r>
  <r>
    <n v="153"/>
    <s v="41-50"/>
    <s v="35 000 - 45 000 Kč"/>
    <x v="2"/>
    <s v="Nevím"/>
    <s v="Ne"/>
    <s v="Ano"/>
    <s v="Cena, Zvyk"/>
    <s v="Nechci"/>
    <s v="Nic by mě nepřimělo."/>
    <s v="Ne"/>
    <s v="Spíše ano"/>
    <s v="V drogérii"/>
    <s v="Mi nákup trvá pár vteřin, kupuji pořád to stejné."/>
    <s v="101 - 200 Kč"/>
    <s v="Ano, vyzkoušela bych něco jiného, i když jsem doposud používala standardní vložku či tampon."/>
    <s v="Menstruační chudoba je situace, při které žena nemá dostatečné finanční prostředky na pořízení menstruačních pomůcek."/>
    <s v="Ne"/>
    <s v="Ne"/>
    <x v="3"/>
  </r>
  <r>
    <n v="154"/>
    <s v="21-30"/>
    <s v="25 000 - 35 000 Kč"/>
    <x v="0"/>
    <s v="Standardní vložka, Standardní tampon, Menstruační kalíšek, Menstruační kalhotky"/>
    <s v="Ne"/>
    <s v="Ano"/>
    <s v="Pohodlné, Spolehlivé"/>
    <s v="Menstruační kalhotky"/>
    <s v="Dostala bych ji zdarma., Byla by to levnější varianta., Současný produkt by mi přestal vyhovovat."/>
    <s v="Ne"/>
    <s v="Spíše ano"/>
    <s v="V drogérii"/>
    <s v="Pravidelně přemýšlím, jestli nezkusit něco nového a zvažuji možnosti."/>
    <s v="101 - 200 Kč"/>
    <s v="Ne, začala bych používat produkty zdarma (doposud jsem používala jiné)."/>
    <s v="Menstruační chudoba je situace, při které má žena slabou či žádnou menstruaci."/>
    <s v="Ne"/>
    <s v="Ne"/>
    <x v="0"/>
  </r>
  <r>
    <n v="155"/>
    <s v="21-30"/>
    <s v="25 000 - 35 000 Kč"/>
    <x v="3"/>
    <s v="Standardní vložka, Standardní tampon"/>
    <s v="Ne"/>
    <s v="Ano"/>
    <s v="Cena, Ekologie"/>
    <s v="Nechci"/>
    <s v="Dostala bych ji zdarma., 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2"/>
  </r>
  <r>
    <n v="156"/>
    <s v="21-30"/>
    <s v="20 000 - 25 000 Kč"/>
    <x v="3"/>
    <s v="Standardní vložka, Standardní tampon"/>
    <s v="Ano - alespoň 3x týdně"/>
    <s v="Ano"/>
    <s v="Ekologie, Pohodlné"/>
    <s v="Nechci"/>
    <s v="Současný produkt by mi přestal vyhovovat."/>
    <s v="Ne"/>
    <s v="Spíše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157"/>
    <s v="21-30"/>
    <s v="25 000 - 35 000 Kč"/>
    <x v="3"/>
    <s v="Menstruační kalíšek"/>
    <s v="Ano - maximálně 3x týdně"/>
    <s v="Ano"/>
    <s v="Cena, Pohodlné"/>
    <s v="Mořská houba"/>
    <s v="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2"/>
  </r>
  <r>
    <n v="158"/>
    <s v="31-40"/>
    <s v="45 000 Kč a více"/>
    <x v="0"/>
    <s v="Standardní vložka, Standardní tampon"/>
    <s v="Ne"/>
    <s v="Ano"/>
    <s v="Ekologie, Pohodlné"/>
    <s v="Nechci"/>
    <s v="Dostala bych ji zdarma., Současný produkt by mi přestal vyhovovat."/>
    <s v="Ne"/>
    <s v="Spíše ano"/>
    <s v="V drogérii"/>
    <s v="Vím, co chci, ale občas se podívám na ostatní varianty jiných produktů, než používám normálně."/>
    <s v="201 - 300 Kč"/>
    <s v="Ano, protože mám svůj oblíbený typ/značku/velikost a chci ho používat dál."/>
    <s v="Menstruační chudoba je situace, při které žena nemá dostatečné finanční prostředky na pořízení menstruačních pomůcek."/>
    <s v="Ne"/>
    <s v="Ne"/>
    <x v="2"/>
  </r>
  <r>
    <n v="159"/>
    <s v="31-40"/>
    <s v="45 000 Kč a více"/>
    <x v="1"/>
    <s v="Standardní tampon, Menstruační kalhotky"/>
    <s v="Ano - maximálně 3x týdně"/>
    <s v="Ano"/>
    <s v="Ekologie, Pohodlné"/>
    <s v="Nechci"/>
    <s v="Nic by mě nepřimělo."/>
    <s v="Ne"/>
    <s v="Rozhodně ano"/>
    <s v="V drogérii"/>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2"/>
  </r>
  <r>
    <n v="160"/>
    <s v="41-50"/>
    <s v="35 000 - 45 000 Kč"/>
    <x v="7"/>
    <s v="Vložka z přírodního materiálu"/>
    <s v="Ne"/>
    <s v="Ano"/>
    <s v="Ekologie, Spolehlivé"/>
    <s v="Nechci"/>
    <s v="Dostala bych ji zdarma., Byla by to levnější varianta."/>
    <s v="Ne"/>
    <s v="Rozhodně ano"/>
    <s v="V drogérii"/>
    <s v="Mi nákup trvá pár vteřin, kupuji pořád to stejné."/>
    <s v="Používám ekologické produkty, které jsou použitelné na několik let"/>
    <s v="Ano, protože standardní vložka nebo tampony nepoužívám."/>
    <s v="Nevím co to je, nikdy jsem o tom neslyšela."/>
    <s v="Ne"/>
    <s v="Ne"/>
    <x v="0"/>
  </r>
  <r>
    <n v="161"/>
    <s v="31-40"/>
    <s v="20 000 - 25 000 Kč"/>
    <x v="3"/>
    <s v="Vložka z přírodního materiálu, Standardní tampon, Menstruační kalíšek, Menstruační kalhotky"/>
    <s v="Ano - alespoň 3x týdně"/>
    <s v="Ano"/>
    <s v="Ekologie, Pohodlné"/>
    <s v="Nechci"/>
    <s v="bylo by to pohodlnější"/>
    <s v="Ne"/>
    <s v="Spíš ne"/>
    <s v="Na internetu"/>
    <s v="Vím, co chci, ale podívám se na ostatní varianty stejného produktu (značky, velikosti, cena atd..)"/>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Ano - jednou či výjimečně."/>
    <s v="Ano - často."/>
    <x v="0"/>
  </r>
  <r>
    <n v="162"/>
    <s v="21-30"/>
    <s v="25 000 - 35 000 Kč"/>
    <x v="3"/>
    <s v="Standardní vložka, Látkové vložka, Standardní tampon, Tampon z přírodního materiálu, Menstruační kalíšek, Menstruační kalhotky"/>
    <s v="Ano - alespoň 3x týdně"/>
    <s v="Ano"/>
    <s v="Ekologie, Pohodlné"/>
    <s v="Nechci"/>
    <s v="Dostala bych ji zdarma., Byla by to ekologičtější varianta., Současný produkt by mi přestal vyhovovat."/>
    <s v="Ne"/>
    <s v="Rozhodně ano"/>
    <s v="Na internetu"/>
    <s v="Mi nákup trvá pár vteřin, kupuji pořád to stejné."/>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Ne"/>
    <s v="Ne"/>
    <x v="0"/>
  </r>
  <r>
    <n v="163"/>
    <s v="21-30"/>
    <s v="15 000 - 20 000 Kč"/>
    <x v="2"/>
    <s v="Standardní vložka, Standardní tampon"/>
    <s v="Ne"/>
    <s v="Ano"/>
    <s v="Ekologie, Pohodlné"/>
    <s v="Nechci"/>
    <s v="Byla by to ekologičtější varianta., Současný produkt by mi přestal vyhovovat."/>
    <s v="Ne"/>
    <s v="Spíš ne"/>
    <s v="V drogérii"/>
    <s v="Vím, co chci, ale občas se podívám na ostatní varianty jiných produktů, než používám normálně."/>
    <s v="201 - 300 Kč"/>
    <s v="Ano, protože jednorázové menstruační pomůcky nejsou ekologické."/>
    <s v="Menstruační chudoba je situace, při které žena nemá dostatečné finanční prostředky na pořízení menstruačních pomůcek."/>
    <s v="Ano - jednou či výjimečně."/>
    <s v="Ne"/>
    <x v="2"/>
  </r>
  <r>
    <n v="164"/>
    <s v="31-40"/>
    <s v="25 000 - 35 000 Kč"/>
    <x v="7"/>
    <s v="Standardní vložka, Standardní tampon, Menstruační kalíšek, Menstruační kalhotky"/>
    <s v="Ano - maximálně 3x týdně"/>
    <s v="Ano"/>
    <s v="Pohodlné, Spolehlivé"/>
    <s v="Mořská houba"/>
    <s v="Současný produkt by mi přestal vyhovovat."/>
    <s v="Ne"/>
    <s v="Spíš ne"/>
    <s v="V drogérii"/>
    <s v="Vím, co chci, ale podívám se na ostatní varianty stejného produktu (značky, velikosti, cena atd..)"/>
    <s v="101 - 200 Kč"/>
    <s v="Ano, protože standardní vložka nebo tampony nepoužívám."/>
    <s v="Nevím co to je, nikdy jsem o tom neslyšela."/>
    <s v="Ne"/>
    <s v="Ne"/>
    <x v="0"/>
  </r>
  <r>
    <n v="165"/>
    <s v="31-40"/>
    <s v="20 000 - 25 000 Kč"/>
    <x v="3"/>
    <s v="Standardní vložka, Standardní tampon, Menstruační kalíšek, Mořská houba"/>
    <s v="Ne"/>
    <s v="Ano"/>
    <s v="Ekologie, Pohodlné"/>
    <s v="Menstruační kalhotky"/>
    <s v="Jen se odhodlavam kalhotky objednat jako doplnujici ke kalisku. Urcite kalisek neprestanj pouzivat."/>
    <s v="Ne"/>
    <s v="Spíš ne"/>
    <s v="V drogérii"/>
    <s v="Mi nákup trvá pár vteřin, kupuji pořád to stejné."/>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Ne"/>
    <s v="Ne"/>
    <x v="0"/>
  </r>
  <r>
    <n v="166"/>
    <s v="21-30"/>
    <s v="25 000 - 35 000 Kč"/>
    <x v="2"/>
    <s v="Nevím"/>
    <s v="Ne"/>
    <s v="Ano"/>
    <s v="Cena, Ekologie"/>
    <s v="Mořská houba"/>
    <s v="Dostala bych ji zdarma., Byla by to ekologičtější varianta., Současný produkt by mi přestal vyhovovat."/>
    <s v="Ne"/>
    <s v="Spíše ano"/>
    <s v="V drogérii"/>
    <s v="Pravidelně přemýšlím, jestli nezkusit něco nového a zvažuji možnosti."/>
    <s v="101 - 200 Kč"/>
    <s v="Ne, používám standardní tampony nebo vložka."/>
    <s v="Menstruační chudoba je situace, při které žena nemá dostatečné finanční prostředky na pořízení menstruačních pomůcek."/>
    <s v="Ne"/>
    <s v="Ne"/>
    <x v="0"/>
  </r>
  <r>
    <n v="167"/>
    <s v="15-20"/>
    <s v="Méně než 15 000 Kč"/>
    <x v="1"/>
    <s v="Standardní vložka, Látkové vložka, Standardní tampon, Menstruační kalíšek"/>
    <s v="Ano - alespoň 3x týdně"/>
    <s v="Ano"/>
    <s v="Cena, Používají ho ostatní v mém okolí"/>
    <s v="Nechci"/>
    <s v="Současný produkt by mi přestal vyhovovat."/>
    <s v="Ne"/>
    <s v="Rozhodně ano"/>
    <s v="Na internetu"/>
    <s v="Mi nákup trvá pár vteřin, kupuji pořád to stejné."/>
    <s v="Používám ekologické produkty, které jsou použitelné na několik let"/>
    <s v="Ne, začala bych používat produkty zdarma (doposud jsem používala jiné)."/>
    <s v="Menstruační chudoba je situace, při které žena nemá dostatečné finanční prostředky na pořízení menstruačních pomůcek."/>
    <s v="Ano - často."/>
    <s v="Ne"/>
    <x v="5"/>
  </r>
  <r>
    <n v="168"/>
    <s v="41-50"/>
    <s v="35 000 - 45 000 Kč"/>
    <x v="2"/>
    <s v="Standardní tampon, Menstruační kalíšek, Menstruační kalhotky"/>
    <s v="Ne"/>
    <s v="Ano"/>
    <s v="Cena, Zvyk"/>
    <s v="Nechci"/>
    <s v="Současný produkt by mi přestal vyhovovat."/>
    <s v="Ne"/>
    <s v="Spíše ano"/>
    <s v="V drogérii"/>
    <s v="Mi nákup trvá pár vteřin, kupuji pořád to stejné."/>
    <s v="201 - 300 Kč"/>
    <s v="Ne, začala bych používat produkty zdarma (doposud jsem používala jiné)."/>
    <s v="Menstruační chudoba je situace, při které žena nemá dostatečné finanční prostředky na pořízení menstruačních pomůcek."/>
    <s v="Ne"/>
    <s v="Ne"/>
    <x v="0"/>
  </r>
  <r>
    <n v="169"/>
    <s v="31-40"/>
    <s v="45 000 Kč a více"/>
    <x v="0"/>
    <s v="Standardní vložka, Standardní tampon"/>
    <s v="Ano - alespoň 3x týdně"/>
    <s v="Ano"/>
    <s v="Ekologie, Pohodlné"/>
    <s v="Menstruační kalíšek"/>
    <s v="Byla by to ekologičtější varianta., Současný produkt by mi přestal vyhovovat."/>
    <s v="Ne"/>
    <s v="Spíše ano"/>
    <s v="Na internetu"/>
    <s v="Vím, co chci, ale podívám se na ostatní varianty stejného produktu (značky, velikosti, cena atd..)"/>
    <s v="301 Kč a více"/>
    <s v="Ano, protože mám svůj oblíbený typ/značku/velikost a chci ho používat dál."/>
    <s v="Menstruační chudoba je situace, při které žena nemá dostatečné finanční prostředky na pořízení menstruačních pomůcek."/>
    <s v="Ne"/>
    <s v="Ne"/>
    <x v="0"/>
  </r>
  <r>
    <n v="170"/>
    <s v="51-60"/>
    <s v="45 000 Kč a více"/>
    <x v="0"/>
    <s v="Menstruační kalíšek"/>
    <s v="Ne"/>
    <s v="Ano"/>
    <s v="Pohodlné, Spolehlivé"/>
    <s v="Tampon z přírodního materiálu"/>
    <s v="Byla by to levnější varianta., Současný produkt by mi přestal vyhovovat."/>
    <s v="Ne"/>
    <s v="Rozhodně ne"/>
    <s v="V drogérii"/>
    <s v="Pravidelně přemýšlím, jestli nezkusit něco nového a zvažuji možnosti."/>
    <s v="50 - 100 Kč"/>
    <s v="Ne, začala bych používat produkty zdarma (doposud jsem používala jiné)."/>
    <s v="Menstruační chudoba je situace, při které žena nemá dostatečné finanční prostředky na pořízení menstruačních pomůcek."/>
    <s v="Ne"/>
    <s v="Ne"/>
    <x v="0"/>
  </r>
  <r>
    <n v="171"/>
    <s v="21-30"/>
    <s v="25 000 - 35 000 Kč"/>
    <x v="3"/>
    <s v="Standardní vložka, Standardní tampon"/>
    <s v="Ne"/>
    <s v="Ano"/>
    <s v="Cena, Ekologie"/>
    <s v="Nechci"/>
    <s v="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2"/>
  </r>
  <r>
    <n v="172"/>
    <s v="21-30"/>
    <s v="20 000 - 25 000 Kč"/>
    <x v="3"/>
    <s v="Standardní vložka, Standardní tampon"/>
    <s v="Ano - alespoň 3x týdně"/>
    <s v="Ano"/>
    <s v="Ekologie, Pohodlné"/>
    <s v="Nechci"/>
    <s v="Současný produkt by mi přestal vyhovovat."/>
    <s v="Ne"/>
    <s v="Spíše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173"/>
    <s v="21-30"/>
    <s v="25 000 - 35 000 Kč"/>
    <x v="3"/>
    <s v="Menstruační kalíšek"/>
    <s v="Ano - maximálně 3x týdně"/>
    <s v="Ano"/>
    <s v="Cena, Pohodlné"/>
    <s v="Mořská houba"/>
    <s v="Byla by to ekologičtější varianta., Současný produkt by mi přestal vyhovovat."/>
    <s v="Ne"/>
    <s v="Spíše ano"/>
    <s v="Na internetu"/>
    <s v="Vím, co chci, ale podívám se na ostatní varianty stejného produktu (značky, velikosti, cena atd..)"/>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2"/>
  </r>
  <r>
    <n v="174"/>
    <s v="21-30"/>
    <s v="Méně než 15 000 Kč"/>
    <x v="2"/>
    <s v="Standardní tampon, Menstruační kalíšek"/>
    <s v="Ano - maximálně 3x týdně"/>
    <s v="Ano"/>
    <s v="Pohodlné, Spolehlivé"/>
    <s v="Vložka z přírodního materiálu, Tampon z přírodního materiálu, Menstruační kalhotky"/>
    <s v="Byla by to levnější varianta., Byla by to ekologičtější varianta."/>
    <s v="Ne"/>
    <s v="Rozhodně ano"/>
    <s v="V drogérii"/>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s v="Ne"/>
    <s v="Ne"/>
    <x v="3"/>
  </r>
  <r>
    <n v="175"/>
    <s v="21-30"/>
    <s v="45 000 Kč a více"/>
    <x v="0"/>
    <s v="Standardní vložka, Menstruační kalíšek, Menstruační kalhotky"/>
    <s v="Ano - maximálně 3x týdně"/>
    <s v="Ano"/>
    <s v="Cena, Ekologie"/>
    <s v="Menstruační kalhotky"/>
    <s v="Současný produkt by mi přestal vyhovovat."/>
    <s v="Ne"/>
    <s v="Rozhodně ano"/>
    <s v="V supermarketu"/>
    <s v="Pravidelně přemýšlím, jestli nezkusit něco nového a zvažuji možnosti."/>
    <s v="50 - 100 Kč"/>
    <s v="Ne, používám standardní tampony nebo vložka."/>
    <s v="Menstruační chudoba je situace, při které žena nemá dostatečné finanční prostředky na pořízení menstruačních pomůcek."/>
    <s v="Ne"/>
    <s v="Ne"/>
    <x v="4"/>
  </r>
  <r>
    <n v="176"/>
    <s v="21-30"/>
    <s v="25 000 - 35 000 Kč"/>
    <x v="0"/>
    <s v="Standardní tampon, Menstruační kalíšek, Menstruační kalhotky"/>
    <s v="Ano - alespoň 3x týdně"/>
    <s v="Ano"/>
    <s v="Pohodlné, Spolehlivé"/>
    <s v="Nechci"/>
    <s v="Současný produkt by mi přestal vyhovovat."/>
    <s v="Ne"/>
    <s v="Spíše ano"/>
    <s v="V drogérii"/>
    <s v="Vím, co chci, ale podívám se na ostatní varianty stejného produktu (značky, velikosti, cena atd..)"/>
    <s v="201 - 300 Kč"/>
    <s v="Ano, protože mám svůj oblíbený typ/značku/velikost a chci ho používat dál."/>
    <s v="Menstruační chudoba je situace, při které žena nemá dostatečné finanční prostředky na pořízení menstruačních pomůcek."/>
    <s v="Ne"/>
    <s v="Ne"/>
    <x v="0"/>
  </r>
  <r>
    <n v="177"/>
    <s v="21-30"/>
    <s v="Méně než 15 000 Kč"/>
    <x v="0"/>
    <s v="Standardní vložka, Standardní tampon"/>
    <s v="Ne"/>
    <s v="Ano"/>
    <s v="Pohodlné, Spolehlivé"/>
    <s v="Menstruační kalhotky"/>
    <s v="Dostala bych ji zdarma."/>
    <s v="Ne"/>
    <s v="Rozhodně ano"/>
    <s v="V drogérii"/>
    <s v="Pravidelně přemýšlím, jestli nezkusit něco nového a zvažuji možnosti."/>
    <s v="101 - 200 Kč"/>
    <s v="Ne, používám standardní tampony nebo vložka."/>
    <s v="Menstruační chudoba je situace, při které žena nemá dostatečné finanční prostředky na pořízení menstruačních pomůcek."/>
    <s v="Ano - jednou či výjimečně."/>
    <s v="Ne"/>
    <x v="0"/>
  </r>
  <r>
    <n v="178"/>
    <s v="21-30"/>
    <s v="25 000 - 35 000 Kč"/>
    <x v="0"/>
    <s v="Standardní tampon, Menstruační kalíšek, Menstruační kalhotky"/>
    <s v="Ano - alespoň 3x týdně"/>
    <s v="Ano"/>
    <s v="Ekologie, Pohodlné"/>
    <s v="Menstruační kalhotky"/>
    <s v="Byla by to levnější varianta."/>
    <s v="Ne"/>
    <s v="Rozhodně ano"/>
    <s v="V drogérii"/>
    <s v="Vím, co chci, ale podívám se na ostatní varianty stejného produktu (značky, velikosti, cena atd..)"/>
    <s v="101 - 200 Kč"/>
    <s v="Ano, protože jednorázové menstruační pomůcky nejsou ekologické."/>
    <s v="Nevím co to je, nikdy jsem o tom neslyšela."/>
    <s v="Ne"/>
    <s v="Ne"/>
    <x v="4"/>
  </r>
  <r>
    <n v="179"/>
    <s v="41-50"/>
    <s v="25 000 - 35 000 Kč"/>
    <x v="0"/>
    <s v="Standardní tampon"/>
    <s v="Ne"/>
    <s v="Ne - partner"/>
    <s v="Cena, Zvyk"/>
    <s v="Nechci"/>
    <s v="Byla by to levnější varianta., Současný produkt by mi přestal vyhovovat."/>
    <s v="Ne"/>
    <s v="Rozhodně ano"/>
    <s v="V drogérii"/>
    <s v="Vím, co chci, ale podívám se na ostatní varianty stejného produktu (značky, velikosti, cena atd..)"/>
    <s v="50 - 100 Kč"/>
    <s v="Ne, používám standardní tampony nebo vložka."/>
    <s v="Menstruační chudoba je situace, při které má žena slabou či žádnou menstruaci."/>
    <s v="Ne"/>
    <s v="Ne"/>
    <x v="2"/>
  </r>
  <r>
    <n v="180"/>
    <s v="51-60"/>
    <s v="25 000 - 35 000 Kč"/>
    <x v="2"/>
    <s v="Standardní vložka, Standardní tampon, Menstruační kalhotky"/>
    <s v="Ne"/>
    <s v="Ano"/>
    <s v="Zvyk, Spolehlivé"/>
    <s v="Menstruační kalhotky"/>
    <s v="Dostala bych ji zdarma."/>
    <s v="Ne"/>
    <s v="Spíše ano"/>
    <s v="V drogérii"/>
    <s v="Mi nákup trvá pár vteřin, kupuji pořád to stejné."/>
    <s v="101 - 200 Kč"/>
    <s v="Ano, vyzkoušela bych něco jiného, i když jsem doposud používala standardní vložku či tampon."/>
    <s v="Menstruační chudoba je situace, při které žena nemá dostatečné finanční prostředky na pořízení menstruačních pomůcek."/>
    <s v="Ne"/>
    <s v="Ne"/>
    <x v="1"/>
  </r>
  <r>
    <n v="181"/>
    <s v="21-30"/>
    <s v="15 000 - 20 000 Kč"/>
    <x v="0"/>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s v="V drogérii"/>
    <s v="Pravidelně přemýšlím, jestli nezkusit něco nového a zvažuji možnosti."/>
    <s v="101 - 200 Kč"/>
    <s v="Ano, vyzkoušela bych něco jiného, i když jsem doposud používala standardní vložku či tampon."/>
    <s v="Menstruační chudoba je situace, při které žena nemá dostatečné finanční prostředky na pořízení menstruačních pomůcek."/>
    <s v="Ne"/>
    <s v="Ne"/>
    <x v="3"/>
  </r>
  <r>
    <n v="182"/>
    <s v="21-30"/>
    <s v="45 000 Kč a více"/>
    <x v="3"/>
    <s v="Standardní vložka, Standardní tampon, Menstruační kalíšek, Menstruační kalhotky"/>
    <s v="Ano - maximálně 3x týdně"/>
    <s v="Ano"/>
    <s v="Cena, Ekologie"/>
    <s v="Nechci"/>
    <s v="Dostala bych ji zdarma., Byla by to ekologičtější varianta., Současný produkt by mi přestal vyhovovat."/>
    <s v="Ne"/>
    <s v="Rozhodně ano"/>
    <s v="V supermarketu"/>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183"/>
    <s v="31-40"/>
    <s v="45 000 Kč a více"/>
    <x v="3"/>
    <s v="Menstruační kalíšek, Menstruační kalhotky"/>
    <s v="Ano - alespoň 3x týdně"/>
    <s v="Ano"/>
    <s v="Ekologie, Spolehlivé"/>
    <s v="Tampon z přírodního materiálu"/>
    <s v="Někdo z okolí by ji začal používat."/>
    <s v="Ne"/>
    <s v="Spíše ano"/>
    <s v="V drogérii"/>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2"/>
  </r>
  <r>
    <n v="184"/>
    <s v="21-30"/>
    <s v="35 000 - 45 000 Kč"/>
    <x v="4"/>
    <s v="Tampon z přírodního materiálu, Menstruační kalíšek"/>
    <s v="Ano - alespoň 3x týdně"/>
    <s v="Ano"/>
    <s v="Pohodlné, Spolehlivé"/>
    <s v="Nechci"/>
    <s v="Někdo z okolí by ji začal používat."/>
    <s v="Ne"/>
    <s v="Spíše ano"/>
    <s v="V drogérii"/>
    <s v="Vím, co chci, ale podívám se na ostatní varianty stejného produktu (značky, velikosti, cena atd..)"/>
    <s v="Používám ekologické produkty, které jsou použitelné na několik let"/>
    <s v="Ano, vyzkoušela bych něco jiného, i když jsem doposud používala standardní vložku či tampon."/>
    <s v="Menstruační chudoba je situace, při které žena nemá dostatečné finanční prostředky na pořízení menstruačních pomůcek."/>
    <s v="Ne"/>
    <s v="Ne"/>
    <x v="1"/>
  </r>
  <r>
    <n v="185"/>
    <s v="31-40"/>
    <s v="35 000 - 45 000 Kč"/>
    <x v="0"/>
    <s v="Standardní vložka, Standardní tampon, Menstruační kalhotky"/>
    <s v="Ne"/>
    <s v="Ano"/>
    <s v="Cena, Zvyk"/>
    <s v="Tampon z přírodního materiálu"/>
    <s v="Dostala bych ji zdarma., Současný produkt by mi přestal vyhovovat."/>
    <s v="Ne"/>
    <s v="Rozhodně ano"/>
    <s v="V supermarketu"/>
    <s v="Mi nákup trvá pár vteřin, kupuji pořád to stejné."/>
    <s v="101 - 200 Kč"/>
    <s v="Ne, používám standardní tampony nebo vložka."/>
    <s v="Menstruační chudoba je situace, při které žena nemá dostatečné finanční prostředky na pořízení menstruačních pomůcek."/>
    <s v="Ne"/>
    <s v="Ne"/>
    <x v="2"/>
  </r>
  <r>
    <n v="186"/>
    <s v="41-50"/>
    <s v="35 000 - 45 000 Kč"/>
    <x v="2"/>
    <s v="Nevím"/>
    <s v="Ne"/>
    <s v="Ano"/>
    <s v="Cena, Zvyk"/>
    <s v="Nechci"/>
    <s v="Nic by mě nepřimělo."/>
    <s v="Ne"/>
    <s v="Spíše ano"/>
    <s v="V drogérii"/>
    <s v="Vím, co chci, ale občas se podívám na ostatní varianty jiných produktů, než používám normálně."/>
    <s v="101 - 200 Kč"/>
    <s v="Ano, vyzkoušela bych něco jiného, i když jsem doposud používala standardní vložku či tampon."/>
    <s v="Menstruační chudoba je situace, při které žena nemá dostatečné finanční prostředky na pořízení menstruačních pomůcek."/>
    <s v="Ne"/>
    <s v="Ne"/>
    <x v="3"/>
  </r>
  <r>
    <n v="187"/>
    <s v="21-30"/>
    <s v="25 000 - 35 000 Kč"/>
    <x v="0"/>
    <s v="Standardní vložka, Standardní tampon, Menstruační kalíšek, Menstruační kalhotky"/>
    <s v="Ne"/>
    <s v="Ano"/>
    <s v="Pohodlné, Spolehlivé"/>
    <s v="Menstruační kalhotky"/>
    <s v="Dostala bych ji zdarma., Byla by to levnější varianta., Současný produkt by mi přestal vyhovovat."/>
    <s v="Ne"/>
    <s v="Spíše ano"/>
    <s v="V drogérii"/>
    <s v="Pravidelně přemýšlím, jestli nezkusit něco nového a zvažuji možnosti."/>
    <s v="101 - 200 Kč"/>
    <s v="Ne, začala bych používat produkty zdarma (doposud jsem používala jiné)."/>
    <s v="Menstruační chudoba je situace, při které má žena slabou či žádnou menstruaci."/>
    <s v="Ne"/>
    <s v="Ne"/>
    <x v="1"/>
  </r>
  <r>
    <n v="188"/>
    <s v="31-40"/>
    <s v="35 000 - 45 000 Kč"/>
    <x v="0"/>
    <s v="Nepoužívají nic"/>
    <s v="Ano - alespoň 3x týdně"/>
    <s v="Ano"/>
    <s v="Zvyk, Pohodlné"/>
    <s v="Menstruační kalhotky"/>
    <s v="Dostala bych ji zdarma."/>
    <s v="Ano - v práci"/>
    <s v="Spíše ano"/>
    <s v="V drogérii"/>
    <s v="Mi nákup trvá pár vteřin, kupuji pořád to stejné."/>
    <s v="50 - 100 Kč"/>
    <s v="Ne, používám standardní tampony nebo vložka."/>
    <s v="Menstruační chudoba je situace, při které žena nemá dostatečné finanční prostředky na pořízení menstruačních pomůcek."/>
    <s v="Ne"/>
    <s v="Ne"/>
    <x v="2"/>
  </r>
  <r>
    <n v="189"/>
    <s v="21-30"/>
    <s v="25 000 - 35 000 Kč"/>
    <x v="0"/>
    <s v="Standardní vložka, Standardní tampon"/>
    <s v="Ne"/>
    <s v="Ano"/>
    <s v="Zvyk, Spolehlivé"/>
    <s v="Nechci"/>
    <s v="Současný produkt by mi přestal vyhovovat."/>
    <s v="Ne"/>
    <s v="Spíše ano"/>
    <s v="V drogérii"/>
    <s v="Mi nákup trvá pár vteřin, kupuji pořád to stejné."/>
    <s v="201 - 300 Kč"/>
    <s v="Ano, vyzkoušela bych něco jiného, i když jsem doposud používala standardní vložku či tampon."/>
    <s v="Nevím co to je, nikdy jsem o tom neslyšela."/>
    <s v="Ne"/>
    <s v="Ne"/>
    <x v="1"/>
  </r>
  <r>
    <n v="190"/>
    <s v="21-30"/>
    <s v="35 000 - 45 000 Kč"/>
    <x v="1"/>
    <s v="Standardní vložka, Standardní tampon"/>
    <s v="Ne"/>
    <s v="Ano"/>
    <s v="Ekologie, Pohodlné"/>
    <s v="Nechci"/>
    <s v="Současný produkt by mi přestal vyhovovat."/>
    <s v="Ne"/>
    <s v="Rozhodně ano"/>
    <s v="Na internetu"/>
    <s v="Vím, co chci, ale občas se podívám na ostatní varianty jiných produktů, než používám normálně."/>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191"/>
    <s v="21-30"/>
    <s v="35 000 - 45 000 Kč"/>
    <x v="0"/>
    <s v="Standardní tampon, Menstruační kalíšek"/>
    <s v="Ano - alespoň 3x týdně"/>
    <s v="Ano"/>
    <s v="Cena, Ekologie"/>
    <s v="Menstruační kalhotky"/>
    <s v="Dostala bych ji zdarma., Někdo z okolí by ji začal používat."/>
    <s v="Ano - v práci"/>
    <s v="Rozhodně ano"/>
    <s v="V drogérii"/>
    <s v="Pravidelně přemýšlím, jestli nezkusit něco nového a zvažuji možnosti."/>
    <s v="101 - 200 Kč"/>
    <s v="Ano, protože jednorázové menstruační pomůcky nejsou ekologické."/>
    <s v="Menstruační chudoba je situace, při které žena nemá dostatečné finanční prostředky na pořízení menstruačních pomůcek."/>
    <s v="Ne"/>
    <s v="Ne"/>
    <x v="1"/>
  </r>
  <r>
    <n v="192"/>
    <s v="41-50"/>
    <s v="45 000 Kč a více"/>
    <x v="0"/>
    <s v="Menstruační kalíšek, Menstruační kalhotky"/>
    <s v="Ano - alespoň 3x týdně"/>
    <s v="Ano"/>
    <s v="Ekologie, Zvyk"/>
    <s v="Nechci"/>
    <s v="Nic by mě nepřimělo."/>
    <s v="Ano - v práci"/>
    <s v="Rozhodně ano"/>
    <s v="V drogérii"/>
    <s v="Mi nákup trvá pár vteřin, kupuji pořád to stejné."/>
    <s v="101 - 200 Kč"/>
    <s v="Ano, protože jednorázové menstruační pomůcky nejsou ekologické."/>
    <s v="Menstruační chudoba je situace, při které žena nemá dostatečné finanční prostředky na pořízení menstruačních pomůcek."/>
    <s v="Ne"/>
    <s v="Ne"/>
    <x v="2"/>
  </r>
  <r>
    <n v="193"/>
    <s v="51-60"/>
    <s v="25 000 - 35 000 Kč"/>
    <x v="2"/>
    <s v="Nevím"/>
    <s v="Ne"/>
    <s v="Ano"/>
    <s v="Cena, Zvyk"/>
    <s v="Nechci"/>
    <s v="Nic by mě nepřimělo."/>
    <s v="Ne"/>
    <s v="Spíše ano"/>
    <s v="V drogérii"/>
    <s v="Mi nákup trvá pár vteřin, kupuji pořád to stejné."/>
    <s v="101 - 200 Kč"/>
    <s v="Ne, používám standardní tampony nebo vložka."/>
    <s v="Menstruační chudoba je situace, při které žena nemá dostatečné finanční prostředky na pořízení menstruačních pomůcek."/>
    <s v="Ne"/>
    <s v="Ne"/>
    <x v="2"/>
  </r>
  <r>
    <n v="194"/>
    <s v="21-30"/>
    <s v="Méně než 15 000 Kč"/>
    <x v="0"/>
    <s v="Standardní vložka, Standardní tampon"/>
    <s v="Ne"/>
    <s v="Ano"/>
    <s v="Zvyk, Spolehlivé"/>
    <s v="Menstruační kalhotky"/>
    <s v="Dostala bych ji zdarma., Současný produkt by mi přestal vyhovovat."/>
    <s v="Ne"/>
    <s v="Spíše ano"/>
    <s v="V drogérii"/>
    <s v="Pravidelně přemýšlím, jestli nezkusit něco nového a zvažuji možnosti."/>
    <s v="101 - 200 Kč"/>
    <s v="Ano, vyzkoušela bych něco jiného, i když jsem doposud používala standardní vložku či tampon."/>
    <s v="Nevím co to je, nikdy jsem o tom neslyšela."/>
    <s v="Ne"/>
    <s v="Ne"/>
    <x v="3"/>
  </r>
  <r>
    <n v="195"/>
    <s v="21-30"/>
    <s v="Méně než 15 000 Kč"/>
    <x v="0"/>
    <s v="Standardní vložka, Standardní tampon, Menstruační kalíšek, Menstruační kalhotky"/>
    <s v="Ano - maximálně 3x týdně"/>
    <s v="Ano"/>
    <s v="Zvyk, Spolehlivé"/>
    <s v="Menstruační kalhotky"/>
    <s v="Nic by mě nepřimělo."/>
    <s v="Ne"/>
    <s v="Spíše ano"/>
    <s v="V drogérii"/>
    <s v="Pravidelně přemýšlím, jestli nezkusit něco nového a zvažuji možnosti."/>
    <s v="50 - 100 Kč"/>
    <s v="Ano, vyzkoušela bych něco jiného, i když jsem doposud používala standardní vložku či tampon."/>
    <s v="Nevím co to je, nikdy jsem o tom neslyšela."/>
    <s v="Ne"/>
    <s v="Ne"/>
    <x v="4"/>
  </r>
  <r>
    <n v="196"/>
    <s v="15-20"/>
    <s v="Méně než 15 000 Kč"/>
    <x v="0"/>
    <s v="Standardní vložka, Standardní tampon"/>
    <s v="Ne"/>
    <s v="Ano"/>
    <s v="Pohodlné, Spolehlivé"/>
    <s v="Nechci"/>
    <s v="Byla by to ekologičtější varianta., Současný produkt by mi přestal vyhovovat."/>
    <s v="Ne"/>
    <s v="Spíše ano"/>
    <s v="V drogérii"/>
    <s v="Mi nákup trvá pár vteřin, kupuji pořád to stejné."/>
    <s v="201 - 300 Kč"/>
    <s v="Ano, vyzkoušela bych něco jiného, i když jsem doposud používala standardní vložku či tampon."/>
    <s v="Nevím co to je, nikdy jsem o tom neslyšela."/>
    <s v="Ne"/>
    <s v="Ano - často."/>
    <x v="4"/>
  </r>
  <r>
    <n v="197"/>
    <s v="21-30"/>
    <s v="35 000 - 45 000 Kč"/>
    <x v="2"/>
    <s v="Standardní vložka, Standardní tampon, Menstruační kalíšek, Menstruační kalhotky"/>
    <s v="Ne"/>
    <s v="Ano"/>
    <s v="Ekologie, Pohodlné"/>
    <s v="Menstruační kalhotky"/>
    <s v="Dostala bych ji zdarma., Byla by to levnější varianta., Byla by to ekologičtější varianta., Současný produkt by mi přestal vyhovovat."/>
    <s v="Ne"/>
    <s v="Spíš ne"/>
    <s v="V supermarketu"/>
    <s v="Vím, co chci, ale občas se podívám na ostatní varianty jiných produktů, než používám normálně."/>
    <s v="101 - 200 Kč"/>
    <s v="Ne, používám standardní tampony nebo vložka."/>
    <s v="Menstruační chudoba je situace, při které žena nemá dostatečné finanční prostředky na pořízení menstruačních pomůcek."/>
    <s v="Ne"/>
    <s v="Ano - jednou či výjimečně."/>
    <x v="1"/>
  </r>
  <r>
    <n v="198"/>
    <s v="21-30"/>
    <s v="15 000 - 20 000 Kč"/>
    <x v="3"/>
    <s v="Standardní vložka, Standardní tampon, Menstruační kalíšek, Menstruační kalhotky"/>
    <s v="Ano - alespoň 3x týdně"/>
    <s v="Ano"/>
    <s v="Ekologie, Zvyk"/>
    <s v="Nechci"/>
    <s v="Dostala bych ji zdarma., Byla by to levnější varianta."/>
    <s v="Ne"/>
    <s v="Rozhodně ano"/>
    <s v="Na internetu"/>
    <s v="Vím, co chci, ale podívám se na ostatní varianty stejného produktu (značky, velikosti, cena atd..)"/>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Ano - jednou či výjimečně."/>
    <s v="Ano - jednou či výjimečně."/>
    <x v="0"/>
  </r>
  <r>
    <n v="199"/>
    <s v="21-30"/>
    <s v="25 000 - 35 000 Kč"/>
    <x v="2"/>
    <s v="Nevím"/>
    <s v="Ne"/>
    <s v="Ano"/>
    <s v="Cena, Ekologie"/>
    <s v="Nechci"/>
    <s v="Současný produkt by mi přestal vyhovovat."/>
    <s v="Ne"/>
    <s v="Rozhodně ne"/>
    <s v="V drogérii"/>
    <s v="Vím, co chci, ale podívám se na ostatní varianty stejného produktu (značky, velikosti, cena atd..)"/>
    <s v="50 - 100 Kč"/>
    <s v="Ne, používám standardní tampony nebo vložka."/>
    <s v="Menstruační chudoba je situace, při které žena nemá dostatečné finanční prostředky na pořízení menstruačních pomůcek."/>
    <s v="Ne"/>
    <s v="Ne"/>
    <x v="2"/>
  </r>
  <r>
    <n v="200"/>
    <s v="31-40"/>
    <s v="25 000 - 35 000 Kč"/>
    <x v="2"/>
    <s v="Standardní vložka, Menstruační kalíšek, Menstruační kalhotky"/>
    <s v="Ne"/>
    <s v="Ano"/>
    <s v="Pohodlné, Spolehlivé"/>
    <s v="Vložka z přírodního materiálu, Menstruační kalhotky"/>
    <s v="Dostala bych ji zdarma., Někdo z okolí by ji začal používat."/>
    <s v="Ne"/>
    <s v="Spíše ano"/>
    <s v="V drogérii"/>
    <s v="Vím, co chci, ale občas se podívám na ostatní varianty jiných produktů, než používám normálně."/>
    <s v="101 - 200 Kč"/>
    <s v="Ano, vyzkoušela bych něco jiného, i když jsem doposud používala standardní vložku či tampon."/>
    <s v="Nevím co to je, nikdy jsem o tom neslyšela."/>
    <s v="Ne"/>
    <s v="Ne"/>
    <x v="4"/>
  </r>
  <r>
    <n v="201"/>
    <s v="31-40"/>
    <s v="15 000 - 20 000 Kč"/>
    <x v="1"/>
    <s v="Nevím"/>
    <s v="Ano - maximálně 3x týdně"/>
    <s v="Ano"/>
    <s v="Ekologie, Pohodlné"/>
    <s v="Menstruační kalíšek"/>
    <s v="Dostala bych ji zdarma."/>
    <s v="Ne"/>
    <s v="Spíš ne"/>
    <s v="Na internetu"/>
    <s v="Pravidelně přemýšlím, jestli nezkusit něco nového a zvažuji možnosti."/>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Ne"/>
    <s v="Ne"/>
    <x v="1"/>
  </r>
  <r>
    <n v="202"/>
    <s v="31-40"/>
    <s v="25 000 - 35 000 Kč"/>
    <x v="1"/>
    <s v="Standardní tampon, Mořská houba"/>
    <s v="Ano - maximálně 3x týdně"/>
    <s v="Ano"/>
    <s v="Ekologie, Pohodlné"/>
    <s v="Nechci"/>
    <s v="Byla by to ekologičtější varianta."/>
    <s v="Ne"/>
    <s v="Spíše ano"/>
    <s v="V drogérii"/>
    <s v="Mi nákup trvá pár vteřin, kupuji pořád to stejné."/>
    <s v="Používám ekologické produkty, které jsou použitelné na několik let"/>
    <s v="Ano, protože standardní vložka nebo tampony nepoužívám."/>
    <s v="Menstruační chudoba je situace, při které žena nemá dostatečné finanční prostředky na pořízení menstruačních pomůcek."/>
    <s v="Ne"/>
    <s v="Ne"/>
    <x v="0"/>
  </r>
  <r>
    <n v="203"/>
    <s v="41-50"/>
    <s v="25 000 - 35 000 Kč"/>
    <x v="2"/>
    <s v="Standardní tampon"/>
    <s v="Ne"/>
    <s v="Ano"/>
    <s v="Zvyk, Spolehlivé"/>
    <s v="Menstruační kalhotky"/>
    <s v="Byla by to levnější varianta., Byla by to ekologičtější varianta."/>
    <s v="Ne"/>
    <s v="Spíše ano"/>
    <s v="V drogérii"/>
    <s v="Vím, co chci, ale podívám se na ostatní varianty stejného produktu (značky, velikosti, cena atd..)"/>
    <s v="101 - 200 Kč"/>
    <s v="Ano, vyzkoušela bych něco jiného, i když jsem doposud používala standardní vložku či tampon."/>
    <s v="Nevím co to je, nikdy jsem o tom neslyšela."/>
    <s v="Ne"/>
    <s v="Ano - jednou či výjimečně."/>
    <x v="0"/>
  </r>
  <r>
    <n v="204"/>
    <s v="41-50"/>
    <s v="35 000 - 45 000 Kč"/>
    <x v="2"/>
    <s v="Standardní vložka, Standardní tampon"/>
    <s v="Ne"/>
    <s v="Ano"/>
    <s v="Pohodlné, Spolehlivé"/>
    <s v="Nechci"/>
    <s v="Někdo z okolí by ji začal používat."/>
    <s v="Ne"/>
    <s v="Spíše ano"/>
    <s v="V supermarketu"/>
    <s v="Vím, co chci, ale podívám se na ostatní varianty stejného produktu (značky, velikosti, cena atd..)"/>
    <s v="101 - 200 Kč"/>
    <s v="Ano, vyzkoušela bych něco jiného, i když jsem doposud používala standardní vložku či tampon."/>
    <s v="Menstruační chudoba je situace, při které žena nemá dostatečné finanční prostředky na pořízení menstruačních pomůcek."/>
    <s v="Ne"/>
    <s v="Ne"/>
    <x v="0"/>
  </r>
  <r>
    <n v="205"/>
    <s v="41-50"/>
    <s v="35 000 - 45 000 Kč"/>
    <x v="7"/>
    <s v="Vložka z přírodního materiálu"/>
    <s v="Ne"/>
    <s v="Ano"/>
    <s v="Ekologie, Spolehlivé"/>
    <s v="Nechci"/>
    <s v="Dostala bych ji zdarma., Byla by to levnější varianta."/>
    <s v="Ne"/>
    <s v="Rozhodně ano"/>
    <s v="V drogérii"/>
    <s v="Mi nákup trvá pár vteřin, kupuji pořád to stejné."/>
    <s v="Používám ekologické produkty, které jsou použitelné na několik let"/>
    <s v="Ano, protože standardní vložka nebo tampony nepoužívám."/>
    <s v="Nevím co to je, nikdy jsem o tom neslyšela."/>
    <s v="Ne"/>
    <s v="Ne"/>
    <x v="0"/>
  </r>
  <r>
    <n v="206"/>
    <s v="15-20"/>
    <s v="15 000 - 20 000 Kč"/>
    <x v="0"/>
    <s v="Standardní tampon"/>
    <s v="Ano - alespoň 3x týdně"/>
    <s v="Ne - někdo jiný z rodiny"/>
    <s v="Cena, Používají ho ostatní v mém okolí"/>
    <s v="Menstruační kalíšek, Menstruační kalhotky"/>
    <s v="Dostala bych ji zdarma., Někdo z okolí by ji začal používat."/>
    <s v="Ne"/>
    <s v="Rozhodně ano"/>
    <s v="V drogérii"/>
    <s v="Pravidelně přemýšlím, jestli nezkusit něco nového a zvažuji možnosti."/>
    <s v="101 - 200 Kč"/>
    <s v="Ne, používám standardní tampony nebo vložka."/>
    <s v="Menstruační chudoba je situace, při které má žena slabou či žádnou menstruaci."/>
    <s v="Ne"/>
    <s v="Ano - jednou či výjimečně."/>
    <x v="1"/>
  </r>
  <r>
    <n v="207"/>
    <s v="15-20"/>
    <s v="Méně než 15 000 Kč"/>
    <x v="0"/>
    <s v="Standardní vložka, Standardní tampon"/>
    <s v="Ano - alespoň 3x týdně"/>
    <s v="Ne - někdo jiný z rodiny"/>
    <s v="Zvyk, Používají ho ostatní v mém okolí"/>
    <s v="Menstruační kalíšek, Menstruační kalhotky"/>
    <s v="Osamostatnění - vlastní příjem."/>
    <s v="Ne"/>
    <s v="Spíše ano"/>
    <s v="V drogérii"/>
    <s v="Mi nákup trvá pár vteřin, kupuji pořád to stejné."/>
    <s v="50 - 100 Kč"/>
    <s v="Ne, používám standardní tampony nebo vložka."/>
    <s v="Nevím co to je, nikdy jsem o tom neslyšela."/>
    <s v="Ne"/>
    <s v="Ne"/>
    <x v="0"/>
  </r>
  <r>
    <n v="208"/>
    <s v="21-30"/>
    <s v="15 000 - 20 000 Kč"/>
    <x v="0"/>
    <s v="Standardní vložka, Standardní tampon, Menstruační kalíšek, Menstruační kalhotky"/>
    <s v="Ne"/>
    <s v="Ano"/>
    <s v="Zvyk, Používají ho ostatní v mém okolí"/>
    <s v="Menstruační kalíšek, Menstruační kalhotky"/>
    <s v="Dostala bych ji zdarma., Někdo z okolí by ji začal používat."/>
    <s v="Ne"/>
    <s v="Rozhodně ano"/>
    <s v="V supermarketu"/>
    <s v="Pravidelně přemýšlím, jestli nezkusit něco nového a zvažuji možnosti."/>
    <s v="50 - 100 Kč"/>
    <s v="Ano, vyzkoušela bych něco jiného, i když jsem doposud používala standardní vložku či tampon."/>
    <s v="Menstruační chudoba je situace, při které žena nemá dostatečné finanční prostředky na pořízení menstruačních pomůcek."/>
    <s v="Ne"/>
    <s v="Ne"/>
    <x v="3"/>
  </r>
  <r>
    <n v="209"/>
    <s v="31-40"/>
    <s v="45 000 Kč a více"/>
    <x v="3"/>
    <s v="Standardní vložka, Standardní tampon, Menstruační kalíšek, Menstruační kalhotky"/>
    <s v="Ano - maximálně 3x týdně"/>
    <s v="Ano"/>
    <s v="Ekologie, Pohodlné"/>
    <s v="Nechci"/>
    <s v="Dostala bych ji zdarma., Byla by to ekologičtější varianta., Současný produkt by mi přestal vyhovovat."/>
    <s v="Ne"/>
    <s v="Rozhodně ano"/>
    <s v="V supermarketu"/>
    <s v="Mi nákup trvá pár vteřin, kupuji pořád to stejné."/>
    <s v="Používám ekologické produkty, které jsou použitelné na několik let"/>
    <s v="Ano, protože jednorázové menstruační pomůcky nejsou ekologické."/>
    <s v="Menstruační chudoba je situace, při které žena nemá dostatečné finanční prostředky na pořízení menstruačních pomůcek."/>
    <s v="Ne"/>
    <s v="Ne"/>
    <x v="0"/>
  </r>
  <r>
    <n v="210"/>
    <s v="21-30"/>
    <s v="35 000 - 45 000 Kč"/>
    <x v="4"/>
    <s v="Tampon z přírodního materiálu, Menstruační kalíšek"/>
    <s v="Ano - alespoň 3x týdně"/>
    <s v="Ano"/>
    <s v="Pohodlné, Spolehlivé"/>
    <s v="Nechci"/>
    <s v="Někdo z okolí by ji začal používat."/>
    <s v="Ne"/>
    <s v="Spíše ano"/>
    <s v="V drogérii"/>
    <s v="Vím, co chci, ale podívám se na ostatní varianty stejného produktu (značky, velikosti, cena atd..)"/>
    <s v="Používám ekologické produkty, které jsou použitelné na několik let"/>
    <s v="Ano, vyzkoušela bych něco jiného, i když jsem doposud používala standardní vložku či tampon."/>
    <s v="Menstruační chudoba je situace, při které žena nemá dostatečné finanční prostředky na pořízení menstruačních pomůcek."/>
    <s v="Ne"/>
    <s v="Ne"/>
    <x v="1"/>
  </r>
  <r>
    <n v="211"/>
    <s v="15-20"/>
    <s v="15 000 - 20 000 Kč"/>
    <x v="2"/>
    <s v="Standardní tampon"/>
    <s v="Ano - alespoň 3x týdně"/>
    <s v="Ne - někdo jiný z rodiny"/>
    <s v="Cena, Používají ho ostatní v mém okolí"/>
    <s v="Menstruační kalíšek, Menstruační kalhotky"/>
    <s v="Dostala bych ji zdarma., Někdo z okolí by ji začal používat."/>
    <s v="Ne"/>
    <s v="Rozhodně ano"/>
    <s v="V drogérii"/>
    <s v="Pravidelně přemýšlím, jestli nezkusit něco nového a zvažuji možnosti."/>
    <s v="100 - 200 Kč"/>
    <s v="Ne, používám standardní tampony nebo vložka."/>
    <s v="Menstruační chudoba je situace, při které má žena slabou či žádnou menstruaci."/>
    <s v="Ne"/>
    <s v="Ano - jednou či výjimečně."/>
    <x v="1"/>
  </r>
  <r>
    <n v="7"/>
    <m/>
    <m/>
    <x v="1"/>
    <m/>
    <m/>
    <m/>
    <m/>
    <m/>
    <m/>
    <m/>
    <m/>
    <m/>
    <m/>
    <m/>
    <m/>
    <m/>
    <m/>
    <m/>
    <x v="11"/>
  </r>
  <r>
    <n v="12"/>
    <m/>
    <m/>
    <x v="1"/>
    <m/>
    <m/>
    <m/>
    <m/>
    <m/>
    <m/>
    <m/>
    <m/>
    <m/>
    <m/>
    <m/>
    <m/>
    <m/>
    <m/>
    <m/>
    <x v="11"/>
  </r>
  <r>
    <n v="13"/>
    <m/>
    <m/>
    <x v="3"/>
    <m/>
    <m/>
    <m/>
    <m/>
    <m/>
    <m/>
    <m/>
    <m/>
    <m/>
    <m/>
    <m/>
    <m/>
    <m/>
    <m/>
    <m/>
    <x v="11"/>
  </r>
  <r>
    <n v="18"/>
    <m/>
    <m/>
    <x v="1"/>
    <m/>
    <m/>
    <m/>
    <m/>
    <m/>
    <m/>
    <m/>
    <m/>
    <m/>
    <m/>
    <m/>
    <m/>
    <m/>
    <m/>
    <m/>
    <x v="11"/>
  </r>
  <r>
    <n v="21"/>
    <m/>
    <m/>
    <x v="0"/>
    <m/>
    <m/>
    <m/>
    <m/>
    <m/>
    <m/>
    <m/>
    <m/>
    <m/>
    <m/>
    <m/>
    <m/>
    <m/>
    <m/>
    <m/>
    <x v="11"/>
  </r>
  <r>
    <n v="27"/>
    <m/>
    <m/>
    <x v="1"/>
    <m/>
    <m/>
    <m/>
    <m/>
    <m/>
    <m/>
    <m/>
    <m/>
    <m/>
    <m/>
    <m/>
    <m/>
    <m/>
    <m/>
    <m/>
    <x v="11"/>
  </r>
  <r>
    <n v="28"/>
    <m/>
    <m/>
    <x v="0"/>
    <m/>
    <m/>
    <m/>
    <m/>
    <m/>
    <m/>
    <m/>
    <m/>
    <m/>
    <m/>
    <m/>
    <m/>
    <m/>
    <m/>
    <m/>
    <x v="11"/>
  </r>
  <r>
    <n v="31"/>
    <m/>
    <m/>
    <x v="4"/>
    <m/>
    <m/>
    <m/>
    <m/>
    <m/>
    <m/>
    <m/>
    <m/>
    <m/>
    <m/>
    <m/>
    <m/>
    <m/>
    <m/>
    <m/>
    <x v="11"/>
  </r>
  <r>
    <n v="34"/>
    <m/>
    <m/>
    <x v="3"/>
    <m/>
    <m/>
    <m/>
    <m/>
    <m/>
    <m/>
    <m/>
    <m/>
    <m/>
    <m/>
    <m/>
    <m/>
    <m/>
    <m/>
    <m/>
    <x v="11"/>
  </r>
  <r>
    <n v="37"/>
    <m/>
    <m/>
    <x v="1"/>
    <m/>
    <m/>
    <m/>
    <m/>
    <m/>
    <m/>
    <m/>
    <m/>
    <m/>
    <m/>
    <m/>
    <m/>
    <m/>
    <m/>
    <m/>
    <x v="11"/>
  </r>
  <r>
    <n v="40"/>
    <m/>
    <m/>
    <x v="0"/>
    <m/>
    <m/>
    <m/>
    <m/>
    <m/>
    <m/>
    <m/>
    <m/>
    <m/>
    <m/>
    <m/>
    <m/>
    <m/>
    <m/>
    <m/>
    <x v="11"/>
  </r>
  <r>
    <n v="42"/>
    <m/>
    <m/>
    <x v="3"/>
    <m/>
    <m/>
    <m/>
    <m/>
    <m/>
    <m/>
    <m/>
    <m/>
    <m/>
    <m/>
    <m/>
    <m/>
    <m/>
    <m/>
    <m/>
    <x v="11"/>
  </r>
  <r>
    <n v="44"/>
    <m/>
    <m/>
    <x v="3"/>
    <m/>
    <m/>
    <m/>
    <m/>
    <m/>
    <m/>
    <m/>
    <m/>
    <m/>
    <m/>
    <m/>
    <m/>
    <m/>
    <m/>
    <m/>
    <x v="11"/>
  </r>
  <r>
    <n v="46"/>
    <m/>
    <m/>
    <x v="0"/>
    <m/>
    <m/>
    <m/>
    <m/>
    <m/>
    <m/>
    <m/>
    <m/>
    <m/>
    <m/>
    <m/>
    <m/>
    <m/>
    <m/>
    <m/>
    <x v="11"/>
  </r>
  <r>
    <n v="48"/>
    <m/>
    <m/>
    <x v="3"/>
    <m/>
    <m/>
    <m/>
    <m/>
    <m/>
    <m/>
    <m/>
    <m/>
    <m/>
    <m/>
    <m/>
    <m/>
    <m/>
    <m/>
    <m/>
    <x v="11"/>
  </r>
  <r>
    <n v="49"/>
    <m/>
    <m/>
    <x v="0"/>
    <m/>
    <m/>
    <m/>
    <m/>
    <m/>
    <m/>
    <m/>
    <m/>
    <m/>
    <m/>
    <m/>
    <m/>
    <m/>
    <m/>
    <m/>
    <x v="11"/>
  </r>
  <r>
    <n v="50"/>
    <m/>
    <m/>
    <x v="3"/>
    <m/>
    <m/>
    <m/>
    <m/>
    <m/>
    <m/>
    <m/>
    <m/>
    <m/>
    <m/>
    <m/>
    <m/>
    <m/>
    <m/>
    <m/>
    <x v="11"/>
  </r>
  <r>
    <n v="51"/>
    <m/>
    <m/>
    <x v="0"/>
    <m/>
    <m/>
    <m/>
    <m/>
    <m/>
    <m/>
    <m/>
    <m/>
    <m/>
    <m/>
    <m/>
    <m/>
    <m/>
    <m/>
    <m/>
    <x v="11"/>
  </r>
  <r>
    <n v="52"/>
    <m/>
    <m/>
    <x v="1"/>
    <m/>
    <m/>
    <m/>
    <m/>
    <m/>
    <m/>
    <m/>
    <m/>
    <m/>
    <m/>
    <m/>
    <m/>
    <m/>
    <m/>
    <m/>
    <x v="11"/>
  </r>
  <r>
    <n v="57"/>
    <m/>
    <m/>
    <x v="0"/>
    <m/>
    <m/>
    <m/>
    <m/>
    <m/>
    <m/>
    <m/>
    <m/>
    <m/>
    <m/>
    <m/>
    <m/>
    <m/>
    <m/>
    <m/>
    <x v="11"/>
  </r>
  <r>
    <n v="58"/>
    <m/>
    <m/>
    <x v="0"/>
    <m/>
    <m/>
    <m/>
    <m/>
    <m/>
    <m/>
    <m/>
    <m/>
    <m/>
    <m/>
    <m/>
    <m/>
    <m/>
    <m/>
    <m/>
    <x v="11"/>
  </r>
  <r>
    <n v="59"/>
    <m/>
    <m/>
    <x v="3"/>
    <m/>
    <m/>
    <m/>
    <m/>
    <m/>
    <m/>
    <m/>
    <m/>
    <m/>
    <m/>
    <m/>
    <m/>
    <m/>
    <m/>
    <m/>
    <x v="11"/>
  </r>
  <r>
    <n v="61"/>
    <m/>
    <m/>
    <x v="1"/>
    <m/>
    <m/>
    <m/>
    <m/>
    <m/>
    <m/>
    <m/>
    <m/>
    <m/>
    <m/>
    <m/>
    <m/>
    <m/>
    <m/>
    <m/>
    <x v="11"/>
  </r>
  <r>
    <n v="62"/>
    <m/>
    <m/>
    <x v="0"/>
    <m/>
    <m/>
    <m/>
    <m/>
    <m/>
    <m/>
    <m/>
    <m/>
    <m/>
    <m/>
    <m/>
    <m/>
    <m/>
    <m/>
    <m/>
    <x v="11"/>
  </r>
  <r>
    <n v="63"/>
    <m/>
    <m/>
    <x v="3"/>
    <m/>
    <m/>
    <m/>
    <m/>
    <m/>
    <m/>
    <m/>
    <m/>
    <m/>
    <m/>
    <m/>
    <m/>
    <m/>
    <m/>
    <m/>
    <x v="11"/>
  </r>
  <r>
    <n v="65"/>
    <m/>
    <m/>
    <x v="7"/>
    <m/>
    <m/>
    <m/>
    <m/>
    <m/>
    <m/>
    <m/>
    <m/>
    <m/>
    <m/>
    <m/>
    <m/>
    <m/>
    <m/>
    <m/>
    <x v="11"/>
  </r>
  <r>
    <n v="67"/>
    <m/>
    <m/>
    <x v="3"/>
    <m/>
    <m/>
    <m/>
    <m/>
    <m/>
    <m/>
    <m/>
    <m/>
    <m/>
    <m/>
    <m/>
    <m/>
    <m/>
    <m/>
    <m/>
    <x v="11"/>
  </r>
  <r>
    <n v="68"/>
    <m/>
    <m/>
    <x v="6"/>
    <m/>
    <m/>
    <m/>
    <m/>
    <m/>
    <m/>
    <m/>
    <m/>
    <m/>
    <m/>
    <m/>
    <m/>
    <m/>
    <m/>
    <m/>
    <x v="11"/>
  </r>
  <r>
    <n v="69"/>
    <m/>
    <m/>
    <x v="1"/>
    <m/>
    <m/>
    <m/>
    <m/>
    <m/>
    <m/>
    <m/>
    <m/>
    <m/>
    <m/>
    <m/>
    <m/>
    <m/>
    <m/>
    <m/>
    <x v="11"/>
  </r>
  <r>
    <n v="70"/>
    <m/>
    <m/>
    <x v="3"/>
    <m/>
    <m/>
    <m/>
    <m/>
    <m/>
    <m/>
    <m/>
    <m/>
    <m/>
    <m/>
    <m/>
    <m/>
    <m/>
    <m/>
    <m/>
    <x v="11"/>
  </r>
  <r>
    <n v="73"/>
    <m/>
    <m/>
    <x v="0"/>
    <m/>
    <m/>
    <m/>
    <m/>
    <m/>
    <m/>
    <m/>
    <m/>
    <m/>
    <m/>
    <m/>
    <m/>
    <m/>
    <m/>
    <m/>
    <x v="11"/>
  </r>
  <r>
    <n v="74"/>
    <m/>
    <m/>
    <x v="1"/>
    <m/>
    <m/>
    <m/>
    <m/>
    <m/>
    <m/>
    <m/>
    <m/>
    <m/>
    <m/>
    <m/>
    <m/>
    <m/>
    <m/>
    <m/>
    <x v="11"/>
  </r>
  <r>
    <n v="75"/>
    <m/>
    <m/>
    <x v="0"/>
    <m/>
    <m/>
    <m/>
    <m/>
    <m/>
    <m/>
    <m/>
    <m/>
    <m/>
    <m/>
    <m/>
    <m/>
    <m/>
    <m/>
    <m/>
    <x v="11"/>
  </r>
  <r>
    <n v="76"/>
    <m/>
    <m/>
    <x v="5"/>
    <m/>
    <m/>
    <m/>
    <m/>
    <m/>
    <m/>
    <m/>
    <m/>
    <m/>
    <m/>
    <m/>
    <m/>
    <m/>
    <m/>
    <m/>
    <x v="11"/>
  </r>
  <r>
    <n v="77"/>
    <m/>
    <m/>
    <x v="0"/>
    <m/>
    <m/>
    <m/>
    <m/>
    <m/>
    <m/>
    <m/>
    <m/>
    <m/>
    <m/>
    <m/>
    <m/>
    <m/>
    <m/>
    <m/>
    <x v="11"/>
  </r>
  <r>
    <n v="79"/>
    <m/>
    <m/>
    <x v="6"/>
    <m/>
    <m/>
    <m/>
    <m/>
    <m/>
    <m/>
    <m/>
    <m/>
    <m/>
    <m/>
    <m/>
    <m/>
    <m/>
    <m/>
    <m/>
    <x v="11"/>
  </r>
  <r>
    <n v="80"/>
    <m/>
    <m/>
    <x v="3"/>
    <m/>
    <m/>
    <m/>
    <m/>
    <m/>
    <m/>
    <m/>
    <m/>
    <m/>
    <m/>
    <m/>
    <m/>
    <m/>
    <m/>
    <m/>
    <x v="11"/>
  </r>
  <r>
    <n v="81"/>
    <m/>
    <m/>
    <x v="1"/>
    <m/>
    <m/>
    <m/>
    <m/>
    <m/>
    <m/>
    <m/>
    <m/>
    <m/>
    <m/>
    <m/>
    <m/>
    <m/>
    <m/>
    <m/>
    <x v="11"/>
  </r>
  <r>
    <n v="83"/>
    <m/>
    <m/>
    <x v="6"/>
    <m/>
    <m/>
    <m/>
    <m/>
    <m/>
    <m/>
    <m/>
    <m/>
    <m/>
    <m/>
    <m/>
    <m/>
    <m/>
    <m/>
    <m/>
    <x v="11"/>
  </r>
  <r>
    <n v="84"/>
    <m/>
    <m/>
    <x v="3"/>
    <m/>
    <m/>
    <m/>
    <m/>
    <m/>
    <m/>
    <m/>
    <m/>
    <m/>
    <m/>
    <m/>
    <m/>
    <m/>
    <m/>
    <m/>
    <x v="11"/>
  </r>
  <r>
    <n v="87"/>
    <m/>
    <m/>
    <x v="1"/>
    <m/>
    <m/>
    <m/>
    <m/>
    <m/>
    <m/>
    <m/>
    <m/>
    <m/>
    <m/>
    <m/>
    <m/>
    <m/>
    <m/>
    <m/>
    <x v="11"/>
  </r>
  <r>
    <n v="90"/>
    <m/>
    <m/>
    <x v="6"/>
    <m/>
    <m/>
    <m/>
    <m/>
    <m/>
    <m/>
    <m/>
    <m/>
    <m/>
    <m/>
    <m/>
    <m/>
    <m/>
    <m/>
    <m/>
    <x v="11"/>
  </r>
  <r>
    <n v="91"/>
    <m/>
    <m/>
    <x v="5"/>
    <m/>
    <m/>
    <m/>
    <m/>
    <m/>
    <m/>
    <m/>
    <m/>
    <m/>
    <m/>
    <m/>
    <m/>
    <m/>
    <m/>
    <m/>
    <x v="11"/>
  </r>
  <r>
    <n v="94"/>
    <m/>
    <m/>
    <x v="0"/>
    <m/>
    <m/>
    <m/>
    <m/>
    <m/>
    <m/>
    <m/>
    <m/>
    <m/>
    <m/>
    <m/>
    <m/>
    <m/>
    <m/>
    <m/>
    <x v="11"/>
  </r>
  <r>
    <n v="95"/>
    <m/>
    <m/>
    <x v="3"/>
    <m/>
    <m/>
    <m/>
    <m/>
    <m/>
    <m/>
    <m/>
    <m/>
    <m/>
    <m/>
    <m/>
    <m/>
    <m/>
    <m/>
    <m/>
    <x v="11"/>
  </r>
  <r>
    <n v="97"/>
    <m/>
    <m/>
    <x v="0"/>
    <m/>
    <m/>
    <m/>
    <m/>
    <m/>
    <m/>
    <m/>
    <m/>
    <m/>
    <m/>
    <m/>
    <m/>
    <m/>
    <m/>
    <m/>
    <x v="11"/>
  </r>
  <r>
    <n v="98"/>
    <m/>
    <m/>
    <x v="6"/>
    <m/>
    <m/>
    <m/>
    <m/>
    <m/>
    <m/>
    <m/>
    <m/>
    <m/>
    <m/>
    <m/>
    <m/>
    <m/>
    <m/>
    <m/>
    <x v="11"/>
  </r>
  <r>
    <n v="99"/>
    <m/>
    <m/>
    <x v="0"/>
    <m/>
    <m/>
    <m/>
    <m/>
    <m/>
    <m/>
    <m/>
    <m/>
    <m/>
    <m/>
    <m/>
    <m/>
    <m/>
    <m/>
    <m/>
    <x v="11"/>
  </r>
  <r>
    <n v="106"/>
    <m/>
    <m/>
    <x v="3"/>
    <m/>
    <m/>
    <m/>
    <m/>
    <m/>
    <m/>
    <m/>
    <m/>
    <m/>
    <m/>
    <m/>
    <m/>
    <m/>
    <m/>
    <m/>
    <x v="11"/>
  </r>
  <r>
    <n v="107"/>
    <m/>
    <m/>
    <x v="6"/>
    <m/>
    <m/>
    <m/>
    <m/>
    <m/>
    <m/>
    <m/>
    <m/>
    <m/>
    <m/>
    <m/>
    <m/>
    <m/>
    <m/>
    <m/>
    <x v="11"/>
  </r>
  <r>
    <n v="108"/>
    <m/>
    <m/>
    <x v="6"/>
    <m/>
    <m/>
    <m/>
    <m/>
    <m/>
    <m/>
    <m/>
    <m/>
    <m/>
    <m/>
    <m/>
    <m/>
    <m/>
    <m/>
    <m/>
    <x v="11"/>
  </r>
  <r>
    <n v="109"/>
    <m/>
    <m/>
    <x v="0"/>
    <m/>
    <m/>
    <m/>
    <m/>
    <m/>
    <m/>
    <m/>
    <m/>
    <m/>
    <m/>
    <m/>
    <m/>
    <m/>
    <m/>
    <m/>
    <x v="11"/>
  </r>
  <r>
    <n v="110"/>
    <m/>
    <m/>
    <x v="3"/>
    <m/>
    <m/>
    <m/>
    <m/>
    <m/>
    <m/>
    <m/>
    <m/>
    <m/>
    <m/>
    <m/>
    <m/>
    <m/>
    <m/>
    <m/>
    <x v="11"/>
  </r>
  <r>
    <n v="113"/>
    <m/>
    <m/>
    <x v="0"/>
    <m/>
    <m/>
    <m/>
    <m/>
    <m/>
    <m/>
    <m/>
    <m/>
    <m/>
    <m/>
    <m/>
    <m/>
    <m/>
    <m/>
    <m/>
    <x v="11"/>
  </r>
  <r>
    <n v="114"/>
    <m/>
    <m/>
    <x v="0"/>
    <m/>
    <m/>
    <m/>
    <m/>
    <m/>
    <m/>
    <m/>
    <m/>
    <m/>
    <m/>
    <m/>
    <m/>
    <m/>
    <m/>
    <m/>
    <x v="11"/>
  </r>
  <r>
    <n v="116"/>
    <m/>
    <m/>
    <x v="0"/>
    <m/>
    <m/>
    <m/>
    <m/>
    <m/>
    <m/>
    <m/>
    <m/>
    <m/>
    <m/>
    <m/>
    <m/>
    <m/>
    <m/>
    <m/>
    <x v="11"/>
  </r>
  <r>
    <n v="119"/>
    <m/>
    <m/>
    <x v="3"/>
    <m/>
    <m/>
    <m/>
    <m/>
    <m/>
    <m/>
    <m/>
    <m/>
    <m/>
    <m/>
    <m/>
    <m/>
    <m/>
    <m/>
    <m/>
    <x v="11"/>
  </r>
  <r>
    <n v="121"/>
    <m/>
    <m/>
    <x v="1"/>
    <m/>
    <m/>
    <m/>
    <m/>
    <m/>
    <m/>
    <m/>
    <m/>
    <m/>
    <m/>
    <m/>
    <m/>
    <m/>
    <m/>
    <m/>
    <x v="11"/>
  </r>
  <r>
    <n v="123"/>
    <m/>
    <m/>
    <x v="0"/>
    <m/>
    <m/>
    <m/>
    <m/>
    <m/>
    <m/>
    <m/>
    <m/>
    <m/>
    <m/>
    <m/>
    <m/>
    <m/>
    <m/>
    <m/>
    <x v="11"/>
  </r>
  <r>
    <n v="125"/>
    <m/>
    <m/>
    <x v="1"/>
    <m/>
    <m/>
    <m/>
    <m/>
    <m/>
    <m/>
    <m/>
    <m/>
    <m/>
    <m/>
    <m/>
    <m/>
    <m/>
    <m/>
    <m/>
    <x v="11"/>
  </r>
  <r>
    <n v="132"/>
    <m/>
    <m/>
    <x v="1"/>
    <m/>
    <m/>
    <m/>
    <m/>
    <m/>
    <m/>
    <m/>
    <m/>
    <m/>
    <m/>
    <m/>
    <m/>
    <m/>
    <m/>
    <m/>
    <x v="11"/>
  </r>
  <r>
    <n v="133"/>
    <m/>
    <m/>
    <x v="0"/>
    <m/>
    <m/>
    <m/>
    <m/>
    <m/>
    <m/>
    <m/>
    <m/>
    <m/>
    <m/>
    <m/>
    <m/>
    <m/>
    <m/>
    <m/>
    <x v="11"/>
  </r>
  <r>
    <n v="134"/>
    <m/>
    <m/>
    <x v="1"/>
    <m/>
    <m/>
    <m/>
    <m/>
    <m/>
    <m/>
    <m/>
    <m/>
    <m/>
    <m/>
    <m/>
    <m/>
    <m/>
    <m/>
    <m/>
    <x v="11"/>
  </r>
  <r>
    <n v="136"/>
    <m/>
    <m/>
    <x v="1"/>
    <m/>
    <m/>
    <m/>
    <m/>
    <m/>
    <m/>
    <m/>
    <m/>
    <m/>
    <m/>
    <m/>
    <m/>
    <m/>
    <m/>
    <m/>
    <x v="11"/>
  </r>
  <r>
    <n v="138"/>
    <m/>
    <m/>
    <x v="0"/>
    <m/>
    <m/>
    <m/>
    <m/>
    <m/>
    <m/>
    <m/>
    <m/>
    <m/>
    <m/>
    <m/>
    <m/>
    <m/>
    <m/>
    <m/>
    <x v="11"/>
  </r>
  <r>
    <n v="141"/>
    <m/>
    <m/>
    <x v="0"/>
    <m/>
    <m/>
    <m/>
    <m/>
    <m/>
    <m/>
    <m/>
    <m/>
    <m/>
    <m/>
    <m/>
    <m/>
    <m/>
    <m/>
    <m/>
    <x v="11"/>
  </r>
  <r>
    <n v="142"/>
    <m/>
    <m/>
    <x v="3"/>
    <m/>
    <m/>
    <m/>
    <m/>
    <m/>
    <m/>
    <m/>
    <m/>
    <m/>
    <m/>
    <m/>
    <m/>
    <m/>
    <m/>
    <m/>
    <x v="11"/>
  </r>
  <r>
    <n v="146"/>
    <m/>
    <m/>
    <x v="0"/>
    <m/>
    <m/>
    <m/>
    <m/>
    <m/>
    <m/>
    <m/>
    <m/>
    <m/>
    <m/>
    <m/>
    <m/>
    <m/>
    <m/>
    <m/>
    <x v="11"/>
  </r>
  <r>
    <n v="148"/>
    <m/>
    <m/>
    <x v="6"/>
    <m/>
    <m/>
    <m/>
    <m/>
    <m/>
    <m/>
    <m/>
    <m/>
    <m/>
    <m/>
    <m/>
    <m/>
    <m/>
    <m/>
    <m/>
    <x v="11"/>
  </r>
  <r>
    <n v="149"/>
    <m/>
    <m/>
    <x v="3"/>
    <m/>
    <m/>
    <m/>
    <m/>
    <m/>
    <m/>
    <m/>
    <m/>
    <m/>
    <m/>
    <m/>
    <m/>
    <m/>
    <m/>
    <m/>
    <x v="11"/>
  </r>
  <r>
    <n v="155"/>
    <m/>
    <m/>
    <x v="1"/>
    <m/>
    <m/>
    <m/>
    <m/>
    <m/>
    <m/>
    <m/>
    <m/>
    <m/>
    <m/>
    <m/>
    <m/>
    <m/>
    <m/>
    <m/>
    <x v="11"/>
  </r>
  <r>
    <n v="158"/>
    <m/>
    <m/>
    <x v="3"/>
    <m/>
    <m/>
    <m/>
    <m/>
    <m/>
    <m/>
    <m/>
    <m/>
    <m/>
    <m/>
    <m/>
    <m/>
    <m/>
    <m/>
    <m/>
    <x v="11"/>
  </r>
  <r>
    <n v="161"/>
    <m/>
    <m/>
    <x v="1"/>
    <m/>
    <m/>
    <m/>
    <m/>
    <m/>
    <m/>
    <m/>
    <m/>
    <m/>
    <m/>
    <m/>
    <m/>
    <m/>
    <m/>
    <m/>
    <x v="11"/>
  </r>
  <r>
    <n v="162"/>
    <m/>
    <m/>
    <x v="1"/>
    <m/>
    <m/>
    <m/>
    <m/>
    <m/>
    <m/>
    <m/>
    <m/>
    <m/>
    <m/>
    <m/>
    <m/>
    <m/>
    <m/>
    <m/>
    <x v="11"/>
  </r>
  <r>
    <n v="163"/>
    <m/>
    <m/>
    <x v="0"/>
    <m/>
    <m/>
    <m/>
    <m/>
    <m/>
    <m/>
    <m/>
    <m/>
    <m/>
    <m/>
    <m/>
    <m/>
    <m/>
    <m/>
    <m/>
    <x v="11"/>
  </r>
  <r>
    <n v="164"/>
    <m/>
    <m/>
    <x v="3"/>
    <m/>
    <m/>
    <m/>
    <m/>
    <m/>
    <m/>
    <m/>
    <m/>
    <m/>
    <m/>
    <m/>
    <m/>
    <m/>
    <m/>
    <m/>
    <x v="11"/>
  </r>
  <r>
    <n v="166"/>
    <m/>
    <m/>
    <x v="7"/>
    <m/>
    <m/>
    <m/>
    <m/>
    <m/>
    <m/>
    <m/>
    <m/>
    <m/>
    <m/>
    <m/>
    <m/>
    <m/>
    <m/>
    <m/>
    <x v="11"/>
  </r>
  <r>
    <n v="168"/>
    <m/>
    <m/>
    <x v="3"/>
    <m/>
    <m/>
    <m/>
    <m/>
    <m/>
    <m/>
    <m/>
    <m/>
    <m/>
    <m/>
    <m/>
    <m/>
    <m/>
    <m/>
    <m/>
    <x v="11"/>
  </r>
  <r>
    <n v="169"/>
    <m/>
    <m/>
    <x v="6"/>
    <m/>
    <m/>
    <m/>
    <m/>
    <m/>
    <m/>
    <m/>
    <m/>
    <m/>
    <m/>
    <m/>
    <m/>
    <m/>
    <m/>
    <m/>
    <x v="11"/>
  </r>
  <r>
    <n v="171"/>
    <m/>
    <m/>
    <x v="1"/>
    <m/>
    <m/>
    <m/>
    <m/>
    <m/>
    <m/>
    <m/>
    <m/>
    <m/>
    <m/>
    <m/>
    <m/>
    <m/>
    <m/>
    <m/>
    <x v="11"/>
  </r>
  <r>
    <n v="174"/>
    <m/>
    <m/>
    <x v="0"/>
    <m/>
    <m/>
    <m/>
    <m/>
    <m/>
    <m/>
    <m/>
    <m/>
    <m/>
    <m/>
    <m/>
    <m/>
    <m/>
    <m/>
    <m/>
    <x v="11"/>
  </r>
  <r>
    <n v="176"/>
    <m/>
    <m/>
    <x v="3"/>
    <m/>
    <m/>
    <m/>
    <m/>
    <m/>
    <m/>
    <m/>
    <m/>
    <m/>
    <m/>
    <m/>
    <m/>
    <m/>
    <m/>
    <m/>
    <x v="11"/>
  </r>
  <r>
    <n v="178"/>
    <m/>
    <m/>
    <x v="3"/>
    <m/>
    <m/>
    <m/>
    <m/>
    <m/>
    <m/>
    <m/>
    <m/>
    <m/>
    <m/>
    <m/>
    <m/>
    <m/>
    <m/>
    <m/>
    <x v="11"/>
  </r>
  <r>
    <n v="183"/>
    <m/>
    <m/>
    <x v="1"/>
    <m/>
    <m/>
    <m/>
    <m/>
    <m/>
    <m/>
    <m/>
    <m/>
    <m/>
    <m/>
    <m/>
    <m/>
    <m/>
    <m/>
    <m/>
    <x v="11"/>
  </r>
  <r>
    <n v="184"/>
    <m/>
    <m/>
    <x v="3"/>
    <m/>
    <m/>
    <m/>
    <m/>
    <m/>
    <m/>
    <m/>
    <m/>
    <m/>
    <m/>
    <m/>
    <m/>
    <m/>
    <m/>
    <m/>
    <x v="11"/>
  </r>
  <r>
    <n v="189"/>
    <m/>
    <m/>
    <x v="1"/>
    <m/>
    <m/>
    <m/>
    <m/>
    <m/>
    <m/>
    <m/>
    <m/>
    <m/>
    <m/>
    <m/>
    <m/>
    <m/>
    <m/>
    <m/>
    <x v="11"/>
  </r>
  <r>
    <n v="196"/>
    <m/>
    <m/>
    <x v="1"/>
    <m/>
    <m/>
    <m/>
    <m/>
    <m/>
    <m/>
    <m/>
    <m/>
    <m/>
    <m/>
    <m/>
    <m/>
    <m/>
    <m/>
    <m/>
    <x v="11"/>
  </r>
  <r>
    <n v="197"/>
    <m/>
    <m/>
    <x v="0"/>
    <m/>
    <m/>
    <m/>
    <m/>
    <m/>
    <m/>
    <m/>
    <m/>
    <m/>
    <m/>
    <m/>
    <m/>
    <m/>
    <m/>
    <m/>
    <x v="11"/>
  </r>
  <r>
    <n v="198"/>
    <m/>
    <m/>
    <x v="1"/>
    <m/>
    <m/>
    <m/>
    <m/>
    <m/>
    <m/>
    <m/>
    <m/>
    <m/>
    <m/>
    <m/>
    <m/>
    <m/>
    <m/>
    <m/>
    <x v="11"/>
  </r>
  <r>
    <n v="200"/>
    <m/>
    <m/>
    <x v="3"/>
    <m/>
    <m/>
    <m/>
    <m/>
    <m/>
    <m/>
    <m/>
    <m/>
    <m/>
    <m/>
    <m/>
    <m/>
    <m/>
    <m/>
    <m/>
    <x v="11"/>
  </r>
  <r>
    <n v="201"/>
    <m/>
    <m/>
    <x v="6"/>
    <m/>
    <m/>
    <m/>
    <m/>
    <m/>
    <m/>
    <m/>
    <m/>
    <m/>
    <m/>
    <m/>
    <m/>
    <m/>
    <m/>
    <m/>
    <x v="11"/>
  </r>
  <r>
    <n v="202"/>
    <m/>
    <m/>
    <x v="6"/>
    <m/>
    <m/>
    <m/>
    <m/>
    <m/>
    <m/>
    <m/>
    <m/>
    <m/>
    <m/>
    <m/>
    <m/>
    <m/>
    <m/>
    <m/>
    <x v="11"/>
  </r>
  <r>
    <n v="203"/>
    <m/>
    <m/>
    <x v="0"/>
    <m/>
    <m/>
    <m/>
    <m/>
    <m/>
    <m/>
    <m/>
    <m/>
    <m/>
    <m/>
    <m/>
    <m/>
    <m/>
    <m/>
    <m/>
    <x v="11"/>
  </r>
  <r>
    <n v="204"/>
    <m/>
    <m/>
    <x v="3"/>
    <m/>
    <m/>
    <m/>
    <m/>
    <m/>
    <m/>
    <m/>
    <m/>
    <m/>
    <m/>
    <m/>
    <m/>
    <m/>
    <m/>
    <m/>
    <x v="11"/>
  </r>
  <r>
    <n v="210"/>
    <m/>
    <m/>
    <x v="3"/>
    <m/>
    <m/>
    <m/>
    <m/>
    <m/>
    <m/>
    <m/>
    <m/>
    <m/>
    <m/>
    <m/>
    <m/>
    <m/>
    <m/>
    <m/>
    <x v="11"/>
  </r>
  <r>
    <n v="211"/>
    <m/>
    <m/>
    <x v="0"/>
    <m/>
    <m/>
    <m/>
    <m/>
    <m/>
    <m/>
    <m/>
    <m/>
    <m/>
    <m/>
    <m/>
    <m/>
    <m/>
    <m/>
    <m/>
    <x v="11"/>
  </r>
  <r>
    <n v="22"/>
    <m/>
    <m/>
    <x v="1"/>
    <m/>
    <m/>
    <m/>
    <m/>
    <m/>
    <m/>
    <m/>
    <m/>
    <m/>
    <m/>
    <m/>
    <m/>
    <m/>
    <m/>
    <m/>
    <x v="11"/>
  </r>
  <r>
    <n v="34"/>
    <m/>
    <m/>
    <x v="1"/>
    <m/>
    <m/>
    <m/>
    <m/>
    <m/>
    <m/>
    <m/>
    <m/>
    <m/>
    <m/>
    <m/>
    <m/>
    <m/>
    <m/>
    <m/>
    <x v="11"/>
  </r>
  <r>
    <n v="42"/>
    <m/>
    <m/>
    <x v="1"/>
    <m/>
    <m/>
    <m/>
    <m/>
    <m/>
    <m/>
    <m/>
    <m/>
    <m/>
    <m/>
    <m/>
    <m/>
    <m/>
    <m/>
    <m/>
    <x v="11"/>
  </r>
  <r>
    <n v="46"/>
    <m/>
    <m/>
    <x v="1"/>
    <m/>
    <m/>
    <m/>
    <m/>
    <m/>
    <m/>
    <m/>
    <m/>
    <m/>
    <m/>
    <m/>
    <m/>
    <m/>
    <m/>
    <m/>
    <x v="11"/>
  </r>
  <r>
    <n v="48"/>
    <m/>
    <m/>
    <x v="1"/>
    <m/>
    <m/>
    <m/>
    <m/>
    <m/>
    <m/>
    <m/>
    <m/>
    <m/>
    <m/>
    <m/>
    <m/>
    <m/>
    <m/>
    <m/>
    <x v="11"/>
  </r>
  <r>
    <n v="51"/>
    <m/>
    <m/>
    <x v="3"/>
    <m/>
    <m/>
    <m/>
    <m/>
    <m/>
    <m/>
    <m/>
    <m/>
    <m/>
    <m/>
    <m/>
    <m/>
    <m/>
    <m/>
    <m/>
    <x v="11"/>
  </r>
  <r>
    <n v="58"/>
    <m/>
    <m/>
    <x v="3"/>
    <m/>
    <m/>
    <m/>
    <m/>
    <m/>
    <m/>
    <m/>
    <m/>
    <m/>
    <m/>
    <m/>
    <m/>
    <m/>
    <m/>
    <m/>
    <x v="11"/>
  </r>
  <r>
    <n v="62"/>
    <m/>
    <m/>
    <x v="3"/>
    <m/>
    <m/>
    <m/>
    <m/>
    <m/>
    <m/>
    <m/>
    <m/>
    <m/>
    <m/>
    <m/>
    <m/>
    <m/>
    <m/>
    <m/>
    <x v="11"/>
  </r>
  <r>
    <n v="75"/>
    <m/>
    <m/>
    <x v="3"/>
    <m/>
    <m/>
    <m/>
    <m/>
    <m/>
    <m/>
    <m/>
    <m/>
    <m/>
    <m/>
    <m/>
    <m/>
    <m/>
    <m/>
    <m/>
    <x v="11"/>
  </r>
  <r>
    <n v="76"/>
    <m/>
    <m/>
    <x v="3"/>
    <m/>
    <m/>
    <m/>
    <m/>
    <m/>
    <m/>
    <m/>
    <m/>
    <m/>
    <m/>
    <m/>
    <m/>
    <m/>
    <m/>
    <m/>
    <x v="11"/>
  </r>
  <r>
    <n v="77"/>
    <m/>
    <m/>
    <x v="3"/>
    <m/>
    <m/>
    <m/>
    <m/>
    <m/>
    <m/>
    <m/>
    <m/>
    <m/>
    <m/>
    <m/>
    <m/>
    <m/>
    <m/>
    <m/>
    <x v="11"/>
  </r>
  <r>
    <n v="84"/>
    <m/>
    <m/>
    <x v="1"/>
    <m/>
    <m/>
    <m/>
    <m/>
    <m/>
    <m/>
    <m/>
    <m/>
    <m/>
    <m/>
    <m/>
    <m/>
    <m/>
    <m/>
    <m/>
    <x v="11"/>
  </r>
  <r>
    <n v="91"/>
    <m/>
    <m/>
    <x v="0"/>
    <m/>
    <m/>
    <m/>
    <m/>
    <m/>
    <m/>
    <m/>
    <m/>
    <m/>
    <m/>
    <m/>
    <m/>
    <m/>
    <m/>
    <m/>
    <x v="11"/>
  </r>
  <r>
    <n v="94"/>
    <m/>
    <m/>
    <x v="3"/>
    <m/>
    <m/>
    <m/>
    <m/>
    <m/>
    <m/>
    <m/>
    <m/>
    <m/>
    <m/>
    <m/>
    <m/>
    <m/>
    <m/>
    <m/>
    <x v="11"/>
  </r>
  <r>
    <n v="95"/>
    <m/>
    <m/>
    <x v="1"/>
    <m/>
    <m/>
    <m/>
    <m/>
    <m/>
    <m/>
    <m/>
    <m/>
    <m/>
    <m/>
    <m/>
    <m/>
    <m/>
    <m/>
    <m/>
    <x v="11"/>
  </r>
  <r>
    <n v="99"/>
    <m/>
    <m/>
    <x v="1"/>
    <m/>
    <m/>
    <m/>
    <m/>
    <m/>
    <m/>
    <m/>
    <m/>
    <m/>
    <m/>
    <m/>
    <m/>
    <m/>
    <m/>
    <m/>
    <x v="11"/>
  </r>
  <r>
    <n v="109"/>
    <m/>
    <m/>
    <x v="3"/>
    <m/>
    <m/>
    <m/>
    <m/>
    <m/>
    <m/>
    <m/>
    <m/>
    <m/>
    <m/>
    <m/>
    <m/>
    <m/>
    <m/>
    <m/>
    <x v="11"/>
  </r>
  <r>
    <n v="123"/>
    <m/>
    <m/>
    <x v="1"/>
    <m/>
    <m/>
    <m/>
    <m/>
    <m/>
    <m/>
    <m/>
    <m/>
    <m/>
    <m/>
    <m/>
    <m/>
    <m/>
    <m/>
    <m/>
    <x v="11"/>
  </r>
  <r>
    <n v="133"/>
    <m/>
    <m/>
    <x v="3"/>
    <m/>
    <m/>
    <m/>
    <m/>
    <m/>
    <m/>
    <m/>
    <m/>
    <m/>
    <m/>
    <m/>
    <m/>
    <m/>
    <m/>
    <m/>
    <x v="11"/>
  </r>
  <r>
    <n v="138"/>
    <m/>
    <m/>
    <x v="1"/>
    <m/>
    <m/>
    <m/>
    <m/>
    <m/>
    <m/>
    <m/>
    <m/>
    <m/>
    <m/>
    <m/>
    <m/>
    <m/>
    <m/>
    <m/>
    <x v="11"/>
  </r>
  <r>
    <n v="141"/>
    <m/>
    <m/>
    <x v="3"/>
    <m/>
    <m/>
    <m/>
    <m/>
    <m/>
    <m/>
    <m/>
    <m/>
    <m/>
    <m/>
    <m/>
    <m/>
    <m/>
    <m/>
    <m/>
    <x v="11"/>
  </r>
  <r>
    <n v="142"/>
    <m/>
    <m/>
    <x v="1"/>
    <m/>
    <m/>
    <m/>
    <m/>
    <m/>
    <m/>
    <m/>
    <m/>
    <m/>
    <m/>
    <m/>
    <m/>
    <m/>
    <m/>
    <m/>
    <x v="11"/>
  </r>
  <r>
    <n v="146"/>
    <m/>
    <m/>
    <x v="1"/>
    <m/>
    <m/>
    <m/>
    <m/>
    <m/>
    <m/>
    <m/>
    <m/>
    <m/>
    <m/>
    <m/>
    <m/>
    <m/>
    <m/>
    <m/>
    <x v="11"/>
  </r>
  <r>
    <n v="149"/>
    <m/>
    <m/>
    <x v="1"/>
    <m/>
    <m/>
    <m/>
    <m/>
    <m/>
    <m/>
    <m/>
    <m/>
    <m/>
    <m/>
    <m/>
    <m/>
    <m/>
    <m/>
    <m/>
    <x v="11"/>
  </r>
  <r>
    <n v="158"/>
    <m/>
    <m/>
    <x v="1"/>
    <m/>
    <m/>
    <m/>
    <m/>
    <m/>
    <m/>
    <m/>
    <m/>
    <m/>
    <m/>
    <m/>
    <m/>
    <m/>
    <m/>
    <m/>
    <x v="11"/>
  </r>
  <r>
    <n v="163"/>
    <m/>
    <m/>
    <x v="3"/>
    <m/>
    <m/>
    <m/>
    <m/>
    <m/>
    <m/>
    <m/>
    <m/>
    <m/>
    <m/>
    <m/>
    <m/>
    <m/>
    <m/>
    <m/>
    <x v="11"/>
  </r>
  <r>
    <n v="176"/>
    <m/>
    <m/>
    <x v="1"/>
    <m/>
    <m/>
    <m/>
    <m/>
    <m/>
    <m/>
    <m/>
    <m/>
    <m/>
    <m/>
    <m/>
    <m/>
    <m/>
    <m/>
    <m/>
    <x v="11"/>
  </r>
  <r>
    <n v="197"/>
    <m/>
    <m/>
    <x v="3"/>
    <m/>
    <m/>
    <m/>
    <m/>
    <m/>
    <m/>
    <m/>
    <m/>
    <m/>
    <m/>
    <m/>
    <m/>
    <m/>
    <m/>
    <m/>
    <x v="11"/>
  </r>
  <r>
    <n v="203"/>
    <m/>
    <m/>
    <x v="3"/>
    <m/>
    <m/>
    <m/>
    <m/>
    <m/>
    <m/>
    <m/>
    <m/>
    <m/>
    <m/>
    <m/>
    <m/>
    <m/>
    <m/>
    <m/>
    <x v="11"/>
  </r>
  <r>
    <n v="58"/>
    <m/>
    <m/>
    <x v="1"/>
    <m/>
    <m/>
    <m/>
    <m/>
    <m/>
    <m/>
    <m/>
    <m/>
    <m/>
    <m/>
    <m/>
    <m/>
    <m/>
    <m/>
    <m/>
    <x v="11"/>
  </r>
  <r>
    <n v="62"/>
    <m/>
    <m/>
    <x v="1"/>
    <m/>
    <m/>
    <m/>
    <m/>
    <m/>
    <m/>
    <m/>
    <m/>
    <m/>
    <m/>
    <m/>
    <m/>
    <m/>
    <m/>
    <m/>
    <x v="11"/>
  </r>
  <r>
    <n v="76"/>
    <m/>
    <m/>
    <x v="1"/>
    <m/>
    <m/>
    <m/>
    <m/>
    <m/>
    <m/>
    <m/>
    <m/>
    <m/>
    <m/>
    <m/>
    <m/>
    <m/>
    <m/>
    <m/>
    <x v="11"/>
  </r>
  <r>
    <n v="91"/>
    <m/>
    <m/>
    <x v="3"/>
    <m/>
    <m/>
    <m/>
    <m/>
    <m/>
    <m/>
    <m/>
    <m/>
    <m/>
    <m/>
    <m/>
    <m/>
    <m/>
    <m/>
    <m/>
    <x v="11"/>
  </r>
  <r>
    <n v="94"/>
    <m/>
    <m/>
    <x v="6"/>
    <m/>
    <m/>
    <m/>
    <m/>
    <m/>
    <m/>
    <m/>
    <m/>
    <m/>
    <m/>
    <m/>
    <m/>
    <m/>
    <m/>
    <m/>
    <x v="11"/>
  </r>
  <r>
    <n v="141"/>
    <m/>
    <m/>
    <x v="6"/>
    <m/>
    <m/>
    <m/>
    <m/>
    <m/>
    <m/>
    <m/>
    <m/>
    <m/>
    <m/>
    <m/>
    <m/>
    <m/>
    <m/>
    <m/>
    <x v="11"/>
  </r>
  <r>
    <n v="163"/>
    <m/>
    <m/>
    <x v="1"/>
    <m/>
    <m/>
    <m/>
    <m/>
    <m/>
    <m/>
    <m/>
    <m/>
    <m/>
    <m/>
    <m/>
    <m/>
    <m/>
    <m/>
    <m/>
    <x v="11"/>
  </r>
  <r>
    <n v="163"/>
    <m/>
    <m/>
    <x v="1"/>
    <m/>
    <m/>
    <m/>
    <m/>
    <m/>
    <m/>
    <m/>
    <m/>
    <m/>
    <m/>
    <m/>
    <m/>
    <m/>
    <m/>
    <m/>
    <x v="11"/>
  </r>
  <r>
    <m/>
    <m/>
    <m/>
    <x v="8"/>
    <m/>
    <m/>
    <m/>
    <m/>
    <m/>
    <m/>
    <m/>
    <m/>
    <m/>
    <m/>
    <m/>
    <m/>
    <m/>
    <m/>
    <m/>
    <x v="11"/>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4">
  <r>
    <x v="0"/>
    <x v="0"/>
  </r>
  <r>
    <x v="1"/>
    <x v="1"/>
  </r>
  <r>
    <x v="0"/>
    <x v="1"/>
  </r>
  <r>
    <x v="0"/>
    <x v="2"/>
  </r>
  <r>
    <x v="0"/>
    <x v="3"/>
  </r>
  <r>
    <x v="1"/>
    <x v="4"/>
  </r>
  <r>
    <x v="1"/>
    <x v="0"/>
  </r>
  <r>
    <x v="0"/>
    <x v="2"/>
  </r>
  <r>
    <x v="0"/>
    <x v="4"/>
  </r>
  <r>
    <x v="0"/>
    <x v="0"/>
  </r>
  <r>
    <x v="1"/>
    <x v="0"/>
  </r>
  <r>
    <x v="1"/>
    <x v="1"/>
  </r>
  <r>
    <x v="1"/>
    <x v="0"/>
  </r>
  <r>
    <x v="0"/>
    <x v="1"/>
  </r>
  <r>
    <x v="0"/>
    <x v="2"/>
  </r>
  <r>
    <x v="0"/>
    <x v="0"/>
  </r>
  <r>
    <x v="0"/>
    <x v="0"/>
  </r>
  <r>
    <x v="0"/>
    <x v="0"/>
  </r>
  <r>
    <x v="0"/>
    <x v="3"/>
  </r>
  <r>
    <x v="1"/>
    <x v="1"/>
  </r>
  <r>
    <x v="0"/>
    <x v="0"/>
  </r>
  <r>
    <x v="0"/>
    <x v="0"/>
  </r>
  <r>
    <x v="0"/>
    <x v="3"/>
  </r>
  <r>
    <x v="0"/>
    <x v="4"/>
  </r>
  <r>
    <x v="0"/>
    <x v="0"/>
  </r>
  <r>
    <x v="0"/>
    <x v="0"/>
  </r>
  <r>
    <x v="0"/>
    <x v="3"/>
  </r>
  <r>
    <x v="0"/>
    <x v="3"/>
  </r>
  <r>
    <x v="1"/>
    <x v="1"/>
  </r>
  <r>
    <x v="1"/>
    <x v="0"/>
  </r>
  <r>
    <x v="0"/>
    <x v="0"/>
  </r>
  <r>
    <x v="0"/>
    <x v="0"/>
  </r>
  <r>
    <x v="0"/>
    <x v="0"/>
  </r>
  <r>
    <x v="0"/>
    <x v="0"/>
  </r>
  <r>
    <x v="0"/>
    <x v="1"/>
  </r>
  <r>
    <x v="0"/>
    <x v="4"/>
  </r>
  <r>
    <x v="1"/>
    <x v="0"/>
  </r>
  <r>
    <x v="1"/>
    <x v="0"/>
  </r>
  <r>
    <x v="1"/>
    <x v="0"/>
  </r>
  <r>
    <x v="0"/>
    <x v="0"/>
  </r>
  <r>
    <x v="0"/>
    <x v="0"/>
  </r>
  <r>
    <x v="0"/>
    <x v="0"/>
  </r>
  <r>
    <x v="0"/>
    <x v="0"/>
  </r>
  <r>
    <x v="0"/>
    <x v="0"/>
  </r>
  <r>
    <x v="1"/>
    <x v="0"/>
  </r>
  <r>
    <x v="0"/>
    <x v="0"/>
  </r>
  <r>
    <x v="1"/>
    <x v="0"/>
  </r>
  <r>
    <x v="0"/>
    <x v="0"/>
  </r>
  <r>
    <x v="0"/>
    <x v="0"/>
  </r>
  <r>
    <x v="0"/>
    <x v="1"/>
  </r>
  <r>
    <x v="0"/>
    <x v="0"/>
  </r>
  <r>
    <x v="1"/>
    <x v="0"/>
  </r>
  <r>
    <x v="0"/>
    <x v="0"/>
  </r>
  <r>
    <x v="1"/>
    <x v="0"/>
  </r>
  <r>
    <x v="1"/>
    <x v="1"/>
  </r>
  <r>
    <x v="0"/>
    <x v="1"/>
  </r>
  <r>
    <x v="0"/>
    <x v="3"/>
  </r>
  <r>
    <x v="1"/>
    <x v="1"/>
  </r>
  <r>
    <x v="0"/>
    <x v="3"/>
  </r>
  <r>
    <x v="1"/>
    <x v="1"/>
  </r>
  <r>
    <x v="1"/>
    <x v="0"/>
  </r>
  <r>
    <x v="0"/>
    <x v="0"/>
  </r>
  <r>
    <x v="1"/>
    <x v="1"/>
  </r>
  <r>
    <x v="1"/>
    <x v="1"/>
  </r>
  <r>
    <x v="0"/>
    <x v="0"/>
  </r>
  <r>
    <x v="1"/>
    <x v="3"/>
  </r>
  <r>
    <x v="0"/>
    <x v="2"/>
  </r>
  <r>
    <x v="0"/>
    <x v="1"/>
  </r>
  <r>
    <x v="1"/>
    <x v="3"/>
  </r>
  <r>
    <x v="0"/>
    <x v="2"/>
  </r>
  <r>
    <x v="1"/>
    <x v="1"/>
  </r>
  <r>
    <x v="1"/>
    <x v="1"/>
  </r>
  <r>
    <x v="0"/>
    <x v="4"/>
  </r>
  <r>
    <x v="1"/>
    <x v="2"/>
  </r>
  <r>
    <x v="0"/>
    <x v="1"/>
  </r>
  <r>
    <x v="0"/>
    <x v="1"/>
  </r>
  <r>
    <x v="0"/>
    <x v="2"/>
  </r>
  <r>
    <x v="1"/>
    <x v="3"/>
  </r>
  <r>
    <x v="1"/>
    <x v="1"/>
  </r>
  <r>
    <x v="0"/>
    <x v="2"/>
  </r>
  <r>
    <x v="1"/>
    <x v="1"/>
  </r>
  <r>
    <x v="1"/>
    <x v="0"/>
  </r>
  <r>
    <x v="1"/>
    <x v="1"/>
  </r>
  <r>
    <x v="0"/>
    <x v="1"/>
  </r>
  <r>
    <x v="1"/>
    <x v="1"/>
  </r>
  <r>
    <x v="1"/>
    <x v="2"/>
  </r>
  <r>
    <x v="1"/>
    <x v="1"/>
  </r>
  <r>
    <x v="0"/>
    <x v="2"/>
  </r>
  <r>
    <x v="0"/>
    <x v="2"/>
  </r>
  <r>
    <x v="0"/>
    <x v="0"/>
  </r>
  <r>
    <x v="0"/>
    <x v="0"/>
  </r>
  <r>
    <x v="1"/>
    <x v="1"/>
  </r>
  <r>
    <x v="1"/>
    <x v="0"/>
  </r>
  <r>
    <x v="0"/>
    <x v="1"/>
  </r>
  <r>
    <x v="0"/>
    <x v="1"/>
  </r>
  <r>
    <x v="1"/>
    <x v="1"/>
  </r>
  <r>
    <x v="0"/>
    <x v="3"/>
  </r>
  <r>
    <x v="0"/>
    <x v="1"/>
  </r>
  <r>
    <x v="1"/>
    <x v="1"/>
  </r>
  <r>
    <x v="0"/>
    <x v="1"/>
  </r>
  <r>
    <x v="1"/>
    <x v="1"/>
  </r>
  <r>
    <x v="0"/>
    <x v="1"/>
  </r>
  <r>
    <x v="1"/>
    <x v="1"/>
  </r>
  <r>
    <x v="1"/>
    <x v="1"/>
  </r>
  <r>
    <x v="0"/>
    <x v="1"/>
  </r>
  <r>
    <x v="0"/>
    <x v="1"/>
  </r>
  <r>
    <x v="1"/>
    <x v="1"/>
  </r>
  <r>
    <x v="1"/>
    <x v="1"/>
  </r>
  <r>
    <x v="0"/>
    <x v="2"/>
  </r>
  <r>
    <x v="0"/>
    <x v="2"/>
  </r>
  <r>
    <x v="1"/>
    <x v="2"/>
  </r>
  <r>
    <x v="0"/>
    <x v="3"/>
  </r>
  <r>
    <x v="0"/>
    <x v="3"/>
  </r>
  <r>
    <x v="0"/>
    <x v="3"/>
  </r>
  <r>
    <x v="0"/>
    <x v="3"/>
  </r>
  <r>
    <x v="0"/>
    <x v="3"/>
  </r>
  <r>
    <x v="0"/>
    <x v="0"/>
  </r>
  <r>
    <x v="1"/>
    <x v="1"/>
  </r>
  <r>
    <x v="1"/>
    <x v="1"/>
  </r>
  <r>
    <x v="0"/>
    <x v="1"/>
  </r>
  <r>
    <x v="1"/>
    <x v="0"/>
  </r>
  <r>
    <x v="1"/>
    <x v="0"/>
  </r>
  <r>
    <x v="0"/>
    <x v="1"/>
  </r>
  <r>
    <x v="1"/>
    <x v="0"/>
  </r>
  <r>
    <x v="1"/>
    <x v="0"/>
  </r>
  <r>
    <x v="0"/>
    <x v="2"/>
  </r>
  <r>
    <x v="0"/>
    <x v="0"/>
  </r>
  <r>
    <x v="0"/>
    <x v="3"/>
  </r>
  <r>
    <x v="0"/>
    <x v="4"/>
  </r>
  <r>
    <x v="0"/>
    <x v="0"/>
  </r>
  <r>
    <x v="0"/>
    <x v="0"/>
  </r>
  <r>
    <x v="0"/>
    <x v="3"/>
  </r>
  <r>
    <x v="0"/>
    <x v="1"/>
  </r>
  <r>
    <x v="1"/>
    <x v="0"/>
  </r>
  <r>
    <x v="0"/>
    <x v="0"/>
  </r>
  <r>
    <x v="1"/>
    <x v="0"/>
  </r>
  <r>
    <x v="1"/>
    <x v="0"/>
  </r>
  <r>
    <x v="0"/>
    <x v="1"/>
  </r>
  <r>
    <x v="1"/>
    <x v="0"/>
  </r>
  <r>
    <x v="1"/>
    <x v="0"/>
  </r>
  <r>
    <x v="0"/>
    <x v="1"/>
  </r>
  <r>
    <x v="0"/>
    <x v="1"/>
  </r>
  <r>
    <x v="0"/>
    <x v="0"/>
  </r>
  <r>
    <x v="0"/>
    <x v="2"/>
  </r>
  <r>
    <x v="1"/>
    <x v="0"/>
  </r>
  <r>
    <x v="0"/>
    <x v="0"/>
  </r>
  <r>
    <x v="1"/>
    <x v="0"/>
  </r>
  <r>
    <x v="1"/>
    <x v="1"/>
  </r>
  <r>
    <x v="0"/>
    <x v="1"/>
  </r>
  <r>
    <x v="1"/>
    <x v="1"/>
  </r>
  <r>
    <x v="1"/>
    <x v="2"/>
  </r>
  <r>
    <x v="0"/>
    <x v="1"/>
  </r>
  <r>
    <x v="0"/>
    <x v="2"/>
  </r>
  <r>
    <x v="0"/>
    <x v="0"/>
  </r>
  <r>
    <x v="1"/>
    <x v="0"/>
  </r>
  <r>
    <x v="1"/>
    <x v="0"/>
  </r>
  <r>
    <x v="1"/>
    <x v="0"/>
  </r>
  <r>
    <x v="0"/>
    <x v="1"/>
  </r>
  <r>
    <x v="1"/>
    <x v="1"/>
  </r>
  <r>
    <x v="1"/>
    <x v="2"/>
  </r>
  <r>
    <x v="1"/>
    <x v="1"/>
  </r>
  <r>
    <x v="1"/>
    <x v="0"/>
  </r>
  <r>
    <x v="0"/>
    <x v="0"/>
  </r>
  <r>
    <x v="1"/>
    <x v="1"/>
  </r>
  <r>
    <x v="1"/>
    <x v="1"/>
  </r>
  <r>
    <x v="0"/>
    <x v="0"/>
  </r>
  <r>
    <x v="1"/>
    <x v="3"/>
  </r>
  <r>
    <x v="0"/>
    <x v="2"/>
  </r>
  <r>
    <x v="0"/>
    <x v="1"/>
  </r>
  <r>
    <x v="0"/>
    <x v="4"/>
  </r>
  <r>
    <x v="1"/>
    <x v="0"/>
  </r>
  <r>
    <x v="1"/>
    <x v="0"/>
  </r>
  <r>
    <x v="1"/>
    <x v="0"/>
  </r>
  <r>
    <x v="0"/>
    <x v="0"/>
  </r>
  <r>
    <x v="0"/>
    <x v="0"/>
  </r>
  <r>
    <x v="0"/>
    <x v="0"/>
  </r>
  <r>
    <x v="0"/>
    <x v="0"/>
  </r>
  <r>
    <x v="0"/>
    <x v="0"/>
  </r>
  <r>
    <x v="0"/>
    <x v="2"/>
  </r>
  <r>
    <x v="0"/>
    <x v="4"/>
  </r>
  <r>
    <x v="0"/>
    <x v="0"/>
  </r>
  <r>
    <x v="1"/>
    <x v="0"/>
  </r>
  <r>
    <x v="1"/>
    <x v="1"/>
  </r>
  <r>
    <x v="1"/>
    <x v="0"/>
  </r>
  <r>
    <x v="0"/>
    <x v="1"/>
  </r>
  <r>
    <x v="0"/>
    <x v="2"/>
  </r>
  <r>
    <x v="0"/>
    <x v="0"/>
  </r>
  <r>
    <x v="0"/>
    <x v="1"/>
  </r>
  <r>
    <x v="0"/>
    <x v="0"/>
  </r>
  <r>
    <x v="1"/>
    <x v="0"/>
  </r>
  <r>
    <x v="0"/>
    <x v="0"/>
  </r>
  <r>
    <x v="0"/>
    <x v="2"/>
  </r>
  <r>
    <x v="0"/>
    <x v="4"/>
  </r>
  <r>
    <x v="0"/>
    <x v="0"/>
  </r>
  <r>
    <x v="0"/>
    <x v="0"/>
  </r>
  <r>
    <x v="0"/>
    <x v="3"/>
  </r>
  <r>
    <x v="0"/>
    <x v="0"/>
  </r>
  <r>
    <x v="1"/>
    <x v="0"/>
  </r>
  <r>
    <x v="0"/>
    <x v="0"/>
  </r>
  <r>
    <x v="0"/>
    <x v="1"/>
  </r>
  <r>
    <x v="1"/>
    <x v="1"/>
  </r>
  <r>
    <x v="1"/>
    <x v="1"/>
  </r>
  <r>
    <x v="0"/>
    <x v="2"/>
  </r>
  <r>
    <x v="0"/>
    <x v="2"/>
  </r>
  <r>
    <x v="1"/>
    <x v="2"/>
  </r>
  <r>
    <x v="0"/>
    <x v="3"/>
  </r>
  <r>
    <x v="0"/>
    <x v="3"/>
  </r>
  <r>
    <x v="0"/>
    <x v="0"/>
  </r>
  <r>
    <x v="1"/>
    <x v="1"/>
  </r>
  <r>
    <x v="1"/>
    <x v="0"/>
  </r>
  <r>
    <x v="0"/>
    <x v="3"/>
  </r>
  <r>
    <x v="1"/>
    <x v="0"/>
  </r>
  <r>
    <x v="1"/>
    <x v="1"/>
  </r>
  <r>
    <x v="1"/>
    <x v="0"/>
  </r>
  <r>
    <x v="1"/>
    <x v="0"/>
  </r>
  <r>
    <x v="0"/>
    <x v="0"/>
  </r>
  <r>
    <x v="1"/>
    <x v="3"/>
  </r>
  <r>
    <x v="0"/>
    <x v="3"/>
  </r>
  <r>
    <x v="1"/>
    <x v="0"/>
  </r>
  <r>
    <x v="1"/>
    <x v="0"/>
  </r>
  <r>
    <x v="1"/>
    <x v="0"/>
  </r>
  <r>
    <x v="0"/>
    <x v="0"/>
  </r>
  <r>
    <x v="1"/>
    <x v="0"/>
  </r>
  <r>
    <x v="1"/>
    <x v="0"/>
  </r>
  <r>
    <x v="0"/>
    <x v="0"/>
  </r>
  <r>
    <x v="1"/>
    <x v="0"/>
  </r>
  <r>
    <x v="0"/>
    <x v="0"/>
  </r>
  <r>
    <x v="1"/>
    <x v="1"/>
  </r>
  <r>
    <x v="0"/>
    <x v="0"/>
  </r>
  <r>
    <x v="1"/>
    <x v="0"/>
  </r>
  <r>
    <x v="0"/>
    <x v="3"/>
  </r>
  <r>
    <x v="0"/>
    <x v="1"/>
  </r>
  <r>
    <x v="1"/>
    <x v="3"/>
  </r>
  <r>
    <x v="1"/>
    <x v="0"/>
  </r>
  <r>
    <x v="0"/>
    <x v="0"/>
  </r>
  <r>
    <x v="1"/>
    <x v="1"/>
  </r>
  <r>
    <x v="1"/>
    <x v="0"/>
  </r>
  <r>
    <x v="1"/>
    <x v="2"/>
  </r>
  <r>
    <x v="1"/>
    <x v="1"/>
  </r>
  <r>
    <x v="1"/>
    <x v="3"/>
  </r>
  <r>
    <x v="1"/>
    <x v="2"/>
  </r>
  <r>
    <x v="0"/>
    <x v="4"/>
  </r>
  <r>
    <x v="1"/>
    <x v="2"/>
  </r>
  <r>
    <x v="0"/>
    <x v="1"/>
  </r>
  <r>
    <x v="1"/>
    <x v="1"/>
  </r>
  <r>
    <x v="0"/>
    <x v="2"/>
  </r>
  <r>
    <x v="1"/>
    <x v="1"/>
  </r>
  <r>
    <x v="1"/>
    <x v="2"/>
  </r>
  <r>
    <x v="1"/>
    <x v="1"/>
  </r>
  <r>
    <x v="1"/>
    <x v="1"/>
  </r>
  <r>
    <x v="1"/>
    <x v="1"/>
  </r>
  <r>
    <x v="1"/>
    <x v="1"/>
  </r>
  <r>
    <x v="1"/>
    <x v="0"/>
  </r>
  <r>
    <x v="1"/>
    <x v="0"/>
  </r>
  <r>
    <x v="0"/>
    <x v="1"/>
  </r>
  <r>
    <x v="1"/>
    <x v="1"/>
  </r>
  <r>
    <x v="0"/>
    <x v="3"/>
  </r>
  <r>
    <x v="1"/>
    <x v="1"/>
  </r>
  <r>
    <x v="0"/>
    <x v="1"/>
  </r>
  <r>
    <x v="1"/>
    <x v="1"/>
  </r>
  <r>
    <x v="1"/>
    <x v="1"/>
  </r>
  <r>
    <x v="1"/>
    <x v="1"/>
  </r>
  <r>
    <x v="0"/>
    <x v="2"/>
  </r>
  <r>
    <x v="1"/>
    <x v="2"/>
  </r>
  <r>
    <x v="0"/>
    <x v="3"/>
  </r>
  <r>
    <x v="0"/>
    <x v="3"/>
  </r>
  <r>
    <x v="0"/>
    <x v="3"/>
  </r>
  <r>
    <x v="1"/>
    <x v="1"/>
  </r>
  <r>
    <x v="1"/>
    <x v="0"/>
  </r>
  <r>
    <x v="0"/>
    <x v="1"/>
  </r>
  <r>
    <x v="1"/>
    <x v="0"/>
  </r>
  <r>
    <x v="1"/>
    <x v="3"/>
  </r>
  <r>
    <x v="0"/>
    <x v="1"/>
  </r>
  <r>
    <x v="1"/>
    <x v="0"/>
  </r>
  <r>
    <x v="1"/>
    <x v="0"/>
  </r>
  <r>
    <x v="0"/>
    <x v="1"/>
  </r>
  <r>
    <x v="0"/>
    <x v="1"/>
  </r>
  <r>
    <x v="1"/>
    <x v="1"/>
  </r>
  <r>
    <x v="0"/>
    <x v="0"/>
  </r>
  <r>
    <x v="1"/>
    <x v="1"/>
  </r>
  <r>
    <x v="1"/>
    <x v="1"/>
  </r>
  <r>
    <x v="1"/>
    <x v="0"/>
  </r>
  <r>
    <x v="1"/>
    <x v="1"/>
  </r>
  <r>
    <x v="1"/>
    <x v="1"/>
  </r>
  <r>
    <x v="1"/>
    <x v="0"/>
  </r>
  <r>
    <x v="0"/>
    <x v="0"/>
  </r>
  <r>
    <x v="1"/>
    <x v="1"/>
  </r>
  <r>
    <x v="1"/>
    <x v="0"/>
  </r>
  <r>
    <x v="1"/>
    <x v="2"/>
  </r>
  <r>
    <x v="1"/>
    <x v="1"/>
  </r>
  <r>
    <x v="1"/>
    <x v="0"/>
  </r>
  <r>
    <x v="0"/>
    <x v="0"/>
  </r>
  <r>
    <x v="1"/>
    <x v="0"/>
  </r>
  <r>
    <x v="1"/>
    <x v="0"/>
  </r>
  <r>
    <x v="1"/>
    <x v="1"/>
  </r>
  <r>
    <x v="1"/>
    <x v="0"/>
  </r>
  <r>
    <x v="1"/>
    <x v="0"/>
  </r>
  <r>
    <x v="1"/>
    <x v="3"/>
  </r>
  <r>
    <x v="0"/>
    <x v="0"/>
  </r>
  <r>
    <x v="1"/>
    <x v="0"/>
  </r>
  <r>
    <x v="1"/>
    <x v="1"/>
  </r>
  <r>
    <x v="1"/>
    <x v="1"/>
  </r>
  <r>
    <x v="1"/>
    <x v="1"/>
  </r>
  <r>
    <x v="0"/>
    <x v="2"/>
  </r>
  <r>
    <x v="1"/>
    <x v="2"/>
  </r>
  <r>
    <x v="1"/>
    <x v="0"/>
  </r>
  <r>
    <x v="0"/>
    <x v="3"/>
  </r>
  <r>
    <x v="1"/>
    <x v="0"/>
  </r>
  <r>
    <x v="1"/>
    <x v="0"/>
  </r>
  <r>
    <x v="1"/>
    <x v="0"/>
  </r>
  <r>
    <x v="1"/>
    <x v="0"/>
  </r>
  <r>
    <x v="1"/>
    <x v="0"/>
  </r>
  <r>
    <x v="1"/>
    <x v="0"/>
  </r>
  <r>
    <x v="1"/>
    <x v="1"/>
  </r>
  <r>
    <x v="1"/>
    <x v="0"/>
  </r>
  <r>
    <x v="1"/>
    <x v="1"/>
  </r>
  <r>
    <x v="1"/>
    <x v="1"/>
  </r>
  <r>
    <x v="1"/>
    <x v="2"/>
  </r>
  <r>
    <x v="1"/>
    <x v="1"/>
  </r>
  <r>
    <x v="0"/>
    <x v="0"/>
  </r>
  <r>
    <x v="1"/>
    <x v="1"/>
  </r>
  <r>
    <x v="1"/>
    <x v="1"/>
  </r>
  <r>
    <x v="1"/>
    <x v="1"/>
  </r>
  <r>
    <x v="1"/>
    <x v="2"/>
  </r>
  <r>
    <x v="1"/>
    <x v="1"/>
  </r>
  <r>
    <x v="1"/>
    <x v="1"/>
  </r>
  <r>
    <x v="1"/>
    <x v="1"/>
  </r>
  <r>
    <x v="1"/>
    <x v="1"/>
  </r>
  <r>
    <x v="1"/>
    <x v="1"/>
  </r>
  <r>
    <x v="1"/>
    <x v="0"/>
  </r>
  <r>
    <x v="1"/>
    <x v="1"/>
  </r>
  <r>
    <x v="1"/>
    <x v="1"/>
  </r>
  <r>
    <x v="1"/>
    <x v="0"/>
  </r>
  <r>
    <x v="1"/>
    <x v="0"/>
  </r>
  <r>
    <x v="1"/>
    <x v="0"/>
  </r>
  <r>
    <x v="1"/>
    <x v="2"/>
  </r>
  <r>
    <x v="1"/>
    <x v="1"/>
  </r>
  <r>
    <x v="1"/>
    <x v="0"/>
  </r>
  <r>
    <x v="1"/>
    <x v="1"/>
  </r>
  <r>
    <x v="1"/>
    <x v="0"/>
  </r>
  <r>
    <x v="1"/>
    <x v="1"/>
  </r>
  <r>
    <x v="1"/>
    <x v="1"/>
  </r>
  <r>
    <x v="1"/>
    <x v="0"/>
  </r>
  <r>
    <x v="0"/>
    <x v="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4">
  <r>
    <n v="1"/>
    <x v="0"/>
    <x v="0"/>
    <m/>
    <m/>
    <m/>
    <x v="0"/>
  </r>
  <r>
    <n v="2"/>
    <x v="1"/>
    <x v="1"/>
    <m/>
    <m/>
    <m/>
    <x v="1"/>
  </r>
  <r>
    <n v="3"/>
    <x v="1"/>
    <x v="0"/>
    <m/>
    <m/>
    <m/>
    <x v="0"/>
  </r>
  <r>
    <n v="4"/>
    <x v="2"/>
    <x v="2"/>
    <m/>
    <m/>
    <m/>
    <x v="0"/>
  </r>
  <r>
    <n v="5"/>
    <x v="3"/>
    <x v="0"/>
    <m/>
    <m/>
    <m/>
    <x v="0"/>
  </r>
  <r>
    <n v="6"/>
    <x v="4"/>
    <x v="1"/>
    <m/>
    <m/>
    <m/>
    <x v="2"/>
  </r>
  <r>
    <n v="7"/>
    <x v="0"/>
    <x v="3"/>
    <s v=" Menstruační kalhotky"/>
    <m/>
    <m/>
    <x v="2"/>
  </r>
  <r>
    <n v="8"/>
    <x v="2"/>
    <x v="0"/>
    <m/>
    <m/>
    <m/>
    <x v="1"/>
  </r>
  <r>
    <n v="9"/>
    <x v="4"/>
    <x v="4"/>
    <m/>
    <m/>
    <m/>
    <x v="1"/>
  </r>
  <r>
    <n v="10"/>
    <x v="0"/>
    <x v="0"/>
    <m/>
    <m/>
    <m/>
    <x v="1"/>
  </r>
  <r>
    <n v="11"/>
    <x v="0"/>
    <x v="3"/>
    <m/>
    <m/>
    <m/>
    <x v="2"/>
  </r>
  <r>
    <n v="12"/>
    <x v="1"/>
    <x v="3"/>
    <s v=" Menstruační kalhotky"/>
    <m/>
    <m/>
    <x v="0"/>
  </r>
  <r>
    <n v="13"/>
    <x v="0"/>
    <x v="5"/>
    <s v=" Menstruační kalíšek"/>
    <m/>
    <m/>
    <x v="0"/>
  </r>
  <r>
    <n v="14"/>
    <x v="1"/>
    <x v="0"/>
    <m/>
    <m/>
    <m/>
    <x v="1"/>
  </r>
  <r>
    <n v="15"/>
    <x v="2"/>
    <x v="4"/>
    <m/>
    <m/>
    <m/>
    <x v="1"/>
  </r>
  <r>
    <n v="16"/>
    <x v="0"/>
    <x v="0"/>
    <m/>
    <m/>
    <m/>
    <x v="1"/>
  </r>
  <r>
    <n v="17"/>
    <x v="0"/>
    <x v="0"/>
    <m/>
    <m/>
    <m/>
    <x v="0"/>
  </r>
  <r>
    <n v="18"/>
    <x v="0"/>
    <x v="0"/>
    <s v=" Menstruační kalhotky"/>
    <m/>
    <m/>
    <x v="1"/>
  </r>
  <r>
    <n v="19"/>
    <x v="3"/>
    <x v="0"/>
    <m/>
    <m/>
    <m/>
    <x v="0"/>
  </r>
  <r>
    <n v="20"/>
    <x v="1"/>
    <x v="3"/>
    <m/>
    <m/>
    <m/>
    <x v="1"/>
  </r>
  <r>
    <n v="21"/>
    <x v="0"/>
    <x v="4"/>
    <s v=" Standardní tampon"/>
    <m/>
    <m/>
    <x v="2"/>
  </r>
  <r>
    <n v="22"/>
    <x v="0"/>
    <x v="0"/>
    <s v=" "/>
    <s v=" Menstruační kalhotky"/>
    <m/>
    <x v="0"/>
  </r>
  <r>
    <n v="23"/>
    <x v="3"/>
    <x v="0"/>
    <m/>
    <m/>
    <m/>
    <x v="0"/>
  </r>
  <r>
    <n v="24"/>
    <x v="4"/>
    <x v="4"/>
    <m/>
    <m/>
    <m/>
    <x v="1"/>
  </r>
  <r>
    <n v="25"/>
    <x v="0"/>
    <x v="0"/>
    <m/>
    <m/>
    <m/>
    <x v="1"/>
  </r>
  <r>
    <n v="26"/>
    <x v="0"/>
    <x v="0"/>
    <m/>
    <m/>
    <m/>
    <x v="2"/>
  </r>
  <r>
    <n v="27"/>
    <x v="3"/>
    <x v="0"/>
    <s v=" Menstruační kalhotky"/>
    <m/>
    <m/>
    <x v="1"/>
  </r>
  <r>
    <n v="28"/>
    <x v="3"/>
    <x v="4"/>
    <s v=" Standardní tampon"/>
    <m/>
    <m/>
    <x v="1"/>
  </r>
  <r>
    <n v="29"/>
    <x v="1"/>
    <x v="1"/>
    <m/>
    <m/>
    <m/>
    <x v="2"/>
  </r>
  <r>
    <n v="30"/>
    <x v="0"/>
    <x v="1"/>
    <m/>
    <m/>
    <m/>
    <x v="1"/>
  </r>
  <r>
    <n v="31"/>
    <x v="0"/>
    <x v="0"/>
    <s v=" Tampon z přírodního materiálu"/>
    <m/>
    <m/>
    <x v="2"/>
  </r>
  <r>
    <n v="32"/>
    <x v="0"/>
    <x v="0"/>
    <m/>
    <m/>
    <m/>
    <x v="0"/>
  </r>
  <r>
    <n v="33"/>
    <x v="0"/>
    <x v="0"/>
    <m/>
    <m/>
    <m/>
    <x v="2"/>
  </r>
  <r>
    <n v="34"/>
    <x v="0"/>
    <x v="0"/>
    <s v=" Menstruační kalíšek"/>
    <s v=" Menstruační kalhotky"/>
    <m/>
    <x v="2"/>
  </r>
  <r>
    <n v="35"/>
    <x v="1"/>
    <x v="0"/>
    <m/>
    <m/>
    <m/>
    <x v="0"/>
  </r>
  <r>
    <n v="36"/>
    <x v="4"/>
    <x v="0"/>
    <m/>
    <m/>
    <m/>
    <x v="1"/>
  </r>
  <r>
    <n v="37"/>
    <x v="0"/>
    <x v="3"/>
    <s v=" Menstruační kalhotky"/>
    <m/>
    <m/>
    <x v="1"/>
  </r>
  <r>
    <n v="38"/>
    <x v="0"/>
    <x v="3"/>
    <m/>
    <m/>
    <m/>
    <x v="0"/>
  </r>
  <r>
    <n v="39"/>
    <x v="0"/>
    <x v="3"/>
    <m/>
    <m/>
    <m/>
    <x v="2"/>
  </r>
  <r>
    <n v="40"/>
    <x v="0"/>
    <x v="4"/>
    <s v=" Standardní tampon"/>
    <m/>
    <m/>
    <x v="2"/>
  </r>
  <r>
    <n v="41"/>
    <x v="0"/>
    <x v="0"/>
    <m/>
    <m/>
    <m/>
    <x v="2"/>
  </r>
  <r>
    <n v="42"/>
    <x v="0"/>
    <x v="0"/>
    <s v=" Menstruační kalíšek"/>
    <s v=" Menstruační kalhotky"/>
    <m/>
    <x v="0"/>
  </r>
  <r>
    <n v="43"/>
    <x v="0"/>
    <x v="0"/>
    <m/>
    <m/>
    <m/>
    <x v="1"/>
  </r>
  <r>
    <n v="44"/>
    <x v="0"/>
    <x v="0"/>
    <s v=" Menstruační kalíšek"/>
    <m/>
    <m/>
    <x v="0"/>
  </r>
  <r>
    <n v="45"/>
    <x v="0"/>
    <x v="3"/>
    <m/>
    <m/>
    <m/>
    <x v="0"/>
  </r>
  <r>
    <n v="46"/>
    <x v="0"/>
    <x v="4"/>
    <s v=" Standardní tampon"/>
    <s v=" Menstruační kalhotky"/>
    <m/>
    <x v="1"/>
  </r>
  <r>
    <n v="47"/>
    <x v="0"/>
    <x v="3"/>
    <m/>
    <m/>
    <m/>
    <x v="1"/>
  </r>
  <r>
    <n v="48"/>
    <x v="0"/>
    <x v="0"/>
    <s v=" Menstruační kalíšek"/>
    <s v=" Menstruační kalhotky"/>
    <m/>
    <x v="2"/>
  </r>
  <r>
    <n v="49"/>
    <x v="0"/>
    <x v="4"/>
    <s v=" Standardní tampon"/>
    <m/>
    <m/>
    <x v="2"/>
  </r>
  <r>
    <n v="50"/>
    <x v="1"/>
    <x v="4"/>
    <s v=" Menstruační kalíšek"/>
    <m/>
    <m/>
    <x v="1"/>
  </r>
  <r>
    <n v="51"/>
    <x v="0"/>
    <x v="4"/>
    <s v=" Standardní tampon"/>
    <s v=" Menstruační kalíšek"/>
    <m/>
    <x v="1"/>
  </r>
  <r>
    <n v="52"/>
    <x v="0"/>
    <x v="3"/>
    <s v=" Menstruační kalhotky"/>
    <m/>
    <m/>
    <x v="0"/>
  </r>
  <r>
    <n v="53"/>
    <x v="0"/>
    <x v="4"/>
    <m/>
    <m/>
    <m/>
    <x v="1"/>
  </r>
  <r>
    <n v="54"/>
    <x v="0"/>
    <x v="3"/>
    <m/>
    <m/>
    <m/>
    <x v="0"/>
  </r>
  <r>
    <n v="55"/>
    <x v="1"/>
    <x v="3"/>
    <m/>
    <m/>
    <m/>
    <x v="2"/>
  </r>
  <r>
    <n v="56"/>
    <x v="1"/>
    <x v="0"/>
    <m/>
    <m/>
    <m/>
    <x v="0"/>
  </r>
  <r>
    <n v="57"/>
    <x v="3"/>
    <x v="4"/>
    <s v=" Standardní tampon"/>
    <m/>
    <m/>
    <x v="2"/>
  </r>
  <r>
    <n v="58"/>
    <x v="1"/>
    <x v="6"/>
    <s v=" Standardní tampon"/>
    <s v=" Menstruační kalíšek"/>
    <s v=" Menstruační kalhotky"/>
    <x v="2"/>
  </r>
  <r>
    <n v="59"/>
    <x v="3"/>
    <x v="4"/>
    <s v=" Menstruační kalíšek"/>
    <m/>
    <m/>
    <x v="2"/>
  </r>
  <r>
    <n v="60"/>
    <x v="1"/>
    <x v="7"/>
    <m/>
    <m/>
    <m/>
    <x v="1"/>
  </r>
  <r>
    <n v="61"/>
    <x v="0"/>
    <x v="3"/>
    <s v=" Menstruační kalhotky"/>
    <m/>
    <m/>
    <x v="0"/>
  </r>
  <r>
    <n v="62"/>
    <x v="0"/>
    <x v="4"/>
    <s v=" Standardní tampon"/>
    <s v=" Menstruační kalíšek"/>
    <s v=" Menstruační kalhotky"/>
    <x v="1"/>
  </r>
  <r>
    <n v="63"/>
    <x v="1"/>
    <x v="8"/>
    <s v=" Menstruační kalíšek"/>
    <m/>
    <m/>
    <x v="2"/>
  </r>
  <r>
    <n v="64"/>
    <x v="1"/>
    <x v="3"/>
    <m/>
    <m/>
    <m/>
    <x v="1"/>
  </r>
  <r>
    <n v="65"/>
    <x v="0"/>
    <x v="4"/>
    <s v=" Vložka z přírodního materiálu"/>
    <m/>
    <m/>
    <x v="1"/>
  </r>
  <r>
    <n v="66"/>
    <x v="3"/>
    <x v="1"/>
    <m/>
    <m/>
    <m/>
    <x v="0"/>
  </r>
  <r>
    <n v="67"/>
    <x v="2"/>
    <x v="4"/>
    <s v=" Menstruační kalíšek"/>
    <m/>
    <m/>
    <x v="1"/>
  </r>
  <r>
    <n v="68"/>
    <x v="1"/>
    <x v="0"/>
    <s v=" Mořská houba"/>
    <m/>
    <m/>
    <x v="0"/>
  </r>
  <r>
    <n v="69"/>
    <x v="3"/>
    <x v="8"/>
    <s v=" Menstruační kalhotky"/>
    <m/>
    <m/>
    <x v="1"/>
  </r>
  <r>
    <n v="70"/>
    <x v="2"/>
    <x v="4"/>
    <s v=" Menstruační kalíšek"/>
    <m/>
    <m/>
    <x v="1"/>
  </r>
  <r>
    <n v="71"/>
    <x v="1"/>
    <x v="3"/>
    <m/>
    <m/>
    <m/>
    <x v="1"/>
  </r>
  <r>
    <n v="72"/>
    <x v="1"/>
    <x v="3"/>
    <m/>
    <m/>
    <m/>
    <x v="1"/>
  </r>
  <r>
    <n v="73"/>
    <x v="4"/>
    <x v="4"/>
    <s v=" Standardní tampon"/>
    <m/>
    <m/>
    <x v="1"/>
  </r>
  <r>
    <n v="74"/>
    <x v="2"/>
    <x v="3"/>
    <s v=" Menstruační kalhotky"/>
    <m/>
    <m/>
    <x v="1"/>
  </r>
  <r>
    <n v="75"/>
    <x v="1"/>
    <x v="4"/>
    <s v=" Standardní tampon"/>
    <s v=" Menstruační kalíšek"/>
    <m/>
    <x v="1"/>
  </r>
  <r>
    <n v="76"/>
    <x v="1"/>
    <x v="4"/>
    <s v=" Látkové vložky"/>
    <s v=" Menstruační kalíšek"/>
    <s v=" Menstruační kalhotky"/>
    <x v="1"/>
  </r>
  <r>
    <n v="77"/>
    <x v="2"/>
    <x v="4"/>
    <s v=" Standardní tampon"/>
    <s v=" Menstruační kalíšek"/>
    <m/>
    <x v="1"/>
  </r>
  <r>
    <n v="78"/>
    <x v="3"/>
    <x v="3"/>
    <m/>
    <m/>
    <m/>
    <x v="0"/>
  </r>
  <r>
    <n v="79"/>
    <x v="1"/>
    <x v="1"/>
    <s v=" Mořská houba"/>
    <m/>
    <m/>
    <x v="2"/>
  </r>
  <r>
    <n v="80"/>
    <x v="2"/>
    <x v="4"/>
    <s v=" Menstruační kalíšek"/>
    <m/>
    <m/>
    <x v="1"/>
  </r>
  <r>
    <n v="81"/>
    <x v="1"/>
    <x v="3"/>
    <s v=" Menstruační kalhotky"/>
    <m/>
    <m/>
    <x v="0"/>
  </r>
  <r>
    <n v="82"/>
    <x v="0"/>
    <x v="3"/>
    <m/>
    <m/>
    <m/>
    <x v="2"/>
  </r>
  <r>
    <n v="83"/>
    <x v="1"/>
    <x v="1"/>
    <s v=" Mořská houba"/>
    <m/>
    <m/>
    <x v="2"/>
  </r>
  <r>
    <n v="84"/>
    <x v="1"/>
    <x v="0"/>
    <s v=" Menstruační kalíšek"/>
    <s v=" Menstruační kalhotky"/>
    <m/>
    <x v="1"/>
  </r>
  <r>
    <n v="85"/>
    <x v="1"/>
    <x v="1"/>
    <m/>
    <m/>
    <m/>
    <x v="2"/>
  </r>
  <r>
    <n v="86"/>
    <x v="2"/>
    <x v="8"/>
    <m/>
    <m/>
    <m/>
    <x v="1"/>
  </r>
  <r>
    <n v="87"/>
    <x v="1"/>
    <x v="3"/>
    <s v=" Menstruační kalhotky"/>
    <m/>
    <m/>
    <x v="0"/>
  </r>
  <r>
    <n v="88"/>
    <x v="2"/>
    <x v="4"/>
    <m/>
    <m/>
    <m/>
    <x v="1"/>
  </r>
  <r>
    <n v="89"/>
    <x v="2"/>
    <x v="4"/>
    <m/>
    <m/>
    <m/>
    <x v="1"/>
  </r>
  <r>
    <n v="90"/>
    <x v="0"/>
    <x v="0"/>
    <s v=" Mořská houba"/>
    <m/>
    <m/>
    <x v="1"/>
  </r>
  <r>
    <n v="91"/>
    <x v="0"/>
    <x v="4"/>
    <s v=" Látkové vložky"/>
    <s v=" Standardní tampon"/>
    <s v=" Menstruační kalíšek"/>
    <x v="1"/>
  </r>
  <r>
    <n v="92"/>
    <x v="1"/>
    <x v="7"/>
    <m/>
    <m/>
    <m/>
    <x v="1"/>
  </r>
  <r>
    <n v="93"/>
    <x v="0"/>
    <x v="3"/>
    <m/>
    <m/>
    <m/>
    <x v="1"/>
  </r>
  <r>
    <n v="94"/>
    <x v="1"/>
    <x v="4"/>
    <s v=" Standardní tampon"/>
    <s v=" Menstruační kalíšek"/>
    <s v=" Mořská houba"/>
    <x v="1"/>
  </r>
  <r>
    <n v="95"/>
    <x v="1"/>
    <x v="0"/>
    <s v=" Menstruační kalíšek"/>
    <s v=" Menstruační kalhotky"/>
    <m/>
    <x v="2"/>
  </r>
  <r>
    <n v="96"/>
    <x v="1"/>
    <x v="7"/>
    <m/>
    <m/>
    <m/>
    <x v="2"/>
  </r>
  <r>
    <n v="97"/>
    <x v="3"/>
    <x v="4"/>
    <s v=" Standardní tampon"/>
    <m/>
    <m/>
    <x v="2"/>
  </r>
  <r>
    <n v="98"/>
    <x v="1"/>
    <x v="0"/>
    <s v=" Mořská houba"/>
    <m/>
    <m/>
    <x v="2"/>
  </r>
  <r>
    <n v="99"/>
    <x v="1"/>
    <x v="6"/>
    <s v=" Standardní tampon"/>
    <s v=" Menstruační kalhotky"/>
    <m/>
    <x v="1"/>
  </r>
  <r>
    <n v="100"/>
    <x v="1"/>
    <x v="2"/>
    <m/>
    <m/>
    <m/>
    <x v="0"/>
  </r>
  <r>
    <n v="101"/>
    <x v="1"/>
    <x v="1"/>
    <m/>
    <m/>
    <m/>
    <x v="0"/>
  </r>
  <r>
    <n v="102"/>
    <x v="1"/>
    <x v="0"/>
    <m/>
    <m/>
    <m/>
    <x v="1"/>
  </r>
  <r>
    <n v="103"/>
    <x v="1"/>
    <x v="3"/>
    <m/>
    <m/>
    <m/>
    <x v="1"/>
  </r>
  <r>
    <n v="104"/>
    <x v="1"/>
    <x v="1"/>
    <m/>
    <m/>
    <m/>
    <x v="2"/>
  </r>
  <r>
    <n v="105"/>
    <x v="1"/>
    <x v="0"/>
    <m/>
    <m/>
    <m/>
    <x v="0"/>
  </r>
  <r>
    <n v="106"/>
    <x v="1"/>
    <x v="4"/>
    <s v=" Menstruační kalíšek"/>
    <m/>
    <m/>
    <x v="1"/>
  </r>
  <r>
    <n v="107"/>
    <x v="1"/>
    <x v="1"/>
    <s v=" Mořská houba"/>
    <m/>
    <m/>
    <x v="2"/>
  </r>
  <r>
    <n v="108"/>
    <x v="1"/>
    <x v="1"/>
    <s v=" Mořská houba"/>
    <m/>
    <m/>
    <x v="2"/>
  </r>
  <r>
    <n v="109"/>
    <x v="2"/>
    <x v="4"/>
    <s v=" Standardní tampon"/>
    <s v=" Menstruační kalíšek"/>
    <m/>
    <x v="1"/>
  </r>
  <r>
    <n v="110"/>
    <x v="2"/>
    <x v="4"/>
    <s v=" Menstruační kalíšek"/>
    <m/>
    <m/>
    <x v="1"/>
  </r>
  <r>
    <n v="111"/>
    <x v="2"/>
    <x v="8"/>
    <m/>
    <m/>
    <m/>
    <x v="1"/>
  </r>
  <r>
    <n v="112"/>
    <x v="3"/>
    <x v="0"/>
    <m/>
    <m/>
    <m/>
    <x v="0"/>
  </r>
  <r>
    <n v="113"/>
    <x v="3"/>
    <x v="4"/>
    <s v=" Standardní tampon"/>
    <m/>
    <m/>
    <x v="0"/>
  </r>
  <r>
    <n v="114"/>
    <x v="3"/>
    <x v="4"/>
    <s v=" Standardní tampon"/>
    <m/>
    <m/>
    <x v="0"/>
  </r>
  <r>
    <n v="115"/>
    <x v="3"/>
    <x v="0"/>
    <m/>
    <m/>
    <m/>
    <x v="0"/>
  </r>
  <r>
    <n v="116"/>
    <x v="3"/>
    <x v="4"/>
    <s v=" Standardní tampon"/>
    <m/>
    <m/>
    <x v="0"/>
  </r>
  <r>
    <n v="117"/>
    <x v="0"/>
    <x v="0"/>
    <m/>
    <m/>
    <m/>
    <x v="1"/>
  </r>
  <r>
    <n v="118"/>
    <x v="1"/>
    <x v="3"/>
    <m/>
    <m/>
    <m/>
    <x v="2"/>
  </r>
  <r>
    <n v="119"/>
    <x v="1"/>
    <x v="5"/>
    <s v=" Menstruační kalíšek"/>
    <m/>
    <m/>
    <x v="0"/>
  </r>
  <r>
    <n v="120"/>
    <x v="1"/>
    <x v="0"/>
    <m/>
    <m/>
    <m/>
    <x v="2"/>
  </r>
  <r>
    <n v="121"/>
    <x v="0"/>
    <x v="3"/>
    <s v=" Menstruační kalhotky"/>
    <m/>
    <m/>
    <x v="1"/>
  </r>
  <r>
    <n v="122"/>
    <x v="0"/>
    <x v="3"/>
    <m/>
    <m/>
    <m/>
    <x v="0"/>
  </r>
  <r>
    <n v="123"/>
    <x v="1"/>
    <x v="4"/>
    <s v=" Standardní tampon"/>
    <s v=" Menstruační kalhotky"/>
    <m/>
    <x v="1"/>
  </r>
  <r>
    <n v="124"/>
    <x v="0"/>
    <x v="3"/>
    <m/>
    <m/>
    <m/>
    <x v="1"/>
  </r>
  <r>
    <n v="125"/>
    <x v="0"/>
    <x v="3"/>
    <s v=" Menstruační kalhotky"/>
    <m/>
    <m/>
    <x v="2"/>
  </r>
  <r>
    <n v="126"/>
    <x v="2"/>
    <x v="0"/>
    <m/>
    <m/>
    <m/>
    <x v="1"/>
  </r>
  <r>
    <n v="127"/>
    <x v="0"/>
    <x v="0"/>
    <m/>
    <m/>
    <m/>
    <x v="0"/>
  </r>
  <r>
    <n v="128"/>
    <x v="3"/>
    <x v="0"/>
    <m/>
    <m/>
    <m/>
    <x v="0"/>
  </r>
  <r>
    <n v="129"/>
    <x v="4"/>
    <x v="4"/>
    <m/>
    <m/>
    <m/>
    <x v="1"/>
  </r>
  <r>
    <n v="130"/>
    <x v="0"/>
    <x v="0"/>
    <m/>
    <m/>
    <m/>
    <x v="1"/>
  </r>
  <r>
    <n v="131"/>
    <x v="0"/>
    <x v="0"/>
    <m/>
    <m/>
    <m/>
    <x v="2"/>
  </r>
  <r>
    <n v="132"/>
    <x v="3"/>
    <x v="0"/>
    <s v=" Menstruační kalhotky"/>
    <m/>
    <m/>
    <x v="1"/>
  </r>
  <r>
    <n v="133"/>
    <x v="1"/>
    <x v="4"/>
    <s v=" Standardní tampon"/>
    <s v=" Menstruační kalíšek"/>
    <m/>
    <x v="1"/>
  </r>
  <r>
    <n v="134"/>
    <x v="0"/>
    <x v="3"/>
    <s v=" Menstruační kalhotky"/>
    <m/>
    <m/>
    <x v="0"/>
  </r>
  <r>
    <n v="135"/>
    <x v="0"/>
    <x v="4"/>
    <m/>
    <m/>
    <m/>
    <x v="1"/>
  </r>
  <r>
    <n v="136"/>
    <x v="0"/>
    <x v="3"/>
    <s v=" Menstruační kalhotky"/>
    <m/>
    <m/>
    <x v="1"/>
  </r>
  <r>
    <n v="137"/>
    <x v="0"/>
    <x v="3"/>
    <m/>
    <m/>
    <m/>
    <x v="0"/>
  </r>
  <r>
    <n v="138"/>
    <x v="1"/>
    <x v="4"/>
    <s v=" Standardní tampon"/>
    <s v=" Menstruační kalhotky"/>
    <m/>
    <x v="1"/>
  </r>
  <r>
    <n v="139"/>
    <x v="0"/>
    <x v="3"/>
    <m/>
    <m/>
    <m/>
    <x v="1"/>
  </r>
  <r>
    <n v="140"/>
    <x v="0"/>
    <x v="3"/>
    <m/>
    <m/>
    <m/>
    <x v="1"/>
  </r>
  <r>
    <n v="141"/>
    <x v="1"/>
    <x v="4"/>
    <s v=" Standardní tampon"/>
    <s v=" Menstruační kalíšek"/>
    <s v=" Mořská houba"/>
    <x v="1"/>
  </r>
  <r>
    <n v="142"/>
    <x v="1"/>
    <x v="0"/>
    <s v=" Menstruační kalíšek"/>
    <s v=" Menstruační kalhotky"/>
    <m/>
    <x v="2"/>
  </r>
  <r>
    <n v="143"/>
    <x v="0"/>
    <x v="0"/>
    <m/>
    <m/>
    <m/>
    <x v="0"/>
  </r>
  <r>
    <n v="144"/>
    <x v="2"/>
    <x v="2"/>
    <m/>
    <m/>
    <m/>
    <x v="0"/>
  </r>
  <r>
    <n v="145"/>
    <x v="0"/>
    <x v="3"/>
    <m/>
    <m/>
    <m/>
    <x v="0"/>
  </r>
  <r>
    <n v="146"/>
    <x v="0"/>
    <x v="4"/>
    <s v=" Standardní tampon"/>
    <s v=" Menstruační kalhotky"/>
    <m/>
    <x v="1"/>
  </r>
  <r>
    <n v="147"/>
    <x v="0"/>
    <x v="3"/>
    <m/>
    <m/>
    <m/>
    <x v="2"/>
  </r>
  <r>
    <n v="148"/>
    <x v="1"/>
    <x v="1"/>
    <s v=" Mořská houba"/>
    <m/>
    <m/>
    <x v="2"/>
  </r>
  <r>
    <n v="149"/>
    <x v="1"/>
    <x v="0"/>
    <s v=" Menstruační kalíšek"/>
    <s v=" Menstruační kalhotky"/>
    <m/>
    <x v="1"/>
  </r>
  <r>
    <n v="150"/>
    <x v="1"/>
    <x v="1"/>
    <m/>
    <m/>
    <m/>
    <x v="2"/>
  </r>
  <r>
    <n v="151"/>
    <x v="2"/>
    <x v="8"/>
    <m/>
    <m/>
    <m/>
    <x v="1"/>
  </r>
  <r>
    <n v="152"/>
    <x v="1"/>
    <x v="0"/>
    <m/>
    <m/>
    <m/>
    <x v="1"/>
  </r>
  <r>
    <n v="153"/>
    <x v="2"/>
    <x v="4"/>
    <m/>
    <m/>
    <m/>
    <x v="1"/>
  </r>
  <r>
    <n v="154"/>
    <x v="0"/>
    <x v="0"/>
    <m/>
    <m/>
    <m/>
    <x v="1"/>
  </r>
  <r>
    <n v="155"/>
    <x v="0"/>
    <x v="3"/>
    <s v=" Menstruační kalhotky"/>
    <m/>
    <m/>
    <x v="1"/>
  </r>
  <r>
    <n v="156"/>
    <x v="0"/>
    <x v="3"/>
    <m/>
    <m/>
    <m/>
    <x v="0"/>
  </r>
  <r>
    <n v="157"/>
    <x v="0"/>
    <x v="3"/>
    <m/>
    <m/>
    <m/>
    <x v="2"/>
  </r>
  <r>
    <n v="158"/>
    <x v="1"/>
    <x v="0"/>
    <s v=" Menstruační kalíšek"/>
    <s v=" Menstruační kalhotky"/>
    <m/>
    <x v="1"/>
  </r>
  <r>
    <n v="159"/>
    <x v="1"/>
    <x v="1"/>
    <m/>
    <m/>
    <m/>
    <x v="2"/>
  </r>
  <r>
    <n v="160"/>
    <x v="2"/>
    <x v="8"/>
    <m/>
    <m/>
    <m/>
    <x v="1"/>
  </r>
  <r>
    <n v="161"/>
    <x v="1"/>
    <x v="3"/>
    <s v=" Menstruační kalhotky"/>
    <m/>
    <m/>
    <x v="0"/>
  </r>
  <r>
    <n v="162"/>
    <x v="0"/>
    <x v="3"/>
    <s v=" Menstruační kalhotky"/>
    <m/>
    <m/>
    <x v="0"/>
  </r>
  <r>
    <n v="163"/>
    <x v="0"/>
    <x v="4"/>
    <s v=" Standardní tampon"/>
    <s v=" Menstruační kalíšek"/>
    <s v=" Menstruační kalhotky"/>
    <x v="1"/>
  </r>
  <r>
    <n v="164"/>
    <x v="1"/>
    <x v="8"/>
    <s v=" Menstruační kalíšek"/>
    <m/>
    <m/>
    <x v="2"/>
  </r>
  <r>
    <n v="165"/>
    <x v="1"/>
    <x v="3"/>
    <m/>
    <m/>
    <m/>
    <x v="1"/>
  </r>
  <r>
    <n v="166"/>
    <x v="0"/>
    <x v="4"/>
    <s v=" Vložka z přírodního materiálu"/>
    <m/>
    <m/>
    <x v="1"/>
  </r>
  <r>
    <n v="167"/>
    <x v="3"/>
    <x v="1"/>
    <m/>
    <m/>
    <m/>
    <x v="0"/>
  </r>
  <r>
    <n v="168"/>
    <x v="2"/>
    <x v="4"/>
    <s v=" Menstruační kalíšek"/>
    <m/>
    <m/>
    <x v="1"/>
  </r>
  <r>
    <n v="169"/>
    <x v="1"/>
    <x v="0"/>
    <s v=" Mořská houba"/>
    <m/>
    <m/>
    <x v="0"/>
  </r>
  <r>
    <n v="170"/>
    <x v="4"/>
    <x v="0"/>
    <m/>
    <m/>
    <m/>
    <x v="1"/>
  </r>
  <r>
    <n v="171"/>
    <x v="0"/>
    <x v="3"/>
    <s v=" Menstruační kalhotky"/>
    <m/>
    <m/>
    <x v="1"/>
  </r>
  <r>
    <n v="172"/>
    <x v="0"/>
    <x v="3"/>
    <m/>
    <m/>
    <m/>
    <x v="0"/>
  </r>
  <r>
    <n v="173"/>
    <x v="0"/>
    <x v="3"/>
    <m/>
    <m/>
    <m/>
    <x v="2"/>
  </r>
  <r>
    <n v="174"/>
    <x v="0"/>
    <x v="4"/>
    <s v=" Standardní tampon"/>
    <m/>
    <m/>
    <x v="2"/>
  </r>
  <r>
    <n v="175"/>
    <x v="0"/>
    <x v="0"/>
    <m/>
    <m/>
    <m/>
    <x v="2"/>
  </r>
  <r>
    <n v="176"/>
    <x v="0"/>
    <x v="0"/>
    <s v=" Menstruační kalíšek"/>
    <s v=" Menstruační kalhotky"/>
    <m/>
    <x v="0"/>
  </r>
  <r>
    <n v="177"/>
    <x v="0"/>
    <x v="0"/>
    <m/>
    <m/>
    <m/>
    <x v="1"/>
  </r>
  <r>
    <n v="178"/>
    <x v="0"/>
    <x v="0"/>
    <s v=" Menstruační kalíšek"/>
    <m/>
    <m/>
    <x v="0"/>
  </r>
  <r>
    <n v="179"/>
    <x v="2"/>
    <x v="0"/>
    <m/>
    <m/>
    <m/>
    <x v="1"/>
  </r>
  <r>
    <n v="180"/>
    <x v="4"/>
    <x v="4"/>
    <m/>
    <m/>
    <m/>
    <x v="1"/>
  </r>
  <r>
    <n v="181"/>
    <x v="0"/>
    <x v="0"/>
    <m/>
    <m/>
    <m/>
    <x v="1"/>
  </r>
  <r>
    <n v="182"/>
    <x v="0"/>
    <x v="3"/>
    <m/>
    <m/>
    <m/>
    <x v="2"/>
  </r>
  <r>
    <n v="183"/>
    <x v="1"/>
    <x v="3"/>
    <s v=" Menstruační kalhotky"/>
    <m/>
    <m/>
    <x v="0"/>
  </r>
  <r>
    <n v="184"/>
    <x v="0"/>
    <x v="5"/>
    <s v=" Menstruační kalíšek"/>
    <m/>
    <m/>
    <x v="0"/>
  </r>
  <r>
    <n v="185"/>
    <x v="1"/>
    <x v="0"/>
    <m/>
    <m/>
    <m/>
    <x v="1"/>
  </r>
  <r>
    <n v="186"/>
    <x v="2"/>
    <x v="4"/>
    <m/>
    <m/>
    <m/>
    <x v="1"/>
  </r>
  <r>
    <n v="187"/>
    <x v="0"/>
    <x v="0"/>
    <m/>
    <m/>
    <m/>
    <x v="1"/>
  </r>
  <r>
    <n v="188"/>
    <x v="1"/>
    <x v="0"/>
    <m/>
    <m/>
    <m/>
    <x v="0"/>
  </r>
  <r>
    <n v="189"/>
    <x v="0"/>
    <x v="0"/>
    <s v=" Menstruační kalhotky"/>
    <m/>
    <m/>
    <x v="1"/>
  </r>
  <r>
    <n v="190"/>
    <x v="0"/>
    <x v="1"/>
    <m/>
    <m/>
    <m/>
    <x v="1"/>
  </r>
  <r>
    <n v="191"/>
    <x v="0"/>
    <x v="0"/>
    <m/>
    <m/>
    <m/>
    <x v="0"/>
  </r>
  <r>
    <n v="192"/>
    <x v="2"/>
    <x v="0"/>
    <m/>
    <m/>
    <m/>
    <x v="0"/>
  </r>
  <r>
    <n v="193"/>
    <x v="4"/>
    <x v="4"/>
    <m/>
    <m/>
    <m/>
    <x v="1"/>
  </r>
  <r>
    <n v="194"/>
    <x v="0"/>
    <x v="0"/>
    <m/>
    <m/>
    <m/>
    <x v="1"/>
  </r>
  <r>
    <n v="195"/>
    <x v="0"/>
    <x v="0"/>
    <m/>
    <m/>
    <m/>
    <x v="2"/>
  </r>
  <r>
    <n v="196"/>
    <x v="3"/>
    <x v="0"/>
    <s v=" Menstruační kalhotky"/>
    <m/>
    <m/>
    <x v="1"/>
  </r>
  <r>
    <n v="197"/>
    <x v="0"/>
    <x v="4"/>
    <s v=" Standardní tampon"/>
    <s v=" Menstruační kalíšek"/>
    <m/>
    <x v="1"/>
  </r>
  <r>
    <n v="198"/>
    <x v="0"/>
    <x v="3"/>
    <s v=" Menstruační kalhotky"/>
    <m/>
    <m/>
    <x v="0"/>
  </r>
  <r>
    <n v="199"/>
    <x v="0"/>
    <x v="4"/>
    <m/>
    <m/>
    <m/>
    <x v="1"/>
  </r>
  <r>
    <n v="200"/>
    <x v="1"/>
    <x v="4"/>
    <s v=" Menstruační kalíšek"/>
    <m/>
    <m/>
    <x v="1"/>
  </r>
  <r>
    <n v="201"/>
    <x v="1"/>
    <x v="1"/>
    <s v=" Mořská houba"/>
    <m/>
    <m/>
    <x v="2"/>
  </r>
  <r>
    <n v="202"/>
    <x v="1"/>
    <x v="1"/>
    <s v=" Mořská houba"/>
    <m/>
    <m/>
    <x v="2"/>
  </r>
  <r>
    <n v="203"/>
    <x v="2"/>
    <x v="4"/>
    <s v=" Standardní tampon"/>
    <s v=" Menstruační kalíšek"/>
    <m/>
    <x v="1"/>
  </r>
  <r>
    <n v="204"/>
    <x v="2"/>
    <x v="4"/>
    <s v=" Menstruační kalíšek"/>
    <m/>
    <m/>
    <x v="1"/>
  </r>
  <r>
    <n v="205"/>
    <x v="2"/>
    <x v="8"/>
    <m/>
    <m/>
    <m/>
    <x v="1"/>
  </r>
  <r>
    <n v="206"/>
    <x v="3"/>
    <x v="0"/>
    <m/>
    <m/>
    <m/>
    <x v="0"/>
  </r>
  <r>
    <n v="207"/>
    <x v="3"/>
    <x v="0"/>
    <m/>
    <m/>
    <m/>
    <x v="0"/>
  </r>
  <r>
    <n v="208"/>
    <x v="0"/>
    <x v="0"/>
    <m/>
    <m/>
    <m/>
    <x v="1"/>
  </r>
  <r>
    <n v="209"/>
    <x v="1"/>
    <x v="3"/>
    <m/>
    <m/>
    <m/>
    <x v="2"/>
  </r>
  <r>
    <n v="210"/>
    <x v="0"/>
    <x v="5"/>
    <s v=" Menstruační kalíšek"/>
    <m/>
    <m/>
    <x v="0"/>
  </r>
  <r>
    <n v="211"/>
    <x v="3"/>
    <x v="4"/>
    <s v=" Standardní tampon"/>
    <m/>
    <m/>
    <x v="0"/>
  </r>
  <r>
    <n v="7"/>
    <x v="0"/>
    <x v="1"/>
    <m/>
    <m/>
    <m/>
    <x v="2"/>
  </r>
  <r>
    <n v="12"/>
    <x v="1"/>
    <x v="1"/>
    <m/>
    <m/>
    <m/>
    <x v="0"/>
  </r>
  <r>
    <n v="13"/>
    <x v="0"/>
    <x v="3"/>
    <m/>
    <m/>
    <m/>
    <x v="0"/>
  </r>
  <r>
    <n v="18"/>
    <x v="0"/>
    <x v="1"/>
    <m/>
    <m/>
    <m/>
    <x v="1"/>
  </r>
  <r>
    <n v="21"/>
    <x v="0"/>
    <x v="0"/>
    <m/>
    <m/>
    <m/>
    <x v="2"/>
  </r>
  <r>
    <n v="27"/>
    <x v="3"/>
    <x v="1"/>
    <m/>
    <m/>
    <m/>
    <x v="1"/>
  </r>
  <r>
    <n v="28"/>
    <x v="3"/>
    <x v="0"/>
    <m/>
    <m/>
    <m/>
    <x v="1"/>
  </r>
  <r>
    <n v="31"/>
    <x v="0"/>
    <x v="5"/>
    <m/>
    <m/>
    <m/>
    <x v="2"/>
  </r>
  <r>
    <n v="34"/>
    <x v="0"/>
    <x v="3"/>
    <m/>
    <m/>
    <m/>
    <x v="2"/>
  </r>
  <r>
    <n v="37"/>
    <x v="0"/>
    <x v="1"/>
    <m/>
    <m/>
    <m/>
    <x v="1"/>
  </r>
  <r>
    <n v="40"/>
    <x v="0"/>
    <x v="0"/>
    <m/>
    <m/>
    <m/>
    <x v="2"/>
  </r>
  <r>
    <n v="42"/>
    <x v="0"/>
    <x v="3"/>
    <m/>
    <m/>
    <m/>
    <x v="0"/>
  </r>
  <r>
    <n v="44"/>
    <x v="0"/>
    <x v="3"/>
    <m/>
    <m/>
    <m/>
    <x v="0"/>
  </r>
  <r>
    <n v="46"/>
    <x v="0"/>
    <x v="0"/>
    <m/>
    <m/>
    <m/>
    <x v="1"/>
  </r>
  <r>
    <n v="48"/>
    <x v="0"/>
    <x v="3"/>
    <m/>
    <m/>
    <m/>
    <x v="2"/>
  </r>
  <r>
    <n v="49"/>
    <x v="0"/>
    <x v="0"/>
    <m/>
    <m/>
    <m/>
    <x v="2"/>
  </r>
  <r>
    <n v="50"/>
    <x v="1"/>
    <x v="3"/>
    <m/>
    <m/>
    <m/>
    <x v="1"/>
  </r>
  <r>
    <n v="51"/>
    <x v="0"/>
    <x v="0"/>
    <m/>
    <m/>
    <m/>
    <x v="1"/>
  </r>
  <r>
    <n v="52"/>
    <x v="0"/>
    <x v="1"/>
    <m/>
    <m/>
    <m/>
    <x v="0"/>
  </r>
  <r>
    <n v="57"/>
    <x v="3"/>
    <x v="0"/>
    <m/>
    <m/>
    <m/>
    <x v="2"/>
  </r>
  <r>
    <n v="58"/>
    <x v="1"/>
    <x v="0"/>
    <m/>
    <m/>
    <m/>
    <x v="2"/>
  </r>
  <r>
    <n v="59"/>
    <x v="3"/>
    <x v="3"/>
    <m/>
    <m/>
    <m/>
    <x v="2"/>
  </r>
  <r>
    <n v="61"/>
    <x v="0"/>
    <x v="1"/>
    <m/>
    <m/>
    <m/>
    <x v="0"/>
  </r>
  <r>
    <n v="62"/>
    <x v="0"/>
    <x v="0"/>
    <m/>
    <m/>
    <m/>
    <x v="1"/>
  </r>
  <r>
    <n v="63"/>
    <x v="1"/>
    <x v="3"/>
    <m/>
    <m/>
    <m/>
    <x v="2"/>
  </r>
  <r>
    <n v="65"/>
    <x v="0"/>
    <x v="8"/>
    <m/>
    <m/>
    <m/>
    <x v="1"/>
  </r>
  <r>
    <n v="67"/>
    <x v="2"/>
    <x v="3"/>
    <m/>
    <m/>
    <m/>
    <x v="1"/>
  </r>
  <r>
    <n v="68"/>
    <x v="1"/>
    <x v="7"/>
    <m/>
    <m/>
    <m/>
    <x v="0"/>
  </r>
  <r>
    <n v="69"/>
    <x v="3"/>
    <x v="1"/>
    <m/>
    <m/>
    <m/>
    <x v="1"/>
  </r>
  <r>
    <n v="70"/>
    <x v="2"/>
    <x v="3"/>
    <m/>
    <m/>
    <m/>
    <x v="1"/>
  </r>
  <r>
    <n v="73"/>
    <x v="4"/>
    <x v="0"/>
    <m/>
    <m/>
    <m/>
    <x v="1"/>
  </r>
  <r>
    <n v="74"/>
    <x v="2"/>
    <x v="1"/>
    <m/>
    <m/>
    <m/>
    <x v="1"/>
  </r>
  <r>
    <n v="75"/>
    <x v="1"/>
    <x v="0"/>
    <m/>
    <m/>
    <m/>
    <x v="1"/>
  </r>
  <r>
    <n v="76"/>
    <x v="1"/>
    <x v="6"/>
    <m/>
    <m/>
    <m/>
    <x v="1"/>
  </r>
  <r>
    <n v="77"/>
    <x v="2"/>
    <x v="0"/>
    <m/>
    <m/>
    <m/>
    <x v="1"/>
  </r>
  <r>
    <n v="79"/>
    <x v="1"/>
    <x v="7"/>
    <m/>
    <m/>
    <m/>
    <x v="2"/>
  </r>
  <r>
    <n v="80"/>
    <x v="2"/>
    <x v="3"/>
    <m/>
    <m/>
    <m/>
    <x v="1"/>
  </r>
  <r>
    <n v="81"/>
    <x v="1"/>
    <x v="1"/>
    <m/>
    <m/>
    <m/>
    <x v="0"/>
  </r>
  <r>
    <n v="83"/>
    <x v="1"/>
    <x v="7"/>
    <m/>
    <m/>
    <m/>
    <x v="2"/>
  </r>
  <r>
    <n v="84"/>
    <x v="1"/>
    <x v="3"/>
    <m/>
    <m/>
    <m/>
    <x v="1"/>
  </r>
  <r>
    <n v="87"/>
    <x v="1"/>
    <x v="1"/>
    <m/>
    <m/>
    <m/>
    <x v="0"/>
  </r>
  <r>
    <n v="90"/>
    <x v="0"/>
    <x v="7"/>
    <m/>
    <m/>
    <m/>
    <x v="1"/>
  </r>
  <r>
    <n v="91"/>
    <x v="0"/>
    <x v="6"/>
    <m/>
    <m/>
    <m/>
    <x v="1"/>
  </r>
  <r>
    <n v="94"/>
    <x v="1"/>
    <x v="0"/>
    <m/>
    <m/>
    <m/>
    <x v="1"/>
  </r>
  <r>
    <n v="95"/>
    <x v="1"/>
    <x v="3"/>
    <m/>
    <m/>
    <m/>
    <x v="2"/>
  </r>
  <r>
    <n v="97"/>
    <x v="3"/>
    <x v="0"/>
    <m/>
    <m/>
    <m/>
    <x v="2"/>
  </r>
  <r>
    <n v="98"/>
    <x v="1"/>
    <x v="7"/>
    <m/>
    <m/>
    <m/>
    <x v="2"/>
  </r>
  <r>
    <n v="99"/>
    <x v="1"/>
    <x v="0"/>
    <m/>
    <m/>
    <m/>
    <x v="1"/>
  </r>
  <r>
    <n v="106"/>
    <x v="1"/>
    <x v="3"/>
    <m/>
    <m/>
    <m/>
    <x v="1"/>
  </r>
  <r>
    <n v="107"/>
    <x v="1"/>
    <x v="7"/>
    <m/>
    <m/>
    <m/>
    <x v="2"/>
  </r>
  <r>
    <n v="108"/>
    <x v="1"/>
    <x v="7"/>
    <m/>
    <m/>
    <m/>
    <x v="2"/>
  </r>
  <r>
    <n v="109"/>
    <x v="2"/>
    <x v="0"/>
    <m/>
    <m/>
    <m/>
    <x v="1"/>
  </r>
  <r>
    <n v="110"/>
    <x v="2"/>
    <x v="3"/>
    <m/>
    <m/>
    <m/>
    <x v="1"/>
  </r>
  <r>
    <n v="113"/>
    <x v="3"/>
    <x v="0"/>
    <m/>
    <m/>
    <m/>
    <x v="0"/>
  </r>
  <r>
    <n v="114"/>
    <x v="3"/>
    <x v="0"/>
    <m/>
    <m/>
    <m/>
    <x v="0"/>
  </r>
  <r>
    <n v="116"/>
    <x v="3"/>
    <x v="0"/>
    <m/>
    <m/>
    <m/>
    <x v="0"/>
  </r>
  <r>
    <n v="119"/>
    <x v="1"/>
    <x v="3"/>
    <m/>
    <m/>
    <m/>
    <x v="0"/>
  </r>
  <r>
    <n v="121"/>
    <x v="0"/>
    <x v="1"/>
    <m/>
    <m/>
    <m/>
    <x v="1"/>
  </r>
  <r>
    <n v="123"/>
    <x v="1"/>
    <x v="0"/>
    <m/>
    <m/>
    <m/>
    <x v="1"/>
  </r>
  <r>
    <n v="125"/>
    <x v="0"/>
    <x v="1"/>
    <m/>
    <m/>
    <m/>
    <x v="2"/>
  </r>
  <r>
    <n v="132"/>
    <x v="3"/>
    <x v="1"/>
    <m/>
    <m/>
    <m/>
    <x v="1"/>
  </r>
  <r>
    <n v="133"/>
    <x v="1"/>
    <x v="0"/>
    <m/>
    <m/>
    <m/>
    <x v="1"/>
  </r>
  <r>
    <n v="134"/>
    <x v="0"/>
    <x v="1"/>
    <m/>
    <m/>
    <m/>
    <x v="0"/>
  </r>
  <r>
    <n v="136"/>
    <x v="0"/>
    <x v="1"/>
    <m/>
    <m/>
    <m/>
    <x v="1"/>
  </r>
  <r>
    <n v="138"/>
    <x v="1"/>
    <x v="0"/>
    <m/>
    <m/>
    <m/>
    <x v="1"/>
  </r>
  <r>
    <n v="141"/>
    <x v="1"/>
    <x v="0"/>
    <m/>
    <m/>
    <m/>
    <x v="1"/>
  </r>
  <r>
    <n v="142"/>
    <x v="1"/>
    <x v="3"/>
    <m/>
    <m/>
    <m/>
    <x v="2"/>
  </r>
  <r>
    <n v="146"/>
    <x v="0"/>
    <x v="0"/>
    <m/>
    <m/>
    <m/>
    <x v="1"/>
  </r>
  <r>
    <n v="148"/>
    <x v="1"/>
    <x v="7"/>
    <m/>
    <m/>
    <m/>
    <x v="2"/>
  </r>
  <r>
    <n v="149"/>
    <x v="1"/>
    <x v="3"/>
    <m/>
    <m/>
    <m/>
    <x v="1"/>
  </r>
  <r>
    <n v="155"/>
    <x v="0"/>
    <x v="1"/>
    <m/>
    <m/>
    <m/>
    <x v="1"/>
  </r>
  <r>
    <n v="158"/>
    <x v="1"/>
    <x v="3"/>
    <m/>
    <m/>
    <m/>
    <x v="1"/>
  </r>
  <r>
    <n v="161"/>
    <x v="1"/>
    <x v="1"/>
    <m/>
    <m/>
    <m/>
    <x v="0"/>
  </r>
  <r>
    <n v="162"/>
    <x v="0"/>
    <x v="1"/>
    <m/>
    <m/>
    <m/>
    <x v="0"/>
  </r>
  <r>
    <n v="163"/>
    <x v="0"/>
    <x v="0"/>
    <m/>
    <m/>
    <m/>
    <x v="1"/>
  </r>
  <r>
    <n v="164"/>
    <x v="1"/>
    <x v="3"/>
    <m/>
    <m/>
    <m/>
    <x v="2"/>
  </r>
  <r>
    <n v="166"/>
    <x v="0"/>
    <x v="8"/>
    <m/>
    <m/>
    <m/>
    <x v="1"/>
  </r>
  <r>
    <n v="168"/>
    <x v="2"/>
    <x v="3"/>
    <m/>
    <m/>
    <m/>
    <x v="1"/>
  </r>
  <r>
    <n v="169"/>
    <x v="1"/>
    <x v="7"/>
    <m/>
    <m/>
    <m/>
    <x v="0"/>
  </r>
  <r>
    <n v="171"/>
    <x v="0"/>
    <x v="1"/>
    <m/>
    <m/>
    <m/>
    <x v="1"/>
  </r>
  <r>
    <n v="174"/>
    <x v="0"/>
    <x v="0"/>
    <m/>
    <m/>
    <m/>
    <x v="2"/>
  </r>
  <r>
    <n v="176"/>
    <x v="0"/>
    <x v="3"/>
    <m/>
    <m/>
    <m/>
    <x v="0"/>
  </r>
  <r>
    <n v="178"/>
    <x v="0"/>
    <x v="3"/>
    <m/>
    <m/>
    <m/>
    <x v="0"/>
  </r>
  <r>
    <n v="183"/>
    <x v="1"/>
    <x v="1"/>
    <m/>
    <m/>
    <m/>
    <x v="0"/>
  </r>
  <r>
    <n v="184"/>
    <x v="0"/>
    <x v="3"/>
    <m/>
    <m/>
    <m/>
    <x v="0"/>
  </r>
  <r>
    <n v="189"/>
    <x v="0"/>
    <x v="1"/>
    <m/>
    <m/>
    <m/>
    <x v="1"/>
  </r>
  <r>
    <n v="196"/>
    <x v="3"/>
    <x v="1"/>
    <m/>
    <m/>
    <m/>
    <x v="1"/>
  </r>
  <r>
    <n v="197"/>
    <x v="0"/>
    <x v="0"/>
    <m/>
    <m/>
    <m/>
    <x v="1"/>
  </r>
  <r>
    <n v="198"/>
    <x v="0"/>
    <x v="1"/>
    <m/>
    <m/>
    <m/>
    <x v="0"/>
  </r>
  <r>
    <n v="200"/>
    <x v="1"/>
    <x v="3"/>
    <m/>
    <m/>
    <m/>
    <x v="1"/>
  </r>
  <r>
    <n v="201"/>
    <x v="1"/>
    <x v="7"/>
    <m/>
    <m/>
    <m/>
    <x v="2"/>
  </r>
  <r>
    <n v="202"/>
    <x v="1"/>
    <x v="7"/>
    <m/>
    <m/>
    <m/>
    <x v="2"/>
  </r>
  <r>
    <n v="203"/>
    <x v="2"/>
    <x v="0"/>
    <m/>
    <m/>
    <m/>
    <x v="1"/>
  </r>
  <r>
    <n v="204"/>
    <x v="2"/>
    <x v="3"/>
    <m/>
    <m/>
    <m/>
    <x v="1"/>
  </r>
  <r>
    <n v="210"/>
    <x v="0"/>
    <x v="3"/>
    <m/>
    <m/>
    <m/>
    <x v="0"/>
  </r>
  <r>
    <n v="211"/>
    <x v="3"/>
    <x v="0"/>
    <m/>
    <m/>
    <m/>
    <x v="0"/>
  </r>
  <r>
    <n v="22"/>
    <x v="0"/>
    <x v="1"/>
    <m/>
    <m/>
    <m/>
    <x v="0"/>
  </r>
  <r>
    <n v="34"/>
    <x v="0"/>
    <x v="1"/>
    <m/>
    <m/>
    <m/>
    <x v="2"/>
  </r>
  <r>
    <n v="42"/>
    <x v="0"/>
    <x v="1"/>
    <m/>
    <m/>
    <m/>
    <x v="0"/>
  </r>
  <r>
    <n v="46"/>
    <x v="0"/>
    <x v="1"/>
    <m/>
    <m/>
    <m/>
    <x v="1"/>
  </r>
  <r>
    <n v="48"/>
    <x v="0"/>
    <x v="1"/>
    <m/>
    <m/>
    <m/>
    <x v="2"/>
  </r>
  <r>
    <n v="51"/>
    <x v="0"/>
    <x v="3"/>
    <m/>
    <m/>
    <m/>
    <x v="1"/>
  </r>
  <r>
    <n v="58"/>
    <x v="1"/>
    <x v="3"/>
    <m/>
    <m/>
    <m/>
    <x v="2"/>
  </r>
  <r>
    <n v="62"/>
    <x v="0"/>
    <x v="3"/>
    <m/>
    <m/>
    <m/>
    <x v="1"/>
  </r>
  <r>
    <n v="75"/>
    <x v="1"/>
    <x v="3"/>
    <m/>
    <m/>
    <m/>
    <x v="1"/>
  </r>
  <r>
    <n v="76"/>
    <x v="1"/>
    <x v="3"/>
    <m/>
    <m/>
    <m/>
    <x v="1"/>
  </r>
  <r>
    <n v="77"/>
    <x v="2"/>
    <x v="3"/>
    <m/>
    <m/>
    <m/>
    <x v="1"/>
  </r>
  <r>
    <n v="84"/>
    <x v="1"/>
    <x v="1"/>
    <m/>
    <m/>
    <m/>
    <x v="1"/>
  </r>
  <r>
    <n v="91"/>
    <x v="0"/>
    <x v="0"/>
    <m/>
    <m/>
    <m/>
    <x v="1"/>
  </r>
  <r>
    <n v="94"/>
    <x v="1"/>
    <x v="3"/>
    <m/>
    <m/>
    <m/>
    <x v="1"/>
  </r>
  <r>
    <n v="95"/>
    <x v="1"/>
    <x v="1"/>
    <m/>
    <m/>
    <m/>
    <x v="2"/>
  </r>
  <r>
    <n v="99"/>
    <x v="1"/>
    <x v="1"/>
    <m/>
    <m/>
    <m/>
    <x v="1"/>
  </r>
  <r>
    <n v="109"/>
    <x v="2"/>
    <x v="3"/>
    <m/>
    <m/>
    <m/>
    <x v="1"/>
  </r>
  <r>
    <n v="123"/>
    <x v="1"/>
    <x v="1"/>
    <m/>
    <m/>
    <m/>
    <x v="1"/>
  </r>
  <r>
    <n v="133"/>
    <x v="1"/>
    <x v="3"/>
    <m/>
    <m/>
    <m/>
    <x v="1"/>
  </r>
  <r>
    <n v="138"/>
    <x v="1"/>
    <x v="1"/>
    <m/>
    <m/>
    <m/>
    <x v="1"/>
  </r>
  <r>
    <n v="141"/>
    <x v="1"/>
    <x v="3"/>
    <m/>
    <m/>
    <m/>
    <x v="1"/>
  </r>
  <r>
    <n v="142"/>
    <x v="1"/>
    <x v="1"/>
    <m/>
    <m/>
    <m/>
    <x v="2"/>
  </r>
  <r>
    <n v="146"/>
    <x v="0"/>
    <x v="1"/>
    <m/>
    <m/>
    <m/>
    <x v="1"/>
  </r>
  <r>
    <n v="149"/>
    <x v="1"/>
    <x v="1"/>
    <m/>
    <m/>
    <m/>
    <x v="1"/>
  </r>
  <r>
    <n v="158"/>
    <x v="1"/>
    <x v="1"/>
    <m/>
    <m/>
    <m/>
    <x v="1"/>
  </r>
  <r>
    <n v="163"/>
    <x v="0"/>
    <x v="3"/>
    <m/>
    <m/>
    <m/>
    <x v="1"/>
  </r>
  <r>
    <n v="176"/>
    <x v="0"/>
    <x v="1"/>
    <m/>
    <m/>
    <m/>
    <x v="0"/>
  </r>
  <r>
    <n v="197"/>
    <x v="0"/>
    <x v="3"/>
    <m/>
    <m/>
    <m/>
    <x v="1"/>
  </r>
  <r>
    <n v="203"/>
    <x v="2"/>
    <x v="3"/>
    <m/>
    <m/>
    <m/>
    <x v="1"/>
  </r>
  <r>
    <n v="58"/>
    <x v="1"/>
    <x v="1"/>
    <m/>
    <m/>
    <m/>
    <x v="2"/>
  </r>
  <r>
    <n v="62"/>
    <x v="0"/>
    <x v="1"/>
    <m/>
    <m/>
    <m/>
    <x v="1"/>
  </r>
  <r>
    <n v="76"/>
    <x v="1"/>
    <x v="1"/>
    <m/>
    <m/>
    <m/>
    <x v="1"/>
  </r>
  <r>
    <n v="91"/>
    <x v="0"/>
    <x v="3"/>
    <m/>
    <m/>
    <m/>
    <x v="1"/>
  </r>
  <r>
    <n v="94"/>
    <x v="1"/>
    <x v="7"/>
    <m/>
    <m/>
    <m/>
    <x v="1"/>
  </r>
  <r>
    <n v="141"/>
    <x v="1"/>
    <x v="7"/>
    <m/>
    <m/>
    <m/>
    <x v="1"/>
  </r>
  <r>
    <n v="163"/>
    <x v="0"/>
    <x v="1"/>
    <m/>
    <m/>
    <m/>
    <x v="1"/>
  </r>
  <r>
    <n v="163"/>
    <x v="0"/>
    <x v="1"/>
    <m/>
    <m/>
    <m/>
    <x v="1"/>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4">
  <r>
    <n v="1"/>
    <x v="0"/>
    <x v="0"/>
    <x v="0"/>
    <x v="0"/>
  </r>
  <r>
    <n v="2"/>
    <x v="1"/>
    <x v="0"/>
    <x v="1"/>
    <x v="0"/>
  </r>
  <r>
    <n v="3"/>
    <x v="1"/>
    <x v="0"/>
    <x v="0"/>
    <x v="0"/>
  </r>
  <r>
    <n v="4"/>
    <x v="2"/>
    <x v="1"/>
    <x v="2"/>
    <x v="0"/>
  </r>
  <r>
    <n v="5"/>
    <x v="3"/>
    <x v="2"/>
    <x v="0"/>
    <x v="1"/>
  </r>
  <r>
    <n v="6"/>
    <x v="4"/>
    <x v="3"/>
    <x v="1"/>
    <x v="0"/>
  </r>
  <r>
    <n v="7"/>
    <x v="0"/>
    <x v="4"/>
    <x v="3"/>
    <x v="0"/>
  </r>
  <r>
    <n v="8"/>
    <x v="2"/>
    <x v="3"/>
    <x v="0"/>
    <x v="2"/>
  </r>
  <r>
    <n v="9"/>
    <x v="4"/>
    <x v="3"/>
    <x v="4"/>
    <x v="0"/>
  </r>
  <r>
    <n v="10"/>
    <x v="0"/>
    <x v="2"/>
    <x v="0"/>
    <x v="0"/>
  </r>
  <r>
    <n v="11"/>
    <x v="0"/>
    <x v="1"/>
    <x v="3"/>
    <x v="0"/>
  </r>
  <r>
    <n v="12"/>
    <x v="1"/>
    <x v="1"/>
    <x v="3"/>
    <x v="0"/>
  </r>
  <r>
    <n v="13"/>
    <x v="0"/>
    <x v="0"/>
    <x v="5"/>
    <x v="0"/>
  </r>
  <r>
    <n v="14"/>
    <x v="1"/>
    <x v="0"/>
    <x v="0"/>
    <x v="0"/>
  </r>
  <r>
    <n v="15"/>
    <x v="2"/>
    <x v="0"/>
    <x v="4"/>
    <x v="0"/>
  </r>
  <r>
    <n v="16"/>
    <x v="0"/>
    <x v="3"/>
    <x v="0"/>
    <x v="0"/>
  </r>
  <r>
    <n v="17"/>
    <x v="0"/>
    <x v="0"/>
    <x v="0"/>
    <x v="0"/>
  </r>
  <r>
    <n v="18"/>
    <x v="0"/>
    <x v="3"/>
    <x v="0"/>
    <x v="0"/>
  </r>
  <r>
    <n v="19"/>
    <x v="3"/>
    <x v="5"/>
    <x v="0"/>
    <x v="1"/>
  </r>
  <r>
    <n v="20"/>
    <x v="1"/>
    <x v="4"/>
    <x v="3"/>
    <x v="0"/>
  </r>
  <r>
    <n v="21"/>
    <x v="0"/>
    <x v="3"/>
    <x v="4"/>
    <x v="0"/>
  </r>
  <r>
    <n v="22"/>
    <x v="0"/>
    <x v="3"/>
    <x v="0"/>
    <x v="0"/>
  </r>
  <r>
    <n v="23"/>
    <x v="3"/>
    <x v="5"/>
    <x v="0"/>
    <x v="1"/>
  </r>
  <r>
    <n v="24"/>
    <x v="4"/>
    <x v="3"/>
    <x v="4"/>
    <x v="0"/>
  </r>
  <r>
    <n v="25"/>
    <x v="0"/>
    <x v="5"/>
    <x v="0"/>
    <x v="0"/>
  </r>
  <r>
    <n v="26"/>
    <x v="0"/>
    <x v="5"/>
    <x v="0"/>
    <x v="0"/>
  </r>
  <r>
    <n v="27"/>
    <x v="3"/>
    <x v="5"/>
    <x v="0"/>
    <x v="0"/>
  </r>
  <r>
    <n v="28"/>
    <x v="3"/>
    <x v="5"/>
    <x v="4"/>
    <x v="0"/>
  </r>
  <r>
    <n v="29"/>
    <x v="1"/>
    <x v="0"/>
    <x v="1"/>
    <x v="0"/>
  </r>
  <r>
    <n v="30"/>
    <x v="0"/>
    <x v="5"/>
    <x v="1"/>
    <x v="0"/>
  </r>
  <r>
    <n v="31"/>
    <x v="0"/>
    <x v="3"/>
    <x v="0"/>
    <x v="0"/>
  </r>
  <r>
    <n v="32"/>
    <x v="0"/>
    <x v="5"/>
    <x v="0"/>
    <x v="0"/>
  </r>
  <r>
    <n v="33"/>
    <x v="0"/>
    <x v="2"/>
    <x v="0"/>
    <x v="0"/>
  </r>
  <r>
    <n v="34"/>
    <x v="0"/>
    <x v="0"/>
    <x v="0"/>
    <x v="0"/>
  </r>
  <r>
    <n v="35"/>
    <x v="1"/>
    <x v="1"/>
    <x v="0"/>
    <x v="0"/>
  </r>
  <r>
    <n v="36"/>
    <x v="4"/>
    <x v="1"/>
    <x v="0"/>
    <x v="0"/>
  </r>
  <r>
    <n v="37"/>
    <x v="0"/>
    <x v="3"/>
    <x v="3"/>
    <x v="0"/>
  </r>
  <r>
    <n v="38"/>
    <x v="0"/>
    <x v="4"/>
    <x v="3"/>
    <x v="0"/>
  </r>
  <r>
    <n v="39"/>
    <x v="0"/>
    <x v="3"/>
    <x v="3"/>
    <x v="0"/>
  </r>
  <r>
    <n v="40"/>
    <x v="0"/>
    <x v="5"/>
    <x v="4"/>
    <x v="0"/>
  </r>
  <r>
    <n v="41"/>
    <x v="0"/>
    <x v="1"/>
    <x v="0"/>
    <x v="0"/>
  </r>
  <r>
    <n v="42"/>
    <x v="0"/>
    <x v="3"/>
    <x v="0"/>
    <x v="0"/>
  </r>
  <r>
    <n v="43"/>
    <x v="0"/>
    <x v="5"/>
    <x v="0"/>
    <x v="0"/>
  </r>
  <r>
    <n v="44"/>
    <x v="0"/>
    <x v="3"/>
    <x v="0"/>
    <x v="0"/>
  </r>
  <r>
    <n v="45"/>
    <x v="0"/>
    <x v="0"/>
    <x v="3"/>
    <x v="0"/>
  </r>
  <r>
    <n v="46"/>
    <x v="0"/>
    <x v="0"/>
    <x v="4"/>
    <x v="0"/>
  </r>
  <r>
    <n v="47"/>
    <x v="0"/>
    <x v="3"/>
    <x v="3"/>
    <x v="0"/>
  </r>
  <r>
    <n v="48"/>
    <x v="0"/>
    <x v="5"/>
    <x v="0"/>
    <x v="0"/>
  </r>
  <r>
    <n v="49"/>
    <x v="0"/>
    <x v="2"/>
    <x v="4"/>
    <x v="0"/>
  </r>
  <r>
    <n v="50"/>
    <x v="1"/>
    <x v="3"/>
    <x v="4"/>
    <x v="0"/>
  </r>
  <r>
    <n v="51"/>
    <x v="0"/>
    <x v="0"/>
    <x v="4"/>
    <x v="0"/>
  </r>
  <r>
    <n v="52"/>
    <x v="0"/>
    <x v="2"/>
    <x v="3"/>
    <x v="0"/>
  </r>
  <r>
    <n v="53"/>
    <x v="0"/>
    <x v="3"/>
    <x v="4"/>
    <x v="0"/>
  </r>
  <r>
    <n v="54"/>
    <x v="0"/>
    <x v="3"/>
    <x v="3"/>
    <x v="0"/>
  </r>
  <r>
    <n v="55"/>
    <x v="1"/>
    <x v="1"/>
    <x v="3"/>
    <x v="0"/>
  </r>
  <r>
    <n v="56"/>
    <x v="1"/>
    <x v="0"/>
    <x v="0"/>
    <x v="0"/>
  </r>
  <r>
    <n v="57"/>
    <x v="3"/>
    <x v="5"/>
    <x v="4"/>
    <x v="1"/>
  </r>
  <r>
    <n v="58"/>
    <x v="1"/>
    <x v="1"/>
    <x v="6"/>
    <x v="0"/>
  </r>
  <r>
    <n v="59"/>
    <x v="3"/>
    <x v="5"/>
    <x v="4"/>
    <x v="0"/>
  </r>
  <r>
    <n v="60"/>
    <x v="1"/>
    <x v="4"/>
    <x v="7"/>
    <x v="0"/>
  </r>
  <r>
    <n v="61"/>
    <x v="0"/>
    <x v="3"/>
    <x v="3"/>
    <x v="0"/>
  </r>
  <r>
    <n v="62"/>
    <x v="0"/>
    <x v="2"/>
    <x v="4"/>
    <x v="0"/>
  </r>
  <r>
    <n v="63"/>
    <x v="1"/>
    <x v="3"/>
    <x v="8"/>
    <x v="0"/>
  </r>
  <r>
    <n v="64"/>
    <x v="1"/>
    <x v="4"/>
    <x v="3"/>
    <x v="0"/>
  </r>
  <r>
    <n v="65"/>
    <x v="0"/>
    <x v="3"/>
    <x v="4"/>
    <x v="0"/>
  </r>
  <r>
    <n v="66"/>
    <x v="3"/>
    <x v="5"/>
    <x v="1"/>
    <x v="0"/>
  </r>
  <r>
    <n v="67"/>
    <x v="2"/>
    <x v="0"/>
    <x v="4"/>
    <x v="0"/>
  </r>
  <r>
    <n v="68"/>
    <x v="1"/>
    <x v="1"/>
    <x v="0"/>
    <x v="0"/>
  </r>
  <r>
    <n v="69"/>
    <x v="3"/>
    <x v="5"/>
    <x v="8"/>
    <x v="0"/>
  </r>
  <r>
    <n v="70"/>
    <x v="2"/>
    <x v="0"/>
    <x v="4"/>
    <x v="0"/>
  </r>
  <r>
    <n v="71"/>
    <x v="1"/>
    <x v="2"/>
    <x v="3"/>
    <x v="0"/>
  </r>
  <r>
    <n v="72"/>
    <x v="1"/>
    <x v="4"/>
    <x v="3"/>
    <x v="0"/>
  </r>
  <r>
    <n v="73"/>
    <x v="4"/>
    <x v="3"/>
    <x v="4"/>
    <x v="0"/>
  </r>
  <r>
    <n v="74"/>
    <x v="2"/>
    <x v="1"/>
    <x v="3"/>
    <x v="0"/>
  </r>
  <r>
    <n v="75"/>
    <x v="1"/>
    <x v="2"/>
    <x v="4"/>
    <x v="0"/>
  </r>
  <r>
    <n v="76"/>
    <x v="1"/>
    <x v="3"/>
    <x v="4"/>
    <x v="0"/>
  </r>
  <r>
    <n v="77"/>
    <x v="2"/>
    <x v="3"/>
    <x v="4"/>
    <x v="0"/>
  </r>
  <r>
    <n v="78"/>
    <x v="3"/>
    <x v="5"/>
    <x v="3"/>
    <x v="0"/>
  </r>
  <r>
    <n v="79"/>
    <x v="1"/>
    <x v="2"/>
    <x v="1"/>
    <x v="0"/>
  </r>
  <r>
    <n v="80"/>
    <x v="2"/>
    <x v="0"/>
    <x v="4"/>
    <x v="0"/>
  </r>
  <r>
    <n v="81"/>
    <x v="1"/>
    <x v="1"/>
    <x v="3"/>
    <x v="0"/>
  </r>
  <r>
    <n v="82"/>
    <x v="0"/>
    <x v="3"/>
    <x v="3"/>
    <x v="0"/>
  </r>
  <r>
    <n v="83"/>
    <x v="1"/>
    <x v="3"/>
    <x v="1"/>
    <x v="0"/>
  </r>
  <r>
    <n v="84"/>
    <x v="1"/>
    <x v="1"/>
    <x v="0"/>
    <x v="0"/>
  </r>
  <r>
    <n v="85"/>
    <x v="1"/>
    <x v="1"/>
    <x v="1"/>
    <x v="0"/>
  </r>
  <r>
    <n v="86"/>
    <x v="2"/>
    <x v="0"/>
    <x v="8"/>
    <x v="0"/>
  </r>
  <r>
    <n v="87"/>
    <x v="1"/>
    <x v="4"/>
    <x v="3"/>
    <x v="0"/>
  </r>
  <r>
    <n v="88"/>
    <x v="2"/>
    <x v="0"/>
    <x v="4"/>
    <x v="0"/>
  </r>
  <r>
    <n v="89"/>
    <x v="2"/>
    <x v="3"/>
    <x v="4"/>
    <x v="0"/>
  </r>
  <r>
    <n v="90"/>
    <x v="0"/>
    <x v="4"/>
    <x v="0"/>
    <x v="0"/>
  </r>
  <r>
    <n v="91"/>
    <x v="0"/>
    <x v="3"/>
    <x v="4"/>
    <x v="0"/>
  </r>
  <r>
    <n v="92"/>
    <x v="1"/>
    <x v="4"/>
    <x v="7"/>
    <x v="0"/>
  </r>
  <r>
    <n v="93"/>
    <x v="0"/>
    <x v="4"/>
    <x v="3"/>
    <x v="0"/>
  </r>
  <r>
    <n v="94"/>
    <x v="1"/>
    <x v="3"/>
    <x v="4"/>
    <x v="0"/>
  </r>
  <r>
    <n v="95"/>
    <x v="1"/>
    <x v="0"/>
    <x v="0"/>
    <x v="0"/>
  </r>
  <r>
    <n v="96"/>
    <x v="1"/>
    <x v="3"/>
    <x v="7"/>
    <x v="0"/>
  </r>
  <r>
    <n v="97"/>
    <x v="3"/>
    <x v="5"/>
    <x v="4"/>
    <x v="1"/>
  </r>
  <r>
    <n v="98"/>
    <x v="1"/>
    <x v="4"/>
    <x v="0"/>
    <x v="0"/>
  </r>
  <r>
    <n v="99"/>
    <x v="1"/>
    <x v="3"/>
    <x v="6"/>
    <x v="0"/>
  </r>
  <r>
    <n v="100"/>
    <x v="1"/>
    <x v="0"/>
    <x v="2"/>
    <x v="0"/>
  </r>
  <r>
    <n v="101"/>
    <x v="1"/>
    <x v="0"/>
    <x v="1"/>
    <x v="0"/>
  </r>
  <r>
    <n v="102"/>
    <x v="1"/>
    <x v="0"/>
    <x v="0"/>
    <x v="0"/>
  </r>
  <r>
    <n v="103"/>
    <x v="1"/>
    <x v="4"/>
    <x v="3"/>
    <x v="0"/>
  </r>
  <r>
    <n v="104"/>
    <x v="1"/>
    <x v="0"/>
    <x v="1"/>
    <x v="0"/>
  </r>
  <r>
    <n v="105"/>
    <x v="1"/>
    <x v="1"/>
    <x v="0"/>
    <x v="0"/>
  </r>
  <r>
    <n v="106"/>
    <x v="1"/>
    <x v="3"/>
    <x v="4"/>
    <x v="0"/>
  </r>
  <r>
    <n v="107"/>
    <x v="1"/>
    <x v="2"/>
    <x v="1"/>
    <x v="0"/>
  </r>
  <r>
    <n v="108"/>
    <x v="1"/>
    <x v="3"/>
    <x v="1"/>
    <x v="0"/>
  </r>
  <r>
    <n v="109"/>
    <x v="2"/>
    <x v="3"/>
    <x v="4"/>
    <x v="0"/>
  </r>
  <r>
    <n v="110"/>
    <x v="2"/>
    <x v="0"/>
    <x v="4"/>
    <x v="0"/>
  </r>
  <r>
    <n v="111"/>
    <x v="2"/>
    <x v="0"/>
    <x v="8"/>
    <x v="0"/>
  </r>
  <r>
    <n v="112"/>
    <x v="3"/>
    <x v="2"/>
    <x v="0"/>
    <x v="1"/>
  </r>
  <r>
    <n v="113"/>
    <x v="3"/>
    <x v="2"/>
    <x v="4"/>
    <x v="1"/>
  </r>
  <r>
    <n v="114"/>
    <x v="3"/>
    <x v="2"/>
    <x v="4"/>
    <x v="1"/>
  </r>
  <r>
    <n v="115"/>
    <x v="3"/>
    <x v="2"/>
    <x v="0"/>
    <x v="1"/>
  </r>
  <r>
    <n v="116"/>
    <x v="3"/>
    <x v="5"/>
    <x v="4"/>
    <x v="1"/>
  </r>
  <r>
    <n v="117"/>
    <x v="0"/>
    <x v="2"/>
    <x v="0"/>
    <x v="0"/>
  </r>
  <r>
    <n v="118"/>
    <x v="1"/>
    <x v="1"/>
    <x v="3"/>
    <x v="0"/>
  </r>
  <r>
    <n v="119"/>
    <x v="1"/>
    <x v="0"/>
    <x v="5"/>
    <x v="0"/>
  </r>
  <r>
    <n v="120"/>
    <x v="1"/>
    <x v="0"/>
    <x v="0"/>
    <x v="0"/>
  </r>
  <r>
    <n v="121"/>
    <x v="0"/>
    <x v="3"/>
    <x v="3"/>
    <x v="0"/>
  </r>
  <r>
    <n v="122"/>
    <x v="0"/>
    <x v="4"/>
    <x v="3"/>
    <x v="0"/>
  </r>
  <r>
    <n v="123"/>
    <x v="1"/>
    <x v="0"/>
    <x v="4"/>
    <x v="0"/>
  </r>
  <r>
    <n v="124"/>
    <x v="0"/>
    <x v="3"/>
    <x v="3"/>
    <x v="0"/>
  </r>
  <r>
    <n v="125"/>
    <x v="0"/>
    <x v="4"/>
    <x v="3"/>
    <x v="0"/>
  </r>
  <r>
    <n v="126"/>
    <x v="2"/>
    <x v="3"/>
    <x v="0"/>
    <x v="2"/>
  </r>
  <r>
    <n v="127"/>
    <x v="0"/>
    <x v="3"/>
    <x v="0"/>
    <x v="0"/>
  </r>
  <r>
    <n v="128"/>
    <x v="3"/>
    <x v="5"/>
    <x v="0"/>
    <x v="1"/>
  </r>
  <r>
    <n v="129"/>
    <x v="4"/>
    <x v="3"/>
    <x v="4"/>
    <x v="0"/>
  </r>
  <r>
    <n v="130"/>
    <x v="0"/>
    <x v="5"/>
    <x v="0"/>
    <x v="0"/>
  </r>
  <r>
    <n v="131"/>
    <x v="0"/>
    <x v="5"/>
    <x v="0"/>
    <x v="0"/>
  </r>
  <r>
    <n v="132"/>
    <x v="3"/>
    <x v="5"/>
    <x v="0"/>
    <x v="0"/>
  </r>
  <r>
    <n v="133"/>
    <x v="1"/>
    <x v="0"/>
    <x v="4"/>
    <x v="0"/>
  </r>
  <r>
    <n v="134"/>
    <x v="0"/>
    <x v="2"/>
    <x v="3"/>
    <x v="0"/>
  </r>
  <r>
    <n v="135"/>
    <x v="0"/>
    <x v="3"/>
    <x v="4"/>
    <x v="0"/>
  </r>
  <r>
    <n v="136"/>
    <x v="0"/>
    <x v="3"/>
    <x v="3"/>
    <x v="0"/>
  </r>
  <r>
    <n v="137"/>
    <x v="0"/>
    <x v="4"/>
    <x v="3"/>
    <x v="0"/>
  </r>
  <r>
    <n v="138"/>
    <x v="1"/>
    <x v="0"/>
    <x v="4"/>
    <x v="0"/>
  </r>
  <r>
    <n v="139"/>
    <x v="0"/>
    <x v="3"/>
    <x v="3"/>
    <x v="0"/>
  </r>
  <r>
    <n v="140"/>
    <x v="0"/>
    <x v="4"/>
    <x v="3"/>
    <x v="0"/>
  </r>
  <r>
    <n v="141"/>
    <x v="1"/>
    <x v="3"/>
    <x v="4"/>
    <x v="0"/>
  </r>
  <r>
    <n v="142"/>
    <x v="1"/>
    <x v="0"/>
    <x v="0"/>
    <x v="0"/>
  </r>
  <r>
    <n v="143"/>
    <x v="0"/>
    <x v="0"/>
    <x v="0"/>
    <x v="0"/>
  </r>
  <r>
    <n v="144"/>
    <x v="2"/>
    <x v="1"/>
    <x v="2"/>
    <x v="0"/>
  </r>
  <r>
    <n v="145"/>
    <x v="0"/>
    <x v="4"/>
    <x v="3"/>
    <x v="0"/>
  </r>
  <r>
    <n v="146"/>
    <x v="0"/>
    <x v="0"/>
    <x v="4"/>
    <x v="0"/>
  </r>
  <r>
    <n v="147"/>
    <x v="0"/>
    <x v="3"/>
    <x v="3"/>
    <x v="0"/>
  </r>
  <r>
    <n v="148"/>
    <x v="1"/>
    <x v="3"/>
    <x v="1"/>
    <x v="0"/>
  </r>
  <r>
    <n v="149"/>
    <x v="1"/>
    <x v="1"/>
    <x v="0"/>
    <x v="0"/>
  </r>
  <r>
    <n v="150"/>
    <x v="1"/>
    <x v="1"/>
    <x v="1"/>
    <x v="0"/>
  </r>
  <r>
    <n v="151"/>
    <x v="2"/>
    <x v="0"/>
    <x v="8"/>
    <x v="0"/>
  </r>
  <r>
    <n v="152"/>
    <x v="1"/>
    <x v="0"/>
    <x v="0"/>
    <x v="0"/>
  </r>
  <r>
    <n v="153"/>
    <x v="2"/>
    <x v="0"/>
    <x v="4"/>
    <x v="0"/>
  </r>
  <r>
    <n v="154"/>
    <x v="0"/>
    <x v="3"/>
    <x v="0"/>
    <x v="0"/>
  </r>
  <r>
    <n v="155"/>
    <x v="0"/>
    <x v="3"/>
    <x v="3"/>
    <x v="0"/>
  </r>
  <r>
    <n v="156"/>
    <x v="0"/>
    <x v="4"/>
    <x v="3"/>
    <x v="0"/>
  </r>
  <r>
    <n v="157"/>
    <x v="0"/>
    <x v="3"/>
    <x v="3"/>
    <x v="0"/>
  </r>
  <r>
    <n v="158"/>
    <x v="1"/>
    <x v="1"/>
    <x v="0"/>
    <x v="0"/>
  </r>
  <r>
    <n v="159"/>
    <x v="1"/>
    <x v="1"/>
    <x v="1"/>
    <x v="0"/>
  </r>
  <r>
    <n v="160"/>
    <x v="2"/>
    <x v="0"/>
    <x v="8"/>
    <x v="0"/>
  </r>
  <r>
    <n v="161"/>
    <x v="1"/>
    <x v="4"/>
    <x v="3"/>
    <x v="0"/>
  </r>
  <r>
    <n v="162"/>
    <x v="0"/>
    <x v="3"/>
    <x v="3"/>
    <x v="0"/>
  </r>
  <r>
    <n v="163"/>
    <x v="0"/>
    <x v="2"/>
    <x v="4"/>
    <x v="0"/>
  </r>
  <r>
    <n v="164"/>
    <x v="1"/>
    <x v="3"/>
    <x v="8"/>
    <x v="0"/>
  </r>
  <r>
    <n v="165"/>
    <x v="1"/>
    <x v="4"/>
    <x v="3"/>
    <x v="0"/>
  </r>
  <r>
    <n v="166"/>
    <x v="0"/>
    <x v="3"/>
    <x v="4"/>
    <x v="0"/>
  </r>
  <r>
    <n v="167"/>
    <x v="3"/>
    <x v="5"/>
    <x v="1"/>
    <x v="0"/>
  </r>
  <r>
    <n v="168"/>
    <x v="2"/>
    <x v="0"/>
    <x v="4"/>
    <x v="0"/>
  </r>
  <r>
    <n v="169"/>
    <x v="1"/>
    <x v="1"/>
    <x v="0"/>
    <x v="0"/>
  </r>
  <r>
    <n v="170"/>
    <x v="4"/>
    <x v="1"/>
    <x v="0"/>
    <x v="0"/>
  </r>
  <r>
    <n v="171"/>
    <x v="0"/>
    <x v="3"/>
    <x v="3"/>
    <x v="0"/>
  </r>
  <r>
    <n v="172"/>
    <x v="0"/>
    <x v="4"/>
    <x v="3"/>
    <x v="0"/>
  </r>
  <r>
    <n v="173"/>
    <x v="0"/>
    <x v="3"/>
    <x v="3"/>
    <x v="0"/>
  </r>
  <r>
    <n v="174"/>
    <x v="0"/>
    <x v="5"/>
    <x v="4"/>
    <x v="0"/>
  </r>
  <r>
    <n v="175"/>
    <x v="0"/>
    <x v="1"/>
    <x v="0"/>
    <x v="0"/>
  </r>
  <r>
    <n v="176"/>
    <x v="0"/>
    <x v="3"/>
    <x v="0"/>
    <x v="0"/>
  </r>
  <r>
    <n v="177"/>
    <x v="0"/>
    <x v="5"/>
    <x v="0"/>
    <x v="0"/>
  </r>
  <r>
    <n v="178"/>
    <x v="0"/>
    <x v="3"/>
    <x v="0"/>
    <x v="0"/>
  </r>
  <r>
    <n v="179"/>
    <x v="2"/>
    <x v="3"/>
    <x v="0"/>
    <x v="2"/>
  </r>
  <r>
    <n v="180"/>
    <x v="4"/>
    <x v="3"/>
    <x v="4"/>
    <x v="0"/>
  </r>
  <r>
    <n v="181"/>
    <x v="0"/>
    <x v="2"/>
    <x v="0"/>
    <x v="0"/>
  </r>
  <r>
    <n v="182"/>
    <x v="0"/>
    <x v="1"/>
    <x v="3"/>
    <x v="0"/>
  </r>
  <r>
    <n v="183"/>
    <x v="1"/>
    <x v="1"/>
    <x v="3"/>
    <x v="0"/>
  </r>
  <r>
    <n v="184"/>
    <x v="0"/>
    <x v="0"/>
    <x v="5"/>
    <x v="0"/>
  </r>
  <r>
    <n v="185"/>
    <x v="1"/>
    <x v="0"/>
    <x v="0"/>
    <x v="0"/>
  </r>
  <r>
    <n v="186"/>
    <x v="2"/>
    <x v="0"/>
    <x v="4"/>
    <x v="0"/>
  </r>
  <r>
    <n v="187"/>
    <x v="0"/>
    <x v="3"/>
    <x v="0"/>
    <x v="0"/>
  </r>
  <r>
    <n v="188"/>
    <x v="1"/>
    <x v="0"/>
    <x v="0"/>
    <x v="0"/>
  </r>
  <r>
    <n v="189"/>
    <x v="0"/>
    <x v="3"/>
    <x v="0"/>
    <x v="0"/>
  </r>
  <r>
    <n v="190"/>
    <x v="0"/>
    <x v="0"/>
    <x v="1"/>
    <x v="0"/>
  </r>
  <r>
    <n v="191"/>
    <x v="0"/>
    <x v="0"/>
    <x v="0"/>
    <x v="0"/>
  </r>
  <r>
    <n v="192"/>
    <x v="2"/>
    <x v="1"/>
    <x v="0"/>
    <x v="0"/>
  </r>
  <r>
    <n v="193"/>
    <x v="4"/>
    <x v="3"/>
    <x v="4"/>
    <x v="0"/>
  </r>
  <r>
    <n v="194"/>
    <x v="0"/>
    <x v="5"/>
    <x v="0"/>
    <x v="0"/>
  </r>
  <r>
    <n v="195"/>
    <x v="0"/>
    <x v="5"/>
    <x v="0"/>
    <x v="0"/>
  </r>
  <r>
    <n v="196"/>
    <x v="3"/>
    <x v="5"/>
    <x v="0"/>
    <x v="0"/>
  </r>
  <r>
    <n v="197"/>
    <x v="0"/>
    <x v="0"/>
    <x v="4"/>
    <x v="0"/>
  </r>
  <r>
    <n v="198"/>
    <x v="0"/>
    <x v="2"/>
    <x v="3"/>
    <x v="0"/>
  </r>
  <r>
    <n v="199"/>
    <x v="0"/>
    <x v="3"/>
    <x v="4"/>
    <x v="0"/>
  </r>
  <r>
    <n v="200"/>
    <x v="1"/>
    <x v="3"/>
    <x v="4"/>
    <x v="0"/>
  </r>
  <r>
    <n v="201"/>
    <x v="1"/>
    <x v="2"/>
    <x v="1"/>
    <x v="0"/>
  </r>
  <r>
    <n v="202"/>
    <x v="1"/>
    <x v="3"/>
    <x v="1"/>
    <x v="0"/>
  </r>
  <r>
    <n v="203"/>
    <x v="2"/>
    <x v="3"/>
    <x v="4"/>
    <x v="0"/>
  </r>
  <r>
    <n v="204"/>
    <x v="2"/>
    <x v="0"/>
    <x v="4"/>
    <x v="0"/>
  </r>
  <r>
    <n v="205"/>
    <x v="2"/>
    <x v="0"/>
    <x v="8"/>
    <x v="0"/>
  </r>
  <r>
    <n v="206"/>
    <x v="3"/>
    <x v="2"/>
    <x v="0"/>
    <x v="1"/>
  </r>
  <r>
    <n v="207"/>
    <x v="3"/>
    <x v="5"/>
    <x v="0"/>
    <x v="1"/>
  </r>
  <r>
    <n v="208"/>
    <x v="0"/>
    <x v="2"/>
    <x v="0"/>
    <x v="0"/>
  </r>
  <r>
    <n v="209"/>
    <x v="1"/>
    <x v="1"/>
    <x v="3"/>
    <x v="0"/>
  </r>
  <r>
    <n v="210"/>
    <x v="0"/>
    <x v="0"/>
    <x v="5"/>
    <x v="0"/>
  </r>
  <r>
    <n v="211"/>
    <x v="3"/>
    <x v="2"/>
    <x v="4"/>
    <x v="1"/>
  </r>
  <r>
    <n v="7"/>
    <x v="0"/>
    <x v="4"/>
    <x v="1"/>
    <x v="0"/>
  </r>
  <r>
    <n v="12"/>
    <x v="1"/>
    <x v="1"/>
    <x v="1"/>
    <x v="0"/>
  </r>
  <r>
    <n v="13"/>
    <x v="0"/>
    <x v="0"/>
    <x v="3"/>
    <x v="0"/>
  </r>
  <r>
    <n v="18"/>
    <x v="0"/>
    <x v="3"/>
    <x v="1"/>
    <x v="0"/>
  </r>
  <r>
    <n v="21"/>
    <x v="0"/>
    <x v="3"/>
    <x v="0"/>
    <x v="0"/>
  </r>
  <r>
    <n v="27"/>
    <x v="3"/>
    <x v="5"/>
    <x v="1"/>
    <x v="0"/>
  </r>
  <r>
    <n v="28"/>
    <x v="3"/>
    <x v="5"/>
    <x v="0"/>
    <x v="0"/>
  </r>
  <r>
    <n v="31"/>
    <x v="0"/>
    <x v="3"/>
    <x v="5"/>
    <x v="0"/>
  </r>
  <r>
    <n v="34"/>
    <x v="0"/>
    <x v="0"/>
    <x v="3"/>
    <x v="0"/>
  </r>
  <r>
    <n v="37"/>
    <x v="0"/>
    <x v="3"/>
    <x v="1"/>
    <x v="0"/>
  </r>
  <r>
    <n v="40"/>
    <x v="0"/>
    <x v="5"/>
    <x v="0"/>
    <x v="0"/>
  </r>
  <r>
    <n v="42"/>
    <x v="0"/>
    <x v="3"/>
    <x v="3"/>
    <x v="0"/>
  </r>
  <r>
    <n v="44"/>
    <x v="0"/>
    <x v="3"/>
    <x v="3"/>
    <x v="0"/>
  </r>
  <r>
    <n v="46"/>
    <x v="0"/>
    <x v="0"/>
    <x v="0"/>
    <x v="0"/>
  </r>
  <r>
    <n v="48"/>
    <x v="0"/>
    <x v="5"/>
    <x v="3"/>
    <x v="0"/>
  </r>
  <r>
    <n v="49"/>
    <x v="0"/>
    <x v="2"/>
    <x v="0"/>
    <x v="0"/>
  </r>
  <r>
    <n v="50"/>
    <x v="1"/>
    <x v="3"/>
    <x v="3"/>
    <x v="0"/>
  </r>
  <r>
    <n v="51"/>
    <x v="0"/>
    <x v="0"/>
    <x v="0"/>
    <x v="0"/>
  </r>
  <r>
    <n v="52"/>
    <x v="0"/>
    <x v="2"/>
    <x v="1"/>
    <x v="0"/>
  </r>
  <r>
    <n v="57"/>
    <x v="3"/>
    <x v="5"/>
    <x v="0"/>
    <x v="1"/>
  </r>
  <r>
    <n v="58"/>
    <x v="1"/>
    <x v="1"/>
    <x v="0"/>
    <x v="0"/>
  </r>
  <r>
    <n v="59"/>
    <x v="3"/>
    <x v="5"/>
    <x v="3"/>
    <x v="0"/>
  </r>
  <r>
    <n v="61"/>
    <x v="0"/>
    <x v="3"/>
    <x v="1"/>
    <x v="0"/>
  </r>
  <r>
    <n v="62"/>
    <x v="0"/>
    <x v="2"/>
    <x v="0"/>
    <x v="0"/>
  </r>
  <r>
    <n v="63"/>
    <x v="1"/>
    <x v="3"/>
    <x v="3"/>
    <x v="0"/>
  </r>
  <r>
    <n v="65"/>
    <x v="0"/>
    <x v="3"/>
    <x v="8"/>
    <x v="0"/>
  </r>
  <r>
    <n v="67"/>
    <x v="2"/>
    <x v="0"/>
    <x v="3"/>
    <x v="0"/>
  </r>
  <r>
    <n v="68"/>
    <x v="1"/>
    <x v="1"/>
    <x v="7"/>
    <x v="0"/>
  </r>
  <r>
    <n v="69"/>
    <x v="3"/>
    <x v="5"/>
    <x v="1"/>
    <x v="0"/>
  </r>
  <r>
    <n v="70"/>
    <x v="2"/>
    <x v="0"/>
    <x v="3"/>
    <x v="0"/>
  </r>
  <r>
    <n v="73"/>
    <x v="4"/>
    <x v="3"/>
    <x v="0"/>
    <x v="0"/>
  </r>
  <r>
    <n v="74"/>
    <x v="2"/>
    <x v="1"/>
    <x v="1"/>
    <x v="0"/>
  </r>
  <r>
    <n v="75"/>
    <x v="1"/>
    <x v="2"/>
    <x v="0"/>
    <x v="0"/>
  </r>
  <r>
    <n v="76"/>
    <x v="1"/>
    <x v="3"/>
    <x v="6"/>
    <x v="0"/>
  </r>
  <r>
    <n v="77"/>
    <x v="2"/>
    <x v="3"/>
    <x v="0"/>
    <x v="0"/>
  </r>
  <r>
    <n v="79"/>
    <x v="1"/>
    <x v="2"/>
    <x v="7"/>
    <x v="0"/>
  </r>
  <r>
    <n v="80"/>
    <x v="2"/>
    <x v="0"/>
    <x v="3"/>
    <x v="0"/>
  </r>
  <r>
    <n v="81"/>
    <x v="1"/>
    <x v="1"/>
    <x v="1"/>
    <x v="0"/>
  </r>
  <r>
    <n v="83"/>
    <x v="1"/>
    <x v="3"/>
    <x v="7"/>
    <x v="0"/>
  </r>
  <r>
    <n v="84"/>
    <x v="1"/>
    <x v="1"/>
    <x v="3"/>
    <x v="0"/>
  </r>
  <r>
    <n v="87"/>
    <x v="1"/>
    <x v="4"/>
    <x v="1"/>
    <x v="0"/>
  </r>
  <r>
    <n v="90"/>
    <x v="0"/>
    <x v="4"/>
    <x v="7"/>
    <x v="0"/>
  </r>
  <r>
    <n v="91"/>
    <x v="0"/>
    <x v="3"/>
    <x v="6"/>
    <x v="0"/>
  </r>
  <r>
    <n v="94"/>
    <x v="1"/>
    <x v="3"/>
    <x v="0"/>
    <x v="0"/>
  </r>
  <r>
    <n v="95"/>
    <x v="1"/>
    <x v="0"/>
    <x v="3"/>
    <x v="0"/>
  </r>
  <r>
    <n v="97"/>
    <x v="3"/>
    <x v="5"/>
    <x v="0"/>
    <x v="1"/>
  </r>
  <r>
    <n v="98"/>
    <x v="1"/>
    <x v="4"/>
    <x v="7"/>
    <x v="0"/>
  </r>
  <r>
    <n v="99"/>
    <x v="1"/>
    <x v="3"/>
    <x v="0"/>
    <x v="0"/>
  </r>
  <r>
    <n v="106"/>
    <x v="1"/>
    <x v="3"/>
    <x v="3"/>
    <x v="0"/>
  </r>
  <r>
    <n v="107"/>
    <x v="1"/>
    <x v="2"/>
    <x v="7"/>
    <x v="0"/>
  </r>
  <r>
    <n v="108"/>
    <x v="1"/>
    <x v="3"/>
    <x v="7"/>
    <x v="0"/>
  </r>
  <r>
    <n v="109"/>
    <x v="2"/>
    <x v="3"/>
    <x v="0"/>
    <x v="0"/>
  </r>
  <r>
    <n v="110"/>
    <x v="2"/>
    <x v="0"/>
    <x v="3"/>
    <x v="0"/>
  </r>
  <r>
    <n v="113"/>
    <x v="3"/>
    <x v="2"/>
    <x v="0"/>
    <x v="1"/>
  </r>
  <r>
    <n v="114"/>
    <x v="3"/>
    <x v="2"/>
    <x v="0"/>
    <x v="1"/>
  </r>
  <r>
    <n v="116"/>
    <x v="3"/>
    <x v="5"/>
    <x v="0"/>
    <x v="1"/>
  </r>
  <r>
    <n v="119"/>
    <x v="1"/>
    <x v="0"/>
    <x v="3"/>
    <x v="0"/>
  </r>
  <r>
    <n v="121"/>
    <x v="0"/>
    <x v="3"/>
    <x v="1"/>
    <x v="0"/>
  </r>
  <r>
    <n v="123"/>
    <x v="1"/>
    <x v="0"/>
    <x v="0"/>
    <x v="0"/>
  </r>
  <r>
    <n v="125"/>
    <x v="0"/>
    <x v="4"/>
    <x v="1"/>
    <x v="0"/>
  </r>
  <r>
    <n v="132"/>
    <x v="3"/>
    <x v="5"/>
    <x v="1"/>
    <x v="0"/>
  </r>
  <r>
    <n v="133"/>
    <x v="1"/>
    <x v="0"/>
    <x v="0"/>
    <x v="0"/>
  </r>
  <r>
    <n v="134"/>
    <x v="0"/>
    <x v="2"/>
    <x v="1"/>
    <x v="0"/>
  </r>
  <r>
    <n v="136"/>
    <x v="0"/>
    <x v="3"/>
    <x v="1"/>
    <x v="0"/>
  </r>
  <r>
    <n v="138"/>
    <x v="1"/>
    <x v="0"/>
    <x v="0"/>
    <x v="0"/>
  </r>
  <r>
    <n v="141"/>
    <x v="1"/>
    <x v="3"/>
    <x v="0"/>
    <x v="0"/>
  </r>
  <r>
    <n v="142"/>
    <x v="1"/>
    <x v="0"/>
    <x v="3"/>
    <x v="0"/>
  </r>
  <r>
    <n v="146"/>
    <x v="0"/>
    <x v="0"/>
    <x v="0"/>
    <x v="0"/>
  </r>
  <r>
    <n v="148"/>
    <x v="1"/>
    <x v="3"/>
    <x v="7"/>
    <x v="0"/>
  </r>
  <r>
    <n v="149"/>
    <x v="1"/>
    <x v="1"/>
    <x v="3"/>
    <x v="0"/>
  </r>
  <r>
    <n v="155"/>
    <x v="0"/>
    <x v="3"/>
    <x v="1"/>
    <x v="0"/>
  </r>
  <r>
    <n v="158"/>
    <x v="1"/>
    <x v="1"/>
    <x v="3"/>
    <x v="0"/>
  </r>
  <r>
    <n v="161"/>
    <x v="1"/>
    <x v="4"/>
    <x v="1"/>
    <x v="0"/>
  </r>
  <r>
    <n v="162"/>
    <x v="0"/>
    <x v="3"/>
    <x v="1"/>
    <x v="0"/>
  </r>
  <r>
    <n v="163"/>
    <x v="0"/>
    <x v="2"/>
    <x v="0"/>
    <x v="0"/>
  </r>
  <r>
    <n v="164"/>
    <x v="1"/>
    <x v="3"/>
    <x v="3"/>
    <x v="0"/>
  </r>
  <r>
    <n v="166"/>
    <x v="0"/>
    <x v="3"/>
    <x v="8"/>
    <x v="0"/>
  </r>
  <r>
    <n v="168"/>
    <x v="2"/>
    <x v="0"/>
    <x v="3"/>
    <x v="0"/>
  </r>
  <r>
    <n v="169"/>
    <x v="1"/>
    <x v="1"/>
    <x v="7"/>
    <x v="0"/>
  </r>
  <r>
    <n v="171"/>
    <x v="0"/>
    <x v="3"/>
    <x v="1"/>
    <x v="0"/>
  </r>
  <r>
    <n v="174"/>
    <x v="0"/>
    <x v="5"/>
    <x v="0"/>
    <x v="0"/>
  </r>
  <r>
    <n v="176"/>
    <x v="0"/>
    <x v="3"/>
    <x v="3"/>
    <x v="0"/>
  </r>
  <r>
    <n v="178"/>
    <x v="0"/>
    <x v="3"/>
    <x v="3"/>
    <x v="0"/>
  </r>
  <r>
    <n v="183"/>
    <x v="1"/>
    <x v="1"/>
    <x v="1"/>
    <x v="0"/>
  </r>
  <r>
    <n v="184"/>
    <x v="0"/>
    <x v="0"/>
    <x v="3"/>
    <x v="0"/>
  </r>
  <r>
    <n v="189"/>
    <x v="0"/>
    <x v="3"/>
    <x v="1"/>
    <x v="0"/>
  </r>
  <r>
    <n v="196"/>
    <x v="3"/>
    <x v="5"/>
    <x v="1"/>
    <x v="0"/>
  </r>
  <r>
    <n v="197"/>
    <x v="0"/>
    <x v="0"/>
    <x v="0"/>
    <x v="0"/>
  </r>
  <r>
    <n v="198"/>
    <x v="0"/>
    <x v="2"/>
    <x v="1"/>
    <x v="0"/>
  </r>
  <r>
    <n v="200"/>
    <x v="1"/>
    <x v="3"/>
    <x v="3"/>
    <x v="0"/>
  </r>
  <r>
    <n v="201"/>
    <x v="1"/>
    <x v="2"/>
    <x v="7"/>
    <x v="0"/>
  </r>
  <r>
    <n v="202"/>
    <x v="1"/>
    <x v="3"/>
    <x v="7"/>
    <x v="0"/>
  </r>
  <r>
    <n v="203"/>
    <x v="2"/>
    <x v="3"/>
    <x v="0"/>
    <x v="0"/>
  </r>
  <r>
    <n v="204"/>
    <x v="2"/>
    <x v="0"/>
    <x v="3"/>
    <x v="0"/>
  </r>
  <r>
    <n v="210"/>
    <x v="0"/>
    <x v="0"/>
    <x v="3"/>
    <x v="0"/>
  </r>
  <r>
    <n v="211"/>
    <x v="3"/>
    <x v="2"/>
    <x v="0"/>
    <x v="1"/>
  </r>
  <r>
    <n v="22"/>
    <x v="0"/>
    <x v="3"/>
    <x v="1"/>
    <x v="0"/>
  </r>
  <r>
    <n v="34"/>
    <x v="0"/>
    <x v="0"/>
    <x v="1"/>
    <x v="0"/>
  </r>
  <r>
    <n v="42"/>
    <x v="0"/>
    <x v="3"/>
    <x v="1"/>
    <x v="0"/>
  </r>
  <r>
    <n v="46"/>
    <x v="0"/>
    <x v="0"/>
    <x v="1"/>
    <x v="0"/>
  </r>
  <r>
    <n v="48"/>
    <x v="0"/>
    <x v="5"/>
    <x v="1"/>
    <x v="0"/>
  </r>
  <r>
    <n v="51"/>
    <x v="0"/>
    <x v="0"/>
    <x v="3"/>
    <x v="0"/>
  </r>
  <r>
    <n v="58"/>
    <x v="1"/>
    <x v="1"/>
    <x v="3"/>
    <x v="0"/>
  </r>
  <r>
    <n v="62"/>
    <x v="0"/>
    <x v="2"/>
    <x v="3"/>
    <x v="0"/>
  </r>
  <r>
    <n v="75"/>
    <x v="1"/>
    <x v="2"/>
    <x v="3"/>
    <x v="0"/>
  </r>
  <r>
    <n v="76"/>
    <x v="1"/>
    <x v="3"/>
    <x v="3"/>
    <x v="0"/>
  </r>
  <r>
    <n v="77"/>
    <x v="2"/>
    <x v="3"/>
    <x v="3"/>
    <x v="0"/>
  </r>
  <r>
    <n v="84"/>
    <x v="1"/>
    <x v="1"/>
    <x v="1"/>
    <x v="0"/>
  </r>
  <r>
    <n v="91"/>
    <x v="0"/>
    <x v="3"/>
    <x v="0"/>
    <x v="0"/>
  </r>
  <r>
    <n v="94"/>
    <x v="1"/>
    <x v="3"/>
    <x v="3"/>
    <x v="0"/>
  </r>
  <r>
    <n v="95"/>
    <x v="1"/>
    <x v="0"/>
    <x v="1"/>
    <x v="0"/>
  </r>
  <r>
    <n v="99"/>
    <x v="1"/>
    <x v="3"/>
    <x v="1"/>
    <x v="0"/>
  </r>
  <r>
    <n v="109"/>
    <x v="2"/>
    <x v="3"/>
    <x v="3"/>
    <x v="0"/>
  </r>
  <r>
    <n v="123"/>
    <x v="1"/>
    <x v="0"/>
    <x v="1"/>
    <x v="0"/>
  </r>
  <r>
    <n v="133"/>
    <x v="1"/>
    <x v="0"/>
    <x v="3"/>
    <x v="0"/>
  </r>
  <r>
    <n v="138"/>
    <x v="1"/>
    <x v="0"/>
    <x v="1"/>
    <x v="0"/>
  </r>
  <r>
    <n v="141"/>
    <x v="1"/>
    <x v="3"/>
    <x v="3"/>
    <x v="0"/>
  </r>
  <r>
    <n v="142"/>
    <x v="1"/>
    <x v="0"/>
    <x v="1"/>
    <x v="0"/>
  </r>
  <r>
    <n v="146"/>
    <x v="0"/>
    <x v="0"/>
    <x v="1"/>
    <x v="0"/>
  </r>
  <r>
    <n v="149"/>
    <x v="1"/>
    <x v="1"/>
    <x v="1"/>
    <x v="0"/>
  </r>
  <r>
    <n v="158"/>
    <x v="1"/>
    <x v="1"/>
    <x v="1"/>
    <x v="0"/>
  </r>
  <r>
    <n v="163"/>
    <x v="0"/>
    <x v="2"/>
    <x v="3"/>
    <x v="0"/>
  </r>
  <r>
    <n v="176"/>
    <x v="0"/>
    <x v="3"/>
    <x v="1"/>
    <x v="0"/>
  </r>
  <r>
    <n v="197"/>
    <x v="0"/>
    <x v="0"/>
    <x v="3"/>
    <x v="0"/>
  </r>
  <r>
    <n v="203"/>
    <x v="2"/>
    <x v="3"/>
    <x v="3"/>
    <x v="0"/>
  </r>
  <r>
    <n v="58"/>
    <x v="1"/>
    <x v="1"/>
    <x v="1"/>
    <x v="0"/>
  </r>
  <r>
    <n v="62"/>
    <x v="0"/>
    <x v="2"/>
    <x v="1"/>
    <x v="0"/>
  </r>
  <r>
    <n v="76"/>
    <x v="1"/>
    <x v="3"/>
    <x v="1"/>
    <x v="0"/>
  </r>
  <r>
    <n v="91"/>
    <x v="0"/>
    <x v="3"/>
    <x v="3"/>
    <x v="0"/>
  </r>
  <r>
    <n v="94"/>
    <x v="1"/>
    <x v="3"/>
    <x v="7"/>
    <x v="0"/>
  </r>
  <r>
    <n v="141"/>
    <x v="1"/>
    <x v="3"/>
    <x v="7"/>
    <x v="0"/>
  </r>
  <r>
    <n v="163"/>
    <x v="0"/>
    <x v="2"/>
    <x v="1"/>
    <x v="0"/>
  </r>
  <r>
    <n v="163"/>
    <x v="0"/>
    <x v="2"/>
    <x v="1"/>
    <x v="0"/>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2">
  <r>
    <n v="1"/>
    <x v="0"/>
    <x v="0"/>
    <x v="0"/>
    <x v="0"/>
    <x v="0"/>
    <x v="0"/>
    <x v="0"/>
    <x v="0"/>
    <x v="0"/>
    <x v="0"/>
    <x v="0"/>
    <x v="0"/>
    <x v="0"/>
    <x v="0"/>
    <x v="0"/>
    <x v="0"/>
    <x v="0"/>
    <x v="0"/>
    <x v="0"/>
  </r>
  <r>
    <n v="2"/>
    <x v="1"/>
    <x v="0"/>
    <x v="1"/>
    <x v="1"/>
    <x v="1"/>
    <x v="0"/>
    <x v="1"/>
    <x v="1"/>
    <x v="1"/>
    <x v="1"/>
    <x v="0"/>
    <x v="1"/>
    <x v="1"/>
    <x v="1"/>
    <x v="0"/>
    <x v="0"/>
    <x v="0"/>
    <x v="0"/>
    <x v="0"/>
  </r>
  <r>
    <n v="3"/>
    <x v="1"/>
    <x v="0"/>
    <x v="0"/>
    <x v="2"/>
    <x v="0"/>
    <x v="0"/>
    <x v="0"/>
    <x v="0"/>
    <x v="0"/>
    <x v="0"/>
    <x v="0"/>
    <x v="0"/>
    <x v="0"/>
    <x v="2"/>
    <x v="0"/>
    <x v="0"/>
    <x v="0"/>
    <x v="0"/>
    <x v="1"/>
  </r>
  <r>
    <n v="4"/>
    <x v="2"/>
    <x v="1"/>
    <x v="2"/>
    <x v="3"/>
    <x v="0"/>
    <x v="0"/>
    <x v="1"/>
    <x v="1"/>
    <x v="2"/>
    <x v="0"/>
    <x v="0"/>
    <x v="0"/>
    <x v="2"/>
    <x v="3"/>
    <x v="0"/>
    <x v="0"/>
    <x v="0"/>
    <x v="0"/>
    <x v="2"/>
  </r>
  <r>
    <n v="5"/>
    <x v="3"/>
    <x v="2"/>
    <x v="0"/>
    <x v="4"/>
    <x v="0"/>
    <x v="1"/>
    <x v="2"/>
    <x v="2"/>
    <x v="0"/>
    <x v="1"/>
    <x v="0"/>
    <x v="0"/>
    <x v="0"/>
    <x v="2"/>
    <x v="1"/>
    <x v="1"/>
    <x v="0"/>
    <x v="1"/>
    <x v="1"/>
  </r>
  <r>
    <n v="6"/>
    <x v="4"/>
    <x v="3"/>
    <x v="1"/>
    <x v="5"/>
    <x v="2"/>
    <x v="0"/>
    <x v="3"/>
    <x v="1"/>
    <x v="3"/>
    <x v="1"/>
    <x v="0"/>
    <x v="0"/>
    <x v="2"/>
    <x v="1"/>
    <x v="0"/>
    <x v="0"/>
    <x v="0"/>
    <x v="0"/>
    <x v="1"/>
  </r>
  <r>
    <n v="7"/>
    <x v="0"/>
    <x v="4"/>
    <x v="3"/>
    <x v="2"/>
    <x v="2"/>
    <x v="0"/>
    <x v="0"/>
    <x v="3"/>
    <x v="4"/>
    <x v="1"/>
    <x v="0"/>
    <x v="0"/>
    <x v="1"/>
    <x v="1"/>
    <x v="0"/>
    <x v="0"/>
    <x v="0"/>
    <x v="0"/>
    <x v="0"/>
  </r>
  <r>
    <n v="8"/>
    <x v="2"/>
    <x v="3"/>
    <x v="0"/>
    <x v="4"/>
    <x v="1"/>
    <x v="2"/>
    <x v="3"/>
    <x v="1"/>
    <x v="4"/>
    <x v="1"/>
    <x v="0"/>
    <x v="0"/>
    <x v="3"/>
    <x v="2"/>
    <x v="1"/>
    <x v="1"/>
    <x v="0"/>
    <x v="0"/>
    <x v="2"/>
  </r>
  <r>
    <n v="9"/>
    <x v="4"/>
    <x v="3"/>
    <x v="4"/>
    <x v="6"/>
    <x v="1"/>
    <x v="0"/>
    <x v="4"/>
    <x v="0"/>
    <x v="3"/>
    <x v="1"/>
    <x v="1"/>
    <x v="0"/>
    <x v="2"/>
    <x v="0"/>
    <x v="2"/>
    <x v="0"/>
    <x v="0"/>
    <x v="0"/>
    <x v="1"/>
  </r>
  <r>
    <n v="10"/>
    <x v="0"/>
    <x v="2"/>
    <x v="0"/>
    <x v="7"/>
    <x v="1"/>
    <x v="0"/>
    <x v="5"/>
    <x v="2"/>
    <x v="0"/>
    <x v="1"/>
    <x v="0"/>
    <x v="2"/>
    <x v="0"/>
    <x v="0"/>
    <x v="2"/>
    <x v="0"/>
    <x v="0"/>
    <x v="0"/>
    <x v="3"/>
  </r>
  <r>
    <n v="11"/>
    <x v="0"/>
    <x v="1"/>
    <x v="5"/>
    <x v="7"/>
    <x v="2"/>
    <x v="0"/>
    <x v="1"/>
    <x v="1"/>
    <x v="5"/>
    <x v="1"/>
    <x v="0"/>
    <x v="0"/>
    <x v="2"/>
    <x v="1"/>
    <x v="0"/>
    <x v="0"/>
    <x v="0"/>
    <x v="0"/>
    <x v="0"/>
  </r>
  <r>
    <n v="12"/>
    <x v="1"/>
    <x v="1"/>
    <x v="3"/>
    <x v="3"/>
    <x v="0"/>
    <x v="0"/>
    <x v="6"/>
    <x v="4"/>
    <x v="6"/>
    <x v="1"/>
    <x v="1"/>
    <x v="0"/>
    <x v="2"/>
    <x v="1"/>
    <x v="0"/>
    <x v="0"/>
    <x v="0"/>
    <x v="0"/>
    <x v="2"/>
  </r>
  <r>
    <n v="13"/>
    <x v="0"/>
    <x v="0"/>
    <x v="6"/>
    <x v="8"/>
    <x v="0"/>
    <x v="0"/>
    <x v="7"/>
    <x v="1"/>
    <x v="6"/>
    <x v="1"/>
    <x v="1"/>
    <x v="0"/>
    <x v="3"/>
    <x v="1"/>
    <x v="2"/>
    <x v="0"/>
    <x v="0"/>
    <x v="0"/>
    <x v="1"/>
  </r>
  <r>
    <n v="14"/>
    <x v="1"/>
    <x v="0"/>
    <x v="0"/>
    <x v="6"/>
    <x v="1"/>
    <x v="0"/>
    <x v="3"/>
    <x v="4"/>
    <x v="7"/>
    <x v="1"/>
    <x v="2"/>
    <x v="2"/>
    <x v="2"/>
    <x v="0"/>
    <x v="1"/>
    <x v="0"/>
    <x v="0"/>
    <x v="0"/>
    <x v="2"/>
  </r>
  <r>
    <n v="15"/>
    <x v="2"/>
    <x v="0"/>
    <x v="4"/>
    <x v="9"/>
    <x v="1"/>
    <x v="0"/>
    <x v="3"/>
    <x v="1"/>
    <x v="2"/>
    <x v="1"/>
    <x v="1"/>
    <x v="0"/>
    <x v="1"/>
    <x v="0"/>
    <x v="2"/>
    <x v="0"/>
    <x v="0"/>
    <x v="0"/>
    <x v="3"/>
  </r>
  <r>
    <n v="16"/>
    <x v="0"/>
    <x v="3"/>
    <x v="0"/>
    <x v="7"/>
    <x v="1"/>
    <x v="0"/>
    <x v="0"/>
    <x v="0"/>
    <x v="8"/>
    <x v="1"/>
    <x v="1"/>
    <x v="0"/>
    <x v="0"/>
    <x v="0"/>
    <x v="3"/>
    <x v="1"/>
    <x v="0"/>
    <x v="0"/>
    <x v="1"/>
  </r>
  <r>
    <n v="17"/>
    <x v="0"/>
    <x v="0"/>
    <x v="0"/>
    <x v="10"/>
    <x v="0"/>
    <x v="0"/>
    <x v="8"/>
    <x v="0"/>
    <x v="3"/>
    <x v="0"/>
    <x v="1"/>
    <x v="0"/>
    <x v="0"/>
    <x v="2"/>
    <x v="1"/>
    <x v="0"/>
    <x v="0"/>
    <x v="0"/>
    <x v="2"/>
  </r>
  <r>
    <n v="18"/>
    <x v="0"/>
    <x v="3"/>
    <x v="7"/>
    <x v="1"/>
    <x v="1"/>
    <x v="0"/>
    <x v="0"/>
    <x v="1"/>
    <x v="1"/>
    <x v="1"/>
    <x v="1"/>
    <x v="1"/>
    <x v="2"/>
    <x v="3"/>
    <x v="2"/>
    <x v="2"/>
    <x v="0"/>
    <x v="0"/>
    <x v="1"/>
  </r>
  <r>
    <n v="19"/>
    <x v="3"/>
    <x v="5"/>
    <x v="0"/>
    <x v="1"/>
    <x v="0"/>
    <x v="1"/>
    <x v="5"/>
    <x v="2"/>
    <x v="9"/>
    <x v="1"/>
    <x v="1"/>
    <x v="0"/>
    <x v="2"/>
    <x v="2"/>
    <x v="1"/>
    <x v="2"/>
    <x v="0"/>
    <x v="0"/>
    <x v="0"/>
  </r>
  <r>
    <n v="20"/>
    <x v="1"/>
    <x v="4"/>
    <x v="5"/>
    <x v="9"/>
    <x v="1"/>
    <x v="0"/>
    <x v="1"/>
    <x v="1"/>
    <x v="10"/>
    <x v="1"/>
    <x v="0"/>
    <x v="1"/>
    <x v="2"/>
    <x v="1"/>
    <x v="4"/>
    <x v="2"/>
    <x v="0"/>
    <x v="0"/>
    <x v="1"/>
  </r>
  <r>
    <n v="21"/>
    <x v="0"/>
    <x v="3"/>
    <x v="8"/>
    <x v="1"/>
    <x v="2"/>
    <x v="0"/>
    <x v="0"/>
    <x v="0"/>
    <x v="11"/>
    <x v="1"/>
    <x v="0"/>
    <x v="0"/>
    <x v="1"/>
    <x v="0"/>
    <x v="2"/>
    <x v="0"/>
    <x v="0"/>
    <x v="0"/>
    <x v="1"/>
  </r>
  <r>
    <n v="22"/>
    <x v="0"/>
    <x v="3"/>
    <x v="9"/>
    <x v="11"/>
    <x v="0"/>
    <x v="0"/>
    <x v="1"/>
    <x v="5"/>
    <x v="3"/>
    <x v="1"/>
    <x v="0"/>
    <x v="0"/>
    <x v="3"/>
    <x v="0"/>
    <x v="2"/>
    <x v="0"/>
    <x v="1"/>
    <x v="1"/>
    <x v="0"/>
  </r>
  <r>
    <n v="23"/>
    <x v="3"/>
    <x v="5"/>
    <x v="0"/>
    <x v="4"/>
    <x v="0"/>
    <x v="1"/>
    <x v="9"/>
    <x v="2"/>
    <x v="12"/>
    <x v="1"/>
    <x v="1"/>
    <x v="0"/>
    <x v="2"/>
    <x v="2"/>
    <x v="2"/>
    <x v="2"/>
    <x v="0"/>
    <x v="0"/>
    <x v="4"/>
  </r>
  <r>
    <n v="24"/>
    <x v="4"/>
    <x v="3"/>
    <x v="4"/>
    <x v="9"/>
    <x v="1"/>
    <x v="0"/>
    <x v="3"/>
    <x v="1"/>
    <x v="2"/>
    <x v="1"/>
    <x v="1"/>
    <x v="0"/>
    <x v="2"/>
    <x v="0"/>
    <x v="1"/>
    <x v="0"/>
    <x v="0"/>
    <x v="0"/>
    <x v="2"/>
  </r>
  <r>
    <n v="25"/>
    <x v="0"/>
    <x v="5"/>
    <x v="0"/>
    <x v="1"/>
    <x v="1"/>
    <x v="0"/>
    <x v="4"/>
    <x v="0"/>
    <x v="7"/>
    <x v="1"/>
    <x v="1"/>
    <x v="0"/>
    <x v="0"/>
    <x v="2"/>
    <x v="2"/>
    <x v="2"/>
    <x v="0"/>
    <x v="0"/>
    <x v="3"/>
  </r>
  <r>
    <n v="26"/>
    <x v="0"/>
    <x v="5"/>
    <x v="0"/>
    <x v="7"/>
    <x v="2"/>
    <x v="0"/>
    <x v="4"/>
    <x v="0"/>
    <x v="2"/>
    <x v="1"/>
    <x v="1"/>
    <x v="0"/>
    <x v="0"/>
    <x v="2"/>
    <x v="2"/>
    <x v="2"/>
    <x v="0"/>
    <x v="0"/>
    <x v="4"/>
  </r>
  <r>
    <n v="27"/>
    <x v="3"/>
    <x v="5"/>
    <x v="7"/>
    <x v="1"/>
    <x v="1"/>
    <x v="0"/>
    <x v="7"/>
    <x v="1"/>
    <x v="13"/>
    <x v="1"/>
    <x v="1"/>
    <x v="0"/>
    <x v="2"/>
    <x v="3"/>
    <x v="2"/>
    <x v="2"/>
    <x v="0"/>
    <x v="2"/>
    <x v="4"/>
  </r>
  <r>
    <n v="28"/>
    <x v="3"/>
    <x v="5"/>
    <x v="8"/>
    <x v="1"/>
    <x v="1"/>
    <x v="0"/>
    <x v="8"/>
    <x v="6"/>
    <x v="11"/>
    <x v="1"/>
    <x v="0"/>
    <x v="0"/>
    <x v="3"/>
    <x v="3"/>
    <x v="1"/>
    <x v="2"/>
    <x v="0"/>
    <x v="0"/>
    <x v="2"/>
  </r>
  <r>
    <n v="29"/>
    <x v="1"/>
    <x v="0"/>
    <x v="1"/>
    <x v="12"/>
    <x v="2"/>
    <x v="0"/>
    <x v="6"/>
    <x v="1"/>
    <x v="2"/>
    <x v="1"/>
    <x v="0"/>
    <x v="0"/>
    <x v="2"/>
    <x v="1"/>
    <x v="4"/>
    <x v="0"/>
    <x v="0"/>
    <x v="0"/>
    <x v="3"/>
  </r>
  <r>
    <n v="30"/>
    <x v="0"/>
    <x v="5"/>
    <x v="1"/>
    <x v="3"/>
    <x v="1"/>
    <x v="0"/>
    <x v="7"/>
    <x v="6"/>
    <x v="14"/>
    <x v="1"/>
    <x v="0"/>
    <x v="0"/>
    <x v="2"/>
    <x v="1"/>
    <x v="3"/>
    <x v="0"/>
    <x v="0"/>
    <x v="0"/>
    <x v="4"/>
  </r>
  <r>
    <n v="31"/>
    <x v="0"/>
    <x v="3"/>
    <x v="10"/>
    <x v="13"/>
    <x v="2"/>
    <x v="0"/>
    <x v="0"/>
    <x v="2"/>
    <x v="1"/>
    <x v="1"/>
    <x v="0"/>
    <x v="0"/>
    <x v="0"/>
    <x v="3"/>
    <x v="2"/>
    <x v="0"/>
    <x v="0"/>
    <x v="1"/>
    <x v="2"/>
  </r>
  <r>
    <n v="32"/>
    <x v="0"/>
    <x v="5"/>
    <x v="0"/>
    <x v="6"/>
    <x v="0"/>
    <x v="0"/>
    <x v="10"/>
    <x v="2"/>
    <x v="15"/>
    <x v="1"/>
    <x v="0"/>
    <x v="1"/>
    <x v="1"/>
    <x v="0"/>
    <x v="0"/>
    <x v="0"/>
    <x v="0"/>
    <x v="0"/>
    <x v="0"/>
  </r>
  <r>
    <n v="33"/>
    <x v="0"/>
    <x v="2"/>
    <x v="0"/>
    <x v="1"/>
    <x v="2"/>
    <x v="0"/>
    <x v="7"/>
    <x v="1"/>
    <x v="1"/>
    <x v="1"/>
    <x v="1"/>
    <x v="0"/>
    <x v="3"/>
    <x v="2"/>
    <x v="4"/>
    <x v="0"/>
    <x v="0"/>
    <x v="0"/>
    <x v="0"/>
  </r>
  <r>
    <n v="34"/>
    <x v="0"/>
    <x v="0"/>
    <x v="11"/>
    <x v="1"/>
    <x v="2"/>
    <x v="0"/>
    <x v="4"/>
    <x v="1"/>
    <x v="2"/>
    <x v="1"/>
    <x v="0"/>
    <x v="0"/>
    <x v="3"/>
    <x v="3"/>
    <x v="1"/>
    <x v="0"/>
    <x v="0"/>
    <x v="0"/>
    <x v="0"/>
  </r>
  <r>
    <n v="35"/>
    <x v="1"/>
    <x v="1"/>
    <x v="0"/>
    <x v="6"/>
    <x v="0"/>
    <x v="0"/>
    <x v="7"/>
    <x v="1"/>
    <x v="1"/>
    <x v="1"/>
    <x v="0"/>
    <x v="0"/>
    <x v="2"/>
    <x v="0"/>
    <x v="4"/>
    <x v="0"/>
    <x v="0"/>
    <x v="0"/>
    <x v="2"/>
  </r>
  <r>
    <n v="36"/>
    <x v="4"/>
    <x v="1"/>
    <x v="0"/>
    <x v="0"/>
    <x v="1"/>
    <x v="0"/>
    <x v="7"/>
    <x v="4"/>
    <x v="4"/>
    <x v="1"/>
    <x v="3"/>
    <x v="0"/>
    <x v="0"/>
    <x v="2"/>
    <x v="3"/>
    <x v="0"/>
    <x v="0"/>
    <x v="0"/>
    <x v="0"/>
  </r>
  <r>
    <n v="37"/>
    <x v="0"/>
    <x v="3"/>
    <x v="3"/>
    <x v="1"/>
    <x v="1"/>
    <x v="0"/>
    <x v="0"/>
    <x v="1"/>
    <x v="5"/>
    <x v="1"/>
    <x v="1"/>
    <x v="1"/>
    <x v="3"/>
    <x v="1"/>
    <x v="0"/>
    <x v="0"/>
    <x v="0"/>
    <x v="0"/>
    <x v="2"/>
  </r>
  <r>
    <n v="38"/>
    <x v="0"/>
    <x v="4"/>
    <x v="5"/>
    <x v="1"/>
    <x v="0"/>
    <x v="0"/>
    <x v="1"/>
    <x v="1"/>
    <x v="1"/>
    <x v="1"/>
    <x v="1"/>
    <x v="0"/>
    <x v="2"/>
    <x v="1"/>
    <x v="0"/>
    <x v="0"/>
    <x v="0"/>
    <x v="0"/>
    <x v="0"/>
  </r>
  <r>
    <n v="39"/>
    <x v="0"/>
    <x v="3"/>
    <x v="5"/>
    <x v="0"/>
    <x v="2"/>
    <x v="0"/>
    <x v="0"/>
    <x v="3"/>
    <x v="13"/>
    <x v="1"/>
    <x v="1"/>
    <x v="1"/>
    <x v="3"/>
    <x v="1"/>
    <x v="0"/>
    <x v="0"/>
    <x v="0"/>
    <x v="0"/>
    <x v="2"/>
  </r>
  <r>
    <n v="40"/>
    <x v="0"/>
    <x v="5"/>
    <x v="8"/>
    <x v="2"/>
    <x v="2"/>
    <x v="0"/>
    <x v="7"/>
    <x v="7"/>
    <x v="16"/>
    <x v="1"/>
    <x v="0"/>
    <x v="0"/>
    <x v="3"/>
    <x v="0"/>
    <x v="2"/>
    <x v="0"/>
    <x v="0"/>
    <x v="0"/>
    <x v="3"/>
  </r>
  <r>
    <n v="41"/>
    <x v="0"/>
    <x v="1"/>
    <x v="0"/>
    <x v="14"/>
    <x v="2"/>
    <x v="0"/>
    <x v="0"/>
    <x v="0"/>
    <x v="1"/>
    <x v="1"/>
    <x v="0"/>
    <x v="0"/>
    <x v="0"/>
    <x v="2"/>
    <x v="1"/>
    <x v="0"/>
    <x v="0"/>
    <x v="0"/>
    <x v="4"/>
  </r>
  <r>
    <n v="42"/>
    <x v="0"/>
    <x v="3"/>
    <x v="11"/>
    <x v="15"/>
    <x v="0"/>
    <x v="0"/>
    <x v="0"/>
    <x v="1"/>
    <x v="1"/>
    <x v="1"/>
    <x v="1"/>
    <x v="0"/>
    <x v="3"/>
    <x v="3"/>
    <x v="4"/>
    <x v="0"/>
    <x v="0"/>
    <x v="0"/>
    <x v="0"/>
  </r>
  <r>
    <n v="43"/>
    <x v="0"/>
    <x v="5"/>
    <x v="0"/>
    <x v="1"/>
    <x v="1"/>
    <x v="0"/>
    <x v="7"/>
    <x v="0"/>
    <x v="3"/>
    <x v="1"/>
    <x v="0"/>
    <x v="0"/>
    <x v="0"/>
    <x v="0"/>
    <x v="1"/>
    <x v="0"/>
    <x v="1"/>
    <x v="0"/>
    <x v="0"/>
  </r>
  <r>
    <n v="44"/>
    <x v="0"/>
    <x v="3"/>
    <x v="12"/>
    <x v="15"/>
    <x v="0"/>
    <x v="0"/>
    <x v="1"/>
    <x v="0"/>
    <x v="5"/>
    <x v="1"/>
    <x v="0"/>
    <x v="1"/>
    <x v="3"/>
    <x v="0"/>
    <x v="0"/>
    <x v="2"/>
    <x v="0"/>
    <x v="0"/>
    <x v="4"/>
  </r>
  <r>
    <n v="45"/>
    <x v="0"/>
    <x v="0"/>
    <x v="5"/>
    <x v="11"/>
    <x v="0"/>
    <x v="0"/>
    <x v="11"/>
    <x v="0"/>
    <x v="1"/>
    <x v="1"/>
    <x v="1"/>
    <x v="1"/>
    <x v="2"/>
    <x v="1"/>
    <x v="4"/>
    <x v="0"/>
    <x v="0"/>
    <x v="0"/>
    <x v="0"/>
  </r>
  <r>
    <n v="46"/>
    <x v="0"/>
    <x v="0"/>
    <x v="13"/>
    <x v="16"/>
    <x v="1"/>
    <x v="0"/>
    <x v="7"/>
    <x v="6"/>
    <x v="5"/>
    <x v="1"/>
    <x v="1"/>
    <x v="0"/>
    <x v="3"/>
    <x v="0"/>
    <x v="2"/>
    <x v="0"/>
    <x v="0"/>
    <x v="0"/>
    <x v="2"/>
  </r>
  <r>
    <n v="47"/>
    <x v="0"/>
    <x v="3"/>
    <x v="5"/>
    <x v="6"/>
    <x v="1"/>
    <x v="0"/>
    <x v="1"/>
    <x v="1"/>
    <x v="1"/>
    <x v="1"/>
    <x v="1"/>
    <x v="0"/>
    <x v="3"/>
    <x v="1"/>
    <x v="5"/>
    <x v="1"/>
    <x v="0"/>
    <x v="0"/>
    <x v="3"/>
  </r>
  <r>
    <n v="48"/>
    <x v="0"/>
    <x v="5"/>
    <x v="11"/>
    <x v="14"/>
    <x v="2"/>
    <x v="0"/>
    <x v="4"/>
    <x v="8"/>
    <x v="17"/>
    <x v="1"/>
    <x v="1"/>
    <x v="0"/>
    <x v="1"/>
    <x v="0"/>
    <x v="0"/>
    <x v="0"/>
    <x v="0"/>
    <x v="0"/>
    <x v="0"/>
  </r>
  <r>
    <n v="49"/>
    <x v="0"/>
    <x v="2"/>
    <x v="8"/>
    <x v="6"/>
    <x v="2"/>
    <x v="0"/>
    <x v="8"/>
    <x v="0"/>
    <x v="18"/>
    <x v="1"/>
    <x v="0"/>
    <x v="0"/>
    <x v="1"/>
    <x v="0"/>
    <x v="2"/>
    <x v="0"/>
    <x v="0"/>
    <x v="0"/>
    <x v="1"/>
  </r>
  <r>
    <n v="50"/>
    <x v="1"/>
    <x v="3"/>
    <x v="14"/>
    <x v="14"/>
    <x v="1"/>
    <x v="0"/>
    <x v="7"/>
    <x v="9"/>
    <x v="0"/>
    <x v="1"/>
    <x v="1"/>
    <x v="0"/>
    <x v="1"/>
    <x v="0"/>
    <x v="2"/>
    <x v="2"/>
    <x v="0"/>
    <x v="0"/>
    <x v="4"/>
  </r>
  <r>
    <n v="51"/>
    <x v="0"/>
    <x v="0"/>
    <x v="15"/>
    <x v="7"/>
    <x v="1"/>
    <x v="0"/>
    <x v="1"/>
    <x v="0"/>
    <x v="19"/>
    <x v="1"/>
    <x v="0"/>
    <x v="2"/>
    <x v="1"/>
    <x v="0"/>
    <x v="1"/>
    <x v="0"/>
    <x v="0"/>
    <x v="1"/>
    <x v="1"/>
  </r>
  <r>
    <n v="52"/>
    <x v="0"/>
    <x v="2"/>
    <x v="3"/>
    <x v="7"/>
    <x v="0"/>
    <x v="0"/>
    <x v="12"/>
    <x v="1"/>
    <x v="20"/>
    <x v="1"/>
    <x v="0"/>
    <x v="1"/>
    <x v="3"/>
    <x v="1"/>
    <x v="5"/>
    <x v="0"/>
    <x v="1"/>
    <x v="1"/>
    <x v="0"/>
  </r>
  <r>
    <n v="53"/>
    <x v="0"/>
    <x v="3"/>
    <x v="4"/>
    <x v="9"/>
    <x v="1"/>
    <x v="0"/>
    <x v="7"/>
    <x v="1"/>
    <x v="1"/>
    <x v="1"/>
    <x v="3"/>
    <x v="0"/>
    <x v="3"/>
    <x v="2"/>
    <x v="1"/>
    <x v="0"/>
    <x v="0"/>
    <x v="0"/>
    <x v="2"/>
  </r>
  <r>
    <n v="54"/>
    <x v="0"/>
    <x v="3"/>
    <x v="5"/>
    <x v="11"/>
    <x v="0"/>
    <x v="0"/>
    <x v="0"/>
    <x v="0"/>
    <x v="21"/>
    <x v="1"/>
    <x v="1"/>
    <x v="0"/>
    <x v="2"/>
    <x v="1"/>
    <x v="2"/>
    <x v="2"/>
    <x v="0"/>
    <x v="0"/>
    <x v="3"/>
  </r>
  <r>
    <n v="55"/>
    <x v="1"/>
    <x v="1"/>
    <x v="5"/>
    <x v="7"/>
    <x v="2"/>
    <x v="0"/>
    <x v="1"/>
    <x v="1"/>
    <x v="1"/>
    <x v="1"/>
    <x v="1"/>
    <x v="1"/>
    <x v="2"/>
    <x v="1"/>
    <x v="4"/>
    <x v="0"/>
    <x v="0"/>
    <x v="0"/>
    <x v="0"/>
  </r>
  <r>
    <n v="56"/>
    <x v="1"/>
    <x v="0"/>
    <x v="0"/>
    <x v="9"/>
    <x v="0"/>
    <x v="0"/>
    <x v="3"/>
    <x v="10"/>
    <x v="22"/>
    <x v="1"/>
    <x v="0"/>
    <x v="0"/>
    <x v="2"/>
    <x v="0"/>
    <x v="2"/>
    <x v="0"/>
    <x v="0"/>
    <x v="0"/>
    <x v="2"/>
  </r>
  <r>
    <n v="57"/>
    <x v="3"/>
    <x v="5"/>
    <x v="8"/>
    <x v="17"/>
    <x v="2"/>
    <x v="1"/>
    <x v="9"/>
    <x v="1"/>
    <x v="2"/>
    <x v="1"/>
    <x v="0"/>
    <x v="1"/>
    <x v="2"/>
    <x v="3"/>
    <x v="0"/>
    <x v="0"/>
    <x v="0"/>
    <x v="0"/>
    <x v="2"/>
  </r>
  <r>
    <n v="58"/>
    <x v="1"/>
    <x v="1"/>
    <x v="16"/>
    <x v="18"/>
    <x v="2"/>
    <x v="0"/>
    <x v="7"/>
    <x v="1"/>
    <x v="1"/>
    <x v="1"/>
    <x v="2"/>
    <x v="0"/>
    <x v="3"/>
    <x v="0"/>
    <x v="4"/>
    <x v="0"/>
    <x v="0"/>
    <x v="0"/>
    <x v="0"/>
  </r>
  <r>
    <n v="59"/>
    <x v="3"/>
    <x v="5"/>
    <x v="14"/>
    <x v="5"/>
    <x v="2"/>
    <x v="0"/>
    <x v="7"/>
    <x v="0"/>
    <x v="6"/>
    <x v="1"/>
    <x v="0"/>
    <x v="0"/>
    <x v="1"/>
    <x v="0"/>
    <x v="2"/>
    <x v="2"/>
    <x v="1"/>
    <x v="1"/>
    <x v="0"/>
  </r>
  <r>
    <n v="60"/>
    <x v="1"/>
    <x v="4"/>
    <x v="17"/>
    <x v="9"/>
    <x v="1"/>
    <x v="0"/>
    <x v="1"/>
    <x v="1"/>
    <x v="1"/>
    <x v="1"/>
    <x v="1"/>
    <x v="0"/>
    <x v="3"/>
    <x v="1"/>
    <x v="0"/>
    <x v="0"/>
    <x v="0"/>
    <x v="1"/>
    <x v="0"/>
  </r>
  <r>
    <n v="61"/>
    <x v="0"/>
    <x v="3"/>
    <x v="3"/>
    <x v="19"/>
    <x v="0"/>
    <x v="0"/>
    <x v="1"/>
    <x v="1"/>
    <x v="1"/>
    <x v="1"/>
    <x v="0"/>
    <x v="1"/>
    <x v="1"/>
    <x v="1"/>
    <x v="5"/>
    <x v="0"/>
    <x v="0"/>
    <x v="0"/>
    <x v="0"/>
  </r>
  <r>
    <n v="62"/>
    <x v="0"/>
    <x v="2"/>
    <x v="18"/>
    <x v="1"/>
    <x v="1"/>
    <x v="0"/>
    <x v="1"/>
    <x v="1"/>
    <x v="13"/>
    <x v="1"/>
    <x v="2"/>
    <x v="0"/>
    <x v="2"/>
    <x v="3"/>
    <x v="0"/>
    <x v="0"/>
    <x v="1"/>
    <x v="0"/>
    <x v="2"/>
  </r>
  <r>
    <n v="63"/>
    <x v="1"/>
    <x v="3"/>
    <x v="19"/>
    <x v="7"/>
    <x v="2"/>
    <x v="0"/>
    <x v="7"/>
    <x v="3"/>
    <x v="1"/>
    <x v="1"/>
    <x v="2"/>
    <x v="1"/>
    <x v="3"/>
    <x v="0"/>
    <x v="5"/>
    <x v="2"/>
    <x v="0"/>
    <x v="0"/>
    <x v="0"/>
  </r>
  <r>
    <n v="64"/>
    <x v="1"/>
    <x v="4"/>
    <x v="5"/>
    <x v="20"/>
    <x v="1"/>
    <x v="0"/>
    <x v="1"/>
    <x v="0"/>
    <x v="23"/>
    <x v="1"/>
    <x v="1"/>
    <x v="1"/>
    <x v="2"/>
    <x v="1"/>
    <x v="5"/>
    <x v="0"/>
    <x v="0"/>
    <x v="0"/>
    <x v="0"/>
  </r>
  <r>
    <n v="65"/>
    <x v="0"/>
    <x v="3"/>
    <x v="20"/>
    <x v="9"/>
    <x v="1"/>
    <x v="0"/>
    <x v="1"/>
    <x v="3"/>
    <x v="24"/>
    <x v="1"/>
    <x v="1"/>
    <x v="0"/>
    <x v="0"/>
    <x v="3"/>
    <x v="1"/>
    <x v="0"/>
    <x v="0"/>
    <x v="0"/>
    <x v="0"/>
  </r>
  <r>
    <n v="66"/>
    <x v="3"/>
    <x v="5"/>
    <x v="1"/>
    <x v="21"/>
    <x v="0"/>
    <x v="0"/>
    <x v="5"/>
    <x v="1"/>
    <x v="1"/>
    <x v="1"/>
    <x v="0"/>
    <x v="1"/>
    <x v="1"/>
    <x v="1"/>
    <x v="3"/>
    <x v="0"/>
    <x v="2"/>
    <x v="0"/>
    <x v="5"/>
  </r>
  <r>
    <n v="67"/>
    <x v="2"/>
    <x v="0"/>
    <x v="14"/>
    <x v="15"/>
    <x v="1"/>
    <x v="0"/>
    <x v="3"/>
    <x v="1"/>
    <x v="1"/>
    <x v="1"/>
    <x v="1"/>
    <x v="0"/>
    <x v="2"/>
    <x v="3"/>
    <x v="3"/>
    <x v="0"/>
    <x v="0"/>
    <x v="0"/>
    <x v="0"/>
  </r>
  <r>
    <n v="68"/>
    <x v="1"/>
    <x v="1"/>
    <x v="21"/>
    <x v="1"/>
    <x v="0"/>
    <x v="0"/>
    <x v="1"/>
    <x v="6"/>
    <x v="13"/>
    <x v="1"/>
    <x v="1"/>
    <x v="0"/>
    <x v="3"/>
    <x v="0"/>
    <x v="4"/>
    <x v="0"/>
    <x v="0"/>
    <x v="0"/>
    <x v="0"/>
  </r>
  <r>
    <n v="69"/>
    <x v="3"/>
    <x v="5"/>
    <x v="22"/>
    <x v="21"/>
    <x v="1"/>
    <x v="0"/>
    <x v="2"/>
    <x v="11"/>
    <x v="19"/>
    <x v="1"/>
    <x v="0"/>
    <x v="0"/>
    <x v="2"/>
    <x v="3"/>
    <x v="5"/>
    <x v="2"/>
    <x v="1"/>
    <x v="0"/>
    <x v="6"/>
  </r>
  <r>
    <n v="70"/>
    <x v="2"/>
    <x v="0"/>
    <x v="14"/>
    <x v="22"/>
    <x v="1"/>
    <x v="0"/>
    <x v="7"/>
    <x v="1"/>
    <x v="1"/>
    <x v="1"/>
    <x v="1"/>
    <x v="0"/>
    <x v="2"/>
    <x v="0"/>
    <x v="4"/>
    <x v="2"/>
    <x v="0"/>
    <x v="0"/>
    <x v="0"/>
  </r>
  <r>
    <n v="71"/>
    <x v="1"/>
    <x v="2"/>
    <x v="5"/>
    <x v="1"/>
    <x v="1"/>
    <x v="0"/>
    <x v="1"/>
    <x v="1"/>
    <x v="1"/>
    <x v="1"/>
    <x v="0"/>
    <x v="0"/>
    <x v="2"/>
    <x v="1"/>
    <x v="4"/>
    <x v="0"/>
    <x v="0"/>
    <x v="0"/>
    <x v="0"/>
  </r>
  <r>
    <n v="72"/>
    <x v="1"/>
    <x v="4"/>
    <x v="5"/>
    <x v="1"/>
    <x v="1"/>
    <x v="0"/>
    <x v="6"/>
    <x v="3"/>
    <x v="3"/>
    <x v="1"/>
    <x v="1"/>
    <x v="1"/>
    <x v="2"/>
    <x v="1"/>
    <x v="5"/>
    <x v="2"/>
    <x v="0"/>
    <x v="0"/>
    <x v="7"/>
  </r>
  <r>
    <n v="73"/>
    <x v="4"/>
    <x v="3"/>
    <x v="8"/>
    <x v="7"/>
    <x v="1"/>
    <x v="0"/>
    <x v="7"/>
    <x v="3"/>
    <x v="6"/>
    <x v="1"/>
    <x v="1"/>
    <x v="0"/>
    <x v="1"/>
    <x v="0"/>
    <x v="2"/>
    <x v="0"/>
    <x v="0"/>
    <x v="0"/>
    <x v="8"/>
  </r>
  <r>
    <n v="74"/>
    <x v="2"/>
    <x v="1"/>
    <x v="3"/>
    <x v="9"/>
    <x v="1"/>
    <x v="0"/>
    <x v="12"/>
    <x v="1"/>
    <x v="1"/>
    <x v="1"/>
    <x v="1"/>
    <x v="1"/>
    <x v="3"/>
    <x v="1"/>
    <x v="0"/>
    <x v="0"/>
    <x v="0"/>
    <x v="0"/>
    <x v="0"/>
  </r>
  <r>
    <n v="75"/>
    <x v="1"/>
    <x v="2"/>
    <x v="15"/>
    <x v="1"/>
    <x v="1"/>
    <x v="0"/>
    <x v="8"/>
    <x v="0"/>
    <x v="1"/>
    <x v="1"/>
    <x v="1"/>
    <x v="0"/>
    <x v="2"/>
    <x v="3"/>
    <x v="4"/>
    <x v="0"/>
    <x v="0"/>
    <x v="0"/>
    <x v="9"/>
  </r>
  <r>
    <n v="76"/>
    <x v="1"/>
    <x v="3"/>
    <x v="23"/>
    <x v="18"/>
    <x v="1"/>
    <x v="0"/>
    <x v="0"/>
    <x v="1"/>
    <x v="1"/>
    <x v="1"/>
    <x v="2"/>
    <x v="0"/>
    <x v="2"/>
    <x v="0"/>
    <x v="5"/>
    <x v="0"/>
    <x v="0"/>
    <x v="0"/>
    <x v="0"/>
  </r>
  <r>
    <n v="77"/>
    <x v="2"/>
    <x v="3"/>
    <x v="15"/>
    <x v="4"/>
    <x v="1"/>
    <x v="0"/>
    <x v="4"/>
    <x v="0"/>
    <x v="16"/>
    <x v="1"/>
    <x v="1"/>
    <x v="0"/>
    <x v="3"/>
    <x v="0"/>
    <x v="2"/>
    <x v="2"/>
    <x v="0"/>
    <x v="1"/>
    <x v="0"/>
  </r>
  <r>
    <n v="78"/>
    <x v="3"/>
    <x v="5"/>
    <x v="5"/>
    <x v="1"/>
    <x v="0"/>
    <x v="0"/>
    <x v="5"/>
    <x v="0"/>
    <x v="4"/>
    <x v="1"/>
    <x v="0"/>
    <x v="0"/>
    <x v="1"/>
    <x v="1"/>
    <x v="5"/>
    <x v="0"/>
    <x v="0"/>
    <x v="0"/>
    <x v="10"/>
  </r>
  <r>
    <n v="79"/>
    <x v="1"/>
    <x v="2"/>
    <x v="24"/>
    <x v="9"/>
    <x v="2"/>
    <x v="0"/>
    <x v="1"/>
    <x v="6"/>
    <x v="3"/>
    <x v="1"/>
    <x v="2"/>
    <x v="0"/>
    <x v="0"/>
    <x v="1"/>
    <x v="5"/>
    <x v="0"/>
    <x v="0"/>
    <x v="0"/>
    <x v="1"/>
  </r>
  <r>
    <n v="80"/>
    <x v="2"/>
    <x v="0"/>
    <x v="14"/>
    <x v="1"/>
    <x v="1"/>
    <x v="0"/>
    <x v="7"/>
    <x v="1"/>
    <x v="6"/>
    <x v="1"/>
    <x v="1"/>
    <x v="2"/>
    <x v="3"/>
    <x v="0"/>
    <x v="2"/>
    <x v="0"/>
    <x v="0"/>
    <x v="0"/>
    <x v="0"/>
  </r>
  <r>
    <n v="81"/>
    <x v="1"/>
    <x v="1"/>
    <x v="3"/>
    <x v="11"/>
    <x v="0"/>
    <x v="0"/>
    <x v="7"/>
    <x v="1"/>
    <x v="1"/>
    <x v="1"/>
    <x v="0"/>
    <x v="1"/>
    <x v="2"/>
    <x v="1"/>
    <x v="5"/>
    <x v="0"/>
    <x v="0"/>
    <x v="0"/>
    <x v="4"/>
  </r>
  <r>
    <n v="82"/>
    <x v="0"/>
    <x v="3"/>
    <x v="5"/>
    <x v="11"/>
    <x v="2"/>
    <x v="0"/>
    <x v="0"/>
    <x v="1"/>
    <x v="24"/>
    <x v="1"/>
    <x v="1"/>
    <x v="0"/>
    <x v="2"/>
    <x v="1"/>
    <x v="4"/>
    <x v="0"/>
    <x v="0"/>
    <x v="0"/>
    <x v="0"/>
  </r>
  <r>
    <n v="83"/>
    <x v="1"/>
    <x v="3"/>
    <x v="24"/>
    <x v="23"/>
    <x v="2"/>
    <x v="0"/>
    <x v="1"/>
    <x v="1"/>
    <x v="18"/>
    <x v="1"/>
    <x v="1"/>
    <x v="0"/>
    <x v="2"/>
    <x v="1"/>
    <x v="5"/>
    <x v="0"/>
    <x v="0"/>
    <x v="0"/>
    <x v="0"/>
  </r>
  <r>
    <n v="84"/>
    <x v="1"/>
    <x v="1"/>
    <x v="11"/>
    <x v="1"/>
    <x v="1"/>
    <x v="0"/>
    <x v="1"/>
    <x v="1"/>
    <x v="7"/>
    <x v="1"/>
    <x v="1"/>
    <x v="0"/>
    <x v="1"/>
    <x v="3"/>
    <x v="4"/>
    <x v="0"/>
    <x v="0"/>
    <x v="0"/>
    <x v="2"/>
  </r>
  <r>
    <n v="85"/>
    <x v="1"/>
    <x v="1"/>
    <x v="1"/>
    <x v="17"/>
    <x v="2"/>
    <x v="0"/>
    <x v="1"/>
    <x v="1"/>
    <x v="2"/>
    <x v="1"/>
    <x v="0"/>
    <x v="0"/>
    <x v="3"/>
    <x v="1"/>
    <x v="0"/>
    <x v="0"/>
    <x v="0"/>
    <x v="0"/>
    <x v="2"/>
  </r>
  <r>
    <n v="86"/>
    <x v="2"/>
    <x v="0"/>
    <x v="25"/>
    <x v="24"/>
    <x v="1"/>
    <x v="0"/>
    <x v="6"/>
    <x v="1"/>
    <x v="20"/>
    <x v="1"/>
    <x v="0"/>
    <x v="0"/>
    <x v="2"/>
    <x v="1"/>
    <x v="5"/>
    <x v="2"/>
    <x v="0"/>
    <x v="0"/>
    <x v="0"/>
  </r>
  <r>
    <n v="87"/>
    <x v="1"/>
    <x v="4"/>
    <x v="3"/>
    <x v="25"/>
    <x v="0"/>
    <x v="0"/>
    <x v="1"/>
    <x v="1"/>
    <x v="25"/>
    <x v="1"/>
    <x v="2"/>
    <x v="0"/>
    <x v="3"/>
    <x v="1"/>
    <x v="5"/>
    <x v="0"/>
    <x v="1"/>
    <x v="2"/>
    <x v="0"/>
  </r>
  <r>
    <n v="88"/>
    <x v="2"/>
    <x v="0"/>
    <x v="4"/>
    <x v="5"/>
    <x v="1"/>
    <x v="0"/>
    <x v="3"/>
    <x v="0"/>
    <x v="6"/>
    <x v="1"/>
    <x v="2"/>
    <x v="2"/>
    <x v="2"/>
    <x v="2"/>
    <x v="4"/>
    <x v="2"/>
    <x v="0"/>
    <x v="0"/>
    <x v="2"/>
  </r>
  <r>
    <n v="89"/>
    <x v="2"/>
    <x v="3"/>
    <x v="4"/>
    <x v="26"/>
    <x v="1"/>
    <x v="0"/>
    <x v="7"/>
    <x v="0"/>
    <x v="3"/>
    <x v="1"/>
    <x v="0"/>
    <x v="0"/>
    <x v="2"/>
    <x v="0"/>
    <x v="4"/>
    <x v="2"/>
    <x v="0"/>
    <x v="0"/>
    <x v="2"/>
  </r>
  <r>
    <n v="90"/>
    <x v="0"/>
    <x v="4"/>
    <x v="21"/>
    <x v="27"/>
    <x v="1"/>
    <x v="0"/>
    <x v="10"/>
    <x v="12"/>
    <x v="11"/>
    <x v="1"/>
    <x v="2"/>
    <x v="1"/>
    <x v="3"/>
    <x v="3"/>
    <x v="4"/>
    <x v="2"/>
    <x v="0"/>
    <x v="0"/>
    <x v="0"/>
  </r>
  <r>
    <n v="91"/>
    <x v="0"/>
    <x v="3"/>
    <x v="26"/>
    <x v="7"/>
    <x v="1"/>
    <x v="0"/>
    <x v="1"/>
    <x v="1"/>
    <x v="6"/>
    <x v="1"/>
    <x v="1"/>
    <x v="0"/>
    <x v="3"/>
    <x v="3"/>
    <x v="0"/>
    <x v="0"/>
    <x v="0"/>
    <x v="0"/>
    <x v="0"/>
  </r>
  <r>
    <n v="92"/>
    <x v="1"/>
    <x v="4"/>
    <x v="17"/>
    <x v="28"/>
    <x v="1"/>
    <x v="0"/>
    <x v="10"/>
    <x v="1"/>
    <x v="8"/>
    <x v="1"/>
    <x v="2"/>
    <x v="0"/>
    <x v="2"/>
    <x v="1"/>
    <x v="5"/>
    <x v="2"/>
    <x v="1"/>
    <x v="1"/>
    <x v="4"/>
  </r>
  <r>
    <n v="93"/>
    <x v="0"/>
    <x v="4"/>
    <x v="5"/>
    <x v="1"/>
    <x v="1"/>
    <x v="0"/>
    <x v="0"/>
    <x v="1"/>
    <x v="18"/>
    <x v="1"/>
    <x v="1"/>
    <x v="1"/>
    <x v="2"/>
    <x v="1"/>
    <x v="0"/>
    <x v="0"/>
    <x v="0"/>
    <x v="0"/>
    <x v="0"/>
  </r>
  <r>
    <n v="94"/>
    <x v="1"/>
    <x v="3"/>
    <x v="27"/>
    <x v="1"/>
    <x v="1"/>
    <x v="0"/>
    <x v="7"/>
    <x v="13"/>
    <x v="26"/>
    <x v="1"/>
    <x v="0"/>
    <x v="2"/>
    <x v="0"/>
    <x v="3"/>
    <x v="2"/>
    <x v="2"/>
    <x v="0"/>
    <x v="0"/>
    <x v="0"/>
  </r>
  <r>
    <n v="95"/>
    <x v="1"/>
    <x v="0"/>
    <x v="11"/>
    <x v="29"/>
    <x v="2"/>
    <x v="0"/>
    <x v="6"/>
    <x v="1"/>
    <x v="27"/>
    <x v="1"/>
    <x v="2"/>
    <x v="2"/>
    <x v="2"/>
    <x v="3"/>
    <x v="0"/>
    <x v="0"/>
    <x v="0"/>
    <x v="0"/>
    <x v="0"/>
  </r>
  <r>
    <n v="96"/>
    <x v="1"/>
    <x v="3"/>
    <x v="17"/>
    <x v="30"/>
    <x v="2"/>
    <x v="0"/>
    <x v="1"/>
    <x v="0"/>
    <x v="7"/>
    <x v="1"/>
    <x v="0"/>
    <x v="0"/>
    <x v="1"/>
    <x v="1"/>
    <x v="5"/>
    <x v="0"/>
    <x v="0"/>
    <x v="0"/>
    <x v="0"/>
  </r>
  <r>
    <n v="97"/>
    <x v="3"/>
    <x v="5"/>
    <x v="8"/>
    <x v="5"/>
    <x v="2"/>
    <x v="1"/>
    <x v="7"/>
    <x v="1"/>
    <x v="28"/>
    <x v="1"/>
    <x v="1"/>
    <x v="2"/>
    <x v="2"/>
    <x v="3"/>
    <x v="1"/>
    <x v="0"/>
    <x v="0"/>
    <x v="0"/>
    <x v="3"/>
  </r>
  <r>
    <n v="98"/>
    <x v="1"/>
    <x v="4"/>
    <x v="21"/>
    <x v="1"/>
    <x v="2"/>
    <x v="0"/>
    <x v="0"/>
    <x v="0"/>
    <x v="1"/>
    <x v="1"/>
    <x v="1"/>
    <x v="1"/>
    <x v="1"/>
    <x v="3"/>
    <x v="2"/>
    <x v="0"/>
    <x v="0"/>
    <x v="0"/>
    <x v="0"/>
  </r>
  <r>
    <n v="99"/>
    <x v="1"/>
    <x v="3"/>
    <x v="28"/>
    <x v="31"/>
    <x v="1"/>
    <x v="0"/>
    <x v="1"/>
    <x v="1"/>
    <x v="1"/>
    <x v="1"/>
    <x v="0"/>
    <x v="0"/>
    <x v="2"/>
    <x v="3"/>
    <x v="0"/>
    <x v="2"/>
    <x v="0"/>
    <x v="0"/>
    <x v="1"/>
  </r>
  <r>
    <n v="100"/>
    <x v="1"/>
    <x v="0"/>
    <x v="2"/>
    <x v="0"/>
    <x v="0"/>
    <x v="0"/>
    <x v="0"/>
    <x v="0"/>
    <x v="0"/>
    <x v="0"/>
    <x v="0"/>
    <x v="0"/>
    <x v="0"/>
    <x v="2"/>
    <x v="0"/>
    <x v="0"/>
    <x v="0"/>
    <x v="0"/>
    <x v="0"/>
  </r>
  <r>
    <n v="101"/>
    <x v="1"/>
    <x v="0"/>
    <x v="1"/>
    <x v="0"/>
    <x v="0"/>
    <x v="0"/>
    <x v="1"/>
    <x v="1"/>
    <x v="1"/>
    <x v="1"/>
    <x v="0"/>
    <x v="1"/>
    <x v="1"/>
    <x v="1"/>
    <x v="0"/>
    <x v="0"/>
    <x v="0"/>
    <x v="0"/>
    <x v="0"/>
  </r>
  <r>
    <n v="102"/>
    <x v="1"/>
    <x v="0"/>
    <x v="0"/>
    <x v="6"/>
    <x v="1"/>
    <x v="0"/>
    <x v="3"/>
    <x v="4"/>
    <x v="7"/>
    <x v="1"/>
    <x v="2"/>
    <x v="2"/>
    <x v="2"/>
    <x v="0"/>
    <x v="1"/>
    <x v="0"/>
    <x v="0"/>
    <x v="0"/>
    <x v="2"/>
  </r>
  <r>
    <n v="103"/>
    <x v="1"/>
    <x v="4"/>
    <x v="5"/>
    <x v="9"/>
    <x v="1"/>
    <x v="0"/>
    <x v="1"/>
    <x v="1"/>
    <x v="10"/>
    <x v="1"/>
    <x v="0"/>
    <x v="0"/>
    <x v="2"/>
    <x v="1"/>
    <x v="4"/>
    <x v="2"/>
    <x v="0"/>
    <x v="0"/>
    <x v="1"/>
  </r>
  <r>
    <n v="104"/>
    <x v="1"/>
    <x v="0"/>
    <x v="1"/>
    <x v="12"/>
    <x v="2"/>
    <x v="0"/>
    <x v="6"/>
    <x v="1"/>
    <x v="2"/>
    <x v="1"/>
    <x v="0"/>
    <x v="0"/>
    <x v="2"/>
    <x v="1"/>
    <x v="0"/>
    <x v="0"/>
    <x v="0"/>
    <x v="0"/>
    <x v="3"/>
  </r>
  <r>
    <n v="105"/>
    <x v="1"/>
    <x v="1"/>
    <x v="0"/>
    <x v="6"/>
    <x v="0"/>
    <x v="0"/>
    <x v="7"/>
    <x v="1"/>
    <x v="1"/>
    <x v="1"/>
    <x v="0"/>
    <x v="0"/>
    <x v="2"/>
    <x v="2"/>
    <x v="4"/>
    <x v="0"/>
    <x v="0"/>
    <x v="0"/>
    <x v="2"/>
  </r>
  <r>
    <n v="106"/>
    <x v="1"/>
    <x v="3"/>
    <x v="14"/>
    <x v="14"/>
    <x v="1"/>
    <x v="0"/>
    <x v="7"/>
    <x v="9"/>
    <x v="0"/>
    <x v="1"/>
    <x v="1"/>
    <x v="0"/>
    <x v="1"/>
    <x v="0"/>
    <x v="2"/>
    <x v="2"/>
    <x v="0"/>
    <x v="0"/>
    <x v="4"/>
  </r>
  <r>
    <n v="107"/>
    <x v="1"/>
    <x v="2"/>
    <x v="24"/>
    <x v="9"/>
    <x v="2"/>
    <x v="0"/>
    <x v="1"/>
    <x v="6"/>
    <x v="3"/>
    <x v="1"/>
    <x v="2"/>
    <x v="0"/>
    <x v="0"/>
    <x v="1"/>
    <x v="5"/>
    <x v="0"/>
    <x v="0"/>
    <x v="0"/>
    <x v="1"/>
  </r>
  <r>
    <n v="108"/>
    <x v="1"/>
    <x v="3"/>
    <x v="24"/>
    <x v="23"/>
    <x v="2"/>
    <x v="0"/>
    <x v="1"/>
    <x v="1"/>
    <x v="18"/>
    <x v="1"/>
    <x v="1"/>
    <x v="1"/>
    <x v="2"/>
    <x v="1"/>
    <x v="5"/>
    <x v="0"/>
    <x v="0"/>
    <x v="0"/>
    <x v="0"/>
  </r>
  <r>
    <n v="109"/>
    <x v="2"/>
    <x v="3"/>
    <x v="15"/>
    <x v="4"/>
    <x v="1"/>
    <x v="0"/>
    <x v="4"/>
    <x v="0"/>
    <x v="16"/>
    <x v="1"/>
    <x v="1"/>
    <x v="0"/>
    <x v="3"/>
    <x v="0"/>
    <x v="2"/>
    <x v="2"/>
    <x v="0"/>
    <x v="1"/>
    <x v="0"/>
  </r>
  <r>
    <n v="110"/>
    <x v="2"/>
    <x v="0"/>
    <x v="14"/>
    <x v="1"/>
    <x v="1"/>
    <x v="0"/>
    <x v="7"/>
    <x v="1"/>
    <x v="6"/>
    <x v="1"/>
    <x v="1"/>
    <x v="2"/>
    <x v="3"/>
    <x v="0"/>
    <x v="2"/>
    <x v="0"/>
    <x v="0"/>
    <x v="0"/>
    <x v="0"/>
  </r>
  <r>
    <n v="111"/>
    <x v="2"/>
    <x v="0"/>
    <x v="25"/>
    <x v="24"/>
    <x v="1"/>
    <x v="0"/>
    <x v="6"/>
    <x v="1"/>
    <x v="20"/>
    <x v="1"/>
    <x v="0"/>
    <x v="0"/>
    <x v="2"/>
    <x v="1"/>
    <x v="5"/>
    <x v="2"/>
    <x v="0"/>
    <x v="0"/>
    <x v="0"/>
  </r>
  <r>
    <n v="112"/>
    <x v="3"/>
    <x v="2"/>
    <x v="0"/>
    <x v="4"/>
    <x v="0"/>
    <x v="1"/>
    <x v="2"/>
    <x v="2"/>
    <x v="0"/>
    <x v="1"/>
    <x v="0"/>
    <x v="0"/>
    <x v="0"/>
    <x v="0"/>
    <x v="1"/>
    <x v="1"/>
    <x v="0"/>
    <x v="1"/>
    <x v="1"/>
  </r>
  <r>
    <n v="113"/>
    <x v="3"/>
    <x v="2"/>
    <x v="8"/>
    <x v="4"/>
    <x v="0"/>
    <x v="1"/>
    <x v="9"/>
    <x v="2"/>
    <x v="0"/>
    <x v="1"/>
    <x v="0"/>
    <x v="0"/>
    <x v="0"/>
    <x v="4"/>
    <x v="1"/>
    <x v="1"/>
    <x v="0"/>
    <x v="1"/>
    <x v="1"/>
  </r>
  <r>
    <n v="114"/>
    <x v="3"/>
    <x v="2"/>
    <x v="8"/>
    <x v="4"/>
    <x v="0"/>
    <x v="1"/>
    <x v="5"/>
    <x v="2"/>
    <x v="0"/>
    <x v="1"/>
    <x v="0"/>
    <x v="0"/>
    <x v="0"/>
    <x v="4"/>
    <x v="1"/>
    <x v="1"/>
    <x v="0"/>
    <x v="1"/>
    <x v="1"/>
  </r>
  <r>
    <n v="115"/>
    <x v="3"/>
    <x v="2"/>
    <x v="0"/>
    <x v="4"/>
    <x v="0"/>
    <x v="1"/>
    <x v="9"/>
    <x v="2"/>
    <x v="0"/>
    <x v="1"/>
    <x v="0"/>
    <x v="0"/>
    <x v="0"/>
    <x v="0"/>
    <x v="1"/>
    <x v="1"/>
    <x v="0"/>
    <x v="1"/>
    <x v="1"/>
  </r>
  <r>
    <n v="116"/>
    <x v="3"/>
    <x v="5"/>
    <x v="8"/>
    <x v="1"/>
    <x v="0"/>
    <x v="1"/>
    <x v="5"/>
    <x v="2"/>
    <x v="9"/>
    <x v="1"/>
    <x v="1"/>
    <x v="0"/>
    <x v="2"/>
    <x v="3"/>
    <x v="1"/>
    <x v="2"/>
    <x v="0"/>
    <x v="0"/>
    <x v="0"/>
  </r>
  <r>
    <n v="117"/>
    <x v="0"/>
    <x v="2"/>
    <x v="0"/>
    <x v="7"/>
    <x v="1"/>
    <x v="0"/>
    <x v="5"/>
    <x v="2"/>
    <x v="0"/>
    <x v="1"/>
    <x v="0"/>
    <x v="2"/>
    <x v="0"/>
    <x v="2"/>
    <x v="2"/>
    <x v="0"/>
    <x v="0"/>
    <x v="0"/>
    <x v="3"/>
  </r>
  <r>
    <n v="118"/>
    <x v="1"/>
    <x v="1"/>
    <x v="5"/>
    <x v="7"/>
    <x v="2"/>
    <x v="0"/>
    <x v="1"/>
    <x v="1"/>
    <x v="5"/>
    <x v="1"/>
    <x v="0"/>
    <x v="2"/>
    <x v="2"/>
    <x v="1"/>
    <x v="0"/>
    <x v="0"/>
    <x v="0"/>
    <x v="0"/>
    <x v="0"/>
  </r>
  <r>
    <n v="119"/>
    <x v="1"/>
    <x v="0"/>
    <x v="6"/>
    <x v="8"/>
    <x v="0"/>
    <x v="0"/>
    <x v="7"/>
    <x v="1"/>
    <x v="6"/>
    <x v="1"/>
    <x v="1"/>
    <x v="0"/>
    <x v="2"/>
    <x v="1"/>
    <x v="2"/>
    <x v="0"/>
    <x v="0"/>
    <x v="0"/>
    <x v="1"/>
  </r>
  <r>
    <n v="120"/>
    <x v="1"/>
    <x v="0"/>
    <x v="0"/>
    <x v="1"/>
    <x v="2"/>
    <x v="0"/>
    <x v="4"/>
    <x v="1"/>
    <x v="2"/>
    <x v="1"/>
    <x v="0"/>
    <x v="0"/>
    <x v="2"/>
    <x v="2"/>
    <x v="1"/>
    <x v="0"/>
    <x v="0"/>
    <x v="0"/>
    <x v="0"/>
  </r>
  <r>
    <n v="121"/>
    <x v="0"/>
    <x v="3"/>
    <x v="3"/>
    <x v="1"/>
    <x v="1"/>
    <x v="0"/>
    <x v="0"/>
    <x v="1"/>
    <x v="1"/>
    <x v="1"/>
    <x v="1"/>
    <x v="1"/>
    <x v="3"/>
    <x v="1"/>
    <x v="0"/>
    <x v="0"/>
    <x v="0"/>
    <x v="0"/>
    <x v="2"/>
  </r>
  <r>
    <n v="122"/>
    <x v="0"/>
    <x v="4"/>
    <x v="5"/>
    <x v="1"/>
    <x v="0"/>
    <x v="0"/>
    <x v="1"/>
    <x v="1"/>
    <x v="5"/>
    <x v="1"/>
    <x v="1"/>
    <x v="0"/>
    <x v="2"/>
    <x v="1"/>
    <x v="0"/>
    <x v="0"/>
    <x v="0"/>
    <x v="0"/>
    <x v="0"/>
  </r>
  <r>
    <n v="123"/>
    <x v="1"/>
    <x v="0"/>
    <x v="13"/>
    <x v="16"/>
    <x v="1"/>
    <x v="0"/>
    <x v="7"/>
    <x v="6"/>
    <x v="1"/>
    <x v="1"/>
    <x v="1"/>
    <x v="0"/>
    <x v="3"/>
    <x v="0"/>
    <x v="2"/>
    <x v="0"/>
    <x v="0"/>
    <x v="0"/>
    <x v="2"/>
  </r>
  <r>
    <n v="124"/>
    <x v="0"/>
    <x v="3"/>
    <x v="5"/>
    <x v="6"/>
    <x v="1"/>
    <x v="0"/>
    <x v="1"/>
    <x v="1"/>
    <x v="24"/>
    <x v="1"/>
    <x v="1"/>
    <x v="0"/>
    <x v="3"/>
    <x v="1"/>
    <x v="5"/>
    <x v="1"/>
    <x v="0"/>
    <x v="0"/>
    <x v="3"/>
  </r>
  <r>
    <n v="125"/>
    <x v="0"/>
    <x v="4"/>
    <x v="3"/>
    <x v="2"/>
    <x v="2"/>
    <x v="0"/>
    <x v="0"/>
    <x v="3"/>
    <x v="4"/>
    <x v="1"/>
    <x v="0"/>
    <x v="0"/>
    <x v="1"/>
    <x v="1"/>
    <x v="0"/>
    <x v="0"/>
    <x v="0"/>
    <x v="0"/>
    <x v="0"/>
  </r>
  <r>
    <n v="126"/>
    <x v="2"/>
    <x v="3"/>
    <x v="0"/>
    <x v="4"/>
    <x v="1"/>
    <x v="2"/>
    <x v="3"/>
    <x v="1"/>
    <x v="4"/>
    <x v="1"/>
    <x v="0"/>
    <x v="0"/>
    <x v="3"/>
    <x v="2"/>
    <x v="1"/>
    <x v="1"/>
    <x v="0"/>
    <x v="0"/>
    <x v="2"/>
  </r>
  <r>
    <n v="127"/>
    <x v="0"/>
    <x v="3"/>
    <x v="0"/>
    <x v="11"/>
    <x v="0"/>
    <x v="0"/>
    <x v="8"/>
    <x v="5"/>
    <x v="3"/>
    <x v="1"/>
    <x v="0"/>
    <x v="0"/>
    <x v="0"/>
    <x v="2"/>
    <x v="2"/>
    <x v="0"/>
    <x v="1"/>
    <x v="1"/>
    <x v="0"/>
  </r>
  <r>
    <n v="128"/>
    <x v="3"/>
    <x v="5"/>
    <x v="0"/>
    <x v="4"/>
    <x v="0"/>
    <x v="1"/>
    <x v="5"/>
    <x v="2"/>
    <x v="12"/>
    <x v="1"/>
    <x v="1"/>
    <x v="0"/>
    <x v="2"/>
    <x v="2"/>
    <x v="2"/>
    <x v="2"/>
    <x v="0"/>
    <x v="0"/>
    <x v="4"/>
  </r>
  <r>
    <n v="129"/>
    <x v="4"/>
    <x v="3"/>
    <x v="4"/>
    <x v="9"/>
    <x v="1"/>
    <x v="0"/>
    <x v="3"/>
    <x v="1"/>
    <x v="2"/>
    <x v="1"/>
    <x v="1"/>
    <x v="0"/>
    <x v="2"/>
    <x v="0"/>
    <x v="1"/>
    <x v="0"/>
    <x v="0"/>
    <x v="0"/>
    <x v="2"/>
  </r>
  <r>
    <n v="130"/>
    <x v="0"/>
    <x v="5"/>
    <x v="0"/>
    <x v="1"/>
    <x v="1"/>
    <x v="0"/>
    <x v="4"/>
    <x v="0"/>
    <x v="7"/>
    <x v="1"/>
    <x v="1"/>
    <x v="2"/>
    <x v="0"/>
    <x v="0"/>
    <x v="2"/>
    <x v="2"/>
    <x v="0"/>
    <x v="0"/>
    <x v="3"/>
  </r>
  <r>
    <n v="131"/>
    <x v="0"/>
    <x v="5"/>
    <x v="0"/>
    <x v="7"/>
    <x v="2"/>
    <x v="0"/>
    <x v="4"/>
    <x v="0"/>
    <x v="2"/>
    <x v="1"/>
    <x v="1"/>
    <x v="0"/>
    <x v="0"/>
    <x v="2"/>
    <x v="2"/>
    <x v="2"/>
    <x v="0"/>
    <x v="0"/>
    <x v="4"/>
  </r>
  <r>
    <n v="132"/>
    <x v="3"/>
    <x v="5"/>
    <x v="7"/>
    <x v="1"/>
    <x v="1"/>
    <x v="0"/>
    <x v="7"/>
    <x v="1"/>
    <x v="13"/>
    <x v="1"/>
    <x v="1"/>
    <x v="0"/>
    <x v="2"/>
    <x v="3"/>
    <x v="2"/>
    <x v="2"/>
    <x v="0"/>
    <x v="2"/>
    <x v="4"/>
  </r>
  <r>
    <n v="133"/>
    <x v="1"/>
    <x v="0"/>
    <x v="15"/>
    <x v="7"/>
    <x v="1"/>
    <x v="0"/>
    <x v="3"/>
    <x v="0"/>
    <x v="19"/>
    <x v="1"/>
    <x v="2"/>
    <x v="2"/>
    <x v="1"/>
    <x v="0"/>
    <x v="1"/>
    <x v="0"/>
    <x v="0"/>
    <x v="1"/>
    <x v="1"/>
  </r>
  <r>
    <n v="134"/>
    <x v="0"/>
    <x v="2"/>
    <x v="3"/>
    <x v="7"/>
    <x v="0"/>
    <x v="0"/>
    <x v="12"/>
    <x v="1"/>
    <x v="20"/>
    <x v="1"/>
    <x v="0"/>
    <x v="1"/>
    <x v="3"/>
    <x v="1"/>
    <x v="5"/>
    <x v="0"/>
    <x v="1"/>
    <x v="1"/>
    <x v="0"/>
  </r>
  <r>
    <n v="135"/>
    <x v="0"/>
    <x v="3"/>
    <x v="4"/>
    <x v="9"/>
    <x v="1"/>
    <x v="0"/>
    <x v="7"/>
    <x v="1"/>
    <x v="1"/>
    <x v="1"/>
    <x v="3"/>
    <x v="0"/>
    <x v="3"/>
    <x v="2"/>
    <x v="1"/>
    <x v="0"/>
    <x v="0"/>
    <x v="0"/>
    <x v="2"/>
  </r>
  <r>
    <n v="136"/>
    <x v="0"/>
    <x v="3"/>
    <x v="3"/>
    <x v="1"/>
    <x v="1"/>
    <x v="0"/>
    <x v="0"/>
    <x v="1"/>
    <x v="24"/>
    <x v="1"/>
    <x v="1"/>
    <x v="1"/>
    <x v="3"/>
    <x v="1"/>
    <x v="0"/>
    <x v="0"/>
    <x v="0"/>
    <x v="0"/>
    <x v="2"/>
  </r>
  <r>
    <n v="137"/>
    <x v="0"/>
    <x v="4"/>
    <x v="5"/>
    <x v="1"/>
    <x v="0"/>
    <x v="0"/>
    <x v="1"/>
    <x v="1"/>
    <x v="1"/>
    <x v="1"/>
    <x v="1"/>
    <x v="0"/>
    <x v="2"/>
    <x v="1"/>
    <x v="0"/>
    <x v="0"/>
    <x v="0"/>
    <x v="0"/>
    <x v="0"/>
  </r>
  <r>
    <n v="138"/>
    <x v="1"/>
    <x v="0"/>
    <x v="13"/>
    <x v="16"/>
    <x v="1"/>
    <x v="0"/>
    <x v="7"/>
    <x v="6"/>
    <x v="1"/>
    <x v="1"/>
    <x v="1"/>
    <x v="0"/>
    <x v="3"/>
    <x v="0"/>
    <x v="2"/>
    <x v="0"/>
    <x v="0"/>
    <x v="0"/>
    <x v="2"/>
  </r>
  <r>
    <n v="139"/>
    <x v="0"/>
    <x v="3"/>
    <x v="5"/>
    <x v="6"/>
    <x v="1"/>
    <x v="0"/>
    <x v="1"/>
    <x v="1"/>
    <x v="1"/>
    <x v="1"/>
    <x v="1"/>
    <x v="0"/>
    <x v="3"/>
    <x v="1"/>
    <x v="5"/>
    <x v="1"/>
    <x v="0"/>
    <x v="0"/>
    <x v="3"/>
  </r>
  <r>
    <n v="140"/>
    <x v="0"/>
    <x v="4"/>
    <x v="5"/>
    <x v="1"/>
    <x v="1"/>
    <x v="0"/>
    <x v="0"/>
    <x v="1"/>
    <x v="18"/>
    <x v="1"/>
    <x v="1"/>
    <x v="1"/>
    <x v="2"/>
    <x v="1"/>
    <x v="0"/>
    <x v="0"/>
    <x v="0"/>
    <x v="0"/>
    <x v="0"/>
  </r>
  <r>
    <n v="141"/>
    <x v="1"/>
    <x v="3"/>
    <x v="27"/>
    <x v="1"/>
    <x v="1"/>
    <x v="0"/>
    <x v="7"/>
    <x v="13"/>
    <x v="13"/>
    <x v="1"/>
    <x v="0"/>
    <x v="2"/>
    <x v="0"/>
    <x v="3"/>
    <x v="2"/>
    <x v="2"/>
    <x v="0"/>
    <x v="0"/>
    <x v="0"/>
  </r>
  <r>
    <n v="142"/>
    <x v="1"/>
    <x v="0"/>
    <x v="11"/>
    <x v="29"/>
    <x v="2"/>
    <x v="0"/>
    <x v="6"/>
    <x v="1"/>
    <x v="27"/>
    <x v="1"/>
    <x v="2"/>
    <x v="2"/>
    <x v="2"/>
    <x v="3"/>
    <x v="0"/>
    <x v="0"/>
    <x v="0"/>
    <x v="0"/>
    <x v="0"/>
  </r>
  <r>
    <n v="143"/>
    <x v="0"/>
    <x v="0"/>
    <x v="0"/>
    <x v="2"/>
    <x v="0"/>
    <x v="0"/>
    <x v="1"/>
    <x v="0"/>
    <x v="0"/>
    <x v="0"/>
    <x v="0"/>
    <x v="0"/>
    <x v="0"/>
    <x v="0"/>
    <x v="0"/>
    <x v="0"/>
    <x v="0"/>
    <x v="0"/>
    <x v="1"/>
  </r>
  <r>
    <n v="144"/>
    <x v="2"/>
    <x v="1"/>
    <x v="2"/>
    <x v="3"/>
    <x v="0"/>
    <x v="0"/>
    <x v="12"/>
    <x v="1"/>
    <x v="2"/>
    <x v="0"/>
    <x v="0"/>
    <x v="0"/>
    <x v="2"/>
    <x v="5"/>
    <x v="0"/>
    <x v="0"/>
    <x v="0"/>
    <x v="0"/>
    <x v="2"/>
  </r>
  <r>
    <n v="145"/>
    <x v="0"/>
    <x v="4"/>
    <x v="5"/>
    <x v="1"/>
    <x v="0"/>
    <x v="0"/>
    <x v="0"/>
    <x v="1"/>
    <x v="24"/>
    <x v="1"/>
    <x v="1"/>
    <x v="0"/>
    <x v="2"/>
    <x v="1"/>
    <x v="0"/>
    <x v="0"/>
    <x v="0"/>
    <x v="0"/>
    <x v="0"/>
  </r>
  <r>
    <n v="146"/>
    <x v="0"/>
    <x v="0"/>
    <x v="13"/>
    <x v="16"/>
    <x v="1"/>
    <x v="0"/>
    <x v="1"/>
    <x v="6"/>
    <x v="1"/>
    <x v="1"/>
    <x v="1"/>
    <x v="0"/>
    <x v="3"/>
    <x v="0"/>
    <x v="2"/>
    <x v="0"/>
    <x v="0"/>
    <x v="0"/>
    <x v="2"/>
  </r>
  <r>
    <n v="147"/>
    <x v="0"/>
    <x v="3"/>
    <x v="5"/>
    <x v="11"/>
    <x v="2"/>
    <x v="0"/>
    <x v="0"/>
    <x v="1"/>
    <x v="24"/>
    <x v="1"/>
    <x v="1"/>
    <x v="0"/>
    <x v="2"/>
    <x v="1"/>
    <x v="4"/>
    <x v="0"/>
    <x v="0"/>
    <x v="0"/>
    <x v="0"/>
  </r>
  <r>
    <n v="148"/>
    <x v="1"/>
    <x v="3"/>
    <x v="24"/>
    <x v="23"/>
    <x v="2"/>
    <x v="0"/>
    <x v="1"/>
    <x v="1"/>
    <x v="18"/>
    <x v="1"/>
    <x v="1"/>
    <x v="1"/>
    <x v="2"/>
    <x v="1"/>
    <x v="5"/>
    <x v="0"/>
    <x v="0"/>
    <x v="0"/>
    <x v="0"/>
  </r>
  <r>
    <n v="149"/>
    <x v="1"/>
    <x v="1"/>
    <x v="11"/>
    <x v="1"/>
    <x v="1"/>
    <x v="0"/>
    <x v="1"/>
    <x v="1"/>
    <x v="7"/>
    <x v="1"/>
    <x v="1"/>
    <x v="0"/>
    <x v="1"/>
    <x v="3"/>
    <x v="4"/>
    <x v="0"/>
    <x v="0"/>
    <x v="0"/>
    <x v="2"/>
  </r>
  <r>
    <n v="150"/>
    <x v="1"/>
    <x v="1"/>
    <x v="1"/>
    <x v="17"/>
    <x v="2"/>
    <x v="0"/>
    <x v="1"/>
    <x v="1"/>
    <x v="2"/>
    <x v="1"/>
    <x v="0"/>
    <x v="0"/>
    <x v="3"/>
    <x v="1"/>
    <x v="0"/>
    <x v="0"/>
    <x v="0"/>
    <x v="0"/>
    <x v="2"/>
  </r>
  <r>
    <n v="151"/>
    <x v="2"/>
    <x v="0"/>
    <x v="25"/>
    <x v="24"/>
    <x v="1"/>
    <x v="0"/>
    <x v="6"/>
    <x v="1"/>
    <x v="20"/>
    <x v="1"/>
    <x v="0"/>
    <x v="0"/>
    <x v="2"/>
    <x v="1"/>
    <x v="5"/>
    <x v="2"/>
    <x v="0"/>
    <x v="0"/>
    <x v="0"/>
  </r>
  <r>
    <n v="152"/>
    <x v="1"/>
    <x v="0"/>
    <x v="0"/>
    <x v="6"/>
    <x v="1"/>
    <x v="0"/>
    <x v="3"/>
    <x v="4"/>
    <x v="7"/>
    <x v="1"/>
    <x v="2"/>
    <x v="2"/>
    <x v="2"/>
    <x v="0"/>
    <x v="1"/>
    <x v="0"/>
    <x v="0"/>
    <x v="0"/>
    <x v="2"/>
  </r>
  <r>
    <n v="153"/>
    <x v="2"/>
    <x v="0"/>
    <x v="4"/>
    <x v="9"/>
    <x v="1"/>
    <x v="0"/>
    <x v="3"/>
    <x v="1"/>
    <x v="2"/>
    <x v="1"/>
    <x v="1"/>
    <x v="0"/>
    <x v="2"/>
    <x v="0"/>
    <x v="2"/>
    <x v="0"/>
    <x v="0"/>
    <x v="0"/>
    <x v="3"/>
  </r>
  <r>
    <n v="154"/>
    <x v="0"/>
    <x v="3"/>
    <x v="0"/>
    <x v="7"/>
    <x v="1"/>
    <x v="0"/>
    <x v="7"/>
    <x v="0"/>
    <x v="8"/>
    <x v="1"/>
    <x v="1"/>
    <x v="0"/>
    <x v="0"/>
    <x v="0"/>
    <x v="3"/>
    <x v="1"/>
    <x v="0"/>
    <x v="0"/>
    <x v="0"/>
  </r>
  <r>
    <n v="155"/>
    <x v="0"/>
    <x v="3"/>
    <x v="3"/>
    <x v="1"/>
    <x v="1"/>
    <x v="0"/>
    <x v="0"/>
    <x v="1"/>
    <x v="5"/>
    <x v="1"/>
    <x v="1"/>
    <x v="1"/>
    <x v="3"/>
    <x v="1"/>
    <x v="0"/>
    <x v="0"/>
    <x v="0"/>
    <x v="0"/>
    <x v="2"/>
  </r>
  <r>
    <n v="156"/>
    <x v="0"/>
    <x v="4"/>
    <x v="5"/>
    <x v="1"/>
    <x v="0"/>
    <x v="0"/>
    <x v="1"/>
    <x v="1"/>
    <x v="1"/>
    <x v="1"/>
    <x v="1"/>
    <x v="0"/>
    <x v="2"/>
    <x v="1"/>
    <x v="0"/>
    <x v="0"/>
    <x v="0"/>
    <x v="0"/>
    <x v="0"/>
  </r>
  <r>
    <n v="157"/>
    <x v="0"/>
    <x v="3"/>
    <x v="5"/>
    <x v="0"/>
    <x v="2"/>
    <x v="0"/>
    <x v="10"/>
    <x v="3"/>
    <x v="13"/>
    <x v="1"/>
    <x v="1"/>
    <x v="1"/>
    <x v="3"/>
    <x v="1"/>
    <x v="0"/>
    <x v="0"/>
    <x v="0"/>
    <x v="0"/>
    <x v="2"/>
  </r>
  <r>
    <n v="158"/>
    <x v="1"/>
    <x v="1"/>
    <x v="11"/>
    <x v="1"/>
    <x v="1"/>
    <x v="0"/>
    <x v="1"/>
    <x v="1"/>
    <x v="7"/>
    <x v="1"/>
    <x v="1"/>
    <x v="0"/>
    <x v="1"/>
    <x v="3"/>
    <x v="4"/>
    <x v="0"/>
    <x v="0"/>
    <x v="0"/>
    <x v="2"/>
  </r>
  <r>
    <n v="159"/>
    <x v="1"/>
    <x v="1"/>
    <x v="1"/>
    <x v="17"/>
    <x v="2"/>
    <x v="0"/>
    <x v="1"/>
    <x v="1"/>
    <x v="2"/>
    <x v="1"/>
    <x v="0"/>
    <x v="0"/>
    <x v="3"/>
    <x v="1"/>
    <x v="0"/>
    <x v="0"/>
    <x v="0"/>
    <x v="0"/>
    <x v="2"/>
  </r>
  <r>
    <n v="160"/>
    <x v="2"/>
    <x v="0"/>
    <x v="25"/>
    <x v="24"/>
    <x v="1"/>
    <x v="0"/>
    <x v="6"/>
    <x v="1"/>
    <x v="20"/>
    <x v="1"/>
    <x v="0"/>
    <x v="0"/>
    <x v="2"/>
    <x v="1"/>
    <x v="5"/>
    <x v="2"/>
    <x v="0"/>
    <x v="0"/>
    <x v="0"/>
  </r>
  <r>
    <n v="161"/>
    <x v="1"/>
    <x v="4"/>
    <x v="3"/>
    <x v="25"/>
    <x v="0"/>
    <x v="0"/>
    <x v="1"/>
    <x v="1"/>
    <x v="25"/>
    <x v="1"/>
    <x v="2"/>
    <x v="1"/>
    <x v="3"/>
    <x v="1"/>
    <x v="5"/>
    <x v="0"/>
    <x v="1"/>
    <x v="2"/>
    <x v="0"/>
  </r>
  <r>
    <n v="162"/>
    <x v="0"/>
    <x v="3"/>
    <x v="3"/>
    <x v="19"/>
    <x v="0"/>
    <x v="0"/>
    <x v="1"/>
    <x v="1"/>
    <x v="5"/>
    <x v="1"/>
    <x v="0"/>
    <x v="1"/>
    <x v="2"/>
    <x v="1"/>
    <x v="5"/>
    <x v="0"/>
    <x v="0"/>
    <x v="0"/>
    <x v="0"/>
  </r>
  <r>
    <n v="163"/>
    <x v="0"/>
    <x v="2"/>
    <x v="18"/>
    <x v="1"/>
    <x v="1"/>
    <x v="0"/>
    <x v="1"/>
    <x v="1"/>
    <x v="13"/>
    <x v="1"/>
    <x v="2"/>
    <x v="0"/>
    <x v="1"/>
    <x v="3"/>
    <x v="0"/>
    <x v="0"/>
    <x v="1"/>
    <x v="0"/>
    <x v="2"/>
  </r>
  <r>
    <n v="164"/>
    <x v="1"/>
    <x v="3"/>
    <x v="19"/>
    <x v="7"/>
    <x v="2"/>
    <x v="0"/>
    <x v="7"/>
    <x v="3"/>
    <x v="1"/>
    <x v="1"/>
    <x v="2"/>
    <x v="0"/>
    <x v="3"/>
    <x v="0"/>
    <x v="5"/>
    <x v="2"/>
    <x v="0"/>
    <x v="0"/>
    <x v="0"/>
  </r>
  <r>
    <n v="165"/>
    <x v="1"/>
    <x v="4"/>
    <x v="5"/>
    <x v="20"/>
    <x v="1"/>
    <x v="0"/>
    <x v="1"/>
    <x v="0"/>
    <x v="23"/>
    <x v="1"/>
    <x v="2"/>
    <x v="0"/>
    <x v="2"/>
    <x v="1"/>
    <x v="5"/>
    <x v="0"/>
    <x v="0"/>
    <x v="0"/>
    <x v="0"/>
  </r>
  <r>
    <n v="166"/>
    <x v="0"/>
    <x v="3"/>
    <x v="20"/>
    <x v="9"/>
    <x v="1"/>
    <x v="0"/>
    <x v="0"/>
    <x v="3"/>
    <x v="5"/>
    <x v="1"/>
    <x v="1"/>
    <x v="0"/>
    <x v="0"/>
    <x v="0"/>
    <x v="1"/>
    <x v="0"/>
    <x v="0"/>
    <x v="0"/>
    <x v="0"/>
  </r>
  <r>
    <n v="167"/>
    <x v="3"/>
    <x v="5"/>
    <x v="1"/>
    <x v="21"/>
    <x v="0"/>
    <x v="0"/>
    <x v="2"/>
    <x v="1"/>
    <x v="1"/>
    <x v="1"/>
    <x v="0"/>
    <x v="1"/>
    <x v="2"/>
    <x v="1"/>
    <x v="3"/>
    <x v="0"/>
    <x v="2"/>
    <x v="0"/>
    <x v="5"/>
  </r>
  <r>
    <n v="168"/>
    <x v="2"/>
    <x v="0"/>
    <x v="14"/>
    <x v="15"/>
    <x v="1"/>
    <x v="0"/>
    <x v="3"/>
    <x v="1"/>
    <x v="1"/>
    <x v="1"/>
    <x v="1"/>
    <x v="0"/>
    <x v="2"/>
    <x v="3"/>
    <x v="3"/>
    <x v="0"/>
    <x v="0"/>
    <x v="0"/>
    <x v="0"/>
  </r>
  <r>
    <n v="169"/>
    <x v="1"/>
    <x v="1"/>
    <x v="21"/>
    <x v="1"/>
    <x v="0"/>
    <x v="0"/>
    <x v="1"/>
    <x v="6"/>
    <x v="13"/>
    <x v="1"/>
    <x v="1"/>
    <x v="1"/>
    <x v="3"/>
    <x v="5"/>
    <x v="4"/>
    <x v="0"/>
    <x v="0"/>
    <x v="0"/>
    <x v="0"/>
  </r>
  <r>
    <n v="170"/>
    <x v="4"/>
    <x v="1"/>
    <x v="0"/>
    <x v="0"/>
    <x v="1"/>
    <x v="0"/>
    <x v="7"/>
    <x v="4"/>
    <x v="4"/>
    <x v="1"/>
    <x v="3"/>
    <x v="0"/>
    <x v="0"/>
    <x v="2"/>
    <x v="3"/>
    <x v="0"/>
    <x v="0"/>
    <x v="0"/>
    <x v="0"/>
  </r>
  <r>
    <n v="171"/>
    <x v="0"/>
    <x v="3"/>
    <x v="3"/>
    <x v="1"/>
    <x v="1"/>
    <x v="0"/>
    <x v="0"/>
    <x v="1"/>
    <x v="1"/>
    <x v="1"/>
    <x v="1"/>
    <x v="1"/>
    <x v="3"/>
    <x v="1"/>
    <x v="0"/>
    <x v="0"/>
    <x v="0"/>
    <x v="0"/>
    <x v="2"/>
  </r>
  <r>
    <n v="172"/>
    <x v="0"/>
    <x v="4"/>
    <x v="5"/>
    <x v="1"/>
    <x v="0"/>
    <x v="0"/>
    <x v="1"/>
    <x v="1"/>
    <x v="1"/>
    <x v="1"/>
    <x v="1"/>
    <x v="0"/>
    <x v="2"/>
    <x v="1"/>
    <x v="0"/>
    <x v="0"/>
    <x v="0"/>
    <x v="0"/>
    <x v="0"/>
  </r>
  <r>
    <n v="173"/>
    <x v="0"/>
    <x v="3"/>
    <x v="5"/>
    <x v="0"/>
    <x v="2"/>
    <x v="0"/>
    <x v="10"/>
    <x v="3"/>
    <x v="13"/>
    <x v="1"/>
    <x v="1"/>
    <x v="1"/>
    <x v="3"/>
    <x v="1"/>
    <x v="0"/>
    <x v="0"/>
    <x v="0"/>
    <x v="0"/>
    <x v="2"/>
  </r>
  <r>
    <n v="174"/>
    <x v="0"/>
    <x v="5"/>
    <x v="8"/>
    <x v="2"/>
    <x v="2"/>
    <x v="0"/>
    <x v="7"/>
    <x v="7"/>
    <x v="16"/>
    <x v="1"/>
    <x v="0"/>
    <x v="0"/>
    <x v="3"/>
    <x v="0"/>
    <x v="2"/>
    <x v="0"/>
    <x v="0"/>
    <x v="0"/>
    <x v="3"/>
  </r>
  <r>
    <n v="175"/>
    <x v="0"/>
    <x v="1"/>
    <x v="0"/>
    <x v="14"/>
    <x v="2"/>
    <x v="0"/>
    <x v="0"/>
    <x v="0"/>
    <x v="1"/>
    <x v="1"/>
    <x v="0"/>
    <x v="2"/>
    <x v="0"/>
    <x v="2"/>
    <x v="1"/>
    <x v="0"/>
    <x v="0"/>
    <x v="0"/>
    <x v="4"/>
  </r>
  <r>
    <n v="176"/>
    <x v="0"/>
    <x v="3"/>
    <x v="11"/>
    <x v="15"/>
    <x v="0"/>
    <x v="0"/>
    <x v="7"/>
    <x v="1"/>
    <x v="1"/>
    <x v="1"/>
    <x v="1"/>
    <x v="0"/>
    <x v="3"/>
    <x v="3"/>
    <x v="4"/>
    <x v="0"/>
    <x v="0"/>
    <x v="0"/>
    <x v="0"/>
  </r>
  <r>
    <n v="177"/>
    <x v="0"/>
    <x v="5"/>
    <x v="0"/>
    <x v="1"/>
    <x v="1"/>
    <x v="0"/>
    <x v="7"/>
    <x v="0"/>
    <x v="3"/>
    <x v="1"/>
    <x v="0"/>
    <x v="0"/>
    <x v="0"/>
    <x v="0"/>
    <x v="1"/>
    <x v="0"/>
    <x v="1"/>
    <x v="0"/>
    <x v="0"/>
  </r>
  <r>
    <n v="178"/>
    <x v="0"/>
    <x v="3"/>
    <x v="12"/>
    <x v="15"/>
    <x v="0"/>
    <x v="0"/>
    <x v="1"/>
    <x v="0"/>
    <x v="11"/>
    <x v="1"/>
    <x v="0"/>
    <x v="0"/>
    <x v="3"/>
    <x v="0"/>
    <x v="0"/>
    <x v="2"/>
    <x v="0"/>
    <x v="0"/>
    <x v="4"/>
  </r>
  <r>
    <n v="179"/>
    <x v="2"/>
    <x v="3"/>
    <x v="0"/>
    <x v="4"/>
    <x v="1"/>
    <x v="2"/>
    <x v="3"/>
    <x v="1"/>
    <x v="4"/>
    <x v="1"/>
    <x v="0"/>
    <x v="0"/>
    <x v="3"/>
    <x v="2"/>
    <x v="1"/>
    <x v="1"/>
    <x v="0"/>
    <x v="0"/>
    <x v="2"/>
  </r>
  <r>
    <n v="180"/>
    <x v="4"/>
    <x v="3"/>
    <x v="4"/>
    <x v="6"/>
    <x v="1"/>
    <x v="0"/>
    <x v="4"/>
    <x v="0"/>
    <x v="3"/>
    <x v="1"/>
    <x v="1"/>
    <x v="0"/>
    <x v="2"/>
    <x v="0"/>
    <x v="2"/>
    <x v="0"/>
    <x v="0"/>
    <x v="0"/>
    <x v="1"/>
  </r>
  <r>
    <n v="181"/>
    <x v="0"/>
    <x v="2"/>
    <x v="0"/>
    <x v="7"/>
    <x v="1"/>
    <x v="0"/>
    <x v="5"/>
    <x v="2"/>
    <x v="0"/>
    <x v="1"/>
    <x v="0"/>
    <x v="0"/>
    <x v="0"/>
    <x v="0"/>
    <x v="2"/>
    <x v="0"/>
    <x v="0"/>
    <x v="0"/>
    <x v="3"/>
  </r>
  <r>
    <n v="182"/>
    <x v="0"/>
    <x v="1"/>
    <x v="5"/>
    <x v="7"/>
    <x v="2"/>
    <x v="0"/>
    <x v="0"/>
    <x v="1"/>
    <x v="5"/>
    <x v="1"/>
    <x v="0"/>
    <x v="2"/>
    <x v="2"/>
    <x v="1"/>
    <x v="0"/>
    <x v="0"/>
    <x v="0"/>
    <x v="0"/>
    <x v="0"/>
  </r>
  <r>
    <n v="183"/>
    <x v="1"/>
    <x v="1"/>
    <x v="3"/>
    <x v="3"/>
    <x v="0"/>
    <x v="0"/>
    <x v="6"/>
    <x v="4"/>
    <x v="6"/>
    <x v="1"/>
    <x v="1"/>
    <x v="0"/>
    <x v="2"/>
    <x v="1"/>
    <x v="0"/>
    <x v="0"/>
    <x v="0"/>
    <x v="0"/>
    <x v="2"/>
  </r>
  <r>
    <n v="184"/>
    <x v="0"/>
    <x v="0"/>
    <x v="6"/>
    <x v="8"/>
    <x v="0"/>
    <x v="0"/>
    <x v="7"/>
    <x v="1"/>
    <x v="6"/>
    <x v="1"/>
    <x v="1"/>
    <x v="0"/>
    <x v="3"/>
    <x v="1"/>
    <x v="2"/>
    <x v="0"/>
    <x v="0"/>
    <x v="0"/>
    <x v="1"/>
  </r>
  <r>
    <n v="185"/>
    <x v="1"/>
    <x v="0"/>
    <x v="0"/>
    <x v="6"/>
    <x v="1"/>
    <x v="0"/>
    <x v="3"/>
    <x v="4"/>
    <x v="7"/>
    <x v="1"/>
    <x v="0"/>
    <x v="2"/>
    <x v="2"/>
    <x v="0"/>
    <x v="1"/>
    <x v="0"/>
    <x v="0"/>
    <x v="0"/>
    <x v="2"/>
  </r>
  <r>
    <n v="186"/>
    <x v="2"/>
    <x v="0"/>
    <x v="4"/>
    <x v="9"/>
    <x v="1"/>
    <x v="0"/>
    <x v="3"/>
    <x v="1"/>
    <x v="2"/>
    <x v="1"/>
    <x v="1"/>
    <x v="0"/>
    <x v="1"/>
    <x v="0"/>
    <x v="2"/>
    <x v="0"/>
    <x v="0"/>
    <x v="0"/>
    <x v="3"/>
  </r>
  <r>
    <n v="187"/>
    <x v="0"/>
    <x v="3"/>
    <x v="0"/>
    <x v="7"/>
    <x v="1"/>
    <x v="0"/>
    <x v="7"/>
    <x v="0"/>
    <x v="8"/>
    <x v="1"/>
    <x v="1"/>
    <x v="0"/>
    <x v="0"/>
    <x v="0"/>
    <x v="3"/>
    <x v="1"/>
    <x v="0"/>
    <x v="0"/>
    <x v="1"/>
  </r>
  <r>
    <n v="188"/>
    <x v="1"/>
    <x v="0"/>
    <x v="0"/>
    <x v="10"/>
    <x v="0"/>
    <x v="0"/>
    <x v="8"/>
    <x v="0"/>
    <x v="3"/>
    <x v="0"/>
    <x v="1"/>
    <x v="0"/>
    <x v="2"/>
    <x v="2"/>
    <x v="1"/>
    <x v="0"/>
    <x v="0"/>
    <x v="0"/>
    <x v="2"/>
  </r>
  <r>
    <n v="189"/>
    <x v="0"/>
    <x v="3"/>
    <x v="7"/>
    <x v="1"/>
    <x v="1"/>
    <x v="0"/>
    <x v="4"/>
    <x v="1"/>
    <x v="1"/>
    <x v="1"/>
    <x v="1"/>
    <x v="0"/>
    <x v="2"/>
    <x v="3"/>
    <x v="2"/>
    <x v="2"/>
    <x v="0"/>
    <x v="0"/>
    <x v="1"/>
  </r>
  <r>
    <n v="190"/>
    <x v="0"/>
    <x v="0"/>
    <x v="1"/>
    <x v="1"/>
    <x v="1"/>
    <x v="0"/>
    <x v="1"/>
    <x v="1"/>
    <x v="1"/>
    <x v="1"/>
    <x v="0"/>
    <x v="1"/>
    <x v="1"/>
    <x v="1"/>
    <x v="0"/>
    <x v="0"/>
    <x v="0"/>
    <x v="0"/>
    <x v="0"/>
  </r>
  <r>
    <n v="191"/>
    <x v="0"/>
    <x v="0"/>
    <x v="0"/>
    <x v="2"/>
    <x v="0"/>
    <x v="0"/>
    <x v="0"/>
    <x v="0"/>
    <x v="0"/>
    <x v="0"/>
    <x v="0"/>
    <x v="0"/>
    <x v="0"/>
    <x v="0"/>
    <x v="0"/>
    <x v="0"/>
    <x v="0"/>
    <x v="0"/>
    <x v="1"/>
  </r>
  <r>
    <n v="192"/>
    <x v="2"/>
    <x v="1"/>
    <x v="0"/>
    <x v="3"/>
    <x v="0"/>
    <x v="0"/>
    <x v="12"/>
    <x v="1"/>
    <x v="2"/>
    <x v="0"/>
    <x v="0"/>
    <x v="0"/>
    <x v="2"/>
    <x v="0"/>
    <x v="0"/>
    <x v="0"/>
    <x v="0"/>
    <x v="0"/>
    <x v="2"/>
  </r>
  <r>
    <n v="193"/>
    <x v="4"/>
    <x v="3"/>
    <x v="4"/>
    <x v="9"/>
    <x v="1"/>
    <x v="0"/>
    <x v="3"/>
    <x v="1"/>
    <x v="2"/>
    <x v="1"/>
    <x v="1"/>
    <x v="0"/>
    <x v="2"/>
    <x v="0"/>
    <x v="1"/>
    <x v="0"/>
    <x v="0"/>
    <x v="0"/>
    <x v="2"/>
  </r>
  <r>
    <n v="194"/>
    <x v="0"/>
    <x v="5"/>
    <x v="0"/>
    <x v="1"/>
    <x v="1"/>
    <x v="0"/>
    <x v="4"/>
    <x v="0"/>
    <x v="7"/>
    <x v="1"/>
    <x v="1"/>
    <x v="0"/>
    <x v="0"/>
    <x v="0"/>
    <x v="2"/>
    <x v="2"/>
    <x v="0"/>
    <x v="0"/>
    <x v="3"/>
  </r>
  <r>
    <n v="195"/>
    <x v="0"/>
    <x v="5"/>
    <x v="0"/>
    <x v="7"/>
    <x v="2"/>
    <x v="0"/>
    <x v="4"/>
    <x v="0"/>
    <x v="2"/>
    <x v="1"/>
    <x v="1"/>
    <x v="0"/>
    <x v="0"/>
    <x v="2"/>
    <x v="2"/>
    <x v="2"/>
    <x v="0"/>
    <x v="0"/>
    <x v="4"/>
  </r>
  <r>
    <n v="196"/>
    <x v="3"/>
    <x v="5"/>
    <x v="7"/>
    <x v="1"/>
    <x v="1"/>
    <x v="0"/>
    <x v="7"/>
    <x v="1"/>
    <x v="13"/>
    <x v="1"/>
    <x v="1"/>
    <x v="0"/>
    <x v="2"/>
    <x v="3"/>
    <x v="2"/>
    <x v="2"/>
    <x v="0"/>
    <x v="2"/>
    <x v="4"/>
  </r>
  <r>
    <n v="197"/>
    <x v="0"/>
    <x v="0"/>
    <x v="15"/>
    <x v="7"/>
    <x v="1"/>
    <x v="0"/>
    <x v="1"/>
    <x v="0"/>
    <x v="19"/>
    <x v="1"/>
    <x v="2"/>
    <x v="2"/>
    <x v="1"/>
    <x v="0"/>
    <x v="1"/>
    <x v="0"/>
    <x v="0"/>
    <x v="1"/>
    <x v="1"/>
  </r>
  <r>
    <n v="198"/>
    <x v="0"/>
    <x v="2"/>
    <x v="3"/>
    <x v="7"/>
    <x v="0"/>
    <x v="0"/>
    <x v="12"/>
    <x v="1"/>
    <x v="20"/>
    <x v="1"/>
    <x v="0"/>
    <x v="1"/>
    <x v="3"/>
    <x v="1"/>
    <x v="5"/>
    <x v="0"/>
    <x v="1"/>
    <x v="1"/>
    <x v="0"/>
  </r>
  <r>
    <n v="199"/>
    <x v="0"/>
    <x v="3"/>
    <x v="4"/>
    <x v="9"/>
    <x v="1"/>
    <x v="0"/>
    <x v="0"/>
    <x v="1"/>
    <x v="1"/>
    <x v="1"/>
    <x v="3"/>
    <x v="0"/>
    <x v="3"/>
    <x v="2"/>
    <x v="1"/>
    <x v="0"/>
    <x v="0"/>
    <x v="0"/>
    <x v="2"/>
  </r>
  <r>
    <n v="200"/>
    <x v="1"/>
    <x v="3"/>
    <x v="14"/>
    <x v="14"/>
    <x v="1"/>
    <x v="0"/>
    <x v="7"/>
    <x v="9"/>
    <x v="0"/>
    <x v="1"/>
    <x v="1"/>
    <x v="0"/>
    <x v="1"/>
    <x v="0"/>
    <x v="2"/>
    <x v="2"/>
    <x v="0"/>
    <x v="0"/>
    <x v="4"/>
  </r>
  <r>
    <n v="201"/>
    <x v="1"/>
    <x v="2"/>
    <x v="24"/>
    <x v="9"/>
    <x v="2"/>
    <x v="0"/>
    <x v="1"/>
    <x v="6"/>
    <x v="3"/>
    <x v="1"/>
    <x v="2"/>
    <x v="1"/>
    <x v="0"/>
    <x v="1"/>
    <x v="5"/>
    <x v="0"/>
    <x v="0"/>
    <x v="0"/>
    <x v="1"/>
  </r>
  <r>
    <n v="202"/>
    <x v="1"/>
    <x v="3"/>
    <x v="24"/>
    <x v="23"/>
    <x v="2"/>
    <x v="0"/>
    <x v="1"/>
    <x v="1"/>
    <x v="18"/>
    <x v="1"/>
    <x v="1"/>
    <x v="0"/>
    <x v="2"/>
    <x v="1"/>
    <x v="5"/>
    <x v="0"/>
    <x v="0"/>
    <x v="0"/>
    <x v="0"/>
  </r>
  <r>
    <n v="203"/>
    <x v="2"/>
    <x v="3"/>
    <x v="15"/>
    <x v="4"/>
    <x v="1"/>
    <x v="0"/>
    <x v="4"/>
    <x v="0"/>
    <x v="16"/>
    <x v="1"/>
    <x v="1"/>
    <x v="0"/>
    <x v="3"/>
    <x v="0"/>
    <x v="2"/>
    <x v="2"/>
    <x v="0"/>
    <x v="1"/>
    <x v="0"/>
  </r>
  <r>
    <n v="204"/>
    <x v="2"/>
    <x v="0"/>
    <x v="14"/>
    <x v="1"/>
    <x v="1"/>
    <x v="0"/>
    <x v="7"/>
    <x v="1"/>
    <x v="6"/>
    <x v="1"/>
    <x v="1"/>
    <x v="2"/>
    <x v="3"/>
    <x v="0"/>
    <x v="2"/>
    <x v="0"/>
    <x v="0"/>
    <x v="0"/>
    <x v="0"/>
  </r>
  <r>
    <n v="205"/>
    <x v="2"/>
    <x v="0"/>
    <x v="25"/>
    <x v="24"/>
    <x v="1"/>
    <x v="0"/>
    <x v="6"/>
    <x v="1"/>
    <x v="20"/>
    <x v="1"/>
    <x v="0"/>
    <x v="0"/>
    <x v="2"/>
    <x v="1"/>
    <x v="5"/>
    <x v="2"/>
    <x v="0"/>
    <x v="0"/>
    <x v="0"/>
  </r>
  <r>
    <n v="206"/>
    <x v="3"/>
    <x v="2"/>
    <x v="0"/>
    <x v="4"/>
    <x v="0"/>
    <x v="1"/>
    <x v="2"/>
    <x v="2"/>
    <x v="0"/>
    <x v="1"/>
    <x v="0"/>
    <x v="0"/>
    <x v="0"/>
    <x v="0"/>
    <x v="1"/>
    <x v="1"/>
    <x v="0"/>
    <x v="1"/>
    <x v="1"/>
  </r>
  <r>
    <n v="207"/>
    <x v="3"/>
    <x v="5"/>
    <x v="0"/>
    <x v="1"/>
    <x v="0"/>
    <x v="1"/>
    <x v="5"/>
    <x v="2"/>
    <x v="9"/>
    <x v="1"/>
    <x v="1"/>
    <x v="0"/>
    <x v="2"/>
    <x v="2"/>
    <x v="1"/>
    <x v="2"/>
    <x v="0"/>
    <x v="0"/>
    <x v="0"/>
  </r>
  <r>
    <n v="208"/>
    <x v="0"/>
    <x v="2"/>
    <x v="0"/>
    <x v="7"/>
    <x v="1"/>
    <x v="0"/>
    <x v="5"/>
    <x v="2"/>
    <x v="0"/>
    <x v="1"/>
    <x v="0"/>
    <x v="2"/>
    <x v="0"/>
    <x v="2"/>
    <x v="2"/>
    <x v="0"/>
    <x v="0"/>
    <x v="0"/>
    <x v="3"/>
  </r>
  <r>
    <n v="209"/>
    <x v="1"/>
    <x v="1"/>
    <x v="5"/>
    <x v="7"/>
    <x v="2"/>
    <x v="0"/>
    <x v="1"/>
    <x v="1"/>
    <x v="5"/>
    <x v="1"/>
    <x v="0"/>
    <x v="2"/>
    <x v="2"/>
    <x v="1"/>
    <x v="0"/>
    <x v="0"/>
    <x v="0"/>
    <x v="0"/>
    <x v="0"/>
  </r>
  <r>
    <n v="210"/>
    <x v="0"/>
    <x v="0"/>
    <x v="6"/>
    <x v="8"/>
    <x v="0"/>
    <x v="0"/>
    <x v="7"/>
    <x v="1"/>
    <x v="6"/>
    <x v="1"/>
    <x v="1"/>
    <x v="0"/>
    <x v="3"/>
    <x v="1"/>
    <x v="2"/>
    <x v="0"/>
    <x v="0"/>
    <x v="0"/>
    <x v="1"/>
  </r>
  <r>
    <n v="211"/>
    <x v="3"/>
    <x v="2"/>
    <x v="8"/>
    <x v="4"/>
    <x v="0"/>
    <x v="1"/>
    <x v="2"/>
    <x v="2"/>
    <x v="0"/>
    <x v="1"/>
    <x v="0"/>
    <x v="0"/>
    <x v="0"/>
    <x v="4"/>
    <x v="1"/>
    <x v="1"/>
    <x v="0"/>
    <x v="1"/>
    <x v="1"/>
  </r>
  <r>
    <m/>
    <x v="5"/>
    <x v="6"/>
    <x v="29"/>
    <x v="32"/>
    <x v="3"/>
    <x v="3"/>
    <x v="13"/>
    <x v="14"/>
    <x v="29"/>
    <x v="2"/>
    <x v="4"/>
    <x v="3"/>
    <x v="4"/>
    <x v="6"/>
    <x v="6"/>
    <x v="3"/>
    <x v="3"/>
    <x v="3"/>
    <x v="11"/>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4">
  <r>
    <x v="0"/>
  </r>
  <r>
    <x v="1"/>
  </r>
  <r>
    <x v="0"/>
  </r>
  <r>
    <x v="1"/>
  </r>
  <r>
    <x v="2"/>
  </r>
  <r>
    <x v="1"/>
  </r>
  <r>
    <x v="3"/>
  </r>
  <r>
    <x v="1"/>
  </r>
  <r>
    <x v="0"/>
  </r>
  <r>
    <x v="2"/>
  </r>
  <r>
    <x v="1"/>
  </r>
  <r>
    <x v="4"/>
  </r>
  <r>
    <x v="1"/>
  </r>
  <r>
    <x v="4"/>
  </r>
  <r>
    <x v="1"/>
  </r>
  <r>
    <x v="0"/>
  </r>
  <r>
    <x v="0"/>
  </r>
  <r>
    <x v="1"/>
  </r>
  <r>
    <x v="2"/>
  </r>
  <r>
    <x v="1"/>
  </r>
  <r>
    <x v="0"/>
  </r>
  <r>
    <x v="5"/>
  </r>
  <r>
    <x v="2"/>
  </r>
  <r>
    <x v="1"/>
  </r>
  <r>
    <x v="0"/>
  </r>
  <r>
    <x v="0"/>
  </r>
  <r>
    <x v="1"/>
  </r>
  <r>
    <x v="2"/>
  </r>
  <r>
    <x v="1"/>
  </r>
  <r>
    <x v="2"/>
  </r>
  <r>
    <x v="2"/>
  </r>
  <r>
    <x v="2"/>
  </r>
  <r>
    <x v="1"/>
  </r>
  <r>
    <x v="1"/>
  </r>
  <r>
    <x v="1"/>
  </r>
  <r>
    <x v="4"/>
  </r>
  <r>
    <x v="1"/>
  </r>
  <r>
    <x v="1"/>
  </r>
  <r>
    <x v="3"/>
  </r>
  <r>
    <x v="5"/>
  </r>
  <r>
    <x v="0"/>
  </r>
  <r>
    <x v="1"/>
  </r>
  <r>
    <x v="0"/>
  </r>
  <r>
    <x v="0"/>
  </r>
  <r>
    <x v="0"/>
  </r>
  <r>
    <x v="2"/>
  </r>
  <r>
    <x v="1"/>
  </r>
  <r>
    <x v="5"/>
  </r>
  <r>
    <x v="0"/>
  </r>
  <r>
    <x v="5"/>
  </r>
  <r>
    <x v="0"/>
  </r>
  <r>
    <x v="1"/>
  </r>
  <r>
    <x v="1"/>
  </r>
  <r>
    <x v="0"/>
  </r>
  <r>
    <x v="1"/>
  </r>
  <r>
    <x v="4"/>
  </r>
  <r>
    <x v="1"/>
  </r>
  <r>
    <x v="1"/>
  </r>
  <r>
    <x v="0"/>
  </r>
  <r>
    <x v="1"/>
  </r>
  <r>
    <x v="1"/>
  </r>
  <r>
    <x v="1"/>
  </r>
  <r>
    <x v="3"/>
  </r>
  <r>
    <x v="0"/>
  </r>
  <r>
    <x v="3"/>
  </r>
  <r>
    <x v="1"/>
  </r>
  <r>
    <x v="1"/>
  </r>
  <r>
    <x v="2"/>
  </r>
  <r>
    <x v="6"/>
  </r>
  <r>
    <x v="1"/>
  </r>
  <r>
    <x v="1"/>
  </r>
  <r>
    <x v="3"/>
  </r>
  <r>
    <x v="3"/>
  </r>
  <r>
    <x v="1"/>
  </r>
  <r>
    <x v="0"/>
  </r>
  <r>
    <x v="1"/>
  </r>
  <r>
    <x v="0"/>
  </r>
  <r>
    <x v="0"/>
  </r>
  <r>
    <x v="2"/>
  </r>
  <r>
    <x v="1"/>
  </r>
  <r>
    <x v="1"/>
  </r>
  <r>
    <x v="1"/>
  </r>
  <r>
    <x v="1"/>
  </r>
  <r>
    <x v="1"/>
  </r>
  <r>
    <x v="1"/>
  </r>
  <r>
    <x v="1"/>
  </r>
  <r>
    <x v="1"/>
  </r>
  <r>
    <x v="0"/>
  </r>
  <r>
    <x v="0"/>
  </r>
  <r>
    <x v="4"/>
  </r>
  <r>
    <x v="1"/>
  </r>
  <r>
    <x v="1"/>
  </r>
  <r>
    <x v="1"/>
  </r>
  <r>
    <x v="0"/>
  </r>
  <r>
    <x v="1"/>
  </r>
  <r>
    <x v="0"/>
  </r>
  <r>
    <x v="1"/>
  </r>
  <r>
    <x v="0"/>
  </r>
  <r>
    <x v="1"/>
  </r>
  <r>
    <x v="0"/>
  </r>
  <r>
    <x v="1"/>
  </r>
  <r>
    <x v="4"/>
  </r>
  <r>
    <x v="1"/>
  </r>
  <r>
    <x v="1"/>
  </r>
  <r>
    <x v="1"/>
  </r>
  <r>
    <x v="5"/>
  </r>
  <r>
    <x v="2"/>
  </r>
  <r>
    <x v="1"/>
  </r>
  <r>
    <x v="0"/>
  </r>
  <r>
    <x v="1"/>
  </r>
  <r>
    <x v="1"/>
  </r>
  <r>
    <x v="2"/>
  </r>
  <r>
    <x v="2"/>
  </r>
  <r>
    <x v="2"/>
  </r>
  <r>
    <x v="2"/>
  </r>
  <r>
    <x v="2"/>
  </r>
  <r>
    <x v="2"/>
  </r>
  <r>
    <x v="1"/>
  </r>
  <r>
    <x v="1"/>
  </r>
  <r>
    <x v="1"/>
  </r>
  <r>
    <x v="1"/>
  </r>
  <r>
    <x v="1"/>
  </r>
  <r>
    <x v="2"/>
  </r>
  <r>
    <x v="1"/>
  </r>
  <r>
    <x v="3"/>
  </r>
  <r>
    <x v="1"/>
  </r>
  <r>
    <x v="5"/>
  </r>
  <r>
    <x v="2"/>
  </r>
  <r>
    <x v="1"/>
  </r>
  <r>
    <x v="0"/>
  </r>
  <r>
    <x v="0"/>
  </r>
  <r>
    <x v="1"/>
  </r>
  <r>
    <x v="0"/>
  </r>
  <r>
    <x v="1"/>
  </r>
  <r>
    <x v="1"/>
  </r>
  <r>
    <x v="1"/>
  </r>
  <r>
    <x v="1"/>
  </r>
  <r>
    <x v="2"/>
  </r>
  <r>
    <x v="1"/>
  </r>
  <r>
    <x v="1"/>
  </r>
  <r>
    <x v="0"/>
  </r>
  <r>
    <x v="1"/>
  </r>
  <r>
    <x v="0"/>
  </r>
  <r>
    <x v="1"/>
  </r>
  <r>
    <x v="1"/>
  </r>
  <r>
    <x v="2"/>
  </r>
  <r>
    <x v="1"/>
  </r>
  <r>
    <x v="1"/>
  </r>
  <r>
    <x v="1"/>
  </r>
  <r>
    <x v="1"/>
  </r>
  <r>
    <x v="1"/>
  </r>
  <r>
    <x v="4"/>
  </r>
  <r>
    <x v="1"/>
  </r>
  <r>
    <x v="0"/>
  </r>
  <r>
    <x v="1"/>
  </r>
  <r>
    <x v="1"/>
  </r>
  <r>
    <x v="3"/>
  </r>
  <r>
    <x v="1"/>
  </r>
  <r>
    <x v="1"/>
  </r>
  <r>
    <x v="1"/>
  </r>
  <r>
    <x v="1"/>
  </r>
  <r>
    <x v="1"/>
  </r>
  <r>
    <x v="1"/>
  </r>
  <r>
    <x v="3"/>
  </r>
  <r>
    <x v="0"/>
  </r>
  <r>
    <x v="3"/>
  </r>
  <r>
    <x v="1"/>
  </r>
  <r>
    <x v="1"/>
  </r>
  <r>
    <x v="2"/>
  </r>
  <r>
    <x v="4"/>
  </r>
  <r>
    <x v="1"/>
  </r>
  <r>
    <x v="1"/>
  </r>
  <r>
    <x v="3"/>
  </r>
  <r>
    <x v="5"/>
  </r>
  <r>
    <x v="0"/>
  </r>
  <r>
    <x v="1"/>
  </r>
  <r>
    <x v="0"/>
  </r>
  <r>
    <x v="0"/>
  </r>
  <r>
    <x v="1"/>
  </r>
  <r>
    <x v="0"/>
  </r>
  <r>
    <x v="2"/>
  </r>
  <r>
    <x v="1"/>
  </r>
  <r>
    <x v="4"/>
  </r>
  <r>
    <x v="1"/>
  </r>
  <r>
    <x v="4"/>
  </r>
  <r>
    <x v="1"/>
  </r>
  <r>
    <x v="0"/>
  </r>
  <r>
    <x v="0"/>
  </r>
  <r>
    <x v="1"/>
  </r>
  <r>
    <x v="1"/>
  </r>
  <r>
    <x v="0"/>
  </r>
  <r>
    <x v="1"/>
  </r>
  <r>
    <x v="1"/>
  </r>
  <r>
    <x v="0"/>
  </r>
  <r>
    <x v="0"/>
  </r>
  <r>
    <x v="1"/>
  </r>
  <r>
    <x v="0"/>
  </r>
  <r>
    <x v="1"/>
  </r>
  <r>
    <x v="1"/>
  </r>
  <r>
    <x v="5"/>
  </r>
  <r>
    <x v="2"/>
  </r>
  <r>
    <x v="1"/>
  </r>
  <r>
    <x v="0"/>
  </r>
  <r>
    <x v="1"/>
  </r>
  <r>
    <x v="1"/>
  </r>
  <r>
    <x v="2"/>
  </r>
  <r>
    <x v="2"/>
  </r>
  <r>
    <x v="2"/>
  </r>
  <r>
    <x v="1"/>
  </r>
  <r>
    <x v="1"/>
  </r>
  <r>
    <x v="2"/>
  </r>
  <r>
    <x v="0"/>
  </r>
  <r>
    <x v="0"/>
  </r>
  <r>
    <x v="0"/>
  </r>
  <r>
    <x v="2"/>
  </r>
  <r>
    <x v="0"/>
  </r>
  <r>
    <x v="0"/>
  </r>
  <r>
    <x v="0"/>
  </r>
  <r>
    <x v="4"/>
  </r>
  <r>
    <x v="0"/>
  </r>
  <r>
    <x v="2"/>
  </r>
  <r>
    <x v="4"/>
  </r>
  <r>
    <x v="0"/>
  </r>
  <r>
    <x v="7"/>
  </r>
  <r>
    <x v="0"/>
  </r>
  <r>
    <x v="0"/>
  </r>
  <r>
    <x v="0"/>
  </r>
  <r>
    <x v="0"/>
  </r>
  <r>
    <x v="0"/>
  </r>
  <r>
    <x v="0"/>
  </r>
  <r>
    <x v="0"/>
  </r>
  <r>
    <x v="2"/>
  </r>
  <r>
    <x v="0"/>
  </r>
  <r>
    <x v="7"/>
  </r>
  <r>
    <x v="4"/>
  </r>
  <r>
    <x v="0"/>
  </r>
  <r>
    <x v="0"/>
  </r>
  <r>
    <x v="0"/>
  </r>
  <r>
    <x v="0"/>
  </r>
  <r>
    <x v="0"/>
  </r>
  <r>
    <x v="0"/>
  </r>
  <r>
    <x v="0"/>
  </r>
  <r>
    <x v="3"/>
  </r>
  <r>
    <x v="0"/>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6">
  <r>
    <x v="0"/>
  </r>
  <r>
    <x v="1"/>
  </r>
  <r>
    <x v="0"/>
  </r>
  <r>
    <x v="2"/>
  </r>
  <r>
    <x v="0"/>
  </r>
  <r>
    <x v="0"/>
  </r>
  <r>
    <x v="3"/>
  </r>
  <r>
    <x v="3"/>
  </r>
  <r>
    <x v="0"/>
  </r>
  <r>
    <x v="0"/>
  </r>
  <r>
    <x v="0"/>
  </r>
  <r>
    <x v="4"/>
  </r>
  <r>
    <x v="4"/>
  </r>
  <r>
    <x v="0"/>
  </r>
  <r>
    <x v="2"/>
  </r>
  <r>
    <x v="0"/>
  </r>
  <r>
    <x v="0"/>
  </r>
  <r>
    <x v="1"/>
  </r>
  <r>
    <x v="5"/>
  </r>
  <r>
    <x v="4"/>
  </r>
  <r>
    <x v="3"/>
  </r>
  <r>
    <x v="0"/>
  </r>
  <r>
    <x v="0"/>
  </r>
  <r>
    <x v="2"/>
  </r>
  <r>
    <x v="0"/>
  </r>
  <r>
    <x v="2"/>
  </r>
  <r>
    <x v="6"/>
  </r>
  <r>
    <x v="3"/>
  </r>
  <r>
    <x v="2"/>
  </r>
  <r>
    <x v="7"/>
  </r>
  <r>
    <x v="1"/>
  </r>
  <r>
    <x v="0"/>
  </r>
  <r>
    <x v="1"/>
  </r>
  <r>
    <x v="2"/>
  </r>
  <r>
    <x v="1"/>
  </r>
  <r>
    <x v="3"/>
  </r>
  <r>
    <x v="0"/>
  </r>
  <r>
    <x v="1"/>
  </r>
  <r>
    <x v="6"/>
  </r>
  <r>
    <x v="3"/>
  </r>
  <r>
    <x v="1"/>
  </r>
  <r>
    <x v="1"/>
  </r>
  <r>
    <x v="0"/>
  </r>
  <r>
    <x v="0"/>
  </r>
  <r>
    <x v="1"/>
  </r>
  <r>
    <x v="0"/>
  </r>
  <r>
    <x v="1"/>
  </r>
  <r>
    <x v="0"/>
  </r>
  <r>
    <x v="6"/>
  </r>
  <r>
    <x v="0"/>
  </r>
  <r>
    <x v="0"/>
  </r>
  <r>
    <x v="0"/>
  </r>
  <r>
    <x v="1"/>
  </r>
  <r>
    <x v="0"/>
  </r>
  <r>
    <x v="1"/>
  </r>
  <r>
    <x v="4"/>
  </r>
  <r>
    <x v="2"/>
  </r>
  <r>
    <x v="1"/>
  </r>
  <r>
    <x v="4"/>
  </r>
  <r>
    <x v="1"/>
  </r>
  <r>
    <x v="1"/>
  </r>
  <r>
    <x v="6"/>
  </r>
  <r>
    <x v="1"/>
  </r>
  <r>
    <x v="8"/>
  </r>
  <r>
    <x v="4"/>
  </r>
  <r>
    <x v="1"/>
  </r>
  <r>
    <x v="1"/>
  </r>
  <r>
    <x v="6"/>
  </r>
  <r>
    <x v="0"/>
  </r>
  <r>
    <x v="1"/>
  </r>
  <r>
    <x v="1"/>
  </r>
  <r>
    <x v="0"/>
  </r>
  <r>
    <x v="4"/>
  </r>
  <r>
    <x v="1"/>
  </r>
  <r>
    <x v="1"/>
  </r>
  <r>
    <x v="1"/>
  </r>
  <r>
    <x v="3"/>
  </r>
  <r>
    <x v="3"/>
  </r>
  <r>
    <x v="0"/>
  </r>
  <r>
    <x v="4"/>
  </r>
  <r>
    <x v="1"/>
  </r>
  <r>
    <x v="4"/>
  </r>
  <r>
    <x v="6"/>
  </r>
  <r>
    <x v="0"/>
  </r>
  <r>
    <x v="2"/>
  </r>
  <r>
    <x v="0"/>
  </r>
  <r>
    <x v="9"/>
  </r>
  <r>
    <x v="4"/>
  </r>
  <r>
    <x v="0"/>
  </r>
  <r>
    <x v="3"/>
  </r>
  <r>
    <x v="4"/>
  </r>
  <r>
    <x v="0"/>
  </r>
  <r>
    <x v="6"/>
  </r>
  <r>
    <x v="10"/>
  </r>
  <r>
    <x v="0"/>
  </r>
  <r>
    <x v="6"/>
  </r>
  <r>
    <x v="1"/>
  </r>
  <r>
    <x v="1"/>
  </r>
  <r>
    <x v="0"/>
  </r>
  <r>
    <x v="1"/>
  </r>
  <r>
    <x v="0"/>
  </r>
  <r>
    <x v="4"/>
  </r>
  <r>
    <x v="2"/>
  </r>
  <r>
    <x v="1"/>
  </r>
  <r>
    <x v="0"/>
  </r>
  <r>
    <x v="0"/>
  </r>
  <r>
    <x v="6"/>
  </r>
  <r>
    <x v="3"/>
  </r>
  <r>
    <x v="4"/>
  </r>
  <r>
    <x v="0"/>
  </r>
  <r>
    <x v="0"/>
  </r>
  <r>
    <x v="0"/>
  </r>
  <r>
    <x v="0"/>
  </r>
  <r>
    <x v="0"/>
  </r>
  <r>
    <x v="5"/>
  </r>
  <r>
    <x v="0"/>
  </r>
  <r>
    <x v="0"/>
  </r>
  <r>
    <x v="4"/>
  </r>
  <r>
    <x v="2"/>
  </r>
  <r>
    <x v="1"/>
  </r>
  <r>
    <x v="0"/>
  </r>
  <r>
    <x v="1"/>
  </r>
  <r>
    <x v="4"/>
  </r>
  <r>
    <x v="3"/>
  </r>
  <r>
    <x v="3"/>
  </r>
  <r>
    <x v="0"/>
  </r>
  <r>
    <x v="0"/>
  </r>
  <r>
    <x v="2"/>
  </r>
  <r>
    <x v="0"/>
  </r>
  <r>
    <x v="2"/>
  </r>
  <r>
    <x v="6"/>
  </r>
  <r>
    <x v="0"/>
  </r>
  <r>
    <x v="0"/>
  </r>
  <r>
    <x v="1"/>
  </r>
  <r>
    <x v="4"/>
  </r>
  <r>
    <x v="1"/>
  </r>
  <r>
    <x v="1"/>
  </r>
  <r>
    <x v="1"/>
  </r>
  <r>
    <x v="6"/>
  </r>
  <r>
    <x v="6"/>
  </r>
  <r>
    <x v="10"/>
  </r>
  <r>
    <x v="0"/>
  </r>
  <r>
    <x v="2"/>
  </r>
  <r>
    <x v="4"/>
  </r>
  <r>
    <x v="1"/>
  </r>
  <r>
    <x v="4"/>
  </r>
  <r>
    <x v="6"/>
  </r>
  <r>
    <x v="0"/>
  </r>
  <r>
    <x v="2"/>
  </r>
  <r>
    <x v="0"/>
  </r>
  <r>
    <x v="0"/>
  </r>
  <r>
    <x v="2"/>
  </r>
  <r>
    <x v="0"/>
  </r>
  <r>
    <x v="0"/>
  </r>
  <r>
    <x v="1"/>
  </r>
  <r>
    <x v="6"/>
  </r>
  <r>
    <x v="0"/>
  </r>
  <r>
    <x v="2"/>
  </r>
  <r>
    <x v="0"/>
  </r>
  <r>
    <x v="9"/>
  </r>
  <r>
    <x v="0"/>
  </r>
  <r>
    <x v="6"/>
  </r>
  <r>
    <x v="1"/>
  </r>
  <r>
    <x v="8"/>
  </r>
  <r>
    <x v="0"/>
  </r>
  <r>
    <x v="1"/>
  </r>
  <r>
    <x v="1"/>
  </r>
  <r>
    <x v="6"/>
  </r>
  <r>
    <x v="3"/>
  </r>
  <r>
    <x v="1"/>
  </r>
  <r>
    <x v="1"/>
  </r>
  <r>
    <x v="6"/>
  </r>
  <r>
    <x v="3"/>
  </r>
  <r>
    <x v="1"/>
  </r>
  <r>
    <x v="1"/>
  </r>
  <r>
    <x v="0"/>
  </r>
  <r>
    <x v="3"/>
  </r>
  <r>
    <x v="3"/>
  </r>
  <r>
    <x v="0"/>
  </r>
  <r>
    <x v="0"/>
  </r>
  <r>
    <x v="0"/>
  </r>
  <r>
    <x v="4"/>
  </r>
  <r>
    <x v="4"/>
  </r>
  <r>
    <x v="0"/>
  </r>
  <r>
    <x v="2"/>
  </r>
  <r>
    <x v="0"/>
  </r>
  <r>
    <x v="0"/>
  </r>
  <r>
    <x v="1"/>
  </r>
  <r>
    <x v="1"/>
  </r>
  <r>
    <x v="0"/>
  </r>
  <r>
    <x v="2"/>
  </r>
  <r>
    <x v="2"/>
  </r>
  <r>
    <x v="0"/>
  </r>
  <r>
    <x v="2"/>
  </r>
  <r>
    <x v="6"/>
  </r>
  <r>
    <x v="0"/>
  </r>
  <r>
    <x v="0"/>
  </r>
  <r>
    <x v="1"/>
  </r>
  <r>
    <x v="0"/>
  </r>
  <r>
    <x v="0"/>
  </r>
  <r>
    <x v="6"/>
  </r>
  <r>
    <x v="3"/>
  </r>
  <r>
    <x v="4"/>
  </r>
  <r>
    <x v="0"/>
  </r>
  <r>
    <x v="0"/>
  </r>
  <r>
    <x v="5"/>
  </r>
  <r>
    <x v="0"/>
  </r>
  <r>
    <x v="0"/>
  </r>
  <r>
    <x v="4"/>
  </r>
  <r>
    <x v="0"/>
  </r>
  <r>
    <x v="4"/>
  </r>
  <r>
    <x v="4"/>
  </r>
  <r>
    <x v="4"/>
  </r>
  <r>
    <x v="1"/>
  </r>
  <r>
    <x v="1"/>
  </r>
  <r>
    <x v="4"/>
  </r>
  <r>
    <x v="6"/>
  </r>
  <r>
    <x v="1"/>
  </r>
  <r>
    <x v="3"/>
  </r>
  <r>
    <x v="6"/>
  </r>
  <r>
    <x v="5"/>
  </r>
  <r>
    <x v="1"/>
  </r>
  <r>
    <x v="1"/>
  </r>
  <r>
    <x v="4"/>
  </r>
  <r>
    <x v="1"/>
  </r>
  <r>
    <x v="6"/>
  </r>
  <r>
    <x v="1"/>
  </r>
  <r>
    <x v="6"/>
  </r>
  <r>
    <x v="6"/>
  </r>
  <r>
    <x v="6"/>
  </r>
  <r>
    <x v="4"/>
  </r>
  <r>
    <x v="4"/>
  </r>
  <r>
    <x v="3"/>
  </r>
  <r>
    <x v="3"/>
  </r>
  <r>
    <x v="4"/>
  </r>
  <r>
    <x v="1"/>
  </r>
  <r>
    <x v="1"/>
  </r>
  <r>
    <x v="3"/>
  </r>
  <r>
    <x v="1"/>
  </r>
  <r>
    <x v="3"/>
  </r>
  <r>
    <x v="6"/>
  </r>
  <r>
    <x v="1"/>
  </r>
  <r>
    <x v="3"/>
  </r>
  <r>
    <x v="1"/>
  </r>
  <r>
    <x v="3"/>
  </r>
  <r>
    <x v="3"/>
  </r>
  <r>
    <x v="1"/>
  </r>
  <r>
    <x v="1"/>
  </r>
  <r>
    <x v="4"/>
  </r>
  <r>
    <x v="1"/>
  </r>
  <r>
    <x v="6"/>
  </r>
  <r>
    <x v="4"/>
  </r>
  <r>
    <x v="6"/>
  </r>
  <r>
    <x v="3"/>
  </r>
  <r>
    <x v="4"/>
  </r>
  <r>
    <x v="4"/>
  </r>
  <r>
    <x v="4"/>
  </r>
  <r>
    <x v="4"/>
  </r>
  <r>
    <x v="4"/>
  </r>
  <r>
    <x v="6"/>
  </r>
  <r>
    <x v="6"/>
  </r>
  <r>
    <x v="3"/>
  </r>
  <r>
    <x v="1"/>
  </r>
  <r>
    <x v="1"/>
  </r>
  <r>
    <x v="5"/>
  </r>
  <r>
    <x v="1"/>
  </r>
  <r>
    <x v="1"/>
  </r>
  <r>
    <x v="3"/>
  </r>
  <r>
    <x v="3"/>
  </r>
  <r>
    <x v="3"/>
  </r>
  <r>
    <x v="1"/>
  </r>
  <r>
    <x v="4"/>
  </r>
  <r>
    <x v="3"/>
  </r>
  <r>
    <x v="3"/>
  </r>
  <r>
    <x v="1"/>
  </r>
  <r>
    <x v="3"/>
  </r>
  <r>
    <x v="1"/>
  </r>
  <r>
    <x v="3"/>
  </r>
  <r>
    <x v="6"/>
  </r>
  <r>
    <x v="1"/>
  </r>
  <r>
    <x v="1"/>
  </r>
  <r>
    <x v="3"/>
  </r>
  <r>
    <x v="6"/>
  </r>
  <r>
    <x v="1"/>
  </r>
  <r>
    <x v="6"/>
  </r>
  <r>
    <x v="1"/>
  </r>
  <r>
    <x v="1"/>
  </r>
  <r>
    <x v="1"/>
  </r>
  <r>
    <x v="6"/>
  </r>
  <r>
    <x v="1"/>
  </r>
  <r>
    <x v="4"/>
  </r>
  <r>
    <x v="6"/>
  </r>
  <r>
    <x v="1"/>
  </r>
  <r>
    <x v="3"/>
  </r>
  <r>
    <x v="4"/>
  </r>
  <r>
    <x v="1"/>
  </r>
  <r>
    <x v="1"/>
  </r>
  <r>
    <x v="3"/>
  </r>
  <r>
    <x v="3"/>
  </r>
  <r>
    <x v="4"/>
  </r>
  <r>
    <x v="6"/>
  </r>
  <r>
    <x v="3"/>
  </r>
  <r>
    <x v="4"/>
  </r>
  <r>
    <x v="4"/>
  </r>
  <r>
    <x v="6"/>
  </r>
  <r>
    <x v="4"/>
  </r>
  <r>
    <x v="1"/>
  </r>
  <r>
    <x v="1"/>
  </r>
  <r>
    <x v="3"/>
  </r>
  <r>
    <x v="1"/>
  </r>
  <r>
    <x v="1"/>
  </r>
  <r>
    <x v="1"/>
  </r>
  <r>
    <x v="6"/>
  </r>
  <r>
    <x v="6"/>
  </r>
  <r>
    <x v="1"/>
  </r>
  <r>
    <x v="6"/>
  </r>
  <r>
    <x v="6"/>
  </r>
  <r>
    <x v="6"/>
  </r>
  <r>
    <x v="1"/>
  </r>
  <r>
    <x v="1"/>
  </r>
  <r>
    <x v="1"/>
  </r>
  <r>
    <x v="6"/>
  </r>
  <r>
    <x v="6"/>
  </r>
  <r>
    <x v="6"/>
  </r>
  <r>
    <x v="6"/>
  </r>
  <r>
    <x v="6"/>
  </r>
  <r>
    <x v="1"/>
  </r>
  <r>
    <x v="1"/>
  </r>
  <r>
    <x v="1"/>
  </r>
  <r>
    <x v="1"/>
  </r>
  <r>
    <x v="1"/>
  </r>
  <r>
    <x v="1"/>
  </r>
  <r>
    <x v="6"/>
  </r>
  <r>
    <x v="1"/>
  </r>
  <r>
    <x v="1"/>
  </r>
  <r>
    <x v="1"/>
  </r>
  <r>
    <x v="1"/>
  </r>
  <r>
    <x v="1"/>
  </r>
  <r>
    <x v="1"/>
  </r>
  <r>
    <x v="1"/>
  </r>
  <r>
    <x v="1"/>
  </r>
  <r>
    <x v="1"/>
  </r>
  <r>
    <x v="1"/>
  </r>
  <r>
    <x v="1"/>
  </r>
  <r>
    <x v="1"/>
  </r>
  <r>
    <x v="11"/>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1">
  <r>
    <x v="0"/>
  </r>
  <r>
    <x v="1"/>
  </r>
  <r>
    <x v="0"/>
  </r>
  <r>
    <x v="0"/>
  </r>
  <r>
    <x v="1"/>
  </r>
  <r>
    <x v="1"/>
  </r>
  <r>
    <x v="1"/>
  </r>
  <r>
    <x v="1"/>
  </r>
  <r>
    <x v="1"/>
  </r>
  <r>
    <x v="1"/>
  </r>
  <r>
    <x v="1"/>
  </r>
  <r>
    <x v="1"/>
  </r>
  <r>
    <x v="1"/>
  </r>
  <r>
    <x v="1"/>
  </r>
  <r>
    <x v="1"/>
  </r>
  <r>
    <x v="1"/>
  </r>
  <r>
    <x v="0"/>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0"/>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0"/>
  </r>
  <r>
    <x v="0"/>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0"/>
  </r>
  <r>
    <x v="1"/>
  </r>
  <r>
    <x v="1"/>
  </r>
  <r>
    <x v="0"/>
  </r>
  <r>
    <x v="0"/>
  </r>
  <r>
    <x v="1"/>
  </r>
  <r>
    <x v="1"/>
  </r>
  <r>
    <x v="1"/>
  </r>
  <r>
    <x v="1"/>
  </r>
  <r>
    <x v="1"/>
  </r>
  <r>
    <x v="1"/>
  </r>
  <r>
    <x v="1"/>
  </r>
  <r>
    <x v="1"/>
  </r>
  <r>
    <x v="1"/>
  </r>
  <r>
    <x v="1"/>
  </r>
  <r>
    <x v="1"/>
  </r>
  <r>
    <x v="1"/>
  </r>
  <r>
    <x v="1"/>
  </r>
  <r>
    <x v="1"/>
  </r>
  <r>
    <x v="1"/>
  </r>
  <r>
    <x v="1"/>
  </r>
  <r>
    <x v="1"/>
  </r>
  <r>
    <x v="1"/>
  </r>
  <r>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5.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5.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5.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5.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25.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25.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25.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25.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26.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27.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27.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8.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20.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9.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20.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2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21.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22.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22.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23.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23.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29.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28.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4.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7.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8.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9.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0.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2.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3.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E5B3932-4C0B-40E8-8264-88026DFDFFC9}" name="PivotTable3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128:B157" firstHeaderRow="1" firstDataRow="1" firstDataCol="1"/>
  <pivotFields count="1">
    <pivotField axis="axisRow" dataField="1" showAll="0" sortType="descending">
      <items count="30">
        <item x="27"/>
        <item x="15"/>
        <item x="1"/>
        <item x="23"/>
        <item x="5"/>
        <item x="3"/>
        <item x="16"/>
        <item x="0"/>
        <item x="7"/>
        <item x="11"/>
        <item x="10"/>
        <item x="20"/>
        <item x="9"/>
        <item x="4"/>
        <item x="22"/>
        <item x="25"/>
        <item x="13"/>
        <item x="8"/>
        <item x="12"/>
        <item x="14"/>
        <item x="17"/>
        <item x="26"/>
        <item x="19"/>
        <item x="2"/>
        <item x="6"/>
        <item x="24"/>
        <item x="21"/>
        <item x="18"/>
        <item h="1" x="28"/>
        <item t="default"/>
      </items>
      <autoSortScope>
        <pivotArea dataOnly="0" outline="0" fieldPosition="0">
          <references count="1">
            <reference field="4294967294" count="1" selected="0">
              <x v="0"/>
            </reference>
          </references>
        </pivotArea>
      </autoSortScope>
    </pivotField>
  </pivotFields>
  <rowFields count="1">
    <field x="0"/>
  </rowFields>
  <rowItems count="29">
    <i>
      <x v="7"/>
    </i>
    <i>
      <x v="4"/>
    </i>
    <i>
      <x v="5"/>
    </i>
    <i>
      <x v="13"/>
    </i>
    <i>
      <x v="17"/>
    </i>
    <i>
      <x v="2"/>
    </i>
    <i>
      <x v="16"/>
    </i>
    <i>
      <x v="10"/>
    </i>
    <i>
      <x v="3"/>
    </i>
    <i>
      <x v="19"/>
    </i>
    <i>
      <x v="8"/>
    </i>
    <i>
      <x v="25"/>
    </i>
    <i>
      <x v="18"/>
    </i>
    <i>
      <x v="11"/>
    </i>
    <i>
      <x v="24"/>
    </i>
    <i>
      <x v="6"/>
    </i>
    <i>
      <x v="23"/>
    </i>
    <i>
      <x v="21"/>
    </i>
    <i>
      <x v="20"/>
    </i>
    <i>
      <x v="22"/>
    </i>
    <i>
      <x v="27"/>
    </i>
    <i>
      <x v="9"/>
    </i>
    <i>
      <x v="12"/>
    </i>
    <i>
      <x/>
    </i>
    <i>
      <x v="26"/>
    </i>
    <i>
      <x v="14"/>
    </i>
    <i>
      <x v="1"/>
    </i>
    <i>
      <x v="15"/>
    </i>
    <i t="grand">
      <x/>
    </i>
  </rowItems>
  <colItems count="1">
    <i/>
  </colItems>
  <dataFields count="1">
    <dataField name="Count of Jaké menstruační pomůcky během menstruace používáte?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B64FF9FC-A7D9-4D45-A386-81ECEEC726E2}" name="PivotTable30" cacheId="4"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G2:K9" firstHeaderRow="1" firstDataRow="2" firstDataCol="1"/>
  <pivotFields count="5">
    <pivotField numFmtId="1" showAll="0"/>
    <pivotField axis="axisRow" showAll="0">
      <items count="6">
        <item x="3"/>
        <item x="0"/>
        <item x="1"/>
        <item x="2"/>
        <item x="4"/>
        <item t="default"/>
      </items>
    </pivotField>
    <pivotField showAll="0"/>
    <pivotField showAll="0"/>
    <pivotField axis="axisCol" dataField="1" showAll="0">
      <items count="4">
        <item x="0"/>
        <item x="1"/>
        <item x="2"/>
        <item t="default"/>
      </items>
    </pivotField>
  </pivotFields>
  <rowFields count="1">
    <field x="1"/>
  </rowFields>
  <rowItems count="6">
    <i>
      <x/>
    </i>
    <i>
      <x v="1"/>
    </i>
    <i>
      <x v="2"/>
    </i>
    <i>
      <x v="3"/>
    </i>
    <i>
      <x v="4"/>
    </i>
    <i t="grand">
      <x/>
    </i>
  </rowItems>
  <colFields count="1">
    <field x="4"/>
  </colFields>
  <colItems count="4">
    <i>
      <x/>
    </i>
    <i>
      <x v="1"/>
    </i>
    <i>
      <x v="2"/>
    </i>
    <i t="grand">
      <x/>
    </i>
  </colItems>
  <dataFields count="1">
    <dataField name="Count of Nakupujete si menstruační pomůcky sama?"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90050228-98CA-453C-830A-9571D5F687FB}" name="PivotTable12" cacheId="24"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chartFormat="15">
  <location ref="I135:L158" firstHeaderRow="1" firstDataRow="2" firstDataCol="2"/>
  <pivotFields count="7">
    <pivotField compact="0" numFmtId="1" outline="0" showAll="0" defaultSubtotal="0"/>
    <pivotField axis="axisRow" compact="0" outline="0" showAll="0" defaultSubtotal="0">
      <items count="5">
        <item x="3"/>
        <item x="0"/>
        <item x="1"/>
        <item x="2"/>
        <item x="4"/>
      </items>
    </pivotField>
    <pivotField compact="0" outline="0" showAll="0" defaultSubtotal="0"/>
    <pivotField axis="axisRow" dataField="1" compact="0" outline="0" showAll="0" defaultSubtotal="0">
      <items count="9">
        <item x="5"/>
        <item x="1"/>
        <item x="3"/>
        <item x="6"/>
        <item x="0"/>
        <item x="2"/>
        <item m="1" x="8"/>
        <item x="4"/>
        <item x="7"/>
      </items>
    </pivotField>
    <pivotField compact="0" outline="0" subtotalTop="0" showAll="0" defaultSubtotal="0">
      <items count="3">
        <item x="1"/>
        <item x="0"/>
        <item x="2"/>
      </items>
    </pivotField>
    <pivotField axis="axisCol" compact="0" outline="0" showAll="0" defaultSubtotal="0">
      <items count="5">
        <item h="1" x="0"/>
        <item h="1" x="1"/>
        <item x="3"/>
        <item h="1" x="4"/>
        <item h="1" x="2"/>
      </items>
    </pivotField>
    <pivotField compact="0" outline="0" showAll="0" defaultSubtotal="0">
      <items count="5">
        <item h="1" x="0"/>
        <item h="1" x="1"/>
        <item h="1" x="2"/>
        <item x="4"/>
        <item h="1" x="3"/>
      </items>
    </pivotField>
  </pivotFields>
  <rowFields count="2">
    <field x="1"/>
    <field x="3"/>
  </rowFields>
  <rowItems count="22">
    <i>
      <x/>
      <x v="1"/>
    </i>
    <i r="1">
      <x v="2"/>
    </i>
    <i r="1">
      <x v="4"/>
    </i>
    <i r="1">
      <x v="5"/>
    </i>
    <i>
      <x v="1"/>
      <x v="1"/>
    </i>
    <i r="1">
      <x v="2"/>
    </i>
    <i r="1">
      <x v="4"/>
    </i>
    <i r="1">
      <x v="5"/>
    </i>
    <i r="1">
      <x v="7"/>
    </i>
    <i>
      <x v="2"/>
      <x/>
    </i>
    <i r="1">
      <x v="1"/>
    </i>
    <i r="1">
      <x v="2"/>
    </i>
    <i r="1">
      <x v="3"/>
    </i>
    <i r="1">
      <x v="4"/>
    </i>
    <i r="1">
      <x v="5"/>
    </i>
    <i r="1">
      <x v="7"/>
    </i>
    <i r="1">
      <x v="8"/>
    </i>
    <i>
      <x v="3"/>
      <x v="2"/>
    </i>
    <i r="1">
      <x v="5"/>
    </i>
    <i>
      <x v="4"/>
      <x v="4"/>
    </i>
    <i r="1">
      <x v="5"/>
    </i>
    <i t="grand">
      <x/>
    </i>
  </rowItems>
  <colFields count="1">
    <field x="5"/>
  </colFields>
  <colItems count="2">
    <i>
      <x v="2"/>
    </i>
    <i t="grand">
      <x/>
    </i>
  </colItems>
  <dataFields count="1">
    <dataField name="Count of P1" fld="3" subtotal="count" baseField="0" baseItem="0"/>
  </dataFields>
  <chartFormats count="2">
    <chartFormat chart="9" format="1" series="1">
      <pivotArea type="data" outline="0" fieldPosition="0">
        <references count="1">
          <reference field="4294967294" count="1" selected="0">
            <x v="0"/>
          </reference>
        </references>
      </pivotArea>
    </chartFormat>
    <chartFormat chart="9" format="7" series="1">
      <pivotArea type="data" outline="0" fieldPosition="0">
        <references count="2">
          <reference field="4294967294" count="1" selected="0">
            <x v="0"/>
          </reference>
          <reference field="5"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A8F024F9-1758-4F99-B173-96C5A303E8EB}" name="PivotTable77" cacheId="24"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I86:O96" firstHeaderRow="1" firstDataRow="2" firstDataCol="1"/>
  <pivotFields count="7">
    <pivotField compact="0" numFmtId="1" outline="0" showAll="0" defaultSubtotal="0"/>
    <pivotField axis="axisCol" compact="0" outline="0" showAll="0" defaultSubtotal="0">
      <items count="5">
        <item x="3"/>
        <item x="0"/>
        <item x="1"/>
        <item x="2"/>
        <item x="4"/>
      </items>
    </pivotField>
    <pivotField compact="0" outline="0" showAll="0" defaultSubtotal="0"/>
    <pivotField axis="axisRow" dataField="1" compact="0" outline="0" showAll="0" defaultSubtotal="0">
      <items count="9">
        <item x="5"/>
        <item x="1"/>
        <item x="3"/>
        <item x="6"/>
        <item x="0"/>
        <item x="2"/>
        <item m="1" x="8"/>
        <item x="4"/>
        <item x="7"/>
      </items>
    </pivotField>
    <pivotField compact="0" outline="0" subtotalTop="0" showAll="0" defaultSubtotal="0"/>
    <pivotField compact="0" outline="0" showAll="0" defaultSubtotal="0"/>
    <pivotField compact="0" outline="0" showAll="0" defaultSubtotal="0"/>
  </pivotFields>
  <rowFields count="1">
    <field x="3"/>
  </rowFields>
  <rowItems count="9">
    <i>
      <x/>
    </i>
    <i>
      <x v="1"/>
    </i>
    <i>
      <x v="2"/>
    </i>
    <i>
      <x v="3"/>
    </i>
    <i>
      <x v="4"/>
    </i>
    <i>
      <x v="5"/>
    </i>
    <i>
      <x v="7"/>
    </i>
    <i>
      <x v="8"/>
    </i>
    <i t="grand">
      <x/>
    </i>
  </rowItems>
  <colFields count="1">
    <field x="1"/>
  </colFields>
  <colItems count="6">
    <i>
      <x/>
    </i>
    <i>
      <x v="1"/>
    </i>
    <i>
      <x v="2"/>
    </i>
    <i>
      <x v="3"/>
    </i>
    <i>
      <x v="4"/>
    </i>
    <i t="grand">
      <x/>
    </i>
  </colItems>
  <dataFields count="1">
    <dataField name="Count of P1"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57ACE844-0C75-4CBE-A5F8-D833BB220E1F}" name="PivotTable10" cacheId="24"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chartFormat="12">
  <location ref="I107:L131" firstHeaderRow="1" firstDataRow="2" firstDataCol="2"/>
  <pivotFields count="7">
    <pivotField compact="0" numFmtId="1" outline="0" showAll="0" defaultSubtotal="0"/>
    <pivotField axis="axisRow" compact="0" outline="0" showAll="0" defaultSubtotal="0">
      <items count="5">
        <item x="3"/>
        <item x="0"/>
        <item x="1"/>
        <item x="2"/>
        <item x="4"/>
      </items>
    </pivotField>
    <pivotField compact="0" outline="0" showAll="0" defaultSubtotal="0"/>
    <pivotField axis="axisRow" dataField="1" compact="0" outline="0" showAll="0" defaultSubtotal="0">
      <items count="9">
        <item x="5"/>
        <item x="1"/>
        <item x="3"/>
        <item x="6"/>
        <item x="0"/>
        <item x="2"/>
        <item m="1" x="8"/>
        <item x="4"/>
        <item x="7"/>
      </items>
    </pivotField>
    <pivotField compact="0" outline="0" subtotalTop="0" showAll="0" defaultSubtotal="0">
      <items count="3">
        <item x="1"/>
        <item x="0"/>
        <item x="2"/>
      </items>
    </pivotField>
    <pivotField axis="axisCol" compact="0" outline="0" showAll="0" defaultSubtotal="0">
      <items count="5">
        <item x="0"/>
        <item h="1" x="1"/>
        <item h="1" x="3"/>
        <item h="1" x="4"/>
        <item h="1" x="2"/>
      </items>
    </pivotField>
    <pivotField compact="0" outline="0" showAll="0" defaultSubtotal="0">
      <items count="5">
        <item x="0"/>
        <item x="1"/>
        <item x="2"/>
        <item x="4"/>
        <item x="3"/>
      </items>
    </pivotField>
  </pivotFields>
  <rowFields count="2">
    <field x="1"/>
    <field x="3"/>
  </rowFields>
  <rowItems count="23">
    <i>
      <x/>
      <x v="1"/>
    </i>
    <i r="1">
      <x v="4"/>
    </i>
    <i r="1">
      <x v="5"/>
    </i>
    <i r="1">
      <x v="8"/>
    </i>
    <i>
      <x v="1"/>
      <x v="1"/>
    </i>
    <i r="1">
      <x v="2"/>
    </i>
    <i r="1">
      <x v="3"/>
    </i>
    <i r="1">
      <x v="4"/>
    </i>
    <i r="1">
      <x v="5"/>
    </i>
    <i r="1">
      <x v="7"/>
    </i>
    <i r="1">
      <x v="8"/>
    </i>
    <i>
      <x v="2"/>
      <x/>
    </i>
    <i r="1">
      <x v="1"/>
    </i>
    <i r="1">
      <x v="2"/>
    </i>
    <i r="1">
      <x v="3"/>
    </i>
    <i r="1">
      <x v="4"/>
    </i>
    <i r="1">
      <x v="5"/>
    </i>
    <i>
      <x v="3"/>
      <x v="2"/>
    </i>
    <i r="1">
      <x v="4"/>
    </i>
    <i r="1">
      <x v="5"/>
    </i>
    <i>
      <x v="4"/>
      <x v="1"/>
    </i>
    <i r="1">
      <x v="5"/>
    </i>
    <i t="grand">
      <x/>
    </i>
  </rowItems>
  <colFields count="1">
    <field x="5"/>
  </colFields>
  <colItems count="2">
    <i>
      <x/>
    </i>
    <i t="grand">
      <x/>
    </i>
  </colItems>
  <dataFields count="1">
    <dataField name="Count of P1" fld="3" subtotal="count" baseField="0" baseItem="0"/>
  </dataFields>
  <chartFormats count="1">
    <chartFormat chart="4" format="0" series="1">
      <pivotArea type="data" outline="0" fieldPosition="0">
        <references count="2">
          <reference field="4294967294" count="1" selected="0">
            <x v="0"/>
          </reference>
          <reference field="5"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48678ACD-8792-4B62-A5C2-5D6BDDD5D2DC}" name="PivotTable2" cacheId="24"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chartFormat="31">
  <location ref="I213:P225" firstHeaderRow="1" firstDataRow="2" firstDataCol="2"/>
  <pivotFields count="7">
    <pivotField compact="0" numFmtId="1" outline="0" showAll="0" defaultSubtotal="0"/>
    <pivotField axis="axisRow" compact="0" outline="0" showAll="0" defaultSubtotal="0">
      <items count="5">
        <item x="3"/>
        <item x="0"/>
        <item x="1"/>
        <item x="2"/>
        <item x="4"/>
      </items>
    </pivotField>
    <pivotField compact="0" outline="0" showAll="0" defaultSubtotal="0"/>
    <pivotField axis="axisRow" dataField="1" compact="0" outline="0" multipleItemSelectionAllowed="1" showAll="0" defaultSubtotal="0">
      <items count="9">
        <item h="1" x="5"/>
        <item h="1" x="1"/>
        <item h="1" x="3"/>
        <item h="1" x="6"/>
        <item x="0"/>
        <item x="2"/>
        <item m="1" x="8"/>
        <item h="1" x="4"/>
        <item h="1" x="7"/>
      </items>
    </pivotField>
    <pivotField compact="0" outline="0" subtotalTop="0" showAll="0" defaultSubtotal="0"/>
    <pivotField axis="axisCol" compact="0" outline="0" showAll="0" defaultSubtotal="0">
      <items count="5">
        <item x="0"/>
        <item x="1"/>
        <item x="3"/>
        <item x="4"/>
        <item x="2"/>
      </items>
    </pivotField>
    <pivotField compact="0" outline="0" showAll="0" defaultSubtotal="0"/>
  </pivotFields>
  <rowFields count="2">
    <field x="1"/>
    <field x="3"/>
  </rowFields>
  <rowItems count="11">
    <i>
      <x/>
      <x v="4"/>
    </i>
    <i r="1">
      <x v="5"/>
    </i>
    <i>
      <x v="1"/>
      <x v="4"/>
    </i>
    <i r="1">
      <x v="5"/>
    </i>
    <i>
      <x v="2"/>
      <x v="4"/>
    </i>
    <i r="1">
      <x v="5"/>
    </i>
    <i>
      <x v="3"/>
      <x v="4"/>
    </i>
    <i r="1">
      <x v="5"/>
    </i>
    <i>
      <x v="4"/>
      <x v="4"/>
    </i>
    <i r="1">
      <x v="5"/>
    </i>
    <i t="grand">
      <x/>
    </i>
  </rowItems>
  <colFields count="1">
    <field x="5"/>
  </colFields>
  <colItems count="6">
    <i>
      <x/>
    </i>
    <i>
      <x v="1"/>
    </i>
    <i>
      <x v="2"/>
    </i>
    <i>
      <x v="3"/>
    </i>
    <i>
      <x v="4"/>
    </i>
    <i t="grand">
      <x/>
    </i>
  </colItems>
  <dataFields count="1">
    <dataField name="Count of P1" fld="3" subtotal="count" baseField="0" baseItem="0"/>
  </dataFields>
  <chartFormats count="25">
    <chartFormat chart="0" format="0" series="1">
      <pivotArea type="data" outline="0" fieldPosition="0">
        <references count="2">
          <reference field="4294967294" count="1" selected="0">
            <x v="0"/>
          </reference>
          <reference field="5" count="1" selected="0">
            <x v="0"/>
          </reference>
        </references>
      </pivotArea>
    </chartFormat>
    <chartFormat chart="0" format="1" series="1">
      <pivotArea type="data" outline="0" fieldPosition="0">
        <references count="2">
          <reference field="4294967294" count="1" selected="0">
            <x v="0"/>
          </reference>
          <reference field="5" count="1" selected="0">
            <x v="1"/>
          </reference>
        </references>
      </pivotArea>
    </chartFormat>
    <chartFormat chart="0" format="2" series="1">
      <pivotArea type="data" outline="0" fieldPosition="0">
        <references count="2">
          <reference field="4294967294" count="1" selected="0">
            <x v="0"/>
          </reference>
          <reference field="5" count="1" selected="0">
            <x v="2"/>
          </reference>
        </references>
      </pivotArea>
    </chartFormat>
    <chartFormat chart="0" format="3" series="1">
      <pivotArea type="data" outline="0" fieldPosition="0">
        <references count="2">
          <reference field="4294967294" count="1" selected="0">
            <x v="0"/>
          </reference>
          <reference field="5" count="1" selected="0">
            <x v="3"/>
          </reference>
        </references>
      </pivotArea>
    </chartFormat>
    <chartFormat chart="0" format="4" series="1">
      <pivotArea type="data" outline="0" fieldPosition="0">
        <references count="2">
          <reference field="4294967294" count="1" selected="0">
            <x v="0"/>
          </reference>
          <reference field="5" count="1" selected="0">
            <x v="4"/>
          </reference>
        </references>
      </pivotArea>
    </chartFormat>
    <chartFormat chart="0" format="5" series="1">
      <pivotArea type="data" outline="0" fieldPosition="0">
        <references count="3">
          <reference field="4294967294" count="1" selected="0">
            <x v="0"/>
          </reference>
          <reference field="3" count="1" selected="0">
            <x v="5"/>
          </reference>
          <reference field="5" count="1" selected="0">
            <x v="2"/>
          </reference>
        </references>
      </pivotArea>
    </chartFormat>
    <chartFormat chart="0" format="6" series="1">
      <pivotArea type="data" outline="0" fieldPosition="0">
        <references count="3">
          <reference field="4294967294" count="1" selected="0">
            <x v="0"/>
          </reference>
          <reference field="3" count="1" selected="0">
            <x v="4"/>
          </reference>
          <reference field="5" count="1" selected="0">
            <x v="3"/>
          </reference>
        </references>
      </pivotArea>
    </chartFormat>
    <chartFormat chart="0" format="7" series="1">
      <pivotArea type="data" outline="0" fieldPosition="0">
        <references count="3">
          <reference field="4294967294" count="1" selected="0">
            <x v="0"/>
          </reference>
          <reference field="3" count="1" selected="0">
            <x v="5"/>
          </reference>
          <reference field="5" count="1" selected="0">
            <x v="3"/>
          </reference>
        </references>
      </pivotArea>
    </chartFormat>
    <chartFormat chart="0" format="8" series="1">
      <pivotArea type="data" outline="0" fieldPosition="0">
        <references count="3">
          <reference field="4294967294" count="1" selected="0">
            <x v="0"/>
          </reference>
          <reference field="3" count="1" selected="0">
            <x v="4"/>
          </reference>
          <reference field="5" count="1" selected="0">
            <x v="4"/>
          </reference>
        </references>
      </pivotArea>
    </chartFormat>
    <chartFormat chart="0" format="9" series="1">
      <pivotArea type="data" outline="0" fieldPosition="0">
        <references count="3">
          <reference field="4294967294" count="1" selected="0">
            <x v="0"/>
          </reference>
          <reference field="3" count="1" selected="0">
            <x v="5"/>
          </reference>
          <reference field="5" count="1" selected="0">
            <x v="4"/>
          </reference>
        </references>
      </pivotArea>
    </chartFormat>
    <chartFormat chart="0" format="10" series="1">
      <pivotArea type="data" outline="0" fieldPosition="0">
        <references count="2">
          <reference field="4294967294" count="1" selected="0">
            <x v="0"/>
          </reference>
          <reference field="3" count="1" selected="0">
            <x v="4"/>
          </reference>
        </references>
      </pivotArea>
    </chartFormat>
    <chartFormat chart="0" format="11" series="1">
      <pivotArea type="data" outline="0" fieldPosition="0">
        <references count="2">
          <reference field="4294967294" count="1" selected="0">
            <x v="0"/>
          </reference>
          <reference field="3" count="1" selected="0">
            <x v="5"/>
          </reference>
        </references>
      </pivotArea>
    </chartFormat>
    <chartFormat chart="0" format="12" series="1">
      <pivotArea type="data" outline="0" fieldPosition="0">
        <references count="3">
          <reference field="4294967294" count="1" selected="0">
            <x v="0"/>
          </reference>
          <reference field="3" count="1" selected="0">
            <x v="4"/>
          </reference>
          <reference field="5" count="1" selected="0">
            <x v="2"/>
          </reference>
        </references>
      </pivotArea>
    </chartFormat>
    <chartFormat chart="0" format="13" series="1">
      <pivotArea type="data" outline="0" fieldPosition="0">
        <references count="3">
          <reference field="4294967294" count="1" selected="0">
            <x v="0"/>
          </reference>
          <reference field="3" count="1" selected="0">
            <x v="5"/>
          </reference>
          <reference field="5" count="1" selected="0">
            <x v="0"/>
          </reference>
        </references>
      </pivotArea>
    </chartFormat>
    <chartFormat chart="0" format="14" series="1">
      <pivotArea type="data" outline="0" fieldPosition="0">
        <references count="3">
          <reference field="4294967294" count="1" selected="0">
            <x v="0"/>
          </reference>
          <reference field="3" count="1" selected="0">
            <x v="5"/>
          </reference>
          <reference field="5" count="1" selected="0">
            <x v="1"/>
          </reference>
        </references>
      </pivotArea>
    </chartFormat>
    <chartFormat chart="25" format="20" series="1">
      <pivotArea type="data" outline="0" fieldPosition="0">
        <references count="2">
          <reference field="4294967294" count="1" selected="0">
            <x v="0"/>
          </reference>
          <reference field="5" count="1" selected="0">
            <x v="0"/>
          </reference>
        </references>
      </pivotArea>
    </chartFormat>
    <chartFormat chart="25" format="21" series="1">
      <pivotArea type="data" outline="0" fieldPosition="0">
        <references count="2">
          <reference field="4294967294" count="1" selected="0">
            <x v="0"/>
          </reference>
          <reference field="5" count="1" selected="0">
            <x v="1"/>
          </reference>
        </references>
      </pivotArea>
    </chartFormat>
    <chartFormat chart="25" format="22" series="1">
      <pivotArea type="data" outline="0" fieldPosition="0">
        <references count="2">
          <reference field="4294967294" count="1" selected="0">
            <x v="0"/>
          </reference>
          <reference field="5" count="1" selected="0">
            <x v="2"/>
          </reference>
        </references>
      </pivotArea>
    </chartFormat>
    <chartFormat chart="25" format="23" series="1">
      <pivotArea type="data" outline="0" fieldPosition="0">
        <references count="2">
          <reference field="4294967294" count="1" selected="0">
            <x v="0"/>
          </reference>
          <reference field="5" count="1" selected="0">
            <x v="3"/>
          </reference>
        </references>
      </pivotArea>
    </chartFormat>
    <chartFormat chart="25" format="24" series="1">
      <pivotArea type="data" outline="0" fieldPosition="0">
        <references count="2">
          <reference field="4294967294" count="1" selected="0">
            <x v="0"/>
          </reference>
          <reference field="5" count="1" selected="0">
            <x v="4"/>
          </reference>
        </references>
      </pivotArea>
    </chartFormat>
    <chartFormat chart="28" format="20" series="1">
      <pivotArea type="data" outline="0" fieldPosition="0">
        <references count="2">
          <reference field="4294967294" count="1" selected="0">
            <x v="0"/>
          </reference>
          <reference field="5" count="1" selected="0">
            <x v="0"/>
          </reference>
        </references>
      </pivotArea>
    </chartFormat>
    <chartFormat chart="28" format="21" series="1">
      <pivotArea type="data" outline="0" fieldPosition="0">
        <references count="2">
          <reference field="4294967294" count="1" selected="0">
            <x v="0"/>
          </reference>
          <reference field="5" count="1" selected="0">
            <x v="1"/>
          </reference>
        </references>
      </pivotArea>
    </chartFormat>
    <chartFormat chart="28" format="22" series="1">
      <pivotArea type="data" outline="0" fieldPosition="0">
        <references count="2">
          <reference field="4294967294" count="1" selected="0">
            <x v="0"/>
          </reference>
          <reference field="5" count="1" selected="0">
            <x v="2"/>
          </reference>
        </references>
      </pivotArea>
    </chartFormat>
    <chartFormat chart="28" format="23" series="1">
      <pivotArea type="data" outline="0" fieldPosition="0">
        <references count="2">
          <reference field="4294967294" count="1" selected="0">
            <x v="0"/>
          </reference>
          <reference field="5" count="1" selected="0">
            <x v="3"/>
          </reference>
        </references>
      </pivotArea>
    </chartFormat>
    <chartFormat chart="28" format="24" series="1">
      <pivotArea type="data" outline="0" fieldPosition="0">
        <references count="2">
          <reference field="4294967294" count="1" selected="0">
            <x v="0"/>
          </reference>
          <reference field="5"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9BB5C15E-B6C6-4504-98C3-A9E32DECA27F}" name="PivotTable70" cacheId="24"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I42:R49" firstHeaderRow="1" firstDataRow="2" firstDataCol="1"/>
  <pivotFields count="7">
    <pivotField compact="0" numFmtId="1" outline="0" showAll="0" defaultSubtotal="0"/>
    <pivotField compact="0" outline="0" showAll="0" defaultSubtotal="0"/>
    <pivotField compact="0" outline="0" showAll="0" defaultSubtotal="0"/>
    <pivotField axis="axisCol" dataField="1" compact="0" outline="0" showAll="0" defaultSubtotal="0">
      <items count="9">
        <item x="5"/>
        <item x="1"/>
        <item x="3"/>
        <item x="6"/>
        <item x="0"/>
        <item x="2"/>
        <item m="1" x="8"/>
        <item x="4"/>
        <item x="7"/>
      </items>
    </pivotField>
    <pivotField compact="0" outline="0" subtotalTop="0" showAll="0" defaultSubtotal="0"/>
    <pivotField axis="axisRow" compact="0" outline="0" showAll="0" defaultSubtotal="0">
      <items count="5">
        <item x="0"/>
        <item x="1"/>
        <item x="3"/>
        <item x="4"/>
        <item x="2"/>
      </items>
    </pivotField>
    <pivotField compact="0" outline="0" showAll="0" defaultSubtotal="0"/>
  </pivotFields>
  <rowFields count="1">
    <field x="5"/>
  </rowFields>
  <rowItems count="6">
    <i>
      <x/>
    </i>
    <i>
      <x v="1"/>
    </i>
    <i>
      <x v="2"/>
    </i>
    <i>
      <x v="3"/>
    </i>
    <i>
      <x v="4"/>
    </i>
    <i t="grand">
      <x/>
    </i>
  </rowItems>
  <colFields count="1">
    <field x="3"/>
  </colFields>
  <colItems count="9">
    <i>
      <x/>
    </i>
    <i>
      <x v="1"/>
    </i>
    <i>
      <x v="2"/>
    </i>
    <i>
      <x v="3"/>
    </i>
    <i>
      <x v="4"/>
    </i>
    <i>
      <x v="5"/>
    </i>
    <i>
      <x v="7"/>
    </i>
    <i>
      <x v="8"/>
    </i>
    <i t="grand">
      <x/>
    </i>
  </colItems>
  <dataFields count="1">
    <dataField name="Count of P1"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C8691809-CA9C-4DAE-A9F9-6BC9C4142F54}" name="PivotTable13" cacheId="24"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chartFormat="33">
  <location ref="I161:O168" firstHeaderRow="1" firstDataRow="2" firstDataCol="1"/>
  <pivotFields count="7">
    <pivotField compact="0" numFmtId="1" outline="0" showAll="0" defaultSubtotal="0"/>
    <pivotField axis="axisRow" compact="0" outline="0" showAll="0" defaultSubtotal="0">
      <items count="5">
        <item x="3"/>
        <item x="0"/>
        <item x="1"/>
        <item x="2"/>
        <item x="4"/>
      </items>
    </pivotField>
    <pivotField compact="0" outline="0" showAll="0" defaultSubtotal="0">
      <items count="6">
        <item x="2"/>
        <item x="4"/>
        <item x="3"/>
        <item x="0"/>
        <item x="1"/>
        <item x="5"/>
      </items>
    </pivotField>
    <pivotField compact="0" outline="0" showAll="0" defaultSubtotal="0">
      <items count="9">
        <item x="5"/>
        <item x="1"/>
        <item x="3"/>
        <item x="6"/>
        <item x="0"/>
        <item x="2"/>
        <item m="1" x="8"/>
        <item x="4"/>
        <item x="7"/>
      </items>
    </pivotField>
    <pivotField compact="0" outline="0" subtotalTop="0" showAll="0" defaultSubtotal="0">
      <items count="3">
        <item x="1"/>
        <item x="0"/>
        <item x="2"/>
      </items>
    </pivotField>
    <pivotField axis="axisCol" dataField="1" compact="0" outline="0" showAll="0" defaultSubtotal="0">
      <items count="5">
        <item x="0"/>
        <item x="1"/>
        <item x="3"/>
        <item x="4"/>
        <item x="2"/>
      </items>
    </pivotField>
    <pivotField compact="0" outline="0" showAll="0" defaultSubtotal="0">
      <items count="5">
        <item h="1" x="0"/>
        <item h="1" x="1"/>
        <item h="1" x="2"/>
        <item x="4"/>
        <item h="1" x="3"/>
      </items>
    </pivotField>
  </pivotFields>
  <rowFields count="1">
    <field x="1"/>
  </rowFields>
  <rowItems count="6">
    <i>
      <x/>
    </i>
    <i>
      <x v="1"/>
    </i>
    <i>
      <x v="2"/>
    </i>
    <i>
      <x v="3"/>
    </i>
    <i>
      <x v="4"/>
    </i>
    <i t="grand">
      <x/>
    </i>
  </rowItems>
  <colFields count="1">
    <field x="5"/>
  </colFields>
  <colItems count="6">
    <i>
      <x/>
    </i>
    <i>
      <x v="1"/>
    </i>
    <i>
      <x v="2"/>
    </i>
    <i>
      <x v="3"/>
    </i>
    <i>
      <x v="4"/>
    </i>
    <i t="grand">
      <x/>
    </i>
  </colItems>
  <dataFields count="1">
    <dataField name="Count of D1" fld="5" subtotal="count" baseField="0" baseItem="0"/>
  </dataFields>
  <chartFormats count="6">
    <chartFormat chart="15" format="0" series="1">
      <pivotArea type="data" outline="0" fieldPosition="0">
        <references count="2">
          <reference field="4294967294" count="1" selected="0">
            <x v="0"/>
          </reference>
          <reference field="5" count="1" selected="0">
            <x v="0"/>
          </reference>
        </references>
      </pivotArea>
    </chartFormat>
    <chartFormat chart="15" format="1" series="1">
      <pivotArea type="data" outline="0" fieldPosition="0">
        <references count="2">
          <reference field="4294967294" count="1" selected="0">
            <x v="0"/>
          </reference>
          <reference field="5" count="1" selected="0">
            <x v="1"/>
          </reference>
        </references>
      </pivotArea>
    </chartFormat>
    <chartFormat chart="15" format="2" series="1">
      <pivotArea type="data" outline="0" fieldPosition="0">
        <references count="2">
          <reference field="4294967294" count="1" selected="0">
            <x v="0"/>
          </reference>
          <reference field="5" count="1" selected="0">
            <x v="2"/>
          </reference>
        </references>
      </pivotArea>
    </chartFormat>
    <chartFormat chart="15" format="3" series="1">
      <pivotArea type="data" outline="0" fieldPosition="0">
        <references count="2">
          <reference field="4294967294" count="1" selected="0">
            <x v="0"/>
          </reference>
          <reference field="5" count="1" selected="0">
            <x v="3"/>
          </reference>
        </references>
      </pivotArea>
    </chartFormat>
    <chartFormat chart="15" format="4" series="1">
      <pivotArea type="data" outline="0" fieldPosition="0">
        <references count="2">
          <reference field="4294967294" count="1" selected="0">
            <x v="0"/>
          </reference>
          <reference field="5" count="1" selected="0">
            <x v="4"/>
          </reference>
        </references>
      </pivotArea>
    </chartFormat>
    <chartFormat chart="15" format="29"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8B935C35-85E8-4529-B2DE-079BA1B34828}" name="PivotTable4" cacheId="24"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chartFormat="27">
  <location ref="I227:P239" firstHeaderRow="1" firstDataRow="2" firstDataCol="2"/>
  <pivotFields count="7">
    <pivotField compact="0" numFmtId="1" outline="0" showAll="0" defaultSubtotal="0"/>
    <pivotField axis="axisRow" compact="0" outline="0" showAll="0" defaultSubtotal="0">
      <items count="5">
        <item x="3"/>
        <item x="0"/>
        <item x="1"/>
        <item x="2"/>
        <item x="4"/>
      </items>
    </pivotField>
    <pivotField compact="0" outline="0" showAll="0" defaultSubtotal="0"/>
    <pivotField axis="axisRow" dataField="1" compact="0" outline="0" multipleItemSelectionAllowed="1" showAll="0" defaultSubtotal="0">
      <items count="9">
        <item h="1" x="5"/>
        <item h="1" x="1"/>
        <item h="1" x="3"/>
        <item h="1" x="6"/>
        <item x="0"/>
        <item x="2"/>
        <item m="1" x="8"/>
        <item h="1" x="4"/>
        <item h="1" x="7"/>
      </items>
    </pivotField>
    <pivotField compact="0" outline="0" subtotalTop="0" showAll="0" defaultSubtotal="0"/>
    <pivotField axis="axisCol" compact="0" outline="0" showAll="0" defaultSubtotal="0">
      <items count="5">
        <item x="0"/>
        <item x="1"/>
        <item x="3"/>
        <item x="4"/>
        <item x="2"/>
      </items>
    </pivotField>
    <pivotField compact="0" outline="0" showAll="0" defaultSubtotal="0"/>
  </pivotFields>
  <rowFields count="2">
    <field x="1"/>
    <field x="3"/>
  </rowFields>
  <rowItems count="11">
    <i>
      <x/>
      <x v="4"/>
    </i>
    <i r="1">
      <x v="5"/>
    </i>
    <i>
      <x v="1"/>
      <x v="4"/>
    </i>
    <i r="1">
      <x v="5"/>
    </i>
    <i>
      <x v="2"/>
      <x v="4"/>
    </i>
    <i r="1">
      <x v="5"/>
    </i>
    <i>
      <x v="3"/>
      <x v="4"/>
    </i>
    <i r="1">
      <x v="5"/>
    </i>
    <i>
      <x v="4"/>
      <x v="4"/>
    </i>
    <i r="1">
      <x v="5"/>
    </i>
    <i t="grand">
      <x/>
    </i>
  </rowItems>
  <colFields count="1">
    <field x="5"/>
  </colFields>
  <colItems count="6">
    <i>
      <x/>
    </i>
    <i>
      <x v="1"/>
    </i>
    <i>
      <x v="2"/>
    </i>
    <i>
      <x v="3"/>
    </i>
    <i>
      <x v="4"/>
    </i>
    <i t="grand">
      <x/>
    </i>
  </colItems>
  <dataFields count="1">
    <dataField name="Count of P1" fld="3" subtotal="count" baseField="0" baseItem="0"/>
  </dataFields>
  <chartFormats count="25">
    <chartFormat chart="0" format="0" series="1">
      <pivotArea type="data" outline="0" fieldPosition="0">
        <references count="2">
          <reference field="4294967294" count="1" selected="0">
            <x v="0"/>
          </reference>
          <reference field="5" count="1" selected="0">
            <x v="0"/>
          </reference>
        </references>
      </pivotArea>
    </chartFormat>
    <chartFormat chart="0" format="1" series="1">
      <pivotArea type="data" outline="0" fieldPosition="0">
        <references count="2">
          <reference field="4294967294" count="1" selected="0">
            <x v="0"/>
          </reference>
          <reference field="5" count="1" selected="0">
            <x v="1"/>
          </reference>
        </references>
      </pivotArea>
    </chartFormat>
    <chartFormat chart="0" format="2" series="1">
      <pivotArea type="data" outline="0" fieldPosition="0">
        <references count="2">
          <reference field="4294967294" count="1" selected="0">
            <x v="0"/>
          </reference>
          <reference field="5" count="1" selected="0">
            <x v="2"/>
          </reference>
        </references>
      </pivotArea>
    </chartFormat>
    <chartFormat chart="0" format="3" series="1">
      <pivotArea type="data" outline="0" fieldPosition="0">
        <references count="2">
          <reference field="4294967294" count="1" selected="0">
            <x v="0"/>
          </reference>
          <reference field="5" count="1" selected="0">
            <x v="3"/>
          </reference>
        </references>
      </pivotArea>
    </chartFormat>
    <chartFormat chart="0" format="4" series="1">
      <pivotArea type="data" outline="0" fieldPosition="0">
        <references count="2">
          <reference field="4294967294" count="1" selected="0">
            <x v="0"/>
          </reference>
          <reference field="5" count="1" selected="0">
            <x v="4"/>
          </reference>
        </references>
      </pivotArea>
    </chartFormat>
    <chartFormat chart="0" format="5" series="1">
      <pivotArea type="data" outline="0" fieldPosition="0">
        <references count="3">
          <reference field="4294967294" count="1" selected="0">
            <x v="0"/>
          </reference>
          <reference field="3" count="1" selected="0">
            <x v="5"/>
          </reference>
          <reference field="5" count="1" selected="0">
            <x v="2"/>
          </reference>
        </references>
      </pivotArea>
    </chartFormat>
    <chartFormat chart="0" format="6" series="1">
      <pivotArea type="data" outline="0" fieldPosition="0">
        <references count="3">
          <reference field="4294967294" count="1" selected="0">
            <x v="0"/>
          </reference>
          <reference field="3" count="1" selected="0">
            <x v="4"/>
          </reference>
          <reference field="5" count="1" selected="0">
            <x v="3"/>
          </reference>
        </references>
      </pivotArea>
    </chartFormat>
    <chartFormat chart="0" format="7" series="1">
      <pivotArea type="data" outline="0" fieldPosition="0">
        <references count="3">
          <reference field="4294967294" count="1" selected="0">
            <x v="0"/>
          </reference>
          <reference field="3" count="1" selected="0">
            <x v="5"/>
          </reference>
          <reference field="5" count="1" selected="0">
            <x v="3"/>
          </reference>
        </references>
      </pivotArea>
    </chartFormat>
    <chartFormat chart="0" format="8" series="1">
      <pivotArea type="data" outline="0" fieldPosition="0">
        <references count="3">
          <reference field="4294967294" count="1" selected="0">
            <x v="0"/>
          </reference>
          <reference field="3" count="1" selected="0">
            <x v="4"/>
          </reference>
          <reference field="5" count="1" selected="0">
            <x v="4"/>
          </reference>
        </references>
      </pivotArea>
    </chartFormat>
    <chartFormat chart="0" format="9" series="1">
      <pivotArea type="data" outline="0" fieldPosition="0">
        <references count="3">
          <reference field="4294967294" count="1" selected="0">
            <x v="0"/>
          </reference>
          <reference field="3" count="1" selected="0">
            <x v="5"/>
          </reference>
          <reference field="5" count="1" selected="0">
            <x v="4"/>
          </reference>
        </references>
      </pivotArea>
    </chartFormat>
    <chartFormat chart="0" format="10" series="1">
      <pivotArea type="data" outline="0" fieldPosition="0">
        <references count="2">
          <reference field="4294967294" count="1" selected="0">
            <x v="0"/>
          </reference>
          <reference field="3" count="1" selected="0">
            <x v="4"/>
          </reference>
        </references>
      </pivotArea>
    </chartFormat>
    <chartFormat chart="0" format="11" series="1">
      <pivotArea type="data" outline="0" fieldPosition="0">
        <references count="2">
          <reference field="4294967294" count="1" selected="0">
            <x v="0"/>
          </reference>
          <reference field="3" count="1" selected="0">
            <x v="5"/>
          </reference>
        </references>
      </pivotArea>
    </chartFormat>
    <chartFormat chart="0" format="12" series="1">
      <pivotArea type="data" outline="0" fieldPosition="0">
        <references count="3">
          <reference field="4294967294" count="1" selected="0">
            <x v="0"/>
          </reference>
          <reference field="3" count="1" selected="0">
            <x v="4"/>
          </reference>
          <reference field="5" count="1" selected="0">
            <x v="2"/>
          </reference>
        </references>
      </pivotArea>
    </chartFormat>
    <chartFormat chart="0" format="13" series="1">
      <pivotArea type="data" outline="0" fieldPosition="0">
        <references count="3">
          <reference field="4294967294" count="1" selected="0">
            <x v="0"/>
          </reference>
          <reference field="3" count="1" selected="0">
            <x v="5"/>
          </reference>
          <reference field="5" count="1" selected="0">
            <x v="0"/>
          </reference>
        </references>
      </pivotArea>
    </chartFormat>
    <chartFormat chart="0" format="14" series="1">
      <pivotArea type="data" outline="0" fieldPosition="0">
        <references count="3">
          <reference field="4294967294" count="1" selected="0">
            <x v="0"/>
          </reference>
          <reference field="3" count="1" selected="0">
            <x v="5"/>
          </reference>
          <reference field="5" count="1" selected="0">
            <x v="1"/>
          </reference>
        </references>
      </pivotArea>
    </chartFormat>
    <chartFormat chart="25" format="20" series="1">
      <pivotArea type="data" outline="0" fieldPosition="0">
        <references count="2">
          <reference field="4294967294" count="1" selected="0">
            <x v="0"/>
          </reference>
          <reference field="5" count="1" selected="0">
            <x v="0"/>
          </reference>
        </references>
      </pivotArea>
    </chartFormat>
    <chartFormat chart="25" format="21" series="1">
      <pivotArea type="data" outline="0" fieldPosition="0">
        <references count="2">
          <reference field="4294967294" count="1" selected="0">
            <x v="0"/>
          </reference>
          <reference field="5" count="1" selected="0">
            <x v="1"/>
          </reference>
        </references>
      </pivotArea>
    </chartFormat>
    <chartFormat chart="25" format="22" series="1">
      <pivotArea type="data" outline="0" fieldPosition="0">
        <references count="2">
          <reference field="4294967294" count="1" selected="0">
            <x v="0"/>
          </reference>
          <reference field="5" count="1" selected="0">
            <x v="2"/>
          </reference>
        </references>
      </pivotArea>
    </chartFormat>
    <chartFormat chart="25" format="23" series="1">
      <pivotArea type="data" outline="0" fieldPosition="0">
        <references count="2">
          <reference field="4294967294" count="1" selected="0">
            <x v="0"/>
          </reference>
          <reference field="5" count="1" selected="0">
            <x v="3"/>
          </reference>
        </references>
      </pivotArea>
    </chartFormat>
    <chartFormat chart="25" format="24" series="1">
      <pivotArea type="data" outline="0" fieldPosition="0">
        <references count="2">
          <reference field="4294967294" count="1" selected="0">
            <x v="0"/>
          </reference>
          <reference field="5" count="1" selected="0">
            <x v="4"/>
          </reference>
        </references>
      </pivotArea>
    </chartFormat>
    <chartFormat chart="26" format="0" series="1">
      <pivotArea type="data" outline="0" fieldPosition="0">
        <references count="2">
          <reference field="4294967294" count="1" selected="0">
            <x v="0"/>
          </reference>
          <reference field="5" count="1" selected="0">
            <x v="0"/>
          </reference>
        </references>
      </pivotArea>
    </chartFormat>
    <chartFormat chart="26" format="1" series="1">
      <pivotArea type="data" outline="0" fieldPosition="0">
        <references count="2">
          <reference field="4294967294" count="1" selected="0">
            <x v="0"/>
          </reference>
          <reference field="5" count="1" selected="0">
            <x v="1"/>
          </reference>
        </references>
      </pivotArea>
    </chartFormat>
    <chartFormat chart="26" format="2" series="1">
      <pivotArea type="data" outline="0" fieldPosition="0">
        <references count="2">
          <reference field="4294967294" count="1" selected="0">
            <x v="0"/>
          </reference>
          <reference field="5" count="1" selected="0">
            <x v="2"/>
          </reference>
        </references>
      </pivotArea>
    </chartFormat>
    <chartFormat chart="26" format="3" series="1">
      <pivotArea type="data" outline="0" fieldPosition="0">
        <references count="2">
          <reference field="4294967294" count="1" selected="0">
            <x v="0"/>
          </reference>
          <reference field="5" count="1" selected="0">
            <x v="3"/>
          </reference>
        </references>
      </pivotArea>
    </chartFormat>
    <chartFormat chart="26" format="4" series="1">
      <pivotArea type="data" outline="0" fieldPosition="0">
        <references count="2">
          <reference field="4294967294" count="1" selected="0">
            <x v="0"/>
          </reference>
          <reference field="5"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762E8970-11DA-4F87-9952-02FD3C00C796}" name="PivotTable3" cacheId="24"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chartFormat="10">
  <location ref="I253:O260" firstHeaderRow="1" firstDataRow="2" firstDataCol="1"/>
  <pivotFields count="7">
    <pivotField compact="0" numFmtId="1" outline="0" showAll="0" defaultSubtotal="0"/>
    <pivotField axis="axisRow" compact="0" outline="0" showAll="0" defaultSubtotal="0">
      <items count="5">
        <item x="3"/>
        <item x="0"/>
        <item x="1"/>
        <item x="2"/>
        <item x="4"/>
      </items>
    </pivotField>
    <pivotField compact="0" outline="0" showAll="0" defaultSubtotal="0"/>
    <pivotField dataField="1" compact="0" outline="0" showAll="0" defaultSubtotal="0">
      <items count="9">
        <item x="5"/>
        <item x="1"/>
        <item x="3"/>
        <item x="6"/>
        <item h="1" x="0"/>
        <item h="1" x="2"/>
        <item h="1" m="1" x="8"/>
        <item x="4"/>
        <item x="7"/>
      </items>
    </pivotField>
    <pivotField compact="0" outline="0" subtotalTop="0" showAll="0" defaultSubtotal="0"/>
    <pivotField axis="axisCol" compact="0" outline="0" showAll="0" defaultSubtotal="0">
      <items count="5">
        <item x="0"/>
        <item x="1"/>
        <item x="3"/>
        <item x="4"/>
        <item x="2"/>
      </items>
    </pivotField>
    <pivotField compact="0" outline="0" showAll="0" defaultSubtotal="0"/>
  </pivotFields>
  <rowFields count="1">
    <field x="1"/>
  </rowFields>
  <rowItems count="6">
    <i>
      <x/>
    </i>
    <i>
      <x v="1"/>
    </i>
    <i>
      <x v="2"/>
    </i>
    <i>
      <x v="3"/>
    </i>
    <i>
      <x v="4"/>
    </i>
    <i t="grand">
      <x/>
    </i>
  </rowItems>
  <colFields count="1">
    <field x="5"/>
  </colFields>
  <colItems count="6">
    <i>
      <x/>
    </i>
    <i>
      <x v="1"/>
    </i>
    <i>
      <x v="2"/>
    </i>
    <i>
      <x v="3"/>
    </i>
    <i>
      <x v="4"/>
    </i>
    <i t="grand">
      <x/>
    </i>
  </colItems>
  <dataFields count="1">
    <dataField name="Count of P1" fld="3" subtotal="count" baseField="0" baseItem="0"/>
  </dataFields>
  <chartFormats count="10">
    <chartFormat chart="0" format="0" series="1">
      <pivotArea type="data" outline="0" fieldPosition="0">
        <references count="2">
          <reference field="4294967294" count="1" selected="0">
            <x v="0"/>
          </reference>
          <reference field="5" count="1" selected="0">
            <x v="0"/>
          </reference>
        </references>
      </pivotArea>
    </chartFormat>
    <chartFormat chart="0" format="1" series="1">
      <pivotArea type="data" outline="0" fieldPosition="0">
        <references count="2">
          <reference field="4294967294" count="1" selected="0">
            <x v="0"/>
          </reference>
          <reference field="5" count="1" selected="0">
            <x v="1"/>
          </reference>
        </references>
      </pivotArea>
    </chartFormat>
    <chartFormat chart="0" format="2" series="1">
      <pivotArea type="data" outline="0" fieldPosition="0">
        <references count="2">
          <reference field="4294967294" count="1" selected="0">
            <x v="0"/>
          </reference>
          <reference field="5" count="1" selected="0">
            <x v="2"/>
          </reference>
        </references>
      </pivotArea>
    </chartFormat>
    <chartFormat chart="0" format="3" series="1">
      <pivotArea type="data" outline="0" fieldPosition="0">
        <references count="2">
          <reference field="4294967294" count="1" selected="0">
            <x v="0"/>
          </reference>
          <reference field="5" count="1" selected="0">
            <x v="3"/>
          </reference>
        </references>
      </pivotArea>
    </chartFormat>
    <chartFormat chart="0" format="4" series="1">
      <pivotArea type="data" outline="0" fieldPosition="0">
        <references count="2">
          <reference field="4294967294" count="1" selected="0">
            <x v="0"/>
          </reference>
          <reference field="5" count="1" selected="0">
            <x v="4"/>
          </reference>
        </references>
      </pivotArea>
    </chartFormat>
    <chartFormat chart="5" format="0" series="1">
      <pivotArea type="data" outline="0" fieldPosition="0">
        <references count="2">
          <reference field="4294967294" count="1" selected="0">
            <x v="0"/>
          </reference>
          <reference field="5" count="1" selected="0">
            <x v="0"/>
          </reference>
        </references>
      </pivotArea>
    </chartFormat>
    <chartFormat chart="5" format="1" series="1">
      <pivotArea type="data" outline="0" fieldPosition="0">
        <references count="2">
          <reference field="4294967294" count="1" selected="0">
            <x v="0"/>
          </reference>
          <reference field="5" count="1" selected="0">
            <x v="1"/>
          </reference>
        </references>
      </pivotArea>
    </chartFormat>
    <chartFormat chart="5" format="2" series="1">
      <pivotArea type="data" outline="0" fieldPosition="0">
        <references count="2">
          <reference field="4294967294" count="1" selected="0">
            <x v="0"/>
          </reference>
          <reference field="5" count="1" selected="0">
            <x v="2"/>
          </reference>
        </references>
      </pivotArea>
    </chartFormat>
    <chartFormat chart="5" format="3" series="1">
      <pivotArea type="data" outline="0" fieldPosition="0">
        <references count="2">
          <reference field="4294967294" count="1" selected="0">
            <x v="0"/>
          </reference>
          <reference field="5" count="1" selected="0">
            <x v="3"/>
          </reference>
        </references>
      </pivotArea>
    </chartFormat>
    <chartFormat chart="5" format="4" series="1">
      <pivotArea type="data" outline="0" fieldPosition="0">
        <references count="2">
          <reference field="4294967294" count="1" selected="0">
            <x v="0"/>
          </reference>
          <reference field="5"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F5284317-B6E9-416C-8315-2949EE4205DD}" name="PivotTable1" cacheId="25"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1">
  <location ref="J4:M14" firstHeaderRow="1" firstDataRow="2" firstDataCol="1"/>
  <pivotFields count="8">
    <pivotField numFmtId="1" showAll="0"/>
    <pivotField showAll="0"/>
    <pivotField showAll="0"/>
    <pivotField axis="axisRow" dataField="1" showAll="0">
      <items count="10">
        <item x="5"/>
        <item x="1"/>
        <item x="3"/>
        <item x="6"/>
        <item x="0"/>
        <item x="2"/>
        <item m="1" x="8"/>
        <item x="4"/>
        <item x="7"/>
        <item t="default"/>
      </items>
    </pivotField>
    <pivotField showAll="0"/>
    <pivotField showAll="0"/>
    <pivotField showAll="0"/>
    <pivotField axis="axisCol" showAll="0">
      <items count="14">
        <item h="1" x="0"/>
        <item h="1" x="10"/>
        <item h="1" x="2"/>
        <item h="1" x="3"/>
        <item x="1"/>
        <item h="1" x="6"/>
        <item h="1" x="12"/>
        <item x="7"/>
        <item h="1" x="11"/>
        <item h="1" x="9"/>
        <item h="1" x="8"/>
        <item h="1" x="5"/>
        <item h="1" x="4"/>
        <item t="default"/>
      </items>
    </pivotField>
  </pivotFields>
  <rowFields count="1">
    <field x="3"/>
  </rowFields>
  <rowItems count="9">
    <i>
      <x/>
    </i>
    <i>
      <x v="1"/>
    </i>
    <i>
      <x v="2"/>
    </i>
    <i>
      <x v="3"/>
    </i>
    <i>
      <x v="4"/>
    </i>
    <i>
      <x v="5"/>
    </i>
    <i>
      <x v="7"/>
    </i>
    <i>
      <x v="8"/>
    </i>
    <i t="grand">
      <x/>
    </i>
  </rowItems>
  <colFields count="1">
    <field x="7"/>
  </colFields>
  <colItems count="3">
    <i>
      <x v="4"/>
    </i>
    <i>
      <x v="7"/>
    </i>
    <i t="grand">
      <x/>
    </i>
  </colItems>
  <dataFields count="1">
    <dataField name="Count of Jaké menstruační pomůcky během menstruace používáte? " fld="3" subtotal="count" baseField="0" baseItem="0"/>
  </dataFields>
  <chartFormats count="2">
    <chartFormat chart="1" format="0" series="1">
      <pivotArea type="data" outline="0" fieldPosition="0">
        <references count="2">
          <reference field="4294967294" count="1" selected="0">
            <x v="0"/>
          </reference>
          <reference field="7" count="1" selected="0">
            <x v="4"/>
          </reference>
        </references>
      </pivotArea>
    </chartFormat>
    <chartFormat chart="1" format="1" series="1">
      <pivotArea type="data" outline="0" fieldPosition="0">
        <references count="2">
          <reference field="4294967294" count="1" selected="0">
            <x v="0"/>
          </reference>
          <reference field="7"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5C0F545-A396-4E54-8B80-E49E3974A6D1}" name="PivotTable43" cacheId="1"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E84:G100" firstHeaderRow="1" firstDataRow="1" firstDataCol="2"/>
  <pivotFields count="2">
    <pivotField axis="axisRow" compact="0" outline="0" showAll="0" defaultSubtotal="0">
      <items count="5">
        <item x="3"/>
        <item x="0"/>
        <item x="1"/>
        <item x="2"/>
        <item x="4"/>
      </items>
    </pivotField>
    <pivotField axis="axisRow" dataField="1" compact="0" outline="0" showAll="0" defaultSubtotal="0">
      <items count="4">
        <item x="0"/>
        <item x="1"/>
        <item x="2"/>
        <item x="3"/>
      </items>
    </pivotField>
  </pivotFields>
  <rowFields count="2">
    <field x="0"/>
    <field x="1"/>
  </rowFields>
  <rowItems count="16">
    <i>
      <x/>
      <x/>
    </i>
    <i r="1">
      <x v="1"/>
    </i>
    <i>
      <x v="1"/>
      <x/>
    </i>
    <i r="1">
      <x v="1"/>
    </i>
    <i r="1">
      <x v="2"/>
    </i>
    <i r="1">
      <x v="3"/>
    </i>
    <i>
      <x v="2"/>
      <x/>
    </i>
    <i r="1">
      <x v="1"/>
    </i>
    <i r="1">
      <x v="2"/>
    </i>
    <i r="1">
      <x v="3"/>
    </i>
    <i>
      <x v="3"/>
      <x/>
    </i>
    <i r="1">
      <x v="1"/>
    </i>
    <i r="1">
      <x v="2"/>
    </i>
    <i>
      <x v="4"/>
      <x/>
    </i>
    <i r="1">
      <x v="1"/>
    </i>
    <i t="grand">
      <x/>
    </i>
  </rowItems>
  <colItems count="1">
    <i/>
  </colItems>
  <dataFields count="1">
    <dataField name="Sum of COUNT" fld="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AEDDEE30-307E-47D9-8AC9-93F21F17BB7F}" name="PivotTable6" cacheId="6"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D3:E12" firstHeaderRow="1" firstDataRow="1" firstDataCol="1"/>
  <pivotFields count="1">
    <pivotField axis="axisRow" dataField="1" showAll="0">
      <items count="14">
        <item m="1" x="11"/>
        <item m="1" x="8"/>
        <item m="1" x="9"/>
        <item m="1" x="12"/>
        <item m="1" x="10"/>
        <item x="0"/>
        <item x="2"/>
        <item x="3"/>
        <item x="1"/>
        <item x="6"/>
        <item x="4"/>
        <item x="5"/>
        <item x="7"/>
        <item t="default"/>
      </items>
    </pivotField>
  </pivotFields>
  <rowFields count="1">
    <field x="0"/>
  </rowFields>
  <rowItems count="9">
    <i>
      <x v="5"/>
    </i>
    <i>
      <x v="6"/>
    </i>
    <i>
      <x v="7"/>
    </i>
    <i>
      <x v="8"/>
    </i>
    <i>
      <x v="9"/>
    </i>
    <i>
      <x v="10"/>
    </i>
    <i>
      <x v="11"/>
    </i>
    <i>
      <x v="12"/>
    </i>
    <i t="grand">
      <x/>
    </i>
  </rowItems>
  <colItems count="1">
    <i/>
  </colItems>
  <dataFields count="1">
    <dataField name="Count of Chtěla byste vyzkoušet některé z menstruačních pomůcek níže, pokud ano, které?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04408D86-4D52-45B2-A204-1BC1946EE0A2}" name="PivotTable5" cacheId="26"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F306:S313" firstHeaderRow="1" firstDataRow="2" firstDataCol="1"/>
  <pivotFields count="5">
    <pivotField showAll="0"/>
    <pivotField axis="axisRow" showAll="0">
      <items count="6">
        <item x="3"/>
        <item x="0"/>
        <item x="1"/>
        <item x="2"/>
        <item x="4"/>
        <item t="default"/>
      </items>
    </pivotField>
    <pivotField showAll="0"/>
    <pivotField showAll="0"/>
    <pivotField axis="axisCol" dataField="1" showAll="0">
      <items count="15">
        <item m="1" x="12"/>
        <item x="10"/>
        <item x="7"/>
        <item x="8"/>
        <item x="11"/>
        <item x="9"/>
        <item x="0"/>
        <item x="2"/>
        <item x="3"/>
        <item x="1"/>
        <item x="6"/>
        <item x="4"/>
        <item x="5"/>
        <item m="1" x="13"/>
        <item t="default"/>
      </items>
    </pivotField>
  </pivotFields>
  <rowFields count="1">
    <field x="1"/>
  </rowFields>
  <rowItems count="6">
    <i>
      <x/>
    </i>
    <i>
      <x v="1"/>
    </i>
    <i>
      <x v="2"/>
    </i>
    <i>
      <x v="3"/>
    </i>
    <i>
      <x v="4"/>
    </i>
    <i t="grand">
      <x/>
    </i>
  </rowItems>
  <colFields count="1">
    <field x="4"/>
  </colFields>
  <colItems count="13">
    <i>
      <x v="1"/>
    </i>
    <i>
      <x v="2"/>
    </i>
    <i>
      <x v="3"/>
    </i>
    <i>
      <x v="4"/>
    </i>
    <i>
      <x v="5"/>
    </i>
    <i>
      <x v="6"/>
    </i>
    <i>
      <x v="7"/>
    </i>
    <i>
      <x v="8"/>
    </i>
    <i>
      <x v="9"/>
    </i>
    <i>
      <x v="10"/>
    </i>
    <i>
      <x v="11"/>
    </i>
    <i>
      <x v="12"/>
    </i>
    <i t="grand">
      <x/>
    </i>
  </colItems>
  <dataFields count="1">
    <dataField name="Count of Chtěla byste vyzkoušet některé z menstruačních pomůcek níže, pokud ano, které? " fld="4" subtotal="count" baseField="0" baseItem="0"/>
  </dataFields>
  <chartFormats count="12">
    <chartFormat chart="0" format="0" series="1">
      <pivotArea type="data" outline="0" fieldPosition="0">
        <references count="2">
          <reference field="4294967294" count="1" selected="0">
            <x v="0"/>
          </reference>
          <reference field="4" count="1" selected="0">
            <x v="1"/>
          </reference>
        </references>
      </pivotArea>
    </chartFormat>
    <chartFormat chart="0" format="1" series="1">
      <pivotArea type="data" outline="0" fieldPosition="0">
        <references count="2">
          <reference field="4294967294" count="1" selected="0">
            <x v="0"/>
          </reference>
          <reference field="4" count="1" selected="0">
            <x v="2"/>
          </reference>
        </references>
      </pivotArea>
    </chartFormat>
    <chartFormat chart="0" format="2" series="1">
      <pivotArea type="data" outline="0" fieldPosition="0">
        <references count="2">
          <reference field="4294967294" count="1" selected="0">
            <x v="0"/>
          </reference>
          <reference field="4" count="1" selected="0">
            <x v="3"/>
          </reference>
        </references>
      </pivotArea>
    </chartFormat>
    <chartFormat chart="0" format="3" series="1">
      <pivotArea type="data" outline="0" fieldPosition="0">
        <references count="2">
          <reference field="4294967294" count="1" selected="0">
            <x v="0"/>
          </reference>
          <reference field="4" count="1" selected="0">
            <x v="4"/>
          </reference>
        </references>
      </pivotArea>
    </chartFormat>
    <chartFormat chart="0" format="4" series="1">
      <pivotArea type="data" outline="0" fieldPosition="0">
        <references count="2">
          <reference field="4294967294" count="1" selected="0">
            <x v="0"/>
          </reference>
          <reference field="4" count="1" selected="0">
            <x v="5"/>
          </reference>
        </references>
      </pivotArea>
    </chartFormat>
    <chartFormat chart="0" format="5" series="1">
      <pivotArea type="data" outline="0" fieldPosition="0">
        <references count="2">
          <reference field="4294967294" count="1" selected="0">
            <x v="0"/>
          </reference>
          <reference field="4" count="1" selected="0">
            <x v="6"/>
          </reference>
        </references>
      </pivotArea>
    </chartFormat>
    <chartFormat chart="0" format="6" series="1">
      <pivotArea type="data" outline="0" fieldPosition="0">
        <references count="2">
          <reference field="4294967294" count="1" selected="0">
            <x v="0"/>
          </reference>
          <reference field="4" count="1" selected="0">
            <x v="7"/>
          </reference>
        </references>
      </pivotArea>
    </chartFormat>
    <chartFormat chart="0" format="7" series="1">
      <pivotArea type="data" outline="0" fieldPosition="0">
        <references count="2">
          <reference field="4294967294" count="1" selected="0">
            <x v="0"/>
          </reference>
          <reference field="4" count="1" selected="0">
            <x v="8"/>
          </reference>
        </references>
      </pivotArea>
    </chartFormat>
    <chartFormat chart="0" format="8" series="1">
      <pivotArea type="data" outline="0" fieldPosition="0">
        <references count="2">
          <reference field="4294967294" count="1" selected="0">
            <x v="0"/>
          </reference>
          <reference field="4" count="1" selected="0">
            <x v="9"/>
          </reference>
        </references>
      </pivotArea>
    </chartFormat>
    <chartFormat chart="0" format="9" series="1">
      <pivotArea type="data" outline="0" fieldPosition="0">
        <references count="2">
          <reference field="4294967294" count="1" selected="0">
            <x v="0"/>
          </reference>
          <reference field="4" count="1" selected="0">
            <x v="10"/>
          </reference>
        </references>
      </pivotArea>
    </chartFormat>
    <chartFormat chart="0" format="10" series="1">
      <pivotArea type="data" outline="0" fieldPosition="0">
        <references count="2">
          <reference field="4294967294" count="1" selected="0">
            <x v="0"/>
          </reference>
          <reference field="4" count="1" selected="0">
            <x v="11"/>
          </reference>
        </references>
      </pivotArea>
    </chartFormat>
    <chartFormat chart="0" format="11" series="1">
      <pivotArea type="data" outline="0" fieldPosition="0">
        <references count="2">
          <reference field="4294967294" count="1" selected="0">
            <x v="0"/>
          </reference>
          <reference field="4"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BF06B478-03D3-4170-B166-EBBFB1D2D9F1}" name="PivotTable15" cacheId="26"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chartFormat="3">
  <location ref="F256:S266" firstHeaderRow="1" firstDataRow="2" firstDataCol="1"/>
  <pivotFields count="5">
    <pivotField compact="0" outline="0" showAll="0" defaultSubtotal="0"/>
    <pivotField compact="0" outline="0" showAll="0" defaultSubtotal="0"/>
    <pivotField compact="0" outline="0" showAll="0" defaultSubtotal="0"/>
    <pivotField axis="axisRow" compact="0" outline="0" showAll="0" sortType="descending" defaultSubtotal="0">
      <items count="10">
        <item m="1" x="9"/>
        <item x="1"/>
        <item x="3"/>
        <item x="6"/>
        <item x="0"/>
        <item x="2"/>
        <item m="1" x="8"/>
        <item x="4"/>
        <item x="7"/>
        <item x="5"/>
      </items>
      <autoSortScope>
        <pivotArea dataOnly="0" outline="0" fieldPosition="0">
          <references count="1">
            <reference field="4294967294" count="1" selected="0">
              <x v="0"/>
            </reference>
          </references>
        </pivotArea>
      </autoSortScope>
    </pivotField>
    <pivotField axis="axisCol" dataField="1" compact="0" outline="0" showAll="0" defaultSubtotal="0">
      <items count="14">
        <item x="10"/>
        <item x="7"/>
        <item x="8"/>
        <item x="11"/>
        <item x="9"/>
        <item x="0"/>
        <item x="2"/>
        <item x="3"/>
        <item x="1"/>
        <item x="6"/>
        <item x="4"/>
        <item x="5"/>
        <item h="1" m="1" x="13"/>
        <item h="1" m="1" x="12"/>
      </items>
    </pivotField>
  </pivotFields>
  <rowFields count="1">
    <field x="3"/>
  </rowFields>
  <rowItems count="9">
    <i>
      <x v="4"/>
    </i>
    <i>
      <x v="2"/>
    </i>
    <i>
      <x v="5"/>
    </i>
    <i>
      <x v="1"/>
    </i>
    <i>
      <x v="3"/>
    </i>
    <i>
      <x v="8"/>
    </i>
    <i>
      <x v="7"/>
    </i>
    <i>
      <x v="9"/>
    </i>
    <i t="grand">
      <x/>
    </i>
  </rowItems>
  <colFields count="1">
    <field x="4"/>
  </colFields>
  <colItems count="13">
    <i>
      <x/>
    </i>
    <i>
      <x v="1"/>
    </i>
    <i>
      <x v="2"/>
    </i>
    <i>
      <x v="3"/>
    </i>
    <i>
      <x v="4"/>
    </i>
    <i>
      <x v="5"/>
    </i>
    <i>
      <x v="6"/>
    </i>
    <i>
      <x v="7"/>
    </i>
    <i>
      <x v="8"/>
    </i>
    <i>
      <x v="9"/>
    </i>
    <i>
      <x v="10"/>
    </i>
    <i>
      <x v="11"/>
    </i>
    <i t="grand">
      <x/>
    </i>
  </colItems>
  <dataFields count="1">
    <dataField name="Count of Chtěla byste vyzkoušet některé z menstruačních pomůcek níže, pokud ano, které? "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0440C249-7B2C-4536-AD4A-E8FB2761A067}" name="PivotTable2" cacheId="7"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C4:D16" firstHeaderRow="1" firstDataRow="1" firstDataCol="1"/>
  <pivotFields count="1">
    <pivotField axis="axisRow" dataField="1" showAll="0" sortType="descending">
      <items count="18">
        <item m="1" x="14"/>
        <item m="1" x="15"/>
        <item m="1" x="12"/>
        <item m="1" x="16"/>
        <item m="1" x="13"/>
        <item x="6"/>
        <item x="3"/>
        <item x="9"/>
        <item x="10"/>
        <item x="0"/>
        <item x="8"/>
        <item x="4"/>
        <item x="2"/>
        <item x="5"/>
        <item x="1"/>
        <item x="7"/>
        <item h="1" x="11"/>
        <item t="default"/>
      </items>
      <autoSortScope>
        <pivotArea dataOnly="0" outline="0" fieldPosition="0">
          <references count="1">
            <reference field="4294967294" count="1" selected="0">
              <x v="0"/>
            </reference>
          </references>
        </pivotArea>
      </autoSortScope>
    </pivotField>
  </pivotFields>
  <rowFields count="1">
    <field x="0"/>
  </rowFields>
  <rowItems count="12">
    <i>
      <x v="14"/>
    </i>
    <i>
      <x v="9"/>
    </i>
    <i>
      <x v="5"/>
    </i>
    <i>
      <x v="11"/>
    </i>
    <i>
      <x v="6"/>
    </i>
    <i>
      <x v="12"/>
    </i>
    <i>
      <x v="13"/>
    </i>
    <i>
      <x v="8"/>
    </i>
    <i>
      <x v="7"/>
    </i>
    <i>
      <x v="10"/>
    </i>
    <i>
      <x v="15"/>
    </i>
    <i t="grand">
      <x/>
    </i>
  </rowItems>
  <colItems count="1">
    <i/>
  </colItems>
  <dataFields count="1">
    <dataField name="Count of D1"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758B28B9-F0AE-413A-BF39-0BC34E594A46}" name="PivotTable12" cacheId="9"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Q5:T16" firstHeaderRow="1" firstDataRow="2" firstDataCol="2"/>
  <pivotFields count="10">
    <pivotField compact="0" numFmtId="1" outline="0" showAll="0" defaultSubtotal="0"/>
    <pivotField compact="0" outline="0" showAll="0" defaultSubtotal="0">
      <items count="5">
        <item x="3"/>
        <item x="0"/>
        <item x="1"/>
        <item x="2"/>
        <item x="4"/>
      </items>
    </pivotField>
    <pivotField compact="0" outline="0" showAll="0" defaultSubtotal="0"/>
    <pivotField axis="axisRow" compact="0" outline="0" showAll="0" defaultSubtotal="0">
      <items count="28">
        <item x="27"/>
        <item x="15"/>
        <item x="1"/>
        <item x="23"/>
        <item x="4"/>
        <item x="3"/>
        <item x="16"/>
        <item x="0"/>
        <item x="8"/>
        <item x="6"/>
        <item x="11"/>
        <item x="10"/>
        <item x="20"/>
        <item x="9"/>
        <item x="2"/>
        <item x="22"/>
        <item x="25"/>
        <item x="13"/>
        <item x="7"/>
        <item x="12"/>
        <item x="14"/>
        <item x="17"/>
        <item x="26"/>
        <item x="19"/>
        <item x="5"/>
        <item x="24"/>
        <item x="21"/>
        <item x="18"/>
      </items>
    </pivotField>
    <pivotField compact="0" outline="0" showAll="0" defaultSubtotal="0"/>
    <pivotField compact="0" outline="0" showAll="0" defaultSubtotal="0"/>
    <pivotField compact="0" outline="0" showAll="0" defaultSubtotal="0"/>
    <pivotField axis="axisRow" compact="0" outline="0" showAll="0" defaultSubtotal="0">
      <items count="13">
        <item x="0"/>
        <item x="10"/>
        <item x="2"/>
        <item x="3"/>
        <item x="1"/>
        <item x="6"/>
        <item x="12"/>
        <item x="7"/>
        <item x="11"/>
        <item x="9"/>
        <item x="8"/>
        <item x="5"/>
        <item x="4"/>
      </items>
    </pivotField>
    <pivotField compact="0" outline="0" showAll="0" defaultSubtotal="0"/>
    <pivotField axis="axisCol" dataField="1" compact="0" outline="0" showAll="0" defaultSubtotal="0">
      <items count="12">
        <item h="1" x="6"/>
        <item h="1" x="3"/>
        <item h="1" x="9"/>
        <item h="1" x="11"/>
        <item h="1" x="0"/>
        <item h="1" x="8"/>
        <item h="1" x="4"/>
        <item x="2"/>
        <item h="1" x="5"/>
        <item h="1" x="1"/>
        <item h="1" x="7"/>
        <item h="1" x="10"/>
      </items>
    </pivotField>
  </pivotFields>
  <rowFields count="2">
    <field x="3"/>
    <field x="7"/>
  </rowFields>
  <rowItems count="10">
    <i>
      <x v="2"/>
      <x v="4"/>
    </i>
    <i r="1">
      <x v="5"/>
    </i>
    <i>
      <x v="7"/>
      <x v="6"/>
    </i>
    <i r="1">
      <x v="12"/>
    </i>
    <i>
      <x v="11"/>
      <x v="12"/>
    </i>
    <i>
      <x v="14"/>
      <x v="3"/>
    </i>
    <i r="1">
      <x v="4"/>
    </i>
    <i r="1">
      <x v="6"/>
    </i>
    <i>
      <x v="18"/>
      <x v="9"/>
    </i>
    <i t="grand">
      <x/>
    </i>
  </rowItems>
  <colFields count="1">
    <field x="9"/>
  </colFields>
  <colItems count="2">
    <i>
      <x v="7"/>
    </i>
    <i t="grand">
      <x/>
    </i>
  </colItems>
  <dataFields count="1">
    <dataField name="Count of D1" fld="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E40234E4-53C0-4E5E-B2D0-D502852C8B3D}" name="PivotTable9" cacheId="8"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M3:N6" firstHeaderRow="1" firstDataRow="1" firstDataCol="1"/>
  <pivotFields count="1">
    <pivotField axis="axisRow" dataField="1" showAll="0">
      <items count="3">
        <item x="1"/>
        <item x="0"/>
        <item t="default"/>
      </items>
    </pivotField>
  </pivotFields>
  <rowFields count="1">
    <field x="0"/>
  </rowFields>
  <rowItems count="3">
    <i>
      <x/>
    </i>
    <i>
      <x v="1"/>
    </i>
    <i t="grand">
      <x/>
    </i>
  </rowItems>
  <colItems count="1">
    <i/>
  </colItems>
  <dataFields count="1">
    <dataField name="Count of Máte ve svém okolí k dispozici menstruační pomůcky zdarma?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6946D3AA-44E8-4D1B-A4E6-20C33AEDF253}" name="PivotTable13" cacheId="1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N3:O8" firstHeaderRow="1" firstDataRow="1" firstDataCol="1"/>
  <pivotFields count="12">
    <pivotField numFmtId="1" showAll="0"/>
    <pivotField showAll="0"/>
    <pivotField showAll="0"/>
    <pivotField showAll="0"/>
    <pivotField showAll="0"/>
    <pivotField showAll="0"/>
    <pivotField showAll="0"/>
    <pivotField showAll="0"/>
    <pivotField showAll="0"/>
    <pivotField showAll="0"/>
    <pivotField showAll="0"/>
    <pivotField axis="axisRow" dataField="1" showAll="0">
      <items count="5">
        <item x="0"/>
        <item x="3"/>
        <item x="2"/>
        <item x="1"/>
        <item t="default"/>
      </items>
    </pivotField>
  </pivotFields>
  <rowFields count="1">
    <field x="11"/>
  </rowFields>
  <rowItems count="5">
    <i>
      <x/>
    </i>
    <i>
      <x v="1"/>
    </i>
    <i>
      <x v="2"/>
    </i>
    <i>
      <x v="3"/>
    </i>
    <i t="grand">
      <x/>
    </i>
  </rowItems>
  <colItems count="1">
    <i/>
  </colItems>
  <dataFields count="1">
    <dataField name="Count of Myslíte si, že by ženy měly mít menstruační pomůcky zdarma (standardní tampon a vložka)?"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08FA18AC-516A-47D1-9A95-2DFD8CA47A4C}" name="PivotTable18" cacheId="1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N27:Q42" firstHeaderRow="1" firstDataRow="2" firstDataCol="1"/>
  <pivotFields count="12">
    <pivotField numFmtId="1" showAll="0"/>
    <pivotField showAll="0">
      <items count="6">
        <item x="3"/>
        <item x="0"/>
        <item x="1"/>
        <item x="2"/>
        <item x="4"/>
        <item t="default"/>
      </items>
    </pivotField>
    <pivotField showAll="0">
      <items count="7">
        <item x="2"/>
        <item x="4"/>
        <item x="3"/>
        <item x="0"/>
        <item x="1"/>
        <item x="5"/>
        <item t="default"/>
      </items>
    </pivotField>
    <pivotField axis="axisRow" showAll="0">
      <items count="29">
        <item x="27"/>
        <item x="15"/>
        <item x="1"/>
        <item x="23"/>
        <item x="4"/>
        <item x="3"/>
        <item x="16"/>
        <item x="0"/>
        <item x="8"/>
        <item x="6"/>
        <item x="11"/>
        <item x="10"/>
        <item x="20"/>
        <item x="9"/>
        <item x="2"/>
        <item x="22"/>
        <item x="25"/>
        <item x="13"/>
        <item x="7"/>
        <item x="12"/>
        <item x="14"/>
        <item x="17"/>
        <item x="26"/>
        <item x="19"/>
        <item x="5"/>
        <item x="24"/>
        <item x="21"/>
        <item x="18"/>
        <item t="default"/>
      </items>
    </pivotField>
    <pivotField showAll="0"/>
    <pivotField showAll="0"/>
    <pivotField showAll="0"/>
    <pivotField showAll="0">
      <items count="14">
        <item x="0"/>
        <item x="10"/>
        <item x="2"/>
        <item x="3"/>
        <item x="1"/>
        <item x="6"/>
        <item x="12"/>
        <item x="7"/>
        <item x="11"/>
        <item x="9"/>
        <item x="8"/>
        <item x="5"/>
        <item x="4"/>
        <item t="default"/>
      </items>
    </pivotField>
    <pivotField showAll="0"/>
    <pivotField showAll="0">
      <items count="30">
        <item x="18"/>
        <item x="13"/>
        <item x="28"/>
        <item x="11"/>
        <item x="16"/>
        <item x="4"/>
        <item x="25"/>
        <item x="27"/>
        <item x="3"/>
        <item x="5"/>
        <item x="20"/>
        <item x="19"/>
        <item x="8"/>
        <item x="0"/>
        <item x="17"/>
        <item x="15"/>
        <item x="21"/>
        <item x="12"/>
        <item x="7"/>
        <item x="23"/>
        <item x="6"/>
        <item x="10"/>
        <item x="24"/>
        <item x="22"/>
        <item x="2"/>
        <item x="9"/>
        <item x="1"/>
        <item x="14"/>
        <item x="26"/>
        <item t="default"/>
      </items>
    </pivotField>
    <pivotField showAll="0">
      <items count="3">
        <item x="1"/>
        <item x="0"/>
        <item t="default"/>
      </items>
    </pivotField>
    <pivotField axis="axisCol" dataField="1" showAll="0">
      <items count="5">
        <item h="1" x="0"/>
        <item x="3"/>
        <item x="2"/>
        <item h="1" x="1"/>
        <item t="default"/>
      </items>
    </pivotField>
  </pivotFields>
  <rowFields count="1">
    <field x="3"/>
  </rowFields>
  <rowItems count="14">
    <i>
      <x v="1"/>
    </i>
    <i>
      <x v="3"/>
    </i>
    <i>
      <x v="4"/>
    </i>
    <i>
      <x v="5"/>
    </i>
    <i>
      <x v="6"/>
    </i>
    <i>
      <x v="7"/>
    </i>
    <i>
      <x v="11"/>
    </i>
    <i>
      <x v="12"/>
    </i>
    <i>
      <x v="14"/>
    </i>
    <i>
      <x v="15"/>
    </i>
    <i>
      <x v="20"/>
    </i>
    <i>
      <x v="21"/>
    </i>
    <i>
      <x v="27"/>
    </i>
    <i t="grand">
      <x/>
    </i>
  </rowItems>
  <colFields count="1">
    <field x="11"/>
  </colFields>
  <colItems count="3">
    <i>
      <x v="1"/>
    </i>
    <i>
      <x v="2"/>
    </i>
    <i t="grand">
      <x/>
    </i>
  </colItems>
  <dataFields count="1">
    <dataField name="Count of Myslíte si, že by ženy měly mít menstruační pomůcky zdarma (standardní tampon a vložka)?"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7179F6CD-1BB7-4031-AB8D-AFEC04CE80F6}" name="PivotTable24" cacheId="1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E217:I227" firstHeaderRow="1" firstDataRow="2" firstDataCol="1"/>
  <pivotFields count="3">
    <pivotField numFmtId="1" showAll="0"/>
    <pivotField axis="axisRow" showAll="0">
      <items count="10">
        <item x="5"/>
        <item x="1"/>
        <item x="3"/>
        <item x="6"/>
        <item x="0"/>
        <item x="2"/>
        <item m="1" x="8"/>
        <item x="4"/>
        <item x="7"/>
        <item t="default"/>
      </items>
    </pivotField>
    <pivotField axis="axisCol" dataField="1" showAll="0">
      <items count="4">
        <item x="1"/>
        <item x="0"/>
        <item x="2"/>
        <item t="default"/>
      </items>
    </pivotField>
  </pivotFields>
  <rowFields count="1">
    <field x="1"/>
  </rowFields>
  <rowItems count="9">
    <i>
      <x v="4"/>
    </i>
    <i>
      <x v="2"/>
    </i>
    <i>
      <x v="1"/>
    </i>
    <i>
      <x v="5"/>
    </i>
    <i>
      <x v="3"/>
    </i>
    <i>
      <x v="8"/>
    </i>
    <i>
      <x v="7"/>
    </i>
    <i>
      <x/>
    </i>
    <i t="grand">
      <x/>
    </i>
  </rowItems>
  <colFields count="1">
    <field x="2"/>
  </colFields>
  <colItems count="4">
    <i>
      <x/>
    </i>
    <i>
      <x v="1"/>
    </i>
    <i>
      <x v="2"/>
    </i>
    <i t="grand">
      <x/>
    </i>
  </colItems>
  <dataFields count="1">
    <dataField name="Count of Kde nejčastěji nakupujete menstruační pomůcky? "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2A20CAEE-7959-4485-98B6-536D9BC044F2}" name="PivotTable6" cacheId="1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5">
  <location ref="P92:T99" firstHeaderRow="1" firstDataRow="2" firstDataCol="1"/>
  <pivotFields count="13">
    <pivotField numFmtId="1" showAll="0"/>
    <pivotField axis="axisRow" showAll="0">
      <items count="6">
        <item x="3"/>
        <item x="0"/>
        <item x="1"/>
        <item x="2"/>
        <item x="4"/>
        <item t="default"/>
      </items>
    </pivotField>
    <pivotField showAll="0"/>
    <pivotField showAll="0">
      <items count="29">
        <item x="27"/>
        <item x="15"/>
        <item x="1"/>
        <item x="23"/>
        <item x="4"/>
        <item x="3"/>
        <item x="16"/>
        <item x="0"/>
        <item x="8"/>
        <item x="6"/>
        <item x="11"/>
        <item x="10"/>
        <item x="20"/>
        <item x="9"/>
        <item x="2"/>
        <item x="22"/>
        <item x="25"/>
        <item x="13"/>
        <item x="7"/>
        <item x="12"/>
        <item x="14"/>
        <item x="17"/>
        <item x="26"/>
        <item x="19"/>
        <item x="5"/>
        <item x="24"/>
        <item x="21"/>
        <item x="18"/>
        <item t="default"/>
      </items>
    </pivotField>
    <pivotField showAll="0"/>
    <pivotField showAll="0"/>
    <pivotField showAll="0"/>
    <pivotField showAll="0"/>
    <pivotField showAll="0"/>
    <pivotField showAll="0"/>
    <pivotField showAll="0"/>
    <pivotField showAll="0"/>
    <pivotField axis="axisCol" dataField="1" showAll="0">
      <items count="4">
        <item x="1"/>
        <item x="0"/>
        <item x="2"/>
        <item t="default"/>
      </items>
    </pivotField>
  </pivotFields>
  <rowFields count="1">
    <field x="1"/>
  </rowFields>
  <rowItems count="6">
    <i>
      <x/>
    </i>
    <i>
      <x v="1"/>
    </i>
    <i>
      <x v="2"/>
    </i>
    <i>
      <x v="3"/>
    </i>
    <i>
      <x v="4"/>
    </i>
    <i t="grand">
      <x/>
    </i>
  </rowItems>
  <colFields count="1">
    <field x="12"/>
  </colFields>
  <colItems count="4">
    <i>
      <x/>
    </i>
    <i>
      <x v="1"/>
    </i>
    <i>
      <x v="2"/>
    </i>
    <i t="grand">
      <x/>
    </i>
  </colItems>
  <dataFields count="1">
    <dataField name="Count of Kde nejčastěji nakupujete menstruační pomůcky? " fld="12" subtotal="count" baseField="0" baseItem="0"/>
  </dataFields>
  <chartFormats count="3">
    <chartFormat chart="0" format="0" series="1">
      <pivotArea type="data" outline="0" fieldPosition="0">
        <references count="2">
          <reference field="4294967294" count="1" selected="0">
            <x v="0"/>
          </reference>
          <reference field="12" count="1" selected="0">
            <x v="0"/>
          </reference>
        </references>
      </pivotArea>
    </chartFormat>
    <chartFormat chart="0" format="1" series="1">
      <pivotArea type="data" outline="0" fieldPosition="0">
        <references count="2">
          <reference field="4294967294" count="1" selected="0">
            <x v="0"/>
          </reference>
          <reference field="12" count="1" selected="0">
            <x v="1"/>
          </reference>
        </references>
      </pivotArea>
    </chartFormat>
    <chartFormat chart="0" format="2" series="1">
      <pivotArea type="data" outline="0" fieldPosition="0">
        <references count="2">
          <reference field="4294967294" count="1" selected="0">
            <x v="0"/>
          </reference>
          <reference field="1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B1FE777-7244-4C12-8BA0-DBAEBB1C59F8}" name="PivotTable1" cacheId="5"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2:B8" firstHeaderRow="1" firstDataRow="1" firstDataCol="1"/>
  <pivotFields count="20">
    <pivotField compact="0" outline="0" subtotalTop="0" showAll="0" defaultSubtotal="0"/>
    <pivotField axis="axisRow" dataField="1" compact="0" outline="0" showAll="0" defaultSubtotal="0">
      <items count="7">
        <item x="3"/>
        <item m="1" x="6"/>
        <item x="0"/>
        <item x="1"/>
        <item x="2"/>
        <item x="4"/>
        <item h="1" x="5"/>
      </items>
    </pivotField>
    <pivotField compact="0" outline="0" showAll="0" defaultSubtotal="0">
      <items count="7">
        <item x="2"/>
        <item x="4"/>
        <item x="3"/>
        <item x="0"/>
        <item x="1"/>
        <item x="5"/>
        <item h="1"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6">
    <i>
      <x/>
    </i>
    <i>
      <x v="2"/>
    </i>
    <i>
      <x v="3"/>
    </i>
    <i>
      <x v="4"/>
    </i>
    <i>
      <x v="5"/>
    </i>
    <i t="grand">
      <x/>
    </i>
  </rowItems>
  <colItems count="1">
    <i/>
  </colItems>
  <dataFields count="1">
    <dataField name="Count of Kolik Vám je let? " fld="1" subtotal="count" baseField="0" baseItem="0"/>
  </dataFields>
  <formats count="4">
    <format dxfId="67">
      <pivotArea outline="0" collapsedLevelsAreSubtotals="1" fieldPosition="0"/>
    </format>
    <format dxfId="66">
      <pivotArea field="1" type="button" dataOnly="0" labelOnly="1" outline="0" axis="axisRow" fieldPosition="0"/>
    </format>
    <format dxfId="65">
      <pivotArea field="2" type="button" dataOnly="0" labelOnly="1" outline="0"/>
    </format>
    <format dxfId="6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B55C79E0-FFD3-479E-B5E4-145BA2E6467A}" name="PivotTable19" cacheId="1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P2:T32" firstHeaderRow="1" firstDataRow="2" firstDataCol="1"/>
  <pivotFields count="13">
    <pivotField numFmtId="1" showAll="0"/>
    <pivotField showAll="0">
      <items count="6">
        <item x="3"/>
        <item x="0"/>
        <item x="1"/>
        <item x="2"/>
        <item x="4"/>
        <item t="default"/>
      </items>
    </pivotField>
    <pivotField showAll="0"/>
    <pivotField axis="axisRow" showAll="0">
      <items count="29">
        <item x="27"/>
        <item x="15"/>
        <item x="1"/>
        <item x="23"/>
        <item x="4"/>
        <item x="3"/>
        <item x="16"/>
        <item x="0"/>
        <item x="8"/>
        <item x="6"/>
        <item x="11"/>
        <item x="10"/>
        <item x="20"/>
        <item x="9"/>
        <item x="2"/>
        <item x="22"/>
        <item x="25"/>
        <item x="13"/>
        <item x="7"/>
        <item x="12"/>
        <item x="14"/>
        <item x="17"/>
        <item x="26"/>
        <item x="19"/>
        <item x="5"/>
        <item x="24"/>
        <item x="21"/>
        <item x="18"/>
        <item t="default"/>
      </items>
    </pivotField>
    <pivotField showAll="0"/>
    <pivotField showAll="0"/>
    <pivotField showAll="0"/>
    <pivotField showAll="0"/>
    <pivotField showAll="0"/>
    <pivotField showAll="0"/>
    <pivotField showAll="0"/>
    <pivotField showAll="0"/>
    <pivotField axis="axisCol" dataField="1" showAll="0">
      <items count="4">
        <item x="1"/>
        <item x="0"/>
        <item x="2"/>
        <item t="default"/>
      </items>
    </pivotField>
  </pivotFields>
  <rowFields count="1">
    <field x="3"/>
  </rowFields>
  <row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t="grand">
      <x/>
    </i>
  </rowItems>
  <colFields count="1">
    <field x="12"/>
  </colFields>
  <colItems count="4">
    <i>
      <x/>
    </i>
    <i>
      <x v="1"/>
    </i>
    <i>
      <x v="2"/>
    </i>
    <i t="grand">
      <x/>
    </i>
  </colItems>
  <dataFields count="1">
    <dataField name="Count of Kde nejčastěji nakupujete menstruační pomůcky? "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A5AEE5F5-6800-4FAB-A0A5-A8953DD12AA4}" name="PivotTable8" cacheId="14"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T3:AY13" firstHeaderRow="1" firstDataRow="2" firstDataCol="1"/>
  <pivotFields count="7">
    <pivotField numFmtId="1" showAll="0"/>
    <pivotField showAll="0"/>
    <pivotField showAll="0"/>
    <pivotField axis="axisRow" showAll="0" sortType="descending">
      <items count="10">
        <item x="5"/>
        <item x="1"/>
        <item x="3"/>
        <item x="6"/>
        <item x="0"/>
        <item x="2"/>
        <item m="1" x="8"/>
        <item x="4"/>
        <item x="7"/>
        <item t="default"/>
      </items>
      <autoSortScope>
        <pivotArea dataOnly="0" outline="0" fieldPosition="0">
          <references count="1">
            <reference field="4294967294" count="1" selected="0">
              <x v="0"/>
            </reference>
          </references>
        </pivotArea>
      </autoSortScope>
    </pivotField>
    <pivotField showAll="0"/>
    <pivotField showAll="0"/>
    <pivotField axis="axisCol" dataField="1" showAll="0">
      <items count="5">
        <item x="2"/>
        <item x="0"/>
        <item x="1"/>
        <item x="3"/>
        <item t="default"/>
      </items>
    </pivotField>
  </pivotFields>
  <rowFields count="1">
    <field x="3"/>
  </rowFields>
  <rowItems count="9">
    <i>
      <x v="4"/>
    </i>
    <i>
      <x v="2"/>
    </i>
    <i>
      <x v="1"/>
    </i>
    <i>
      <x v="5"/>
    </i>
    <i>
      <x v="3"/>
    </i>
    <i>
      <x v="8"/>
    </i>
    <i>
      <x v="7"/>
    </i>
    <i>
      <x/>
    </i>
    <i t="grand">
      <x/>
    </i>
  </rowItems>
  <colFields count="1">
    <field x="6"/>
  </colFields>
  <colItems count="5">
    <i>
      <x/>
    </i>
    <i>
      <x v="1"/>
    </i>
    <i>
      <x v="2"/>
    </i>
    <i>
      <x v="3"/>
    </i>
    <i t="grand">
      <x/>
    </i>
  </colItems>
  <dataFields count="1">
    <dataField name="Count of Při nákupu menstruačních pomůcek"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89EA940A-9BB6-425B-AE40-360FF79DD7DA}" name="PivotTable1" cacheId="1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S3:W9" firstHeaderRow="1" firstDataRow="2" firstDataCol="1"/>
  <pivotFields count="14">
    <pivotField numFmtId="1"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x="1"/>
        <item x="0"/>
        <item x="2"/>
        <item t="default"/>
      </items>
    </pivotField>
    <pivotField axis="axisRow" dataField="1" showAll="0" sortType="descending">
      <items count="5">
        <item x="2"/>
        <item x="0"/>
        <item x="1"/>
        <item x="3"/>
        <item t="default"/>
      </items>
      <autoSortScope>
        <pivotArea dataOnly="0" outline="0" fieldPosition="0">
          <references count="1">
            <reference field="4294967294" count="1" selected="0">
              <x v="0"/>
            </reference>
          </references>
        </pivotArea>
      </autoSortScope>
    </pivotField>
  </pivotFields>
  <rowFields count="1">
    <field x="13"/>
  </rowFields>
  <rowItems count="5">
    <i>
      <x/>
    </i>
    <i>
      <x v="3"/>
    </i>
    <i>
      <x v="1"/>
    </i>
    <i>
      <x v="2"/>
    </i>
    <i t="grand">
      <x/>
    </i>
  </rowItems>
  <colFields count="1">
    <field x="12"/>
  </colFields>
  <colItems count="4">
    <i>
      <x/>
    </i>
    <i>
      <x v="1"/>
    </i>
    <i>
      <x v="2"/>
    </i>
    <i t="grand">
      <x/>
    </i>
  </colItems>
  <dataFields count="1">
    <dataField name="Count of Při nákupu menstruačních pomůcek" fld="1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75736E07-EFAD-4D70-B16B-4840485F9D0F}" name="PivotTable15" cacheId="15"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BY3:CD14" firstHeaderRow="1" firstDataRow="2" firstDataCol="1"/>
  <pivotFields count="11">
    <pivotField numFmtId="1" showAll="0"/>
    <pivotField showAll="0"/>
    <pivotField showAll="0"/>
    <pivotField showAll="0"/>
    <pivotField showAll="0"/>
    <pivotField showAll="0"/>
    <pivotField showAll="0"/>
    <pivotField showAll="0"/>
    <pivotField showAll="0"/>
    <pivotField axis="axisRow" showAll="0" sortType="descending">
      <items count="28">
        <item m="1" x="19"/>
        <item m="1" x="20"/>
        <item m="1" x="17"/>
        <item m="1" x="21"/>
        <item h="1" m="1" x="22"/>
        <item h="1" m="1" x="26"/>
        <item m="1" x="18"/>
        <item h="1" m="1" x="25"/>
        <item h="1" m="1" x="24"/>
        <item h="1" m="1" x="23"/>
        <item x="6"/>
        <item x="3"/>
        <item x="9"/>
        <item x="11"/>
        <item x="0"/>
        <item h="1" x="8"/>
        <item x="4"/>
        <item x="2"/>
        <item x="5"/>
        <item x="1"/>
        <item h="1" x="7"/>
        <item h="1" x="10"/>
        <item h="1" x="12"/>
        <item h="1" x="13"/>
        <item h="1" x="14"/>
        <item h="1" x="15"/>
        <item h="1" x="16"/>
        <item t="default"/>
      </items>
      <autoSortScope>
        <pivotArea dataOnly="0" outline="0" fieldPosition="0">
          <references count="1">
            <reference field="4294967294" count="1" selected="0">
              <x v="0"/>
            </reference>
          </references>
        </pivotArea>
      </autoSortScope>
    </pivotField>
    <pivotField axis="axisCol" dataField="1" showAll="0">
      <items count="5">
        <item x="2"/>
        <item x="0"/>
        <item x="1"/>
        <item x="3"/>
        <item t="default"/>
      </items>
    </pivotField>
  </pivotFields>
  <rowFields count="1">
    <field x="9"/>
  </rowFields>
  <rowItems count="10">
    <i>
      <x v="19"/>
    </i>
    <i>
      <x v="14"/>
    </i>
    <i>
      <x v="10"/>
    </i>
    <i>
      <x v="16"/>
    </i>
    <i>
      <x v="11"/>
    </i>
    <i>
      <x v="17"/>
    </i>
    <i>
      <x v="18"/>
    </i>
    <i>
      <x v="12"/>
    </i>
    <i>
      <x v="13"/>
    </i>
    <i t="grand">
      <x/>
    </i>
  </rowItems>
  <colFields count="1">
    <field x="10"/>
  </colFields>
  <colItems count="5">
    <i>
      <x/>
    </i>
    <i>
      <x v="1"/>
    </i>
    <i>
      <x v="2"/>
    </i>
    <i>
      <x v="3"/>
    </i>
    <i t="grand">
      <x/>
    </i>
  </colItems>
  <dataFields count="1">
    <dataField name="Count of Při nákupu menstruačních pomůcek" fld="10" subtotal="count" baseField="9" baseItem="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9F359657-F12C-428D-8D80-D66F55A1B3C1}" name="PivotTable1" cacheId="16"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R3:S9" firstHeaderRow="1" firstDataRow="1" firstDataCol="1"/>
  <pivotFields count="15">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5"/>
        <item x="0"/>
        <item x="3"/>
        <item x="4"/>
        <item x="2"/>
        <item x="1"/>
        <item t="default"/>
      </items>
    </pivotField>
  </pivotFields>
  <rowFields count="1">
    <field x="14"/>
  </rowFields>
  <rowItems count="6">
    <i>
      <x v="1"/>
    </i>
    <i>
      <x v="2"/>
    </i>
    <i>
      <x v="3"/>
    </i>
    <i>
      <x v="4"/>
    </i>
    <i>
      <x v="5"/>
    </i>
    <i t="grand">
      <x/>
    </i>
  </rowItems>
  <colItems count="1">
    <i/>
  </colItems>
  <dataFields count="1">
    <dataField name="Count of Na kolik korun Vás vyjde jedna menstruace? " fld="1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7CE937C9-0117-4800-B2CC-385301DD833C}" name="PivotTable4" cacheId="17"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R75:Y85" firstHeaderRow="1" firstDataRow="2" firstDataCol="1"/>
  <pivotFields count="15">
    <pivotField numFmtId="1" showAll="0"/>
    <pivotField showAll="0"/>
    <pivotField showAll="0"/>
    <pivotField axis="axisRow" showAll="0">
      <items count="9">
        <item x="5"/>
        <item x="1"/>
        <item x="3"/>
        <item x="6"/>
        <item x="0"/>
        <item x="2"/>
        <item x="4"/>
        <item x="7"/>
        <item t="default"/>
      </items>
    </pivotField>
    <pivotField showAll="0"/>
    <pivotField showAll="0"/>
    <pivotField showAll="0"/>
    <pivotField showAll="0"/>
    <pivotField showAll="0"/>
    <pivotField showAll="0"/>
    <pivotField showAll="0"/>
    <pivotField showAll="0"/>
    <pivotField showAll="0"/>
    <pivotField showAll="0"/>
    <pivotField axis="axisCol" dataField="1" showAll="0">
      <items count="7">
        <item x="0"/>
        <item x="3"/>
        <item x="4"/>
        <item x="2"/>
        <item x="1"/>
        <item x="5"/>
        <item t="default"/>
      </items>
    </pivotField>
  </pivotFields>
  <rowFields count="1">
    <field x="3"/>
  </rowFields>
  <rowItems count="9">
    <i>
      <x/>
    </i>
    <i>
      <x v="1"/>
    </i>
    <i>
      <x v="2"/>
    </i>
    <i>
      <x v="3"/>
    </i>
    <i>
      <x v="4"/>
    </i>
    <i>
      <x v="5"/>
    </i>
    <i>
      <x v="6"/>
    </i>
    <i>
      <x v="7"/>
    </i>
    <i t="grand">
      <x/>
    </i>
  </rowItems>
  <colFields count="1">
    <field x="14"/>
  </colFields>
  <colItems count="7">
    <i>
      <x/>
    </i>
    <i>
      <x v="1"/>
    </i>
    <i>
      <x v="2"/>
    </i>
    <i>
      <x v="3"/>
    </i>
    <i>
      <x v="4"/>
    </i>
    <i>
      <x v="5"/>
    </i>
    <i t="grand">
      <x/>
    </i>
  </colItems>
  <dataFields count="1">
    <dataField name="Count of Na kolik korun Vás vyjde jedna menstruace? " fld="1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AA1CA41A-4915-43CB-924B-E5B4488C7592}" name="PivotTable4" cacheId="19"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V42:AE50" firstHeaderRow="1" firstDataRow="2" firstDataCol="1"/>
  <pivotFields count="16">
    <pivotField numFmtId="1" showAll="0"/>
    <pivotField showAll="0"/>
    <pivotField showAll="0"/>
    <pivotField axis="axisCol" showAll="0">
      <items count="9">
        <item x="5"/>
        <item x="1"/>
        <item x="3"/>
        <item x="6"/>
        <item x="0"/>
        <item x="2"/>
        <item x="4"/>
        <item x="7"/>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0"/>
        <item x="4"/>
        <item x="5"/>
        <item x="2"/>
        <item x="1"/>
        <item x="3"/>
        <item t="default"/>
      </items>
    </pivotField>
  </pivotFields>
  <rowFields count="1">
    <field x="15"/>
  </rowFields>
  <rowItems count="7">
    <i>
      <x/>
    </i>
    <i>
      <x v="1"/>
    </i>
    <i>
      <x v="2"/>
    </i>
    <i>
      <x v="3"/>
    </i>
    <i>
      <x v="4"/>
    </i>
    <i>
      <x v="5"/>
    </i>
    <i t="grand">
      <x/>
    </i>
  </rowItems>
  <colFields count="1">
    <field x="3"/>
  </colFields>
  <colItems count="9">
    <i>
      <x/>
    </i>
    <i>
      <x v="1"/>
    </i>
    <i>
      <x v="2"/>
    </i>
    <i>
      <x v="3"/>
    </i>
    <i>
      <x v="4"/>
    </i>
    <i>
      <x v="5"/>
    </i>
    <i>
      <x v="6"/>
    </i>
    <i>
      <x v="7"/>
    </i>
    <i t="grand">
      <x/>
    </i>
  </colItems>
  <dataFields count="1">
    <dataField name="Count of Pokud byste měla standardní menstruační pomůcky zdarma (tampon, vložka), kupovala byste si i jiné menstruační pomůcky?" fld="1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EE4D24E5-9E3B-41F4-80BB-48EB2126CBF4}" name="PivotTable1" cacheId="18"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V2:W9" firstHeaderRow="1" firstDataRow="1" firstDataCol="1"/>
  <pivotFields count="16">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0"/>
        <item x="4"/>
        <item x="5"/>
        <item x="2"/>
        <item x="1"/>
        <item x="3"/>
        <item t="default"/>
      </items>
    </pivotField>
  </pivotFields>
  <rowFields count="1">
    <field x="15"/>
  </rowFields>
  <rowItems count="7">
    <i>
      <x/>
    </i>
    <i>
      <x v="1"/>
    </i>
    <i>
      <x v="2"/>
    </i>
    <i>
      <x v="3"/>
    </i>
    <i>
      <x v="4"/>
    </i>
    <i>
      <x v="5"/>
    </i>
    <i t="grand">
      <x/>
    </i>
  </rowItems>
  <colItems count="1">
    <i/>
  </colItems>
  <dataFields count="1">
    <dataField name="Count of Pokud byste měla standardní menstruační pomůcky zdarma (tampon, vložka), kupovala byste si i jiné menstruační pomůcky?" fld="1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83709BBC-296B-481D-8E50-C033559E3569}" name="PivotTable9" cacheId="19"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V76:X87" firstHeaderRow="1" firstDataRow="2" firstDataCol="1"/>
  <pivotFields count="16">
    <pivotField numFmtId="1" showAll="0"/>
    <pivotField showAll="0"/>
    <pivotField showAll="0"/>
    <pivotField showAll="0"/>
    <pivotField showAll="0"/>
    <pivotField showAll="0"/>
    <pivotField showAll="0"/>
    <pivotField showAll="0"/>
    <pivotField axis="axisRow" showAll="0">
      <items count="16">
        <item x="0"/>
        <item x="13"/>
        <item x="6"/>
        <item x="2"/>
        <item x="3"/>
        <item h="1" x="1"/>
        <item x="11"/>
        <item x="4"/>
        <item x="12"/>
        <item x="10"/>
        <item x="8"/>
        <item x="9"/>
        <item x="5"/>
        <item x="7"/>
        <item m="1" x="14"/>
        <item t="default"/>
      </items>
    </pivotField>
    <pivotField showAll="0"/>
    <pivotField showAll="0"/>
    <pivotField showAll="0"/>
    <pivotField showAll="0"/>
    <pivotField showAll="0"/>
    <pivotField showAll="0"/>
    <pivotField axis="axisCol" dataField="1" showAll="0">
      <items count="7">
        <item h="1" x="0"/>
        <item h="1" x="4"/>
        <item h="1" x="5"/>
        <item x="2"/>
        <item h="1" x="1"/>
        <item h="1" x="3"/>
        <item t="default"/>
      </items>
    </pivotField>
  </pivotFields>
  <rowFields count="1">
    <field x="8"/>
  </rowFields>
  <rowItems count="10">
    <i>
      <x/>
    </i>
    <i>
      <x v="1"/>
    </i>
    <i>
      <x v="2"/>
    </i>
    <i>
      <x v="3"/>
    </i>
    <i>
      <x v="4"/>
    </i>
    <i>
      <x v="9"/>
    </i>
    <i>
      <x v="11"/>
    </i>
    <i>
      <x v="12"/>
    </i>
    <i>
      <x v="13"/>
    </i>
    <i t="grand">
      <x/>
    </i>
  </rowItems>
  <colFields count="1">
    <field x="15"/>
  </colFields>
  <colItems count="2">
    <i>
      <x v="3"/>
    </i>
    <i t="grand">
      <x/>
    </i>
  </colItems>
  <dataFields count="1">
    <dataField name="Count of Pokud byste měla standardní menstruační pomůcky zdarma (tampon, vložka), kupovala byste si i jiné menstruační pomůcky?" fld="1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BA24AAFC-BF8A-403D-82C8-F0901321A5E3}" name="PivotTable15" cacheId="2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U34:X40" firstHeaderRow="1" firstDataRow="2" firstDataCol="1"/>
  <pivotFields count="17">
    <pivotField numFmtId="1" showAll="0"/>
    <pivotField axis="axisRow" showAll="0">
      <items count="6">
        <item x="3"/>
        <item x="0"/>
        <item x="1"/>
        <item x="2"/>
        <item x="4"/>
        <item t="default"/>
      </items>
    </pivotField>
    <pivotField showAll="0">
      <items count="7">
        <item x="2"/>
        <item x="4"/>
        <item x="3"/>
        <item x="0"/>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4">
        <item x="1"/>
        <item h="1" x="0"/>
        <item x="2"/>
        <item t="default"/>
      </items>
    </pivotField>
  </pivotFields>
  <rowFields count="1">
    <field x="1"/>
  </rowFields>
  <rowItems count="5">
    <i>
      <x/>
    </i>
    <i>
      <x v="1"/>
    </i>
    <i>
      <x v="2"/>
    </i>
    <i>
      <x v="3"/>
    </i>
    <i t="grand">
      <x/>
    </i>
  </rowItems>
  <colFields count="1">
    <field x="16"/>
  </colFields>
  <colItems count="3">
    <i>
      <x/>
    </i>
    <i>
      <x v="2"/>
    </i>
    <i t="grand">
      <x/>
    </i>
  </colItems>
  <dataFields count="1">
    <dataField name="Count of Co je to &quot;menstruační chudoba&quot;?" fld="1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B8A83C8-1830-4BE7-9FCD-194412898535}" name="PivotTable52"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E162:H169" firstHeaderRow="1" firstDataRow="2" firstDataCol="1"/>
  <pivotFields count="2">
    <pivotField axis="axisCol" dataField="1" showAll="0">
      <items count="3">
        <item x="1"/>
        <item x="0"/>
        <item t="default"/>
      </items>
    </pivotField>
    <pivotField axis="axisRow" showAll="0">
      <items count="6">
        <item x="3"/>
        <item x="0"/>
        <item x="1"/>
        <item x="2"/>
        <item x="4"/>
        <item t="default"/>
      </items>
    </pivotField>
  </pivotFields>
  <rowFields count="1">
    <field x="1"/>
  </rowFields>
  <rowItems count="6">
    <i>
      <x/>
    </i>
    <i>
      <x v="1"/>
    </i>
    <i>
      <x v="2"/>
    </i>
    <i>
      <x v="3"/>
    </i>
    <i>
      <x v="4"/>
    </i>
    <i t="grand">
      <x/>
    </i>
  </rowItems>
  <colFields count="1">
    <field x="0"/>
  </colFields>
  <colItems count="3">
    <i>
      <x/>
    </i>
    <i>
      <x v="1"/>
    </i>
    <i t="grand">
      <x/>
    </i>
  </colItems>
  <dataFields count="1">
    <dataField name="Count of Eko vs. Jedno"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7068F328-9AE9-461A-932A-220C786307D6}" name="PivotTable12" cacheId="2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U3:V7" firstHeaderRow="1" firstDataRow="1" firstDataCol="1"/>
  <pivotFields count="17">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1"/>
        <item x="0"/>
        <item x="2"/>
        <item t="default"/>
      </items>
    </pivotField>
  </pivotFields>
  <rowFields count="1">
    <field x="16"/>
  </rowFields>
  <rowItems count="4">
    <i>
      <x/>
    </i>
    <i>
      <x v="1"/>
    </i>
    <i>
      <x v="2"/>
    </i>
    <i t="grand">
      <x/>
    </i>
  </rowItems>
  <colItems count="1">
    <i/>
  </colItems>
  <dataFields count="1">
    <dataField name="Count of Co je to &quot;menstruační chudoba&quot;?" fld="1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1.xml><?xml version="1.0" encoding="utf-8"?>
<pivotTableDefinition xmlns="http://schemas.openxmlformats.org/spreadsheetml/2006/main" xmlns:mc="http://schemas.openxmlformats.org/markup-compatibility/2006" xmlns:xr="http://schemas.microsoft.com/office/spreadsheetml/2014/revision" mc:Ignorable="xr" xr:uid="{934BD61F-16AE-421F-9B8C-CF2AF68C2665}" name="PivotTable21" cacheId="2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V33:Z41" firstHeaderRow="1" firstDataRow="2" firstDataCol="1"/>
  <pivotFields count="18">
    <pivotField numFmtId="1" showAll="0"/>
    <pivotField showAll="0"/>
    <pivotField axis="axisRow" showAll="0">
      <items count="7">
        <item x="2"/>
        <item x="4"/>
        <item x="3"/>
        <item x="0"/>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4">
        <item x="0"/>
        <item x="2"/>
        <item x="1"/>
        <item t="default"/>
      </items>
    </pivotField>
  </pivotFields>
  <rowFields count="1">
    <field x="2"/>
  </rowFields>
  <rowItems count="7">
    <i>
      <x/>
    </i>
    <i>
      <x v="1"/>
    </i>
    <i>
      <x v="2"/>
    </i>
    <i>
      <x v="3"/>
    </i>
    <i>
      <x v="4"/>
    </i>
    <i>
      <x v="5"/>
    </i>
    <i t="grand">
      <x/>
    </i>
  </rowItems>
  <colFields count="1">
    <field x="17"/>
  </colFields>
  <colItems count="4">
    <i>
      <x/>
    </i>
    <i>
      <x v="1"/>
    </i>
    <i>
      <x v="2"/>
    </i>
    <i t="grand">
      <x/>
    </i>
  </colItems>
  <dataFields count="1">
    <dataField name="Count of Byla jste někdy v situaci, kdy jste si menstruační pomůcky nemohla dovolit?"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2.xml><?xml version="1.0" encoding="utf-8"?>
<pivotTableDefinition xmlns="http://schemas.openxmlformats.org/spreadsheetml/2006/main" xmlns:mc="http://schemas.openxmlformats.org/markup-compatibility/2006" xmlns:xr="http://schemas.microsoft.com/office/spreadsheetml/2014/revision" mc:Ignorable="xr" xr:uid="{CC4EBD71-CC07-4E67-AB52-717EB8869ACB}" name="PivotTable18" cacheId="2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V2:W6" firstHeaderRow="1" firstDataRow="1" firstDataCol="1"/>
  <pivotFields count="18">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0"/>
        <item x="2"/>
        <item x="1"/>
        <item t="default"/>
      </items>
    </pivotField>
  </pivotFields>
  <rowFields count="1">
    <field x="17"/>
  </rowFields>
  <rowItems count="4">
    <i>
      <x/>
    </i>
    <i>
      <x v="1"/>
    </i>
    <i>
      <x v="2"/>
    </i>
    <i t="grand">
      <x/>
    </i>
  </rowItems>
  <colItems count="1">
    <i/>
  </colItems>
  <dataFields count="1">
    <dataField name="Count of Byla jste někdy v situaci, kdy jste si menstruační pomůcky nemohla dovolit?"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3.xml><?xml version="1.0" encoding="utf-8"?>
<pivotTableDefinition xmlns="http://schemas.openxmlformats.org/spreadsheetml/2006/main" xmlns:mc="http://schemas.openxmlformats.org/markup-compatibility/2006" xmlns:xr="http://schemas.microsoft.com/office/spreadsheetml/2014/revision" mc:Ignorable="xr" xr:uid="{C4C1B06D-A5C9-46CF-BF0E-57D632E5094A}" name="PivotTable27" cacheId="2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V17:Z22" firstHeaderRow="1" firstDataRow="2" firstDataCol="1"/>
  <pivotFields count="19">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0"/>
        <item x="2"/>
        <item x="1"/>
        <item t="default"/>
      </items>
    </pivotField>
    <pivotField axis="axisCol" dataField="1" showAll="0">
      <items count="4">
        <item x="0"/>
        <item x="2"/>
        <item x="1"/>
        <item t="default"/>
      </items>
    </pivotField>
  </pivotFields>
  <rowFields count="1">
    <field x="17"/>
  </rowFields>
  <rowItems count="4">
    <i>
      <x/>
    </i>
    <i>
      <x v="1"/>
    </i>
    <i>
      <x v="2"/>
    </i>
    <i t="grand">
      <x/>
    </i>
  </rowItems>
  <colFields count="1">
    <field x="18"/>
  </colFields>
  <colItems count="4">
    <i>
      <x/>
    </i>
    <i>
      <x v="1"/>
    </i>
    <i>
      <x v="2"/>
    </i>
    <i t="grand">
      <x/>
    </i>
  </colItems>
  <dataFields count="1">
    <dataField name="Count of Setkala jste se někdy s tím, že by někdo z Vašeho okolí neměl dostatek financí na menstruační pomůcky?" fld="1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4.xml><?xml version="1.0" encoding="utf-8"?>
<pivotTableDefinition xmlns="http://schemas.openxmlformats.org/spreadsheetml/2006/main" xmlns:mc="http://schemas.openxmlformats.org/markup-compatibility/2006" xmlns:xr="http://schemas.microsoft.com/office/spreadsheetml/2014/revision" mc:Ignorable="xr" xr:uid="{7EC26568-C27A-4D90-900C-2166891C1A5E}" name="PivotTable24" cacheId="2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V3:W7" firstHeaderRow="1" firstDataRow="1" firstDataCol="1"/>
  <pivotFields count="19">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0"/>
        <item x="2"/>
        <item x="1"/>
        <item t="default"/>
      </items>
    </pivotField>
  </pivotFields>
  <rowFields count="1">
    <field x="18"/>
  </rowFields>
  <rowItems count="4">
    <i>
      <x/>
    </i>
    <i>
      <x v="1"/>
    </i>
    <i>
      <x v="2"/>
    </i>
    <i t="grand">
      <x/>
    </i>
  </rowItems>
  <colItems count="1">
    <i/>
  </colItems>
  <dataFields count="1">
    <dataField name="Count of Setkala jste se někdy s tím, že by někdo z Vašeho okolí neměl dostatek financí na menstruační pomůcky?" fld="1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5.xml><?xml version="1.0" encoding="utf-8"?>
<pivotTableDefinition xmlns="http://schemas.openxmlformats.org/spreadsheetml/2006/main" xmlns:mc="http://schemas.openxmlformats.org/markup-compatibility/2006" xmlns:xr="http://schemas.microsoft.com/office/spreadsheetml/2014/revision" mc:Ignorable="xr" xr:uid="{71809FF5-7E93-4C8D-9DB9-8A807C7781F8}" name="PivotTable7" cacheId="28"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5">
  <location ref="A37:M47" firstHeaderRow="1" firstDataRow="2" firstDataCol="1"/>
  <pivotFields count="20">
    <pivotField showAll="0"/>
    <pivotField showAll="0"/>
    <pivotField showAll="0"/>
    <pivotField axis="axisRow" showAll="0">
      <items count="10">
        <item x="5"/>
        <item x="1"/>
        <item x="3"/>
        <item x="6"/>
        <item x="0"/>
        <item x="2"/>
        <item x="4"/>
        <item x="7"/>
        <item h="1"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13">
        <item x="0"/>
        <item x="4"/>
        <item x="3"/>
        <item x="8"/>
        <item x="7"/>
        <item x="6"/>
        <item x="9"/>
        <item x="5"/>
        <item x="10"/>
        <item x="1"/>
        <item x="2"/>
        <item h="1" x="11"/>
        <item t="default"/>
      </items>
    </pivotField>
  </pivotFields>
  <rowFields count="1">
    <field x="3"/>
  </rowFields>
  <rowItems count="9">
    <i>
      <x/>
    </i>
    <i>
      <x v="1"/>
    </i>
    <i>
      <x v="2"/>
    </i>
    <i>
      <x v="3"/>
    </i>
    <i>
      <x v="4"/>
    </i>
    <i>
      <x v="5"/>
    </i>
    <i>
      <x v="6"/>
    </i>
    <i>
      <x v="7"/>
    </i>
    <i t="grand">
      <x/>
    </i>
  </rowItems>
  <colFields count="1">
    <field x="19"/>
  </colFields>
  <colItems count="12">
    <i>
      <x/>
    </i>
    <i>
      <x v="1"/>
    </i>
    <i>
      <x v="2"/>
    </i>
    <i>
      <x v="3"/>
    </i>
    <i>
      <x v="4"/>
    </i>
    <i>
      <x v="5"/>
    </i>
    <i>
      <x v="6"/>
    </i>
    <i>
      <x v="7"/>
    </i>
    <i>
      <x v="8"/>
    </i>
    <i>
      <x v="9"/>
    </i>
    <i>
      <x v="10"/>
    </i>
    <i t="grand">
      <x/>
    </i>
  </colItems>
  <dataFields count="1">
    <dataField name="Count of Jaký aspekt je pro Vás synonymum kvality menstruační pomůcky?" fld="19" subtotal="count" baseField="0" baseItem="0"/>
  </dataFields>
  <chartFormats count="11">
    <chartFormat chart="0" format="0" series="1">
      <pivotArea type="data" outline="0" fieldPosition="0">
        <references count="2">
          <reference field="4294967294" count="1" selected="0">
            <x v="0"/>
          </reference>
          <reference field="19" count="1" selected="0">
            <x v="0"/>
          </reference>
        </references>
      </pivotArea>
    </chartFormat>
    <chartFormat chart="0" format="1" series="1">
      <pivotArea type="data" outline="0" fieldPosition="0">
        <references count="2">
          <reference field="4294967294" count="1" selected="0">
            <x v="0"/>
          </reference>
          <reference field="19" count="1" selected="0">
            <x v="1"/>
          </reference>
        </references>
      </pivotArea>
    </chartFormat>
    <chartFormat chart="0" format="2" series="1">
      <pivotArea type="data" outline="0" fieldPosition="0">
        <references count="2">
          <reference field="4294967294" count="1" selected="0">
            <x v="0"/>
          </reference>
          <reference field="19" count="1" selected="0">
            <x v="2"/>
          </reference>
        </references>
      </pivotArea>
    </chartFormat>
    <chartFormat chart="0" format="3" series="1">
      <pivotArea type="data" outline="0" fieldPosition="0">
        <references count="2">
          <reference field="4294967294" count="1" selected="0">
            <x v="0"/>
          </reference>
          <reference field="19" count="1" selected="0">
            <x v="3"/>
          </reference>
        </references>
      </pivotArea>
    </chartFormat>
    <chartFormat chart="0" format="4" series="1">
      <pivotArea type="data" outline="0" fieldPosition="0">
        <references count="2">
          <reference field="4294967294" count="1" selected="0">
            <x v="0"/>
          </reference>
          <reference field="19" count="1" selected="0">
            <x v="4"/>
          </reference>
        </references>
      </pivotArea>
    </chartFormat>
    <chartFormat chart="0" format="5" series="1">
      <pivotArea type="data" outline="0" fieldPosition="0">
        <references count="2">
          <reference field="4294967294" count="1" selected="0">
            <x v="0"/>
          </reference>
          <reference field="19" count="1" selected="0">
            <x v="5"/>
          </reference>
        </references>
      </pivotArea>
    </chartFormat>
    <chartFormat chart="0" format="6" series="1">
      <pivotArea type="data" outline="0" fieldPosition="0">
        <references count="2">
          <reference field="4294967294" count="1" selected="0">
            <x v="0"/>
          </reference>
          <reference field="19" count="1" selected="0">
            <x v="6"/>
          </reference>
        </references>
      </pivotArea>
    </chartFormat>
    <chartFormat chart="0" format="7" series="1">
      <pivotArea type="data" outline="0" fieldPosition="0">
        <references count="2">
          <reference field="4294967294" count="1" selected="0">
            <x v="0"/>
          </reference>
          <reference field="19" count="1" selected="0">
            <x v="7"/>
          </reference>
        </references>
      </pivotArea>
    </chartFormat>
    <chartFormat chart="0" format="8" series="1">
      <pivotArea type="data" outline="0" fieldPosition="0">
        <references count="2">
          <reference field="4294967294" count="1" selected="0">
            <x v="0"/>
          </reference>
          <reference field="19" count="1" selected="0">
            <x v="8"/>
          </reference>
        </references>
      </pivotArea>
    </chartFormat>
    <chartFormat chart="0" format="9" series="1">
      <pivotArea type="data" outline="0" fieldPosition="0">
        <references count="2">
          <reference field="4294967294" count="1" selected="0">
            <x v="0"/>
          </reference>
          <reference field="19" count="1" selected="0">
            <x v="9"/>
          </reference>
        </references>
      </pivotArea>
    </chartFormat>
    <chartFormat chart="0" format="10" series="1">
      <pivotArea type="data" outline="0" fieldPosition="0">
        <references count="2">
          <reference field="4294967294" count="1" selected="0">
            <x v="0"/>
          </reference>
          <reference field="19"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6.xml><?xml version="1.0" encoding="utf-8"?>
<pivotTableDefinition xmlns="http://schemas.openxmlformats.org/spreadsheetml/2006/main" xmlns:mc="http://schemas.openxmlformats.org/markup-compatibility/2006" xmlns:xr="http://schemas.microsoft.com/office/spreadsheetml/2014/revision" mc:Ignorable="xr" xr:uid="{792395F4-644E-49D4-9DD6-A9A47083FEBB}" name="PivotTable1" cacheId="27"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15" firstHeaderRow="1" firstDataRow="1" firstDataCol="1"/>
  <pivotFields count="2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2">
        <item x="0"/>
        <item x="4"/>
        <item x="3"/>
        <item x="8"/>
        <item x="7"/>
        <item x="6"/>
        <item x="9"/>
        <item x="5"/>
        <item x="10"/>
        <item x="1"/>
        <item x="2"/>
        <item t="default"/>
      </items>
    </pivotField>
  </pivotFields>
  <rowFields count="1">
    <field x="19"/>
  </rowFields>
  <rowItems count="12">
    <i>
      <x/>
    </i>
    <i>
      <x v="1"/>
    </i>
    <i>
      <x v="2"/>
    </i>
    <i>
      <x v="3"/>
    </i>
    <i>
      <x v="4"/>
    </i>
    <i>
      <x v="5"/>
    </i>
    <i>
      <x v="6"/>
    </i>
    <i>
      <x v="7"/>
    </i>
    <i>
      <x v="8"/>
    </i>
    <i>
      <x v="9"/>
    </i>
    <i>
      <x v="10"/>
    </i>
    <i t="grand">
      <x/>
    </i>
  </rowItems>
  <colItems count="1">
    <i/>
  </colItems>
  <dataFields count="1">
    <dataField name="Count of Jaký aspekt je pro Vás synonymum kvality menstruační pomůcky?" fld="1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7.xml><?xml version="1.0" encoding="utf-8"?>
<pivotTableDefinition xmlns="http://schemas.openxmlformats.org/spreadsheetml/2006/main" xmlns:mc="http://schemas.openxmlformats.org/markup-compatibility/2006" xmlns:xr="http://schemas.microsoft.com/office/spreadsheetml/2014/revision" mc:Ignorable="xr" xr:uid="{7694B925-C2ED-42AD-A258-535C53565DE1}" name="PivotTable10" cacheId="5"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E300:G332" firstHeaderRow="1" firstDataRow="1" firstDataCol="2"/>
  <pivotFields count="20">
    <pivotField compact="0" outline="0" subtotalTop="0" showAll="0" defaultSubtotal="0"/>
    <pivotField compact="0" outline="0" showAll="0" defaultSubtotal="0">
      <items count="7">
        <item x="3"/>
        <item m="1" x="6"/>
        <item x="0"/>
        <item x="1"/>
        <item x="2"/>
        <item x="4"/>
        <item h="1" x="5"/>
      </items>
    </pivotField>
    <pivotField compact="0" outline="0" showAll="0" defaultSubtotal="0">
      <items count="7">
        <item x="2"/>
        <item x="4"/>
        <item x="3"/>
        <item x="0"/>
        <item x="1"/>
        <item x="5"/>
        <item x="6"/>
      </items>
    </pivotField>
    <pivotField axis="axisRow" compact="0" outline="0" showAll="0" defaultSubtotal="0">
      <items count="36">
        <item m="1" x="30"/>
        <item m="1" x="31"/>
        <item m="1" x="34"/>
        <item x="28"/>
        <item m="1" x="32"/>
        <item x="16"/>
        <item x="1"/>
        <item x="24"/>
        <item x="5"/>
        <item x="3"/>
        <item x="17"/>
        <item x="0"/>
        <item x="9"/>
        <item x="7"/>
        <item x="12"/>
        <item x="11"/>
        <item x="21"/>
        <item x="10"/>
        <item x="4"/>
        <item x="23"/>
        <item x="26"/>
        <item x="14"/>
        <item x="8"/>
        <item x="13"/>
        <item x="15"/>
        <item x="18"/>
        <item m="1" x="33"/>
        <item x="27"/>
        <item m="1" x="35"/>
        <item x="20"/>
        <item x="6"/>
        <item x="25"/>
        <item x="22"/>
        <item x="19"/>
        <item x="29"/>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dataField="1" compact="0" outline="0" showAll="0" defaultSubtotal="0">
      <items count="3">
        <item x="1"/>
        <item x="0"/>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3"/>
    <field x="10"/>
  </rowFields>
  <rowItems count="32">
    <i>
      <x v="3"/>
      <x/>
    </i>
    <i>
      <x v="5"/>
      <x/>
    </i>
    <i>
      <x v="6"/>
      <x/>
    </i>
    <i>
      <x v="7"/>
      <x/>
    </i>
    <i>
      <x v="8"/>
      <x/>
    </i>
    <i>
      <x v="9"/>
      <x/>
    </i>
    <i>
      <x v="10"/>
      <x/>
    </i>
    <i>
      <x v="11"/>
      <x/>
    </i>
    <i r="1">
      <x v="1"/>
    </i>
    <i>
      <x v="12"/>
      <x/>
    </i>
    <i>
      <x v="13"/>
      <x/>
    </i>
    <i>
      <x v="14"/>
      <x/>
    </i>
    <i>
      <x v="15"/>
      <x/>
    </i>
    <i>
      <x v="16"/>
      <x/>
    </i>
    <i>
      <x v="17"/>
      <x/>
    </i>
    <i>
      <x v="18"/>
      <x/>
    </i>
    <i>
      <x v="19"/>
      <x/>
    </i>
    <i>
      <x v="20"/>
      <x/>
    </i>
    <i>
      <x v="21"/>
      <x/>
    </i>
    <i>
      <x v="22"/>
      <x/>
    </i>
    <i>
      <x v="23"/>
      <x/>
    </i>
    <i>
      <x v="24"/>
      <x/>
    </i>
    <i>
      <x v="25"/>
      <x/>
    </i>
    <i>
      <x v="27"/>
      <x/>
    </i>
    <i>
      <x v="29"/>
      <x/>
    </i>
    <i>
      <x v="30"/>
      <x/>
    </i>
    <i>
      <x v="31"/>
      <x/>
    </i>
    <i>
      <x v="32"/>
      <x/>
    </i>
    <i>
      <x v="33"/>
      <x/>
    </i>
    <i>
      <x v="34"/>
      <x v="2"/>
    </i>
    <i>
      <x v="35"/>
      <x v="1"/>
    </i>
    <i t="grand">
      <x/>
    </i>
  </rowItems>
  <colItems count="1">
    <i/>
  </colItems>
  <dataFields count="1">
    <dataField name="Count of Máte ve svém okolí k dispozici menstruační pomůcky zdarma? " fld="10" subtotal="count" baseField="0" baseItem="0"/>
  </dataFields>
  <formats count="4">
    <format dxfId="3">
      <pivotArea outline="0" collapsedLevelsAreSubtotals="1" fieldPosition="0"/>
    </format>
    <format dxfId="2">
      <pivotArea field="1" type="button" dataOnly="0" labelOnly="1" outline="0"/>
    </format>
    <format dxfId="1">
      <pivotArea field="2" type="button" dataOnly="0" labelOnly="1" outline="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48.xml><?xml version="1.0" encoding="utf-8"?>
<pivotTableDefinition xmlns="http://schemas.openxmlformats.org/spreadsheetml/2006/main" xmlns:mc="http://schemas.openxmlformats.org/markup-compatibility/2006" xmlns:xr="http://schemas.microsoft.com/office/spreadsheetml/2014/revision" mc:Ignorable="xr" xr:uid="{BFEFE5F1-7950-48B2-BF02-40B8EA4C6AB2}" name="PivotTable16" cacheId="5"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E676:G689" firstHeaderRow="1" firstDataRow="1" firstDataCol="2"/>
  <pivotFields count="20">
    <pivotField compact="0" outline="0" subtotalTop="0" showAll="0" defaultSubtotal="0"/>
    <pivotField axis="axisRow" compact="0" outline="0" showAll="0" defaultSubtotal="0">
      <items count="7">
        <item x="3"/>
        <item m="1" x="6"/>
        <item x="0"/>
        <item x="1"/>
        <item x="2"/>
        <item x="4"/>
        <item x="5"/>
      </items>
    </pivotField>
    <pivotField compact="0" outline="0" showAll="0" defaultSubtotal="0">
      <items count="7">
        <item x="2"/>
        <item x="4"/>
        <item x="3"/>
        <item x="0"/>
        <item x="1"/>
        <item x="5"/>
        <item h="1"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dataField="1" compact="0" outline="0" showAll="0" defaultSubtotal="0">
      <items count="4">
        <item x="1"/>
        <item x="0"/>
        <item x="2"/>
        <item h="1" x="3"/>
      </items>
    </pivotField>
    <pivotField compact="0" outline="0" showAll="0" defaultSubtotal="0"/>
    <pivotField compact="0" outline="0" showAll="0" defaultSubtotal="0"/>
    <pivotField compact="0" outline="0" showAll="0" defaultSubtotal="0"/>
  </pivotFields>
  <rowFields count="2">
    <field x="16"/>
    <field x="1"/>
  </rowFields>
  <rowItems count="13">
    <i>
      <x/>
      <x/>
    </i>
    <i r="1">
      <x v="2"/>
    </i>
    <i r="1">
      <x v="4"/>
    </i>
    <i>
      <x v="1"/>
      <x/>
    </i>
    <i r="1">
      <x v="2"/>
    </i>
    <i r="1">
      <x v="3"/>
    </i>
    <i r="1">
      <x v="4"/>
    </i>
    <i r="1">
      <x v="5"/>
    </i>
    <i>
      <x v="2"/>
      <x/>
    </i>
    <i r="1">
      <x v="2"/>
    </i>
    <i r="1">
      <x v="3"/>
    </i>
    <i r="1">
      <x v="4"/>
    </i>
    <i t="grand">
      <x/>
    </i>
  </rowItems>
  <colItems count="1">
    <i/>
  </colItems>
  <dataFields count="1">
    <dataField name="Count of Co je to &quot;menstruační chudoba&quot;?" fld="16" subtotal="count" baseField="0" baseItem="0"/>
  </dataFields>
  <formats count="2">
    <format dxfId="5">
      <pivotArea field="2" type="button" dataOnly="0" labelOnly="1" outline="0"/>
    </format>
    <format dxfId="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49.xml><?xml version="1.0" encoding="utf-8"?>
<pivotTableDefinition xmlns="http://schemas.openxmlformats.org/spreadsheetml/2006/main" xmlns:mc="http://schemas.openxmlformats.org/markup-compatibility/2006" xmlns:xr="http://schemas.microsoft.com/office/spreadsheetml/2014/revision" mc:Ignorable="xr" xr:uid="{0FE09911-065B-46C4-A78E-BF36CED1797E}" name="PivotTable4" cacheId="5"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E344:H427" firstHeaderRow="0" firstDataRow="1" firstDataCol="2"/>
  <pivotFields count="20">
    <pivotField compact="0" outline="0" subtotalTop="0" showAll="0" defaultSubtotal="0"/>
    <pivotField compact="0" outline="0" showAll="0" defaultSubtotal="0">
      <items count="7">
        <item x="3"/>
        <item m="1" x="6"/>
        <item x="0"/>
        <item x="1"/>
        <item x="2"/>
        <item x="4"/>
        <item h="1" x="5"/>
      </items>
    </pivotField>
    <pivotField compact="0" outline="0" showAll="0" defaultSubtotal="0"/>
    <pivotField axis="axisRow" dataField="1" compact="0" outline="0" showAll="0" defaultSubtotal="0">
      <items count="36">
        <item m="1" x="31"/>
        <item m="1" x="34"/>
        <item m="1" x="32"/>
        <item x="16"/>
        <item x="1"/>
        <item x="24"/>
        <item x="5"/>
        <item x="3"/>
        <item x="17"/>
        <item x="0"/>
        <item x="7"/>
        <item x="12"/>
        <item x="11"/>
        <item x="21"/>
        <item x="10"/>
        <item x="4"/>
        <item x="23"/>
        <item x="26"/>
        <item x="14"/>
        <item x="8"/>
        <item x="13"/>
        <item x="15"/>
        <item x="18"/>
        <item m="1" x="33"/>
        <item x="27"/>
        <item m="1" x="35"/>
        <item x="20"/>
        <item x="6"/>
        <item x="25"/>
        <item x="22"/>
        <item x="19"/>
        <item x="29"/>
        <item m="1" x="30"/>
        <item x="28"/>
        <item x="9"/>
        <item x="2"/>
      </items>
    </pivotField>
    <pivotField axis="axisRow" dataField="1" compact="0" outline="0" showAll="0" defaultSubtotal="0">
      <items count="33">
        <item x="26"/>
        <item x="0"/>
        <item x="3"/>
        <item x="10"/>
        <item x="9"/>
        <item x="4"/>
        <item x="17"/>
        <item x="2"/>
        <item x="15"/>
        <item x="23"/>
        <item x="5"/>
        <item x="21"/>
        <item x="18"/>
        <item x="19"/>
        <item x="22"/>
        <item x="14"/>
        <item x="27"/>
        <item x="1"/>
        <item x="6"/>
        <item x="11"/>
        <item x="7"/>
        <item x="29"/>
        <item x="28"/>
        <item x="20"/>
        <item x="30"/>
        <item x="13"/>
        <item x="16"/>
        <item x="31"/>
        <item x="8"/>
        <item x="24"/>
        <item x="12"/>
        <item x="25"/>
        <item x="3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3"/>
    <field x="4"/>
  </rowFields>
  <rowItems count="83">
    <i>
      <x v="3"/>
      <x v="12"/>
    </i>
    <i>
      <x v="4"/>
      <x v="1"/>
    </i>
    <i r="1">
      <x v="2"/>
    </i>
    <i r="1">
      <x v="6"/>
    </i>
    <i r="1">
      <x v="10"/>
    </i>
    <i r="1">
      <x v="11"/>
    </i>
    <i r="1">
      <x v="17"/>
    </i>
    <i r="1">
      <x v="30"/>
    </i>
    <i>
      <x v="5"/>
      <x v="4"/>
    </i>
    <i r="1">
      <x v="9"/>
    </i>
    <i>
      <x v="6"/>
      <x v="1"/>
    </i>
    <i r="1">
      <x v="4"/>
    </i>
    <i r="1">
      <x v="17"/>
    </i>
    <i r="1">
      <x v="18"/>
    </i>
    <i r="1">
      <x v="19"/>
    </i>
    <i r="1">
      <x v="20"/>
    </i>
    <i r="1">
      <x v="23"/>
    </i>
    <i>
      <x v="7"/>
      <x v="2"/>
    </i>
    <i r="1">
      <x v="4"/>
    </i>
    <i r="1">
      <x v="7"/>
    </i>
    <i r="1">
      <x v="13"/>
    </i>
    <i r="1">
      <x v="17"/>
    </i>
    <i r="1">
      <x v="19"/>
    </i>
    <i r="1">
      <x v="20"/>
    </i>
    <i r="1">
      <x v="31"/>
    </i>
    <i>
      <x v="8"/>
      <x v="4"/>
    </i>
    <i r="1">
      <x v="22"/>
    </i>
    <i r="1">
      <x v="24"/>
    </i>
    <i>
      <x v="9"/>
      <x v="1"/>
    </i>
    <i r="1">
      <x v="2"/>
    </i>
    <i r="1">
      <x v="3"/>
    </i>
    <i r="1">
      <x v="4"/>
    </i>
    <i r="1">
      <x v="5"/>
    </i>
    <i r="1">
      <x v="7"/>
    </i>
    <i r="1">
      <x v="15"/>
    </i>
    <i r="1">
      <x v="17"/>
    </i>
    <i r="1">
      <x v="18"/>
    </i>
    <i r="1">
      <x v="19"/>
    </i>
    <i r="1">
      <x v="20"/>
    </i>
    <i>
      <x v="10"/>
      <x v="17"/>
    </i>
    <i>
      <x v="11"/>
      <x v="8"/>
    </i>
    <i>
      <x v="12"/>
      <x v="8"/>
    </i>
    <i r="1">
      <x v="15"/>
    </i>
    <i r="1">
      <x v="17"/>
    </i>
    <i r="1">
      <x v="21"/>
    </i>
    <i>
      <x v="13"/>
      <x v="16"/>
    </i>
    <i r="1">
      <x v="17"/>
    </i>
    <i>
      <x v="14"/>
      <x v="25"/>
    </i>
    <i>
      <x v="15"/>
      <x/>
    </i>
    <i r="1">
      <x v="4"/>
    </i>
    <i r="1">
      <x v="10"/>
    </i>
    <i r="1">
      <x v="18"/>
    </i>
    <i>
      <x v="16"/>
      <x v="12"/>
    </i>
    <i>
      <x v="17"/>
      <x v="20"/>
    </i>
    <i>
      <x v="18"/>
      <x v="8"/>
    </i>
    <i r="1">
      <x v="10"/>
    </i>
    <i r="1">
      <x v="14"/>
    </i>
    <i r="1">
      <x v="15"/>
    </i>
    <i r="1">
      <x v="17"/>
    </i>
    <i>
      <x v="19"/>
      <x v="5"/>
    </i>
    <i r="1">
      <x v="6"/>
    </i>
    <i r="1">
      <x v="7"/>
    </i>
    <i r="1">
      <x v="10"/>
    </i>
    <i r="1">
      <x v="17"/>
    </i>
    <i r="1">
      <x v="18"/>
    </i>
    <i r="1">
      <x v="20"/>
    </i>
    <i>
      <x v="20"/>
      <x v="26"/>
    </i>
    <i>
      <x v="21"/>
      <x v="5"/>
    </i>
    <i r="1">
      <x v="17"/>
    </i>
    <i r="1">
      <x v="20"/>
    </i>
    <i>
      <x v="22"/>
      <x v="17"/>
    </i>
    <i>
      <x v="24"/>
      <x v="17"/>
    </i>
    <i>
      <x v="26"/>
      <x v="4"/>
    </i>
    <i>
      <x v="27"/>
      <x v="28"/>
    </i>
    <i>
      <x v="28"/>
      <x v="29"/>
    </i>
    <i>
      <x v="29"/>
      <x v="11"/>
    </i>
    <i>
      <x v="30"/>
      <x v="20"/>
    </i>
    <i>
      <x v="31"/>
      <x v="32"/>
    </i>
    <i>
      <x v="33"/>
      <x v="27"/>
    </i>
    <i>
      <x v="34"/>
      <x v="19"/>
    </i>
    <i>
      <x v="35"/>
      <x v="1"/>
    </i>
    <i r="1">
      <x v="2"/>
    </i>
    <i t="grand">
      <x/>
    </i>
  </rowItems>
  <colFields count="1">
    <field x="-2"/>
  </colFields>
  <colItems count="2">
    <i>
      <x/>
    </i>
    <i i="1">
      <x v="1"/>
    </i>
  </colItems>
  <dataFields count="2">
    <dataField name="Count of Jaké menstruační pomůcky během menstruace používáte? " fld="3" subtotal="count" baseField="0" baseItem="0"/>
    <dataField name="Count of Jaké menstruační pomůcky během menstruace používají ženy ve Vašem okolí? " fld="4" subtotal="count" baseField="0" baseItem="0"/>
  </dataFields>
  <formats count="4">
    <format dxfId="9">
      <pivotArea field="1" type="button" dataOnly="0" labelOnly="1" outline="0"/>
    </format>
    <format dxfId="8">
      <pivotArea field="3" type="button" dataOnly="0" labelOnly="1" outline="0" axis="axisRow" fieldPosition="0"/>
    </format>
    <format dxfId="7">
      <pivotArea dataOnly="0" labelOnly="1" outline="0" axis="axisValues" fieldPosition="0"/>
    </format>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C521D731-8283-48CF-A0C3-6144B6D78667}" name="PivotTable8" cacheId="2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G3:H36" firstHeaderRow="1" firstDataRow="1" firstDataCol="1"/>
  <pivotFields count="5">
    <pivotField numFmtId="1" showAll="0"/>
    <pivotField showAll="0"/>
    <pivotField showAll="0"/>
    <pivotField showAll="0"/>
    <pivotField axis="axisRow" dataField="1" showAll="0">
      <items count="33">
        <item x="26"/>
        <item x="0"/>
        <item x="3"/>
        <item x="10"/>
        <item x="9"/>
        <item x="4"/>
        <item x="17"/>
        <item x="2"/>
        <item x="15"/>
        <item x="23"/>
        <item x="5"/>
        <item x="21"/>
        <item x="18"/>
        <item x="19"/>
        <item x="22"/>
        <item x="14"/>
        <item x="27"/>
        <item x="1"/>
        <item x="6"/>
        <item x="11"/>
        <item x="7"/>
        <item x="29"/>
        <item x="28"/>
        <item x="20"/>
        <item x="30"/>
        <item x="13"/>
        <item x="16"/>
        <item x="31"/>
        <item x="8"/>
        <item x="24"/>
        <item x="12"/>
        <item x="25"/>
        <item t="default"/>
      </items>
    </pivotField>
  </pivotFields>
  <rowFields count="1">
    <field x="4"/>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Items count="1">
    <i/>
  </colItems>
  <dataFields count="1">
    <dataField name="Count of Jaké menstruační pomůcky během menstruace používají ženy ve Vašem okolí? "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0.xml><?xml version="1.0" encoding="utf-8"?>
<pivotTableDefinition xmlns="http://schemas.openxmlformats.org/spreadsheetml/2006/main" xmlns:mc="http://schemas.openxmlformats.org/markup-compatibility/2006" xmlns:xr="http://schemas.microsoft.com/office/spreadsheetml/2014/revision" mc:Ignorable="xr" xr:uid="{D08BF81F-D727-416B-81B7-3685F32A368D}" name="PivotTable13" cacheId="5"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E531:G551" firstHeaderRow="1" firstDataRow="1" firstDataCol="2"/>
  <pivotFields count="20">
    <pivotField compact="0" outline="0" subtotalTop="0" showAll="0" defaultSubtotal="0"/>
    <pivotField axis="axisRow" compact="0" outline="0" showAll="0" defaultSubtotal="0">
      <items count="7">
        <item x="3"/>
        <item m="1" x="6"/>
        <item x="0"/>
        <item x="1"/>
        <item x="2"/>
        <item x="4"/>
        <item x="5"/>
      </items>
    </pivotField>
    <pivotField compact="0" outline="0" showAll="0" defaultSubtotal="0">
      <items count="7">
        <item x="2"/>
        <item x="4"/>
        <item x="3"/>
        <item x="0"/>
        <item x="1"/>
        <item x="5"/>
        <item h="1"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dataField="1" compact="0" outline="0" showAll="0" defaultSubtotal="0">
      <items count="6">
        <item x="2"/>
        <item x="0"/>
        <item x="1"/>
        <item m="1" x="5"/>
        <item x="3"/>
        <item x="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1"/>
    <field x="13"/>
  </rowFields>
  <rowItems count="20">
    <i>
      <x/>
      <x/>
    </i>
    <i r="1">
      <x v="1"/>
    </i>
    <i r="1">
      <x v="2"/>
    </i>
    <i r="1">
      <x v="4"/>
    </i>
    <i>
      <x v="2"/>
      <x/>
    </i>
    <i r="1">
      <x v="1"/>
    </i>
    <i r="1">
      <x v="2"/>
    </i>
    <i r="1">
      <x v="4"/>
    </i>
    <i>
      <x v="3"/>
      <x/>
    </i>
    <i r="1">
      <x v="1"/>
    </i>
    <i r="1">
      <x v="2"/>
    </i>
    <i r="1">
      <x v="4"/>
    </i>
    <i>
      <x v="4"/>
      <x/>
    </i>
    <i r="1">
      <x v="2"/>
    </i>
    <i r="1">
      <x v="4"/>
    </i>
    <i>
      <x v="5"/>
      <x/>
    </i>
    <i r="1">
      <x v="1"/>
    </i>
    <i r="1">
      <x v="2"/>
    </i>
    <i>
      <x v="6"/>
      <x v="5"/>
    </i>
    <i t="grand">
      <x/>
    </i>
  </rowItems>
  <colItems count="1">
    <i/>
  </colItems>
  <dataFields count="1">
    <dataField name="Count of Při nákupu menstruačních pomůcek" fld="13" subtotal="count" baseField="0" baseItem="0"/>
  </dataFields>
  <formats count="2">
    <format dxfId="11">
      <pivotArea field="2" type="button" dataOnly="0" labelOnly="1" outline="0"/>
    </format>
    <format dxfId="1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1.xml><?xml version="1.0" encoding="utf-8"?>
<pivotTableDefinition xmlns="http://schemas.openxmlformats.org/spreadsheetml/2006/main" xmlns:mc="http://schemas.openxmlformats.org/markup-compatibility/2006" xmlns:xr="http://schemas.microsoft.com/office/spreadsheetml/2014/revision" mc:Ignorable="xr" xr:uid="{0E6D94F8-8A09-4B4A-87C0-F0195C6C2479}" name="PivotTable11" cacheId="5"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E489:F494" firstHeaderRow="1" firstDataRow="1" firstDataCol="1"/>
  <pivotFields count="20">
    <pivotField compact="0" outline="0" subtotalTop="0" showAll="0" defaultSubtotal="0"/>
    <pivotField compact="0" outline="0" showAll="0" defaultSubtotal="0"/>
    <pivotField compact="0" outline="0" showAll="0" defaultSubtotal="0">
      <items count="7">
        <item x="2"/>
        <item x="4"/>
        <item x="3"/>
        <item x="0"/>
        <item x="1"/>
        <item x="5"/>
        <item h="1"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dataField="1" compact="0" outline="0" showAll="0" defaultSubtotal="0">
      <items count="6">
        <item x="0"/>
        <item x="3"/>
        <item x="2"/>
        <item x="1"/>
        <item h="1" x="4"/>
        <item m="1" x="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1"/>
  </rowFields>
  <rowItems count="5">
    <i>
      <x/>
    </i>
    <i>
      <x v="1"/>
    </i>
    <i>
      <x v="2"/>
    </i>
    <i>
      <x v="3"/>
    </i>
    <i t="grand">
      <x/>
    </i>
  </rowItems>
  <colItems count="1">
    <i/>
  </colItems>
  <dataFields count="1">
    <dataField name="Count of Myslíte si, že by ženy měly mít menstruační pomůcky zdarma (standardní tampon a vložka)?" fld="11" subtotal="count" baseField="0" baseItem="0"/>
  </dataFields>
  <formats count="2">
    <format dxfId="13">
      <pivotArea field="2" type="button" dataOnly="0" labelOnly="1" outline="0"/>
    </format>
    <format dxfId="1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2.xml><?xml version="1.0" encoding="utf-8"?>
<pivotTableDefinition xmlns="http://schemas.openxmlformats.org/spreadsheetml/2006/main" xmlns:mc="http://schemas.openxmlformats.org/markup-compatibility/2006" xmlns:xr="http://schemas.microsoft.com/office/spreadsheetml/2014/revision" mc:Ignorable="xr" xr:uid="{BFB5179A-CF4B-4204-8A04-0008765D2824}" name="PivotTable2" cacheId="5"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E3:L10" firstHeaderRow="1" firstDataRow="2" firstDataCol="1"/>
  <pivotFields count="20">
    <pivotField compact="0" outline="0" subtotalTop="0" showAll="0" defaultSubtotal="0"/>
    <pivotField axis="axisRow" compact="0" outline="0" showAll="0" defaultSubtotal="0">
      <items count="7">
        <item x="3"/>
        <item m="1" x="6"/>
        <item x="0"/>
        <item x="1"/>
        <item x="2"/>
        <item x="4"/>
        <item h="1" x="5"/>
      </items>
    </pivotField>
    <pivotField axis="axisCol" dataField="1" compact="0" outline="0" showAll="0" defaultSubtotal="0">
      <items count="7">
        <item x="2"/>
        <item x="4"/>
        <item x="3"/>
        <item x="0"/>
        <item x="1"/>
        <item x="5"/>
        <item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6">
    <i>
      <x/>
    </i>
    <i>
      <x v="2"/>
    </i>
    <i>
      <x v="3"/>
    </i>
    <i>
      <x v="4"/>
    </i>
    <i>
      <x v="5"/>
    </i>
    <i t="grand">
      <x/>
    </i>
  </rowItems>
  <colFields count="1">
    <field x="2"/>
  </colFields>
  <colItems count="7">
    <i>
      <x/>
    </i>
    <i>
      <x v="1"/>
    </i>
    <i>
      <x v="2"/>
    </i>
    <i>
      <x v="3"/>
    </i>
    <i>
      <x v="4"/>
    </i>
    <i>
      <x v="5"/>
    </i>
    <i t="grand">
      <x/>
    </i>
  </colItems>
  <dataFields count="1">
    <dataField name="Count of Jaký je Váš čistý měsíční příjem?" fld="2" subtotal="count" baseField="0" baseItem="0"/>
  </dataFields>
  <formats count="7">
    <format dxfId="20">
      <pivotArea outline="0" collapsedLevelsAreSubtotals="1" fieldPosition="0"/>
    </format>
    <format dxfId="19">
      <pivotArea field="1" type="button" dataOnly="0" labelOnly="1" outline="0" axis="axisRow" fieldPosition="0"/>
    </format>
    <format dxfId="18">
      <pivotArea field="2" type="button" dataOnly="0" labelOnly="1" outline="0" axis="axisCol" fieldPosition="0"/>
    </format>
    <format dxfId="17">
      <pivotArea dataOnly="0" labelOnly="1" outline="0" axis="axisValues" fieldPosition="0"/>
    </format>
    <format dxfId="16">
      <pivotArea outline="0" fieldPosition="0">
        <references count="2">
          <reference field="1" count="1" selected="0">
            <x v="3"/>
          </reference>
          <reference field="2" count="1" selected="0">
            <x v="0"/>
          </reference>
        </references>
      </pivotArea>
    </format>
    <format dxfId="15">
      <pivotArea dataOnly="0" labelOnly="1" outline="0" fieldPosition="0">
        <references count="1">
          <reference field="1" count="1">
            <x v="3"/>
          </reference>
        </references>
      </pivotArea>
    </format>
    <format dxfId="14">
      <pivotArea dataOnly="0" labelOnly="1" outline="0" fieldPosition="0">
        <references count="2">
          <reference field="1" count="1" selected="0">
            <x v="3"/>
          </reference>
          <reference field="2"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3.xml><?xml version="1.0" encoding="utf-8"?>
<pivotTableDefinition xmlns="http://schemas.openxmlformats.org/spreadsheetml/2006/main" xmlns:mc="http://schemas.openxmlformats.org/markup-compatibility/2006" xmlns:xr="http://schemas.microsoft.com/office/spreadsheetml/2014/revision" mc:Ignorable="xr" xr:uid="{A03DA16A-E2CD-4336-9559-0E42EF73165A}" name="PivotTable6" cacheId="5"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E72:F86" firstHeaderRow="1" firstDataRow="1" firstDataCol="1"/>
  <pivotFields count="20">
    <pivotField compact="0" outline="0" subtotalTop="0" showAll="0" defaultSubtotal="0"/>
    <pivotField compact="0" outline="0" showAll="0" defaultSubtotal="0">
      <items count="7">
        <item x="3"/>
        <item m="1" x="6"/>
        <item x="0"/>
        <item x="1"/>
        <item x="2"/>
        <item x="4"/>
        <item h="1" x="5"/>
      </items>
    </pivotField>
    <pivotField compact="0" outline="0" showAll="0" defaultSubtotal="0">
      <items count="7">
        <item x="2"/>
        <item x="4"/>
        <item x="3"/>
        <item x="0"/>
        <item x="1"/>
        <item x="5"/>
        <item x="6"/>
      </items>
    </pivotField>
    <pivotField compact="0" outline="0" showAll="0" defaultSubtotal="0"/>
    <pivotField compact="0" outline="0" showAll="0" defaultSubtotal="0"/>
    <pivotField compact="0" outline="0" showAll="0" defaultSubtotal="0"/>
    <pivotField compact="0" outline="0" showAll="0" defaultSubtotal="0"/>
    <pivotField axis="axisRow" dataField="1" compact="0" outline="0" showAll="0" defaultSubtotal="0">
      <items count="16">
        <item x="0"/>
        <item x="10"/>
        <item x="2"/>
        <item x="3"/>
        <item x="1"/>
        <item m="1" x="15"/>
        <item x="6"/>
        <item x="12"/>
        <item x="7"/>
        <item x="11"/>
        <item x="8"/>
        <item x="5"/>
        <item x="4"/>
        <item h="1" x="13"/>
        <item m="1" x="14"/>
        <item x="9"/>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7"/>
  </rowFields>
  <rowItems count="14">
    <i>
      <x/>
    </i>
    <i>
      <x v="1"/>
    </i>
    <i>
      <x v="2"/>
    </i>
    <i>
      <x v="3"/>
    </i>
    <i>
      <x v="4"/>
    </i>
    <i>
      <x v="6"/>
    </i>
    <i>
      <x v="7"/>
    </i>
    <i>
      <x v="8"/>
    </i>
    <i>
      <x v="9"/>
    </i>
    <i>
      <x v="10"/>
    </i>
    <i>
      <x v="11"/>
    </i>
    <i>
      <x v="12"/>
    </i>
    <i>
      <x v="15"/>
    </i>
    <i t="grand">
      <x/>
    </i>
  </rowItems>
  <colItems count="1">
    <i/>
  </colItems>
  <dataFields count="1">
    <dataField name="Count of Jaké jsou dva hlavní důvody používání Vašich menstruačních pomůcek? " fld="7" subtotal="count" baseField="0" baseItem="0"/>
  </dataFields>
  <formats count="4">
    <format dxfId="24">
      <pivotArea outline="0" collapsedLevelsAreSubtotals="1" fieldPosition="0"/>
    </format>
    <format dxfId="23">
      <pivotArea field="1" type="button" dataOnly="0" labelOnly="1" outline="0"/>
    </format>
    <format dxfId="22">
      <pivotArea field="2" type="button" dataOnly="0" labelOnly="1" outline="0"/>
    </format>
    <format dxfId="2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4.xml><?xml version="1.0" encoding="utf-8"?>
<pivotTableDefinition xmlns="http://schemas.openxmlformats.org/spreadsheetml/2006/main" xmlns:mc="http://schemas.openxmlformats.org/markup-compatibility/2006" xmlns:xr="http://schemas.microsoft.com/office/spreadsheetml/2014/revision" mc:Ignorable="xr" xr:uid="{BA40175F-65D4-47BF-BFE2-A07EAA75F0A5}" name="PivotTable8" cacheId="5"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E180:G240" firstHeaderRow="1" firstDataRow="1" firstDataCol="2"/>
  <pivotFields count="20">
    <pivotField compact="0" outline="0" subtotalTop="0" showAll="0" defaultSubtotal="0"/>
    <pivotField axis="axisRow" compact="0" outline="0" showAll="0" defaultSubtotal="0">
      <items count="7">
        <item x="3"/>
        <item m="1" x="6"/>
        <item x="0"/>
        <item x="1"/>
        <item x="2"/>
        <item x="4"/>
        <item h="1" x="5"/>
      </items>
    </pivotField>
    <pivotField compact="0" outline="0" showAll="0" defaultSubtotal="0">
      <items count="7">
        <item x="2"/>
        <item x="4"/>
        <item x="3"/>
        <item x="0"/>
        <item x="1"/>
        <item x="5"/>
        <item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dataField="1" compact="0" outline="0" showAll="0" defaultSubtotal="0">
      <items count="30">
        <item x="18"/>
        <item x="13"/>
        <item x="28"/>
        <item x="11"/>
        <item x="16"/>
        <item x="4"/>
        <item x="25"/>
        <item x="27"/>
        <item x="3"/>
        <item x="5"/>
        <item x="20"/>
        <item x="19"/>
        <item x="8"/>
        <item x="0"/>
        <item x="17"/>
        <item x="15"/>
        <item x="21"/>
        <item x="12"/>
        <item x="7"/>
        <item x="23"/>
        <item x="6"/>
        <item x="10"/>
        <item x="24"/>
        <item x="22"/>
        <item x="2"/>
        <item x="9"/>
        <item x="1"/>
        <item x="14"/>
        <item x="26"/>
        <item x="29"/>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1"/>
    <field x="9"/>
  </rowFields>
  <rowItems count="60">
    <i>
      <x/>
      <x v="1"/>
    </i>
    <i r="1">
      <x v="2"/>
    </i>
    <i r="1">
      <x v="3"/>
    </i>
    <i r="1">
      <x v="5"/>
    </i>
    <i r="1">
      <x v="11"/>
    </i>
    <i r="1">
      <x v="13"/>
    </i>
    <i r="1">
      <x v="17"/>
    </i>
    <i r="1">
      <x v="20"/>
    </i>
    <i r="1">
      <x v="24"/>
    </i>
    <i r="1">
      <x v="25"/>
    </i>
    <i r="1">
      <x v="26"/>
    </i>
    <i>
      <x v="2"/>
      <x/>
    </i>
    <i r="1">
      <x v="1"/>
    </i>
    <i r="1">
      <x v="3"/>
    </i>
    <i r="1">
      <x v="4"/>
    </i>
    <i r="1">
      <x v="5"/>
    </i>
    <i r="1">
      <x v="8"/>
    </i>
    <i r="1">
      <x v="9"/>
    </i>
    <i r="1">
      <x v="10"/>
    </i>
    <i r="1">
      <x v="11"/>
    </i>
    <i r="1">
      <x v="12"/>
    </i>
    <i r="1">
      <x v="13"/>
    </i>
    <i r="1">
      <x v="14"/>
    </i>
    <i r="1">
      <x v="15"/>
    </i>
    <i r="1">
      <x v="16"/>
    </i>
    <i r="1">
      <x v="18"/>
    </i>
    <i r="1">
      <x v="20"/>
    </i>
    <i r="1">
      <x v="22"/>
    </i>
    <i r="1">
      <x v="24"/>
    </i>
    <i r="1">
      <x v="26"/>
    </i>
    <i r="1">
      <x v="27"/>
    </i>
    <i>
      <x v="3"/>
      <x/>
    </i>
    <i r="1">
      <x v="1"/>
    </i>
    <i r="1">
      <x v="6"/>
    </i>
    <i r="1">
      <x v="7"/>
    </i>
    <i r="1">
      <x v="8"/>
    </i>
    <i r="1">
      <x v="9"/>
    </i>
    <i r="1">
      <x v="11"/>
    </i>
    <i r="1">
      <x v="12"/>
    </i>
    <i r="1">
      <x v="13"/>
    </i>
    <i r="1">
      <x v="18"/>
    </i>
    <i r="1">
      <x v="19"/>
    </i>
    <i r="1">
      <x v="20"/>
    </i>
    <i r="1">
      <x v="21"/>
    </i>
    <i r="1">
      <x v="23"/>
    </i>
    <i r="1">
      <x v="24"/>
    </i>
    <i r="1">
      <x v="26"/>
    </i>
    <i r="1">
      <x v="28"/>
    </i>
    <i>
      <x v="4"/>
      <x v="4"/>
    </i>
    <i r="1">
      <x v="5"/>
    </i>
    <i r="1">
      <x v="8"/>
    </i>
    <i r="1">
      <x v="10"/>
    </i>
    <i r="1">
      <x v="20"/>
    </i>
    <i r="1">
      <x v="24"/>
    </i>
    <i r="1">
      <x v="26"/>
    </i>
    <i>
      <x v="5"/>
      <x v="5"/>
    </i>
    <i r="1">
      <x v="8"/>
    </i>
    <i r="1">
      <x v="20"/>
    </i>
    <i r="1">
      <x v="24"/>
    </i>
    <i t="grand">
      <x/>
    </i>
  </rowItems>
  <colItems count="1">
    <i/>
  </colItems>
  <dataFields count="1">
    <dataField name="Count of Co by Vás přimělo zkusit jinou menstruační pomůcku, než jakou jste používala doposud? " fld="9" subtotal="count" baseField="0" baseItem="0"/>
  </dataFields>
  <formats count="4">
    <format dxfId="28">
      <pivotArea outline="0" collapsedLevelsAreSubtotals="1" fieldPosition="0"/>
    </format>
    <format dxfId="27">
      <pivotArea field="1" type="button" dataOnly="0" labelOnly="1" outline="0" axis="axisRow" fieldPosition="0"/>
    </format>
    <format dxfId="26">
      <pivotArea field="2" type="button" dataOnly="0" labelOnly="1" outline="0"/>
    </format>
    <format dxfId="2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5.xml><?xml version="1.0" encoding="utf-8"?>
<pivotTableDefinition xmlns="http://schemas.openxmlformats.org/spreadsheetml/2006/main" xmlns:mc="http://schemas.openxmlformats.org/markup-compatibility/2006" xmlns:xr="http://schemas.microsoft.com/office/spreadsheetml/2014/revision" mc:Ignorable="xr" xr:uid="{85280B70-6D9D-4325-873A-C944AD079C99}" name="PivotTable12" cacheId="5"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E506:G520" firstHeaderRow="1" firstDataRow="1" firstDataCol="2"/>
  <pivotFields count="20">
    <pivotField compact="0" outline="0" subtotalTop="0" showAll="0" defaultSubtotal="0"/>
    <pivotField axis="axisRow" compact="0" outline="0" showAll="0" defaultSubtotal="0">
      <items count="7">
        <item x="3"/>
        <item m="1" x="6"/>
        <item x="0"/>
        <item x="1"/>
        <item x="2"/>
        <item x="4"/>
        <item x="5"/>
      </items>
    </pivotField>
    <pivotField compact="0" outline="0" showAll="0" defaultSubtotal="0">
      <items count="7">
        <item x="2"/>
        <item x="4"/>
        <item x="3"/>
        <item x="0"/>
        <item x="1"/>
        <item x="5"/>
        <item h="1"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dataField="1" compact="0" outline="0" showAll="0" defaultSubtotal="0">
      <items count="4">
        <item x="1"/>
        <item x="0"/>
        <item x="2"/>
        <item h="1" x="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12"/>
    <field x="1"/>
  </rowFields>
  <rowItems count="14">
    <i>
      <x/>
      <x/>
    </i>
    <i r="1">
      <x v="2"/>
    </i>
    <i r="1">
      <x v="3"/>
    </i>
    <i r="1">
      <x v="4"/>
    </i>
    <i>
      <x v="1"/>
      <x/>
    </i>
    <i r="1">
      <x v="2"/>
    </i>
    <i r="1">
      <x v="3"/>
    </i>
    <i r="1">
      <x v="4"/>
    </i>
    <i r="1">
      <x v="5"/>
    </i>
    <i>
      <x v="2"/>
      <x/>
    </i>
    <i r="1">
      <x v="2"/>
    </i>
    <i r="1">
      <x v="3"/>
    </i>
    <i r="1">
      <x v="4"/>
    </i>
    <i t="grand">
      <x/>
    </i>
  </rowItems>
  <colItems count="1">
    <i/>
  </colItems>
  <dataFields count="1">
    <dataField name="Count of Kde nejčastěji nakupujete menstruační pomůcky? " fld="12" subtotal="count" baseField="0" baseItem="0"/>
  </dataFields>
  <formats count="2">
    <format dxfId="30">
      <pivotArea field="2" type="button" dataOnly="0" labelOnly="1" outline="0"/>
    </format>
    <format dxfId="2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6.xml><?xml version="1.0" encoding="utf-8"?>
<pivotTableDefinition xmlns="http://schemas.openxmlformats.org/spreadsheetml/2006/main" xmlns:mc="http://schemas.openxmlformats.org/markup-compatibility/2006" xmlns:xr="http://schemas.microsoft.com/office/spreadsheetml/2014/revision" mc:Ignorable="xr" xr:uid="{AADDF5B9-2A35-4289-B603-CC61D2E1123F}" name="PivotTable7" cacheId="5"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E114:G169" firstHeaderRow="1" firstDataRow="1" firstDataCol="2"/>
  <pivotFields count="20">
    <pivotField compact="0" outline="0" subtotalTop="0" showAll="0" defaultSubtotal="0"/>
    <pivotField compact="0" outline="0" showAll="0" defaultSubtotal="0">
      <items count="7">
        <item x="3"/>
        <item m="1" x="6"/>
        <item x="0"/>
        <item x="1"/>
        <item x="2"/>
        <item x="4"/>
        <item h="1" x="5"/>
      </items>
    </pivotField>
    <pivotField compact="0" outline="0" showAll="0" defaultSubtotal="0">
      <items count="7">
        <item x="2"/>
        <item x="4"/>
        <item x="3"/>
        <item x="0"/>
        <item x="1"/>
        <item x="5"/>
        <item x="6"/>
      </items>
    </pivotField>
    <pivotField axis="axisRow" compact="0" outline="0" showAll="0" defaultSubtotal="0">
      <items count="36">
        <item m="1" x="30"/>
        <item m="1" x="31"/>
        <item m="1" x="34"/>
        <item x="28"/>
        <item m="1" x="32"/>
        <item x="16"/>
        <item x="1"/>
        <item x="24"/>
        <item x="5"/>
        <item x="3"/>
        <item x="17"/>
        <item x="0"/>
        <item x="9"/>
        <item x="7"/>
        <item x="12"/>
        <item x="11"/>
        <item x="21"/>
        <item x="10"/>
        <item x="4"/>
        <item x="23"/>
        <item x="26"/>
        <item x="14"/>
        <item x="8"/>
        <item x="13"/>
        <item x="15"/>
        <item x="18"/>
        <item m="1" x="33"/>
        <item x="27"/>
        <item m="1" x="35"/>
        <item x="20"/>
        <item x="6"/>
        <item x="25"/>
        <item x="22"/>
        <item x="19"/>
        <item x="29"/>
        <item x="2"/>
      </items>
    </pivotField>
    <pivotField compact="0" outline="0" showAll="0" defaultSubtotal="0"/>
    <pivotField compact="0" outline="0" showAll="0" defaultSubtotal="0"/>
    <pivotField compact="0" outline="0" showAll="0" defaultSubtotal="0"/>
    <pivotField compact="0" outline="0" showAll="0" defaultSubtotal="0"/>
    <pivotField axis="axisRow" dataField="1" compact="0" outline="0" showAll="0" defaultSubtotal="0">
      <items count="15">
        <item x="0"/>
        <item x="13"/>
        <item x="6"/>
        <item x="2"/>
        <item x="3"/>
        <item x="1"/>
        <item x="11"/>
        <item x="4"/>
        <item x="12"/>
        <item x="10"/>
        <item x="8"/>
        <item x="9"/>
        <item x="5"/>
        <item x="7"/>
        <item x="1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3"/>
    <field x="8"/>
  </rowFields>
  <rowItems count="55">
    <i>
      <x v="3"/>
      <x v="5"/>
    </i>
    <i>
      <x v="5"/>
      <x v="5"/>
    </i>
    <i>
      <x v="6"/>
      <x v="2"/>
    </i>
    <i r="1">
      <x v="5"/>
    </i>
    <i>
      <x v="7"/>
      <x v="2"/>
    </i>
    <i r="1">
      <x v="5"/>
    </i>
    <i>
      <x v="8"/>
      <x/>
    </i>
    <i r="1">
      <x v="4"/>
    </i>
    <i r="1">
      <x v="5"/>
    </i>
    <i>
      <x v="9"/>
      <x v="4"/>
    </i>
    <i r="1">
      <x v="5"/>
    </i>
    <i r="1">
      <x v="7"/>
    </i>
    <i>
      <x v="10"/>
      <x/>
    </i>
    <i r="1">
      <x v="5"/>
    </i>
    <i>
      <x v="11"/>
      <x/>
    </i>
    <i r="1">
      <x v="3"/>
    </i>
    <i r="1">
      <x v="5"/>
    </i>
    <i r="1">
      <x v="7"/>
    </i>
    <i r="1">
      <x v="9"/>
    </i>
    <i r="1">
      <x v="12"/>
    </i>
    <i>
      <x v="12"/>
      <x v="12"/>
    </i>
    <i>
      <x v="13"/>
      <x v="5"/>
    </i>
    <i>
      <x v="14"/>
      <x/>
    </i>
    <i>
      <x v="15"/>
      <x v="5"/>
    </i>
    <i r="1">
      <x v="10"/>
    </i>
    <i>
      <x v="16"/>
      <x/>
    </i>
    <i r="1">
      <x v="2"/>
    </i>
    <i r="1">
      <x v="8"/>
    </i>
    <i>
      <x v="17"/>
      <x v="3"/>
    </i>
    <i>
      <x v="18"/>
      <x/>
    </i>
    <i r="1">
      <x v="5"/>
    </i>
    <i>
      <x v="19"/>
      <x v="5"/>
    </i>
    <i>
      <x v="20"/>
      <x v="5"/>
    </i>
    <i>
      <x v="21"/>
      <x/>
    </i>
    <i r="1">
      <x v="5"/>
    </i>
    <i r="1">
      <x v="11"/>
    </i>
    <i>
      <x v="22"/>
      <x/>
    </i>
    <i r="1">
      <x v="2"/>
    </i>
    <i r="1">
      <x v="3"/>
    </i>
    <i r="1">
      <x v="4"/>
    </i>
    <i r="1">
      <x v="5"/>
    </i>
    <i r="1">
      <x v="13"/>
    </i>
    <i>
      <x v="23"/>
      <x v="2"/>
    </i>
    <i>
      <x v="24"/>
      <x/>
    </i>
    <i>
      <x v="25"/>
      <x v="5"/>
    </i>
    <i>
      <x v="27"/>
      <x v="1"/>
    </i>
    <i>
      <x v="29"/>
      <x v="4"/>
    </i>
    <i>
      <x v="30"/>
      <x v="5"/>
    </i>
    <i>
      <x v="31"/>
      <x v="5"/>
    </i>
    <i>
      <x v="32"/>
      <x v="6"/>
    </i>
    <i>
      <x v="33"/>
      <x v="4"/>
    </i>
    <i>
      <x v="34"/>
      <x v="14"/>
    </i>
    <i>
      <x v="35"/>
      <x/>
    </i>
    <i r="1">
      <x v="5"/>
    </i>
    <i t="grand">
      <x/>
    </i>
  </rowItems>
  <colItems count="1">
    <i/>
  </colItems>
  <dataFields count="1">
    <dataField name="Count of Chtěla byste vyzkoušet některé z menstruačních pomůcek níže, pokud ano, které? " fld="8" subtotal="count" baseField="0" baseItem="0"/>
  </dataFields>
  <formats count="4">
    <format dxfId="34">
      <pivotArea outline="0" collapsedLevelsAreSubtotals="1" fieldPosition="0"/>
    </format>
    <format dxfId="33">
      <pivotArea field="1" type="button" dataOnly="0" labelOnly="1" outline="0"/>
    </format>
    <format dxfId="32">
      <pivotArea field="2" type="button" dataOnly="0" labelOnly="1" outline="0"/>
    </format>
    <format dxfId="3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7.xml><?xml version="1.0" encoding="utf-8"?>
<pivotTableDefinition xmlns="http://schemas.openxmlformats.org/spreadsheetml/2006/main" xmlns:mc="http://schemas.openxmlformats.org/markup-compatibility/2006" xmlns:xr="http://schemas.microsoft.com/office/spreadsheetml/2014/revision" mc:Ignorable="xr" xr:uid="{8AA045D8-3479-4E09-BAAE-5592ECA8C5B8}" name="PivotTable19" cacheId="5"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E754:F767" firstHeaderRow="1" firstDataRow="1" firstDataCol="1"/>
  <pivotFields count="20">
    <pivotField compact="0" outline="0" subtotalTop="0" showAll="0" defaultSubtotal="0"/>
    <pivotField compact="0" outline="0" showAll="0" defaultSubtotal="0"/>
    <pivotField compact="0" outline="0" showAll="0" defaultSubtotal="0">
      <items count="7">
        <item x="2"/>
        <item x="4"/>
        <item x="3"/>
        <item x="0"/>
        <item x="1"/>
        <item x="5"/>
        <item h="1"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dataField="1" compact="0" outline="0" showAll="0" defaultSubtotal="0">
      <items count="16">
        <item x="0"/>
        <item x="4"/>
        <item m="1" x="13"/>
        <item x="3"/>
        <item m="1" x="12"/>
        <item x="8"/>
        <item m="1" x="14"/>
        <item x="7"/>
        <item x="6"/>
        <item x="9"/>
        <item x="5"/>
        <item x="10"/>
        <item x="1"/>
        <item m="1" x="15"/>
        <item x="2"/>
        <item x="11"/>
      </items>
    </pivotField>
  </pivotFields>
  <rowFields count="1">
    <field x="19"/>
  </rowFields>
  <rowItems count="13">
    <i>
      <x/>
    </i>
    <i>
      <x v="1"/>
    </i>
    <i>
      <x v="3"/>
    </i>
    <i>
      <x v="5"/>
    </i>
    <i>
      <x v="7"/>
    </i>
    <i>
      <x v="8"/>
    </i>
    <i>
      <x v="9"/>
    </i>
    <i>
      <x v="10"/>
    </i>
    <i>
      <x v="11"/>
    </i>
    <i>
      <x v="12"/>
    </i>
    <i>
      <x v="14"/>
    </i>
    <i>
      <x v="15"/>
    </i>
    <i t="grand">
      <x/>
    </i>
  </rowItems>
  <colItems count="1">
    <i/>
  </colItems>
  <dataFields count="1">
    <dataField name="Count of Jaký aspekt je pro Vás synonymum kvality menstruační pomůcky?" fld="19" subtotal="count" baseField="0" baseItem="0"/>
  </dataFields>
  <formats count="2">
    <format dxfId="36">
      <pivotArea field="2" type="button" dataOnly="0" labelOnly="1" outline="0"/>
    </format>
    <format dxfId="3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8.xml><?xml version="1.0" encoding="utf-8"?>
<pivotTableDefinition xmlns="http://schemas.openxmlformats.org/spreadsheetml/2006/main" xmlns:mc="http://schemas.openxmlformats.org/markup-compatibility/2006" xmlns:xr="http://schemas.microsoft.com/office/spreadsheetml/2014/revision" mc:Ignorable="xr" xr:uid="{56745EDC-6961-4735-9404-020A23DD4D06}" name="PivotTable15" cacheId="5"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E615:G668" firstHeaderRow="1" firstDataRow="1" firstDataCol="2"/>
  <pivotFields count="20">
    <pivotField compact="0" outline="0" subtotalTop="0" showAll="0" defaultSubtotal="0"/>
    <pivotField compact="0" outline="0" showAll="0" defaultSubtotal="0"/>
    <pivotField compact="0" outline="0" showAll="0" defaultSubtotal="0">
      <items count="7">
        <item x="2"/>
        <item x="4"/>
        <item x="3"/>
        <item x="0"/>
        <item x="1"/>
        <item x="5"/>
        <item h="1" x="6"/>
      </items>
    </pivotField>
    <pivotField axis="axisRow" compact="0" outline="0" showAll="0" defaultSubtotal="0">
      <items count="36">
        <item m="1" x="30"/>
        <item m="1" x="31"/>
        <item m="1" x="34"/>
        <item x="28"/>
        <item m="1" x="32"/>
        <item x="16"/>
        <item x="1"/>
        <item x="24"/>
        <item x="5"/>
        <item x="3"/>
        <item x="17"/>
        <item x="0"/>
        <item x="9"/>
        <item x="7"/>
        <item x="12"/>
        <item x="11"/>
        <item x="21"/>
        <item x="10"/>
        <item x="4"/>
        <item x="23"/>
        <item x="26"/>
        <item x="14"/>
        <item x="8"/>
        <item x="13"/>
        <item x="15"/>
        <item x="18"/>
        <item m="1" x="33"/>
        <item x="27"/>
        <item m="1" x="35"/>
        <item x="20"/>
        <item x="2"/>
        <item x="6"/>
        <item x="25"/>
        <item x="22"/>
        <item x="19"/>
        <item x="29"/>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dataField="1" compact="0" outline="0" showAll="0" defaultSubtotal="0">
      <items count="7">
        <item x="0"/>
        <item x="4"/>
        <item x="5"/>
        <item x="2"/>
        <item x="1"/>
        <item x="3"/>
        <item x="6"/>
      </items>
    </pivotField>
    <pivotField compact="0" outline="0" showAll="0" defaultSubtotal="0"/>
    <pivotField compact="0" outline="0" showAll="0" defaultSubtotal="0"/>
    <pivotField compact="0" outline="0" showAll="0" defaultSubtotal="0"/>
    <pivotField compact="0" outline="0" showAll="0" defaultSubtotal="0"/>
  </pivotFields>
  <rowFields count="2">
    <field x="3"/>
    <field x="15"/>
  </rowFields>
  <rowItems count="53">
    <i>
      <x v="3"/>
      <x/>
    </i>
    <i>
      <x v="5"/>
      <x v="1"/>
    </i>
    <i>
      <x v="6"/>
      <x/>
    </i>
    <i r="1">
      <x v="1"/>
    </i>
    <i r="1">
      <x v="5"/>
    </i>
    <i>
      <x v="7"/>
      <x v="2"/>
    </i>
    <i>
      <x v="8"/>
      <x/>
    </i>
    <i r="1">
      <x v="1"/>
    </i>
    <i r="1">
      <x v="2"/>
    </i>
    <i r="1">
      <x v="3"/>
    </i>
    <i>
      <x v="9"/>
      <x/>
    </i>
    <i r="1">
      <x v="2"/>
    </i>
    <i>
      <x v="10"/>
      <x/>
    </i>
    <i r="1">
      <x v="2"/>
    </i>
    <i>
      <x v="11"/>
      <x/>
    </i>
    <i r="1">
      <x v="1"/>
    </i>
    <i r="1">
      <x v="3"/>
    </i>
    <i r="1">
      <x v="4"/>
    </i>
    <i r="1">
      <x v="5"/>
    </i>
    <i>
      <x v="12"/>
      <x v="3"/>
    </i>
    <i>
      <x v="13"/>
      <x v="3"/>
    </i>
    <i>
      <x v="14"/>
      <x/>
    </i>
    <i>
      <x v="15"/>
      <x/>
    </i>
    <i r="1">
      <x v="1"/>
    </i>
    <i r="1">
      <x v="4"/>
    </i>
    <i>
      <x v="16"/>
      <x v="1"/>
    </i>
    <i r="1">
      <x v="3"/>
    </i>
    <i>
      <x v="17"/>
      <x v="3"/>
    </i>
    <i>
      <x v="18"/>
      <x v="1"/>
    </i>
    <i r="1">
      <x v="3"/>
    </i>
    <i r="1">
      <x v="4"/>
    </i>
    <i>
      <x v="19"/>
      <x v="2"/>
    </i>
    <i>
      <x v="20"/>
      <x/>
    </i>
    <i>
      <x v="21"/>
      <x v="1"/>
    </i>
    <i r="1">
      <x v="3"/>
    </i>
    <i r="1">
      <x v="5"/>
    </i>
    <i>
      <x v="22"/>
      <x/>
    </i>
    <i r="1">
      <x v="3"/>
    </i>
    <i r="1">
      <x v="4"/>
    </i>
    <i>
      <x v="23"/>
      <x v="3"/>
    </i>
    <i>
      <x v="24"/>
      <x v="1"/>
    </i>
    <i r="1">
      <x v="3"/>
    </i>
    <i r="1">
      <x v="4"/>
    </i>
    <i>
      <x v="25"/>
      <x/>
    </i>
    <i>
      <x v="27"/>
      <x v="3"/>
    </i>
    <i>
      <x v="29"/>
      <x v="4"/>
    </i>
    <i>
      <x v="30"/>
      <x/>
    </i>
    <i>
      <x v="31"/>
      <x v="3"/>
    </i>
    <i>
      <x v="32"/>
      <x v="2"/>
    </i>
    <i>
      <x v="33"/>
      <x v="2"/>
    </i>
    <i>
      <x v="34"/>
      <x v="2"/>
    </i>
    <i>
      <x v="35"/>
      <x v="6"/>
    </i>
    <i t="grand">
      <x/>
    </i>
  </rowItems>
  <colItems count="1">
    <i/>
  </colItems>
  <dataFields count="1">
    <dataField name="Count of Pokud byste měla standardní menstruační pomůcky zdarma (tampon, vložka), kupovala byste si i jiné menstruační pomůcky?" fld="15" subtotal="count" baseField="0" baseItem="0"/>
  </dataFields>
  <formats count="2">
    <format dxfId="38">
      <pivotArea field="2" type="button" dataOnly="0" labelOnly="1" outline="0"/>
    </format>
    <format dxfId="3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9.xml><?xml version="1.0" encoding="utf-8"?>
<pivotTableDefinition xmlns="http://schemas.openxmlformats.org/spreadsheetml/2006/main" xmlns:mc="http://schemas.openxmlformats.org/markup-compatibility/2006" xmlns:xr="http://schemas.microsoft.com/office/spreadsheetml/2014/revision" mc:Ignorable="xr" xr:uid="{C8203A7F-F225-4D47-9EAD-E6AB1CE0E8B4}" name="PivotTable5" cacheId="5"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E29:G63" firstHeaderRow="1" firstDataRow="1" firstDataCol="2"/>
  <pivotFields count="20">
    <pivotField compact="0" outline="0" subtotalTop="0" showAll="0" defaultSubtotal="0"/>
    <pivotField compact="0" outline="0" showAll="0" defaultSubtotal="0">
      <items count="7">
        <item x="3"/>
        <item m="1" x="6"/>
        <item x="0"/>
        <item x="1"/>
        <item x="2"/>
        <item x="4"/>
        <item h="1" x="5"/>
      </items>
    </pivotField>
    <pivotField compact="0" outline="0" showAll="0" defaultSubtotal="0">
      <items count="7">
        <item x="2"/>
        <item x="4"/>
        <item x="3"/>
        <item x="0"/>
        <item x="1"/>
        <item x="5"/>
        <item x="6"/>
      </items>
    </pivotField>
    <pivotField axis="axisRow" compact="0" outline="0" showAll="0" defaultSubtotal="0">
      <items count="36">
        <item m="1" x="30"/>
        <item m="1" x="31"/>
        <item m="1" x="34"/>
        <item x="28"/>
        <item m="1" x="32"/>
        <item x="16"/>
        <item x="1"/>
        <item x="24"/>
        <item x="5"/>
        <item x="3"/>
        <item x="17"/>
        <item x="0"/>
        <item x="9"/>
        <item x="7"/>
        <item x="12"/>
        <item x="11"/>
        <item x="21"/>
        <item x="10"/>
        <item x="4"/>
        <item x="23"/>
        <item x="26"/>
        <item x="14"/>
        <item x="8"/>
        <item x="13"/>
        <item x="15"/>
        <item x="18"/>
        <item m="1" x="33"/>
        <item x="27"/>
        <item m="1" x="35"/>
        <item x="20"/>
        <item x="6"/>
        <item x="25"/>
        <item x="22"/>
        <item x="19"/>
        <item x="29"/>
        <item x="2"/>
      </items>
    </pivotField>
    <pivotField compact="0" outline="0" showAll="0" defaultSubtotal="0"/>
    <pivotField compact="0" outline="0" showAll="0" defaultSubtotal="0"/>
    <pivotField axis="axisRow" dataField="1" compact="0" outline="0" showAll="0" defaultSubtotal="0">
      <items count="4">
        <item x="0"/>
        <item x="1"/>
        <item x="2"/>
        <item x="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6"/>
    <field x="3"/>
  </rowFields>
  <rowItems count="34">
    <i>
      <x/>
      <x v="3"/>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7"/>
    </i>
    <i r="1">
      <x v="29"/>
    </i>
    <i r="1">
      <x v="30"/>
    </i>
    <i r="1">
      <x v="31"/>
    </i>
    <i r="1">
      <x v="32"/>
    </i>
    <i r="1">
      <x v="33"/>
    </i>
    <i r="1">
      <x v="35"/>
    </i>
    <i>
      <x v="1"/>
      <x v="11"/>
    </i>
    <i r="1">
      <x v="22"/>
    </i>
    <i>
      <x v="2"/>
      <x v="11"/>
    </i>
    <i>
      <x v="3"/>
      <x v="34"/>
    </i>
    <i t="grand">
      <x/>
    </i>
  </rowItems>
  <colItems count="1">
    <i/>
  </colItems>
  <dataFields count="1">
    <dataField name="Count of Nakupujete si menstruační pomůcky sama?" fld="6" subtotal="count" baseField="0" baseItem="0"/>
  </dataFields>
  <formats count="4">
    <format dxfId="42">
      <pivotArea outline="0" collapsedLevelsAreSubtotals="1" fieldPosition="0"/>
    </format>
    <format dxfId="41">
      <pivotArea field="1" type="button" dataOnly="0" labelOnly="1" outline="0"/>
    </format>
    <format dxfId="40">
      <pivotArea field="2" type="button" dataOnly="0" labelOnly="1" outline="0"/>
    </format>
    <format dxfId="3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77EE551D-43EC-446D-8787-23446DC36474}" name="PivotTable14" cacheId="3"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J2:N13" firstHeaderRow="1" firstDataRow="2" firstDataCol="1"/>
  <pivotFields count="7">
    <pivotField compact="0" numFmtId="1" outline="0" showAll="0" defaultSubtotal="0"/>
    <pivotField compact="0" outline="0" showAll="0" defaultSubtotal="0"/>
    <pivotField axis="axisRow" compact="0" outline="0" showAll="0" defaultSubtotal="0">
      <items count="16">
        <item m="1" x="15"/>
        <item m="1" x="9"/>
        <item m="1" x="10"/>
        <item m="1" x="14"/>
        <item m="1" x="11"/>
        <item m="1" x="12"/>
        <item m="1" x="13"/>
        <item x="6"/>
        <item x="1"/>
        <item x="3"/>
        <item x="7"/>
        <item x="0"/>
        <item x="4"/>
        <item x="2"/>
        <item x="5"/>
        <item x="8"/>
      </items>
    </pivotField>
    <pivotField compact="0" outline="0" showAll="0" defaultSubtotal="0"/>
    <pivotField compact="0" outline="0" showAll="0" defaultSubtotal="0"/>
    <pivotField compact="0" outline="0" showAll="0" defaultSubtotal="0"/>
    <pivotField axis="axisCol" dataField="1" compact="0" outline="0" showAll="0" defaultSubtotal="0">
      <items count="3">
        <item x="1"/>
        <item x="0"/>
        <item x="2"/>
      </items>
    </pivotField>
  </pivotFields>
  <rowFields count="1">
    <field x="2"/>
  </rowFields>
  <rowItems count="10">
    <i>
      <x v="7"/>
    </i>
    <i>
      <x v="8"/>
    </i>
    <i>
      <x v="9"/>
    </i>
    <i>
      <x v="10"/>
    </i>
    <i>
      <x v="11"/>
    </i>
    <i>
      <x v="12"/>
    </i>
    <i>
      <x v="13"/>
    </i>
    <i>
      <x v="14"/>
    </i>
    <i>
      <x v="15"/>
    </i>
    <i t="grand">
      <x/>
    </i>
  </rowItems>
  <colFields count="1">
    <field x="6"/>
  </colFields>
  <colItems count="4">
    <i>
      <x/>
    </i>
    <i>
      <x v="1"/>
    </i>
    <i>
      <x v="2"/>
    </i>
    <i t="grand">
      <x/>
    </i>
  </colItems>
  <dataFields count="1">
    <dataField name="Count of Děláte pravidelně nějaký sport?" fld="6" subtotal="count" baseField="0" baseItem="0"/>
  </dataFields>
  <formats count="4">
    <format dxfId="59">
      <pivotArea dataOnly="0" labelOnly="1" outline="0" fieldPosition="0">
        <references count="1">
          <reference field="2" count="1">
            <x v="11"/>
          </reference>
        </references>
      </pivotArea>
    </format>
    <format dxfId="58">
      <pivotArea dataOnly="0" labelOnly="1" outline="0" fieldPosition="0">
        <references count="1">
          <reference field="2" count="1">
            <x v="12"/>
          </reference>
        </references>
      </pivotArea>
    </format>
    <format dxfId="57">
      <pivotArea outline="0" fieldPosition="0">
        <references count="1">
          <reference field="2" count="2" selected="0">
            <x v="11"/>
            <x v="12"/>
          </reference>
        </references>
      </pivotArea>
    </format>
    <format dxfId="56">
      <pivotArea dataOnly="0" labelOnly="1" outline="0" fieldPosition="0">
        <references count="1">
          <reference field="2" count="2">
            <x v="11"/>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60.xml><?xml version="1.0" encoding="utf-8"?>
<pivotTableDefinition xmlns="http://schemas.openxmlformats.org/spreadsheetml/2006/main" xmlns:mc="http://schemas.openxmlformats.org/markup-compatibility/2006" xmlns:xr="http://schemas.microsoft.com/office/spreadsheetml/2014/revision" mc:Ignorable="xr" xr:uid="{5BBF33CC-28A2-4D6A-9618-65082A1D7562}" name="PivotTable3" cacheId="5"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E432:F478" firstHeaderRow="1" firstDataRow="1" firstDataCol="2"/>
  <pivotFields count="20">
    <pivotField compact="0" outline="0" subtotalTop="0" showAll="0" defaultSubtotal="0"/>
    <pivotField compact="0" outline="0" showAll="0" defaultSubtotal="0"/>
    <pivotField compact="0" outline="0" showAll="0" defaultSubtotal="0">
      <items count="7">
        <item x="2"/>
        <item x="4"/>
        <item x="3"/>
        <item x="0"/>
        <item x="1"/>
        <item x="5"/>
        <item h="1" x="6"/>
      </items>
    </pivotField>
    <pivotField axis="axisRow" compact="0" outline="0" showAll="0" defaultSubtotal="0">
      <items count="36">
        <item m="1" x="30"/>
        <item m="1" x="31"/>
        <item m="1" x="34"/>
        <item x="28"/>
        <item m="1" x="32"/>
        <item x="16"/>
        <item x="1"/>
        <item x="24"/>
        <item x="5"/>
        <item x="3"/>
        <item x="17"/>
        <item x="0"/>
        <item x="7"/>
        <item x="12"/>
        <item x="11"/>
        <item x="21"/>
        <item x="10"/>
        <item x="4"/>
        <item x="23"/>
        <item x="26"/>
        <item x="14"/>
        <item x="8"/>
        <item x="13"/>
        <item x="15"/>
        <item x="18"/>
        <item m="1" x="33"/>
        <item x="27"/>
        <item m="1" x="35"/>
        <item x="20"/>
        <item x="6"/>
        <item x="25"/>
        <item x="22"/>
        <item x="19"/>
        <item x="29"/>
        <item x="9"/>
        <item x="2"/>
      </items>
    </pivotField>
    <pivotField compact="0" outline="0" showAll="0" defaultSubtotal="0"/>
    <pivotField axis="axisRow" compact="0" outline="0" showAll="0" defaultSubtotal="0">
      <items count="4">
        <item x="1"/>
        <item x="0"/>
        <item x="2"/>
        <item h="1" x="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5"/>
    <field x="3"/>
  </rowFields>
  <rowItems count="46">
    <i>
      <x/>
      <x v="3"/>
    </i>
    <i r="1">
      <x v="6"/>
    </i>
    <i r="1">
      <x v="8"/>
    </i>
    <i r="1">
      <x v="9"/>
    </i>
    <i r="1">
      <x v="10"/>
    </i>
    <i r="1">
      <x v="11"/>
    </i>
    <i r="1">
      <x v="12"/>
    </i>
    <i r="1">
      <x v="14"/>
    </i>
    <i r="1">
      <x v="15"/>
    </i>
    <i r="1">
      <x v="17"/>
    </i>
    <i r="1">
      <x v="18"/>
    </i>
    <i r="1">
      <x v="19"/>
    </i>
    <i r="1">
      <x v="20"/>
    </i>
    <i r="1">
      <x v="21"/>
    </i>
    <i r="1">
      <x v="22"/>
    </i>
    <i r="1">
      <x v="23"/>
    </i>
    <i r="1">
      <x v="24"/>
    </i>
    <i r="1">
      <x v="26"/>
    </i>
    <i r="1">
      <x v="28"/>
    </i>
    <i r="1">
      <x v="30"/>
    </i>
    <i r="1">
      <x v="31"/>
    </i>
    <i>
      <x v="1"/>
      <x v="6"/>
    </i>
    <i r="1">
      <x v="8"/>
    </i>
    <i r="1">
      <x v="9"/>
    </i>
    <i r="1">
      <x v="11"/>
    </i>
    <i r="1">
      <x v="13"/>
    </i>
    <i r="1">
      <x v="14"/>
    </i>
    <i r="1">
      <x v="15"/>
    </i>
    <i r="1">
      <x v="21"/>
    </i>
    <i r="1">
      <x v="29"/>
    </i>
    <i r="1">
      <x v="34"/>
    </i>
    <i r="1">
      <x v="35"/>
    </i>
    <i>
      <x v="2"/>
      <x v="5"/>
    </i>
    <i r="1">
      <x v="6"/>
    </i>
    <i r="1">
      <x v="7"/>
    </i>
    <i r="1">
      <x v="8"/>
    </i>
    <i r="1">
      <x v="9"/>
    </i>
    <i r="1">
      <x v="10"/>
    </i>
    <i r="1">
      <x v="11"/>
    </i>
    <i r="1">
      <x v="14"/>
    </i>
    <i r="1">
      <x v="15"/>
    </i>
    <i r="1">
      <x v="16"/>
    </i>
    <i r="1">
      <x v="20"/>
    </i>
    <i r="1">
      <x v="21"/>
    </i>
    <i r="1">
      <x v="32"/>
    </i>
    <i t="grand">
      <x/>
    </i>
  </rowItems>
  <colItems count="1">
    <i/>
  </colItems>
  <formats count="2">
    <format dxfId="44">
      <pivotArea field="2" type="button" dataOnly="0" labelOnly="1" outline="0"/>
    </format>
    <format dxfId="4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61.xml><?xml version="1.0" encoding="utf-8"?>
<pivotTableDefinition xmlns="http://schemas.openxmlformats.org/spreadsheetml/2006/main" xmlns:mc="http://schemas.openxmlformats.org/markup-compatibility/2006" xmlns:xr="http://schemas.microsoft.com/office/spreadsheetml/2014/revision" mc:Ignorable="xr" xr:uid="{B2214EAA-AB03-444E-8BE1-DAB4EB36B424}" name="PivotTable18" cacheId="5"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E719:H747" firstHeaderRow="1" firstDataRow="1" firstDataCol="3"/>
  <pivotFields count="20">
    <pivotField compact="0" outline="0" subtotalTop="0" showAll="0" defaultSubtotal="0"/>
    <pivotField axis="axisRow" compact="0" outline="0" showAll="0" defaultSubtotal="0">
      <items count="7">
        <item x="3"/>
        <item m="1" x="6"/>
        <item x="0"/>
        <item x="1"/>
        <item x="2"/>
        <item x="4"/>
        <item x="5"/>
      </items>
    </pivotField>
    <pivotField axis="axisRow" compact="0" outline="0" showAll="0" defaultSubtotal="0">
      <items count="7">
        <item x="2"/>
        <item x="4"/>
        <item x="3"/>
        <item x="0"/>
        <item x="1"/>
        <item x="5"/>
        <item h="1"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dataField="1" compact="0" outline="0" showAll="0" defaultSubtotal="0">
      <items count="4">
        <item x="0"/>
        <item x="2"/>
        <item x="1"/>
        <item x="3"/>
      </items>
    </pivotField>
    <pivotField compact="0" outline="0" showAll="0" defaultSubtotal="0"/>
  </pivotFields>
  <rowFields count="3">
    <field x="18"/>
    <field x="1"/>
    <field x="2"/>
  </rowFields>
  <rowItems count="28">
    <i>
      <x/>
      <x/>
      <x v="5"/>
    </i>
    <i r="1">
      <x v="2"/>
      <x/>
    </i>
    <i r="2">
      <x v="1"/>
    </i>
    <i r="2">
      <x v="2"/>
    </i>
    <i r="2">
      <x v="3"/>
    </i>
    <i r="2">
      <x v="4"/>
    </i>
    <i r="2">
      <x v="5"/>
    </i>
    <i r="1">
      <x v="3"/>
      <x/>
    </i>
    <i r="2">
      <x v="1"/>
    </i>
    <i r="2">
      <x v="2"/>
    </i>
    <i r="2">
      <x v="3"/>
    </i>
    <i r="2">
      <x v="4"/>
    </i>
    <i r="1">
      <x v="4"/>
      <x v="2"/>
    </i>
    <i r="2">
      <x v="3"/>
    </i>
    <i r="2">
      <x v="4"/>
    </i>
    <i r="1">
      <x v="5"/>
      <x v="2"/>
    </i>
    <i r="2">
      <x v="4"/>
    </i>
    <i>
      <x v="1"/>
      <x/>
      <x v="5"/>
    </i>
    <i r="1">
      <x v="3"/>
      <x v="1"/>
    </i>
    <i>
      <x v="2"/>
      <x/>
      <x/>
    </i>
    <i r="2">
      <x v="5"/>
    </i>
    <i r="1">
      <x v="2"/>
      <x/>
    </i>
    <i r="2">
      <x v="2"/>
    </i>
    <i r="2">
      <x v="3"/>
    </i>
    <i r="1">
      <x v="3"/>
      <x v="1"/>
    </i>
    <i r="2">
      <x v="3"/>
    </i>
    <i r="1">
      <x v="4"/>
      <x v="2"/>
    </i>
    <i t="grand">
      <x/>
    </i>
  </rowItems>
  <colItems count="1">
    <i/>
  </colItems>
  <dataFields count="1">
    <dataField name="Count of Setkala jste se někdy s tím, že by někdo z Vašeho okolí neměl dostatek financí na menstruační pomůcky?" fld="18" subtotal="count" baseField="0" baseItem="0"/>
  </dataFields>
  <formats count="2">
    <format dxfId="46">
      <pivotArea field="2" type="button" dataOnly="0" labelOnly="1" outline="0" axis="axisRow" fieldPosition="2"/>
    </format>
    <format dxfId="4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62.xml><?xml version="1.0" encoding="utf-8"?>
<pivotTableDefinition xmlns="http://schemas.openxmlformats.org/spreadsheetml/2006/main" xmlns:mc="http://schemas.openxmlformats.org/markup-compatibility/2006" xmlns:xr="http://schemas.microsoft.com/office/spreadsheetml/2014/revision" mc:Ignorable="xr" xr:uid="{DB196EAF-92BC-4A43-81D0-5EAA6F351FF8}" name="PivotTable9" cacheId="5"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E266:H288" firstHeaderRow="1" firstDataRow="1" firstDataCol="3"/>
  <pivotFields count="20">
    <pivotField compact="0" outline="0" subtotalTop="0" showAll="0" defaultSubtotal="0"/>
    <pivotField axis="axisRow" compact="0" outline="0" showAll="0" defaultSubtotal="0">
      <items count="7">
        <item x="3"/>
        <item m="1" x="6"/>
        <item x="0"/>
        <item x="1"/>
        <item x="2"/>
        <item x="4"/>
        <item h="1" x="5"/>
      </items>
    </pivotField>
    <pivotField axis="axisRow" compact="0" outline="0" showAll="0" defaultSubtotal="0">
      <items count="7">
        <item x="2"/>
        <item x="4"/>
        <item x="3"/>
        <item x="0"/>
        <item x="1"/>
        <item x="5"/>
        <item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dataField="1" compact="0" outline="0" showAll="0" defaultSubtotal="0">
      <items count="3">
        <item x="1"/>
        <item x="0"/>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1"/>
    <field x="2"/>
    <field x="10"/>
  </rowFields>
  <rowItems count="22">
    <i>
      <x/>
      <x/>
      <x/>
    </i>
    <i r="1">
      <x v="5"/>
      <x/>
    </i>
    <i>
      <x v="2"/>
      <x/>
      <x/>
    </i>
    <i r="1">
      <x v="1"/>
      <x/>
    </i>
    <i r="1">
      <x v="2"/>
      <x/>
    </i>
    <i r="1">
      <x v="3"/>
      <x/>
    </i>
    <i r="2">
      <x v="1"/>
    </i>
    <i r="1">
      <x v="4"/>
      <x/>
    </i>
    <i r="1">
      <x v="5"/>
      <x/>
    </i>
    <i>
      <x v="3"/>
      <x/>
      <x/>
    </i>
    <i r="1">
      <x v="1"/>
      <x/>
    </i>
    <i r="1">
      <x v="2"/>
      <x/>
    </i>
    <i r="1">
      <x v="3"/>
      <x/>
    </i>
    <i r="2">
      <x v="1"/>
    </i>
    <i r="1">
      <x v="4"/>
      <x/>
    </i>
    <i>
      <x v="4"/>
      <x v="2"/>
      <x/>
    </i>
    <i r="1">
      <x v="3"/>
      <x/>
    </i>
    <i r="1">
      <x v="4"/>
      <x/>
    </i>
    <i r="2">
      <x v="1"/>
    </i>
    <i>
      <x v="5"/>
      <x v="2"/>
      <x/>
    </i>
    <i r="1">
      <x v="4"/>
      <x/>
    </i>
    <i t="grand">
      <x/>
    </i>
  </rowItems>
  <colItems count="1">
    <i/>
  </colItems>
  <dataFields count="1">
    <dataField name="Count of Máte ve svém okolí k dispozici menstruační pomůcky zdarma? " fld="10" subtotal="count" baseField="0" baseItem="0"/>
  </dataFields>
  <formats count="5">
    <format dxfId="51">
      <pivotArea outline="0" collapsedLevelsAreSubtotals="1" fieldPosition="0"/>
    </format>
    <format dxfId="50">
      <pivotArea field="1" type="button" dataOnly="0" labelOnly="1" outline="0" axis="axisRow" fieldPosition="0"/>
    </format>
    <format dxfId="49">
      <pivotArea field="2" type="button" dataOnly="0" labelOnly="1" outline="0" axis="axisRow" fieldPosition="1"/>
    </format>
    <format dxfId="48">
      <pivotArea dataOnly="0" labelOnly="1" outline="0" axis="axisValues" fieldPosition="0"/>
    </format>
    <format dxfId="47">
      <pivotArea dataOnly="0" labelOnly="1" outline="0" fieldPosition="0">
        <references count="1">
          <reference field="1"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63.xml><?xml version="1.0" encoding="utf-8"?>
<pivotTableDefinition xmlns="http://schemas.openxmlformats.org/spreadsheetml/2006/main" xmlns:mc="http://schemas.openxmlformats.org/markup-compatibility/2006" xmlns:xr="http://schemas.microsoft.com/office/spreadsheetml/2014/revision" mc:Ignorable="xr" xr:uid="{42078CB9-23C1-4098-8BD6-4264E1BD46C7}" name="PivotTable17" cacheId="5"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E699:G711" firstHeaderRow="1" firstDataRow="1" firstDataCol="2"/>
  <pivotFields count="20">
    <pivotField compact="0" outline="0" subtotalTop="0" showAll="0" defaultSubtotal="0"/>
    <pivotField compact="0" outline="0" showAll="0" defaultSubtotal="0"/>
    <pivotField axis="axisRow" compact="0" outline="0" showAll="0" defaultSubtotal="0">
      <items count="7">
        <item x="2"/>
        <item x="4"/>
        <item x="3"/>
        <item x="0"/>
        <item x="1"/>
        <item x="5"/>
        <item h="1"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dataField="1" compact="0" outline="0" showAll="0" defaultSubtotal="0">
      <items count="4">
        <item x="0"/>
        <item x="2"/>
        <item x="1"/>
        <item x="3"/>
      </items>
    </pivotField>
    <pivotField compact="0" outline="0" showAll="0" defaultSubtotal="0"/>
    <pivotField compact="0" outline="0" showAll="0" defaultSubtotal="0"/>
  </pivotFields>
  <rowFields count="2">
    <field x="17"/>
    <field x="2"/>
  </rowFields>
  <rowItems count="12">
    <i>
      <x/>
      <x/>
    </i>
    <i r="1">
      <x v="1"/>
    </i>
    <i r="1">
      <x v="2"/>
    </i>
    <i r="1">
      <x v="3"/>
    </i>
    <i r="1">
      <x v="4"/>
    </i>
    <i r="1">
      <x v="5"/>
    </i>
    <i>
      <x v="1"/>
      <x v="5"/>
    </i>
    <i>
      <x v="2"/>
      <x/>
    </i>
    <i r="1">
      <x v="1"/>
    </i>
    <i r="1">
      <x v="2"/>
    </i>
    <i r="1">
      <x v="5"/>
    </i>
    <i t="grand">
      <x/>
    </i>
  </rowItems>
  <colItems count="1">
    <i/>
  </colItems>
  <dataFields count="1">
    <dataField name="Count of Byla jste někdy v situaci, kdy jste si menstruační pomůcky nemohla dovolit?" fld="17" subtotal="count" baseField="0" baseItem="0"/>
  </dataFields>
  <formats count="2">
    <format dxfId="53">
      <pivotArea field="2" type="button" dataOnly="0" labelOnly="1" outline="0" axis="axisRow" fieldPosition="1"/>
    </format>
    <format dxfId="5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64.xml><?xml version="1.0" encoding="utf-8"?>
<pivotTableDefinition xmlns="http://schemas.openxmlformats.org/spreadsheetml/2006/main" xmlns:mc="http://schemas.openxmlformats.org/markup-compatibility/2006" xmlns:xr="http://schemas.microsoft.com/office/spreadsheetml/2014/revision" mc:Ignorable="xr" xr:uid="{D788BE99-AA05-4F41-BE75-AA13BF7A77EE}" name="PivotTable14" cacheId="5"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E561:G604" firstHeaderRow="1" firstDataRow="1" firstDataCol="2"/>
  <pivotFields count="20">
    <pivotField compact="0" outline="0" subtotalTop="0" showAll="0" defaultSubtotal="0"/>
    <pivotField compact="0" outline="0" showAll="0" defaultSubtotal="0"/>
    <pivotField compact="0" outline="0" showAll="0" defaultSubtotal="0">
      <items count="7">
        <item x="2"/>
        <item x="4"/>
        <item x="3"/>
        <item x="0"/>
        <item x="1"/>
        <item x="5"/>
        <item h="1" x="6"/>
      </items>
    </pivotField>
    <pivotField axis="axisRow" compact="0" outline="0" showAll="0" defaultSubtotal="0">
      <items count="36">
        <item m="1" x="30"/>
        <item m="1" x="31"/>
        <item m="1" x="34"/>
        <item x="28"/>
        <item m="1" x="32"/>
        <item x="16"/>
        <item x="1"/>
        <item x="24"/>
        <item x="5"/>
        <item x="3"/>
        <item x="17"/>
        <item x="0"/>
        <item x="9"/>
        <item x="7"/>
        <item x="12"/>
        <item x="11"/>
        <item x="21"/>
        <item x="10"/>
        <item x="4"/>
        <item x="23"/>
        <item x="26"/>
        <item x="14"/>
        <item x="8"/>
        <item x="13"/>
        <item x="15"/>
        <item x="18"/>
        <item m="1" x="33"/>
        <item x="27"/>
        <item m="1" x="35"/>
        <item x="20"/>
        <item x="2"/>
        <item x="6"/>
        <item x="25"/>
        <item x="22"/>
        <item x="19"/>
        <item x="29"/>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dataField="1" compact="0" outline="0" showAll="0" defaultSubtotal="0">
      <items count="7">
        <item x="4"/>
        <item x="0"/>
        <item x="3"/>
        <item x="5"/>
        <item x="2"/>
        <item x="1"/>
        <item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3"/>
    <field x="14"/>
  </rowFields>
  <rowItems count="43">
    <i>
      <x v="3"/>
      <x v="2"/>
    </i>
    <i>
      <x v="5"/>
      <x v="1"/>
    </i>
    <i>
      <x v="6"/>
      <x v="5"/>
    </i>
    <i>
      <x v="7"/>
      <x v="5"/>
    </i>
    <i>
      <x v="8"/>
      <x v="5"/>
    </i>
    <i>
      <x v="9"/>
      <x v="5"/>
    </i>
    <i>
      <x v="10"/>
      <x v="5"/>
    </i>
    <i>
      <x v="11"/>
      <x v="1"/>
    </i>
    <i r="1">
      <x v="4"/>
    </i>
    <i>
      <x v="12"/>
      <x v="1"/>
    </i>
    <i>
      <x v="13"/>
      <x v="2"/>
    </i>
    <i>
      <x v="14"/>
      <x v="1"/>
    </i>
    <i>
      <x v="15"/>
      <x v="1"/>
    </i>
    <i r="1">
      <x v="2"/>
    </i>
    <i>
      <x v="16"/>
      <x v="1"/>
    </i>
    <i r="1">
      <x v="2"/>
    </i>
    <i r="1">
      <x v="3"/>
    </i>
    <i>
      <x v="17"/>
      <x v="2"/>
    </i>
    <i>
      <x v="18"/>
      <x v="1"/>
    </i>
    <i r="1">
      <x v="4"/>
    </i>
    <i>
      <x v="19"/>
      <x v="1"/>
    </i>
    <i>
      <x v="20"/>
      <x v="2"/>
    </i>
    <i>
      <x v="21"/>
      <x v="1"/>
    </i>
    <i r="1">
      <x v="2"/>
    </i>
    <i>
      <x v="22"/>
      <x/>
    </i>
    <i r="1">
      <x v="1"/>
    </i>
    <i r="1">
      <x v="2"/>
    </i>
    <i>
      <x v="23"/>
      <x v="1"/>
    </i>
    <i>
      <x v="24"/>
      <x v="1"/>
    </i>
    <i r="1">
      <x v="2"/>
    </i>
    <i>
      <x v="25"/>
      <x v="2"/>
    </i>
    <i>
      <x v="27"/>
      <x v="2"/>
    </i>
    <i>
      <x v="29"/>
      <x v="1"/>
    </i>
    <i r="1">
      <x v="2"/>
    </i>
    <i>
      <x v="30"/>
      <x v="2"/>
    </i>
    <i r="1">
      <x v="3"/>
    </i>
    <i r="1">
      <x v="4"/>
    </i>
    <i>
      <x v="31"/>
      <x v="5"/>
    </i>
    <i>
      <x v="32"/>
      <x v="5"/>
    </i>
    <i>
      <x v="33"/>
      <x v="2"/>
    </i>
    <i>
      <x v="34"/>
      <x v="1"/>
    </i>
    <i>
      <x v="35"/>
      <x v="6"/>
    </i>
    <i t="grand">
      <x/>
    </i>
  </rowItems>
  <colItems count="1">
    <i/>
  </colItems>
  <dataFields count="1">
    <dataField name="Count of Na kolik korun Vás vyjde jedna menstruace? " fld="14" subtotal="count" baseField="0" baseItem="0"/>
  </dataFields>
  <formats count="2">
    <format dxfId="55">
      <pivotArea field="2" type="button" dataOnly="0" labelOnly="1" outline="0"/>
    </format>
    <format dxfId="5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CE03B9A3-AB58-4FFF-BF38-64325E88D2F7}" name="PivotTable25"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J44:N55" firstHeaderRow="1" firstDataRow="2" firstDataCol="1"/>
  <pivotFields count="7">
    <pivotField numFmtId="1" showAll="0"/>
    <pivotField showAll="0"/>
    <pivotField axis="axisRow" dataField="1" showAll="0">
      <items count="17">
        <item m="1" x="15"/>
        <item m="1" x="9"/>
        <item m="1" x="10"/>
        <item m="1" x="14"/>
        <item m="1" x="11"/>
        <item m="1" x="12"/>
        <item m="1" x="13"/>
        <item x="6"/>
        <item x="1"/>
        <item x="3"/>
        <item x="7"/>
        <item x="0"/>
        <item x="4"/>
        <item x="2"/>
        <item x="5"/>
        <item x="8"/>
        <item t="default"/>
      </items>
    </pivotField>
    <pivotField showAll="0"/>
    <pivotField showAll="0"/>
    <pivotField showAll="0"/>
    <pivotField axis="axisCol" showAll="0">
      <items count="4">
        <item x="1"/>
        <item x="0"/>
        <item x="2"/>
        <item t="default"/>
      </items>
    </pivotField>
  </pivotFields>
  <rowFields count="1">
    <field x="2"/>
  </rowFields>
  <rowItems count="10">
    <i>
      <x v="7"/>
    </i>
    <i>
      <x v="8"/>
    </i>
    <i>
      <x v="9"/>
    </i>
    <i>
      <x v="10"/>
    </i>
    <i>
      <x v="11"/>
    </i>
    <i>
      <x v="12"/>
    </i>
    <i>
      <x v="13"/>
    </i>
    <i>
      <x v="14"/>
    </i>
    <i>
      <x v="15"/>
    </i>
    <i t="grand">
      <x/>
    </i>
  </rowItems>
  <colFields count="1">
    <field x="6"/>
  </colFields>
  <colItems count="4">
    <i>
      <x/>
    </i>
    <i>
      <x v="1"/>
    </i>
    <i>
      <x v="2"/>
    </i>
    <i t="grand">
      <x/>
    </i>
  </colItems>
  <dataFields count="1">
    <dataField name="Count of P1"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5353D826-E6B4-4989-9BA9-A727DE0EC55B}" name="PivotTable1" cacheId="3"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chartFormat="11">
  <location ref="I90:P114" firstHeaderRow="1" firstDataRow="2" firstDataCol="2"/>
  <pivotFields count="7">
    <pivotField compact="0" numFmtId="1" outline="0" showAll="0" defaultSubtotal="0"/>
    <pivotField axis="axisCol" compact="0" outline="0" showAll="0" defaultSubtotal="0">
      <items count="5">
        <item x="3"/>
        <item x="0"/>
        <item x="1"/>
        <item x="2"/>
        <item x="4"/>
      </items>
    </pivotField>
    <pivotField axis="axisRow" compact="0" outline="0" showAll="0" defaultSubtotal="0">
      <items count="16">
        <item m="1" x="15"/>
        <item m="1" x="9"/>
        <item m="1" x="10"/>
        <item m="1" x="14"/>
        <item m="1" x="11"/>
        <item m="1" x="12"/>
        <item m="1" x="13"/>
        <item x="6"/>
        <item x="1"/>
        <item x="3"/>
        <item x="7"/>
        <item x="0"/>
        <item x="4"/>
        <item x="2"/>
        <item x="5"/>
        <item x="8"/>
      </items>
    </pivotField>
    <pivotField compact="0" outline="0" showAll="0" defaultSubtotal="0"/>
    <pivotField compact="0" outline="0" showAll="0" defaultSubtotal="0"/>
    <pivotField compact="0" outline="0" showAll="0" defaultSubtotal="0"/>
    <pivotField axis="axisRow" dataField="1" compact="0" outline="0" showAll="0" defaultSubtotal="0">
      <items count="3">
        <item x="1"/>
        <item x="0"/>
        <item x="2"/>
      </items>
    </pivotField>
  </pivotFields>
  <rowFields count="2">
    <field x="6"/>
    <field x="2"/>
  </rowFields>
  <rowItems count="23">
    <i>
      <x/>
      <x v="7"/>
    </i>
    <i r="1">
      <x v="8"/>
    </i>
    <i r="1">
      <x v="9"/>
    </i>
    <i r="1">
      <x v="10"/>
    </i>
    <i r="1">
      <x v="11"/>
    </i>
    <i r="1">
      <x v="12"/>
    </i>
    <i r="1">
      <x v="15"/>
    </i>
    <i>
      <x v="1"/>
      <x v="8"/>
    </i>
    <i r="1">
      <x v="9"/>
    </i>
    <i r="1">
      <x v="10"/>
    </i>
    <i r="1">
      <x v="11"/>
    </i>
    <i r="1">
      <x v="12"/>
    </i>
    <i r="1">
      <x v="13"/>
    </i>
    <i r="1">
      <x v="14"/>
    </i>
    <i>
      <x v="2"/>
      <x v="7"/>
    </i>
    <i r="1">
      <x v="8"/>
    </i>
    <i r="1">
      <x v="9"/>
    </i>
    <i r="1">
      <x v="10"/>
    </i>
    <i r="1">
      <x v="11"/>
    </i>
    <i r="1">
      <x v="12"/>
    </i>
    <i r="1">
      <x v="14"/>
    </i>
    <i r="1">
      <x v="15"/>
    </i>
    <i t="grand">
      <x/>
    </i>
  </rowItems>
  <colFields count="1">
    <field x="1"/>
  </colFields>
  <colItems count="6">
    <i>
      <x/>
    </i>
    <i>
      <x v="1"/>
    </i>
    <i>
      <x v="2"/>
    </i>
    <i>
      <x v="3"/>
    </i>
    <i>
      <x v="4"/>
    </i>
    <i t="grand">
      <x/>
    </i>
  </colItems>
  <dataFields count="1">
    <dataField name="Count of Děláte pravidelně nějaký sport?" fld="6" subtotal="count" baseField="0" baseItem="0"/>
  </dataFields>
  <formats count="4">
    <format dxfId="63">
      <pivotArea dataOnly="0" labelOnly="1" outline="0" fieldPosition="0">
        <references count="1">
          <reference field="2" count="1">
            <x v="11"/>
          </reference>
        </references>
      </pivotArea>
    </format>
    <format dxfId="62">
      <pivotArea dataOnly="0" labelOnly="1" outline="0" fieldPosition="0">
        <references count="1">
          <reference field="2" count="1">
            <x v="12"/>
          </reference>
        </references>
      </pivotArea>
    </format>
    <format dxfId="61">
      <pivotArea outline="0" fieldPosition="0">
        <references count="1">
          <reference field="2" count="2" selected="0">
            <x v="11"/>
            <x v="12"/>
          </reference>
        </references>
      </pivotArea>
    </format>
    <format dxfId="60">
      <pivotArea dataOnly="0" labelOnly="1" outline="0" fieldPosition="0">
        <references count="1">
          <reference field="2" count="2">
            <x v="11"/>
            <x v="12"/>
          </reference>
        </references>
      </pivotArea>
    </format>
  </formats>
  <chartFormats count="5">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 chart="0" format="4" series="1">
      <pivotArea type="data" outline="0" fieldPosition="0">
        <references count="2">
          <reference field="4294967294" count="1" selected="0">
            <x v="0"/>
          </reference>
          <reference field="1"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149C8387-C8D6-4348-89A7-0E19C6AE5F4F}" name="PivotTable35" cacheId="4"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G40:K48" firstHeaderRow="1" firstDataRow="2" firstDataCol="1"/>
  <pivotFields count="5">
    <pivotField numFmtId="1" showAll="0"/>
    <pivotField showAll="0">
      <items count="6">
        <item x="3"/>
        <item x="0"/>
        <item x="1"/>
        <item x="2"/>
        <item x="4"/>
        <item t="default"/>
      </items>
    </pivotField>
    <pivotField axis="axisRow" showAll="0">
      <items count="7">
        <item x="2"/>
        <item x="4"/>
        <item x="3"/>
        <item x="0"/>
        <item x="1"/>
        <item x="5"/>
        <item t="default"/>
      </items>
    </pivotField>
    <pivotField showAll="0"/>
    <pivotField axis="axisCol" dataField="1" showAll="0">
      <items count="4">
        <item x="0"/>
        <item x="1"/>
        <item x="2"/>
        <item t="default"/>
      </items>
    </pivotField>
  </pivotFields>
  <rowFields count="1">
    <field x="2"/>
  </rowFields>
  <rowItems count="7">
    <i>
      <x/>
    </i>
    <i>
      <x v="1"/>
    </i>
    <i>
      <x v="2"/>
    </i>
    <i>
      <x v="3"/>
    </i>
    <i>
      <x v="4"/>
    </i>
    <i>
      <x v="5"/>
    </i>
    <i t="grand">
      <x/>
    </i>
  </rowItems>
  <colFields count="1">
    <field x="4"/>
  </colFields>
  <colItems count="4">
    <i>
      <x/>
    </i>
    <i>
      <x v="1"/>
    </i>
    <i>
      <x v="2"/>
    </i>
    <i t="grand">
      <x/>
    </i>
  </colItems>
  <dataFields count="1">
    <dataField name="Count of Nakupujete si menstruační pomůcky sama?"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pivotTable" Target="../pivotTables/pivotTable25.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ivotTable" Target="../pivotTables/pivotTable27.xml"/><Relationship Id="rId1" Type="http://schemas.openxmlformats.org/officeDocument/2006/relationships/pivotTable" Target="../pivotTables/pivotTable26.xml"/><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pivotTable" Target="../pivotTables/pivotTable30.xml"/><Relationship Id="rId2" Type="http://schemas.openxmlformats.org/officeDocument/2006/relationships/pivotTable" Target="../pivotTables/pivotTable29.xml"/><Relationship Id="rId1" Type="http://schemas.openxmlformats.org/officeDocument/2006/relationships/pivotTable" Target="../pivotTables/pivotTable28.xml"/><Relationship Id="rId5" Type="http://schemas.openxmlformats.org/officeDocument/2006/relationships/drawing" Target="../drawings/drawing11.xm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ivotTable" Target="../pivotTables/pivotTable33.xml"/><Relationship Id="rId2" Type="http://schemas.openxmlformats.org/officeDocument/2006/relationships/pivotTable" Target="../pivotTables/pivotTable32.xml"/><Relationship Id="rId1" Type="http://schemas.openxmlformats.org/officeDocument/2006/relationships/pivotTable" Target="../pivotTables/pivotTable31.xml"/><Relationship Id="rId5" Type="http://schemas.openxmlformats.org/officeDocument/2006/relationships/drawing" Target="../drawings/drawing12.xm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ivotTable" Target="../pivotTables/pivotTable35.xml"/><Relationship Id="rId1" Type="http://schemas.openxmlformats.org/officeDocument/2006/relationships/pivotTable" Target="../pivotTables/pivotTable34.xml"/><Relationship Id="rId4"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pivotTable" Target="../pivotTables/pivotTable38.xml"/><Relationship Id="rId2" Type="http://schemas.openxmlformats.org/officeDocument/2006/relationships/pivotTable" Target="../pivotTables/pivotTable37.xml"/><Relationship Id="rId1" Type="http://schemas.openxmlformats.org/officeDocument/2006/relationships/pivotTable" Target="../pivotTables/pivotTable36.xml"/><Relationship Id="rId5" Type="http://schemas.openxmlformats.org/officeDocument/2006/relationships/drawing" Target="../drawings/drawing14.xm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ivotTable" Target="../pivotTables/pivotTable40.xml"/><Relationship Id="rId1" Type="http://schemas.openxmlformats.org/officeDocument/2006/relationships/pivotTable" Target="../pivotTables/pivotTable39.xml"/><Relationship Id="rId4"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ivotTable" Target="../pivotTables/pivotTable42.xml"/><Relationship Id="rId1" Type="http://schemas.openxmlformats.org/officeDocument/2006/relationships/pivotTable" Target="../pivotTables/pivotTable41.xml"/><Relationship Id="rId4"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ivotTable" Target="../pivotTables/pivotTable44.xml"/><Relationship Id="rId1" Type="http://schemas.openxmlformats.org/officeDocument/2006/relationships/pivotTable" Target="../pivotTables/pivotTable43.xml"/><Relationship Id="rId4"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ivotTable" Target="../pivotTables/pivotTable46.xml"/><Relationship Id="rId1" Type="http://schemas.openxmlformats.org/officeDocument/2006/relationships/pivotTable" Target="../pivotTables/pivotTable45.xml"/><Relationship Id="rId4"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pivotTable" Target="../pivotTables/pivotTable54.xml"/><Relationship Id="rId13" Type="http://schemas.openxmlformats.org/officeDocument/2006/relationships/pivotTable" Target="../pivotTables/pivotTable59.xml"/><Relationship Id="rId18" Type="http://schemas.openxmlformats.org/officeDocument/2006/relationships/pivotTable" Target="../pivotTables/pivotTable64.xml"/><Relationship Id="rId3" Type="http://schemas.openxmlformats.org/officeDocument/2006/relationships/pivotTable" Target="../pivotTables/pivotTable49.xml"/><Relationship Id="rId7" Type="http://schemas.openxmlformats.org/officeDocument/2006/relationships/pivotTable" Target="../pivotTables/pivotTable53.xml"/><Relationship Id="rId12" Type="http://schemas.openxmlformats.org/officeDocument/2006/relationships/pivotTable" Target="../pivotTables/pivotTable58.xml"/><Relationship Id="rId17" Type="http://schemas.openxmlformats.org/officeDocument/2006/relationships/pivotTable" Target="../pivotTables/pivotTable63.xml"/><Relationship Id="rId2" Type="http://schemas.openxmlformats.org/officeDocument/2006/relationships/pivotTable" Target="../pivotTables/pivotTable48.xml"/><Relationship Id="rId16" Type="http://schemas.openxmlformats.org/officeDocument/2006/relationships/pivotTable" Target="../pivotTables/pivotTable62.xml"/><Relationship Id="rId20" Type="http://schemas.openxmlformats.org/officeDocument/2006/relationships/drawing" Target="../drawings/drawing19.xml"/><Relationship Id="rId1" Type="http://schemas.openxmlformats.org/officeDocument/2006/relationships/pivotTable" Target="../pivotTables/pivotTable47.xml"/><Relationship Id="rId6" Type="http://schemas.openxmlformats.org/officeDocument/2006/relationships/pivotTable" Target="../pivotTables/pivotTable52.xml"/><Relationship Id="rId11" Type="http://schemas.openxmlformats.org/officeDocument/2006/relationships/pivotTable" Target="../pivotTables/pivotTable57.xml"/><Relationship Id="rId5" Type="http://schemas.openxmlformats.org/officeDocument/2006/relationships/pivotTable" Target="../pivotTables/pivotTable51.xml"/><Relationship Id="rId15" Type="http://schemas.openxmlformats.org/officeDocument/2006/relationships/pivotTable" Target="../pivotTables/pivotTable61.xml"/><Relationship Id="rId10" Type="http://schemas.openxmlformats.org/officeDocument/2006/relationships/pivotTable" Target="../pivotTables/pivotTable56.xml"/><Relationship Id="rId19" Type="http://schemas.openxmlformats.org/officeDocument/2006/relationships/printerSettings" Target="../printerSettings/printerSettings22.bin"/><Relationship Id="rId4" Type="http://schemas.openxmlformats.org/officeDocument/2006/relationships/pivotTable" Target="../pivotTables/pivotTable50.xml"/><Relationship Id="rId9" Type="http://schemas.openxmlformats.org/officeDocument/2006/relationships/pivotTable" Target="../pivotTables/pivotTable55.xml"/><Relationship Id="rId14" Type="http://schemas.openxmlformats.org/officeDocument/2006/relationships/pivotTable" Target="../pivotTables/pivotTable60.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8.xml"/><Relationship Id="rId2" Type="http://schemas.openxmlformats.org/officeDocument/2006/relationships/pivotTable" Target="../pivotTables/pivotTable7.xml"/><Relationship Id="rId1" Type="http://schemas.openxmlformats.org/officeDocument/2006/relationships/pivotTable" Target="../pivotTables/pivotTable6.x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10.xml"/><Relationship Id="rId1" Type="http://schemas.openxmlformats.org/officeDocument/2006/relationships/pivotTable" Target="../pivotTables/pivotTable9.x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pivotTable" Target="../pivotTables/pivotTable18.xml"/><Relationship Id="rId3" Type="http://schemas.openxmlformats.org/officeDocument/2006/relationships/pivotTable" Target="../pivotTables/pivotTable13.xml"/><Relationship Id="rId7" Type="http://schemas.openxmlformats.org/officeDocument/2006/relationships/pivotTable" Target="../pivotTables/pivotTable17.xml"/><Relationship Id="rId2" Type="http://schemas.openxmlformats.org/officeDocument/2006/relationships/pivotTable" Target="../pivotTables/pivotTable12.xml"/><Relationship Id="rId1" Type="http://schemas.openxmlformats.org/officeDocument/2006/relationships/pivotTable" Target="../pivotTables/pivotTable11.xml"/><Relationship Id="rId6" Type="http://schemas.openxmlformats.org/officeDocument/2006/relationships/pivotTable" Target="../pivotTables/pivotTable16.xml"/><Relationship Id="rId5" Type="http://schemas.openxmlformats.org/officeDocument/2006/relationships/pivotTable" Target="../pivotTables/pivotTable15.xml"/><Relationship Id="rId10" Type="http://schemas.openxmlformats.org/officeDocument/2006/relationships/drawing" Target="../drawings/drawing5.xml"/><Relationship Id="rId4" Type="http://schemas.openxmlformats.org/officeDocument/2006/relationships/pivotTable" Target="../pivotTables/pivotTable14.xm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pivotTable" Target="../pivotTables/pivotTable19.x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22.xml"/><Relationship Id="rId2" Type="http://schemas.openxmlformats.org/officeDocument/2006/relationships/pivotTable" Target="../pivotTables/pivotTable21.xml"/><Relationship Id="rId1" Type="http://schemas.openxmlformats.org/officeDocument/2006/relationships/pivotTable" Target="../pivotTables/pivotTable20.xm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23.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DFB1D-F3D6-414E-ABCD-A1CDB46D0578}">
  <dimension ref="A2:M504"/>
  <sheetViews>
    <sheetView showGridLines="0" topLeftCell="A19" zoomScale="102" workbookViewId="0">
      <selection activeCell="D26" sqref="D26"/>
    </sheetView>
  </sheetViews>
  <sheetFormatPr defaultRowHeight="15" x14ac:dyDescent="0.25"/>
  <cols>
    <col min="1" max="1" width="20.140625" bestFit="1" customWidth="1"/>
    <col min="2" max="2" width="24.85546875" bestFit="1" customWidth="1"/>
    <col min="3" max="3" width="15.7109375" bestFit="1" customWidth="1"/>
    <col min="4" max="4" width="30.140625" bestFit="1" customWidth="1"/>
    <col min="5" max="5" width="27.7109375" bestFit="1" customWidth="1"/>
    <col min="6" max="6" width="75.85546875" bestFit="1" customWidth="1"/>
    <col min="7" max="7" width="62.140625" bestFit="1" customWidth="1"/>
    <col min="8" max="8" width="11.42578125" bestFit="1" customWidth="1"/>
    <col min="9" max="9" width="21" bestFit="1" customWidth="1"/>
    <col min="10" max="10" width="6.28515625" bestFit="1" customWidth="1"/>
    <col min="12" max="12" width="29" bestFit="1" customWidth="1"/>
    <col min="13" max="13" width="4.5703125" bestFit="1" customWidth="1"/>
  </cols>
  <sheetData>
    <row r="2" spans="1:5" x14ac:dyDescent="0.25">
      <c r="A2" s="6" t="s">
        <v>0</v>
      </c>
      <c r="B2" s="7" t="s">
        <v>329</v>
      </c>
      <c r="D2" s="9" t="s">
        <v>45</v>
      </c>
      <c r="E2" s="9" t="s">
        <v>187</v>
      </c>
    </row>
    <row r="3" spans="1:5" x14ac:dyDescent="0.25">
      <c r="A3" t="s">
        <v>13</v>
      </c>
      <c r="B3" s="5">
        <v>23</v>
      </c>
      <c r="C3" s="24">
        <f>B3/$B$8</f>
        <v>0.10900473933649289</v>
      </c>
      <c r="D3" s="9" t="s">
        <v>78</v>
      </c>
      <c r="E3" s="9">
        <v>23</v>
      </c>
    </row>
    <row r="4" spans="1:5" x14ac:dyDescent="0.25">
      <c r="A4" t="s">
        <v>11</v>
      </c>
      <c r="B4" s="5">
        <v>88</v>
      </c>
      <c r="C4" s="24">
        <f t="shared" ref="C4:C7" si="0">B4/$B$8</f>
        <v>0.41706161137440756</v>
      </c>
      <c r="D4" s="9" t="s">
        <v>87</v>
      </c>
      <c r="E4" s="9">
        <v>21</v>
      </c>
    </row>
    <row r="5" spans="1:5" x14ac:dyDescent="0.25">
      <c r="A5" t="s">
        <v>26</v>
      </c>
      <c r="B5" s="5">
        <v>65</v>
      </c>
      <c r="C5" s="24">
        <f t="shared" si="0"/>
        <v>0.30805687203791471</v>
      </c>
      <c r="D5" s="9" t="s">
        <v>84</v>
      </c>
      <c r="E5" s="9">
        <v>63</v>
      </c>
    </row>
    <row r="6" spans="1:5" x14ac:dyDescent="0.25">
      <c r="A6" t="s">
        <v>12</v>
      </c>
      <c r="B6" s="5">
        <v>26</v>
      </c>
      <c r="C6" s="24">
        <f t="shared" si="0"/>
        <v>0.12322274881516587</v>
      </c>
      <c r="D6" s="9" t="s">
        <v>62</v>
      </c>
      <c r="E6" s="9">
        <v>48</v>
      </c>
    </row>
    <row r="7" spans="1:5" x14ac:dyDescent="0.25">
      <c r="A7" t="s">
        <v>17</v>
      </c>
      <c r="B7" s="5">
        <v>9</v>
      </c>
      <c r="C7" s="24">
        <f t="shared" si="0"/>
        <v>4.2654028436018961E-2</v>
      </c>
      <c r="D7" s="9" t="s">
        <v>74</v>
      </c>
      <c r="E7" s="9">
        <v>27</v>
      </c>
    </row>
    <row r="8" spans="1:5" x14ac:dyDescent="0.25">
      <c r="A8" t="s">
        <v>163</v>
      </c>
      <c r="B8" s="5">
        <v>211</v>
      </c>
      <c r="D8" s="9" t="s">
        <v>104</v>
      </c>
      <c r="E8" s="9">
        <v>29</v>
      </c>
    </row>
    <row r="32" spans="1:3" x14ac:dyDescent="0.25">
      <c r="A32" t="s">
        <v>0</v>
      </c>
      <c r="B32" t="s">
        <v>45</v>
      </c>
      <c r="C32" t="s">
        <v>187</v>
      </c>
    </row>
    <row r="33" spans="1:3" x14ac:dyDescent="0.25">
      <c r="A33" t="s">
        <v>13</v>
      </c>
      <c r="B33" t="s">
        <v>78</v>
      </c>
      <c r="C33">
        <v>7</v>
      </c>
    </row>
    <row r="34" spans="1:3" x14ac:dyDescent="0.25">
      <c r="A34" t="s">
        <v>13</v>
      </c>
      <c r="B34" t="s">
        <v>104</v>
      </c>
      <c r="C34">
        <v>16</v>
      </c>
    </row>
    <row r="35" spans="1:3" x14ac:dyDescent="0.25">
      <c r="A35" t="s">
        <v>11</v>
      </c>
      <c r="B35" t="s">
        <v>78</v>
      </c>
      <c r="C35">
        <v>11</v>
      </c>
    </row>
    <row r="36" spans="1:3" x14ac:dyDescent="0.25">
      <c r="A36" t="s">
        <v>11</v>
      </c>
      <c r="B36" t="s">
        <v>87</v>
      </c>
      <c r="C36">
        <v>11</v>
      </c>
    </row>
    <row r="37" spans="1:3" x14ac:dyDescent="0.25">
      <c r="A37" t="s">
        <v>11</v>
      </c>
      <c r="B37" t="s">
        <v>84</v>
      </c>
      <c r="C37">
        <v>35</v>
      </c>
    </row>
    <row r="38" spans="1:3" x14ac:dyDescent="0.25">
      <c r="A38" t="s">
        <v>11</v>
      </c>
      <c r="B38" t="s">
        <v>62</v>
      </c>
      <c r="C38">
        <v>14</v>
      </c>
    </row>
    <row r="39" spans="1:3" x14ac:dyDescent="0.25">
      <c r="A39" t="s">
        <v>11</v>
      </c>
      <c r="B39" t="s">
        <v>74</v>
      </c>
      <c r="C39">
        <v>4</v>
      </c>
    </row>
    <row r="40" spans="1:3" x14ac:dyDescent="0.25">
      <c r="A40" t="s">
        <v>11</v>
      </c>
      <c r="B40" t="s">
        <v>104</v>
      </c>
      <c r="C40">
        <v>13</v>
      </c>
    </row>
    <row r="41" spans="1:3" x14ac:dyDescent="0.25">
      <c r="A41" t="s">
        <v>26</v>
      </c>
      <c r="B41" t="s">
        <v>78</v>
      </c>
      <c r="C41">
        <v>5</v>
      </c>
    </row>
    <row r="42" spans="1:3" x14ac:dyDescent="0.25">
      <c r="A42" t="s">
        <v>26</v>
      </c>
      <c r="B42" t="s">
        <v>87</v>
      </c>
      <c r="C42">
        <v>10</v>
      </c>
    </row>
    <row r="43" spans="1:3" x14ac:dyDescent="0.25">
      <c r="A43" t="s">
        <v>26</v>
      </c>
      <c r="B43" t="s">
        <v>84</v>
      </c>
      <c r="C43">
        <v>14</v>
      </c>
    </row>
    <row r="44" spans="1:3" x14ac:dyDescent="0.25">
      <c r="A44" t="s">
        <v>26</v>
      </c>
      <c r="B44" t="s">
        <v>62</v>
      </c>
      <c r="C44">
        <v>19</v>
      </c>
    </row>
    <row r="45" spans="1:3" x14ac:dyDescent="0.25">
      <c r="A45" t="s">
        <v>26</v>
      </c>
      <c r="B45" t="s">
        <v>74</v>
      </c>
      <c r="C45">
        <v>17</v>
      </c>
    </row>
    <row r="46" spans="1:3" x14ac:dyDescent="0.25">
      <c r="A46" t="s">
        <v>12</v>
      </c>
      <c r="B46" t="s">
        <v>84</v>
      </c>
      <c r="C46">
        <v>7</v>
      </c>
    </row>
    <row r="47" spans="1:3" x14ac:dyDescent="0.25">
      <c r="A47" t="s">
        <v>12</v>
      </c>
      <c r="B47" t="s">
        <v>62</v>
      </c>
      <c r="C47">
        <v>15</v>
      </c>
    </row>
    <row r="48" spans="1:3" x14ac:dyDescent="0.25">
      <c r="A48" t="s">
        <v>12</v>
      </c>
      <c r="B48" t="s">
        <v>74</v>
      </c>
      <c r="C48">
        <v>4</v>
      </c>
    </row>
    <row r="49" spans="1:13" x14ac:dyDescent="0.25">
      <c r="A49" t="s">
        <v>17</v>
      </c>
      <c r="B49" t="s">
        <v>84</v>
      </c>
      <c r="C49">
        <v>7</v>
      </c>
    </row>
    <row r="50" spans="1:13" x14ac:dyDescent="0.25">
      <c r="A50" t="s">
        <v>17</v>
      </c>
      <c r="B50" t="s">
        <v>74</v>
      </c>
      <c r="C50">
        <v>2</v>
      </c>
    </row>
    <row r="59" spans="1:13" x14ac:dyDescent="0.25">
      <c r="A59" s="1" t="s">
        <v>0</v>
      </c>
      <c r="B59" s="1" t="s">
        <v>195</v>
      </c>
      <c r="E59" t="s">
        <v>197</v>
      </c>
      <c r="F59" t="s">
        <v>198</v>
      </c>
    </row>
    <row r="60" spans="1:13" x14ac:dyDescent="0.25">
      <c r="A60" t="s">
        <v>11</v>
      </c>
      <c r="B60">
        <v>1</v>
      </c>
      <c r="D60">
        <v>1</v>
      </c>
      <c r="E60" t="s">
        <v>199</v>
      </c>
      <c r="F60">
        <f>COUNTIF($B$60:$B$124,D60)</f>
        <v>38</v>
      </c>
      <c r="G60">
        <f>F60*1</f>
        <v>38</v>
      </c>
    </row>
    <row r="61" spans="1:13" x14ac:dyDescent="0.25">
      <c r="A61" t="s">
        <v>26</v>
      </c>
      <c r="B61">
        <v>1</v>
      </c>
      <c r="D61">
        <v>2</v>
      </c>
      <c r="E61" t="s">
        <v>200</v>
      </c>
      <c r="F61">
        <f>COUNTIF($B$60:$B$124,D61)</f>
        <v>19</v>
      </c>
      <c r="G61">
        <f>F61*2</f>
        <v>38</v>
      </c>
      <c r="L61" t="s">
        <v>14</v>
      </c>
      <c r="M61">
        <v>100</v>
      </c>
    </row>
    <row r="62" spans="1:13" x14ac:dyDescent="0.25">
      <c r="A62" t="s">
        <v>26</v>
      </c>
      <c r="B62">
        <v>1</v>
      </c>
      <c r="D62">
        <v>3</v>
      </c>
      <c r="E62" t="s">
        <v>201</v>
      </c>
      <c r="F62">
        <f>COUNTIF($B$60:$B$124,D62)</f>
        <v>6</v>
      </c>
      <c r="G62">
        <f>F62*3</f>
        <v>18</v>
      </c>
      <c r="L62" t="s">
        <v>65</v>
      </c>
      <c r="M62">
        <v>62</v>
      </c>
    </row>
    <row r="63" spans="1:13" x14ac:dyDescent="0.25">
      <c r="A63" t="s">
        <v>12</v>
      </c>
      <c r="B63">
        <v>1</v>
      </c>
      <c r="D63">
        <v>4</v>
      </c>
      <c r="E63" t="s">
        <v>205</v>
      </c>
      <c r="F63">
        <f>COUNTIF($B$60:$B$124,D63)</f>
        <v>2</v>
      </c>
      <c r="G63">
        <f>F63*4</f>
        <v>8</v>
      </c>
      <c r="L63" t="s">
        <v>177</v>
      </c>
      <c r="M63">
        <v>3</v>
      </c>
    </row>
    <row r="64" spans="1:13" x14ac:dyDescent="0.25">
      <c r="A64" t="s">
        <v>13</v>
      </c>
      <c r="B64">
        <v>1</v>
      </c>
      <c r="G64">
        <f>SUM(G60:G63)</f>
        <v>102</v>
      </c>
      <c r="L64" t="s">
        <v>63</v>
      </c>
      <c r="M64">
        <v>89</v>
      </c>
    </row>
    <row r="65" spans="1:13" x14ac:dyDescent="0.25">
      <c r="A65" t="s">
        <v>17</v>
      </c>
      <c r="B65">
        <v>1</v>
      </c>
      <c r="L65" t="s">
        <v>18</v>
      </c>
      <c r="M65">
        <v>55</v>
      </c>
    </row>
    <row r="66" spans="1:13" x14ac:dyDescent="0.25">
      <c r="A66" t="s">
        <v>11</v>
      </c>
      <c r="B66">
        <v>2</v>
      </c>
      <c r="L66" t="s">
        <v>97</v>
      </c>
      <c r="M66">
        <v>5</v>
      </c>
    </row>
    <row r="67" spans="1:13" x14ac:dyDescent="0.25">
      <c r="A67" t="s">
        <v>12</v>
      </c>
      <c r="B67">
        <v>1</v>
      </c>
      <c r="L67" t="s">
        <v>192</v>
      </c>
      <c r="M67">
        <v>4</v>
      </c>
    </row>
    <row r="68" spans="1:13" x14ac:dyDescent="0.25">
      <c r="A68" t="s">
        <v>17</v>
      </c>
      <c r="B68">
        <v>1</v>
      </c>
      <c r="L68" t="s">
        <v>88</v>
      </c>
      <c r="M68">
        <v>16</v>
      </c>
    </row>
    <row r="69" spans="1:13" x14ac:dyDescent="0.25">
      <c r="A69" t="s">
        <v>11</v>
      </c>
      <c r="B69">
        <v>1</v>
      </c>
      <c r="L69" t="s">
        <v>124</v>
      </c>
      <c r="M69">
        <v>10</v>
      </c>
    </row>
    <row r="70" spans="1:13" x14ac:dyDescent="0.25">
      <c r="A70" t="s">
        <v>11</v>
      </c>
      <c r="B70">
        <v>1</v>
      </c>
    </row>
    <row r="71" spans="1:13" x14ac:dyDescent="0.25">
      <c r="A71" t="s">
        <v>26</v>
      </c>
      <c r="B71">
        <v>2</v>
      </c>
    </row>
    <row r="72" spans="1:13" x14ac:dyDescent="0.25">
      <c r="A72" t="s">
        <v>11</v>
      </c>
      <c r="B72">
        <v>2</v>
      </c>
    </row>
    <row r="73" spans="1:13" x14ac:dyDescent="0.25">
      <c r="A73" t="s">
        <v>26</v>
      </c>
      <c r="B73">
        <v>1</v>
      </c>
    </row>
    <row r="74" spans="1:13" x14ac:dyDescent="0.25">
      <c r="A74" t="s">
        <v>12</v>
      </c>
      <c r="B74">
        <v>1</v>
      </c>
    </row>
    <row r="75" spans="1:13" x14ac:dyDescent="0.25">
      <c r="A75" t="s">
        <v>11</v>
      </c>
      <c r="B75">
        <v>1</v>
      </c>
    </row>
    <row r="76" spans="1:13" x14ac:dyDescent="0.25">
      <c r="A76" t="s">
        <v>11</v>
      </c>
      <c r="B76">
        <v>1</v>
      </c>
    </row>
    <row r="77" spans="1:13" x14ac:dyDescent="0.25">
      <c r="A77" t="s">
        <v>11</v>
      </c>
      <c r="B77">
        <v>2</v>
      </c>
    </row>
    <row r="78" spans="1:13" x14ac:dyDescent="0.25">
      <c r="A78" t="s">
        <v>13</v>
      </c>
      <c r="B78">
        <v>1</v>
      </c>
    </row>
    <row r="79" spans="1:13" x14ac:dyDescent="0.25">
      <c r="A79" t="s">
        <v>26</v>
      </c>
      <c r="B79">
        <v>1</v>
      </c>
    </row>
    <row r="80" spans="1:13" x14ac:dyDescent="0.25">
      <c r="A80" t="s">
        <v>11</v>
      </c>
      <c r="B80">
        <v>2</v>
      </c>
    </row>
    <row r="81" spans="1:12" x14ac:dyDescent="0.25">
      <c r="A81" t="s">
        <v>11</v>
      </c>
      <c r="B81">
        <v>3</v>
      </c>
    </row>
    <row r="82" spans="1:12" x14ac:dyDescent="0.25">
      <c r="A82" t="s">
        <v>13</v>
      </c>
      <c r="B82">
        <v>1</v>
      </c>
    </row>
    <row r="83" spans="1:12" x14ac:dyDescent="0.25">
      <c r="A83" t="s">
        <v>17</v>
      </c>
      <c r="B83">
        <v>1</v>
      </c>
    </row>
    <row r="84" spans="1:12" ht="105" x14ac:dyDescent="0.25">
      <c r="A84" t="s">
        <v>11</v>
      </c>
      <c r="B84">
        <v>1</v>
      </c>
      <c r="E84" s="2" t="s">
        <v>0</v>
      </c>
      <c r="F84" s="2" t="s">
        <v>195</v>
      </c>
      <c r="G84" t="s">
        <v>196</v>
      </c>
      <c r="J84" s="10" t="s">
        <v>216</v>
      </c>
      <c r="K84" s="11" t="s">
        <v>215</v>
      </c>
      <c r="L84" s="12" t="s">
        <v>327</v>
      </c>
    </row>
    <row r="85" spans="1:12" x14ac:dyDescent="0.25">
      <c r="A85" t="s">
        <v>11</v>
      </c>
      <c r="B85">
        <v>1</v>
      </c>
      <c r="E85" t="s">
        <v>13</v>
      </c>
      <c r="F85">
        <v>1</v>
      </c>
      <c r="G85">
        <v>11</v>
      </c>
      <c r="J85" s="13" t="s">
        <v>13</v>
      </c>
      <c r="K85" s="14">
        <v>1</v>
      </c>
      <c r="L85" s="15">
        <v>11</v>
      </c>
    </row>
    <row r="86" spans="1:12" x14ac:dyDescent="0.25">
      <c r="A86" t="s">
        <v>13</v>
      </c>
      <c r="B86">
        <v>2</v>
      </c>
      <c r="F86">
        <v>2</v>
      </c>
      <c r="G86">
        <v>24</v>
      </c>
      <c r="J86" s="16"/>
      <c r="K86" s="17">
        <v>2</v>
      </c>
      <c r="L86" s="18">
        <v>24</v>
      </c>
    </row>
    <row r="87" spans="1:12" x14ac:dyDescent="0.25">
      <c r="A87" t="s">
        <v>13</v>
      </c>
      <c r="B87">
        <v>2</v>
      </c>
      <c r="E87" t="s">
        <v>11</v>
      </c>
      <c r="F87">
        <v>1</v>
      </c>
      <c r="G87">
        <v>49</v>
      </c>
      <c r="J87" s="13" t="s">
        <v>11</v>
      </c>
      <c r="K87" s="14">
        <v>1</v>
      </c>
      <c r="L87" s="15">
        <v>49</v>
      </c>
    </row>
    <row r="88" spans="1:12" x14ac:dyDescent="0.25">
      <c r="A88" t="s">
        <v>26</v>
      </c>
      <c r="B88">
        <v>1</v>
      </c>
      <c r="F88">
        <v>2</v>
      </c>
      <c r="G88">
        <v>54</v>
      </c>
      <c r="J88" s="19"/>
      <c r="K88" s="20">
        <v>2</v>
      </c>
      <c r="L88" s="21">
        <v>54</v>
      </c>
    </row>
    <row r="89" spans="1:12" x14ac:dyDescent="0.25">
      <c r="A89" t="s">
        <v>11</v>
      </c>
      <c r="B89">
        <v>1</v>
      </c>
      <c r="F89">
        <v>3</v>
      </c>
      <c r="G89">
        <v>27</v>
      </c>
      <c r="J89" s="19"/>
      <c r="K89" s="20">
        <v>3</v>
      </c>
      <c r="L89" s="21">
        <v>27</v>
      </c>
    </row>
    <row r="90" spans="1:12" x14ac:dyDescent="0.25">
      <c r="A90" t="s">
        <v>11</v>
      </c>
      <c r="B90">
        <v>2</v>
      </c>
      <c r="F90">
        <v>4</v>
      </c>
      <c r="G90">
        <v>12</v>
      </c>
      <c r="J90" s="16"/>
      <c r="K90" s="17">
        <v>4</v>
      </c>
      <c r="L90" s="18">
        <v>12</v>
      </c>
    </row>
    <row r="91" spans="1:12" x14ac:dyDescent="0.25">
      <c r="A91" t="s">
        <v>11</v>
      </c>
      <c r="B91">
        <v>1</v>
      </c>
      <c r="E91" t="s">
        <v>26</v>
      </c>
      <c r="F91">
        <v>1</v>
      </c>
      <c r="G91">
        <v>30</v>
      </c>
      <c r="J91" s="13" t="s">
        <v>26</v>
      </c>
      <c r="K91" s="14">
        <v>1</v>
      </c>
      <c r="L91" s="15">
        <v>30</v>
      </c>
    </row>
    <row r="92" spans="1:12" x14ac:dyDescent="0.25">
      <c r="A92" t="s">
        <v>11</v>
      </c>
      <c r="B92">
        <v>1</v>
      </c>
      <c r="F92">
        <v>2</v>
      </c>
      <c r="G92">
        <v>42</v>
      </c>
      <c r="J92" s="19"/>
      <c r="K92" s="20">
        <v>2</v>
      </c>
      <c r="L92" s="21">
        <v>42</v>
      </c>
    </row>
    <row r="93" spans="1:12" x14ac:dyDescent="0.25">
      <c r="A93" t="s">
        <v>11</v>
      </c>
      <c r="B93">
        <v>3</v>
      </c>
      <c r="F93">
        <v>3</v>
      </c>
      <c r="G93">
        <v>30</v>
      </c>
      <c r="J93" s="19"/>
      <c r="K93" s="20">
        <v>3</v>
      </c>
      <c r="L93" s="21">
        <v>30</v>
      </c>
    </row>
    <row r="94" spans="1:12" x14ac:dyDescent="0.25">
      <c r="A94" t="s">
        <v>26</v>
      </c>
      <c r="B94">
        <v>1</v>
      </c>
      <c r="F94">
        <v>4</v>
      </c>
      <c r="G94">
        <v>16</v>
      </c>
      <c r="J94" s="16"/>
      <c r="K94" s="17">
        <v>4</v>
      </c>
      <c r="L94" s="18">
        <v>16</v>
      </c>
    </row>
    <row r="95" spans="1:12" x14ac:dyDescent="0.25">
      <c r="A95" t="s">
        <v>17</v>
      </c>
      <c r="B95">
        <v>1</v>
      </c>
      <c r="E95" t="s">
        <v>12</v>
      </c>
      <c r="F95">
        <v>1</v>
      </c>
      <c r="G95">
        <v>16</v>
      </c>
      <c r="J95" s="13" t="s">
        <v>12</v>
      </c>
      <c r="K95" s="14">
        <v>1</v>
      </c>
      <c r="L95" s="15">
        <v>16</v>
      </c>
    </row>
    <row r="96" spans="1:12" x14ac:dyDescent="0.25">
      <c r="A96" t="s">
        <v>11</v>
      </c>
      <c r="B96">
        <v>2</v>
      </c>
      <c r="F96">
        <v>2</v>
      </c>
      <c r="G96">
        <v>14</v>
      </c>
      <c r="J96" s="19"/>
      <c r="K96" s="20">
        <v>2</v>
      </c>
      <c r="L96" s="21">
        <v>14</v>
      </c>
    </row>
    <row r="97" spans="1:12" x14ac:dyDescent="0.25">
      <c r="A97" t="s">
        <v>11</v>
      </c>
      <c r="B97">
        <v>1</v>
      </c>
      <c r="F97">
        <v>3</v>
      </c>
      <c r="G97">
        <v>9</v>
      </c>
      <c r="J97" s="16"/>
      <c r="K97" s="17">
        <v>3</v>
      </c>
      <c r="L97" s="18">
        <v>9</v>
      </c>
    </row>
    <row r="98" spans="1:12" x14ac:dyDescent="0.25">
      <c r="A98" t="s">
        <v>11</v>
      </c>
      <c r="B98">
        <v>1</v>
      </c>
      <c r="E98" t="s">
        <v>17</v>
      </c>
      <c r="F98">
        <v>1</v>
      </c>
      <c r="G98">
        <v>8</v>
      </c>
      <c r="J98" s="19" t="s">
        <v>17</v>
      </c>
      <c r="K98" s="20">
        <v>1</v>
      </c>
      <c r="L98" s="21">
        <v>8</v>
      </c>
    </row>
    <row r="99" spans="1:12" x14ac:dyDescent="0.25">
      <c r="A99" t="s">
        <v>11</v>
      </c>
      <c r="B99">
        <v>2</v>
      </c>
      <c r="F99">
        <v>2</v>
      </c>
      <c r="G99">
        <v>2</v>
      </c>
      <c r="J99" s="16"/>
      <c r="K99" s="17">
        <v>2</v>
      </c>
      <c r="L99" s="18">
        <v>2</v>
      </c>
    </row>
    <row r="100" spans="1:12" x14ac:dyDescent="0.25">
      <c r="A100" t="s">
        <v>11</v>
      </c>
      <c r="B100">
        <v>1</v>
      </c>
      <c r="E100" t="s">
        <v>163</v>
      </c>
      <c r="G100">
        <v>344</v>
      </c>
    </row>
    <row r="101" spans="1:12" x14ac:dyDescent="0.25">
      <c r="A101" t="s">
        <v>11</v>
      </c>
      <c r="B101">
        <v>3</v>
      </c>
    </row>
    <row r="102" spans="1:12" x14ac:dyDescent="0.25">
      <c r="A102" t="s">
        <v>11</v>
      </c>
      <c r="B102">
        <v>1</v>
      </c>
    </row>
    <row r="103" spans="1:12" x14ac:dyDescent="0.25">
      <c r="A103" t="s">
        <v>11</v>
      </c>
      <c r="B103">
        <v>2</v>
      </c>
    </row>
    <row r="104" spans="1:12" x14ac:dyDescent="0.25">
      <c r="A104" t="s">
        <v>11</v>
      </c>
      <c r="B104">
        <v>1</v>
      </c>
      <c r="E104" t="s">
        <v>207</v>
      </c>
      <c r="F104" t="s">
        <v>217</v>
      </c>
      <c r="I104" t="s">
        <v>217</v>
      </c>
      <c r="J104">
        <f>COUNTIF('OT 1-3'!$B$161:$B$504,'OT 1-3'!I104)</f>
        <v>158</v>
      </c>
    </row>
    <row r="105" spans="1:12" x14ac:dyDescent="0.25">
      <c r="A105" t="s">
        <v>11</v>
      </c>
      <c r="B105">
        <v>3</v>
      </c>
      <c r="E105" t="s">
        <v>208</v>
      </c>
      <c r="F105" t="s">
        <v>218</v>
      </c>
      <c r="I105" t="s">
        <v>218</v>
      </c>
      <c r="J105">
        <f>COUNTIF('OT 1-3'!$B$161:$B$504,'OT 1-3'!I105)</f>
        <v>186</v>
      </c>
    </row>
    <row r="106" spans="1:12" x14ac:dyDescent="0.25">
      <c r="A106" t="s">
        <v>11</v>
      </c>
      <c r="B106">
        <v>1</v>
      </c>
      <c r="E106" t="s">
        <v>209</v>
      </c>
      <c r="F106" t="s">
        <v>217</v>
      </c>
    </row>
    <row r="107" spans="1:12" x14ac:dyDescent="0.25">
      <c r="A107" t="s">
        <v>11</v>
      </c>
      <c r="B107">
        <v>3</v>
      </c>
      <c r="E107" t="s">
        <v>210</v>
      </c>
      <c r="F107" t="s">
        <v>218</v>
      </c>
    </row>
    <row r="108" spans="1:12" x14ac:dyDescent="0.25">
      <c r="A108" t="s">
        <v>11</v>
      </c>
      <c r="B108">
        <v>2</v>
      </c>
      <c r="E108" t="s">
        <v>206</v>
      </c>
      <c r="F108" t="s">
        <v>217</v>
      </c>
    </row>
    <row r="109" spans="1:12" x14ac:dyDescent="0.25">
      <c r="A109" t="s">
        <v>26</v>
      </c>
      <c r="B109">
        <v>2</v>
      </c>
      <c r="E109" t="s">
        <v>211</v>
      </c>
      <c r="F109" t="s">
        <v>218</v>
      </c>
    </row>
    <row r="110" spans="1:12" x14ac:dyDescent="0.25">
      <c r="A110" t="s">
        <v>11</v>
      </c>
      <c r="B110">
        <v>3</v>
      </c>
      <c r="E110" t="s">
        <v>212</v>
      </c>
      <c r="F110" t="s">
        <v>218</v>
      </c>
    </row>
    <row r="111" spans="1:12" x14ac:dyDescent="0.25">
      <c r="A111" t="s">
        <v>11</v>
      </c>
      <c r="B111">
        <v>2</v>
      </c>
      <c r="E111" t="s">
        <v>213</v>
      </c>
      <c r="F111" t="s">
        <v>218</v>
      </c>
    </row>
    <row r="112" spans="1:12" x14ac:dyDescent="0.25">
      <c r="A112" t="s">
        <v>11</v>
      </c>
      <c r="B112">
        <v>1</v>
      </c>
      <c r="E112" t="s">
        <v>214</v>
      </c>
      <c r="F112" t="s">
        <v>218</v>
      </c>
    </row>
    <row r="113" spans="1:7" x14ac:dyDescent="0.25">
      <c r="A113" t="s">
        <v>11</v>
      </c>
      <c r="B113">
        <v>1</v>
      </c>
    </row>
    <row r="114" spans="1:7" x14ac:dyDescent="0.25">
      <c r="A114" t="s">
        <v>26</v>
      </c>
      <c r="B114">
        <v>1</v>
      </c>
    </row>
    <row r="115" spans="1:7" x14ac:dyDescent="0.25">
      <c r="A115" t="s">
        <v>26</v>
      </c>
      <c r="B115">
        <v>1</v>
      </c>
    </row>
    <row r="116" spans="1:7" x14ac:dyDescent="0.25">
      <c r="A116" t="s">
        <v>13</v>
      </c>
      <c r="B116">
        <v>2</v>
      </c>
    </row>
    <row r="117" spans="1:7" x14ac:dyDescent="0.25">
      <c r="A117" t="s">
        <v>26</v>
      </c>
      <c r="B117">
        <v>4</v>
      </c>
    </row>
    <row r="118" spans="1:7" x14ac:dyDescent="0.25">
      <c r="A118" t="s">
        <v>13</v>
      </c>
      <c r="B118">
        <v>2</v>
      </c>
    </row>
    <row r="119" spans="1:7" x14ac:dyDescent="0.25">
      <c r="A119" t="s">
        <v>26</v>
      </c>
      <c r="B119">
        <v>1</v>
      </c>
    </row>
    <row r="120" spans="1:7" x14ac:dyDescent="0.25">
      <c r="A120" t="s">
        <v>11</v>
      </c>
      <c r="B120">
        <v>2</v>
      </c>
    </row>
    <row r="121" spans="1:7" x14ac:dyDescent="0.25">
      <c r="A121" t="s">
        <v>11</v>
      </c>
      <c r="B121">
        <v>4</v>
      </c>
    </row>
    <row r="122" spans="1:7" x14ac:dyDescent="0.25">
      <c r="A122" t="s">
        <v>26</v>
      </c>
      <c r="B122">
        <v>2</v>
      </c>
    </row>
    <row r="123" spans="1:7" x14ac:dyDescent="0.25">
      <c r="A123" t="s">
        <v>26</v>
      </c>
      <c r="B123">
        <v>1</v>
      </c>
    </row>
    <row r="124" spans="1:7" x14ac:dyDescent="0.25">
      <c r="A124" t="s">
        <v>11</v>
      </c>
      <c r="B124">
        <v>2</v>
      </c>
    </row>
    <row r="128" spans="1:7" x14ac:dyDescent="0.25">
      <c r="A128" s="2" t="s">
        <v>202</v>
      </c>
      <c r="B128" t="s">
        <v>167</v>
      </c>
      <c r="F128" t="s">
        <v>202</v>
      </c>
      <c r="G128" t="s">
        <v>167</v>
      </c>
    </row>
    <row r="129" spans="1:7" x14ac:dyDescent="0.25">
      <c r="A129" s="5" t="s">
        <v>14</v>
      </c>
      <c r="B129">
        <v>48</v>
      </c>
      <c r="F129" t="s">
        <v>169</v>
      </c>
      <c r="G129">
        <v>1</v>
      </c>
    </row>
    <row r="130" spans="1:7" x14ac:dyDescent="0.25">
      <c r="A130" s="5" t="s">
        <v>63</v>
      </c>
      <c r="B130">
        <v>30</v>
      </c>
      <c r="F130" t="s">
        <v>133</v>
      </c>
      <c r="G130">
        <v>1</v>
      </c>
    </row>
    <row r="131" spans="1:7" x14ac:dyDescent="0.25">
      <c r="A131" s="5" t="s">
        <v>75</v>
      </c>
      <c r="B131">
        <v>18</v>
      </c>
      <c r="F131" t="s">
        <v>65</v>
      </c>
      <c r="G131">
        <v>12</v>
      </c>
    </row>
    <row r="132" spans="1:7" x14ac:dyDescent="0.25">
      <c r="A132" s="5" t="s">
        <v>18</v>
      </c>
      <c r="B132">
        <v>13</v>
      </c>
      <c r="F132" t="s">
        <v>147</v>
      </c>
      <c r="G132">
        <v>7</v>
      </c>
    </row>
    <row r="133" spans="1:7" x14ac:dyDescent="0.25">
      <c r="A133" s="5" t="s">
        <v>7</v>
      </c>
      <c r="B133">
        <v>12</v>
      </c>
      <c r="F133" t="s">
        <v>63</v>
      </c>
      <c r="G133">
        <v>30</v>
      </c>
    </row>
    <row r="134" spans="1:7" x14ac:dyDescent="0.25">
      <c r="A134" s="5" t="s">
        <v>65</v>
      </c>
      <c r="B134">
        <v>12</v>
      </c>
      <c r="F134" t="s">
        <v>75</v>
      </c>
      <c r="G134">
        <v>18</v>
      </c>
    </row>
    <row r="135" spans="1:7" x14ac:dyDescent="0.25">
      <c r="A135" s="5" t="s">
        <v>127</v>
      </c>
      <c r="B135">
        <v>10</v>
      </c>
      <c r="F135" t="s">
        <v>88</v>
      </c>
      <c r="G135">
        <v>3</v>
      </c>
    </row>
    <row r="136" spans="1:7" x14ac:dyDescent="0.25">
      <c r="A136" s="5" t="s">
        <v>122</v>
      </c>
      <c r="B136">
        <v>9</v>
      </c>
      <c r="F136" t="s">
        <v>14</v>
      </c>
      <c r="G136">
        <v>48</v>
      </c>
    </row>
    <row r="137" spans="1:7" x14ac:dyDescent="0.25">
      <c r="A137" s="5" t="s">
        <v>147</v>
      </c>
      <c r="B137">
        <v>7</v>
      </c>
      <c r="F137" t="s">
        <v>103</v>
      </c>
      <c r="G137">
        <v>6</v>
      </c>
    </row>
    <row r="138" spans="1:7" x14ac:dyDescent="0.25">
      <c r="A138" s="5" t="s">
        <v>109</v>
      </c>
      <c r="B138">
        <v>7</v>
      </c>
      <c r="F138" t="s">
        <v>73</v>
      </c>
      <c r="G138">
        <v>2</v>
      </c>
    </row>
    <row r="139" spans="1:7" x14ac:dyDescent="0.25">
      <c r="A139" s="5" t="s">
        <v>103</v>
      </c>
      <c r="B139">
        <v>6</v>
      </c>
      <c r="F139" t="s">
        <v>122</v>
      </c>
      <c r="G139">
        <v>9</v>
      </c>
    </row>
    <row r="140" spans="1:7" x14ac:dyDescent="0.25">
      <c r="A140" s="5" t="s">
        <v>124</v>
      </c>
      <c r="B140">
        <v>5</v>
      </c>
      <c r="F140" t="s">
        <v>142</v>
      </c>
      <c r="G140">
        <v>4</v>
      </c>
    </row>
    <row r="141" spans="1:7" x14ac:dyDescent="0.25">
      <c r="A141" s="5" t="s">
        <v>91</v>
      </c>
      <c r="B141">
        <v>4</v>
      </c>
      <c r="F141" t="s">
        <v>115</v>
      </c>
      <c r="G141">
        <v>1</v>
      </c>
    </row>
    <row r="142" spans="1:7" x14ac:dyDescent="0.25">
      <c r="A142" s="5" t="s">
        <v>142</v>
      </c>
      <c r="B142">
        <v>4</v>
      </c>
      <c r="F142" t="s">
        <v>18</v>
      </c>
      <c r="G142">
        <v>13</v>
      </c>
    </row>
    <row r="143" spans="1:7" x14ac:dyDescent="0.25">
      <c r="A143" s="5" t="s">
        <v>99</v>
      </c>
      <c r="B143">
        <v>4</v>
      </c>
      <c r="F143" t="s">
        <v>146</v>
      </c>
      <c r="G143">
        <v>1</v>
      </c>
    </row>
    <row r="144" spans="1:7" x14ac:dyDescent="0.25">
      <c r="A144" s="5" t="s">
        <v>88</v>
      </c>
      <c r="B144">
        <v>3</v>
      </c>
      <c r="F144" t="s">
        <v>140</v>
      </c>
      <c r="G144">
        <v>1</v>
      </c>
    </row>
    <row r="145" spans="1:7" x14ac:dyDescent="0.25">
      <c r="A145" s="5" t="s">
        <v>177</v>
      </c>
      <c r="B145">
        <v>3</v>
      </c>
      <c r="F145" t="s">
        <v>127</v>
      </c>
      <c r="G145">
        <v>10</v>
      </c>
    </row>
    <row r="146" spans="1:7" x14ac:dyDescent="0.25">
      <c r="A146" s="5" t="s">
        <v>138</v>
      </c>
      <c r="B146">
        <v>2</v>
      </c>
      <c r="F146" t="s">
        <v>7</v>
      </c>
      <c r="G146">
        <v>12</v>
      </c>
    </row>
    <row r="147" spans="1:7" x14ac:dyDescent="0.25">
      <c r="A147" s="5" t="s">
        <v>94</v>
      </c>
      <c r="B147">
        <v>2</v>
      </c>
      <c r="F147" t="s">
        <v>91</v>
      </c>
      <c r="G147">
        <v>4</v>
      </c>
    </row>
    <row r="148" spans="1:7" x14ac:dyDescent="0.25">
      <c r="A148" s="5" t="s">
        <v>139</v>
      </c>
      <c r="B148">
        <v>2</v>
      </c>
      <c r="F148" t="s">
        <v>109</v>
      </c>
      <c r="G148">
        <v>7</v>
      </c>
    </row>
    <row r="149" spans="1:7" x14ac:dyDescent="0.25">
      <c r="A149" s="5" t="s">
        <v>110</v>
      </c>
      <c r="B149">
        <v>2</v>
      </c>
      <c r="F149" t="s">
        <v>94</v>
      </c>
      <c r="G149">
        <v>2</v>
      </c>
    </row>
    <row r="150" spans="1:7" x14ac:dyDescent="0.25">
      <c r="A150" s="5" t="s">
        <v>73</v>
      </c>
      <c r="B150">
        <v>2</v>
      </c>
      <c r="F150" t="s">
        <v>138</v>
      </c>
      <c r="G150">
        <v>2</v>
      </c>
    </row>
    <row r="151" spans="1:7" x14ac:dyDescent="0.25">
      <c r="A151" s="5" t="s">
        <v>115</v>
      </c>
      <c r="B151">
        <v>1</v>
      </c>
      <c r="F151" t="s">
        <v>139</v>
      </c>
      <c r="G151">
        <v>2</v>
      </c>
    </row>
    <row r="152" spans="1:7" x14ac:dyDescent="0.25">
      <c r="A152" s="5" t="s">
        <v>169</v>
      </c>
      <c r="B152">
        <v>1</v>
      </c>
      <c r="F152" t="s">
        <v>177</v>
      </c>
      <c r="G152">
        <v>3</v>
      </c>
    </row>
    <row r="153" spans="1:7" x14ac:dyDescent="0.25">
      <c r="A153" s="5" t="s">
        <v>128</v>
      </c>
      <c r="B153">
        <v>1</v>
      </c>
      <c r="F153" t="s">
        <v>99</v>
      </c>
      <c r="G153">
        <v>4</v>
      </c>
    </row>
    <row r="154" spans="1:7" x14ac:dyDescent="0.25">
      <c r="A154" s="5" t="s">
        <v>146</v>
      </c>
      <c r="B154">
        <v>1</v>
      </c>
      <c r="F154" t="s">
        <v>124</v>
      </c>
      <c r="G154">
        <v>5</v>
      </c>
    </row>
    <row r="155" spans="1:7" x14ac:dyDescent="0.25">
      <c r="A155" s="5" t="s">
        <v>133</v>
      </c>
      <c r="B155">
        <v>1</v>
      </c>
      <c r="F155" t="s">
        <v>128</v>
      </c>
      <c r="G155">
        <v>1</v>
      </c>
    </row>
    <row r="156" spans="1:7" x14ac:dyDescent="0.25">
      <c r="A156" s="5" t="s">
        <v>140</v>
      </c>
      <c r="B156">
        <v>1</v>
      </c>
      <c r="F156" t="s">
        <v>110</v>
      </c>
      <c r="G156">
        <v>2</v>
      </c>
    </row>
    <row r="157" spans="1:7" x14ac:dyDescent="0.25">
      <c r="A157" s="5" t="s">
        <v>163</v>
      </c>
      <c r="B157">
        <v>211</v>
      </c>
    </row>
    <row r="160" spans="1:7" x14ac:dyDescent="0.25">
      <c r="B160" t="s">
        <v>220</v>
      </c>
      <c r="C160" t="s">
        <v>219</v>
      </c>
    </row>
    <row r="161" spans="1:8" x14ac:dyDescent="0.25">
      <c r="A161" t="s">
        <v>207</v>
      </c>
      <c r="B161" t="str" cm="1">
        <f t="array" ref="B161">_xlfn.XLOOKUP(A161,'OT 1-3'!$E$104:$E$112,'OT 1-3'!F$104:$F$112)</f>
        <v>Jednorázová pomůcka</v>
      </c>
      <c r="C161" t="s">
        <v>11</v>
      </c>
    </row>
    <row r="162" spans="1:8" x14ac:dyDescent="0.25">
      <c r="A162" t="s">
        <v>208</v>
      </c>
      <c r="B162" t="str" cm="1">
        <f t="array" ref="B162">_xlfn.XLOOKUP(A162,'OT 1-3'!$E$104:$E$112,'OT 1-3'!F$104:$F$112)</f>
        <v>Ekologická pomůcka</v>
      </c>
      <c r="C162" t="s">
        <v>26</v>
      </c>
      <c r="E162" s="2" t="s">
        <v>221</v>
      </c>
      <c r="F162" s="2" t="s">
        <v>222</v>
      </c>
    </row>
    <row r="163" spans="1:8" x14ac:dyDescent="0.25">
      <c r="A163" t="s">
        <v>207</v>
      </c>
      <c r="B163" t="str" cm="1">
        <f t="array" ref="B163">_xlfn.XLOOKUP(A163,'OT 1-3'!$E$104:$E$112,'OT 1-3'!F$104:$F$112)</f>
        <v>Jednorázová pomůcka</v>
      </c>
      <c r="C163" t="s">
        <v>26</v>
      </c>
      <c r="E163" s="2" t="s">
        <v>202</v>
      </c>
      <c r="F163" t="s">
        <v>218</v>
      </c>
      <c r="G163" t="s">
        <v>217</v>
      </c>
      <c r="H163" t="s">
        <v>163</v>
      </c>
    </row>
    <row r="164" spans="1:8" x14ac:dyDescent="0.25">
      <c r="A164" t="s">
        <v>209</v>
      </c>
      <c r="B164" t="str" cm="1">
        <f t="array" ref="B164">_xlfn.XLOOKUP(A164,'OT 1-3'!$E$104:$E$112,'OT 1-3'!F$104:$F$112)</f>
        <v>Jednorázová pomůcka</v>
      </c>
      <c r="C164" t="s">
        <v>12</v>
      </c>
      <c r="E164" s="5" t="s">
        <v>13</v>
      </c>
      <c r="F164">
        <v>9</v>
      </c>
      <c r="G164">
        <v>26</v>
      </c>
      <c r="H164">
        <v>35</v>
      </c>
    </row>
    <row r="165" spans="1:8" x14ac:dyDescent="0.25">
      <c r="A165" t="s">
        <v>207</v>
      </c>
      <c r="B165" t="str" cm="1">
        <f t="array" ref="B165">_xlfn.XLOOKUP(A165,'OT 1-3'!$E$104:$E$112,'OT 1-3'!F$104:$F$112)</f>
        <v>Jednorázová pomůcka</v>
      </c>
      <c r="C165" t="s">
        <v>13</v>
      </c>
      <c r="E165" s="5" t="s">
        <v>11</v>
      </c>
      <c r="F165">
        <v>79</v>
      </c>
      <c r="G165">
        <v>63</v>
      </c>
      <c r="H165">
        <v>142</v>
      </c>
    </row>
    <row r="166" spans="1:8" x14ac:dyDescent="0.25">
      <c r="A166" t="s">
        <v>208</v>
      </c>
      <c r="B166" t="str" cm="1">
        <f t="array" ref="B166">_xlfn.XLOOKUP(A166,'OT 1-3'!$E$104:$E$112,'OT 1-3'!F$104:$F$112)</f>
        <v>Ekologická pomůcka</v>
      </c>
      <c r="C166" t="s">
        <v>17</v>
      </c>
      <c r="E166" s="5" t="s">
        <v>26</v>
      </c>
      <c r="F166">
        <v>81</v>
      </c>
      <c r="G166">
        <v>37</v>
      </c>
      <c r="H166">
        <v>118</v>
      </c>
    </row>
    <row r="167" spans="1:8" x14ac:dyDescent="0.25">
      <c r="A167" t="s">
        <v>210</v>
      </c>
      <c r="B167" t="str" cm="1">
        <f t="array" ref="B167">_xlfn.XLOOKUP(A167,'OT 1-3'!$E$104:$E$112,'OT 1-3'!F$104:$F$112)</f>
        <v>Ekologická pomůcka</v>
      </c>
      <c r="C167" t="s">
        <v>11</v>
      </c>
      <c r="E167" s="5" t="s">
        <v>12</v>
      </c>
      <c r="F167">
        <v>16</v>
      </c>
      <c r="G167">
        <v>23</v>
      </c>
      <c r="H167">
        <v>39</v>
      </c>
    </row>
    <row r="168" spans="1:8" x14ac:dyDescent="0.25">
      <c r="A168" t="s">
        <v>207</v>
      </c>
      <c r="B168" t="str" cm="1">
        <f t="array" ref="B168">_xlfn.XLOOKUP(A168,'OT 1-3'!$E$104:$E$112,'OT 1-3'!F$104:$F$112)</f>
        <v>Jednorázová pomůcka</v>
      </c>
      <c r="C168" t="s">
        <v>12</v>
      </c>
      <c r="E168" s="5" t="s">
        <v>17</v>
      </c>
      <c r="F168">
        <v>1</v>
      </c>
      <c r="G168">
        <v>9</v>
      </c>
      <c r="H168">
        <v>10</v>
      </c>
    </row>
    <row r="169" spans="1:8" x14ac:dyDescent="0.25">
      <c r="A169" t="s">
        <v>206</v>
      </c>
      <c r="B169" t="str" cm="1">
        <f t="array" ref="B169">_xlfn.XLOOKUP(A169,'OT 1-3'!$E$104:$E$112,'OT 1-3'!F$104:$F$112)</f>
        <v>Jednorázová pomůcka</v>
      </c>
      <c r="C169" t="s">
        <v>17</v>
      </c>
      <c r="E169" s="5" t="s">
        <v>163</v>
      </c>
      <c r="F169">
        <v>186</v>
      </c>
      <c r="G169">
        <v>158</v>
      </c>
      <c r="H169">
        <v>344</v>
      </c>
    </row>
    <row r="170" spans="1:8" x14ac:dyDescent="0.25">
      <c r="A170" t="s">
        <v>207</v>
      </c>
      <c r="B170" t="str" cm="1">
        <f t="array" ref="B170">_xlfn.XLOOKUP(A170,'OT 1-3'!$E$104:$E$112,'OT 1-3'!F$104:$F$112)</f>
        <v>Jednorázová pomůcka</v>
      </c>
      <c r="C170" t="s">
        <v>11</v>
      </c>
    </row>
    <row r="171" spans="1:8" x14ac:dyDescent="0.25">
      <c r="A171" t="s">
        <v>210</v>
      </c>
      <c r="B171" t="str" cm="1">
        <f t="array" ref="B171">_xlfn.XLOOKUP(A171,'OT 1-3'!$E$104:$E$112,'OT 1-3'!F$104:$F$112)</f>
        <v>Ekologická pomůcka</v>
      </c>
      <c r="C171" t="s">
        <v>11</v>
      </c>
    </row>
    <row r="172" spans="1:8" x14ac:dyDescent="0.25">
      <c r="A172" t="s">
        <v>210</v>
      </c>
      <c r="B172" t="str" cm="1">
        <f t="array" ref="B172">_xlfn.XLOOKUP(A172,'OT 1-3'!$E$104:$E$112,'OT 1-3'!F$104:$F$112)</f>
        <v>Ekologická pomůcka</v>
      </c>
      <c r="C172" t="s">
        <v>26</v>
      </c>
    </row>
    <row r="173" spans="1:8" x14ac:dyDescent="0.25">
      <c r="A173" t="s">
        <v>211</v>
      </c>
      <c r="B173" t="str" cm="1">
        <f t="array" ref="B173">_xlfn.XLOOKUP(A173,'OT 1-3'!$E$104:$E$112,'OT 1-3'!F$104:$F$112)</f>
        <v>Ekologická pomůcka</v>
      </c>
      <c r="C173" t="s">
        <v>11</v>
      </c>
      <c r="E173" t="s">
        <v>202</v>
      </c>
      <c r="F173" t="s">
        <v>218</v>
      </c>
      <c r="G173" t="s">
        <v>217</v>
      </c>
    </row>
    <row r="174" spans="1:8" x14ac:dyDescent="0.25">
      <c r="A174" t="s">
        <v>207</v>
      </c>
      <c r="B174" t="str" cm="1">
        <f t="array" ref="B174">_xlfn.XLOOKUP(A174,'OT 1-3'!$E$104:$E$112,'OT 1-3'!F$104:$F$112)</f>
        <v>Jednorázová pomůcka</v>
      </c>
      <c r="C174" t="s">
        <v>26</v>
      </c>
      <c r="E174" t="s">
        <v>13</v>
      </c>
      <c r="F174">
        <v>9</v>
      </c>
      <c r="G174">
        <v>26</v>
      </c>
    </row>
    <row r="175" spans="1:8" x14ac:dyDescent="0.25">
      <c r="A175" t="s">
        <v>206</v>
      </c>
      <c r="B175" t="str" cm="1">
        <f t="array" ref="B175">_xlfn.XLOOKUP(A175,'OT 1-3'!$E$104:$E$112,'OT 1-3'!F$104:$F$112)</f>
        <v>Jednorázová pomůcka</v>
      </c>
      <c r="C175" t="s">
        <v>12</v>
      </c>
      <c r="E175" t="s">
        <v>11</v>
      </c>
      <c r="F175">
        <v>79</v>
      </c>
      <c r="G175">
        <v>63</v>
      </c>
    </row>
    <row r="176" spans="1:8" x14ac:dyDescent="0.25">
      <c r="A176" t="s">
        <v>207</v>
      </c>
      <c r="B176" t="str" cm="1">
        <f t="array" ref="B176">_xlfn.XLOOKUP(A176,'OT 1-3'!$E$104:$E$112,'OT 1-3'!F$104:$F$112)</f>
        <v>Jednorázová pomůcka</v>
      </c>
      <c r="C176" t="s">
        <v>11</v>
      </c>
      <c r="E176" t="s">
        <v>26</v>
      </c>
      <c r="F176">
        <v>81</v>
      </c>
      <c r="G176">
        <v>37</v>
      </c>
    </row>
    <row r="177" spans="1:7" x14ac:dyDescent="0.25">
      <c r="A177" t="s">
        <v>207</v>
      </c>
      <c r="B177" t="str" cm="1">
        <f t="array" ref="B177">_xlfn.XLOOKUP(A177,'OT 1-3'!$E$104:$E$112,'OT 1-3'!F$104:$F$112)</f>
        <v>Jednorázová pomůcka</v>
      </c>
      <c r="C177" t="s">
        <v>11</v>
      </c>
      <c r="E177" t="s">
        <v>12</v>
      </c>
      <c r="F177">
        <v>16</v>
      </c>
      <c r="G177">
        <v>23</v>
      </c>
    </row>
    <row r="178" spans="1:7" x14ac:dyDescent="0.25">
      <c r="A178" t="s">
        <v>207</v>
      </c>
      <c r="B178" t="str" cm="1">
        <f t="array" ref="B178">_xlfn.XLOOKUP(A178,'OT 1-3'!$E$104:$E$112,'OT 1-3'!F$104:$F$112)</f>
        <v>Jednorázová pomůcka</v>
      </c>
      <c r="C178" t="s">
        <v>11</v>
      </c>
      <c r="E178" t="s">
        <v>17</v>
      </c>
      <c r="F178">
        <v>1</v>
      </c>
      <c r="G178">
        <v>9</v>
      </c>
    </row>
    <row r="179" spans="1:7" x14ac:dyDescent="0.25">
      <c r="A179" t="s">
        <v>207</v>
      </c>
      <c r="B179" t="str" cm="1">
        <f t="array" ref="B179">_xlfn.XLOOKUP(A179,'OT 1-3'!$E$104:$E$112,'OT 1-3'!F$104:$F$112)</f>
        <v>Jednorázová pomůcka</v>
      </c>
      <c r="C179" t="s">
        <v>13</v>
      </c>
    </row>
    <row r="180" spans="1:7" x14ac:dyDescent="0.25">
      <c r="A180" t="s">
        <v>210</v>
      </c>
      <c r="B180" t="str" cm="1">
        <f t="array" ref="B180">_xlfn.XLOOKUP(A180,'OT 1-3'!$E$104:$E$112,'OT 1-3'!F$104:$F$112)</f>
        <v>Ekologická pomůcka</v>
      </c>
      <c r="C180" t="s">
        <v>26</v>
      </c>
    </row>
    <row r="181" spans="1:7" x14ac:dyDescent="0.25">
      <c r="A181" t="s">
        <v>206</v>
      </c>
      <c r="B181" t="str" cm="1">
        <f t="array" ref="B181">_xlfn.XLOOKUP(A181,'OT 1-3'!$E$104:$E$112,'OT 1-3'!F$104:$F$112)</f>
        <v>Jednorázová pomůcka</v>
      </c>
      <c r="C181" t="s">
        <v>11</v>
      </c>
    </row>
    <row r="182" spans="1:7" x14ac:dyDescent="0.25">
      <c r="A182" t="s">
        <v>207</v>
      </c>
      <c r="B182" t="str" cm="1">
        <f t="array" ref="B182">_xlfn.XLOOKUP(A182,'OT 1-3'!$E$104:$E$112,'OT 1-3'!F$104:$F$112)</f>
        <v>Jednorázová pomůcka</v>
      </c>
      <c r="C182" t="s">
        <v>11</v>
      </c>
    </row>
    <row r="183" spans="1:7" x14ac:dyDescent="0.25">
      <c r="A183" t="s">
        <v>207</v>
      </c>
      <c r="B183" t="str" cm="1">
        <f t="array" ref="B183">_xlfn.XLOOKUP(A183,'OT 1-3'!$E$104:$E$112,'OT 1-3'!F$104:$F$112)</f>
        <v>Jednorázová pomůcka</v>
      </c>
      <c r="C183" t="s">
        <v>13</v>
      </c>
    </row>
    <row r="184" spans="1:7" x14ac:dyDescent="0.25">
      <c r="A184" t="s">
        <v>206</v>
      </c>
      <c r="B184" t="str" cm="1">
        <f t="array" ref="B184">_xlfn.XLOOKUP(A184,'OT 1-3'!$E$104:$E$112,'OT 1-3'!F$104:$F$112)</f>
        <v>Jednorázová pomůcka</v>
      </c>
      <c r="C184" t="s">
        <v>17</v>
      </c>
    </row>
    <row r="185" spans="1:7" x14ac:dyDescent="0.25">
      <c r="A185" t="s">
        <v>207</v>
      </c>
      <c r="B185" t="str" cm="1">
        <f t="array" ref="B185">_xlfn.XLOOKUP(A185,'OT 1-3'!$E$104:$E$112,'OT 1-3'!F$104:$F$112)</f>
        <v>Jednorázová pomůcka</v>
      </c>
      <c r="C185" t="s">
        <v>11</v>
      </c>
    </row>
    <row r="186" spans="1:7" x14ac:dyDescent="0.25">
      <c r="A186" t="s">
        <v>207</v>
      </c>
      <c r="B186" t="str" cm="1">
        <f t="array" ref="B186">_xlfn.XLOOKUP(A186,'OT 1-3'!$E$104:$E$112,'OT 1-3'!F$104:$F$112)</f>
        <v>Jednorázová pomůcka</v>
      </c>
      <c r="C186" t="s">
        <v>11</v>
      </c>
    </row>
    <row r="187" spans="1:7" x14ac:dyDescent="0.25">
      <c r="A187" t="s">
        <v>207</v>
      </c>
      <c r="B187" t="str" cm="1">
        <f t="array" ref="B187">_xlfn.XLOOKUP(A187,'OT 1-3'!$E$104:$E$112,'OT 1-3'!F$104:$F$112)</f>
        <v>Jednorázová pomůcka</v>
      </c>
      <c r="C187" t="s">
        <v>13</v>
      </c>
    </row>
    <row r="188" spans="1:7" x14ac:dyDescent="0.25">
      <c r="A188" t="s">
        <v>206</v>
      </c>
      <c r="B188" t="str" cm="1">
        <f t="array" ref="B188">_xlfn.XLOOKUP(A188,'OT 1-3'!$E$104:$E$112,'OT 1-3'!F$104:$F$112)</f>
        <v>Jednorázová pomůcka</v>
      </c>
      <c r="C188" t="s">
        <v>13</v>
      </c>
    </row>
    <row r="189" spans="1:7" x14ac:dyDescent="0.25">
      <c r="A189" t="s">
        <v>208</v>
      </c>
      <c r="B189" t="str" cm="1">
        <f t="array" ref="B189">_xlfn.XLOOKUP(A189,'OT 1-3'!$E$104:$E$112,'OT 1-3'!F$104:$F$112)</f>
        <v>Ekologická pomůcka</v>
      </c>
      <c r="C189" t="s">
        <v>26</v>
      </c>
    </row>
    <row r="190" spans="1:7" x14ac:dyDescent="0.25">
      <c r="A190" t="s">
        <v>208</v>
      </c>
      <c r="B190" t="str" cm="1">
        <f t="array" ref="B190">_xlfn.XLOOKUP(A190,'OT 1-3'!$E$104:$E$112,'OT 1-3'!F$104:$F$112)</f>
        <v>Ekologická pomůcka</v>
      </c>
      <c r="C190" t="s">
        <v>11</v>
      </c>
    </row>
    <row r="191" spans="1:7" x14ac:dyDescent="0.25">
      <c r="A191" t="s">
        <v>207</v>
      </c>
      <c r="B191" t="str" cm="1">
        <f t="array" ref="B191">_xlfn.XLOOKUP(A191,'OT 1-3'!$E$104:$E$112,'OT 1-3'!F$104:$F$112)</f>
        <v>Jednorázová pomůcka</v>
      </c>
      <c r="C191" t="s">
        <v>11</v>
      </c>
    </row>
    <row r="192" spans="1:7" x14ac:dyDescent="0.25">
      <c r="A192" t="s">
        <v>207</v>
      </c>
      <c r="B192" t="str" cm="1">
        <f t="array" ref="B192">_xlfn.XLOOKUP(A192,'OT 1-3'!$E$104:$E$112,'OT 1-3'!F$104:$F$112)</f>
        <v>Jednorázová pomůcka</v>
      </c>
      <c r="C192" t="s">
        <v>11</v>
      </c>
    </row>
    <row r="193" spans="1:3" x14ac:dyDescent="0.25">
      <c r="A193" t="s">
        <v>207</v>
      </c>
      <c r="B193" t="str" cm="1">
        <f t="array" ref="B193">_xlfn.XLOOKUP(A193,'OT 1-3'!$E$104:$E$112,'OT 1-3'!F$104:$F$112)</f>
        <v>Jednorázová pomůcka</v>
      </c>
      <c r="C193" t="s">
        <v>11</v>
      </c>
    </row>
    <row r="194" spans="1:3" x14ac:dyDescent="0.25">
      <c r="A194" t="s">
        <v>207</v>
      </c>
      <c r="B194" t="str" cm="1">
        <f t="array" ref="B194">_xlfn.XLOOKUP(A194,'OT 1-3'!$E$104:$E$112,'OT 1-3'!F$104:$F$112)</f>
        <v>Jednorázová pomůcka</v>
      </c>
      <c r="C194" t="s">
        <v>11</v>
      </c>
    </row>
    <row r="195" spans="1:3" x14ac:dyDescent="0.25">
      <c r="A195" t="s">
        <v>207</v>
      </c>
      <c r="B195" t="str" cm="1">
        <f t="array" ref="B195">_xlfn.XLOOKUP(A195,'OT 1-3'!$E$104:$E$112,'OT 1-3'!F$104:$F$112)</f>
        <v>Jednorázová pomůcka</v>
      </c>
      <c r="C195" t="s">
        <v>26</v>
      </c>
    </row>
    <row r="196" spans="1:3" x14ac:dyDescent="0.25">
      <c r="A196" t="s">
        <v>207</v>
      </c>
      <c r="B196" t="str" cm="1">
        <f t="array" ref="B196">_xlfn.XLOOKUP(A196,'OT 1-3'!$E$104:$E$112,'OT 1-3'!F$104:$F$112)</f>
        <v>Jednorázová pomůcka</v>
      </c>
      <c r="C196" t="s">
        <v>17</v>
      </c>
    </row>
    <row r="197" spans="1:3" x14ac:dyDescent="0.25">
      <c r="A197" t="s">
        <v>210</v>
      </c>
      <c r="B197" t="str" cm="1">
        <f t="array" ref="B197">_xlfn.XLOOKUP(A197,'OT 1-3'!$E$104:$E$112,'OT 1-3'!F$104:$F$112)</f>
        <v>Ekologická pomůcka</v>
      </c>
      <c r="C197" t="s">
        <v>11</v>
      </c>
    </row>
    <row r="198" spans="1:3" x14ac:dyDescent="0.25">
      <c r="A198" t="s">
        <v>210</v>
      </c>
      <c r="B198" t="str" cm="1">
        <f t="array" ref="B198">_xlfn.XLOOKUP(A198,'OT 1-3'!$E$104:$E$112,'OT 1-3'!F$104:$F$112)</f>
        <v>Ekologická pomůcka</v>
      </c>
      <c r="C198" t="s">
        <v>11</v>
      </c>
    </row>
    <row r="199" spans="1:3" x14ac:dyDescent="0.25">
      <c r="A199" t="s">
        <v>210</v>
      </c>
      <c r="B199" t="str" cm="1">
        <f t="array" ref="B199">_xlfn.XLOOKUP(A199,'OT 1-3'!$E$104:$E$112,'OT 1-3'!F$104:$F$112)</f>
        <v>Ekologická pomůcka</v>
      </c>
      <c r="C199" t="s">
        <v>11</v>
      </c>
    </row>
    <row r="200" spans="1:3" x14ac:dyDescent="0.25">
      <c r="A200" t="s">
        <v>206</v>
      </c>
      <c r="B200" t="str" cm="1">
        <f t="array" ref="B200">_xlfn.XLOOKUP(A200,'OT 1-3'!$E$104:$E$112,'OT 1-3'!F$104:$F$112)</f>
        <v>Jednorázová pomůcka</v>
      </c>
      <c r="C200" t="s">
        <v>11</v>
      </c>
    </row>
    <row r="201" spans="1:3" x14ac:dyDescent="0.25">
      <c r="A201" t="s">
        <v>207</v>
      </c>
      <c r="B201" t="str" cm="1">
        <f t="array" ref="B201">_xlfn.XLOOKUP(A201,'OT 1-3'!$E$104:$E$112,'OT 1-3'!F$104:$F$112)</f>
        <v>Jednorázová pomůcka</v>
      </c>
      <c r="C201" t="s">
        <v>11</v>
      </c>
    </row>
    <row r="202" spans="1:3" x14ac:dyDescent="0.25">
      <c r="A202" t="s">
        <v>207</v>
      </c>
      <c r="B202" t="str" cm="1">
        <f t="array" ref="B202">_xlfn.XLOOKUP(A202,'OT 1-3'!$E$104:$E$112,'OT 1-3'!F$104:$F$112)</f>
        <v>Jednorázová pomůcka</v>
      </c>
      <c r="C202" t="s">
        <v>11</v>
      </c>
    </row>
    <row r="203" spans="1:3" x14ac:dyDescent="0.25">
      <c r="A203" t="s">
        <v>207</v>
      </c>
      <c r="B203" t="str" cm="1">
        <f t="array" ref="B203">_xlfn.XLOOKUP(A203,'OT 1-3'!$E$104:$E$112,'OT 1-3'!F$104:$F$112)</f>
        <v>Jednorázová pomůcka</v>
      </c>
      <c r="C203" t="s">
        <v>11</v>
      </c>
    </row>
    <row r="204" spans="1:3" x14ac:dyDescent="0.25">
      <c r="A204" t="s">
        <v>207</v>
      </c>
      <c r="B204" t="str" cm="1">
        <f t="array" ref="B204">_xlfn.XLOOKUP(A204,'OT 1-3'!$E$104:$E$112,'OT 1-3'!F$104:$F$112)</f>
        <v>Jednorázová pomůcka</v>
      </c>
      <c r="C204" t="s">
        <v>11</v>
      </c>
    </row>
    <row r="205" spans="1:3" x14ac:dyDescent="0.25">
      <c r="A205" t="s">
        <v>210</v>
      </c>
      <c r="B205" t="str" cm="1">
        <f t="array" ref="B205">_xlfn.XLOOKUP(A205,'OT 1-3'!$E$104:$E$112,'OT 1-3'!F$104:$F$112)</f>
        <v>Ekologická pomůcka</v>
      </c>
      <c r="C205" t="s">
        <v>11</v>
      </c>
    </row>
    <row r="206" spans="1:3" x14ac:dyDescent="0.25">
      <c r="A206" t="s">
        <v>206</v>
      </c>
      <c r="B206" t="str" cm="1">
        <f t="array" ref="B206">_xlfn.XLOOKUP(A206,'OT 1-3'!$E$104:$E$112,'OT 1-3'!F$104:$F$112)</f>
        <v>Jednorázová pomůcka</v>
      </c>
      <c r="C206" t="s">
        <v>11</v>
      </c>
    </row>
    <row r="207" spans="1:3" x14ac:dyDescent="0.25">
      <c r="A207" t="s">
        <v>210</v>
      </c>
      <c r="B207" t="str" cm="1">
        <f t="array" ref="B207">_xlfn.XLOOKUP(A207,'OT 1-3'!$E$104:$E$112,'OT 1-3'!F$104:$F$112)</f>
        <v>Ekologická pomůcka</v>
      </c>
      <c r="C207" t="s">
        <v>11</v>
      </c>
    </row>
    <row r="208" spans="1:3" x14ac:dyDescent="0.25">
      <c r="A208" t="s">
        <v>207</v>
      </c>
      <c r="B208" t="str" cm="1">
        <f t="array" ref="B208">_xlfn.XLOOKUP(A208,'OT 1-3'!$E$104:$E$112,'OT 1-3'!F$104:$F$112)</f>
        <v>Jednorázová pomůcka</v>
      </c>
      <c r="C208" t="s">
        <v>11</v>
      </c>
    </row>
    <row r="209" spans="1:3" x14ac:dyDescent="0.25">
      <c r="A209" t="s">
        <v>206</v>
      </c>
      <c r="B209" t="str" cm="1">
        <f t="array" ref="B209">_xlfn.XLOOKUP(A209,'OT 1-3'!$E$104:$E$112,'OT 1-3'!F$104:$F$112)</f>
        <v>Jednorázová pomůcka</v>
      </c>
      <c r="C209" t="s">
        <v>11</v>
      </c>
    </row>
    <row r="210" spans="1:3" x14ac:dyDescent="0.25">
      <c r="A210" t="s">
        <v>206</v>
      </c>
      <c r="B210" t="str" cm="1">
        <f t="array" ref="B210">_xlfn.XLOOKUP(A210,'OT 1-3'!$E$104:$E$112,'OT 1-3'!F$104:$F$112)</f>
        <v>Jednorázová pomůcka</v>
      </c>
      <c r="C210" t="s">
        <v>26</v>
      </c>
    </row>
    <row r="211" spans="1:3" x14ac:dyDescent="0.25">
      <c r="A211" t="s">
        <v>206</v>
      </c>
      <c r="B211" t="str" cm="1">
        <f t="array" ref="B211">_xlfn.XLOOKUP(A211,'OT 1-3'!$E$104:$E$112,'OT 1-3'!F$104:$F$112)</f>
        <v>Jednorázová pomůcka</v>
      </c>
      <c r="C211" t="s">
        <v>11</v>
      </c>
    </row>
    <row r="212" spans="1:3" x14ac:dyDescent="0.25">
      <c r="A212" t="s">
        <v>210</v>
      </c>
      <c r="B212" t="str" cm="1">
        <f t="array" ref="B212">_xlfn.XLOOKUP(A212,'OT 1-3'!$E$104:$E$112,'OT 1-3'!F$104:$F$112)</f>
        <v>Ekologická pomůcka</v>
      </c>
      <c r="C212" t="s">
        <v>11</v>
      </c>
    </row>
    <row r="213" spans="1:3" x14ac:dyDescent="0.25">
      <c r="A213" t="s">
        <v>206</v>
      </c>
      <c r="B213" t="str" cm="1">
        <f t="array" ref="B213">_xlfn.XLOOKUP(A213,'OT 1-3'!$E$104:$E$112,'OT 1-3'!F$104:$F$112)</f>
        <v>Jednorázová pomůcka</v>
      </c>
      <c r="C213" t="s">
        <v>11</v>
      </c>
    </row>
    <row r="214" spans="1:3" x14ac:dyDescent="0.25">
      <c r="A214" t="s">
        <v>210</v>
      </c>
      <c r="B214" t="str" cm="1">
        <f t="array" ref="B214">_xlfn.XLOOKUP(A214,'OT 1-3'!$E$104:$E$112,'OT 1-3'!F$104:$F$112)</f>
        <v>Ekologická pomůcka</v>
      </c>
      <c r="C214" t="s">
        <v>11</v>
      </c>
    </row>
    <row r="215" spans="1:3" x14ac:dyDescent="0.25">
      <c r="A215" t="s">
        <v>210</v>
      </c>
      <c r="B215" t="str" cm="1">
        <f t="array" ref="B215">_xlfn.XLOOKUP(A215,'OT 1-3'!$E$104:$E$112,'OT 1-3'!F$104:$F$112)</f>
        <v>Ekologická pomůcka</v>
      </c>
      <c r="C215" t="s">
        <v>26</v>
      </c>
    </row>
    <row r="216" spans="1:3" x14ac:dyDescent="0.25">
      <c r="A216" t="s">
        <v>207</v>
      </c>
      <c r="B216" t="str" cm="1">
        <f t="array" ref="B216">_xlfn.XLOOKUP(A216,'OT 1-3'!$E$104:$E$112,'OT 1-3'!F$104:$F$112)</f>
        <v>Jednorázová pomůcka</v>
      </c>
      <c r="C216" t="s">
        <v>26</v>
      </c>
    </row>
    <row r="217" spans="1:3" x14ac:dyDescent="0.25">
      <c r="A217" t="s">
        <v>206</v>
      </c>
      <c r="B217" t="str" cm="1">
        <f t="array" ref="B217">_xlfn.XLOOKUP(A217,'OT 1-3'!$E$104:$E$112,'OT 1-3'!F$104:$F$112)</f>
        <v>Jednorázová pomůcka</v>
      </c>
      <c r="C217" t="s">
        <v>13</v>
      </c>
    </row>
    <row r="218" spans="1:3" x14ac:dyDescent="0.25">
      <c r="A218" t="s">
        <v>212</v>
      </c>
      <c r="B218" t="str" cm="1">
        <f t="array" ref="B218">_xlfn.XLOOKUP(A218,'OT 1-3'!$E$104:$E$112,'OT 1-3'!F$104:$F$112)</f>
        <v>Ekologická pomůcka</v>
      </c>
      <c r="C218" t="s">
        <v>26</v>
      </c>
    </row>
    <row r="219" spans="1:3" x14ac:dyDescent="0.25">
      <c r="A219" t="s">
        <v>206</v>
      </c>
      <c r="B219" t="str" cm="1">
        <f t="array" ref="B219">_xlfn.XLOOKUP(A219,'OT 1-3'!$E$104:$E$112,'OT 1-3'!F$104:$F$112)</f>
        <v>Jednorázová pomůcka</v>
      </c>
      <c r="C219" t="s">
        <v>13</v>
      </c>
    </row>
    <row r="220" spans="1:3" x14ac:dyDescent="0.25">
      <c r="A220" t="s">
        <v>213</v>
      </c>
      <c r="B220" t="str" cm="1">
        <f t="array" ref="B220">_xlfn.XLOOKUP(A220,'OT 1-3'!$E$104:$E$112,'OT 1-3'!F$104:$F$112)</f>
        <v>Ekologická pomůcka</v>
      </c>
      <c r="C220" t="s">
        <v>26</v>
      </c>
    </row>
    <row r="221" spans="1:3" x14ac:dyDescent="0.25">
      <c r="A221" t="s">
        <v>210</v>
      </c>
      <c r="B221" t="str" cm="1">
        <f t="array" ref="B221">_xlfn.XLOOKUP(A221,'OT 1-3'!$E$104:$E$112,'OT 1-3'!F$104:$F$112)</f>
        <v>Ekologická pomůcka</v>
      </c>
      <c r="C221" t="s">
        <v>11</v>
      </c>
    </row>
    <row r="222" spans="1:3" x14ac:dyDescent="0.25">
      <c r="A222" t="s">
        <v>206</v>
      </c>
      <c r="B222" t="str" cm="1">
        <f t="array" ref="B222">_xlfn.XLOOKUP(A222,'OT 1-3'!$E$104:$E$112,'OT 1-3'!F$104:$F$112)</f>
        <v>Jednorázová pomůcka</v>
      </c>
      <c r="C222" t="s">
        <v>11</v>
      </c>
    </row>
    <row r="223" spans="1:3" x14ac:dyDescent="0.25">
      <c r="A223" t="s">
        <v>214</v>
      </c>
      <c r="B223" t="str" cm="1">
        <f t="array" ref="B223">_xlfn.XLOOKUP(A223,'OT 1-3'!$E$104:$E$112,'OT 1-3'!F$104:$F$112)</f>
        <v>Ekologická pomůcka</v>
      </c>
      <c r="C223" t="s">
        <v>26</v>
      </c>
    </row>
    <row r="224" spans="1:3" x14ac:dyDescent="0.25">
      <c r="A224" t="s">
        <v>210</v>
      </c>
      <c r="B224" t="str" cm="1">
        <f t="array" ref="B224">_xlfn.XLOOKUP(A224,'OT 1-3'!$E$104:$E$112,'OT 1-3'!F$104:$F$112)</f>
        <v>Ekologická pomůcka</v>
      </c>
      <c r="C224" t="s">
        <v>26</v>
      </c>
    </row>
    <row r="225" spans="1:3" x14ac:dyDescent="0.25">
      <c r="A225" t="s">
        <v>206</v>
      </c>
      <c r="B225" t="str" cm="1">
        <f t="array" ref="B225">_xlfn.XLOOKUP(A225,'OT 1-3'!$E$104:$E$112,'OT 1-3'!F$104:$F$112)</f>
        <v>Jednorázová pomůcka</v>
      </c>
      <c r="C225" t="s">
        <v>11</v>
      </c>
    </row>
    <row r="226" spans="1:3" x14ac:dyDescent="0.25">
      <c r="A226" t="s">
        <v>208</v>
      </c>
      <c r="B226" t="str" cm="1">
        <f t="array" ref="B226">_xlfn.XLOOKUP(A226,'OT 1-3'!$E$104:$E$112,'OT 1-3'!F$104:$F$112)</f>
        <v>Ekologická pomůcka</v>
      </c>
      <c r="C226" t="s">
        <v>13</v>
      </c>
    </row>
    <row r="227" spans="1:3" x14ac:dyDescent="0.25">
      <c r="A227" t="s">
        <v>206</v>
      </c>
      <c r="B227" t="str" cm="1">
        <f t="array" ref="B227">_xlfn.XLOOKUP(A227,'OT 1-3'!$E$104:$E$112,'OT 1-3'!F$104:$F$112)</f>
        <v>Jednorázová pomůcka</v>
      </c>
      <c r="C227" t="s">
        <v>12</v>
      </c>
    </row>
    <row r="228" spans="1:3" x14ac:dyDescent="0.25">
      <c r="A228" t="s">
        <v>207</v>
      </c>
      <c r="B228" t="str" cm="1">
        <f t="array" ref="B228">_xlfn.XLOOKUP(A228,'OT 1-3'!$E$104:$E$112,'OT 1-3'!F$104:$F$112)</f>
        <v>Jednorázová pomůcka</v>
      </c>
      <c r="C228" t="s">
        <v>26</v>
      </c>
    </row>
    <row r="229" spans="1:3" x14ac:dyDescent="0.25">
      <c r="A229" t="s">
        <v>214</v>
      </c>
      <c r="B229" t="str" cm="1">
        <f t="array" ref="B229">_xlfn.XLOOKUP(A229,'OT 1-3'!$E$104:$E$112,'OT 1-3'!F$104:$F$112)</f>
        <v>Ekologická pomůcka</v>
      </c>
      <c r="C229" t="s">
        <v>13</v>
      </c>
    </row>
    <row r="230" spans="1:3" x14ac:dyDescent="0.25">
      <c r="A230" t="s">
        <v>206</v>
      </c>
      <c r="B230" t="str" cm="1">
        <f t="array" ref="B230">_xlfn.XLOOKUP(A230,'OT 1-3'!$E$104:$E$112,'OT 1-3'!F$104:$F$112)</f>
        <v>Jednorázová pomůcka</v>
      </c>
      <c r="C230" t="s">
        <v>12</v>
      </c>
    </row>
    <row r="231" spans="1:3" x14ac:dyDescent="0.25">
      <c r="A231" t="s">
        <v>210</v>
      </c>
      <c r="B231" t="str" cm="1">
        <f t="array" ref="B231">_xlfn.XLOOKUP(A231,'OT 1-3'!$E$104:$E$112,'OT 1-3'!F$104:$F$112)</f>
        <v>Ekologická pomůcka</v>
      </c>
      <c r="C231" t="s">
        <v>26</v>
      </c>
    </row>
    <row r="232" spans="1:3" x14ac:dyDescent="0.25">
      <c r="A232" t="s">
        <v>210</v>
      </c>
      <c r="B232" t="str" cm="1">
        <f t="array" ref="B232">_xlfn.XLOOKUP(A232,'OT 1-3'!$E$104:$E$112,'OT 1-3'!F$104:$F$112)</f>
        <v>Ekologická pomůcka</v>
      </c>
      <c r="C232" t="s">
        <v>26</v>
      </c>
    </row>
    <row r="233" spans="1:3" x14ac:dyDescent="0.25">
      <c r="A233" t="s">
        <v>206</v>
      </c>
      <c r="B233" t="str" cm="1">
        <f t="array" ref="B233">_xlfn.XLOOKUP(A233,'OT 1-3'!$E$104:$E$112,'OT 1-3'!F$104:$F$112)</f>
        <v>Jednorázová pomůcka</v>
      </c>
      <c r="C233" t="s">
        <v>17</v>
      </c>
    </row>
    <row r="234" spans="1:3" x14ac:dyDescent="0.25">
      <c r="A234" t="s">
        <v>210</v>
      </c>
      <c r="B234" t="str" cm="1">
        <f t="array" ref="B234">_xlfn.XLOOKUP(A234,'OT 1-3'!$E$104:$E$112,'OT 1-3'!F$104:$F$112)</f>
        <v>Ekologická pomůcka</v>
      </c>
      <c r="C234" t="s">
        <v>12</v>
      </c>
    </row>
    <row r="235" spans="1:3" x14ac:dyDescent="0.25">
      <c r="A235" t="s">
        <v>206</v>
      </c>
      <c r="B235" t="str" cm="1">
        <f t="array" ref="B235">_xlfn.XLOOKUP(A235,'OT 1-3'!$E$104:$E$112,'OT 1-3'!F$104:$F$112)</f>
        <v>Jednorázová pomůcka</v>
      </c>
      <c r="C235" t="s">
        <v>26</v>
      </c>
    </row>
    <row r="236" spans="1:3" x14ac:dyDescent="0.25">
      <c r="A236" t="s">
        <v>206</v>
      </c>
      <c r="B236" t="str" cm="1">
        <f t="array" ref="B236">_xlfn.XLOOKUP(A236,'OT 1-3'!$E$104:$E$112,'OT 1-3'!F$104:$F$112)</f>
        <v>Jednorázová pomůcka</v>
      </c>
      <c r="C236" t="s">
        <v>26</v>
      </c>
    </row>
    <row r="237" spans="1:3" x14ac:dyDescent="0.25">
      <c r="A237" t="s">
        <v>206</v>
      </c>
      <c r="B237" t="str" cm="1">
        <f t="array" ref="B237">_xlfn.XLOOKUP(A237,'OT 1-3'!$E$104:$E$112,'OT 1-3'!F$104:$F$112)</f>
        <v>Jednorázová pomůcka</v>
      </c>
      <c r="C237" t="s">
        <v>12</v>
      </c>
    </row>
    <row r="238" spans="1:3" x14ac:dyDescent="0.25">
      <c r="A238" t="s">
        <v>210</v>
      </c>
      <c r="B238" t="str" cm="1">
        <f t="array" ref="B238">_xlfn.XLOOKUP(A238,'OT 1-3'!$E$104:$E$112,'OT 1-3'!F$104:$F$112)</f>
        <v>Ekologická pomůcka</v>
      </c>
      <c r="C238" t="s">
        <v>13</v>
      </c>
    </row>
    <row r="239" spans="1:3" x14ac:dyDescent="0.25">
      <c r="A239" t="s">
        <v>208</v>
      </c>
      <c r="B239" t="str" cm="1">
        <f t="array" ref="B239">_xlfn.XLOOKUP(A239,'OT 1-3'!$E$104:$E$112,'OT 1-3'!F$104:$F$112)</f>
        <v>Ekologická pomůcka</v>
      </c>
      <c r="C239" t="s">
        <v>26</v>
      </c>
    </row>
    <row r="240" spans="1:3" x14ac:dyDescent="0.25">
      <c r="A240" t="s">
        <v>206</v>
      </c>
      <c r="B240" t="str" cm="1">
        <f t="array" ref="B240">_xlfn.XLOOKUP(A240,'OT 1-3'!$E$104:$E$112,'OT 1-3'!F$104:$F$112)</f>
        <v>Jednorázová pomůcka</v>
      </c>
      <c r="C240" t="s">
        <v>12</v>
      </c>
    </row>
    <row r="241" spans="1:3" x14ac:dyDescent="0.25">
      <c r="A241" t="s">
        <v>210</v>
      </c>
      <c r="B241" t="str" cm="1">
        <f t="array" ref="B241">_xlfn.XLOOKUP(A241,'OT 1-3'!$E$104:$E$112,'OT 1-3'!F$104:$F$112)</f>
        <v>Ekologická pomůcka</v>
      </c>
      <c r="C241" t="s">
        <v>26</v>
      </c>
    </row>
    <row r="242" spans="1:3" x14ac:dyDescent="0.25">
      <c r="A242" t="s">
        <v>210</v>
      </c>
      <c r="B242" t="str" cm="1">
        <f t="array" ref="B242">_xlfn.XLOOKUP(A242,'OT 1-3'!$E$104:$E$112,'OT 1-3'!F$104:$F$112)</f>
        <v>Ekologická pomůcka</v>
      </c>
      <c r="C242" t="s">
        <v>11</v>
      </c>
    </row>
    <row r="243" spans="1:3" x14ac:dyDescent="0.25">
      <c r="A243" t="s">
        <v>208</v>
      </c>
      <c r="B243" t="str" cm="1">
        <f t="array" ref="B243">_xlfn.XLOOKUP(A243,'OT 1-3'!$E$104:$E$112,'OT 1-3'!F$104:$F$112)</f>
        <v>Ekologická pomůcka</v>
      </c>
      <c r="C243" t="s">
        <v>26</v>
      </c>
    </row>
    <row r="244" spans="1:3" x14ac:dyDescent="0.25">
      <c r="A244" t="s">
        <v>207</v>
      </c>
      <c r="B244" t="str" cm="1">
        <f t="array" ref="B244">_xlfn.XLOOKUP(A244,'OT 1-3'!$E$104:$E$112,'OT 1-3'!F$104:$F$112)</f>
        <v>Jednorázová pomůcka</v>
      </c>
      <c r="C244" t="s">
        <v>26</v>
      </c>
    </row>
    <row r="245" spans="1:3" x14ac:dyDescent="0.25">
      <c r="A245" t="s">
        <v>208</v>
      </c>
      <c r="B245" t="str" cm="1">
        <f t="array" ref="B245">_xlfn.XLOOKUP(A245,'OT 1-3'!$E$104:$E$112,'OT 1-3'!F$104:$F$112)</f>
        <v>Ekologická pomůcka</v>
      </c>
      <c r="C245" t="s">
        <v>26</v>
      </c>
    </row>
    <row r="246" spans="1:3" x14ac:dyDescent="0.25">
      <c r="A246" t="s">
        <v>214</v>
      </c>
      <c r="B246" t="str" cm="1">
        <f t="array" ref="B246">_xlfn.XLOOKUP(A246,'OT 1-3'!$E$104:$E$112,'OT 1-3'!F$104:$F$112)</f>
        <v>Ekologická pomůcka</v>
      </c>
      <c r="C246" t="s">
        <v>12</v>
      </c>
    </row>
    <row r="247" spans="1:3" x14ac:dyDescent="0.25">
      <c r="A247" t="s">
        <v>210</v>
      </c>
      <c r="B247" t="str" cm="1">
        <f t="array" ref="B247">_xlfn.XLOOKUP(A247,'OT 1-3'!$E$104:$E$112,'OT 1-3'!F$104:$F$112)</f>
        <v>Ekologická pomůcka</v>
      </c>
      <c r="C247" t="s">
        <v>26</v>
      </c>
    </row>
    <row r="248" spans="1:3" x14ac:dyDescent="0.25">
      <c r="A248" t="s">
        <v>206</v>
      </c>
      <c r="B248" t="str" cm="1">
        <f t="array" ref="B248">_xlfn.XLOOKUP(A248,'OT 1-3'!$E$104:$E$112,'OT 1-3'!F$104:$F$112)</f>
        <v>Jednorázová pomůcka</v>
      </c>
      <c r="C248" t="s">
        <v>12</v>
      </c>
    </row>
    <row r="249" spans="1:3" x14ac:dyDescent="0.25">
      <c r="A249" t="s">
        <v>206</v>
      </c>
      <c r="B249" t="str" cm="1">
        <f t="array" ref="B249">_xlfn.XLOOKUP(A249,'OT 1-3'!$E$104:$E$112,'OT 1-3'!F$104:$F$112)</f>
        <v>Jednorázová pomůcka</v>
      </c>
      <c r="C249" t="s">
        <v>12</v>
      </c>
    </row>
    <row r="250" spans="1:3" x14ac:dyDescent="0.25">
      <c r="A250" t="s">
        <v>207</v>
      </c>
      <c r="B250" t="str" cm="1">
        <f t="array" ref="B250">_xlfn.XLOOKUP(A250,'OT 1-3'!$E$104:$E$112,'OT 1-3'!F$104:$F$112)</f>
        <v>Jednorázová pomůcka</v>
      </c>
      <c r="C250" t="s">
        <v>11</v>
      </c>
    </row>
    <row r="251" spans="1:3" x14ac:dyDescent="0.25">
      <c r="A251" t="s">
        <v>206</v>
      </c>
      <c r="B251" t="str" cm="1">
        <f t="array" ref="B251">_xlfn.XLOOKUP(A251,'OT 1-3'!$E$104:$E$112,'OT 1-3'!F$104:$F$112)</f>
        <v>Jednorázová pomůcka</v>
      </c>
      <c r="C251" t="s">
        <v>11</v>
      </c>
    </row>
    <row r="252" spans="1:3" x14ac:dyDescent="0.25">
      <c r="A252" t="s">
        <v>213</v>
      </c>
      <c r="B252" t="str" cm="1">
        <f t="array" ref="B252">_xlfn.XLOOKUP(A252,'OT 1-3'!$E$104:$E$112,'OT 1-3'!F$104:$F$112)</f>
        <v>Ekologická pomůcka</v>
      </c>
      <c r="C252" t="s">
        <v>26</v>
      </c>
    </row>
    <row r="253" spans="1:3" x14ac:dyDescent="0.25">
      <c r="A253" t="s">
        <v>210</v>
      </c>
      <c r="B253" t="str" cm="1">
        <f t="array" ref="B253">_xlfn.XLOOKUP(A253,'OT 1-3'!$E$104:$E$112,'OT 1-3'!F$104:$F$112)</f>
        <v>Ekologická pomůcka</v>
      </c>
      <c r="C253" t="s">
        <v>11</v>
      </c>
    </row>
    <row r="254" spans="1:3" x14ac:dyDescent="0.25">
      <c r="A254" t="s">
        <v>206</v>
      </c>
      <c r="B254" t="str" cm="1">
        <f t="array" ref="B254">_xlfn.XLOOKUP(A254,'OT 1-3'!$E$104:$E$112,'OT 1-3'!F$104:$F$112)</f>
        <v>Jednorázová pomůcka</v>
      </c>
      <c r="C254" t="s">
        <v>26</v>
      </c>
    </row>
    <row r="255" spans="1:3" x14ac:dyDescent="0.25">
      <c r="A255" t="s">
        <v>207</v>
      </c>
      <c r="B255" t="str" cm="1">
        <f t="array" ref="B255">_xlfn.XLOOKUP(A255,'OT 1-3'!$E$104:$E$112,'OT 1-3'!F$104:$F$112)</f>
        <v>Jednorázová pomůcka</v>
      </c>
      <c r="C255" t="s">
        <v>26</v>
      </c>
    </row>
    <row r="256" spans="1:3" x14ac:dyDescent="0.25">
      <c r="A256" t="s">
        <v>213</v>
      </c>
      <c r="B256" t="str" cm="1">
        <f t="array" ref="B256">_xlfn.XLOOKUP(A256,'OT 1-3'!$E$104:$E$112,'OT 1-3'!F$104:$F$112)</f>
        <v>Ekologická pomůcka</v>
      </c>
      <c r="C256" t="s">
        <v>26</v>
      </c>
    </row>
    <row r="257" spans="1:3" x14ac:dyDescent="0.25">
      <c r="A257" t="s">
        <v>206</v>
      </c>
      <c r="B257" t="str" cm="1">
        <f t="array" ref="B257">_xlfn.XLOOKUP(A257,'OT 1-3'!$E$104:$E$112,'OT 1-3'!F$104:$F$112)</f>
        <v>Jednorázová pomůcka</v>
      </c>
      <c r="C257" t="s">
        <v>13</v>
      </c>
    </row>
    <row r="258" spans="1:3" x14ac:dyDescent="0.25">
      <c r="A258" t="s">
        <v>207</v>
      </c>
      <c r="B258" t="str" cm="1">
        <f t="array" ref="B258">_xlfn.XLOOKUP(A258,'OT 1-3'!$E$104:$E$112,'OT 1-3'!F$104:$F$112)</f>
        <v>Jednorázová pomůcka</v>
      </c>
      <c r="C258" t="s">
        <v>26</v>
      </c>
    </row>
    <row r="259" spans="1:3" x14ac:dyDescent="0.25">
      <c r="A259" t="s">
        <v>212</v>
      </c>
      <c r="B259" t="str" cm="1">
        <f t="array" ref="B259">_xlfn.XLOOKUP(A259,'OT 1-3'!$E$104:$E$112,'OT 1-3'!F$104:$F$112)</f>
        <v>Ekologická pomůcka</v>
      </c>
      <c r="C259" t="s">
        <v>26</v>
      </c>
    </row>
    <row r="260" spans="1:3" x14ac:dyDescent="0.25">
      <c r="A260" t="s">
        <v>209</v>
      </c>
      <c r="B260" t="str" cm="1">
        <f t="array" ref="B260">_xlfn.XLOOKUP(A260,'OT 1-3'!$E$104:$E$112,'OT 1-3'!F$104:$F$112)</f>
        <v>Jednorázová pomůcka</v>
      </c>
      <c r="C260" t="s">
        <v>26</v>
      </c>
    </row>
    <row r="261" spans="1:3" x14ac:dyDescent="0.25">
      <c r="A261" t="s">
        <v>208</v>
      </c>
      <c r="B261" t="str" cm="1">
        <f t="array" ref="B261">_xlfn.XLOOKUP(A261,'OT 1-3'!$E$104:$E$112,'OT 1-3'!F$104:$F$112)</f>
        <v>Ekologická pomůcka</v>
      </c>
      <c r="C261" t="s">
        <v>26</v>
      </c>
    </row>
    <row r="262" spans="1:3" x14ac:dyDescent="0.25">
      <c r="A262" t="s">
        <v>207</v>
      </c>
      <c r="B262" t="str" cm="1">
        <f t="array" ref="B262">_xlfn.XLOOKUP(A262,'OT 1-3'!$E$104:$E$112,'OT 1-3'!F$104:$F$112)</f>
        <v>Jednorázová pomůcka</v>
      </c>
      <c r="C262" t="s">
        <v>26</v>
      </c>
    </row>
    <row r="263" spans="1:3" x14ac:dyDescent="0.25">
      <c r="A263" t="s">
        <v>210</v>
      </c>
      <c r="B263" t="str" cm="1">
        <f t="array" ref="B263">_xlfn.XLOOKUP(A263,'OT 1-3'!$E$104:$E$112,'OT 1-3'!F$104:$F$112)</f>
        <v>Ekologická pomůcka</v>
      </c>
      <c r="C263" t="s">
        <v>26</v>
      </c>
    </row>
    <row r="264" spans="1:3" x14ac:dyDescent="0.25">
      <c r="A264" t="s">
        <v>208</v>
      </c>
      <c r="B264" t="str" cm="1">
        <f t="array" ref="B264">_xlfn.XLOOKUP(A264,'OT 1-3'!$E$104:$E$112,'OT 1-3'!F$104:$F$112)</f>
        <v>Ekologická pomůcka</v>
      </c>
      <c r="C264" t="s">
        <v>26</v>
      </c>
    </row>
    <row r="265" spans="1:3" x14ac:dyDescent="0.25">
      <c r="A265" t="s">
        <v>207</v>
      </c>
      <c r="B265" t="str" cm="1">
        <f t="array" ref="B265">_xlfn.XLOOKUP(A265,'OT 1-3'!$E$104:$E$112,'OT 1-3'!F$104:$F$112)</f>
        <v>Jednorázová pomůcka</v>
      </c>
      <c r="C265" t="s">
        <v>26</v>
      </c>
    </row>
    <row r="266" spans="1:3" x14ac:dyDescent="0.25">
      <c r="A266" t="s">
        <v>206</v>
      </c>
      <c r="B266" t="str" cm="1">
        <f t="array" ref="B266">_xlfn.XLOOKUP(A266,'OT 1-3'!$E$104:$E$112,'OT 1-3'!F$104:$F$112)</f>
        <v>Jednorázová pomůcka</v>
      </c>
      <c r="C266" t="s">
        <v>26</v>
      </c>
    </row>
    <row r="267" spans="1:3" x14ac:dyDescent="0.25">
      <c r="A267" t="s">
        <v>208</v>
      </c>
      <c r="B267" t="str" cm="1">
        <f t="array" ref="B267">_xlfn.XLOOKUP(A267,'OT 1-3'!$E$104:$E$112,'OT 1-3'!F$104:$F$112)</f>
        <v>Ekologická pomůcka</v>
      </c>
      <c r="C267" t="s">
        <v>26</v>
      </c>
    </row>
    <row r="268" spans="1:3" x14ac:dyDescent="0.25">
      <c r="A268" t="s">
        <v>208</v>
      </c>
      <c r="B268" t="str" cm="1">
        <f t="array" ref="B268">_xlfn.XLOOKUP(A268,'OT 1-3'!$E$104:$E$112,'OT 1-3'!F$104:$F$112)</f>
        <v>Ekologická pomůcka</v>
      </c>
      <c r="C268" t="s">
        <v>26</v>
      </c>
    </row>
    <row r="269" spans="1:3" x14ac:dyDescent="0.25">
      <c r="A269" t="s">
        <v>206</v>
      </c>
      <c r="B269" t="str" cm="1">
        <f t="array" ref="B269">_xlfn.XLOOKUP(A269,'OT 1-3'!$E$104:$E$112,'OT 1-3'!F$104:$F$112)</f>
        <v>Jednorázová pomůcka</v>
      </c>
      <c r="C269" t="s">
        <v>12</v>
      </c>
    </row>
    <row r="270" spans="1:3" x14ac:dyDescent="0.25">
      <c r="A270" t="s">
        <v>206</v>
      </c>
      <c r="B270" t="str" cm="1">
        <f t="array" ref="B270">_xlfn.XLOOKUP(A270,'OT 1-3'!$E$104:$E$112,'OT 1-3'!F$104:$F$112)</f>
        <v>Jednorázová pomůcka</v>
      </c>
      <c r="C270" t="s">
        <v>12</v>
      </c>
    </row>
    <row r="271" spans="1:3" x14ac:dyDescent="0.25">
      <c r="A271" t="s">
        <v>214</v>
      </c>
      <c r="B271" t="str" cm="1">
        <f t="array" ref="B271">_xlfn.XLOOKUP(A271,'OT 1-3'!$E$104:$E$112,'OT 1-3'!F$104:$F$112)</f>
        <v>Ekologická pomůcka</v>
      </c>
      <c r="C271" t="s">
        <v>12</v>
      </c>
    </row>
    <row r="272" spans="1:3" x14ac:dyDescent="0.25">
      <c r="A272" t="s">
        <v>207</v>
      </c>
      <c r="B272" t="str" cm="1">
        <f t="array" ref="B272">_xlfn.XLOOKUP(A272,'OT 1-3'!$E$104:$E$112,'OT 1-3'!F$104:$F$112)</f>
        <v>Jednorázová pomůcka</v>
      </c>
      <c r="C272" t="s">
        <v>13</v>
      </c>
    </row>
    <row r="273" spans="1:3" x14ac:dyDescent="0.25">
      <c r="A273" t="s">
        <v>206</v>
      </c>
      <c r="B273" t="str" cm="1">
        <f t="array" ref="B273">_xlfn.XLOOKUP(A273,'OT 1-3'!$E$104:$E$112,'OT 1-3'!F$104:$F$112)</f>
        <v>Jednorázová pomůcka</v>
      </c>
      <c r="C273" t="s">
        <v>13</v>
      </c>
    </row>
    <row r="274" spans="1:3" x14ac:dyDescent="0.25">
      <c r="A274" t="s">
        <v>206</v>
      </c>
      <c r="B274" t="str" cm="1">
        <f t="array" ref="B274">_xlfn.XLOOKUP(A274,'OT 1-3'!$E$104:$E$112,'OT 1-3'!F$104:$F$112)</f>
        <v>Jednorázová pomůcka</v>
      </c>
      <c r="C274" t="s">
        <v>13</v>
      </c>
    </row>
    <row r="275" spans="1:3" x14ac:dyDescent="0.25">
      <c r="A275" t="s">
        <v>207</v>
      </c>
      <c r="B275" t="str" cm="1">
        <f t="array" ref="B275">_xlfn.XLOOKUP(A275,'OT 1-3'!$E$104:$E$112,'OT 1-3'!F$104:$F$112)</f>
        <v>Jednorázová pomůcka</v>
      </c>
      <c r="C275" t="s">
        <v>13</v>
      </c>
    </row>
    <row r="276" spans="1:3" x14ac:dyDescent="0.25">
      <c r="A276" t="s">
        <v>206</v>
      </c>
      <c r="B276" t="str" cm="1">
        <f t="array" ref="B276">_xlfn.XLOOKUP(A276,'OT 1-3'!$E$104:$E$112,'OT 1-3'!F$104:$F$112)</f>
        <v>Jednorázová pomůcka</v>
      </c>
      <c r="C276" t="s">
        <v>13</v>
      </c>
    </row>
    <row r="277" spans="1:3" x14ac:dyDescent="0.25">
      <c r="A277" t="s">
        <v>207</v>
      </c>
      <c r="B277" t="str" cm="1">
        <f t="array" ref="B277">_xlfn.XLOOKUP(A277,'OT 1-3'!$E$104:$E$112,'OT 1-3'!F$104:$F$112)</f>
        <v>Jednorázová pomůcka</v>
      </c>
      <c r="C277" t="s">
        <v>11</v>
      </c>
    </row>
    <row r="278" spans="1:3" x14ac:dyDescent="0.25">
      <c r="A278" t="s">
        <v>210</v>
      </c>
      <c r="B278" t="str" cm="1">
        <f t="array" ref="B278">_xlfn.XLOOKUP(A278,'OT 1-3'!$E$104:$E$112,'OT 1-3'!F$104:$F$112)</f>
        <v>Ekologická pomůcka</v>
      </c>
      <c r="C278" t="s">
        <v>26</v>
      </c>
    </row>
    <row r="279" spans="1:3" x14ac:dyDescent="0.25">
      <c r="A279" t="s">
        <v>211</v>
      </c>
      <c r="B279" t="str" cm="1">
        <f t="array" ref="B279">_xlfn.XLOOKUP(A279,'OT 1-3'!$E$104:$E$112,'OT 1-3'!F$104:$F$112)</f>
        <v>Ekologická pomůcka</v>
      </c>
      <c r="C279" t="s">
        <v>26</v>
      </c>
    </row>
    <row r="280" spans="1:3" x14ac:dyDescent="0.25">
      <c r="A280" t="s">
        <v>207</v>
      </c>
      <c r="B280" t="str" cm="1">
        <f t="array" ref="B280">_xlfn.XLOOKUP(A280,'OT 1-3'!$E$104:$E$112,'OT 1-3'!F$104:$F$112)</f>
        <v>Jednorázová pomůcka</v>
      </c>
      <c r="C280" t="s">
        <v>26</v>
      </c>
    </row>
    <row r="281" spans="1:3" x14ac:dyDescent="0.25">
      <c r="A281" t="s">
        <v>210</v>
      </c>
      <c r="B281" t="str" cm="1">
        <f t="array" ref="B281">_xlfn.XLOOKUP(A281,'OT 1-3'!$E$104:$E$112,'OT 1-3'!F$104:$F$112)</f>
        <v>Ekologická pomůcka</v>
      </c>
      <c r="C281" t="s">
        <v>11</v>
      </c>
    </row>
    <row r="282" spans="1:3" x14ac:dyDescent="0.25">
      <c r="A282" t="s">
        <v>210</v>
      </c>
      <c r="B282" t="str" cm="1">
        <f t="array" ref="B282">_xlfn.XLOOKUP(A282,'OT 1-3'!$E$104:$E$112,'OT 1-3'!F$104:$F$112)</f>
        <v>Ekologická pomůcka</v>
      </c>
      <c r="C282" t="s">
        <v>11</v>
      </c>
    </row>
    <row r="283" spans="1:3" x14ac:dyDescent="0.25">
      <c r="A283" t="s">
        <v>206</v>
      </c>
      <c r="B283" t="str" cm="1">
        <f t="array" ref="B283">_xlfn.XLOOKUP(A283,'OT 1-3'!$E$104:$E$112,'OT 1-3'!F$104:$F$112)</f>
        <v>Jednorázová pomůcka</v>
      </c>
      <c r="C283" t="s">
        <v>26</v>
      </c>
    </row>
    <row r="284" spans="1:3" x14ac:dyDescent="0.25">
      <c r="A284" t="s">
        <v>210</v>
      </c>
      <c r="B284" t="str" cm="1">
        <f t="array" ref="B284">_xlfn.XLOOKUP(A284,'OT 1-3'!$E$104:$E$112,'OT 1-3'!F$104:$F$112)</f>
        <v>Ekologická pomůcka</v>
      </c>
      <c r="C284" t="s">
        <v>11</v>
      </c>
    </row>
    <row r="285" spans="1:3" x14ac:dyDescent="0.25">
      <c r="A285" t="s">
        <v>210</v>
      </c>
      <c r="B285" t="str" cm="1">
        <f t="array" ref="B285">_xlfn.XLOOKUP(A285,'OT 1-3'!$E$104:$E$112,'OT 1-3'!F$104:$F$112)</f>
        <v>Ekologická pomůcka</v>
      </c>
      <c r="C285" t="s">
        <v>11</v>
      </c>
    </row>
    <row r="286" spans="1:3" x14ac:dyDescent="0.25">
      <c r="A286" t="s">
        <v>207</v>
      </c>
      <c r="B286" t="str" cm="1">
        <f t="array" ref="B286">_xlfn.XLOOKUP(A286,'OT 1-3'!$E$104:$E$112,'OT 1-3'!F$104:$F$112)</f>
        <v>Jednorázová pomůcka</v>
      </c>
      <c r="C286" t="s">
        <v>12</v>
      </c>
    </row>
    <row r="287" spans="1:3" x14ac:dyDescent="0.25">
      <c r="A287" t="s">
        <v>207</v>
      </c>
      <c r="B287" t="str" cm="1">
        <f t="array" ref="B287">_xlfn.XLOOKUP(A287,'OT 1-3'!$E$104:$E$112,'OT 1-3'!F$104:$F$112)</f>
        <v>Jednorázová pomůcka</v>
      </c>
      <c r="C287" t="s">
        <v>11</v>
      </c>
    </row>
    <row r="288" spans="1:3" x14ac:dyDescent="0.25">
      <c r="A288" t="s">
        <v>207</v>
      </c>
      <c r="B288" t="str" cm="1">
        <f t="array" ref="B288">_xlfn.XLOOKUP(A288,'OT 1-3'!$E$104:$E$112,'OT 1-3'!F$104:$F$112)</f>
        <v>Jednorázová pomůcka</v>
      </c>
      <c r="C288" t="s">
        <v>13</v>
      </c>
    </row>
    <row r="289" spans="1:3" x14ac:dyDescent="0.25">
      <c r="A289" t="s">
        <v>206</v>
      </c>
      <c r="B289" t="str" cm="1">
        <f t="array" ref="B289">_xlfn.XLOOKUP(A289,'OT 1-3'!$E$104:$E$112,'OT 1-3'!F$104:$F$112)</f>
        <v>Jednorázová pomůcka</v>
      </c>
      <c r="C289" t="s">
        <v>17</v>
      </c>
    </row>
    <row r="290" spans="1:3" x14ac:dyDescent="0.25">
      <c r="A290" t="s">
        <v>207</v>
      </c>
      <c r="B290" t="str" cm="1">
        <f t="array" ref="B290">_xlfn.XLOOKUP(A290,'OT 1-3'!$E$104:$E$112,'OT 1-3'!F$104:$F$112)</f>
        <v>Jednorázová pomůcka</v>
      </c>
      <c r="C290" t="s">
        <v>11</v>
      </c>
    </row>
    <row r="291" spans="1:3" x14ac:dyDescent="0.25">
      <c r="A291" t="s">
        <v>207</v>
      </c>
      <c r="B291" t="str" cm="1">
        <f t="array" ref="B291">_xlfn.XLOOKUP(A291,'OT 1-3'!$E$104:$E$112,'OT 1-3'!F$104:$F$112)</f>
        <v>Jednorázová pomůcka</v>
      </c>
      <c r="C291" t="s">
        <v>11</v>
      </c>
    </row>
    <row r="292" spans="1:3" x14ac:dyDescent="0.25">
      <c r="A292" t="s">
        <v>207</v>
      </c>
      <c r="B292" t="str" cm="1">
        <f t="array" ref="B292">_xlfn.XLOOKUP(A292,'OT 1-3'!$E$104:$E$112,'OT 1-3'!F$104:$F$112)</f>
        <v>Jednorázová pomůcka</v>
      </c>
      <c r="C292" t="s">
        <v>13</v>
      </c>
    </row>
    <row r="293" spans="1:3" x14ac:dyDescent="0.25">
      <c r="A293" t="s">
        <v>206</v>
      </c>
      <c r="B293" t="str" cm="1">
        <f t="array" ref="B293">_xlfn.XLOOKUP(A293,'OT 1-3'!$E$104:$E$112,'OT 1-3'!F$104:$F$112)</f>
        <v>Jednorázová pomůcka</v>
      </c>
      <c r="C293" t="s">
        <v>26</v>
      </c>
    </row>
    <row r="294" spans="1:3" x14ac:dyDescent="0.25">
      <c r="A294" t="s">
        <v>210</v>
      </c>
      <c r="B294" t="str" cm="1">
        <f t="array" ref="B294">_xlfn.XLOOKUP(A294,'OT 1-3'!$E$104:$E$112,'OT 1-3'!F$104:$F$112)</f>
        <v>Ekologická pomůcka</v>
      </c>
      <c r="C294" t="s">
        <v>11</v>
      </c>
    </row>
    <row r="295" spans="1:3" x14ac:dyDescent="0.25">
      <c r="A295" t="s">
        <v>206</v>
      </c>
      <c r="B295" t="str" cm="1">
        <f t="array" ref="B295">_xlfn.XLOOKUP(A295,'OT 1-3'!$E$104:$E$112,'OT 1-3'!F$104:$F$112)</f>
        <v>Jednorázová pomůcka</v>
      </c>
      <c r="C295" t="s">
        <v>11</v>
      </c>
    </row>
    <row r="296" spans="1:3" x14ac:dyDescent="0.25">
      <c r="A296" t="s">
        <v>210</v>
      </c>
      <c r="B296" t="str" cm="1">
        <f t="array" ref="B296">_xlfn.XLOOKUP(A296,'OT 1-3'!$E$104:$E$112,'OT 1-3'!F$104:$F$112)</f>
        <v>Ekologická pomůcka</v>
      </c>
      <c r="C296" t="s">
        <v>11</v>
      </c>
    </row>
    <row r="297" spans="1:3" x14ac:dyDescent="0.25">
      <c r="A297" t="s">
        <v>210</v>
      </c>
      <c r="B297" t="str" cm="1">
        <f t="array" ref="B297">_xlfn.XLOOKUP(A297,'OT 1-3'!$E$104:$E$112,'OT 1-3'!F$104:$F$112)</f>
        <v>Ekologická pomůcka</v>
      </c>
      <c r="C297" t="s">
        <v>11</v>
      </c>
    </row>
    <row r="298" spans="1:3" x14ac:dyDescent="0.25">
      <c r="A298" t="s">
        <v>206</v>
      </c>
      <c r="B298" t="str" cm="1">
        <f t="array" ref="B298">_xlfn.XLOOKUP(A298,'OT 1-3'!$E$104:$E$112,'OT 1-3'!F$104:$F$112)</f>
        <v>Jednorázová pomůcka</v>
      </c>
      <c r="C298" t="s">
        <v>26</v>
      </c>
    </row>
    <row r="299" spans="1:3" x14ac:dyDescent="0.25">
      <c r="A299" t="s">
        <v>210</v>
      </c>
      <c r="B299" t="str" cm="1">
        <f t="array" ref="B299">_xlfn.XLOOKUP(A299,'OT 1-3'!$E$104:$E$112,'OT 1-3'!F$104:$F$112)</f>
        <v>Ekologická pomůcka</v>
      </c>
      <c r="C299" t="s">
        <v>11</v>
      </c>
    </row>
    <row r="300" spans="1:3" x14ac:dyDescent="0.25">
      <c r="A300" t="s">
        <v>210</v>
      </c>
      <c r="B300" t="str" cm="1">
        <f t="array" ref="B300">_xlfn.XLOOKUP(A300,'OT 1-3'!$E$104:$E$112,'OT 1-3'!F$104:$F$112)</f>
        <v>Ekologická pomůcka</v>
      </c>
      <c r="C300" t="s">
        <v>11</v>
      </c>
    </row>
    <row r="301" spans="1:3" x14ac:dyDescent="0.25">
      <c r="A301" t="s">
        <v>206</v>
      </c>
      <c r="B301" t="str" cm="1">
        <f t="array" ref="B301">_xlfn.XLOOKUP(A301,'OT 1-3'!$E$104:$E$112,'OT 1-3'!F$104:$F$112)</f>
        <v>Jednorázová pomůcka</v>
      </c>
      <c r="C301" t="s">
        <v>26</v>
      </c>
    </row>
    <row r="302" spans="1:3" x14ac:dyDescent="0.25">
      <c r="A302" t="s">
        <v>207</v>
      </c>
      <c r="B302" t="str" cm="1">
        <f t="array" ref="B302">_xlfn.XLOOKUP(A302,'OT 1-3'!$E$104:$E$112,'OT 1-3'!F$104:$F$112)</f>
        <v>Jednorázová pomůcka</v>
      </c>
      <c r="C302" t="s">
        <v>26</v>
      </c>
    </row>
    <row r="303" spans="1:3" x14ac:dyDescent="0.25">
      <c r="A303" t="s">
        <v>207</v>
      </c>
      <c r="B303" t="str" cm="1">
        <f t="array" ref="B303">_xlfn.XLOOKUP(A303,'OT 1-3'!$E$104:$E$112,'OT 1-3'!F$104:$F$112)</f>
        <v>Jednorázová pomůcka</v>
      </c>
      <c r="C303" t="s">
        <v>11</v>
      </c>
    </row>
    <row r="304" spans="1:3" x14ac:dyDescent="0.25">
      <c r="A304" t="s">
        <v>209</v>
      </c>
      <c r="B304" t="str" cm="1">
        <f t="array" ref="B304">_xlfn.XLOOKUP(A304,'OT 1-3'!$E$104:$E$112,'OT 1-3'!F$104:$F$112)</f>
        <v>Jednorázová pomůcka</v>
      </c>
      <c r="C304" t="s">
        <v>12</v>
      </c>
    </row>
    <row r="305" spans="1:3" x14ac:dyDescent="0.25">
      <c r="A305" t="s">
        <v>210</v>
      </c>
      <c r="B305" t="str" cm="1">
        <f t="array" ref="B305">_xlfn.XLOOKUP(A305,'OT 1-3'!$E$104:$E$112,'OT 1-3'!F$104:$F$112)</f>
        <v>Ekologická pomůcka</v>
      </c>
      <c r="C305" t="s">
        <v>11</v>
      </c>
    </row>
    <row r="306" spans="1:3" x14ac:dyDescent="0.25">
      <c r="A306" t="s">
        <v>206</v>
      </c>
      <c r="B306" t="str" cm="1">
        <f t="array" ref="B306">_xlfn.XLOOKUP(A306,'OT 1-3'!$E$104:$E$112,'OT 1-3'!F$104:$F$112)</f>
        <v>Jednorázová pomůcka</v>
      </c>
      <c r="C306" t="s">
        <v>11</v>
      </c>
    </row>
    <row r="307" spans="1:3" x14ac:dyDescent="0.25">
      <c r="A307" t="s">
        <v>210</v>
      </c>
      <c r="B307" t="str" cm="1">
        <f t="array" ref="B307">_xlfn.XLOOKUP(A307,'OT 1-3'!$E$104:$E$112,'OT 1-3'!F$104:$F$112)</f>
        <v>Ekologická pomůcka</v>
      </c>
      <c r="C307" t="s">
        <v>11</v>
      </c>
    </row>
    <row r="308" spans="1:3" x14ac:dyDescent="0.25">
      <c r="A308" t="s">
        <v>208</v>
      </c>
      <c r="B308" t="str" cm="1">
        <f t="array" ref="B308">_xlfn.XLOOKUP(A308,'OT 1-3'!$E$104:$E$112,'OT 1-3'!F$104:$F$112)</f>
        <v>Ekologická pomůcka</v>
      </c>
      <c r="C308" t="s">
        <v>26</v>
      </c>
    </row>
    <row r="309" spans="1:3" x14ac:dyDescent="0.25">
      <c r="A309" t="s">
        <v>207</v>
      </c>
      <c r="B309" t="str" cm="1">
        <f t="array" ref="B309">_xlfn.XLOOKUP(A309,'OT 1-3'!$E$104:$E$112,'OT 1-3'!F$104:$F$112)</f>
        <v>Jednorázová pomůcka</v>
      </c>
      <c r="C309" t="s">
        <v>26</v>
      </c>
    </row>
    <row r="310" spans="1:3" x14ac:dyDescent="0.25">
      <c r="A310" t="s">
        <v>208</v>
      </c>
      <c r="B310" t="str" cm="1">
        <f t="array" ref="B310">_xlfn.XLOOKUP(A310,'OT 1-3'!$E$104:$E$112,'OT 1-3'!F$104:$F$112)</f>
        <v>Ekologická pomůcka</v>
      </c>
      <c r="C310" t="s">
        <v>26</v>
      </c>
    </row>
    <row r="311" spans="1:3" x14ac:dyDescent="0.25">
      <c r="A311" t="s">
        <v>214</v>
      </c>
      <c r="B311" t="str" cm="1">
        <f t="array" ref="B311">_xlfn.XLOOKUP(A311,'OT 1-3'!$E$104:$E$112,'OT 1-3'!F$104:$F$112)</f>
        <v>Ekologická pomůcka</v>
      </c>
      <c r="C311" t="s">
        <v>12</v>
      </c>
    </row>
    <row r="312" spans="1:3" x14ac:dyDescent="0.25">
      <c r="A312" t="s">
        <v>207</v>
      </c>
      <c r="B312" t="str" cm="1">
        <f t="array" ref="B312">_xlfn.XLOOKUP(A312,'OT 1-3'!$E$104:$E$112,'OT 1-3'!F$104:$F$112)</f>
        <v>Jednorázová pomůcka</v>
      </c>
      <c r="C312" t="s">
        <v>26</v>
      </c>
    </row>
    <row r="313" spans="1:3" x14ac:dyDescent="0.25">
      <c r="A313" t="s">
        <v>206</v>
      </c>
      <c r="B313" t="str" cm="1">
        <f t="array" ref="B313">_xlfn.XLOOKUP(A313,'OT 1-3'!$E$104:$E$112,'OT 1-3'!F$104:$F$112)</f>
        <v>Jednorázová pomůcka</v>
      </c>
      <c r="C313" t="s">
        <v>12</v>
      </c>
    </row>
    <row r="314" spans="1:3" x14ac:dyDescent="0.25">
      <c r="A314" t="s">
        <v>207</v>
      </c>
      <c r="B314" t="str" cm="1">
        <f t="array" ref="B314">_xlfn.XLOOKUP(A314,'OT 1-3'!$E$104:$E$112,'OT 1-3'!F$104:$F$112)</f>
        <v>Jednorázová pomůcka</v>
      </c>
      <c r="C314" t="s">
        <v>11</v>
      </c>
    </row>
    <row r="315" spans="1:3" x14ac:dyDescent="0.25">
      <c r="A315" t="s">
        <v>210</v>
      </c>
      <c r="B315" t="str" cm="1">
        <f t="array" ref="B315">_xlfn.XLOOKUP(A315,'OT 1-3'!$E$104:$E$112,'OT 1-3'!F$104:$F$112)</f>
        <v>Ekologická pomůcka</v>
      </c>
      <c r="C315" t="s">
        <v>11</v>
      </c>
    </row>
    <row r="316" spans="1:3" x14ac:dyDescent="0.25">
      <c r="A316" t="s">
        <v>210</v>
      </c>
      <c r="B316" t="str" cm="1">
        <f t="array" ref="B316">_xlfn.XLOOKUP(A316,'OT 1-3'!$E$104:$E$112,'OT 1-3'!F$104:$F$112)</f>
        <v>Ekologická pomůcka</v>
      </c>
      <c r="C316" t="s">
        <v>11</v>
      </c>
    </row>
    <row r="317" spans="1:3" x14ac:dyDescent="0.25">
      <c r="A317" t="s">
        <v>210</v>
      </c>
      <c r="B317" t="str" cm="1">
        <f t="array" ref="B317">_xlfn.XLOOKUP(A317,'OT 1-3'!$E$104:$E$112,'OT 1-3'!F$104:$F$112)</f>
        <v>Ekologická pomůcka</v>
      </c>
      <c r="C317" t="s">
        <v>11</v>
      </c>
    </row>
    <row r="318" spans="1:3" x14ac:dyDescent="0.25">
      <c r="A318" t="s">
        <v>207</v>
      </c>
      <c r="B318" t="str" cm="1">
        <f t="array" ref="B318">_xlfn.XLOOKUP(A318,'OT 1-3'!$E$104:$E$112,'OT 1-3'!F$104:$F$112)</f>
        <v>Jednorázová pomůcka</v>
      </c>
      <c r="C318" t="s">
        <v>26</v>
      </c>
    </row>
    <row r="319" spans="1:3" x14ac:dyDescent="0.25">
      <c r="A319" t="s">
        <v>208</v>
      </c>
      <c r="B319" t="str" cm="1">
        <f t="array" ref="B319">_xlfn.XLOOKUP(A319,'OT 1-3'!$E$104:$E$112,'OT 1-3'!F$104:$F$112)</f>
        <v>Ekologická pomůcka</v>
      </c>
      <c r="C319" t="s">
        <v>26</v>
      </c>
    </row>
    <row r="320" spans="1:3" x14ac:dyDescent="0.25">
      <c r="A320" t="s">
        <v>214</v>
      </c>
      <c r="B320" t="str" cm="1">
        <f t="array" ref="B320">_xlfn.XLOOKUP(A320,'OT 1-3'!$E$104:$E$112,'OT 1-3'!F$104:$F$112)</f>
        <v>Ekologická pomůcka</v>
      </c>
      <c r="C320" t="s">
        <v>12</v>
      </c>
    </row>
    <row r="321" spans="1:3" x14ac:dyDescent="0.25">
      <c r="A321" t="s">
        <v>210</v>
      </c>
      <c r="B321" t="str" cm="1">
        <f t="array" ref="B321">_xlfn.XLOOKUP(A321,'OT 1-3'!$E$104:$E$112,'OT 1-3'!F$104:$F$112)</f>
        <v>Ekologická pomůcka</v>
      </c>
      <c r="C321" t="s">
        <v>26</v>
      </c>
    </row>
    <row r="322" spans="1:3" x14ac:dyDescent="0.25">
      <c r="A322" t="s">
        <v>210</v>
      </c>
      <c r="B322" t="str" cm="1">
        <f t="array" ref="B322">_xlfn.XLOOKUP(A322,'OT 1-3'!$E$104:$E$112,'OT 1-3'!F$104:$F$112)</f>
        <v>Ekologická pomůcka</v>
      </c>
      <c r="C322" t="s">
        <v>11</v>
      </c>
    </row>
    <row r="323" spans="1:3" x14ac:dyDescent="0.25">
      <c r="A323" t="s">
        <v>206</v>
      </c>
      <c r="B323" t="str" cm="1">
        <f t="array" ref="B323">_xlfn.XLOOKUP(A323,'OT 1-3'!$E$104:$E$112,'OT 1-3'!F$104:$F$112)</f>
        <v>Jednorázová pomůcka</v>
      </c>
      <c r="C323" t="s">
        <v>11</v>
      </c>
    </row>
    <row r="324" spans="1:3" x14ac:dyDescent="0.25">
      <c r="A324" t="s">
        <v>214</v>
      </c>
      <c r="B324" t="str" cm="1">
        <f t="array" ref="B324">_xlfn.XLOOKUP(A324,'OT 1-3'!$E$104:$E$112,'OT 1-3'!F$104:$F$112)</f>
        <v>Ekologická pomůcka</v>
      </c>
      <c r="C324" t="s">
        <v>26</v>
      </c>
    </row>
    <row r="325" spans="1:3" x14ac:dyDescent="0.25">
      <c r="A325" t="s">
        <v>210</v>
      </c>
      <c r="B325" t="str" cm="1">
        <f t="array" ref="B325">_xlfn.XLOOKUP(A325,'OT 1-3'!$E$104:$E$112,'OT 1-3'!F$104:$F$112)</f>
        <v>Ekologická pomůcka</v>
      </c>
      <c r="C325" t="s">
        <v>26</v>
      </c>
    </row>
    <row r="326" spans="1:3" x14ac:dyDescent="0.25">
      <c r="A326" t="s">
        <v>206</v>
      </c>
      <c r="B326" t="str" cm="1">
        <f t="array" ref="B326">_xlfn.XLOOKUP(A326,'OT 1-3'!$E$104:$E$112,'OT 1-3'!F$104:$F$112)</f>
        <v>Jednorázová pomůcka</v>
      </c>
      <c r="C326" t="s">
        <v>11</v>
      </c>
    </row>
    <row r="327" spans="1:3" x14ac:dyDescent="0.25">
      <c r="A327" t="s">
        <v>208</v>
      </c>
      <c r="B327" t="str" cm="1">
        <f t="array" ref="B327">_xlfn.XLOOKUP(A327,'OT 1-3'!$E$104:$E$112,'OT 1-3'!F$104:$F$112)</f>
        <v>Ekologická pomůcka</v>
      </c>
      <c r="C327" t="s">
        <v>13</v>
      </c>
    </row>
    <row r="328" spans="1:3" x14ac:dyDescent="0.25">
      <c r="A328" t="s">
        <v>206</v>
      </c>
      <c r="B328" t="str" cm="1">
        <f t="array" ref="B328">_xlfn.XLOOKUP(A328,'OT 1-3'!$E$104:$E$112,'OT 1-3'!F$104:$F$112)</f>
        <v>Jednorázová pomůcka</v>
      </c>
      <c r="C328" t="s">
        <v>12</v>
      </c>
    </row>
    <row r="329" spans="1:3" x14ac:dyDescent="0.25">
      <c r="A329" t="s">
        <v>207</v>
      </c>
      <c r="B329" t="str" cm="1">
        <f t="array" ref="B329">_xlfn.XLOOKUP(A329,'OT 1-3'!$E$104:$E$112,'OT 1-3'!F$104:$F$112)</f>
        <v>Jednorázová pomůcka</v>
      </c>
      <c r="C329" t="s">
        <v>26</v>
      </c>
    </row>
    <row r="330" spans="1:3" x14ac:dyDescent="0.25">
      <c r="A330" t="s">
        <v>207</v>
      </c>
      <c r="B330" t="str" cm="1">
        <f t="array" ref="B330">_xlfn.XLOOKUP(A330,'OT 1-3'!$E$104:$E$112,'OT 1-3'!F$104:$F$112)</f>
        <v>Jednorázová pomůcka</v>
      </c>
      <c r="C330" t="s">
        <v>17</v>
      </c>
    </row>
    <row r="331" spans="1:3" x14ac:dyDescent="0.25">
      <c r="A331" t="s">
        <v>210</v>
      </c>
      <c r="B331" t="str" cm="1">
        <f t="array" ref="B331">_xlfn.XLOOKUP(A331,'OT 1-3'!$E$104:$E$112,'OT 1-3'!F$104:$F$112)</f>
        <v>Ekologická pomůcka</v>
      </c>
      <c r="C331" t="s">
        <v>11</v>
      </c>
    </row>
    <row r="332" spans="1:3" x14ac:dyDescent="0.25">
      <c r="A332" t="s">
        <v>210</v>
      </c>
      <c r="B332" t="str" cm="1">
        <f t="array" ref="B332">_xlfn.XLOOKUP(A332,'OT 1-3'!$E$104:$E$112,'OT 1-3'!F$104:$F$112)</f>
        <v>Ekologická pomůcka</v>
      </c>
      <c r="C332" t="s">
        <v>11</v>
      </c>
    </row>
    <row r="333" spans="1:3" x14ac:dyDescent="0.25">
      <c r="A333" t="s">
        <v>210</v>
      </c>
      <c r="B333" t="str" cm="1">
        <f t="array" ref="B333">_xlfn.XLOOKUP(A333,'OT 1-3'!$E$104:$E$112,'OT 1-3'!F$104:$F$112)</f>
        <v>Ekologická pomůcka</v>
      </c>
      <c r="C333" t="s">
        <v>11</v>
      </c>
    </row>
    <row r="334" spans="1:3" x14ac:dyDescent="0.25">
      <c r="A334" t="s">
        <v>206</v>
      </c>
      <c r="B334" t="str" cm="1">
        <f t="array" ref="B334">_xlfn.XLOOKUP(A334,'OT 1-3'!$E$104:$E$112,'OT 1-3'!F$104:$F$112)</f>
        <v>Jednorázová pomůcka</v>
      </c>
      <c r="C334" t="s">
        <v>11</v>
      </c>
    </row>
    <row r="335" spans="1:3" x14ac:dyDescent="0.25">
      <c r="A335" t="s">
        <v>207</v>
      </c>
      <c r="B335" t="str" cm="1">
        <f t="array" ref="B335">_xlfn.XLOOKUP(A335,'OT 1-3'!$E$104:$E$112,'OT 1-3'!F$104:$F$112)</f>
        <v>Jednorázová pomůcka</v>
      </c>
      <c r="C335" t="s">
        <v>11</v>
      </c>
    </row>
    <row r="336" spans="1:3" x14ac:dyDescent="0.25">
      <c r="A336" t="s">
        <v>207</v>
      </c>
      <c r="B336" t="str" cm="1">
        <f t="array" ref="B336">_xlfn.XLOOKUP(A336,'OT 1-3'!$E$104:$E$112,'OT 1-3'!F$104:$F$112)</f>
        <v>Jednorázová pomůcka</v>
      </c>
      <c r="C336" t="s">
        <v>11</v>
      </c>
    </row>
    <row r="337" spans="1:3" x14ac:dyDescent="0.25">
      <c r="A337" t="s">
        <v>207</v>
      </c>
      <c r="B337" t="str" cm="1">
        <f t="array" ref="B337">_xlfn.XLOOKUP(A337,'OT 1-3'!$E$104:$E$112,'OT 1-3'!F$104:$F$112)</f>
        <v>Jednorázová pomůcka</v>
      </c>
      <c r="C337" t="s">
        <v>11</v>
      </c>
    </row>
    <row r="338" spans="1:3" x14ac:dyDescent="0.25">
      <c r="A338" t="s">
        <v>207</v>
      </c>
      <c r="B338" t="str" cm="1">
        <f t="array" ref="B338">_xlfn.XLOOKUP(A338,'OT 1-3'!$E$104:$E$112,'OT 1-3'!F$104:$F$112)</f>
        <v>Jednorázová pomůcka</v>
      </c>
      <c r="C338" t="s">
        <v>11</v>
      </c>
    </row>
    <row r="339" spans="1:3" x14ac:dyDescent="0.25">
      <c r="A339" t="s">
        <v>207</v>
      </c>
      <c r="B339" t="str" cm="1">
        <f t="array" ref="B339">_xlfn.XLOOKUP(A339,'OT 1-3'!$E$104:$E$112,'OT 1-3'!F$104:$F$112)</f>
        <v>Jednorázová pomůcka</v>
      </c>
      <c r="C339" t="s">
        <v>12</v>
      </c>
    </row>
    <row r="340" spans="1:3" x14ac:dyDescent="0.25">
      <c r="A340" t="s">
        <v>206</v>
      </c>
      <c r="B340" t="str" cm="1">
        <f t="array" ref="B340">_xlfn.XLOOKUP(A340,'OT 1-3'!$E$104:$E$112,'OT 1-3'!F$104:$F$112)</f>
        <v>Jednorázová pomůcka</v>
      </c>
      <c r="C340" t="s">
        <v>17</v>
      </c>
    </row>
    <row r="341" spans="1:3" x14ac:dyDescent="0.25">
      <c r="A341" t="s">
        <v>207</v>
      </c>
      <c r="B341" t="str" cm="1">
        <f t="array" ref="B341">_xlfn.XLOOKUP(A341,'OT 1-3'!$E$104:$E$112,'OT 1-3'!F$104:$F$112)</f>
        <v>Jednorázová pomůcka</v>
      </c>
      <c r="C341" t="s">
        <v>11</v>
      </c>
    </row>
    <row r="342" spans="1:3" x14ac:dyDescent="0.25">
      <c r="A342" t="s">
        <v>210</v>
      </c>
      <c r="B342" t="str" cm="1">
        <f t="array" ref="B342">_xlfn.XLOOKUP(A342,'OT 1-3'!$E$104:$E$112,'OT 1-3'!F$104:$F$112)</f>
        <v>Ekologická pomůcka</v>
      </c>
      <c r="C342" t="s">
        <v>11</v>
      </c>
    </row>
    <row r="343" spans="1:3" x14ac:dyDescent="0.25">
      <c r="A343" t="s">
        <v>210</v>
      </c>
      <c r="B343" t="str" cm="1">
        <f t="array" ref="B343">_xlfn.XLOOKUP(A343,'OT 1-3'!$E$104:$E$112,'OT 1-3'!F$104:$F$112)</f>
        <v>Ekologická pomůcka</v>
      </c>
      <c r="C343" t="s">
        <v>26</v>
      </c>
    </row>
    <row r="344" spans="1:3" x14ac:dyDescent="0.25">
      <c r="A344" t="s">
        <v>211</v>
      </c>
      <c r="B344" t="str" cm="1">
        <f t="array" ref="B344">_xlfn.XLOOKUP(A344,'OT 1-3'!$E$104:$E$112,'OT 1-3'!F$104:$F$112)</f>
        <v>Ekologická pomůcka</v>
      </c>
      <c r="C344" t="s">
        <v>11</v>
      </c>
    </row>
    <row r="345" spans="1:3" x14ac:dyDescent="0.25">
      <c r="A345" t="s">
        <v>207</v>
      </c>
      <c r="B345" t="str" cm="1">
        <f t="array" ref="B345">_xlfn.XLOOKUP(A345,'OT 1-3'!$E$104:$E$112,'OT 1-3'!F$104:$F$112)</f>
        <v>Jednorázová pomůcka</v>
      </c>
      <c r="C345" t="s">
        <v>26</v>
      </c>
    </row>
    <row r="346" spans="1:3" x14ac:dyDescent="0.25">
      <c r="A346" t="s">
        <v>206</v>
      </c>
      <c r="B346" t="str" cm="1">
        <f t="array" ref="B346">_xlfn.XLOOKUP(A346,'OT 1-3'!$E$104:$E$112,'OT 1-3'!F$104:$F$112)</f>
        <v>Jednorázová pomůcka</v>
      </c>
      <c r="C346" t="s">
        <v>12</v>
      </c>
    </row>
    <row r="347" spans="1:3" x14ac:dyDescent="0.25">
      <c r="A347" t="s">
        <v>207</v>
      </c>
      <c r="B347" t="str" cm="1">
        <f t="array" ref="B347">_xlfn.XLOOKUP(A347,'OT 1-3'!$E$104:$E$112,'OT 1-3'!F$104:$F$112)</f>
        <v>Jednorázová pomůcka</v>
      </c>
      <c r="C347" t="s">
        <v>11</v>
      </c>
    </row>
    <row r="348" spans="1:3" x14ac:dyDescent="0.25">
      <c r="A348" t="s">
        <v>207</v>
      </c>
      <c r="B348" t="str" cm="1">
        <f t="array" ref="B348">_xlfn.XLOOKUP(A348,'OT 1-3'!$E$104:$E$112,'OT 1-3'!F$104:$F$112)</f>
        <v>Jednorázová pomůcka</v>
      </c>
      <c r="C348" t="s">
        <v>26</v>
      </c>
    </row>
    <row r="349" spans="1:3" x14ac:dyDescent="0.25">
      <c r="A349" t="s">
        <v>207</v>
      </c>
      <c r="B349" t="str" cm="1">
        <f t="array" ref="B349">_xlfn.XLOOKUP(A349,'OT 1-3'!$E$104:$E$112,'OT 1-3'!F$104:$F$112)</f>
        <v>Jednorázová pomůcka</v>
      </c>
      <c r="C349" t="s">
        <v>11</v>
      </c>
    </row>
    <row r="350" spans="1:3" x14ac:dyDescent="0.25">
      <c r="A350" t="s">
        <v>208</v>
      </c>
      <c r="B350" t="str" cm="1">
        <f t="array" ref="B350">_xlfn.XLOOKUP(A350,'OT 1-3'!$E$104:$E$112,'OT 1-3'!F$104:$F$112)</f>
        <v>Ekologická pomůcka</v>
      </c>
      <c r="C350" t="s">
        <v>11</v>
      </c>
    </row>
    <row r="351" spans="1:3" x14ac:dyDescent="0.25">
      <c r="A351" t="s">
        <v>207</v>
      </c>
      <c r="B351" t="str" cm="1">
        <f t="array" ref="B351">_xlfn.XLOOKUP(A351,'OT 1-3'!$E$104:$E$112,'OT 1-3'!F$104:$F$112)</f>
        <v>Jednorázová pomůcka</v>
      </c>
      <c r="C351" t="s">
        <v>11</v>
      </c>
    </row>
    <row r="352" spans="1:3" x14ac:dyDescent="0.25">
      <c r="A352" t="s">
        <v>207</v>
      </c>
      <c r="B352" t="str" cm="1">
        <f t="array" ref="B352">_xlfn.XLOOKUP(A352,'OT 1-3'!$E$104:$E$112,'OT 1-3'!F$104:$F$112)</f>
        <v>Jednorázová pomůcka</v>
      </c>
      <c r="C352" t="s">
        <v>12</v>
      </c>
    </row>
    <row r="353" spans="1:3" x14ac:dyDescent="0.25">
      <c r="A353" t="s">
        <v>206</v>
      </c>
      <c r="B353" t="str" cm="1">
        <f t="array" ref="B353">_xlfn.XLOOKUP(A353,'OT 1-3'!$E$104:$E$112,'OT 1-3'!F$104:$F$112)</f>
        <v>Jednorázová pomůcka</v>
      </c>
      <c r="C353" t="s">
        <v>17</v>
      </c>
    </row>
    <row r="354" spans="1:3" x14ac:dyDescent="0.25">
      <c r="A354" t="s">
        <v>207</v>
      </c>
      <c r="B354" t="str" cm="1">
        <f t="array" ref="B354">_xlfn.XLOOKUP(A354,'OT 1-3'!$E$104:$E$112,'OT 1-3'!F$104:$F$112)</f>
        <v>Jednorázová pomůcka</v>
      </c>
      <c r="C354" t="s">
        <v>11</v>
      </c>
    </row>
    <row r="355" spans="1:3" x14ac:dyDescent="0.25">
      <c r="A355" t="s">
        <v>207</v>
      </c>
      <c r="B355" t="str" cm="1">
        <f t="array" ref="B355">_xlfn.XLOOKUP(A355,'OT 1-3'!$E$104:$E$112,'OT 1-3'!F$104:$F$112)</f>
        <v>Jednorázová pomůcka</v>
      </c>
      <c r="C355" t="s">
        <v>11</v>
      </c>
    </row>
    <row r="356" spans="1:3" x14ac:dyDescent="0.25">
      <c r="A356" t="s">
        <v>207</v>
      </c>
      <c r="B356" t="str" cm="1">
        <f t="array" ref="B356">_xlfn.XLOOKUP(A356,'OT 1-3'!$E$104:$E$112,'OT 1-3'!F$104:$F$112)</f>
        <v>Jednorázová pomůcka</v>
      </c>
      <c r="C356" t="s">
        <v>13</v>
      </c>
    </row>
    <row r="357" spans="1:3" x14ac:dyDescent="0.25">
      <c r="A357" t="s">
        <v>206</v>
      </c>
      <c r="B357" t="str" cm="1">
        <f t="array" ref="B357">_xlfn.XLOOKUP(A357,'OT 1-3'!$E$104:$E$112,'OT 1-3'!F$104:$F$112)</f>
        <v>Jednorázová pomůcka</v>
      </c>
      <c r="C357" t="s">
        <v>11</v>
      </c>
    </row>
    <row r="358" spans="1:3" x14ac:dyDescent="0.25">
      <c r="A358" t="s">
        <v>210</v>
      </c>
      <c r="B358" t="str" cm="1">
        <f t="array" ref="B358">_xlfn.XLOOKUP(A358,'OT 1-3'!$E$104:$E$112,'OT 1-3'!F$104:$F$112)</f>
        <v>Ekologická pomůcka</v>
      </c>
      <c r="C358" t="s">
        <v>11</v>
      </c>
    </row>
    <row r="359" spans="1:3" x14ac:dyDescent="0.25">
      <c r="A359" t="s">
        <v>206</v>
      </c>
      <c r="B359" t="str" cm="1">
        <f t="array" ref="B359">_xlfn.XLOOKUP(A359,'OT 1-3'!$E$104:$E$112,'OT 1-3'!F$104:$F$112)</f>
        <v>Jednorázová pomůcka</v>
      </c>
      <c r="C359" t="s">
        <v>11</v>
      </c>
    </row>
    <row r="360" spans="1:3" x14ac:dyDescent="0.25">
      <c r="A360" t="s">
        <v>206</v>
      </c>
      <c r="B360" t="str" cm="1">
        <f t="array" ref="B360">_xlfn.XLOOKUP(A360,'OT 1-3'!$E$104:$E$112,'OT 1-3'!F$104:$F$112)</f>
        <v>Jednorázová pomůcka</v>
      </c>
      <c r="C360" t="s">
        <v>26</v>
      </c>
    </row>
    <row r="361" spans="1:3" x14ac:dyDescent="0.25">
      <c r="A361" t="s">
        <v>208</v>
      </c>
      <c r="B361" t="str" cm="1">
        <f t="array" ref="B361">_xlfn.XLOOKUP(A361,'OT 1-3'!$E$104:$E$112,'OT 1-3'!F$104:$F$112)</f>
        <v>Ekologická pomůcka</v>
      </c>
      <c r="C361" t="s">
        <v>26</v>
      </c>
    </row>
    <row r="362" spans="1:3" x14ac:dyDescent="0.25">
      <c r="A362" t="s">
        <v>208</v>
      </c>
      <c r="B362" t="str" cm="1">
        <f t="array" ref="B362">_xlfn.XLOOKUP(A362,'OT 1-3'!$E$104:$E$112,'OT 1-3'!F$104:$F$112)</f>
        <v>Ekologická pomůcka</v>
      </c>
      <c r="C362" t="s">
        <v>26</v>
      </c>
    </row>
    <row r="363" spans="1:3" x14ac:dyDescent="0.25">
      <c r="A363" t="s">
        <v>206</v>
      </c>
      <c r="B363" t="str" cm="1">
        <f t="array" ref="B363">_xlfn.XLOOKUP(A363,'OT 1-3'!$E$104:$E$112,'OT 1-3'!F$104:$F$112)</f>
        <v>Jednorázová pomůcka</v>
      </c>
      <c r="C363" t="s">
        <v>12</v>
      </c>
    </row>
    <row r="364" spans="1:3" x14ac:dyDescent="0.25">
      <c r="A364" t="s">
        <v>206</v>
      </c>
      <c r="B364" t="str" cm="1">
        <f t="array" ref="B364">_xlfn.XLOOKUP(A364,'OT 1-3'!$E$104:$E$112,'OT 1-3'!F$104:$F$112)</f>
        <v>Jednorázová pomůcka</v>
      </c>
      <c r="C364" t="s">
        <v>12</v>
      </c>
    </row>
    <row r="365" spans="1:3" x14ac:dyDescent="0.25">
      <c r="A365" t="s">
        <v>214</v>
      </c>
      <c r="B365" t="str" cm="1">
        <f t="array" ref="B365">_xlfn.XLOOKUP(A365,'OT 1-3'!$E$104:$E$112,'OT 1-3'!F$104:$F$112)</f>
        <v>Ekologická pomůcka</v>
      </c>
      <c r="C365" t="s">
        <v>12</v>
      </c>
    </row>
    <row r="366" spans="1:3" x14ac:dyDescent="0.25">
      <c r="A366" t="s">
        <v>207</v>
      </c>
      <c r="B366" t="str" cm="1">
        <f t="array" ref="B366">_xlfn.XLOOKUP(A366,'OT 1-3'!$E$104:$E$112,'OT 1-3'!F$104:$F$112)</f>
        <v>Jednorázová pomůcka</v>
      </c>
      <c r="C366" t="s">
        <v>13</v>
      </c>
    </row>
    <row r="367" spans="1:3" x14ac:dyDescent="0.25">
      <c r="A367" t="s">
        <v>207</v>
      </c>
      <c r="B367" t="str" cm="1">
        <f t="array" ref="B367">_xlfn.XLOOKUP(A367,'OT 1-3'!$E$104:$E$112,'OT 1-3'!F$104:$F$112)</f>
        <v>Jednorázová pomůcka</v>
      </c>
      <c r="C367" t="s">
        <v>13</v>
      </c>
    </row>
    <row r="368" spans="1:3" x14ac:dyDescent="0.25">
      <c r="A368" t="s">
        <v>207</v>
      </c>
      <c r="B368" t="str" cm="1">
        <f t="array" ref="B368">_xlfn.XLOOKUP(A368,'OT 1-3'!$E$104:$E$112,'OT 1-3'!F$104:$F$112)</f>
        <v>Jednorázová pomůcka</v>
      </c>
      <c r="C368" t="s">
        <v>11</v>
      </c>
    </row>
    <row r="369" spans="1:3" x14ac:dyDescent="0.25">
      <c r="A369" t="s">
        <v>210</v>
      </c>
      <c r="B369" t="str" cm="1">
        <f t="array" ref="B369">_xlfn.XLOOKUP(A369,'OT 1-3'!$E$104:$E$112,'OT 1-3'!F$104:$F$112)</f>
        <v>Ekologická pomůcka</v>
      </c>
      <c r="C369" t="s">
        <v>26</v>
      </c>
    </row>
    <row r="370" spans="1:3" x14ac:dyDescent="0.25">
      <c r="A370" t="s">
        <v>211</v>
      </c>
      <c r="B370" t="str" cm="1">
        <f t="array" ref="B370">_xlfn.XLOOKUP(A370,'OT 1-3'!$E$104:$E$112,'OT 1-3'!F$104:$F$112)</f>
        <v>Ekologická pomůcka</v>
      </c>
      <c r="C370" t="s">
        <v>11</v>
      </c>
    </row>
    <row r="371" spans="1:3" x14ac:dyDescent="0.25">
      <c r="A371" t="s">
        <v>206</v>
      </c>
      <c r="B371" t="str" cm="1">
        <f t="array" ref="B371">_xlfn.XLOOKUP(A371,'OT 1-3'!$E$104:$E$112,'OT 1-3'!F$104:$F$112)</f>
        <v>Jednorázová pomůcka</v>
      </c>
      <c r="C371" t="s">
        <v>13</v>
      </c>
    </row>
    <row r="372" spans="1:3" x14ac:dyDescent="0.25">
      <c r="A372" t="s">
        <v>208</v>
      </c>
      <c r="B372" t="str" cm="1">
        <f t="array" ref="B372">_xlfn.XLOOKUP(A372,'OT 1-3'!$E$104:$E$112,'OT 1-3'!F$104:$F$112)</f>
        <v>Ekologická pomůcka</v>
      </c>
      <c r="C372" t="s">
        <v>11</v>
      </c>
    </row>
    <row r="373" spans="1:3" x14ac:dyDescent="0.25">
      <c r="A373" t="s">
        <v>208</v>
      </c>
      <c r="B373" t="str" cm="1">
        <f t="array" ref="B373">_xlfn.XLOOKUP(A373,'OT 1-3'!$E$104:$E$112,'OT 1-3'!F$104:$F$112)</f>
        <v>Ekologická pomůcka</v>
      </c>
      <c r="C373" t="s">
        <v>26</v>
      </c>
    </row>
    <row r="374" spans="1:3" x14ac:dyDescent="0.25">
      <c r="A374" t="s">
        <v>210</v>
      </c>
      <c r="B374" t="str" cm="1">
        <f t="array" ref="B374">_xlfn.XLOOKUP(A374,'OT 1-3'!$E$104:$E$112,'OT 1-3'!F$104:$F$112)</f>
        <v>Ekologická pomůcka</v>
      </c>
      <c r="C374" t="s">
        <v>11</v>
      </c>
    </row>
    <row r="375" spans="1:3" x14ac:dyDescent="0.25">
      <c r="A375" t="s">
        <v>208</v>
      </c>
      <c r="B375" t="str" cm="1">
        <f t="array" ref="B375">_xlfn.XLOOKUP(A375,'OT 1-3'!$E$104:$E$112,'OT 1-3'!F$104:$F$112)</f>
        <v>Ekologická pomůcka</v>
      </c>
      <c r="C375" t="s">
        <v>11</v>
      </c>
    </row>
    <row r="376" spans="1:3" x14ac:dyDescent="0.25">
      <c r="A376" t="s">
        <v>207</v>
      </c>
      <c r="B376" t="str" cm="1">
        <f t="array" ref="B376">_xlfn.XLOOKUP(A376,'OT 1-3'!$E$104:$E$112,'OT 1-3'!F$104:$F$112)</f>
        <v>Jednorázová pomůcka</v>
      </c>
      <c r="C376" t="s">
        <v>11</v>
      </c>
    </row>
    <row r="377" spans="1:3" x14ac:dyDescent="0.25">
      <c r="A377" t="s">
        <v>208</v>
      </c>
      <c r="B377" t="str" cm="1">
        <f t="array" ref="B377">_xlfn.XLOOKUP(A377,'OT 1-3'!$E$104:$E$112,'OT 1-3'!F$104:$F$112)</f>
        <v>Ekologická pomůcka</v>
      </c>
      <c r="C377" t="s">
        <v>13</v>
      </c>
    </row>
    <row r="378" spans="1:3" x14ac:dyDescent="0.25">
      <c r="A378" t="s">
        <v>207</v>
      </c>
      <c r="B378" t="str" cm="1">
        <f t="array" ref="B378">_xlfn.XLOOKUP(A378,'OT 1-3'!$E$104:$E$112,'OT 1-3'!F$104:$F$112)</f>
        <v>Jednorázová pomůcka</v>
      </c>
      <c r="C378" t="s">
        <v>13</v>
      </c>
    </row>
    <row r="379" spans="1:3" x14ac:dyDescent="0.25">
      <c r="A379" t="s">
        <v>211</v>
      </c>
      <c r="B379" t="str" cm="1">
        <f t="array" ref="B379">_xlfn.XLOOKUP(A379,'OT 1-3'!$E$104:$E$112,'OT 1-3'!F$104:$F$112)</f>
        <v>Ekologická pomůcka</v>
      </c>
      <c r="C379" t="s">
        <v>11</v>
      </c>
    </row>
    <row r="380" spans="1:3" x14ac:dyDescent="0.25">
      <c r="A380" t="s">
        <v>210</v>
      </c>
      <c r="B380" t="str" cm="1">
        <f t="array" ref="B380">_xlfn.XLOOKUP(A380,'OT 1-3'!$E$104:$E$112,'OT 1-3'!F$104:$F$112)</f>
        <v>Ekologická pomůcka</v>
      </c>
      <c r="C380" t="s">
        <v>11</v>
      </c>
    </row>
    <row r="381" spans="1:3" x14ac:dyDescent="0.25">
      <c r="A381" t="s">
        <v>208</v>
      </c>
      <c r="B381" t="str" cm="1">
        <f t="array" ref="B381">_xlfn.XLOOKUP(A381,'OT 1-3'!$E$104:$E$112,'OT 1-3'!F$104:$F$112)</f>
        <v>Ekologická pomůcka</v>
      </c>
      <c r="C381" t="s">
        <v>11</v>
      </c>
    </row>
    <row r="382" spans="1:3" x14ac:dyDescent="0.25">
      <c r="A382" t="s">
        <v>207</v>
      </c>
      <c r="B382" t="str" cm="1">
        <f t="array" ref="B382">_xlfn.XLOOKUP(A382,'OT 1-3'!$E$104:$E$112,'OT 1-3'!F$104:$F$112)</f>
        <v>Jednorázová pomůcka</v>
      </c>
      <c r="C382" t="s">
        <v>11</v>
      </c>
    </row>
    <row r="383" spans="1:3" x14ac:dyDescent="0.25">
      <c r="A383" t="s">
        <v>210</v>
      </c>
      <c r="B383" t="str" cm="1">
        <f t="array" ref="B383">_xlfn.XLOOKUP(A383,'OT 1-3'!$E$104:$E$112,'OT 1-3'!F$104:$F$112)</f>
        <v>Ekologická pomůcka</v>
      </c>
      <c r="C383" t="s">
        <v>11</v>
      </c>
    </row>
    <row r="384" spans="1:3" x14ac:dyDescent="0.25">
      <c r="A384" t="s">
        <v>210</v>
      </c>
      <c r="B384" t="str" cm="1">
        <f t="array" ref="B384">_xlfn.XLOOKUP(A384,'OT 1-3'!$E$104:$E$112,'OT 1-3'!F$104:$F$112)</f>
        <v>Ekologická pomůcka</v>
      </c>
      <c r="C384" t="s">
        <v>11</v>
      </c>
    </row>
    <row r="385" spans="1:3" x14ac:dyDescent="0.25">
      <c r="A385" t="s">
        <v>207</v>
      </c>
      <c r="B385" t="str" cm="1">
        <f t="array" ref="B385">_xlfn.XLOOKUP(A385,'OT 1-3'!$E$104:$E$112,'OT 1-3'!F$104:$F$112)</f>
        <v>Jednorázová pomůcka</v>
      </c>
      <c r="C385" t="s">
        <v>11</v>
      </c>
    </row>
    <row r="386" spans="1:3" x14ac:dyDescent="0.25">
      <c r="A386" t="s">
        <v>210</v>
      </c>
      <c r="B386" t="str" cm="1">
        <f t="array" ref="B386">_xlfn.XLOOKUP(A386,'OT 1-3'!$E$104:$E$112,'OT 1-3'!F$104:$F$112)</f>
        <v>Ekologická pomůcka</v>
      </c>
      <c r="C386" t="s">
        <v>11</v>
      </c>
    </row>
    <row r="387" spans="1:3" x14ac:dyDescent="0.25">
      <c r="A387" t="s">
        <v>207</v>
      </c>
      <c r="B387" t="str" cm="1">
        <f t="array" ref="B387">_xlfn.XLOOKUP(A387,'OT 1-3'!$E$104:$E$112,'OT 1-3'!F$104:$F$112)</f>
        <v>Jednorázová pomůcka</v>
      </c>
      <c r="C387" t="s">
        <v>11</v>
      </c>
    </row>
    <row r="388" spans="1:3" x14ac:dyDescent="0.25">
      <c r="A388" t="s">
        <v>210</v>
      </c>
      <c r="B388" t="str" cm="1">
        <f t="array" ref="B388">_xlfn.XLOOKUP(A388,'OT 1-3'!$E$104:$E$112,'OT 1-3'!F$104:$F$112)</f>
        <v>Ekologická pomůcka</v>
      </c>
      <c r="C388" t="s">
        <v>26</v>
      </c>
    </row>
    <row r="389" spans="1:3" x14ac:dyDescent="0.25">
      <c r="A389" t="s">
        <v>207</v>
      </c>
      <c r="B389" t="str" cm="1">
        <f t="array" ref="B389">_xlfn.XLOOKUP(A389,'OT 1-3'!$E$104:$E$112,'OT 1-3'!F$104:$F$112)</f>
        <v>Jednorázová pomůcka</v>
      </c>
      <c r="C389" t="s">
        <v>11</v>
      </c>
    </row>
    <row r="390" spans="1:3" x14ac:dyDescent="0.25">
      <c r="A390" t="s">
        <v>208</v>
      </c>
      <c r="B390" t="str" cm="1">
        <f t="array" ref="B390">_xlfn.XLOOKUP(A390,'OT 1-3'!$E$104:$E$112,'OT 1-3'!F$104:$F$112)</f>
        <v>Ekologická pomůcka</v>
      </c>
      <c r="C390" t="s">
        <v>11</v>
      </c>
    </row>
    <row r="391" spans="1:3" x14ac:dyDescent="0.25">
      <c r="A391" t="s">
        <v>207</v>
      </c>
      <c r="B391" t="str" cm="1">
        <f t="array" ref="B391">_xlfn.XLOOKUP(A391,'OT 1-3'!$E$104:$E$112,'OT 1-3'!F$104:$F$112)</f>
        <v>Jednorázová pomůcka</v>
      </c>
      <c r="C391" t="s">
        <v>13</v>
      </c>
    </row>
    <row r="392" spans="1:3" x14ac:dyDescent="0.25">
      <c r="A392" t="s">
        <v>207</v>
      </c>
      <c r="B392" t="str" cm="1">
        <f t="array" ref="B392">_xlfn.XLOOKUP(A392,'OT 1-3'!$E$104:$E$112,'OT 1-3'!F$104:$F$112)</f>
        <v>Jednorázová pomůcka</v>
      </c>
      <c r="C392" t="s">
        <v>26</v>
      </c>
    </row>
    <row r="393" spans="1:3" x14ac:dyDescent="0.25">
      <c r="A393" t="s">
        <v>210</v>
      </c>
      <c r="B393" t="str" cm="1">
        <f t="array" ref="B393">_xlfn.XLOOKUP(A393,'OT 1-3'!$E$104:$E$112,'OT 1-3'!F$104:$F$112)</f>
        <v>Ekologická pomůcka</v>
      </c>
      <c r="C393" t="s">
        <v>13</v>
      </c>
    </row>
    <row r="394" spans="1:3" x14ac:dyDescent="0.25">
      <c r="A394" t="s">
        <v>208</v>
      </c>
      <c r="B394" t="str" cm="1">
        <f t="array" ref="B394">_xlfn.XLOOKUP(A394,'OT 1-3'!$E$104:$E$112,'OT 1-3'!F$104:$F$112)</f>
        <v>Ekologická pomůcka</v>
      </c>
      <c r="C394" t="s">
        <v>11</v>
      </c>
    </row>
    <row r="395" spans="1:3" x14ac:dyDescent="0.25">
      <c r="A395" t="s">
        <v>207</v>
      </c>
      <c r="B395" t="str" cm="1">
        <f t="array" ref="B395">_xlfn.XLOOKUP(A395,'OT 1-3'!$E$104:$E$112,'OT 1-3'!F$104:$F$112)</f>
        <v>Jednorázová pomůcka</v>
      </c>
      <c r="C395" t="s">
        <v>11</v>
      </c>
    </row>
    <row r="396" spans="1:3" x14ac:dyDescent="0.25">
      <c r="A396" t="s">
        <v>210</v>
      </c>
      <c r="B396" t="str" cm="1">
        <f t="array" ref="B396">_xlfn.XLOOKUP(A396,'OT 1-3'!$E$104:$E$112,'OT 1-3'!F$104:$F$112)</f>
        <v>Ekologická pomůcka</v>
      </c>
      <c r="C396" t="s">
        <v>26</v>
      </c>
    </row>
    <row r="397" spans="1:3" x14ac:dyDescent="0.25">
      <c r="A397" t="s">
        <v>214</v>
      </c>
      <c r="B397" t="str" cm="1">
        <f t="array" ref="B397">_xlfn.XLOOKUP(A397,'OT 1-3'!$E$104:$E$112,'OT 1-3'!F$104:$F$112)</f>
        <v>Ekologická pomůcka</v>
      </c>
      <c r="C397" t="s">
        <v>11</v>
      </c>
    </row>
    <row r="398" spans="1:3" x14ac:dyDescent="0.25">
      <c r="A398" t="s">
        <v>210</v>
      </c>
      <c r="B398" t="str" cm="1">
        <f t="array" ref="B398">_xlfn.XLOOKUP(A398,'OT 1-3'!$E$104:$E$112,'OT 1-3'!F$104:$F$112)</f>
        <v>Ekologická pomůcka</v>
      </c>
      <c r="C398" t="s">
        <v>12</v>
      </c>
    </row>
    <row r="399" spans="1:3" x14ac:dyDescent="0.25">
      <c r="A399" t="s">
        <v>213</v>
      </c>
      <c r="B399" t="str" cm="1">
        <f t="array" ref="B399">_xlfn.XLOOKUP(A399,'OT 1-3'!$E$104:$E$112,'OT 1-3'!F$104:$F$112)</f>
        <v>Ekologická pomůcka</v>
      </c>
      <c r="C399" t="s">
        <v>26</v>
      </c>
    </row>
    <row r="400" spans="1:3" x14ac:dyDescent="0.25">
      <c r="A400" t="s">
        <v>208</v>
      </c>
      <c r="B400" t="str" cm="1">
        <f t="array" ref="B400">_xlfn.XLOOKUP(A400,'OT 1-3'!$E$104:$E$112,'OT 1-3'!F$104:$F$112)</f>
        <v>Ekologická pomůcka</v>
      </c>
      <c r="C400" t="s">
        <v>13</v>
      </c>
    </row>
    <row r="401" spans="1:3" x14ac:dyDescent="0.25">
      <c r="A401" t="s">
        <v>210</v>
      </c>
      <c r="B401" t="str" cm="1">
        <f t="array" ref="B401">_xlfn.XLOOKUP(A401,'OT 1-3'!$E$104:$E$112,'OT 1-3'!F$104:$F$112)</f>
        <v>Ekologická pomůcka</v>
      </c>
      <c r="C401" t="s">
        <v>12</v>
      </c>
    </row>
    <row r="402" spans="1:3" x14ac:dyDescent="0.25">
      <c r="A402" t="s">
        <v>207</v>
      </c>
      <c r="B402" t="str" cm="1">
        <f t="array" ref="B402">_xlfn.XLOOKUP(A402,'OT 1-3'!$E$104:$E$112,'OT 1-3'!F$104:$F$112)</f>
        <v>Jednorázová pomůcka</v>
      </c>
      <c r="C402" t="s">
        <v>17</v>
      </c>
    </row>
    <row r="403" spans="1:3" x14ac:dyDescent="0.25">
      <c r="A403" t="s">
        <v>208</v>
      </c>
      <c r="B403" t="str" cm="1">
        <f t="array" ref="B403">_xlfn.XLOOKUP(A403,'OT 1-3'!$E$104:$E$112,'OT 1-3'!F$104:$F$112)</f>
        <v>Ekologická pomůcka</v>
      </c>
      <c r="C403" t="s">
        <v>12</v>
      </c>
    </row>
    <row r="404" spans="1:3" x14ac:dyDescent="0.25">
      <c r="A404" t="s">
        <v>207</v>
      </c>
      <c r="B404" t="str" cm="1">
        <f t="array" ref="B404">_xlfn.XLOOKUP(A404,'OT 1-3'!$E$104:$E$112,'OT 1-3'!F$104:$F$112)</f>
        <v>Jednorázová pomůcka</v>
      </c>
      <c r="C404" t="s">
        <v>26</v>
      </c>
    </row>
    <row r="405" spans="1:3" x14ac:dyDescent="0.25">
      <c r="A405" t="s">
        <v>212</v>
      </c>
      <c r="B405" t="str" cm="1">
        <f t="array" ref="B405">_xlfn.XLOOKUP(A405,'OT 1-3'!$E$104:$E$112,'OT 1-3'!F$104:$F$112)</f>
        <v>Ekologická pomůcka</v>
      </c>
      <c r="C405" t="s">
        <v>26</v>
      </c>
    </row>
    <row r="406" spans="1:3" x14ac:dyDescent="0.25">
      <c r="A406" t="s">
        <v>207</v>
      </c>
      <c r="B406" t="str" cm="1">
        <f t="array" ref="B406">_xlfn.XLOOKUP(A406,'OT 1-3'!$E$104:$E$112,'OT 1-3'!F$104:$F$112)</f>
        <v>Jednorázová pomůcka</v>
      </c>
      <c r="C406" t="s">
        <v>12</v>
      </c>
    </row>
    <row r="407" spans="1:3" x14ac:dyDescent="0.25">
      <c r="A407" t="s">
        <v>213</v>
      </c>
      <c r="B407" t="str" cm="1">
        <f t="array" ref="B407">_xlfn.XLOOKUP(A407,'OT 1-3'!$E$104:$E$112,'OT 1-3'!F$104:$F$112)</f>
        <v>Ekologická pomůcka</v>
      </c>
      <c r="C407" t="s">
        <v>26</v>
      </c>
    </row>
    <row r="408" spans="1:3" x14ac:dyDescent="0.25">
      <c r="A408" t="s">
        <v>210</v>
      </c>
      <c r="B408" t="str" cm="1">
        <f t="array" ref="B408">_xlfn.XLOOKUP(A408,'OT 1-3'!$E$104:$E$112,'OT 1-3'!F$104:$F$112)</f>
        <v>Ekologická pomůcka</v>
      </c>
      <c r="C408" t="s">
        <v>12</v>
      </c>
    </row>
    <row r="409" spans="1:3" x14ac:dyDescent="0.25">
      <c r="A409" t="s">
        <v>208</v>
      </c>
      <c r="B409" t="str" cm="1">
        <f t="array" ref="B409">_xlfn.XLOOKUP(A409,'OT 1-3'!$E$104:$E$112,'OT 1-3'!F$104:$F$112)</f>
        <v>Ekologická pomůcka</v>
      </c>
      <c r="C409" t="s">
        <v>26</v>
      </c>
    </row>
    <row r="410" spans="1:3" x14ac:dyDescent="0.25">
      <c r="A410" t="s">
        <v>213</v>
      </c>
      <c r="B410" t="str" cm="1">
        <f t="array" ref="B410">_xlfn.XLOOKUP(A410,'OT 1-3'!$E$104:$E$112,'OT 1-3'!F$104:$F$112)</f>
        <v>Ekologická pomůcka</v>
      </c>
      <c r="C410" t="s">
        <v>26</v>
      </c>
    </row>
    <row r="411" spans="1:3" x14ac:dyDescent="0.25">
      <c r="A411" t="s">
        <v>210</v>
      </c>
      <c r="B411" t="str" cm="1">
        <f t="array" ref="B411">_xlfn.XLOOKUP(A411,'OT 1-3'!$E$104:$E$112,'OT 1-3'!F$104:$F$112)</f>
        <v>Ekologická pomůcka</v>
      </c>
      <c r="C411" t="s">
        <v>26</v>
      </c>
    </row>
    <row r="412" spans="1:3" x14ac:dyDescent="0.25">
      <c r="A412" t="s">
        <v>208</v>
      </c>
      <c r="B412" t="str" cm="1">
        <f t="array" ref="B412">_xlfn.XLOOKUP(A412,'OT 1-3'!$E$104:$E$112,'OT 1-3'!F$104:$F$112)</f>
        <v>Ekologická pomůcka</v>
      </c>
      <c r="C412" t="s">
        <v>26</v>
      </c>
    </row>
    <row r="413" spans="1:3" x14ac:dyDescent="0.25">
      <c r="A413" t="s">
        <v>213</v>
      </c>
      <c r="B413" t="str" cm="1">
        <f t="array" ref="B413">_xlfn.XLOOKUP(A413,'OT 1-3'!$E$104:$E$112,'OT 1-3'!F$104:$F$112)</f>
        <v>Ekologická pomůcka</v>
      </c>
      <c r="C413" t="s">
        <v>11</v>
      </c>
    </row>
    <row r="414" spans="1:3" x14ac:dyDescent="0.25">
      <c r="A414" t="s">
        <v>212</v>
      </c>
      <c r="B414" t="str" cm="1">
        <f t="array" ref="B414">_xlfn.XLOOKUP(A414,'OT 1-3'!$E$104:$E$112,'OT 1-3'!F$104:$F$112)</f>
        <v>Ekologická pomůcka</v>
      </c>
      <c r="C414" t="s">
        <v>11</v>
      </c>
    </row>
    <row r="415" spans="1:3" x14ac:dyDescent="0.25">
      <c r="A415" t="s">
        <v>207</v>
      </c>
      <c r="B415" t="str" cm="1">
        <f t="array" ref="B415">_xlfn.XLOOKUP(A415,'OT 1-3'!$E$104:$E$112,'OT 1-3'!F$104:$F$112)</f>
        <v>Jednorázová pomůcka</v>
      </c>
      <c r="C415" t="s">
        <v>26</v>
      </c>
    </row>
    <row r="416" spans="1:3" x14ac:dyDescent="0.25">
      <c r="A416" t="s">
        <v>210</v>
      </c>
      <c r="B416" t="str" cm="1">
        <f t="array" ref="B416">_xlfn.XLOOKUP(A416,'OT 1-3'!$E$104:$E$112,'OT 1-3'!F$104:$F$112)</f>
        <v>Ekologická pomůcka</v>
      </c>
      <c r="C416" t="s">
        <v>26</v>
      </c>
    </row>
    <row r="417" spans="1:3" x14ac:dyDescent="0.25">
      <c r="A417" t="s">
        <v>207</v>
      </c>
      <c r="B417" t="str" cm="1">
        <f t="array" ref="B417">_xlfn.XLOOKUP(A417,'OT 1-3'!$E$104:$E$112,'OT 1-3'!F$104:$F$112)</f>
        <v>Jednorázová pomůcka</v>
      </c>
      <c r="C417" t="s">
        <v>13</v>
      </c>
    </row>
    <row r="418" spans="1:3" x14ac:dyDescent="0.25">
      <c r="A418" t="s">
        <v>213</v>
      </c>
      <c r="B418" t="str" cm="1">
        <f t="array" ref="B418">_xlfn.XLOOKUP(A418,'OT 1-3'!$E$104:$E$112,'OT 1-3'!F$104:$F$112)</f>
        <v>Ekologická pomůcka</v>
      </c>
      <c r="C418" t="s">
        <v>26</v>
      </c>
    </row>
    <row r="419" spans="1:3" x14ac:dyDescent="0.25">
      <c r="A419" t="s">
        <v>207</v>
      </c>
      <c r="B419" t="str" cm="1">
        <f t="array" ref="B419">_xlfn.XLOOKUP(A419,'OT 1-3'!$E$104:$E$112,'OT 1-3'!F$104:$F$112)</f>
        <v>Jednorázová pomůcka</v>
      </c>
      <c r="C419" t="s">
        <v>26</v>
      </c>
    </row>
    <row r="420" spans="1:3" x14ac:dyDescent="0.25">
      <c r="A420" t="s">
        <v>210</v>
      </c>
      <c r="B420" t="str" cm="1">
        <f t="array" ref="B420">_xlfn.XLOOKUP(A420,'OT 1-3'!$E$104:$E$112,'OT 1-3'!F$104:$F$112)</f>
        <v>Ekologická pomůcka</v>
      </c>
      <c r="C420" t="s">
        <v>26</v>
      </c>
    </row>
    <row r="421" spans="1:3" x14ac:dyDescent="0.25">
      <c r="A421" t="s">
        <v>213</v>
      </c>
      <c r="B421" t="str" cm="1">
        <f t="array" ref="B421">_xlfn.XLOOKUP(A421,'OT 1-3'!$E$104:$E$112,'OT 1-3'!F$104:$F$112)</f>
        <v>Ekologická pomůcka</v>
      </c>
      <c r="C421" t="s">
        <v>26</v>
      </c>
    </row>
    <row r="422" spans="1:3" x14ac:dyDescent="0.25">
      <c r="A422" t="s">
        <v>213</v>
      </c>
      <c r="B422" t="str" cm="1">
        <f t="array" ref="B422">_xlfn.XLOOKUP(A422,'OT 1-3'!$E$104:$E$112,'OT 1-3'!F$104:$F$112)</f>
        <v>Ekologická pomůcka</v>
      </c>
      <c r="C422" t="s">
        <v>26</v>
      </c>
    </row>
    <row r="423" spans="1:3" x14ac:dyDescent="0.25">
      <c r="A423" t="s">
        <v>207</v>
      </c>
      <c r="B423" t="str" cm="1">
        <f t="array" ref="B423">_xlfn.XLOOKUP(A423,'OT 1-3'!$E$104:$E$112,'OT 1-3'!F$104:$F$112)</f>
        <v>Jednorázová pomůcka</v>
      </c>
      <c r="C423" t="s">
        <v>12</v>
      </c>
    </row>
    <row r="424" spans="1:3" x14ac:dyDescent="0.25">
      <c r="A424" t="s">
        <v>210</v>
      </c>
      <c r="B424" t="str" cm="1">
        <f t="array" ref="B424">_xlfn.XLOOKUP(A424,'OT 1-3'!$E$104:$E$112,'OT 1-3'!F$104:$F$112)</f>
        <v>Ekologická pomůcka</v>
      </c>
      <c r="C424" t="s">
        <v>12</v>
      </c>
    </row>
    <row r="425" spans="1:3" x14ac:dyDescent="0.25">
      <c r="A425" t="s">
        <v>207</v>
      </c>
      <c r="B425" t="str" cm="1">
        <f t="array" ref="B425">_xlfn.XLOOKUP(A425,'OT 1-3'!$E$104:$E$112,'OT 1-3'!F$104:$F$112)</f>
        <v>Jednorázová pomůcka</v>
      </c>
      <c r="C425" t="s">
        <v>13</v>
      </c>
    </row>
    <row r="426" spans="1:3" x14ac:dyDescent="0.25">
      <c r="A426" t="s">
        <v>207</v>
      </c>
      <c r="B426" t="str" cm="1">
        <f t="array" ref="B426">_xlfn.XLOOKUP(A426,'OT 1-3'!$E$104:$E$112,'OT 1-3'!F$104:$F$112)</f>
        <v>Jednorázová pomůcka</v>
      </c>
      <c r="C426" t="s">
        <v>13</v>
      </c>
    </row>
    <row r="427" spans="1:3" x14ac:dyDescent="0.25">
      <c r="A427" t="s">
        <v>207</v>
      </c>
      <c r="B427" t="str" cm="1">
        <f t="array" ref="B427">_xlfn.XLOOKUP(A427,'OT 1-3'!$E$104:$E$112,'OT 1-3'!F$104:$F$112)</f>
        <v>Jednorázová pomůcka</v>
      </c>
      <c r="C427" t="s">
        <v>13</v>
      </c>
    </row>
    <row r="428" spans="1:3" x14ac:dyDescent="0.25">
      <c r="A428" t="s">
        <v>210</v>
      </c>
      <c r="B428" t="str" cm="1">
        <f t="array" ref="B428">_xlfn.XLOOKUP(A428,'OT 1-3'!$E$104:$E$112,'OT 1-3'!F$104:$F$112)</f>
        <v>Ekologická pomůcka</v>
      </c>
      <c r="C428" t="s">
        <v>26</v>
      </c>
    </row>
    <row r="429" spans="1:3" x14ac:dyDescent="0.25">
      <c r="A429" t="s">
        <v>208</v>
      </c>
      <c r="B429" t="str" cm="1">
        <f t="array" ref="B429">_xlfn.XLOOKUP(A429,'OT 1-3'!$E$104:$E$112,'OT 1-3'!F$104:$F$112)</f>
        <v>Ekologická pomůcka</v>
      </c>
      <c r="C429" t="s">
        <v>11</v>
      </c>
    </row>
    <row r="430" spans="1:3" x14ac:dyDescent="0.25">
      <c r="A430" t="s">
        <v>207</v>
      </c>
      <c r="B430" t="str" cm="1">
        <f t="array" ref="B430">_xlfn.XLOOKUP(A430,'OT 1-3'!$E$104:$E$112,'OT 1-3'!F$104:$F$112)</f>
        <v>Jednorázová pomůcka</v>
      </c>
      <c r="C430" t="s">
        <v>26</v>
      </c>
    </row>
    <row r="431" spans="1:3" x14ac:dyDescent="0.25">
      <c r="A431" t="s">
        <v>208</v>
      </c>
      <c r="B431" t="str" cm="1">
        <f t="array" ref="B431">_xlfn.XLOOKUP(A431,'OT 1-3'!$E$104:$E$112,'OT 1-3'!F$104:$F$112)</f>
        <v>Ekologická pomůcka</v>
      </c>
      <c r="C431" t="s">
        <v>11</v>
      </c>
    </row>
    <row r="432" spans="1:3" x14ac:dyDescent="0.25">
      <c r="A432" t="s">
        <v>208</v>
      </c>
      <c r="B432" t="str" cm="1">
        <f t="array" ref="B432">_xlfn.XLOOKUP(A432,'OT 1-3'!$E$104:$E$112,'OT 1-3'!F$104:$F$112)</f>
        <v>Ekologická pomůcka</v>
      </c>
      <c r="C432" t="s">
        <v>13</v>
      </c>
    </row>
    <row r="433" spans="1:3" x14ac:dyDescent="0.25">
      <c r="A433" t="s">
        <v>207</v>
      </c>
      <c r="B433" t="str" cm="1">
        <f t="array" ref="B433">_xlfn.XLOOKUP(A433,'OT 1-3'!$E$104:$E$112,'OT 1-3'!F$104:$F$112)</f>
        <v>Jednorázová pomůcka</v>
      </c>
      <c r="C433" t="s">
        <v>26</v>
      </c>
    </row>
    <row r="434" spans="1:3" x14ac:dyDescent="0.25">
      <c r="A434" t="s">
        <v>208</v>
      </c>
      <c r="B434" t="str" cm="1">
        <f t="array" ref="B434">_xlfn.XLOOKUP(A434,'OT 1-3'!$E$104:$E$112,'OT 1-3'!F$104:$F$112)</f>
        <v>Ekologická pomůcka</v>
      </c>
      <c r="C434" t="s">
        <v>11</v>
      </c>
    </row>
    <row r="435" spans="1:3" x14ac:dyDescent="0.25">
      <c r="A435" t="s">
        <v>208</v>
      </c>
      <c r="B435" t="str" cm="1">
        <f t="array" ref="B435">_xlfn.XLOOKUP(A435,'OT 1-3'!$E$104:$E$112,'OT 1-3'!F$104:$F$112)</f>
        <v>Ekologická pomůcka</v>
      </c>
      <c r="C435" t="s">
        <v>11</v>
      </c>
    </row>
    <row r="436" spans="1:3" x14ac:dyDescent="0.25">
      <c r="A436" t="s">
        <v>207</v>
      </c>
      <c r="B436" t="str" cm="1">
        <f t="array" ref="B436">_xlfn.XLOOKUP(A436,'OT 1-3'!$E$104:$E$112,'OT 1-3'!F$104:$F$112)</f>
        <v>Jednorázová pomůcka</v>
      </c>
      <c r="C436" t="s">
        <v>26</v>
      </c>
    </row>
    <row r="437" spans="1:3" x14ac:dyDescent="0.25">
      <c r="A437" t="s">
        <v>207</v>
      </c>
      <c r="B437" t="str" cm="1">
        <f t="array" ref="B437">_xlfn.XLOOKUP(A437,'OT 1-3'!$E$104:$E$112,'OT 1-3'!F$104:$F$112)</f>
        <v>Jednorázová pomůcka</v>
      </c>
      <c r="C437" t="s">
        <v>26</v>
      </c>
    </row>
    <row r="438" spans="1:3" x14ac:dyDescent="0.25">
      <c r="A438" t="s">
        <v>210</v>
      </c>
      <c r="B438" t="str" cm="1">
        <f t="array" ref="B438">_xlfn.XLOOKUP(A438,'OT 1-3'!$E$104:$E$112,'OT 1-3'!F$104:$F$112)</f>
        <v>Ekologická pomůcka</v>
      </c>
      <c r="C438" t="s">
        <v>26</v>
      </c>
    </row>
    <row r="439" spans="1:3" x14ac:dyDescent="0.25">
      <c r="A439" t="s">
        <v>207</v>
      </c>
      <c r="B439" t="str" cm="1">
        <f t="array" ref="B439">_xlfn.XLOOKUP(A439,'OT 1-3'!$E$104:$E$112,'OT 1-3'!F$104:$F$112)</f>
        <v>Jednorázová pomůcka</v>
      </c>
      <c r="C439" t="s">
        <v>11</v>
      </c>
    </row>
    <row r="440" spans="1:3" x14ac:dyDescent="0.25">
      <c r="A440" t="s">
        <v>213</v>
      </c>
      <c r="B440" t="str" cm="1">
        <f t="array" ref="B440">_xlfn.XLOOKUP(A440,'OT 1-3'!$E$104:$E$112,'OT 1-3'!F$104:$F$112)</f>
        <v>Ekologická pomůcka</v>
      </c>
      <c r="C440" t="s">
        <v>26</v>
      </c>
    </row>
    <row r="441" spans="1:3" x14ac:dyDescent="0.25">
      <c r="A441" t="s">
        <v>210</v>
      </c>
      <c r="B441" t="str" cm="1">
        <f t="array" ref="B441">_xlfn.XLOOKUP(A441,'OT 1-3'!$E$104:$E$112,'OT 1-3'!F$104:$F$112)</f>
        <v>Ekologická pomůcka</v>
      </c>
      <c r="C441" t="s">
        <v>26</v>
      </c>
    </row>
    <row r="442" spans="1:3" x14ac:dyDescent="0.25">
      <c r="A442" t="s">
        <v>208</v>
      </c>
      <c r="B442" t="str" cm="1">
        <f t="array" ref="B442">_xlfn.XLOOKUP(A442,'OT 1-3'!$E$104:$E$112,'OT 1-3'!F$104:$F$112)</f>
        <v>Ekologická pomůcka</v>
      </c>
      <c r="C442" t="s">
        <v>11</v>
      </c>
    </row>
    <row r="443" spans="1:3" x14ac:dyDescent="0.25">
      <c r="A443" t="s">
        <v>210</v>
      </c>
      <c r="B443" t="str" cm="1">
        <f t="array" ref="B443">_xlfn.XLOOKUP(A443,'OT 1-3'!$E$104:$E$112,'OT 1-3'!F$104:$F$112)</f>
        <v>Ekologická pomůcka</v>
      </c>
      <c r="C443" t="s">
        <v>26</v>
      </c>
    </row>
    <row r="444" spans="1:3" x14ac:dyDescent="0.25">
      <c r="A444" t="s">
        <v>208</v>
      </c>
      <c r="B444" t="str" cm="1">
        <f t="array" ref="B444">_xlfn.XLOOKUP(A444,'OT 1-3'!$E$104:$E$112,'OT 1-3'!F$104:$F$112)</f>
        <v>Ekologická pomůcka</v>
      </c>
      <c r="C444" t="s">
        <v>26</v>
      </c>
    </row>
    <row r="445" spans="1:3" x14ac:dyDescent="0.25">
      <c r="A445" t="s">
        <v>208</v>
      </c>
      <c r="B445" t="str" cm="1">
        <f t="array" ref="B445">_xlfn.XLOOKUP(A445,'OT 1-3'!$E$104:$E$112,'OT 1-3'!F$104:$F$112)</f>
        <v>Ekologická pomůcka</v>
      </c>
      <c r="C445" t="s">
        <v>11</v>
      </c>
    </row>
    <row r="446" spans="1:3" x14ac:dyDescent="0.25">
      <c r="A446" t="s">
        <v>207</v>
      </c>
      <c r="B446" t="str" cm="1">
        <f t="array" ref="B446">_xlfn.XLOOKUP(A446,'OT 1-3'!$E$104:$E$112,'OT 1-3'!F$104:$F$112)</f>
        <v>Jednorázová pomůcka</v>
      </c>
      <c r="C446" t="s">
        <v>11</v>
      </c>
    </row>
    <row r="447" spans="1:3" x14ac:dyDescent="0.25">
      <c r="A447" t="s">
        <v>210</v>
      </c>
      <c r="B447" t="str" cm="1">
        <f t="array" ref="B447">_xlfn.XLOOKUP(A447,'OT 1-3'!$E$104:$E$112,'OT 1-3'!F$104:$F$112)</f>
        <v>Ekologická pomůcka</v>
      </c>
      <c r="C447" t="s">
        <v>26</v>
      </c>
    </row>
    <row r="448" spans="1:3" x14ac:dyDescent="0.25">
      <c r="A448" t="s">
        <v>214</v>
      </c>
      <c r="B448" t="str" cm="1">
        <f t="array" ref="B448">_xlfn.XLOOKUP(A448,'OT 1-3'!$E$104:$E$112,'OT 1-3'!F$104:$F$112)</f>
        <v>Ekologická pomůcka</v>
      </c>
      <c r="C448" t="s">
        <v>11</v>
      </c>
    </row>
    <row r="449" spans="1:3" x14ac:dyDescent="0.25">
      <c r="A449" t="s">
        <v>210</v>
      </c>
      <c r="B449" t="str" cm="1">
        <f t="array" ref="B449">_xlfn.XLOOKUP(A449,'OT 1-3'!$E$104:$E$112,'OT 1-3'!F$104:$F$112)</f>
        <v>Ekologická pomůcka</v>
      </c>
      <c r="C449" t="s">
        <v>12</v>
      </c>
    </row>
    <row r="450" spans="1:3" x14ac:dyDescent="0.25">
      <c r="A450" t="s">
        <v>213</v>
      </c>
      <c r="B450" t="str" cm="1">
        <f t="array" ref="B450">_xlfn.XLOOKUP(A450,'OT 1-3'!$E$104:$E$112,'OT 1-3'!F$104:$F$112)</f>
        <v>Ekologická pomůcka</v>
      </c>
      <c r="C450" t="s">
        <v>26</v>
      </c>
    </row>
    <row r="451" spans="1:3" x14ac:dyDescent="0.25">
      <c r="A451" t="s">
        <v>208</v>
      </c>
      <c r="B451" t="str" cm="1">
        <f t="array" ref="B451">_xlfn.XLOOKUP(A451,'OT 1-3'!$E$104:$E$112,'OT 1-3'!F$104:$F$112)</f>
        <v>Ekologická pomůcka</v>
      </c>
      <c r="C451" t="s">
        <v>11</v>
      </c>
    </row>
    <row r="452" spans="1:3" x14ac:dyDescent="0.25">
      <c r="A452" t="s">
        <v>207</v>
      </c>
      <c r="B452" t="str" cm="1">
        <f t="array" ref="B452">_xlfn.XLOOKUP(A452,'OT 1-3'!$E$104:$E$112,'OT 1-3'!F$104:$F$112)</f>
        <v>Jednorázová pomůcka</v>
      </c>
      <c r="C452" t="s">
        <v>11</v>
      </c>
    </row>
    <row r="453" spans="1:3" x14ac:dyDescent="0.25">
      <c r="A453" t="s">
        <v>210</v>
      </c>
      <c r="B453" t="str" cm="1">
        <f t="array" ref="B453">_xlfn.XLOOKUP(A453,'OT 1-3'!$E$104:$E$112,'OT 1-3'!F$104:$F$112)</f>
        <v>Ekologická pomůcka</v>
      </c>
      <c r="C453" t="s">
        <v>11</v>
      </c>
    </row>
    <row r="454" spans="1:3" x14ac:dyDescent="0.25">
      <c r="A454" t="s">
        <v>210</v>
      </c>
      <c r="B454" t="str" cm="1">
        <f t="array" ref="B454">_xlfn.XLOOKUP(A454,'OT 1-3'!$E$104:$E$112,'OT 1-3'!F$104:$F$112)</f>
        <v>Ekologická pomůcka</v>
      </c>
      <c r="C454" t="s">
        <v>11</v>
      </c>
    </row>
    <row r="455" spans="1:3" x14ac:dyDescent="0.25">
      <c r="A455" t="s">
        <v>208</v>
      </c>
      <c r="B455" t="str" cm="1">
        <f t="array" ref="B455">_xlfn.XLOOKUP(A455,'OT 1-3'!$E$104:$E$112,'OT 1-3'!F$104:$F$112)</f>
        <v>Ekologická pomůcka</v>
      </c>
      <c r="C455" t="s">
        <v>26</v>
      </c>
    </row>
    <row r="456" spans="1:3" x14ac:dyDescent="0.25">
      <c r="A456" t="s">
        <v>210</v>
      </c>
      <c r="B456" t="str" cm="1">
        <f t="array" ref="B456">_xlfn.XLOOKUP(A456,'OT 1-3'!$E$104:$E$112,'OT 1-3'!F$104:$F$112)</f>
        <v>Ekologická pomůcka</v>
      </c>
      <c r="C456" t="s">
        <v>11</v>
      </c>
    </row>
    <row r="457" spans="1:3" x14ac:dyDescent="0.25">
      <c r="A457" t="s">
        <v>208</v>
      </c>
      <c r="B457" t="str" cm="1">
        <f t="array" ref="B457">_xlfn.XLOOKUP(A457,'OT 1-3'!$E$104:$E$112,'OT 1-3'!F$104:$F$112)</f>
        <v>Ekologická pomůcka</v>
      </c>
      <c r="C457" t="s">
        <v>11</v>
      </c>
    </row>
    <row r="458" spans="1:3" x14ac:dyDescent="0.25">
      <c r="A458" t="s">
        <v>208</v>
      </c>
      <c r="B458" t="str" cm="1">
        <f t="array" ref="B458">_xlfn.XLOOKUP(A458,'OT 1-3'!$E$104:$E$112,'OT 1-3'!F$104:$F$112)</f>
        <v>Ekologická pomůcka</v>
      </c>
      <c r="C458" t="s">
        <v>13</v>
      </c>
    </row>
    <row r="459" spans="1:3" x14ac:dyDescent="0.25">
      <c r="A459" t="s">
        <v>207</v>
      </c>
      <c r="B459" t="str" cm="1">
        <f t="array" ref="B459">_xlfn.XLOOKUP(A459,'OT 1-3'!$E$104:$E$112,'OT 1-3'!F$104:$F$112)</f>
        <v>Jednorázová pomůcka</v>
      </c>
      <c r="C459" t="s">
        <v>11</v>
      </c>
    </row>
    <row r="460" spans="1:3" x14ac:dyDescent="0.25">
      <c r="A460" t="s">
        <v>208</v>
      </c>
      <c r="B460" t="str" cm="1">
        <f t="array" ref="B460">_xlfn.XLOOKUP(A460,'OT 1-3'!$E$104:$E$112,'OT 1-3'!F$104:$F$112)</f>
        <v>Ekologická pomůcka</v>
      </c>
      <c r="C460" t="s">
        <v>11</v>
      </c>
    </row>
    <row r="461" spans="1:3" x14ac:dyDescent="0.25">
      <c r="A461" t="s">
        <v>210</v>
      </c>
      <c r="B461" t="str" cm="1">
        <f t="array" ref="B461">_xlfn.XLOOKUP(A461,'OT 1-3'!$E$104:$E$112,'OT 1-3'!F$104:$F$112)</f>
        <v>Ekologická pomůcka</v>
      </c>
      <c r="C461" t="s">
        <v>26</v>
      </c>
    </row>
    <row r="462" spans="1:3" x14ac:dyDescent="0.25">
      <c r="A462" t="s">
        <v>213</v>
      </c>
      <c r="B462" t="str" cm="1">
        <f t="array" ref="B462">_xlfn.XLOOKUP(A462,'OT 1-3'!$E$104:$E$112,'OT 1-3'!F$104:$F$112)</f>
        <v>Ekologická pomůcka</v>
      </c>
      <c r="C462" t="s">
        <v>26</v>
      </c>
    </row>
    <row r="463" spans="1:3" x14ac:dyDescent="0.25">
      <c r="A463" t="s">
        <v>213</v>
      </c>
      <c r="B463" t="str" cm="1">
        <f t="array" ref="B463">_xlfn.XLOOKUP(A463,'OT 1-3'!$E$104:$E$112,'OT 1-3'!F$104:$F$112)</f>
        <v>Ekologická pomůcka</v>
      </c>
      <c r="C463" t="s">
        <v>26</v>
      </c>
    </row>
    <row r="464" spans="1:3" x14ac:dyDescent="0.25">
      <c r="A464" t="s">
        <v>207</v>
      </c>
      <c r="B464" t="str" cm="1">
        <f t="array" ref="B464">_xlfn.XLOOKUP(A464,'OT 1-3'!$E$104:$E$112,'OT 1-3'!F$104:$F$112)</f>
        <v>Jednorázová pomůcka</v>
      </c>
      <c r="C464" t="s">
        <v>12</v>
      </c>
    </row>
    <row r="465" spans="1:3" x14ac:dyDescent="0.25">
      <c r="A465" t="s">
        <v>210</v>
      </c>
      <c r="B465" t="str" cm="1">
        <f t="array" ref="B465">_xlfn.XLOOKUP(A465,'OT 1-3'!$E$104:$E$112,'OT 1-3'!F$104:$F$112)</f>
        <v>Ekologická pomůcka</v>
      </c>
      <c r="C465" t="s">
        <v>12</v>
      </c>
    </row>
    <row r="466" spans="1:3" x14ac:dyDescent="0.25">
      <c r="A466" t="s">
        <v>210</v>
      </c>
      <c r="B466" t="str" cm="1">
        <f t="array" ref="B466">_xlfn.XLOOKUP(A466,'OT 1-3'!$E$104:$E$112,'OT 1-3'!F$104:$F$112)</f>
        <v>Ekologická pomůcka</v>
      </c>
      <c r="C466" t="s">
        <v>11</v>
      </c>
    </row>
    <row r="467" spans="1:3" x14ac:dyDescent="0.25">
      <c r="A467" t="s">
        <v>207</v>
      </c>
      <c r="B467" t="str" cm="1">
        <f t="array" ref="B467">_xlfn.XLOOKUP(A467,'OT 1-3'!$E$104:$E$112,'OT 1-3'!F$104:$F$112)</f>
        <v>Jednorázová pomůcka</v>
      </c>
      <c r="C467" t="s">
        <v>13</v>
      </c>
    </row>
    <row r="468" spans="1:3" x14ac:dyDescent="0.25">
      <c r="A468" t="s">
        <v>208</v>
      </c>
      <c r="B468" t="str" cm="1">
        <f t="array" ref="B468">_xlfn.XLOOKUP(A468,'OT 1-3'!$E$104:$E$112,'OT 1-3'!F$104:$F$112)</f>
        <v>Ekologická pomůcka</v>
      </c>
      <c r="C468" t="s">
        <v>11</v>
      </c>
    </row>
    <row r="469" spans="1:3" x14ac:dyDescent="0.25">
      <c r="A469" t="s">
        <v>208</v>
      </c>
      <c r="B469" t="str" cm="1">
        <f t="array" ref="B469">_xlfn.XLOOKUP(A469,'OT 1-3'!$E$104:$E$112,'OT 1-3'!F$104:$F$112)</f>
        <v>Ekologická pomůcka</v>
      </c>
      <c r="C469" t="s">
        <v>11</v>
      </c>
    </row>
    <row r="470" spans="1:3" x14ac:dyDescent="0.25">
      <c r="A470" t="s">
        <v>208</v>
      </c>
      <c r="B470" t="str" cm="1">
        <f t="array" ref="B470">_xlfn.XLOOKUP(A470,'OT 1-3'!$E$104:$E$112,'OT 1-3'!F$104:$F$112)</f>
        <v>Ekologická pomůcka</v>
      </c>
      <c r="C470" t="s">
        <v>11</v>
      </c>
    </row>
    <row r="471" spans="1:3" x14ac:dyDescent="0.25">
      <c r="A471" t="s">
        <v>208</v>
      </c>
      <c r="B471" t="str" cm="1">
        <f t="array" ref="B471">_xlfn.XLOOKUP(A471,'OT 1-3'!$E$104:$E$112,'OT 1-3'!F$104:$F$112)</f>
        <v>Ekologická pomůcka</v>
      </c>
      <c r="C471" t="s">
        <v>11</v>
      </c>
    </row>
    <row r="472" spans="1:3" x14ac:dyDescent="0.25">
      <c r="A472" t="s">
        <v>208</v>
      </c>
      <c r="B472" t="str" cm="1">
        <f t="array" ref="B472">_xlfn.XLOOKUP(A472,'OT 1-3'!$E$104:$E$112,'OT 1-3'!F$104:$F$112)</f>
        <v>Ekologická pomůcka</v>
      </c>
      <c r="C472" t="s">
        <v>11</v>
      </c>
    </row>
    <row r="473" spans="1:3" x14ac:dyDescent="0.25">
      <c r="A473" t="s">
        <v>210</v>
      </c>
      <c r="B473" t="str" cm="1">
        <f t="array" ref="B473">_xlfn.XLOOKUP(A473,'OT 1-3'!$E$104:$E$112,'OT 1-3'!F$104:$F$112)</f>
        <v>Ekologická pomůcka</v>
      </c>
      <c r="C473" t="s">
        <v>11</v>
      </c>
    </row>
    <row r="474" spans="1:3" x14ac:dyDescent="0.25">
      <c r="A474" t="s">
        <v>210</v>
      </c>
      <c r="B474" t="str" cm="1">
        <f t="array" ref="B474">_xlfn.XLOOKUP(A474,'OT 1-3'!$E$104:$E$112,'OT 1-3'!F$104:$F$112)</f>
        <v>Ekologická pomůcka</v>
      </c>
      <c r="C474" t="s">
        <v>26</v>
      </c>
    </row>
    <row r="475" spans="1:3" x14ac:dyDescent="0.25">
      <c r="A475" t="s">
        <v>210</v>
      </c>
      <c r="B475" t="str" cm="1">
        <f t="array" ref="B475">_xlfn.XLOOKUP(A475,'OT 1-3'!$E$104:$E$112,'OT 1-3'!F$104:$F$112)</f>
        <v>Ekologická pomůcka</v>
      </c>
      <c r="C475" t="s">
        <v>11</v>
      </c>
    </row>
    <row r="476" spans="1:3" x14ac:dyDescent="0.25">
      <c r="A476" t="s">
        <v>210</v>
      </c>
      <c r="B476" t="str" cm="1">
        <f t="array" ref="B476">_xlfn.XLOOKUP(A476,'OT 1-3'!$E$104:$E$112,'OT 1-3'!F$104:$F$112)</f>
        <v>Ekologická pomůcka</v>
      </c>
      <c r="C476" t="s">
        <v>26</v>
      </c>
    </row>
    <row r="477" spans="1:3" x14ac:dyDescent="0.25">
      <c r="A477" t="s">
        <v>210</v>
      </c>
      <c r="B477" t="str" cm="1">
        <f t="array" ref="B477">_xlfn.XLOOKUP(A477,'OT 1-3'!$E$104:$E$112,'OT 1-3'!F$104:$F$112)</f>
        <v>Ekologická pomůcka</v>
      </c>
      <c r="C477" t="s">
        <v>26</v>
      </c>
    </row>
    <row r="478" spans="1:3" x14ac:dyDescent="0.25">
      <c r="A478" t="s">
        <v>210</v>
      </c>
      <c r="B478" t="str" cm="1">
        <f t="array" ref="B478">_xlfn.XLOOKUP(A478,'OT 1-3'!$E$104:$E$112,'OT 1-3'!F$104:$F$112)</f>
        <v>Ekologická pomůcka</v>
      </c>
      <c r="C478" t="s">
        <v>12</v>
      </c>
    </row>
    <row r="479" spans="1:3" x14ac:dyDescent="0.25">
      <c r="A479" t="s">
        <v>208</v>
      </c>
      <c r="B479" t="str" cm="1">
        <f t="array" ref="B479">_xlfn.XLOOKUP(A479,'OT 1-3'!$E$104:$E$112,'OT 1-3'!F$104:$F$112)</f>
        <v>Ekologická pomůcka</v>
      </c>
      <c r="C479" t="s">
        <v>26</v>
      </c>
    </row>
    <row r="480" spans="1:3" x14ac:dyDescent="0.25">
      <c r="A480" t="s">
        <v>207</v>
      </c>
      <c r="B480" t="str" cm="1">
        <f t="array" ref="B480">_xlfn.XLOOKUP(A480,'OT 1-3'!$E$104:$E$112,'OT 1-3'!F$104:$F$112)</f>
        <v>Jednorázová pomůcka</v>
      </c>
      <c r="C480" t="s">
        <v>11</v>
      </c>
    </row>
    <row r="481" spans="1:3" x14ac:dyDescent="0.25">
      <c r="A481" t="s">
        <v>210</v>
      </c>
      <c r="B481" t="str" cm="1">
        <f t="array" ref="B481">_xlfn.XLOOKUP(A481,'OT 1-3'!$E$104:$E$112,'OT 1-3'!F$104:$F$112)</f>
        <v>Ekologická pomůcka</v>
      </c>
      <c r="C481" t="s">
        <v>26</v>
      </c>
    </row>
    <row r="482" spans="1:3" x14ac:dyDescent="0.25">
      <c r="A482" t="s">
        <v>208</v>
      </c>
      <c r="B482" t="str" cm="1">
        <f t="array" ref="B482">_xlfn.XLOOKUP(A482,'OT 1-3'!$E$104:$E$112,'OT 1-3'!F$104:$F$112)</f>
        <v>Ekologická pomůcka</v>
      </c>
      <c r="C482" t="s">
        <v>26</v>
      </c>
    </row>
    <row r="483" spans="1:3" x14ac:dyDescent="0.25">
      <c r="A483" t="s">
        <v>208</v>
      </c>
      <c r="B483" t="str" cm="1">
        <f t="array" ref="B483">_xlfn.XLOOKUP(A483,'OT 1-3'!$E$104:$E$112,'OT 1-3'!F$104:$F$112)</f>
        <v>Ekologická pomůcka</v>
      </c>
      <c r="C483" t="s">
        <v>26</v>
      </c>
    </row>
    <row r="484" spans="1:3" x14ac:dyDescent="0.25">
      <c r="A484" t="s">
        <v>210</v>
      </c>
      <c r="B484" t="str" cm="1">
        <f t="array" ref="B484">_xlfn.XLOOKUP(A484,'OT 1-3'!$E$104:$E$112,'OT 1-3'!F$104:$F$112)</f>
        <v>Ekologická pomůcka</v>
      </c>
      <c r="C484" t="s">
        <v>12</v>
      </c>
    </row>
    <row r="485" spans="1:3" x14ac:dyDescent="0.25">
      <c r="A485" t="s">
        <v>208</v>
      </c>
      <c r="B485" t="str" cm="1">
        <f t="array" ref="B485">_xlfn.XLOOKUP(A485,'OT 1-3'!$E$104:$E$112,'OT 1-3'!F$104:$F$112)</f>
        <v>Ekologická pomůcka</v>
      </c>
      <c r="C485" t="s">
        <v>26</v>
      </c>
    </row>
    <row r="486" spans="1:3" x14ac:dyDescent="0.25">
      <c r="A486" t="s">
        <v>210</v>
      </c>
      <c r="B486" t="str" cm="1">
        <f t="array" ref="B486">_xlfn.XLOOKUP(A486,'OT 1-3'!$E$104:$E$112,'OT 1-3'!F$104:$F$112)</f>
        <v>Ekologická pomůcka</v>
      </c>
      <c r="C486" t="s">
        <v>26</v>
      </c>
    </row>
    <row r="487" spans="1:3" x14ac:dyDescent="0.25">
      <c r="A487" t="s">
        <v>208</v>
      </c>
      <c r="B487" t="str" cm="1">
        <f t="array" ref="B487">_xlfn.XLOOKUP(A487,'OT 1-3'!$E$104:$E$112,'OT 1-3'!F$104:$F$112)</f>
        <v>Ekologická pomůcka</v>
      </c>
      <c r="C487" t="s">
        <v>26</v>
      </c>
    </row>
    <row r="488" spans="1:3" x14ac:dyDescent="0.25">
      <c r="A488" t="s">
        <v>210</v>
      </c>
      <c r="B488" t="str" cm="1">
        <f t="array" ref="B488">_xlfn.XLOOKUP(A488,'OT 1-3'!$E$104:$E$112,'OT 1-3'!F$104:$F$112)</f>
        <v>Ekologická pomůcka</v>
      </c>
      <c r="C488" t="s">
        <v>26</v>
      </c>
    </row>
    <row r="489" spans="1:3" x14ac:dyDescent="0.25">
      <c r="A489" t="s">
        <v>208</v>
      </c>
      <c r="B489" t="str" cm="1">
        <f t="array" ref="B489">_xlfn.XLOOKUP(A489,'OT 1-3'!$E$104:$E$112,'OT 1-3'!F$104:$F$112)</f>
        <v>Ekologická pomůcka</v>
      </c>
      <c r="C489" t="s">
        <v>26</v>
      </c>
    </row>
    <row r="490" spans="1:3" x14ac:dyDescent="0.25">
      <c r="A490" t="s">
        <v>208</v>
      </c>
      <c r="B490" t="str" cm="1">
        <f t="array" ref="B490">_xlfn.XLOOKUP(A490,'OT 1-3'!$E$104:$E$112,'OT 1-3'!F$104:$F$112)</f>
        <v>Ekologická pomůcka</v>
      </c>
      <c r="C490" t="s">
        <v>11</v>
      </c>
    </row>
    <row r="491" spans="1:3" x14ac:dyDescent="0.25">
      <c r="A491" t="s">
        <v>208</v>
      </c>
      <c r="B491" t="str" cm="1">
        <f t="array" ref="B491">_xlfn.XLOOKUP(A491,'OT 1-3'!$E$104:$E$112,'OT 1-3'!F$104:$F$112)</f>
        <v>Ekologická pomůcka</v>
      </c>
      <c r="C491" t="s">
        <v>26</v>
      </c>
    </row>
    <row r="492" spans="1:3" x14ac:dyDescent="0.25">
      <c r="A492" t="s">
        <v>208</v>
      </c>
      <c r="B492" t="str" cm="1">
        <f t="array" ref="B492">_xlfn.XLOOKUP(A492,'OT 1-3'!$E$104:$E$112,'OT 1-3'!F$104:$F$112)</f>
        <v>Ekologická pomůcka</v>
      </c>
      <c r="C492" t="s">
        <v>26</v>
      </c>
    </row>
    <row r="493" spans="1:3" x14ac:dyDescent="0.25">
      <c r="A493" t="s">
        <v>210</v>
      </c>
      <c r="B493" t="str" cm="1">
        <f t="array" ref="B493">_xlfn.XLOOKUP(A493,'OT 1-3'!$E$104:$E$112,'OT 1-3'!F$104:$F$112)</f>
        <v>Ekologická pomůcka</v>
      </c>
      <c r="C493" t="s">
        <v>11</v>
      </c>
    </row>
    <row r="494" spans="1:3" x14ac:dyDescent="0.25">
      <c r="A494" t="s">
        <v>208</v>
      </c>
      <c r="B494" t="str" cm="1">
        <f t="array" ref="B494">_xlfn.XLOOKUP(A494,'OT 1-3'!$E$104:$E$112,'OT 1-3'!F$104:$F$112)</f>
        <v>Ekologická pomůcka</v>
      </c>
      <c r="C494" t="s">
        <v>11</v>
      </c>
    </row>
    <row r="495" spans="1:3" x14ac:dyDescent="0.25">
      <c r="A495" t="s">
        <v>210</v>
      </c>
      <c r="B495" t="str" cm="1">
        <f t="array" ref="B495">_xlfn.XLOOKUP(A495,'OT 1-3'!$E$104:$E$112,'OT 1-3'!F$104:$F$112)</f>
        <v>Ekologická pomůcka</v>
      </c>
      <c r="C495" t="s">
        <v>11</v>
      </c>
    </row>
    <row r="496" spans="1:3" x14ac:dyDescent="0.25">
      <c r="A496" t="s">
        <v>210</v>
      </c>
      <c r="B496" t="str" cm="1">
        <f t="array" ref="B496">_xlfn.XLOOKUP(A496,'OT 1-3'!$E$104:$E$112,'OT 1-3'!F$104:$F$112)</f>
        <v>Ekologická pomůcka</v>
      </c>
      <c r="C496" t="s">
        <v>12</v>
      </c>
    </row>
    <row r="497" spans="1:3" x14ac:dyDescent="0.25">
      <c r="A497" t="s">
        <v>208</v>
      </c>
      <c r="B497" t="str" cm="1">
        <f t="array" ref="B497">_xlfn.XLOOKUP(A497,'OT 1-3'!$E$104:$E$112,'OT 1-3'!F$104:$F$112)</f>
        <v>Ekologická pomůcka</v>
      </c>
      <c r="C497" t="s">
        <v>26</v>
      </c>
    </row>
    <row r="498" spans="1:3" x14ac:dyDescent="0.25">
      <c r="A498" t="s">
        <v>208</v>
      </c>
      <c r="B498" t="str" cm="1">
        <f t="array" ref="B498">_xlfn.XLOOKUP(A498,'OT 1-3'!$E$104:$E$112,'OT 1-3'!F$104:$F$112)</f>
        <v>Ekologická pomůcka</v>
      </c>
      <c r="C498" t="s">
        <v>11</v>
      </c>
    </row>
    <row r="499" spans="1:3" x14ac:dyDescent="0.25">
      <c r="A499" t="s">
        <v>208</v>
      </c>
      <c r="B499" t="str" cm="1">
        <f t="array" ref="B499">_xlfn.XLOOKUP(A499,'OT 1-3'!$E$104:$E$112,'OT 1-3'!F$104:$F$112)</f>
        <v>Ekologická pomůcka</v>
      </c>
      <c r="C499" t="s">
        <v>26</v>
      </c>
    </row>
    <row r="500" spans="1:3" x14ac:dyDescent="0.25">
      <c r="A500" t="s">
        <v>210</v>
      </c>
      <c r="B500" t="str" cm="1">
        <f t="array" ref="B500">_xlfn.XLOOKUP(A500,'OT 1-3'!$E$104:$E$112,'OT 1-3'!F$104:$F$112)</f>
        <v>Ekologická pomůcka</v>
      </c>
      <c r="C500" t="s">
        <v>11</v>
      </c>
    </row>
    <row r="501" spans="1:3" x14ac:dyDescent="0.25">
      <c r="A501" t="s">
        <v>213</v>
      </c>
      <c r="B501" t="str" cm="1">
        <f t="array" ref="B501">_xlfn.XLOOKUP(A501,'OT 1-3'!$E$104:$E$112,'OT 1-3'!F$104:$F$112)</f>
        <v>Ekologická pomůcka</v>
      </c>
      <c r="C501" t="s">
        <v>26</v>
      </c>
    </row>
    <row r="502" spans="1:3" x14ac:dyDescent="0.25">
      <c r="A502" t="s">
        <v>213</v>
      </c>
      <c r="B502" t="str" cm="1">
        <f t="array" ref="B502">_xlfn.XLOOKUP(A502,'OT 1-3'!$E$104:$E$112,'OT 1-3'!F$104:$F$112)</f>
        <v>Ekologická pomůcka</v>
      </c>
      <c r="C502" t="s">
        <v>26</v>
      </c>
    </row>
    <row r="503" spans="1:3" x14ac:dyDescent="0.25">
      <c r="A503" t="s">
        <v>208</v>
      </c>
      <c r="B503" t="str" cm="1">
        <f t="array" ref="B503">_xlfn.XLOOKUP(A503,'OT 1-3'!$E$104:$E$112,'OT 1-3'!F$104:$F$112)</f>
        <v>Ekologická pomůcka</v>
      </c>
      <c r="C503" t="s">
        <v>11</v>
      </c>
    </row>
    <row r="504" spans="1:3" x14ac:dyDescent="0.25">
      <c r="A504" t="s">
        <v>206</v>
      </c>
      <c r="B504" t="str" cm="1">
        <f t="array" ref="B504">_xlfn.XLOOKUP(A504,'OT 1-3'!$E$104:$E$112,'OT 1-3'!F$104:$F$112)</f>
        <v>Jednorázová pomůcka</v>
      </c>
      <c r="C504" t="s">
        <v>11</v>
      </c>
    </row>
  </sheetData>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8DF0-1498-4C59-9842-4E5D83F95E27}">
  <dimension ref="A1:N212"/>
  <sheetViews>
    <sheetView topLeftCell="K1" workbookViewId="0">
      <selection activeCell="K1" sqref="K1"/>
    </sheetView>
  </sheetViews>
  <sheetFormatPr defaultRowHeight="15" x14ac:dyDescent="0.25"/>
  <cols>
    <col min="1" max="1" width="5.7109375" bestFit="1" customWidth="1"/>
    <col min="2" max="2" width="16.28515625" bestFit="1" customWidth="1"/>
    <col min="3" max="3" width="30.7109375" bestFit="1" customWidth="1"/>
    <col min="4" max="4" width="75.85546875" bestFit="1" customWidth="1"/>
    <col min="5" max="5" width="176.7109375" bestFit="1" customWidth="1"/>
    <col min="6" max="6" width="30.140625" bestFit="1" customWidth="1"/>
    <col min="7" max="7" width="40.85546875" bestFit="1" customWidth="1"/>
    <col min="8" max="8" width="66.7109375" bestFit="1" customWidth="1"/>
    <col min="9" max="9" width="77.5703125" bestFit="1" customWidth="1"/>
    <col min="10" max="10" width="255.7109375" bestFit="1" customWidth="1"/>
    <col min="11" max="11" width="58.140625" bestFit="1" customWidth="1"/>
    <col min="13" max="13" width="13.42578125" bestFit="1" customWidth="1"/>
    <col min="14" max="14" width="66.7109375" bestFit="1" customWidth="1"/>
  </cols>
  <sheetData>
    <row r="1" spans="1:14" x14ac:dyDescent="0.25">
      <c r="A1" s="22" t="s">
        <v>166</v>
      </c>
      <c r="B1" s="22" t="s">
        <v>0</v>
      </c>
      <c r="C1" s="22" t="s">
        <v>45</v>
      </c>
      <c r="D1" s="22" t="s">
        <v>46</v>
      </c>
      <c r="E1" s="22" t="s">
        <v>47</v>
      </c>
      <c r="F1" s="22" t="s">
        <v>48</v>
      </c>
      <c r="G1" s="22" t="s">
        <v>49</v>
      </c>
      <c r="H1" s="22" t="s">
        <v>50</v>
      </c>
      <c r="I1" s="22" t="s">
        <v>51</v>
      </c>
      <c r="J1" s="22" t="s">
        <v>52</v>
      </c>
      <c r="K1" s="22" t="s">
        <v>53</v>
      </c>
    </row>
    <row r="2" spans="1:14" x14ac:dyDescent="0.25">
      <c r="A2" s="3">
        <v>1</v>
      </c>
      <c r="B2" t="s">
        <v>11</v>
      </c>
      <c r="C2" t="s">
        <v>62</v>
      </c>
      <c r="D2" t="s">
        <v>14</v>
      </c>
      <c r="E2" t="s">
        <v>63</v>
      </c>
      <c r="F2" t="s">
        <v>64</v>
      </c>
      <c r="G2" t="s">
        <v>2</v>
      </c>
      <c r="H2" t="s">
        <v>3</v>
      </c>
      <c r="I2" t="s">
        <v>65</v>
      </c>
      <c r="J2" t="s">
        <v>66</v>
      </c>
      <c r="K2" t="s">
        <v>4</v>
      </c>
    </row>
    <row r="3" spans="1:14" x14ac:dyDescent="0.25">
      <c r="A3" s="3">
        <v>2</v>
      </c>
      <c r="B3" t="s">
        <v>26</v>
      </c>
      <c r="C3" t="s">
        <v>62</v>
      </c>
      <c r="D3" t="s">
        <v>65</v>
      </c>
      <c r="E3" t="s">
        <v>7</v>
      </c>
      <c r="F3" t="s">
        <v>6</v>
      </c>
      <c r="G3" t="s">
        <v>2</v>
      </c>
      <c r="H3" t="s">
        <v>8</v>
      </c>
      <c r="I3" t="s">
        <v>9</v>
      </c>
      <c r="J3" t="s">
        <v>71</v>
      </c>
      <c r="K3" t="s">
        <v>6</v>
      </c>
      <c r="M3" s="2" t="s">
        <v>202</v>
      </c>
      <c r="N3" t="s">
        <v>176</v>
      </c>
    </row>
    <row r="4" spans="1:14" x14ac:dyDescent="0.25">
      <c r="A4" s="3">
        <v>3</v>
      </c>
      <c r="B4" t="s">
        <v>26</v>
      </c>
      <c r="C4" t="s">
        <v>62</v>
      </c>
      <c r="D4" t="s">
        <v>14</v>
      </c>
      <c r="E4" t="s">
        <v>73</v>
      </c>
      <c r="F4" t="s">
        <v>64</v>
      </c>
      <c r="G4" t="s">
        <v>2</v>
      </c>
      <c r="H4" t="s">
        <v>3</v>
      </c>
      <c r="I4" t="s">
        <v>65</v>
      </c>
      <c r="J4" t="s">
        <v>66</v>
      </c>
      <c r="K4" t="s">
        <v>4</v>
      </c>
      <c r="M4" s="5" t="s">
        <v>6</v>
      </c>
      <c r="N4">
        <v>201</v>
      </c>
    </row>
    <row r="5" spans="1:14" x14ac:dyDescent="0.25">
      <c r="A5" s="3">
        <v>4</v>
      </c>
      <c r="B5" t="s">
        <v>12</v>
      </c>
      <c r="C5" t="s">
        <v>74</v>
      </c>
      <c r="D5" t="s">
        <v>18</v>
      </c>
      <c r="E5" t="s">
        <v>75</v>
      </c>
      <c r="F5" t="s">
        <v>64</v>
      </c>
      <c r="G5" t="s">
        <v>2</v>
      </c>
      <c r="H5" t="s">
        <v>8</v>
      </c>
      <c r="I5" t="s">
        <v>9</v>
      </c>
      <c r="J5" t="s">
        <v>76</v>
      </c>
      <c r="K5" t="s">
        <v>4</v>
      </c>
      <c r="M5" s="5" t="s">
        <v>4</v>
      </c>
      <c r="N5">
        <v>10</v>
      </c>
    </row>
    <row r="6" spans="1:14" x14ac:dyDescent="0.25">
      <c r="A6" s="3">
        <v>5</v>
      </c>
      <c r="B6" t="s">
        <v>13</v>
      </c>
      <c r="C6" t="s">
        <v>78</v>
      </c>
      <c r="D6" t="s">
        <v>14</v>
      </c>
      <c r="E6" t="s">
        <v>14</v>
      </c>
      <c r="F6" t="s">
        <v>64</v>
      </c>
      <c r="G6" t="s">
        <v>79</v>
      </c>
      <c r="H6" t="s">
        <v>15</v>
      </c>
      <c r="I6" t="s">
        <v>75</v>
      </c>
      <c r="J6" t="s">
        <v>66</v>
      </c>
      <c r="K6" t="s">
        <v>6</v>
      </c>
      <c r="M6" s="5" t="s">
        <v>163</v>
      </c>
      <c r="N6">
        <v>211</v>
      </c>
    </row>
    <row r="7" spans="1:14" x14ac:dyDescent="0.25">
      <c r="A7" s="3">
        <v>6</v>
      </c>
      <c r="B7" t="s">
        <v>17</v>
      </c>
      <c r="C7" t="s">
        <v>84</v>
      </c>
      <c r="D7" t="s">
        <v>65</v>
      </c>
      <c r="E7" t="s">
        <v>18</v>
      </c>
      <c r="F7" t="s">
        <v>85</v>
      </c>
      <c r="G7" t="s">
        <v>2</v>
      </c>
      <c r="H7" t="s">
        <v>19</v>
      </c>
      <c r="I7" t="s">
        <v>9</v>
      </c>
      <c r="J7" t="s">
        <v>20</v>
      </c>
      <c r="K7" t="s">
        <v>6</v>
      </c>
    </row>
    <row r="8" spans="1:14" x14ac:dyDescent="0.25">
      <c r="A8" s="3">
        <v>7</v>
      </c>
      <c r="B8" t="s">
        <v>11</v>
      </c>
      <c r="C8" t="s">
        <v>87</v>
      </c>
      <c r="D8" t="s">
        <v>75</v>
      </c>
      <c r="E8" t="s">
        <v>73</v>
      </c>
      <c r="F8" t="s">
        <v>85</v>
      </c>
      <c r="G8" t="s">
        <v>2</v>
      </c>
      <c r="H8" t="s">
        <v>3</v>
      </c>
      <c r="I8" t="s">
        <v>88</v>
      </c>
      <c r="J8" t="s">
        <v>89</v>
      </c>
      <c r="K8" t="s">
        <v>6</v>
      </c>
      <c r="M8" t="s">
        <v>202</v>
      </c>
      <c r="N8" t="s">
        <v>176</v>
      </c>
    </row>
    <row r="9" spans="1:14" x14ac:dyDescent="0.25">
      <c r="A9" s="3">
        <v>8</v>
      </c>
      <c r="B9" t="s">
        <v>12</v>
      </c>
      <c r="C9" t="s">
        <v>84</v>
      </c>
      <c r="D9" t="s">
        <v>14</v>
      </c>
      <c r="E9" t="s">
        <v>14</v>
      </c>
      <c r="F9" t="s">
        <v>6</v>
      </c>
      <c r="G9" t="s">
        <v>21</v>
      </c>
      <c r="H9" t="s">
        <v>19</v>
      </c>
      <c r="I9" t="s">
        <v>9</v>
      </c>
      <c r="J9" t="s">
        <v>89</v>
      </c>
      <c r="K9" t="s">
        <v>6</v>
      </c>
      <c r="M9" t="s">
        <v>6</v>
      </c>
      <c r="N9">
        <v>201</v>
      </c>
    </row>
    <row r="10" spans="1:14" x14ac:dyDescent="0.25">
      <c r="A10" s="3">
        <v>9</v>
      </c>
      <c r="B10" t="s">
        <v>17</v>
      </c>
      <c r="C10" t="s">
        <v>84</v>
      </c>
      <c r="D10" t="s">
        <v>18</v>
      </c>
      <c r="E10" t="s">
        <v>91</v>
      </c>
      <c r="F10" t="s">
        <v>6</v>
      </c>
      <c r="G10" t="s">
        <v>2</v>
      </c>
      <c r="H10" t="s">
        <v>22</v>
      </c>
      <c r="I10" t="s">
        <v>65</v>
      </c>
      <c r="J10" t="s">
        <v>20</v>
      </c>
      <c r="K10" t="s">
        <v>6</v>
      </c>
      <c r="M10" t="s">
        <v>4</v>
      </c>
      <c r="N10">
        <v>10</v>
      </c>
    </row>
    <row r="11" spans="1:14" x14ac:dyDescent="0.25">
      <c r="A11" s="3">
        <v>10</v>
      </c>
      <c r="B11" t="s">
        <v>11</v>
      </c>
      <c r="C11" t="s">
        <v>78</v>
      </c>
      <c r="D11" t="s">
        <v>14</v>
      </c>
      <c r="E11" t="s">
        <v>94</v>
      </c>
      <c r="F11" t="s">
        <v>6</v>
      </c>
      <c r="G11" t="s">
        <v>2</v>
      </c>
      <c r="H11" t="s">
        <v>24</v>
      </c>
      <c r="I11" t="s">
        <v>75</v>
      </c>
      <c r="J11" t="s">
        <v>66</v>
      </c>
      <c r="K11" t="s">
        <v>6</v>
      </c>
    </row>
    <row r="12" spans="1:14" x14ac:dyDescent="0.25">
      <c r="A12" s="3">
        <v>11</v>
      </c>
      <c r="B12" t="s">
        <v>11</v>
      </c>
      <c r="C12" t="s">
        <v>74</v>
      </c>
      <c r="D12" t="s">
        <v>63</v>
      </c>
      <c r="E12" t="s">
        <v>94</v>
      </c>
      <c r="F12" t="s">
        <v>85</v>
      </c>
      <c r="G12" t="s">
        <v>2</v>
      </c>
      <c r="H12" t="s">
        <v>8</v>
      </c>
      <c r="I12" t="s">
        <v>9</v>
      </c>
      <c r="J12" t="s">
        <v>96</v>
      </c>
      <c r="K12" t="s">
        <v>6</v>
      </c>
    </row>
    <row r="13" spans="1:14" x14ac:dyDescent="0.25">
      <c r="A13" s="3">
        <v>12</v>
      </c>
      <c r="B13" t="s">
        <v>26</v>
      </c>
      <c r="C13" t="s">
        <v>74</v>
      </c>
      <c r="D13" t="s">
        <v>75</v>
      </c>
      <c r="E13" t="s">
        <v>75</v>
      </c>
      <c r="F13" t="s">
        <v>64</v>
      </c>
      <c r="G13" t="s">
        <v>2</v>
      </c>
      <c r="H13" t="s">
        <v>27</v>
      </c>
      <c r="I13" t="s">
        <v>97</v>
      </c>
      <c r="J13" t="s">
        <v>98</v>
      </c>
      <c r="K13" t="s">
        <v>6</v>
      </c>
    </row>
    <row r="14" spans="1:14" x14ac:dyDescent="0.25">
      <c r="A14" s="3">
        <v>13</v>
      </c>
      <c r="B14" t="s">
        <v>11</v>
      </c>
      <c r="C14" t="s">
        <v>62</v>
      </c>
      <c r="D14" t="s">
        <v>99</v>
      </c>
      <c r="E14" t="s">
        <v>99</v>
      </c>
      <c r="F14" t="s">
        <v>64</v>
      </c>
      <c r="G14" t="s">
        <v>2</v>
      </c>
      <c r="H14" t="s">
        <v>28</v>
      </c>
      <c r="I14" t="s">
        <v>9</v>
      </c>
      <c r="J14" t="s">
        <v>98</v>
      </c>
      <c r="K14" t="s">
        <v>6</v>
      </c>
    </row>
    <row r="15" spans="1:14" x14ac:dyDescent="0.25">
      <c r="A15" s="3">
        <v>14</v>
      </c>
      <c r="B15" t="s">
        <v>26</v>
      </c>
      <c r="C15" t="s">
        <v>62</v>
      </c>
      <c r="D15" t="s">
        <v>14</v>
      </c>
      <c r="E15" t="s">
        <v>91</v>
      </c>
      <c r="F15" t="s">
        <v>6</v>
      </c>
      <c r="G15" t="s">
        <v>2</v>
      </c>
      <c r="H15" t="s">
        <v>19</v>
      </c>
      <c r="I15" t="s">
        <v>97</v>
      </c>
      <c r="J15" t="s">
        <v>100</v>
      </c>
      <c r="K15" t="s">
        <v>6</v>
      </c>
    </row>
    <row r="16" spans="1:14" x14ac:dyDescent="0.25">
      <c r="A16" s="3">
        <v>15</v>
      </c>
      <c r="B16" t="s">
        <v>12</v>
      </c>
      <c r="C16" t="s">
        <v>62</v>
      </c>
      <c r="D16" t="s">
        <v>18</v>
      </c>
      <c r="E16" t="s">
        <v>30</v>
      </c>
      <c r="F16" t="s">
        <v>6</v>
      </c>
      <c r="G16" t="s">
        <v>2</v>
      </c>
      <c r="H16" t="s">
        <v>19</v>
      </c>
      <c r="I16" t="s">
        <v>9</v>
      </c>
      <c r="J16" t="s">
        <v>76</v>
      </c>
      <c r="K16" t="s">
        <v>6</v>
      </c>
    </row>
    <row r="17" spans="1:11" x14ac:dyDescent="0.25">
      <c r="A17" s="3">
        <v>16</v>
      </c>
      <c r="B17" t="s">
        <v>11</v>
      </c>
      <c r="C17" t="s">
        <v>84</v>
      </c>
      <c r="D17" t="s">
        <v>14</v>
      </c>
      <c r="E17" t="s">
        <v>94</v>
      </c>
      <c r="F17" t="s">
        <v>6</v>
      </c>
      <c r="G17" t="s">
        <v>2</v>
      </c>
      <c r="H17" t="s">
        <v>3</v>
      </c>
      <c r="I17" t="s">
        <v>65</v>
      </c>
      <c r="J17" t="s">
        <v>101</v>
      </c>
      <c r="K17" t="s">
        <v>6</v>
      </c>
    </row>
    <row r="18" spans="1:11" x14ac:dyDescent="0.25">
      <c r="A18" s="3">
        <v>17</v>
      </c>
      <c r="B18" t="s">
        <v>11</v>
      </c>
      <c r="C18" t="s">
        <v>62</v>
      </c>
      <c r="D18" t="s">
        <v>14</v>
      </c>
      <c r="E18" t="s">
        <v>31</v>
      </c>
      <c r="F18" t="s">
        <v>64</v>
      </c>
      <c r="G18" t="s">
        <v>2</v>
      </c>
      <c r="H18" t="s">
        <v>32</v>
      </c>
      <c r="I18" t="s">
        <v>65</v>
      </c>
      <c r="J18" t="s">
        <v>20</v>
      </c>
      <c r="K18" t="s">
        <v>4</v>
      </c>
    </row>
    <row r="19" spans="1:11" x14ac:dyDescent="0.25">
      <c r="A19" s="3">
        <v>18</v>
      </c>
      <c r="B19" t="s">
        <v>11</v>
      </c>
      <c r="C19" t="s">
        <v>84</v>
      </c>
      <c r="D19" t="s">
        <v>103</v>
      </c>
      <c r="E19" t="s">
        <v>7</v>
      </c>
      <c r="F19" t="s">
        <v>6</v>
      </c>
      <c r="G19" t="s">
        <v>2</v>
      </c>
      <c r="H19" t="s">
        <v>3</v>
      </c>
      <c r="I19" t="s">
        <v>9</v>
      </c>
      <c r="J19" t="s">
        <v>71</v>
      </c>
      <c r="K19" t="s">
        <v>6</v>
      </c>
    </row>
    <row r="20" spans="1:11" x14ac:dyDescent="0.25">
      <c r="A20" s="3">
        <v>19</v>
      </c>
      <c r="B20" t="s">
        <v>13</v>
      </c>
      <c r="C20" t="s">
        <v>104</v>
      </c>
      <c r="D20" t="s">
        <v>14</v>
      </c>
      <c r="E20" t="s">
        <v>7</v>
      </c>
      <c r="F20" t="s">
        <v>64</v>
      </c>
      <c r="G20" t="s">
        <v>79</v>
      </c>
      <c r="H20" t="s">
        <v>24</v>
      </c>
      <c r="I20" t="s">
        <v>75</v>
      </c>
      <c r="J20" t="s">
        <v>105</v>
      </c>
      <c r="K20" t="s">
        <v>6</v>
      </c>
    </row>
    <row r="21" spans="1:11" x14ac:dyDescent="0.25">
      <c r="A21" s="3">
        <v>20</v>
      </c>
      <c r="B21" t="s">
        <v>26</v>
      </c>
      <c r="C21" t="s">
        <v>87</v>
      </c>
      <c r="D21" t="s">
        <v>63</v>
      </c>
      <c r="E21" t="s">
        <v>30</v>
      </c>
      <c r="F21" t="s">
        <v>6</v>
      </c>
      <c r="G21" t="s">
        <v>2</v>
      </c>
      <c r="H21" t="s">
        <v>8</v>
      </c>
      <c r="I21" t="s">
        <v>9</v>
      </c>
      <c r="J21" t="s">
        <v>106</v>
      </c>
      <c r="K21" t="s">
        <v>6</v>
      </c>
    </row>
    <row r="22" spans="1:11" x14ac:dyDescent="0.25">
      <c r="A22" s="3">
        <v>21</v>
      </c>
      <c r="B22" t="s">
        <v>11</v>
      </c>
      <c r="C22" t="s">
        <v>84</v>
      </c>
      <c r="D22" t="s">
        <v>7</v>
      </c>
      <c r="E22" t="s">
        <v>7</v>
      </c>
      <c r="F22" t="s">
        <v>85</v>
      </c>
      <c r="G22" t="s">
        <v>2</v>
      </c>
      <c r="H22" t="s">
        <v>3</v>
      </c>
      <c r="I22" t="s">
        <v>65</v>
      </c>
      <c r="J22" t="s">
        <v>108</v>
      </c>
      <c r="K22" t="s">
        <v>6</v>
      </c>
    </row>
    <row r="23" spans="1:11" x14ac:dyDescent="0.25">
      <c r="A23" s="3">
        <v>22</v>
      </c>
      <c r="B23" t="s">
        <v>11</v>
      </c>
      <c r="C23" t="s">
        <v>84</v>
      </c>
      <c r="D23" t="s">
        <v>170</v>
      </c>
      <c r="E23" t="s">
        <v>109</v>
      </c>
      <c r="F23" t="s">
        <v>64</v>
      </c>
      <c r="G23" t="s">
        <v>2</v>
      </c>
      <c r="H23" t="s">
        <v>8</v>
      </c>
      <c r="I23" t="s">
        <v>110</v>
      </c>
      <c r="J23" t="s">
        <v>20</v>
      </c>
      <c r="K23" t="s">
        <v>6</v>
      </c>
    </row>
    <row r="24" spans="1:11" x14ac:dyDescent="0.25">
      <c r="A24" s="3">
        <v>23</v>
      </c>
      <c r="B24" t="s">
        <v>13</v>
      </c>
      <c r="C24" t="s">
        <v>104</v>
      </c>
      <c r="D24" t="s">
        <v>14</v>
      </c>
      <c r="E24" t="s">
        <v>14</v>
      </c>
      <c r="F24" t="s">
        <v>64</v>
      </c>
      <c r="G24" t="s">
        <v>79</v>
      </c>
      <c r="H24" t="s">
        <v>234</v>
      </c>
      <c r="I24" t="s">
        <v>75</v>
      </c>
      <c r="J24" t="s">
        <v>111</v>
      </c>
      <c r="K24" t="s">
        <v>6</v>
      </c>
    </row>
    <row r="25" spans="1:11" x14ac:dyDescent="0.25">
      <c r="A25" s="3">
        <v>24</v>
      </c>
      <c r="B25" t="s">
        <v>17</v>
      </c>
      <c r="C25" t="s">
        <v>84</v>
      </c>
      <c r="D25" t="s">
        <v>18</v>
      </c>
      <c r="E25" t="s">
        <v>30</v>
      </c>
      <c r="F25" t="s">
        <v>6</v>
      </c>
      <c r="G25" t="s">
        <v>2</v>
      </c>
      <c r="H25" t="s">
        <v>19</v>
      </c>
      <c r="I25" t="s">
        <v>9</v>
      </c>
      <c r="J25" t="s">
        <v>76</v>
      </c>
      <c r="K25" t="s">
        <v>6</v>
      </c>
    </row>
    <row r="26" spans="1:11" x14ac:dyDescent="0.25">
      <c r="A26" s="3">
        <v>25</v>
      </c>
      <c r="B26" t="s">
        <v>11</v>
      </c>
      <c r="C26" t="s">
        <v>104</v>
      </c>
      <c r="D26" t="s">
        <v>14</v>
      </c>
      <c r="E26" t="s">
        <v>7</v>
      </c>
      <c r="F26" t="s">
        <v>6</v>
      </c>
      <c r="G26" t="s">
        <v>2</v>
      </c>
      <c r="H26" t="s">
        <v>22</v>
      </c>
      <c r="I26" t="s">
        <v>65</v>
      </c>
      <c r="J26" t="s">
        <v>100</v>
      </c>
      <c r="K26" t="s">
        <v>6</v>
      </c>
    </row>
    <row r="27" spans="1:11" x14ac:dyDescent="0.25">
      <c r="A27" s="3">
        <v>26</v>
      </c>
      <c r="B27" t="s">
        <v>11</v>
      </c>
      <c r="C27" t="s">
        <v>104</v>
      </c>
      <c r="D27" t="s">
        <v>14</v>
      </c>
      <c r="E27" t="s">
        <v>94</v>
      </c>
      <c r="F27" t="s">
        <v>85</v>
      </c>
      <c r="G27" t="s">
        <v>2</v>
      </c>
      <c r="H27" t="s">
        <v>22</v>
      </c>
      <c r="I27" t="s">
        <v>65</v>
      </c>
      <c r="J27" t="s">
        <v>76</v>
      </c>
      <c r="K27" t="s">
        <v>6</v>
      </c>
    </row>
    <row r="28" spans="1:11" x14ac:dyDescent="0.25">
      <c r="A28" s="3">
        <v>27</v>
      </c>
      <c r="B28" t="s">
        <v>13</v>
      </c>
      <c r="C28" t="s">
        <v>104</v>
      </c>
      <c r="D28" t="s">
        <v>103</v>
      </c>
      <c r="E28" t="s">
        <v>7</v>
      </c>
      <c r="F28" t="s">
        <v>6</v>
      </c>
      <c r="G28" t="s">
        <v>2</v>
      </c>
      <c r="H28" t="s">
        <v>28</v>
      </c>
      <c r="I28" t="s">
        <v>9</v>
      </c>
      <c r="J28" t="s">
        <v>112</v>
      </c>
      <c r="K28" t="s">
        <v>6</v>
      </c>
    </row>
    <row r="29" spans="1:11" x14ac:dyDescent="0.25">
      <c r="A29" s="3">
        <v>28</v>
      </c>
      <c r="B29" t="s">
        <v>13</v>
      </c>
      <c r="C29" t="s">
        <v>104</v>
      </c>
      <c r="D29" t="s">
        <v>7</v>
      </c>
      <c r="E29" t="s">
        <v>7</v>
      </c>
      <c r="F29" t="s">
        <v>6</v>
      </c>
      <c r="G29" t="s">
        <v>2</v>
      </c>
      <c r="H29" t="s">
        <v>32</v>
      </c>
      <c r="I29" t="s">
        <v>63</v>
      </c>
      <c r="J29" t="s">
        <v>108</v>
      </c>
      <c r="K29" t="s">
        <v>6</v>
      </c>
    </row>
    <row r="30" spans="1:11" x14ac:dyDescent="0.25">
      <c r="A30" s="3">
        <v>29</v>
      </c>
      <c r="B30" t="s">
        <v>26</v>
      </c>
      <c r="C30" t="s">
        <v>62</v>
      </c>
      <c r="D30" t="s">
        <v>65</v>
      </c>
      <c r="E30" t="s">
        <v>250</v>
      </c>
      <c r="F30" t="s">
        <v>85</v>
      </c>
      <c r="G30" t="s">
        <v>2</v>
      </c>
      <c r="H30" t="s">
        <v>27</v>
      </c>
      <c r="I30" t="s">
        <v>9</v>
      </c>
      <c r="J30" t="s">
        <v>76</v>
      </c>
      <c r="K30" t="s">
        <v>6</v>
      </c>
    </row>
    <row r="31" spans="1:11" x14ac:dyDescent="0.25">
      <c r="A31" s="3">
        <v>30</v>
      </c>
      <c r="B31" t="s">
        <v>11</v>
      </c>
      <c r="C31" t="s">
        <v>104</v>
      </c>
      <c r="D31" t="s">
        <v>65</v>
      </c>
      <c r="E31" t="s">
        <v>75</v>
      </c>
      <c r="F31" t="s">
        <v>6</v>
      </c>
      <c r="G31" t="s">
        <v>2</v>
      </c>
      <c r="H31" t="s">
        <v>28</v>
      </c>
      <c r="I31" t="s">
        <v>63</v>
      </c>
      <c r="J31" t="s">
        <v>34</v>
      </c>
      <c r="K31" t="s">
        <v>6</v>
      </c>
    </row>
    <row r="32" spans="1:11" x14ac:dyDescent="0.25">
      <c r="A32" s="3">
        <v>31</v>
      </c>
      <c r="B32" t="s">
        <v>11</v>
      </c>
      <c r="C32" t="s">
        <v>84</v>
      </c>
      <c r="D32" t="s">
        <v>115</v>
      </c>
      <c r="E32" t="s">
        <v>116</v>
      </c>
      <c r="F32" t="s">
        <v>85</v>
      </c>
      <c r="G32" t="s">
        <v>2</v>
      </c>
      <c r="H32" t="s">
        <v>3</v>
      </c>
      <c r="I32" t="s">
        <v>75</v>
      </c>
      <c r="J32" t="s">
        <v>71</v>
      </c>
      <c r="K32" t="s">
        <v>6</v>
      </c>
    </row>
    <row r="33" spans="1:11" x14ac:dyDescent="0.25">
      <c r="A33" s="3">
        <v>32</v>
      </c>
      <c r="B33" t="s">
        <v>11</v>
      </c>
      <c r="C33" t="s">
        <v>104</v>
      </c>
      <c r="D33" t="s">
        <v>14</v>
      </c>
      <c r="E33" t="s">
        <v>91</v>
      </c>
      <c r="F33" t="s">
        <v>64</v>
      </c>
      <c r="G33" t="s">
        <v>2</v>
      </c>
      <c r="H33" t="s">
        <v>35</v>
      </c>
      <c r="I33" t="s">
        <v>75</v>
      </c>
      <c r="J33" t="s">
        <v>117</v>
      </c>
      <c r="K33" t="s">
        <v>6</v>
      </c>
    </row>
    <row r="34" spans="1:11" x14ac:dyDescent="0.25">
      <c r="A34" s="3">
        <v>33</v>
      </c>
      <c r="B34" t="s">
        <v>11</v>
      </c>
      <c r="C34" t="s">
        <v>78</v>
      </c>
      <c r="D34" t="s">
        <v>14</v>
      </c>
      <c r="E34" t="s">
        <v>7</v>
      </c>
      <c r="F34" t="s">
        <v>85</v>
      </c>
      <c r="G34" t="s">
        <v>2</v>
      </c>
      <c r="H34" t="s">
        <v>28</v>
      </c>
      <c r="I34" t="s">
        <v>9</v>
      </c>
      <c r="J34" t="s">
        <v>71</v>
      </c>
      <c r="K34" t="s">
        <v>6</v>
      </c>
    </row>
    <row r="35" spans="1:11" x14ac:dyDescent="0.25">
      <c r="A35" s="3">
        <v>34</v>
      </c>
      <c r="B35" t="s">
        <v>11</v>
      </c>
      <c r="C35" t="s">
        <v>62</v>
      </c>
      <c r="D35" t="s">
        <v>122</v>
      </c>
      <c r="E35" t="s">
        <v>7</v>
      </c>
      <c r="F35" t="s">
        <v>85</v>
      </c>
      <c r="G35" t="s">
        <v>2</v>
      </c>
      <c r="H35" t="s">
        <v>22</v>
      </c>
      <c r="I35" t="s">
        <v>9</v>
      </c>
      <c r="J35" t="s">
        <v>76</v>
      </c>
      <c r="K35" t="s">
        <v>6</v>
      </c>
    </row>
    <row r="36" spans="1:11" x14ac:dyDescent="0.25">
      <c r="A36" s="3">
        <v>35</v>
      </c>
      <c r="B36" t="s">
        <v>26</v>
      </c>
      <c r="C36" t="s">
        <v>74</v>
      </c>
      <c r="D36" t="s">
        <v>14</v>
      </c>
      <c r="E36" t="s">
        <v>91</v>
      </c>
      <c r="F36" t="s">
        <v>64</v>
      </c>
      <c r="G36" t="s">
        <v>2</v>
      </c>
      <c r="H36" t="s">
        <v>28</v>
      </c>
      <c r="I36" t="s">
        <v>9</v>
      </c>
      <c r="J36" t="s">
        <v>71</v>
      </c>
      <c r="K36" t="s">
        <v>6</v>
      </c>
    </row>
    <row r="37" spans="1:11" x14ac:dyDescent="0.25">
      <c r="A37" s="3">
        <v>36</v>
      </c>
      <c r="B37" t="s">
        <v>17</v>
      </c>
      <c r="C37" t="s">
        <v>74</v>
      </c>
      <c r="D37" t="s">
        <v>14</v>
      </c>
      <c r="E37" t="s">
        <v>63</v>
      </c>
      <c r="F37" t="s">
        <v>6</v>
      </c>
      <c r="G37" t="s">
        <v>2</v>
      </c>
      <c r="H37" t="s">
        <v>28</v>
      </c>
      <c r="I37" t="s">
        <v>97</v>
      </c>
      <c r="J37" t="s">
        <v>89</v>
      </c>
      <c r="K37" t="s">
        <v>6</v>
      </c>
    </row>
    <row r="38" spans="1:11" x14ac:dyDescent="0.25">
      <c r="A38" s="3">
        <v>37</v>
      </c>
      <c r="B38" t="s">
        <v>11</v>
      </c>
      <c r="C38" t="s">
        <v>84</v>
      </c>
      <c r="D38" t="s">
        <v>75</v>
      </c>
      <c r="E38" t="s">
        <v>7</v>
      </c>
      <c r="F38" t="s">
        <v>6</v>
      </c>
      <c r="G38" t="s">
        <v>2</v>
      </c>
      <c r="H38" t="s">
        <v>3</v>
      </c>
      <c r="I38" t="s">
        <v>9</v>
      </c>
      <c r="J38" t="s">
        <v>96</v>
      </c>
      <c r="K38" t="s">
        <v>6</v>
      </c>
    </row>
    <row r="39" spans="1:11" x14ac:dyDescent="0.25">
      <c r="A39" s="3">
        <v>38</v>
      </c>
      <c r="B39" t="s">
        <v>11</v>
      </c>
      <c r="C39" t="s">
        <v>87</v>
      </c>
      <c r="D39" t="s">
        <v>63</v>
      </c>
      <c r="E39" t="s">
        <v>7</v>
      </c>
      <c r="F39" t="s">
        <v>64</v>
      </c>
      <c r="G39" t="s">
        <v>2</v>
      </c>
      <c r="H39" t="s">
        <v>8</v>
      </c>
      <c r="I39" t="s">
        <v>9</v>
      </c>
      <c r="J39" t="s">
        <v>71</v>
      </c>
      <c r="K39" t="s">
        <v>6</v>
      </c>
    </row>
    <row r="40" spans="1:11" x14ac:dyDescent="0.25">
      <c r="A40" s="3">
        <v>39</v>
      </c>
      <c r="B40" t="s">
        <v>11</v>
      </c>
      <c r="C40" t="s">
        <v>84</v>
      </c>
      <c r="D40" t="s">
        <v>63</v>
      </c>
      <c r="E40" t="s">
        <v>63</v>
      </c>
      <c r="F40" t="s">
        <v>85</v>
      </c>
      <c r="G40" t="s">
        <v>2</v>
      </c>
      <c r="H40" t="s">
        <v>3</v>
      </c>
      <c r="I40" t="s">
        <v>88</v>
      </c>
      <c r="J40" t="s">
        <v>112</v>
      </c>
      <c r="K40" t="s">
        <v>6</v>
      </c>
    </row>
    <row r="41" spans="1:11" x14ac:dyDescent="0.25">
      <c r="A41" s="3">
        <v>40</v>
      </c>
      <c r="B41" t="s">
        <v>11</v>
      </c>
      <c r="C41" t="s">
        <v>104</v>
      </c>
      <c r="D41" t="s">
        <v>7</v>
      </c>
      <c r="E41" t="s">
        <v>73</v>
      </c>
      <c r="F41" t="s">
        <v>85</v>
      </c>
      <c r="G41" t="s">
        <v>2</v>
      </c>
      <c r="H41" t="s">
        <v>28</v>
      </c>
      <c r="I41" t="s">
        <v>119</v>
      </c>
      <c r="J41" t="s">
        <v>120</v>
      </c>
      <c r="K41" t="s">
        <v>6</v>
      </c>
    </row>
    <row r="42" spans="1:11" x14ac:dyDescent="0.25">
      <c r="A42" s="3">
        <v>41</v>
      </c>
      <c r="B42" t="s">
        <v>11</v>
      </c>
      <c r="C42" t="s">
        <v>74</v>
      </c>
      <c r="D42" t="s">
        <v>14</v>
      </c>
      <c r="E42" t="s">
        <v>121</v>
      </c>
      <c r="F42" t="s">
        <v>85</v>
      </c>
      <c r="G42" t="s">
        <v>2</v>
      </c>
      <c r="H42" t="s">
        <v>3</v>
      </c>
      <c r="I42" t="s">
        <v>65</v>
      </c>
      <c r="J42" t="s">
        <v>71</v>
      </c>
      <c r="K42" t="s">
        <v>6</v>
      </c>
    </row>
    <row r="43" spans="1:11" x14ac:dyDescent="0.25">
      <c r="A43" s="3">
        <v>42</v>
      </c>
      <c r="B43" t="s">
        <v>11</v>
      </c>
      <c r="C43" t="s">
        <v>84</v>
      </c>
      <c r="D43" t="s">
        <v>122</v>
      </c>
      <c r="E43" t="s">
        <v>122</v>
      </c>
      <c r="F43" t="s">
        <v>64</v>
      </c>
      <c r="G43" t="s">
        <v>2</v>
      </c>
      <c r="H43" t="s">
        <v>3</v>
      </c>
      <c r="I43" t="s">
        <v>9</v>
      </c>
      <c r="J43" t="s">
        <v>71</v>
      </c>
      <c r="K43" t="s">
        <v>6</v>
      </c>
    </row>
    <row r="44" spans="1:11" x14ac:dyDescent="0.25">
      <c r="A44" s="3">
        <v>43</v>
      </c>
      <c r="B44" t="s">
        <v>11</v>
      </c>
      <c r="C44" t="s">
        <v>104</v>
      </c>
      <c r="D44" t="s">
        <v>14</v>
      </c>
      <c r="E44" t="s">
        <v>7</v>
      </c>
      <c r="F44" t="s">
        <v>6</v>
      </c>
      <c r="G44" t="s">
        <v>2</v>
      </c>
      <c r="H44" t="s">
        <v>28</v>
      </c>
      <c r="I44" t="s">
        <v>65</v>
      </c>
      <c r="J44" t="s">
        <v>20</v>
      </c>
      <c r="K44" t="s">
        <v>6</v>
      </c>
    </row>
    <row r="45" spans="1:11" x14ac:dyDescent="0.25">
      <c r="A45" s="3">
        <v>44</v>
      </c>
      <c r="B45" t="s">
        <v>11</v>
      </c>
      <c r="C45" t="s">
        <v>84</v>
      </c>
      <c r="D45" t="s">
        <v>73</v>
      </c>
      <c r="E45" t="s">
        <v>122</v>
      </c>
      <c r="F45" t="s">
        <v>64</v>
      </c>
      <c r="G45" t="s">
        <v>2</v>
      </c>
      <c r="H45" t="s">
        <v>8</v>
      </c>
      <c r="I45" t="s">
        <v>65</v>
      </c>
      <c r="J45" t="s">
        <v>96</v>
      </c>
      <c r="K45" t="s">
        <v>6</v>
      </c>
    </row>
    <row r="46" spans="1:11" x14ac:dyDescent="0.25">
      <c r="A46" s="3">
        <v>45</v>
      </c>
      <c r="B46" t="s">
        <v>11</v>
      </c>
      <c r="C46" t="s">
        <v>62</v>
      </c>
      <c r="D46" t="s">
        <v>63</v>
      </c>
      <c r="E46" t="s">
        <v>109</v>
      </c>
      <c r="F46" t="s">
        <v>64</v>
      </c>
      <c r="G46" t="s">
        <v>2</v>
      </c>
      <c r="H46" t="s">
        <v>36</v>
      </c>
      <c r="I46" t="s">
        <v>65</v>
      </c>
      <c r="J46" t="s">
        <v>71</v>
      </c>
      <c r="K46" t="s">
        <v>6</v>
      </c>
    </row>
    <row r="47" spans="1:11" x14ac:dyDescent="0.25">
      <c r="A47" s="3">
        <v>46</v>
      </c>
      <c r="B47" t="s">
        <v>11</v>
      </c>
      <c r="C47" t="s">
        <v>62</v>
      </c>
      <c r="D47" t="s">
        <v>91</v>
      </c>
      <c r="E47" t="s">
        <v>251</v>
      </c>
      <c r="F47" t="s">
        <v>6</v>
      </c>
      <c r="G47" t="s">
        <v>2</v>
      </c>
      <c r="H47" t="s">
        <v>28</v>
      </c>
      <c r="I47" t="s">
        <v>63</v>
      </c>
      <c r="J47" t="s">
        <v>96</v>
      </c>
      <c r="K47" t="s">
        <v>6</v>
      </c>
    </row>
    <row r="48" spans="1:11" x14ac:dyDescent="0.25">
      <c r="A48" s="3">
        <v>47</v>
      </c>
      <c r="B48" t="s">
        <v>11</v>
      </c>
      <c r="C48" t="s">
        <v>84</v>
      </c>
      <c r="D48" t="s">
        <v>63</v>
      </c>
      <c r="E48" t="s">
        <v>91</v>
      </c>
      <c r="F48" t="s">
        <v>6</v>
      </c>
      <c r="G48" t="s">
        <v>2</v>
      </c>
      <c r="H48" t="s">
        <v>8</v>
      </c>
      <c r="I48" t="s">
        <v>9</v>
      </c>
      <c r="J48" t="s">
        <v>71</v>
      </c>
      <c r="K48" t="s">
        <v>6</v>
      </c>
    </row>
    <row r="49" spans="1:11" x14ac:dyDescent="0.25">
      <c r="A49" s="3">
        <v>48</v>
      </c>
      <c r="B49" t="s">
        <v>11</v>
      </c>
      <c r="C49" t="s">
        <v>104</v>
      </c>
      <c r="D49" t="s">
        <v>122</v>
      </c>
      <c r="E49" t="s">
        <v>121</v>
      </c>
      <c r="F49" t="s">
        <v>85</v>
      </c>
      <c r="G49" t="s">
        <v>2</v>
      </c>
      <c r="H49" t="s">
        <v>22</v>
      </c>
      <c r="I49" t="s">
        <v>124</v>
      </c>
      <c r="J49" t="s">
        <v>125</v>
      </c>
      <c r="K49" t="s">
        <v>6</v>
      </c>
    </row>
    <row r="50" spans="1:11" x14ac:dyDescent="0.25">
      <c r="A50" s="3">
        <v>49</v>
      </c>
      <c r="B50" t="s">
        <v>11</v>
      </c>
      <c r="C50" t="s">
        <v>78</v>
      </c>
      <c r="D50" t="s">
        <v>7</v>
      </c>
      <c r="E50" t="s">
        <v>91</v>
      </c>
      <c r="F50" t="s">
        <v>85</v>
      </c>
      <c r="G50" t="s">
        <v>2</v>
      </c>
      <c r="H50" t="s">
        <v>32</v>
      </c>
      <c r="I50" t="s">
        <v>65</v>
      </c>
      <c r="J50" t="s">
        <v>126</v>
      </c>
      <c r="K50" t="s">
        <v>6</v>
      </c>
    </row>
    <row r="51" spans="1:11" x14ac:dyDescent="0.25">
      <c r="A51" s="3">
        <v>50</v>
      </c>
      <c r="B51" t="s">
        <v>26</v>
      </c>
      <c r="C51" t="s">
        <v>84</v>
      </c>
      <c r="D51" t="s">
        <v>127</v>
      </c>
      <c r="E51" t="s">
        <v>121</v>
      </c>
      <c r="F51" t="s">
        <v>6</v>
      </c>
      <c r="G51" t="s">
        <v>2</v>
      </c>
      <c r="H51" t="s">
        <v>28</v>
      </c>
      <c r="I51" t="s">
        <v>128</v>
      </c>
      <c r="J51" t="s">
        <v>66</v>
      </c>
      <c r="K51" t="s">
        <v>6</v>
      </c>
    </row>
    <row r="52" spans="1:11" x14ac:dyDescent="0.25">
      <c r="A52" s="3">
        <v>51</v>
      </c>
      <c r="B52" t="s">
        <v>11</v>
      </c>
      <c r="C52" t="s">
        <v>62</v>
      </c>
      <c r="D52" t="s">
        <v>109</v>
      </c>
      <c r="E52" t="s">
        <v>94</v>
      </c>
      <c r="F52" t="s">
        <v>6</v>
      </c>
      <c r="G52" t="s">
        <v>2</v>
      </c>
      <c r="H52" t="s">
        <v>8</v>
      </c>
      <c r="I52" t="s">
        <v>65</v>
      </c>
      <c r="J52" t="s">
        <v>129</v>
      </c>
      <c r="K52" t="s">
        <v>6</v>
      </c>
    </row>
    <row r="53" spans="1:11" x14ac:dyDescent="0.25">
      <c r="A53" s="3">
        <v>52</v>
      </c>
      <c r="B53" t="s">
        <v>11</v>
      </c>
      <c r="C53" t="s">
        <v>78</v>
      </c>
      <c r="D53" t="s">
        <v>75</v>
      </c>
      <c r="E53" t="s">
        <v>94</v>
      </c>
      <c r="F53" t="s">
        <v>64</v>
      </c>
      <c r="G53" t="s">
        <v>2</v>
      </c>
      <c r="H53" t="s">
        <v>38</v>
      </c>
      <c r="I53" t="s">
        <v>9</v>
      </c>
      <c r="J53" t="s">
        <v>130</v>
      </c>
      <c r="K53" t="s">
        <v>6</v>
      </c>
    </row>
    <row r="54" spans="1:11" x14ac:dyDescent="0.25">
      <c r="A54" s="3">
        <v>53</v>
      </c>
      <c r="B54" t="s">
        <v>11</v>
      </c>
      <c r="C54" t="s">
        <v>84</v>
      </c>
      <c r="D54" t="s">
        <v>18</v>
      </c>
      <c r="E54" t="s">
        <v>30</v>
      </c>
      <c r="F54" t="s">
        <v>6</v>
      </c>
      <c r="G54" t="s">
        <v>2</v>
      </c>
      <c r="H54" t="s">
        <v>28</v>
      </c>
      <c r="I54" t="s">
        <v>9</v>
      </c>
      <c r="J54" t="s">
        <v>71</v>
      </c>
      <c r="K54" t="s">
        <v>6</v>
      </c>
    </row>
    <row r="55" spans="1:11" x14ac:dyDescent="0.25">
      <c r="A55" s="3">
        <v>54</v>
      </c>
      <c r="B55" t="s">
        <v>11</v>
      </c>
      <c r="C55" t="s">
        <v>84</v>
      </c>
      <c r="D55" t="s">
        <v>63</v>
      </c>
      <c r="E55" t="s">
        <v>109</v>
      </c>
      <c r="F55" t="s">
        <v>64</v>
      </c>
      <c r="G55" t="s">
        <v>2</v>
      </c>
      <c r="H55" t="s">
        <v>3</v>
      </c>
      <c r="I55" t="s">
        <v>65</v>
      </c>
      <c r="J55" t="s">
        <v>131</v>
      </c>
      <c r="K55" t="s">
        <v>6</v>
      </c>
    </row>
    <row r="56" spans="1:11" x14ac:dyDescent="0.25">
      <c r="A56" s="3">
        <v>55</v>
      </c>
      <c r="B56" t="s">
        <v>26</v>
      </c>
      <c r="C56" t="s">
        <v>74</v>
      </c>
      <c r="D56" t="s">
        <v>63</v>
      </c>
      <c r="E56" t="s">
        <v>94</v>
      </c>
      <c r="F56" t="s">
        <v>85</v>
      </c>
      <c r="G56" t="s">
        <v>2</v>
      </c>
      <c r="H56" t="s">
        <v>8</v>
      </c>
      <c r="I56" t="s">
        <v>9</v>
      </c>
      <c r="J56" t="s">
        <v>71</v>
      </c>
      <c r="K56" t="s">
        <v>6</v>
      </c>
    </row>
    <row r="57" spans="1:11" x14ac:dyDescent="0.25">
      <c r="A57" s="3">
        <v>56</v>
      </c>
      <c r="B57" t="s">
        <v>26</v>
      </c>
      <c r="C57" t="s">
        <v>62</v>
      </c>
      <c r="D57" t="s">
        <v>14</v>
      </c>
      <c r="E57" t="s">
        <v>30</v>
      </c>
      <c r="F57" t="s">
        <v>64</v>
      </c>
      <c r="G57" t="s">
        <v>2</v>
      </c>
      <c r="H57" t="s">
        <v>19</v>
      </c>
      <c r="I57" t="s">
        <v>99</v>
      </c>
      <c r="J57" t="s">
        <v>132</v>
      </c>
      <c r="K57" t="s">
        <v>6</v>
      </c>
    </row>
    <row r="58" spans="1:11" x14ac:dyDescent="0.25">
      <c r="A58" s="3">
        <v>57</v>
      </c>
      <c r="B58" t="s">
        <v>13</v>
      </c>
      <c r="C58" t="s">
        <v>104</v>
      </c>
      <c r="D58" t="s">
        <v>7</v>
      </c>
      <c r="E58" t="s">
        <v>103</v>
      </c>
      <c r="F58" t="s">
        <v>85</v>
      </c>
      <c r="G58" t="s">
        <v>79</v>
      </c>
      <c r="H58" t="s">
        <v>234</v>
      </c>
      <c r="I58" t="s">
        <v>9</v>
      </c>
      <c r="J58" t="s">
        <v>76</v>
      </c>
      <c r="K58" t="s">
        <v>6</v>
      </c>
    </row>
    <row r="59" spans="1:11" x14ac:dyDescent="0.25">
      <c r="A59" s="3">
        <v>58</v>
      </c>
      <c r="B59" t="s">
        <v>26</v>
      </c>
      <c r="C59" t="s">
        <v>74</v>
      </c>
      <c r="D59" t="s">
        <v>246</v>
      </c>
      <c r="E59" t="s">
        <v>252</v>
      </c>
      <c r="F59" t="s">
        <v>85</v>
      </c>
      <c r="G59" t="s">
        <v>2</v>
      </c>
      <c r="H59" t="s">
        <v>28</v>
      </c>
      <c r="I59" t="s">
        <v>9</v>
      </c>
      <c r="J59" t="s">
        <v>71</v>
      </c>
      <c r="K59" t="s">
        <v>6</v>
      </c>
    </row>
    <row r="60" spans="1:11" x14ac:dyDescent="0.25">
      <c r="A60" s="3">
        <v>59</v>
      </c>
      <c r="B60" t="s">
        <v>13</v>
      </c>
      <c r="C60" t="s">
        <v>104</v>
      </c>
      <c r="D60" t="s">
        <v>127</v>
      </c>
      <c r="E60" t="s">
        <v>18</v>
      </c>
      <c r="F60" t="s">
        <v>85</v>
      </c>
      <c r="G60" t="s">
        <v>2</v>
      </c>
      <c r="H60" t="s">
        <v>28</v>
      </c>
      <c r="I60" t="s">
        <v>65</v>
      </c>
      <c r="J60" t="s">
        <v>98</v>
      </c>
      <c r="K60" t="s">
        <v>6</v>
      </c>
    </row>
    <row r="61" spans="1:11" x14ac:dyDescent="0.25">
      <c r="A61" s="3">
        <v>60</v>
      </c>
      <c r="B61" t="s">
        <v>26</v>
      </c>
      <c r="C61" t="s">
        <v>87</v>
      </c>
      <c r="D61" t="s">
        <v>88</v>
      </c>
      <c r="E61" t="s">
        <v>30</v>
      </c>
      <c r="F61" t="s">
        <v>6</v>
      </c>
      <c r="G61" t="s">
        <v>2</v>
      </c>
      <c r="H61" t="s">
        <v>8</v>
      </c>
      <c r="I61" t="s">
        <v>9</v>
      </c>
      <c r="J61" t="s">
        <v>71</v>
      </c>
      <c r="K61" t="s">
        <v>6</v>
      </c>
    </row>
    <row r="62" spans="1:11" x14ac:dyDescent="0.25">
      <c r="A62" s="3">
        <v>61</v>
      </c>
      <c r="B62" t="s">
        <v>11</v>
      </c>
      <c r="C62" t="s">
        <v>84</v>
      </c>
      <c r="D62" t="s">
        <v>75</v>
      </c>
      <c r="E62" t="s">
        <v>253</v>
      </c>
      <c r="F62" t="s">
        <v>64</v>
      </c>
      <c r="G62" t="s">
        <v>2</v>
      </c>
      <c r="H62" t="s">
        <v>8</v>
      </c>
      <c r="I62" t="s">
        <v>9</v>
      </c>
      <c r="J62" t="s">
        <v>71</v>
      </c>
      <c r="K62" t="s">
        <v>6</v>
      </c>
    </row>
    <row r="63" spans="1:11" x14ac:dyDescent="0.25">
      <c r="A63" s="3">
        <v>62</v>
      </c>
      <c r="B63" t="s">
        <v>11</v>
      </c>
      <c r="C63" t="s">
        <v>78</v>
      </c>
      <c r="D63" t="s">
        <v>94</v>
      </c>
      <c r="E63" t="s">
        <v>7</v>
      </c>
      <c r="F63" t="s">
        <v>6</v>
      </c>
      <c r="G63" t="s">
        <v>2</v>
      </c>
      <c r="H63" t="s">
        <v>8</v>
      </c>
      <c r="I63" t="s">
        <v>9</v>
      </c>
      <c r="J63" t="s">
        <v>112</v>
      </c>
      <c r="K63" t="s">
        <v>6</v>
      </c>
    </row>
    <row r="64" spans="1:11" x14ac:dyDescent="0.25">
      <c r="A64" s="3">
        <v>63</v>
      </c>
      <c r="B64" t="s">
        <v>26</v>
      </c>
      <c r="C64" t="s">
        <v>84</v>
      </c>
      <c r="D64" t="s">
        <v>110</v>
      </c>
      <c r="E64" t="s">
        <v>94</v>
      </c>
      <c r="F64" t="s">
        <v>85</v>
      </c>
      <c r="G64" t="s">
        <v>2</v>
      </c>
      <c r="H64" t="s">
        <v>28</v>
      </c>
      <c r="I64" t="s">
        <v>88</v>
      </c>
      <c r="J64" t="s">
        <v>71</v>
      </c>
      <c r="K64" t="s">
        <v>6</v>
      </c>
    </row>
    <row r="65" spans="1:11" x14ac:dyDescent="0.25">
      <c r="A65" s="3">
        <v>64</v>
      </c>
      <c r="B65" t="s">
        <v>26</v>
      </c>
      <c r="C65" t="s">
        <v>87</v>
      </c>
      <c r="D65" t="s">
        <v>63</v>
      </c>
      <c r="E65" t="s">
        <v>138</v>
      </c>
      <c r="F65" t="s">
        <v>6</v>
      </c>
      <c r="G65" t="s">
        <v>2</v>
      </c>
      <c r="H65" t="s">
        <v>8</v>
      </c>
      <c r="I65" t="s">
        <v>65</v>
      </c>
      <c r="J65" t="s">
        <v>39</v>
      </c>
      <c r="K65" t="s">
        <v>6</v>
      </c>
    </row>
    <row r="66" spans="1:11" x14ac:dyDescent="0.25">
      <c r="A66" s="3">
        <v>65</v>
      </c>
      <c r="B66" t="s">
        <v>11</v>
      </c>
      <c r="C66" t="s">
        <v>84</v>
      </c>
      <c r="D66" t="s">
        <v>139</v>
      </c>
      <c r="E66" t="s">
        <v>30</v>
      </c>
      <c r="F66" t="s">
        <v>6</v>
      </c>
      <c r="G66" t="s">
        <v>2</v>
      </c>
      <c r="H66" t="s">
        <v>8</v>
      </c>
      <c r="I66" t="s">
        <v>88</v>
      </c>
      <c r="J66" t="s">
        <v>149</v>
      </c>
      <c r="K66" t="s">
        <v>6</v>
      </c>
    </row>
    <row r="67" spans="1:11" x14ac:dyDescent="0.25">
      <c r="A67" s="3">
        <v>66</v>
      </c>
      <c r="B67" t="s">
        <v>13</v>
      </c>
      <c r="C67" t="s">
        <v>104</v>
      </c>
      <c r="D67" t="s">
        <v>65</v>
      </c>
      <c r="E67" t="s">
        <v>248</v>
      </c>
      <c r="F67" t="s">
        <v>64</v>
      </c>
      <c r="G67" t="s">
        <v>2</v>
      </c>
      <c r="H67" t="s">
        <v>24</v>
      </c>
      <c r="I67" t="s">
        <v>9</v>
      </c>
      <c r="J67" t="s">
        <v>71</v>
      </c>
      <c r="K67" t="s">
        <v>6</v>
      </c>
    </row>
    <row r="68" spans="1:11" x14ac:dyDescent="0.25">
      <c r="A68" s="3">
        <v>67</v>
      </c>
      <c r="B68" t="s">
        <v>12</v>
      </c>
      <c r="C68" t="s">
        <v>62</v>
      </c>
      <c r="D68" t="s">
        <v>127</v>
      </c>
      <c r="E68" t="s">
        <v>122</v>
      </c>
      <c r="F68" t="s">
        <v>6</v>
      </c>
      <c r="G68" t="s">
        <v>2</v>
      </c>
      <c r="H68" t="s">
        <v>19</v>
      </c>
      <c r="I68" t="s">
        <v>9</v>
      </c>
      <c r="J68" t="s">
        <v>71</v>
      </c>
      <c r="K68" t="s">
        <v>6</v>
      </c>
    </row>
    <row r="69" spans="1:11" x14ac:dyDescent="0.25">
      <c r="A69" s="3">
        <v>68</v>
      </c>
      <c r="B69" t="s">
        <v>26</v>
      </c>
      <c r="C69" t="s">
        <v>74</v>
      </c>
      <c r="D69" t="s">
        <v>142</v>
      </c>
      <c r="E69" t="s">
        <v>7</v>
      </c>
      <c r="F69" t="s">
        <v>64</v>
      </c>
      <c r="G69" t="s">
        <v>2</v>
      </c>
      <c r="H69" t="s">
        <v>8</v>
      </c>
      <c r="I69" t="s">
        <v>63</v>
      </c>
      <c r="J69" t="s">
        <v>112</v>
      </c>
      <c r="K69" t="s">
        <v>6</v>
      </c>
    </row>
    <row r="70" spans="1:11" x14ac:dyDescent="0.25">
      <c r="A70" s="3">
        <v>69</v>
      </c>
      <c r="B70" t="s">
        <v>13</v>
      </c>
      <c r="C70" t="s">
        <v>104</v>
      </c>
      <c r="D70" t="s">
        <v>128</v>
      </c>
      <c r="E70" t="s">
        <v>248</v>
      </c>
      <c r="F70" t="s">
        <v>6</v>
      </c>
      <c r="G70" t="s">
        <v>2</v>
      </c>
      <c r="H70" t="s">
        <v>15</v>
      </c>
      <c r="I70" t="s">
        <v>143</v>
      </c>
      <c r="J70" t="s">
        <v>129</v>
      </c>
      <c r="K70" t="s">
        <v>6</v>
      </c>
    </row>
    <row r="71" spans="1:11" x14ac:dyDescent="0.25">
      <c r="A71" s="3">
        <v>70</v>
      </c>
      <c r="B71" t="s">
        <v>12</v>
      </c>
      <c r="C71" t="s">
        <v>62</v>
      </c>
      <c r="D71" t="s">
        <v>127</v>
      </c>
      <c r="E71" t="s">
        <v>127</v>
      </c>
      <c r="F71" t="s">
        <v>6</v>
      </c>
      <c r="G71" t="s">
        <v>2</v>
      </c>
      <c r="H71" t="s">
        <v>28</v>
      </c>
      <c r="I71" t="s">
        <v>9</v>
      </c>
      <c r="J71" t="s">
        <v>71</v>
      </c>
      <c r="K71" t="s">
        <v>6</v>
      </c>
    </row>
    <row r="72" spans="1:11" x14ac:dyDescent="0.25">
      <c r="A72" s="3">
        <v>71</v>
      </c>
      <c r="B72" t="s">
        <v>26</v>
      </c>
      <c r="C72" t="s">
        <v>78</v>
      </c>
      <c r="D72" t="s">
        <v>63</v>
      </c>
      <c r="E72" t="s">
        <v>7</v>
      </c>
      <c r="F72" t="s">
        <v>6</v>
      </c>
      <c r="G72" t="s">
        <v>2</v>
      </c>
      <c r="H72" t="s">
        <v>8</v>
      </c>
      <c r="I72" t="s">
        <v>9</v>
      </c>
      <c r="J72" t="s">
        <v>71</v>
      </c>
      <c r="K72" t="s">
        <v>6</v>
      </c>
    </row>
    <row r="73" spans="1:11" x14ac:dyDescent="0.25">
      <c r="A73" s="3">
        <v>72</v>
      </c>
      <c r="B73" t="s">
        <v>26</v>
      </c>
      <c r="C73" t="s">
        <v>87</v>
      </c>
      <c r="D73" t="s">
        <v>63</v>
      </c>
      <c r="E73" t="s">
        <v>7</v>
      </c>
      <c r="F73" t="s">
        <v>6</v>
      </c>
      <c r="G73" t="s">
        <v>2</v>
      </c>
      <c r="H73" t="s">
        <v>27</v>
      </c>
      <c r="I73" t="s">
        <v>88</v>
      </c>
      <c r="J73" t="s">
        <v>20</v>
      </c>
      <c r="K73" t="s">
        <v>6</v>
      </c>
    </row>
    <row r="74" spans="1:11" x14ac:dyDescent="0.25">
      <c r="A74" s="3">
        <v>73</v>
      </c>
      <c r="B74" t="s">
        <v>17</v>
      </c>
      <c r="C74" t="s">
        <v>84</v>
      </c>
      <c r="D74" t="s">
        <v>7</v>
      </c>
      <c r="E74" t="s">
        <v>94</v>
      </c>
      <c r="F74" t="s">
        <v>6</v>
      </c>
      <c r="G74" t="s">
        <v>2</v>
      </c>
      <c r="H74" t="s">
        <v>28</v>
      </c>
      <c r="I74" t="s">
        <v>88</v>
      </c>
      <c r="J74" t="s">
        <v>98</v>
      </c>
      <c r="K74" t="s">
        <v>6</v>
      </c>
    </row>
    <row r="75" spans="1:11" x14ac:dyDescent="0.25">
      <c r="A75" s="3">
        <v>74</v>
      </c>
      <c r="B75" t="s">
        <v>12</v>
      </c>
      <c r="C75" t="s">
        <v>74</v>
      </c>
      <c r="D75" t="s">
        <v>75</v>
      </c>
      <c r="E75" t="s">
        <v>30</v>
      </c>
      <c r="F75" t="s">
        <v>6</v>
      </c>
      <c r="G75" t="s">
        <v>2</v>
      </c>
      <c r="H75" t="s">
        <v>38</v>
      </c>
      <c r="I75" t="s">
        <v>9</v>
      </c>
      <c r="J75" t="s">
        <v>71</v>
      </c>
      <c r="K75" t="s">
        <v>6</v>
      </c>
    </row>
    <row r="76" spans="1:11" x14ac:dyDescent="0.25">
      <c r="A76" s="3">
        <v>75</v>
      </c>
      <c r="B76" t="s">
        <v>26</v>
      </c>
      <c r="C76" t="s">
        <v>78</v>
      </c>
      <c r="D76" t="s">
        <v>109</v>
      </c>
      <c r="E76" t="s">
        <v>7</v>
      </c>
      <c r="F76" t="s">
        <v>6</v>
      </c>
      <c r="G76" t="s">
        <v>2</v>
      </c>
      <c r="H76" t="s">
        <v>32</v>
      </c>
      <c r="I76" t="s">
        <v>65</v>
      </c>
      <c r="J76" t="s">
        <v>71</v>
      </c>
      <c r="K76" t="s">
        <v>6</v>
      </c>
    </row>
    <row r="77" spans="1:11" x14ac:dyDescent="0.25">
      <c r="A77" s="3">
        <v>76</v>
      </c>
      <c r="B77" t="s">
        <v>26</v>
      </c>
      <c r="C77" t="s">
        <v>84</v>
      </c>
      <c r="D77" t="s">
        <v>247</v>
      </c>
      <c r="E77" t="s">
        <v>252</v>
      </c>
      <c r="F77" t="s">
        <v>6</v>
      </c>
      <c r="G77" t="s">
        <v>2</v>
      </c>
      <c r="H77" t="s">
        <v>3</v>
      </c>
      <c r="I77" t="s">
        <v>9</v>
      </c>
      <c r="J77" t="s">
        <v>71</v>
      </c>
      <c r="K77" t="s">
        <v>6</v>
      </c>
    </row>
    <row r="78" spans="1:11" x14ac:dyDescent="0.25">
      <c r="A78" s="3">
        <v>77</v>
      </c>
      <c r="B78" t="s">
        <v>12</v>
      </c>
      <c r="C78" t="s">
        <v>84</v>
      </c>
      <c r="D78" t="s">
        <v>109</v>
      </c>
      <c r="E78" t="s">
        <v>14</v>
      </c>
      <c r="F78" t="s">
        <v>6</v>
      </c>
      <c r="G78" t="s">
        <v>2</v>
      </c>
      <c r="H78" t="s">
        <v>22</v>
      </c>
      <c r="I78" t="s">
        <v>65</v>
      </c>
      <c r="J78" t="s">
        <v>120</v>
      </c>
      <c r="K78" t="s">
        <v>6</v>
      </c>
    </row>
    <row r="79" spans="1:11" x14ac:dyDescent="0.25">
      <c r="A79" s="3">
        <v>78</v>
      </c>
      <c r="B79" t="s">
        <v>13</v>
      </c>
      <c r="C79" t="s">
        <v>104</v>
      </c>
      <c r="D79" t="s">
        <v>63</v>
      </c>
      <c r="E79" t="s">
        <v>7</v>
      </c>
      <c r="F79" t="s">
        <v>64</v>
      </c>
      <c r="G79" t="s">
        <v>2</v>
      </c>
      <c r="H79" t="s">
        <v>24</v>
      </c>
      <c r="I79" t="s">
        <v>65</v>
      </c>
      <c r="J79" t="s">
        <v>89</v>
      </c>
      <c r="K79" t="s">
        <v>6</v>
      </c>
    </row>
    <row r="80" spans="1:11" x14ac:dyDescent="0.25">
      <c r="A80" s="3">
        <v>79</v>
      </c>
      <c r="B80" t="s">
        <v>26</v>
      </c>
      <c r="C80" t="s">
        <v>78</v>
      </c>
      <c r="D80" t="s">
        <v>147</v>
      </c>
      <c r="E80" t="s">
        <v>30</v>
      </c>
      <c r="F80" t="s">
        <v>85</v>
      </c>
      <c r="G80" t="s">
        <v>2</v>
      </c>
      <c r="H80" t="s">
        <v>8</v>
      </c>
      <c r="I80" t="s">
        <v>63</v>
      </c>
      <c r="J80" t="s">
        <v>20</v>
      </c>
      <c r="K80" t="s">
        <v>6</v>
      </c>
    </row>
    <row r="81" spans="1:11" x14ac:dyDescent="0.25">
      <c r="A81" s="3">
        <v>80</v>
      </c>
      <c r="B81" t="s">
        <v>12</v>
      </c>
      <c r="C81" t="s">
        <v>62</v>
      </c>
      <c r="D81" t="s">
        <v>127</v>
      </c>
      <c r="E81" t="s">
        <v>7</v>
      </c>
      <c r="F81" t="s">
        <v>6</v>
      </c>
      <c r="G81" t="s">
        <v>2</v>
      </c>
      <c r="H81" t="s">
        <v>28</v>
      </c>
      <c r="I81" t="s">
        <v>9</v>
      </c>
      <c r="J81" t="s">
        <v>98</v>
      </c>
      <c r="K81" t="s">
        <v>6</v>
      </c>
    </row>
    <row r="82" spans="1:11" x14ac:dyDescent="0.25">
      <c r="A82" s="3">
        <v>81</v>
      </c>
      <c r="B82" t="s">
        <v>26</v>
      </c>
      <c r="C82" t="s">
        <v>74</v>
      </c>
      <c r="D82" t="s">
        <v>75</v>
      </c>
      <c r="E82" t="s">
        <v>109</v>
      </c>
      <c r="F82" t="s">
        <v>64</v>
      </c>
      <c r="G82" t="s">
        <v>2</v>
      </c>
      <c r="H82" t="s">
        <v>28</v>
      </c>
      <c r="I82" t="s">
        <v>9</v>
      </c>
      <c r="J82" t="s">
        <v>71</v>
      </c>
      <c r="K82" t="s">
        <v>6</v>
      </c>
    </row>
    <row r="83" spans="1:11" x14ac:dyDescent="0.25">
      <c r="A83" s="3">
        <v>82</v>
      </c>
      <c r="B83" t="s">
        <v>11</v>
      </c>
      <c r="C83" t="s">
        <v>84</v>
      </c>
      <c r="D83" t="s">
        <v>63</v>
      </c>
      <c r="E83" t="s">
        <v>109</v>
      </c>
      <c r="F83" t="s">
        <v>85</v>
      </c>
      <c r="G83" t="s">
        <v>2</v>
      </c>
      <c r="H83" t="s">
        <v>3</v>
      </c>
      <c r="I83" t="s">
        <v>9</v>
      </c>
      <c r="J83" t="s">
        <v>149</v>
      </c>
      <c r="K83" t="s">
        <v>6</v>
      </c>
    </row>
    <row r="84" spans="1:11" x14ac:dyDescent="0.25">
      <c r="A84" s="3">
        <v>83</v>
      </c>
      <c r="B84" t="s">
        <v>26</v>
      </c>
      <c r="C84" t="s">
        <v>84</v>
      </c>
      <c r="D84" t="s">
        <v>147</v>
      </c>
      <c r="E84" t="s">
        <v>142</v>
      </c>
      <c r="F84" t="s">
        <v>85</v>
      </c>
      <c r="G84" t="s">
        <v>2</v>
      </c>
      <c r="H84" t="s">
        <v>8</v>
      </c>
      <c r="I84" t="s">
        <v>9</v>
      </c>
      <c r="J84" t="s">
        <v>126</v>
      </c>
      <c r="K84" t="s">
        <v>6</v>
      </c>
    </row>
    <row r="85" spans="1:11" x14ac:dyDescent="0.25">
      <c r="A85" s="3">
        <v>84</v>
      </c>
      <c r="B85" t="s">
        <v>26</v>
      </c>
      <c r="C85" t="s">
        <v>74</v>
      </c>
      <c r="D85" t="s">
        <v>122</v>
      </c>
      <c r="E85" t="s">
        <v>7</v>
      </c>
      <c r="F85" t="s">
        <v>6</v>
      </c>
      <c r="G85" t="s">
        <v>2</v>
      </c>
      <c r="H85" t="s">
        <v>8</v>
      </c>
      <c r="I85" t="s">
        <v>9</v>
      </c>
      <c r="J85" t="s">
        <v>100</v>
      </c>
      <c r="K85" t="s">
        <v>6</v>
      </c>
    </row>
    <row r="86" spans="1:11" x14ac:dyDescent="0.25">
      <c r="A86" s="3">
        <v>85</v>
      </c>
      <c r="B86" t="s">
        <v>26</v>
      </c>
      <c r="C86" t="s">
        <v>74</v>
      </c>
      <c r="D86" t="s">
        <v>65</v>
      </c>
      <c r="E86" t="s">
        <v>103</v>
      </c>
      <c r="F86" t="s">
        <v>85</v>
      </c>
      <c r="G86" t="s">
        <v>2</v>
      </c>
      <c r="H86" t="s">
        <v>8</v>
      </c>
      <c r="I86" t="s">
        <v>9</v>
      </c>
      <c r="J86" t="s">
        <v>76</v>
      </c>
      <c r="K86" t="s">
        <v>6</v>
      </c>
    </row>
    <row r="87" spans="1:11" x14ac:dyDescent="0.25">
      <c r="A87" s="3">
        <v>86</v>
      </c>
      <c r="B87" t="s">
        <v>12</v>
      </c>
      <c r="C87" t="s">
        <v>62</v>
      </c>
      <c r="D87" t="s">
        <v>124</v>
      </c>
      <c r="E87" t="s">
        <v>124</v>
      </c>
      <c r="F87" t="s">
        <v>6</v>
      </c>
      <c r="G87" t="s">
        <v>2</v>
      </c>
      <c r="H87" t="s">
        <v>27</v>
      </c>
      <c r="I87" t="s">
        <v>9</v>
      </c>
      <c r="J87" t="s">
        <v>130</v>
      </c>
      <c r="K87" t="s">
        <v>6</v>
      </c>
    </row>
    <row r="88" spans="1:11" x14ac:dyDescent="0.25">
      <c r="A88" s="3">
        <v>87</v>
      </c>
      <c r="B88" t="s">
        <v>26</v>
      </c>
      <c r="C88" t="s">
        <v>87</v>
      </c>
      <c r="D88" t="s">
        <v>75</v>
      </c>
      <c r="E88" t="s">
        <v>150</v>
      </c>
      <c r="F88" t="s">
        <v>64</v>
      </c>
      <c r="G88" t="s">
        <v>2</v>
      </c>
      <c r="H88" t="s">
        <v>8</v>
      </c>
      <c r="I88" t="s">
        <v>9</v>
      </c>
      <c r="J88" t="s">
        <v>151</v>
      </c>
      <c r="K88" t="s">
        <v>6</v>
      </c>
    </row>
    <row r="89" spans="1:11" x14ac:dyDescent="0.25">
      <c r="A89" s="3">
        <v>88</v>
      </c>
      <c r="B89" t="s">
        <v>12</v>
      </c>
      <c r="C89" t="s">
        <v>62</v>
      </c>
      <c r="D89" t="s">
        <v>18</v>
      </c>
      <c r="E89" t="s">
        <v>18</v>
      </c>
      <c r="F89" t="s">
        <v>6</v>
      </c>
      <c r="G89" t="s">
        <v>2</v>
      </c>
      <c r="H89" t="s">
        <v>19</v>
      </c>
      <c r="I89" t="s">
        <v>65</v>
      </c>
      <c r="J89" t="s">
        <v>98</v>
      </c>
      <c r="K89" t="s">
        <v>6</v>
      </c>
    </row>
    <row r="90" spans="1:11" x14ac:dyDescent="0.25">
      <c r="A90" s="3">
        <v>89</v>
      </c>
      <c r="B90" t="s">
        <v>12</v>
      </c>
      <c r="C90" t="s">
        <v>84</v>
      </c>
      <c r="D90" t="s">
        <v>18</v>
      </c>
      <c r="E90" t="s">
        <v>65</v>
      </c>
      <c r="F90" t="s">
        <v>6</v>
      </c>
      <c r="G90" t="s">
        <v>2</v>
      </c>
      <c r="H90" t="s">
        <v>28</v>
      </c>
      <c r="I90" t="s">
        <v>65</v>
      </c>
      <c r="J90" t="s">
        <v>20</v>
      </c>
      <c r="K90" t="s">
        <v>6</v>
      </c>
    </row>
    <row r="91" spans="1:11" x14ac:dyDescent="0.25">
      <c r="A91" s="3">
        <v>90</v>
      </c>
      <c r="B91" t="s">
        <v>11</v>
      </c>
      <c r="C91" t="s">
        <v>87</v>
      </c>
      <c r="D91" t="s">
        <v>142</v>
      </c>
      <c r="E91" t="s">
        <v>153</v>
      </c>
      <c r="F91" t="s">
        <v>6</v>
      </c>
      <c r="G91" t="s">
        <v>2</v>
      </c>
      <c r="H91" t="s">
        <v>35</v>
      </c>
      <c r="I91" t="s">
        <v>154</v>
      </c>
      <c r="J91" t="s">
        <v>108</v>
      </c>
      <c r="K91" t="s">
        <v>6</v>
      </c>
    </row>
    <row r="92" spans="1:11" x14ac:dyDescent="0.25">
      <c r="A92" s="3">
        <v>91</v>
      </c>
      <c r="B92" t="s">
        <v>11</v>
      </c>
      <c r="C92" t="s">
        <v>84</v>
      </c>
      <c r="D92" t="s">
        <v>248</v>
      </c>
      <c r="E92" t="s">
        <v>94</v>
      </c>
      <c r="F92" t="s">
        <v>6</v>
      </c>
      <c r="G92" t="s">
        <v>2</v>
      </c>
      <c r="H92" t="s">
        <v>8</v>
      </c>
      <c r="I92" t="s">
        <v>9</v>
      </c>
      <c r="J92" t="s">
        <v>98</v>
      </c>
      <c r="K92" t="s">
        <v>6</v>
      </c>
    </row>
    <row r="93" spans="1:11" x14ac:dyDescent="0.25">
      <c r="A93" s="3">
        <v>92</v>
      </c>
      <c r="B93" t="s">
        <v>26</v>
      </c>
      <c r="C93" t="s">
        <v>87</v>
      </c>
      <c r="D93" t="s">
        <v>88</v>
      </c>
      <c r="E93" t="s">
        <v>155</v>
      </c>
      <c r="F93" t="s">
        <v>6</v>
      </c>
      <c r="G93" t="s">
        <v>2</v>
      </c>
      <c r="H93" t="s">
        <v>35</v>
      </c>
      <c r="I93" t="s">
        <v>9</v>
      </c>
      <c r="J93" t="s">
        <v>101</v>
      </c>
      <c r="K93" t="s">
        <v>6</v>
      </c>
    </row>
    <row r="94" spans="1:11" x14ac:dyDescent="0.25">
      <c r="A94" s="3">
        <v>93</v>
      </c>
      <c r="B94" t="s">
        <v>11</v>
      </c>
      <c r="C94" t="s">
        <v>87</v>
      </c>
      <c r="D94" t="s">
        <v>63</v>
      </c>
      <c r="E94" t="s">
        <v>7</v>
      </c>
      <c r="F94" t="s">
        <v>6</v>
      </c>
      <c r="G94" t="s">
        <v>2</v>
      </c>
      <c r="H94" t="s">
        <v>3</v>
      </c>
      <c r="I94" t="s">
        <v>9</v>
      </c>
      <c r="J94" t="s">
        <v>126</v>
      </c>
      <c r="K94" t="s">
        <v>6</v>
      </c>
    </row>
    <row r="95" spans="1:11" x14ac:dyDescent="0.25">
      <c r="A95" s="3">
        <v>94</v>
      </c>
      <c r="B95" t="s">
        <v>26</v>
      </c>
      <c r="C95" t="s">
        <v>84</v>
      </c>
      <c r="D95" t="s">
        <v>138</v>
      </c>
      <c r="E95" t="s">
        <v>7</v>
      </c>
      <c r="F95" t="s">
        <v>6</v>
      </c>
      <c r="G95" t="s">
        <v>2</v>
      </c>
      <c r="H95" t="s">
        <v>28</v>
      </c>
      <c r="I95" t="s">
        <v>255</v>
      </c>
      <c r="J95" t="s">
        <v>43</v>
      </c>
      <c r="K95" t="s">
        <v>6</v>
      </c>
    </row>
    <row r="96" spans="1:11" x14ac:dyDescent="0.25">
      <c r="A96" s="3">
        <v>95</v>
      </c>
      <c r="B96" t="s">
        <v>26</v>
      </c>
      <c r="C96" t="s">
        <v>62</v>
      </c>
      <c r="D96" t="s">
        <v>122</v>
      </c>
      <c r="E96" t="s">
        <v>148</v>
      </c>
      <c r="F96" t="s">
        <v>85</v>
      </c>
      <c r="G96" t="s">
        <v>2</v>
      </c>
      <c r="H96" t="s">
        <v>27</v>
      </c>
      <c r="I96" t="s">
        <v>9</v>
      </c>
      <c r="J96" t="s">
        <v>44</v>
      </c>
      <c r="K96" t="s">
        <v>6</v>
      </c>
    </row>
    <row r="97" spans="1:11" x14ac:dyDescent="0.25">
      <c r="A97" s="3">
        <v>96</v>
      </c>
      <c r="B97" t="s">
        <v>26</v>
      </c>
      <c r="C97" t="s">
        <v>84</v>
      </c>
      <c r="D97" t="s">
        <v>88</v>
      </c>
      <c r="E97" t="s">
        <v>157</v>
      </c>
      <c r="F97" t="s">
        <v>85</v>
      </c>
      <c r="G97" t="s">
        <v>2</v>
      </c>
      <c r="H97" t="s">
        <v>8</v>
      </c>
      <c r="I97" t="s">
        <v>65</v>
      </c>
      <c r="J97" t="s">
        <v>100</v>
      </c>
      <c r="K97" t="s">
        <v>6</v>
      </c>
    </row>
    <row r="98" spans="1:11" x14ac:dyDescent="0.25">
      <c r="A98" s="3">
        <v>97</v>
      </c>
      <c r="B98" t="s">
        <v>13</v>
      </c>
      <c r="C98" t="s">
        <v>104</v>
      </c>
      <c r="D98" t="s">
        <v>7</v>
      </c>
      <c r="E98" t="s">
        <v>18</v>
      </c>
      <c r="F98" t="s">
        <v>85</v>
      </c>
      <c r="G98" t="s">
        <v>79</v>
      </c>
      <c r="H98" t="s">
        <v>28</v>
      </c>
      <c r="I98" t="s">
        <v>9</v>
      </c>
      <c r="J98" t="s">
        <v>158</v>
      </c>
      <c r="K98" t="s">
        <v>6</v>
      </c>
    </row>
    <row r="99" spans="1:11" x14ac:dyDescent="0.25">
      <c r="A99" s="3">
        <v>98</v>
      </c>
      <c r="B99" t="s">
        <v>26</v>
      </c>
      <c r="C99" t="s">
        <v>87</v>
      </c>
      <c r="D99" t="s">
        <v>142</v>
      </c>
      <c r="E99" t="s">
        <v>7</v>
      </c>
      <c r="F99" t="s">
        <v>85</v>
      </c>
      <c r="G99" t="s">
        <v>2</v>
      </c>
      <c r="H99" t="s">
        <v>3</v>
      </c>
      <c r="I99" t="s">
        <v>65</v>
      </c>
      <c r="J99" t="s">
        <v>71</v>
      </c>
      <c r="K99" t="s">
        <v>6</v>
      </c>
    </row>
    <row r="100" spans="1:11" x14ac:dyDescent="0.25">
      <c r="A100" s="3">
        <v>99</v>
      </c>
      <c r="B100" t="s">
        <v>26</v>
      </c>
      <c r="C100" t="s">
        <v>84</v>
      </c>
      <c r="D100" t="s">
        <v>249</v>
      </c>
      <c r="E100" t="s">
        <v>254</v>
      </c>
      <c r="F100" t="s">
        <v>6</v>
      </c>
      <c r="G100" t="s">
        <v>2</v>
      </c>
      <c r="H100" t="s">
        <v>8</v>
      </c>
      <c r="I100" t="s">
        <v>9</v>
      </c>
      <c r="J100" t="s">
        <v>71</v>
      </c>
      <c r="K100" t="s">
        <v>6</v>
      </c>
    </row>
    <row r="101" spans="1:11" x14ac:dyDescent="0.25">
      <c r="A101" s="3">
        <v>100</v>
      </c>
      <c r="B101" t="s">
        <v>26</v>
      </c>
      <c r="C101" t="s">
        <v>62</v>
      </c>
      <c r="D101" t="s">
        <v>18</v>
      </c>
      <c r="E101" t="s">
        <v>63</v>
      </c>
      <c r="F101" t="s">
        <v>64</v>
      </c>
      <c r="G101" t="s">
        <v>2</v>
      </c>
      <c r="H101" t="s">
        <v>3</v>
      </c>
      <c r="I101" t="s">
        <v>65</v>
      </c>
      <c r="J101" t="s">
        <v>66</v>
      </c>
      <c r="K101" t="s">
        <v>4</v>
      </c>
    </row>
    <row r="102" spans="1:11" x14ac:dyDescent="0.25">
      <c r="A102" s="3">
        <v>101</v>
      </c>
      <c r="B102" t="s">
        <v>26</v>
      </c>
      <c r="C102" t="s">
        <v>62</v>
      </c>
      <c r="D102" t="s">
        <v>65</v>
      </c>
      <c r="E102" t="s">
        <v>63</v>
      </c>
      <c r="F102" t="s">
        <v>64</v>
      </c>
      <c r="G102" t="s">
        <v>2</v>
      </c>
      <c r="H102" t="s">
        <v>8</v>
      </c>
      <c r="I102" t="s">
        <v>9</v>
      </c>
      <c r="J102" t="s">
        <v>71</v>
      </c>
      <c r="K102" t="s">
        <v>6</v>
      </c>
    </row>
    <row r="103" spans="1:11" x14ac:dyDescent="0.25">
      <c r="A103" s="3">
        <v>102</v>
      </c>
      <c r="B103" t="s">
        <v>26</v>
      </c>
      <c r="C103" t="s">
        <v>62</v>
      </c>
      <c r="D103" t="s">
        <v>14</v>
      </c>
      <c r="E103" t="s">
        <v>91</v>
      </c>
      <c r="F103" t="s">
        <v>6</v>
      </c>
      <c r="G103" t="s">
        <v>2</v>
      </c>
      <c r="H103" t="s">
        <v>19</v>
      </c>
      <c r="I103" t="s">
        <v>97</v>
      </c>
      <c r="J103" t="s">
        <v>100</v>
      </c>
      <c r="K103" t="s">
        <v>6</v>
      </c>
    </row>
    <row r="104" spans="1:11" x14ac:dyDescent="0.25">
      <c r="A104" s="3">
        <v>103</v>
      </c>
      <c r="B104" t="s">
        <v>26</v>
      </c>
      <c r="C104" t="s">
        <v>87</v>
      </c>
      <c r="D104" t="s">
        <v>63</v>
      </c>
      <c r="E104" t="s">
        <v>30</v>
      </c>
      <c r="F104" t="s">
        <v>6</v>
      </c>
      <c r="G104" t="s">
        <v>2</v>
      </c>
      <c r="H104" t="s">
        <v>8</v>
      </c>
      <c r="I104" t="s">
        <v>9</v>
      </c>
      <c r="J104" t="s">
        <v>106</v>
      </c>
      <c r="K104" t="s">
        <v>6</v>
      </c>
    </row>
    <row r="105" spans="1:11" x14ac:dyDescent="0.25">
      <c r="A105" s="3">
        <v>104</v>
      </c>
      <c r="B105" t="s">
        <v>26</v>
      </c>
      <c r="C105" t="s">
        <v>62</v>
      </c>
      <c r="D105" t="s">
        <v>65</v>
      </c>
      <c r="E105" t="s">
        <v>250</v>
      </c>
      <c r="F105" t="s">
        <v>85</v>
      </c>
      <c r="G105" t="s">
        <v>2</v>
      </c>
      <c r="H105" t="s">
        <v>27</v>
      </c>
      <c r="I105" t="s">
        <v>9</v>
      </c>
      <c r="J105" t="s">
        <v>76</v>
      </c>
      <c r="K105" t="s">
        <v>6</v>
      </c>
    </row>
    <row r="106" spans="1:11" x14ac:dyDescent="0.25">
      <c r="A106" s="3">
        <v>105</v>
      </c>
      <c r="B106" t="s">
        <v>26</v>
      </c>
      <c r="C106" t="s">
        <v>74</v>
      </c>
      <c r="D106" t="s">
        <v>14</v>
      </c>
      <c r="E106" t="s">
        <v>91</v>
      </c>
      <c r="F106" t="s">
        <v>64</v>
      </c>
      <c r="G106" t="s">
        <v>2</v>
      </c>
      <c r="H106" t="s">
        <v>28</v>
      </c>
      <c r="I106" t="s">
        <v>9</v>
      </c>
      <c r="J106" t="s">
        <v>71</v>
      </c>
      <c r="K106" t="s">
        <v>6</v>
      </c>
    </row>
    <row r="107" spans="1:11" x14ac:dyDescent="0.25">
      <c r="A107" s="3">
        <v>106</v>
      </c>
      <c r="B107" t="s">
        <v>26</v>
      </c>
      <c r="C107" t="s">
        <v>84</v>
      </c>
      <c r="D107" t="s">
        <v>127</v>
      </c>
      <c r="E107" t="s">
        <v>121</v>
      </c>
      <c r="F107" t="s">
        <v>6</v>
      </c>
      <c r="G107" t="s">
        <v>2</v>
      </c>
      <c r="H107" t="s">
        <v>28</v>
      </c>
      <c r="I107" t="s">
        <v>128</v>
      </c>
      <c r="J107" t="s">
        <v>66</v>
      </c>
      <c r="K107" t="s">
        <v>6</v>
      </c>
    </row>
    <row r="108" spans="1:11" x14ac:dyDescent="0.25">
      <c r="A108" s="3">
        <v>107</v>
      </c>
      <c r="B108" t="s">
        <v>26</v>
      </c>
      <c r="C108" t="s">
        <v>78</v>
      </c>
      <c r="D108" t="s">
        <v>147</v>
      </c>
      <c r="E108" t="s">
        <v>30</v>
      </c>
      <c r="F108" t="s">
        <v>85</v>
      </c>
      <c r="G108" t="s">
        <v>2</v>
      </c>
      <c r="H108" t="s">
        <v>8</v>
      </c>
      <c r="I108" t="s">
        <v>63</v>
      </c>
      <c r="J108" t="s">
        <v>20</v>
      </c>
      <c r="K108" t="s">
        <v>6</v>
      </c>
    </row>
    <row r="109" spans="1:11" x14ac:dyDescent="0.25">
      <c r="A109" s="3">
        <v>108</v>
      </c>
      <c r="B109" t="s">
        <v>26</v>
      </c>
      <c r="C109" t="s">
        <v>84</v>
      </c>
      <c r="D109" t="s">
        <v>147</v>
      </c>
      <c r="E109" t="s">
        <v>142</v>
      </c>
      <c r="F109" t="s">
        <v>85</v>
      </c>
      <c r="G109" t="s">
        <v>2</v>
      </c>
      <c r="H109" t="s">
        <v>8</v>
      </c>
      <c r="I109" t="s">
        <v>9</v>
      </c>
      <c r="J109" t="s">
        <v>126</v>
      </c>
      <c r="K109" t="s">
        <v>6</v>
      </c>
    </row>
    <row r="110" spans="1:11" x14ac:dyDescent="0.25">
      <c r="A110" s="3">
        <v>109</v>
      </c>
      <c r="B110" t="s">
        <v>12</v>
      </c>
      <c r="C110" t="s">
        <v>84</v>
      </c>
      <c r="D110" t="s">
        <v>109</v>
      </c>
      <c r="E110" t="s">
        <v>14</v>
      </c>
      <c r="F110" t="s">
        <v>6</v>
      </c>
      <c r="G110" t="s">
        <v>2</v>
      </c>
      <c r="H110" t="s">
        <v>22</v>
      </c>
      <c r="I110" t="s">
        <v>65</v>
      </c>
      <c r="J110" t="s">
        <v>120</v>
      </c>
      <c r="K110" t="s">
        <v>6</v>
      </c>
    </row>
    <row r="111" spans="1:11" x14ac:dyDescent="0.25">
      <c r="A111" s="3">
        <v>110</v>
      </c>
      <c r="B111" t="s">
        <v>12</v>
      </c>
      <c r="C111" t="s">
        <v>62</v>
      </c>
      <c r="D111" t="s">
        <v>127</v>
      </c>
      <c r="E111" t="s">
        <v>7</v>
      </c>
      <c r="F111" t="s">
        <v>6</v>
      </c>
      <c r="G111" t="s">
        <v>2</v>
      </c>
      <c r="H111" t="s">
        <v>28</v>
      </c>
      <c r="I111" t="s">
        <v>9</v>
      </c>
      <c r="J111" t="s">
        <v>98</v>
      </c>
      <c r="K111" t="s">
        <v>6</v>
      </c>
    </row>
    <row r="112" spans="1:11" x14ac:dyDescent="0.25">
      <c r="A112" s="3">
        <v>111</v>
      </c>
      <c r="B112" t="s">
        <v>12</v>
      </c>
      <c r="C112" t="s">
        <v>62</v>
      </c>
      <c r="D112" t="s">
        <v>124</v>
      </c>
      <c r="E112" t="s">
        <v>124</v>
      </c>
      <c r="F112" t="s">
        <v>6</v>
      </c>
      <c r="G112" t="s">
        <v>2</v>
      </c>
      <c r="H112" t="s">
        <v>27</v>
      </c>
      <c r="I112" t="s">
        <v>9</v>
      </c>
      <c r="J112" t="s">
        <v>130</v>
      </c>
      <c r="K112" t="s">
        <v>6</v>
      </c>
    </row>
    <row r="113" spans="1:11" x14ac:dyDescent="0.25">
      <c r="A113" s="3">
        <v>112</v>
      </c>
      <c r="B113" t="s">
        <v>13</v>
      </c>
      <c r="C113" t="s">
        <v>78</v>
      </c>
      <c r="D113" t="s">
        <v>14</v>
      </c>
      <c r="E113" t="s">
        <v>14</v>
      </c>
      <c r="F113" t="s">
        <v>64</v>
      </c>
      <c r="G113" t="s">
        <v>79</v>
      </c>
      <c r="H113" t="s">
        <v>15</v>
      </c>
      <c r="I113" t="s">
        <v>75</v>
      </c>
      <c r="J113" t="s">
        <v>66</v>
      </c>
      <c r="K113" t="s">
        <v>6</v>
      </c>
    </row>
    <row r="114" spans="1:11" x14ac:dyDescent="0.25">
      <c r="A114" s="3">
        <v>113</v>
      </c>
      <c r="B114" t="s">
        <v>13</v>
      </c>
      <c r="C114" t="s">
        <v>78</v>
      </c>
      <c r="D114" t="s">
        <v>7</v>
      </c>
      <c r="E114" t="s">
        <v>14</v>
      </c>
      <c r="F114" t="s">
        <v>64</v>
      </c>
      <c r="G114" t="s">
        <v>79</v>
      </c>
      <c r="H114" t="s">
        <v>234</v>
      </c>
      <c r="I114" t="s">
        <v>75</v>
      </c>
      <c r="J114" t="s">
        <v>66</v>
      </c>
      <c r="K114" t="s">
        <v>6</v>
      </c>
    </row>
    <row r="115" spans="1:11" x14ac:dyDescent="0.25">
      <c r="A115" s="3">
        <v>114</v>
      </c>
      <c r="B115" t="s">
        <v>13</v>
      </c>
      <c r="C115" t="s">
        <v>78</v>
      </c>
      <c r="D115" t="s">
        <v>7</v>
      </c>
      <c r="E115" t="s">
        <v>14</v>
      </c>
      <c r="F115" t="s">
        <v>64</v>
      </c>
      <c r="G115" t="s">
        <v>79</v>
      </c>
      <c r="H115" t="s">
        <v>24</v>
      </c>
      <c r="I115" t="s">
        <v>75</v>
      </c>
      <c r="J115" t="s">
        <v>66</v>
      </c>
      <c r="K115" t="s">
        <v>6</v>
      </c>
    </row>
    <row r="116" spans="1:11" x14ac:dyDescent="0.25">
      <c r="A116" s="3">
        <v>115</v>
      </c>
      <c r="B116" t="s">
        <v>13</v>
      </c>
      <c r="C116" t="s">
        <v>78</v>
      </c>
      <c r="D116" t="s">
        <v>14</v>
      </c>
      <c r="E116" t="s">
        <v>14</v>
      </c>
      <c r="F116" t="s">
        <v>64</v>
      </c>
      <c r="G116" t="s">
        <v>79</v>
      </c>
      <c r="H116" t="s">
        <v>234</v>
      </c>
      <c r="I116" t="s">
        <v>75</v>
      </c>
      <c r="J116" t="s">
        <v>66</v>
      </c>
      <c r="K116" t="s">
        <v>6</v>
      </c>
    </row>
    <row r="117" spans="1:11" x14ac:dyDescent="0.25">
      <c r="A117" s="3">
        <v>116</v>
      </c>
      <c r="B117" t="s">
        <v>13</v>
      </c>
      <c r="C117" t="s">
        <v>104</v>
      </c>
      <c r="D117" t="s">
        <v>7</v>
      </c>
      <c r="E117" t="s">
        <v>7</v>
      </c>
      <c r="F117" t="s">
        <v>64</v>
      </c>
      <c r="G117" t="s">
        <v>79</v>
      </c>
      <c r="H117" t="s">
        <v>24</v>
      </c>
      <c r="I117" t="s">
        <v>75</v>
      </c>
      <c r="J117" t="s">
        <v>105</v>
      </c>
      <c r="K117" t="s">
        <v>6</v>
      </c>
    </row>
    <row r="118" spans="1:11" x14ac:dyDescent="0.25">
      <c r="A118" s="3">
        <v>117</v>
      </c>
      <c r="B118" t="s">
        <v>11</v>
      </c>
      <c r="C118" t="s">
        <v>78</v>
      </c>
      <c r="D118" t="s">
        <v>14</v>
      </c>
      <c r="E118" t="s">
        <v>94</v>
      </c>
      <c r="F118" t="s">
        <v>6</v>
      </c>
      <c r="G118" t="s">
        <v>2</v>
      </c>
      <c r="H118" t="s">
        <v>24</v>
      </c>
      <c r="I118" t="s">
        <v>75</v>
      </c>
      <c r="J118" t="s">
        <v>66</v>
      </c>
      <c r="K118" t="s">
        <v>6</v>
      </c>
    </row>
    <row r="119" spans="1:11" x14ac:dyDescent="0.25">
      <c r="A119" s="3">
        <v>118</v>
      </c>
      <c r="B119" t="s">
        <v>26</v>
      </c>
      <c r="C119" t="s">
        <v>74</v>
      </c>
      <c r="D119" t="s">
        <v>63</v>
      </c>
      <c r="E119" t="s">
        <v>94</v>
      </c>
      <c r="F119" t="s">
        <v>85</v>
      </c>
      <c r="G119" t="s">
        <v>2</v>
      </c>
      <c r="H119" t="s">
        <v>8</v>
      </c>
      <c r="I119" t="s">
        <v>9</v>
      </c>
      <c r="J119" t="s">
        <v>96</v>
      </c>
      <c r="K119" t="s">
        <v>6</v>
      </c>
    </row>
    <row r="120" spans="1:11" x14ac:dyDescent="0.25">
      <c r="A120" s="3">
        <v>119</v>
      </c>
      <c r="B120" t="s">
        <v>26</v>
      </c>
      <c r="C120" t="s">
        <v>62</v>
      </c>
      <c r="D120" t="s">
        <v>99</v>
      </c>
      <c r="E120" t="s">
        <v>99</v>
      </c>
      <c r="F120" t="s">
        <v>64</v>
      </c>
      <c r="G120" t="s">
        <v>2</v>
      </c>
      <c r="H120" t="s">
        <v>28</v>
      </c>
      <c r="I120" t="s">
        <v>9</v>
      </c>
      <c r="J120" t="s">
        <v>98</v>
      </c>
      <c r="K120" t="s">
        <v>6</v>
      </c>
    </row>
    <row r="121" spans="1:11" x14ac:dyDescent="0.25">
      <c r="A121" s="3">
        <v>120</v>
      </c>
      <c r="B121" t="s">
        <v>26</v>
      </c>
      <c r="C121" t="s">
        <v>62</v>
      </c>
      <c r="D121" t="s">
        <v>14</v>
      </c>
      <c r="E121" t="s">
        <v>7</v>
      </c>
      <c r="F121" t="s">
        <v>85</v>
      </c>
      <c r="G121" t="s">
        <v>2</v>
      </c>
      <c r="H121" t="s">
        <v>22</v>
      </c>
      <c r="I121" t="s">
        <v>9</v>
      </c>
      <c r="J121" t="s">
        <v>76</v>
      </c>
      <c r="K121" t="s">
        <v>6</v>
      </c>
    </row>
    <row r="122" spans="1:11" x14ac:dyDescent="0.25">
      <c r="A122" s="3">
        <v>121</v>
      </c>
      <c r="B122" t="s">
        <v>11</v>
      </c>
      <c r="C122" t="s">
        <v>84</v>
      </c>
      <c r="D122" t="s">
        <v>75</v>
      </c>
      <c r="E122" t="s">
        <v>7</v>
      </c>
      <c r="F122" t="s">
        <v>6</v>
      </c>
      <c r="G122" t="s">
        <v>2</v>
      </c>
      <c r="H122" t="s">
        <v>3</v>
      </c>
      <c r="I122" t="s">
        <v>9</v>
      </c>
      <c r="J122" t="s">
        <v>71</v>
      </c>
      <c r="K122" t="s">
        <v>6</v>
      </c>
    </row>
    <row r="123" spans="1:11" x14ac:dyDescent="0.25">
      <c r="A123" s="3">
        <v>122</v>
      </c>
      <c r="B123" t="s">
        <v>11</v>
      </c>
      <c r="C123" t="s">
        <v>87</v>
      </c>
      <c r="D123" t="s">
        <v>63</v>
      </c>
      <c r="E123" t="s">
        <v>7</v>
      </c>
      <c r="F123" t="s">
        <v>64</v>
      </c>
      <c r="G123" t="s">
        <v>2</v>
      </c>
      <c r="H123" t="s">
        <v>8</v>
      </c>
      <c r="I123" t="s">
        <v>9</v>
      </c>
      <c r="J123" t="s">
        <v>96</v>
      </c>
      <c r="K123" t="s">
        <v>6</v>
      </c>
    </row>
    <row r="124" spans="1:11" x14ac:dyDescent="0.25">
      <c r="A124" s="3">
        <v>123</v>
      </c>
      <c r="B124" t="s">
        <v>26</v>
      </c>
      <c r="C124" t="s">
        <v>62</v>
      </c>
      <c r="D124" t="s">
        <v>91</v>
      </c>
      <c r="E124" t="s">
        <v>251</v>
      </c>
      <c r="F124" t="s">
        <v>6</v>
      </c>
      <c r="G124" t="s">
        <v>2</v>
      </c>
      <c r="H124" t="s">
        <v>28</v>
      </c>
      <c r="I124" t="s">
        <v>63</v>
      </c>
      <c r="J124" t="s">
        <v>71</v>
      </c>
      <c r="K124" t="s">
        <v>6</v>
      </c>
    </row>
    <row r="125" spans="1:11" x14ac:dyDescent="0.25">
      <c r="A125" s="3">
        <v>124</v>
      </c>
      <c r="B125" t="s">
        <v>11</v>
      </c>
      <c r="C125" t="s">
        <v>84</v>
      </c>
      <c r="D125" t="s">
        <v>63</v>
      </c>
      <c r="E125" t="s">
        <v>91</v>
      </c>
      <c r="F125" t="s">
        <v>6</v>
      </c>
      <c r="G125" t="s">
        <v>2</v>
      </c>
      <c r="H125" t="s">
        <v>8</v>
      </c>
      <c r="I125" t="s">
        <v>9</v>
      </c>
      <c r="J125" t="s">
        <v>149</v>
      </c>
      <c r="K125" t="s">
        <v>6</v>
      </c>
    </row>
    <row r="126" spans="1:11" x14ac:dyDescent="0.25">
      <c r="A126" s="3">
        <v>125</v>
      </c>
      <c r="B126" t="s">
        <v>11</v>
      </c>
      <c r="C126" t="s">
        <v>87</v>
      </c>
      <c r="D126" t="s">
        <v>75</v>
      </c>
      <c r="E126" t="s">
        <v>73</v>
      </c>
      <c r="F126" t="s">
        <v>85</v>
      </c>
      <c r="G126" t="s">
        <v>2</v>
      </c>
      <c r="H126" t="s">
        <v>3</v>
      </c>
      <c r="I126" t="s">
        <v>88</v>
      </c>
      <c r="J126" t="s">
        <v>89</v>
      </c>
      <c r="K126" t="s">
        <v>6</v>
      </c>
    </row>
    <row r="127" spans="1:11" x14ac:dyDescent="0.25">
      <c r="A127" s="3">
        <v>126</v>
      </c>
      <c r="B127" t="s">
        <v>12</v>
      </c>
      <c r="C127" t="s">
        <v>84</v>
      </c>
      <c r="D127" t="s">
        <v>14</v>
      </c>
      <c r="E127" t="s">
        <v>14</v>
      </c>
      <c r="F127" t="s">
        <v>6</v>
      </c>
      <c r="G127" t="s">
        <v>21</v>
      </c>
      <c r="H127" t="s">
        <v>19</v>
      </c>
      <c r="I127" t="s">
        <v>9</v>
      </c>
      <c r="J127" t="s">
        <v>89</v>
      </c>
      <c r="K127" t="s">
        <v>6</v>
      </c>
    </row>
    <row r="128" spans="1:11" x14ac:dyDescent="0.25">
      <c r="A128" s="3">
        <v>127</v>
      </c>
      <c r="B128" t="s">
        <v>11</v>
      </c>
      <c r="C128" t="s">
        <v>84</v>
      </c>
      <c r="D128" t="s">
        <v>14</v>
      </c>
      <c r="E128" t="s">
        <v>109</v>
      </c>
      <c r="F128" t="s">
        <v>64</v>
      </c>
      <c r="G128" t="s">
        <v>2</v>
      </c>
      <c r="H128" t="s">
        <v>32</v>
      </c>
      <c r="I128" t="s">
        <v>110</v>
      </c>
      <c r="J128" t="s">
        <v>20</v>
      </c>
      <c r="K128" t="s">
        <v>6</v>
      </c>
    </row>
    <row r="129" spans="1:11" x14ac:dyDescent="0.25">
      <c r="A129" s="3">
        <v>128</v>
      </c>
      <c r="B129" t="s">
        <v>13</v>
      </c>
      <c r="C129" t="s">
        <v>104</v>
      </c>
      <c r="D129" t="s">
        <v>14</v>
      </c>
      <c r="E129" t="s">
        <v>14</v>
      </c>
      <c r="F129" t="s">
        <v>64</v>
      </c>
      <c r="G129" t="s">
        <v>79</v>
      </c>
      <c r="H129" t="s">
        <v>24</v>
      </c>
      <c r="I129" t="s">
        <v>75</v>
      </c>
      <c r="J129" t="s">
        <v>111</v>
      </c>
      <c r="K129" t="s">
        <v>6</v>
      </c>
    </row>
    <row r="130" spans="1:11" x14ac:dyDescent="0.25">
      <c r="A130" s="3">
        <v>129</v>
      </c>
      <c r="B130" t="s">
        <v>17</v>
      </c>
      <c r="C130" t="s">
        <v>84</v>
      </c>
      <c r="D130" t="s">
        <v>18</v>
      </c>
      <c r="E130" t="s">
        <v>30</v>
      </c>
      <c r="F130" t="s">
        <v>6</v>
      </c>
      <c r="G130" t="s">
        <v>2</v>
      </c>
      <c r="H130" t="s">
        <v>19</v>
      </c>
      <c r="I130" t="s">
        <v>9</v>
      </c>
      <c r="J130" t="s">
        <v>76</v>
      </c>
      <c r="K130" t="s">
        <v>6</v>
      </c>
    </row>
    <row r="131" spans="1:11" x14ac:dyDescent="0.25">
      <c r="A131" s="3">
        <v>130</v>
      </c>
      <c r="B131" t="s">
        <v>11</v>
      </c>
      <c r="C131" t="s">
        <v>104</v>
      </c>
      <c r="D131" t="s">
        <v>14</v>
      </c>
      <c r="E131" t="s">
        <v>7</v>
      </c>
      <c r="F131" t="s">
        <v>6</v>
      </c>
      <c r="G131" t="s">
        <v>2</v>
      </c>
      <c r="H131" t="s">
        <v>22</v>
      </c>
      <c r="I131" t="s">
        <v>65</v>
      </c>
      <c r="J131" t="s">
        <v>100</v>
      </c>
      <c r="K131" t="s">
        <v>6</v>
      </c>
    </row>
    <row r="132" spans="1:11" x14ac:dyDescent="0.25">
      <c r="A132" s="3">
        <v>131</v>
      </c>
      <c r="B132" t="s">
        <v>11</v>
      </c>
      <c r="C132" t="s">
        <v>104</v>
      </c>
      <c r="D132" t="s">
        <v>14</v>
      </c>
      <c r="E132" t="s">
        <v>94</v>
      </c>
      <c r="F132" t="s">
        <v>85</v>
      </c>
      <c r="G132" t="s">
        <v>2</v>
      </c>
      <c r="H132" t="s">
        <v>22</v>
      </c>
      <c r="I132" t="s">
        <v>65</v>
      </c>
      <c r="J132" t="s">
        <v>76</v>
      </c>
      <c r="K132" t="s">
        <v>6</v>
      </c>
    </row>
    <row r="133" spans="1:11" x14ac:dyDescent="0.25">
      <c r="A133" s="3">
        <v>132</v>
      </c>
      <c r="B133" t="s">
        <v>13</v>
      </c>
      <c r="C133" t="s">
        <v>104</v>
      </c>
      <c r="D133" t="s">
        <v>103</v>
      </c>
      <c r="E133" t="s">
        <v>7</v>
      </c>
      <c r="F133" t="s">
        <v>6</v>
      </c>
      <c r="G133" t="s">
        <v>2</v>
      </c>
      <c r="H133" t="s">
        <v>28</v>
      </c>
      <c r="I133" t="s">
        <v>9</v>
      </c>
      <c r="J133" t="s">
        <v>112</v>
      </c>
      <c r="K133" t="s">
        <v>6</v>
      </c>
    </row>
    <row r="134" spans="1:11" x14ac:dyDescent="0.25">
      <c r="A134" s="3">
        <v>133</v>
      </c>
      <c r="B134" t="s">
        <v>26</v>
      </c>
      <c r="C134" t="s">
        <v>62</v>
      </c>
      <c r="D134" t="s">
        <v>109</v>
      </c>
      <c r="E134" t="s">
        <v>94</v>
      </c>
      <c r="F134" t="s">
        <v>6</v>
      </c>
      <c r="G134" t="s">
        <v>2</v>
      </c>
      <c r="H134" t="s">
        <v>19</v>
      </c>
      <c r="I134" t="s">
        <v>65</v>
      </c>
      <c r="J134" t="s">
        <v>129</v>
      </c>
      <c r="K134" t="s">
        <v>6</v>
      </c>
    </row>
    <row r="135" spans="1:11" x14ac:dyDescent="0.25">
      <c r="A135" s="3">
        <v>134</v>
      </c>
      <c r="B135" t="s">
        <v>11</v>
      </c>
      <c r="C135" t="s">
        <v>78</v>
      </c>
      <c r="D135" t="s">
        <v>75</v>
      </c>
      <c r="E135" t="s">
        <v>94</v>
      </c>
      <c r="F135" t="s">
        <v>64</v>
      </c>
      <c r="G135" t="s">
        <v>2</v>
      </c>
      <c r="H135" t="s">
        <v>38</v>
      </c>
      <c r="I135" t="s">
        <v>9</v>
      </c>
      <c r="J135" t="s">
        <v>130</v>
      </c>
      <c r="K135" t="s">
        <v>6</v>
      </c>
    </row>
    <row r="136" spans="1:11" x14ac:dyDescent="0.25">
      <c r="A136" s="3">
        <v>135</v>
      </c>
      <c r="B136" t="s">
        <v>11</v>
      </c>
      <c r="C136" t="s">
        <v>84</v>
      </c>
      <c r="D136" t="s">
        <v>18</v>
      </c>
      <c r="E136" t="s">
        <v>30</v>
      </c>
      <c r="F136" t="s">
        <v>6</v>
      </c>
      <c r="G136" t="s">
        <v>2</v>
      </c>
      <c r="H136" t="s">
        <v>28</v>
      </c>
      <c r="I136" t="s">
        <v>9</v>
      </c>
      <c r="J136" t="s">
        <v>71</v>
      </c>
      <c r="K136" t="s">
        <v>6</v>
      </c>
    </row>
    <row r="137" spans="1:11" x14ac:dyDescent="0.25">
      <c r="A137" s="3">
        <v>136</v>
      </c>
      <c r="B137" t="s">
        <v>11</v>
      </c>
      <c r="C137" t="s">
        <v>84</v>
      </c>
      <c r="D137" t="s">
        <v>75</v>
      </c>
      <c r="E137" t="s">
        <v>7</v>
      </c>
      <c r="F137" t="s">
        <v>6</v>
      </c>
      <c r="G137" t="s">
        <v>2</v>
      </c>
      <c r="H137" t="s">
        <v>3</v>
      </c>
      <c r="I137" t="s">
        <v>9</v>
      </c>
      <c r="J137" t="s">
        <v>149</v>
      </c>
      <c r="K137" t="s">
        <v>6</v>
      </c>
    </row>
    <row r="138" spans="1:11" x14ac:dyDescent="0.25">
      <c r="A138" s="3">
        <v>137</v>
      </c>
      <c r="B138" t="s">
        <v>11</v>
      </c>
      <c r="C138" t="s">
        <v>87</v>
      </c>
      <c r="D138" t="s">
        <v>63</v>
      </c>
      <c r="E138" t="s">
        <v>7</v>
      </c>
      <c r="F138" t="s">
        <v>64</v>
      </c>
      <c r="G138" t="s">
        <v>2</v>
      </c>
      <c r="H138" t="s">
        <v>8</v>
      </c>
      <c r="I138" t="s">
        <v>9</v>
      </c>
      <c r="J138" t="s">
        <v>71</v>
      </c>
      <c r="K138" t="s">
        <v>6</v>
      </c>
    </row>
    <row r="139" spans="1:11" x14ac:dyDescent="0.25">
      <c r="A139" s="3">
        <v>138</v>
      </c>
      <c r="B139" t="s">
        <v>26</v>
      </c>
      <c r="C139" t="s">
        <v>62</v>
      </c>
      <c r="D139" t="s">
        <v>91</v>
      </c>
      <c r="E139" t="s">
        <v>251</v>
      </c>
      <c r="F139" t="s">
        <v>6</v>
      </c>
      <c r="G139" t="s">
        <v>2</v>
      </c>
      <c r="H139" t="s">
        <v>28</v>
      </c>
      <c r="I139" t="s">
        <v>63</v>
      </c>
      <c r="J139" t="s">
        <v>71</v>
      </c>
      <c r="K139" t="s">
        <v>6</v>
      </c>
    </row>
    <row r="140" spans="1:11" x14ac:dyDescent="0.25">
      <c r="A140" s="3">
        <v>139</v>
      </c>
      <c r="B140" t="s">
        <v>11</v>
      </c>
      <c r="C140" t="s">
        <v>84</v>
      </c>
      <c r="D140" t="s">
        <v>63</v>
      </c>
      <c r="E140" t="s">
        <v>91</v>
      </c>
      <c r="F140" t="s">
        <v>6</v>
      </c>
      <c r="G140" t="s">
        <v>2</v>
      </c>
      <c r="H140" t="s">
        <v>8</v>
      </c>
      <c r="I140" t="s">
        <v>9</v>
      </c>
      <c r="J140" t="s">
        <v>71</v>
      </c>
      <c r="K140" t="s">
        <v>6</v>
      </c>
    </row>
    <row r="141" spans="1:11" x14ac:dyDescent="0.25">
      <c r="A141" s="3">
        <v>140</v>
      </c>
      <c r="B141" t="s">
        <v>11</v>
      </c>
      <c r="C141" t="s">
        <v>87</v>
      </c>
      <c r="D141" t="s">
        <v>63</v>
      </c>
      <c r="E141" t="s">
        <v>7</v>
      </c>
      <c r="F141" t="s">
        <v>6</v>
      </c>
      <c r="G141" t="s">
        <v>2</v>
      </c>
      <c r="H141" t="s">
        <v>3</v>
      </c>
      <c r="I141" t="s">
        <v>9</v>
      </c>
      <c r="J141" t="s">
        <v>126</v>
      </c>
      <c r="K141" t="s">
        <v>6</v>
      </c>
    </row>
    <row r="142" spans="1:11" x14ac:dyDescent="0.25">
      <c r="A142" s="3">
        <v>141</v>
      </c>
      <c r="B142" t="s">
        <v>26</v>
      </c>
      <c r="C142" t="s">
        <v>84</v>
      </c>
      <c r="D142" t="s">
        <v>138</v>
      </c>
      <c r="E142" t="s">
        <v>7</v>
      </c>
      <c r="F142" t="s">
        <v>6</v>
      </c>
      <c r="G142" t="s">
        <v>2</v>
      </c>
      <c r="H142" t="s">
        <v>28</v>
      </c>
      <c r="I142" t="s">
        <v>255</v>
      </c>
      <c r="J142" t="s">
        <v>112</v>
      </c>
      <c r="K142" t="s">
        <v>6</v>
      </c>
    </row>
    <row r="143" spans="1:11" x14ac:dyDescent="0.25">
      <c r="A143" s="3">
        <v>142</v>
      </c>
      <c r="B143" t="s">
        <v>26</v>
      </c>
      <c r="C143" t="s">
        <v>62</v>
      </c>
      <c r="D143" t="s">
        <v>122</v>
      </c>
      <c r="E143" t="s">
        <v>148</v>
      </c>
      <c r="F143" t="s">
        <v>85</v>
      </c>
      <c r="G143" t="s">
        <v>2</v>
      </c>
      <c r="H143" t="s">
        <v>27</v>
      </c>
      <c r="I143" t="s">
        <v>9</v>
      </c>
      <c r="J143" t="s">
        <v>44</v>
      </c>
      <c r="K143" t="s">
        <v>6</v>
      </c>
    </row>
    <row r="144" spans="1:11" x14ac:dyDescent="0.25">
      <c r="A144" s="3">
        <v>143</v>
      </c>
      <c r="B144" t="s">
        <v>11</v>
      </c>
      <c r="C144" t="s">
        <v>62</v>
      </c>
      <c r="D144" t="s">
        <v>14</v>
      </c>
      <c r="E144" t="s">
        <v>73</v>
      </c>
      <c r="F144" t="s">
        <v>64</v>
      </c>
      <c r="G144" t="s">
        <v>2</v>
      </c>
      <c r="H144" t="s">
        <v>8</v>
      </c>
      <c r="I144" t="s">
        <v>65</v>
      </c>
      <c r="J144" t="s">
        <v>66</v>
      </c>
      <c r="K144" t="s">
        <v>4</v>
      </c>
    </row>
    <row r="145" spans="1:11" x14ac:dyDescent="0.25">
      <c r="A145" s="3">
        <v>144</v>
      </c>
      <c r="B145" t="s">
        <v>12</v>
      </c>
      <c r="C145" t="s">
        <v>74</v>
      </c>
      <c r="D145" t="s">
        <v>18</v>
      </c>
      <c r="E145" t="s">
        <v>75</v>
      </c>
      <c r="F145" t="s">
        <v>64</v>
      </c>
      <c r="G145" t="s">
        <v>2</v>
      </c>
      <c r="H145" t="s">
        <v>38</v>
      </c>
      <c r="I145" t="s">
        <v>9</v>
      </c>
      <c r="J145" t="s">
        <v>76</v>
      </c>
      <c r="K145" t="s">
        <v>4</v>
      </c>
    </row>
    <row r="146" spans="1:11" x14ac:dyDescent="0.25">
      <c r="A146" s="3">
        <v>145</v>
      </c>
      <c r="B146" t="s">
        <v>11</v>
      </c>
      <c r="C146" t="s">
        <v>87</v>
      </c>
      <c r="D146" t="s">
        <v>63</v>
      </c>
      <c r="E146" t="s">
        <v>7</v>
      </c>
      <c r="F146" t="s">
        <v>64</v>
      </c>
      <c r="G146" t="s">
        <v>2</v>
      </c>
      <c r="H146" t="s">
        <v>3</v>
      </c>
      <c r="I146" t="s">
        <v>9</v>
      </c>
      <c r="J146" t="s">
        <v>149</v>
      </c>
      <c r="K146" t="s">
        <v>6</v>
      </c>
    </row>
    <row r="147" spans="1:11" x14ac:dyDescent="0.25">
      <c r="A147" s="3">
        <v>146</v>
      </c>
      <c r="B147" t="s">
        <v>11</v>
      </c>
      <c r="C147" t="s">
        <v>62</v>
      </c>
      <c r="D147" t="s">
        <v>91</v>
      </c>
      <c r="E147" t="s">
        <v>251</v>
      </c>
      <c r="F147" t="s">
        <v>6</v>
      </c>
      <c r="G147" t="s">
        <v>2</v>
      </c>
      <c r="H147" t="s">
        <v>8</v>
      </c>
      <c r="I147" t="s">
        <v>63</v>
      </c>
      <c r="J147" t="s">
        <v>71</v>
      </c>
      <c r="K147" t="s">
        <v>6</v>
      </c>
    </row>
    <row r="148" spans="1:11" x14ac:dyDescent="0.25">
      <c r="A148" s="3">
        <v>147</v>
      </c>
      <c r="B148" t="s">
        <v>11</v>
      </c>
      <c r="C148" t="s">
        <v>84</v>
      </c>
      <c r="D148" t="s">
        <v>63</v>
      </c>
      <c r="E148" t="s">
        <v>109</v>
      </c>
      <c r="F148" t="s">
        <v>85</v>
      </c>
      <c r="G148" t="s">
        <v>2</v>
      </c>
      <c r="H148" t="s">
        <v>3</v>
      </c>
      <c r="I148" t="s">
        <v>9</v>
      </c>
      <c r="J148" t="s">
        <v>149</v>
      </c>
      <c r="K148" t="s">
        <v>6</v>
      </c>
    </row>
    <row r="149" spans="1:11" x14ac:dyDescent="0.25">
      <c r="A149" s="3">
        <v>148</v>
      </c>
      <c r="B149" t="s">
        <v>26</v>
      </c>
      <c r="C149" t="s">
        <v>84</v>
      </c>
      <c r="D149" t="s">
        <v>147</v>
      </c>
      <c r="E149" t="s">
        <v>142</v>
      </c>
      <c r="F149" t="s">
        <v>85</v>
      </c>
      <c r="G149" t="s">
        <v>2</v>
      </c>
      <c r="H149" t="s">
        <v>8</v>
      </c>
      <c r="I149" t="s">
        <v>9</v>
      </c>
      <c r="J149" t="s">
        <v>126</v>
      </c>
      <c r="K149" t="s">
        <v>6</v>
      </c>
    </row>
    <row r="150" spans="1:11" x14ac:dyDescent="0.25">
      <c r="A150" s="3">
        <v>149</v>
      </c>
      <c r="B150" t="s">
        <v>26</v>
      </c>
      <c r="C150" t="s">
        <v>74</v>
      </c>
      <c r="D150" t="s">
        <v>122</v>
      </c>
      <c r="E150" t="s">
        <v>7</v>
      </c>
      <c r="F150" t="s">
        <v>6</v>
      </c>
      <c r="G150" t="s">
        <v>2</v>
      </c>
      <c r="H150" t="s">
        <v>8</v>
      </c>
      <c r="I150" t="s">
        <v>9</v>
      </c>
      <c r="J150" t="s">
        <v>100</v>
      </c>
      <c r="K150" t="s">
        <v>6</v>
      </c>
    </row>
    <row r="151" spans="1:11" x14ac:dyDescent="0.25">
      <c r="A151" s="3">
        <v>150</v>
      </c>
      <c r="B151" t="s">
        <v>26</v>
      </c>
      <c r="C151" t="s">
        <v>74</v>
      </c>
      <c r="D151" t="s">
        <v>65</v>
      </c>
      <c r="E151" t="s">
        <v>103</v>
      </c>
      <c r="F151" t="s">
        <v>85</v>
      </c>
      <c r="G151" t="s">
        <v>2</v>
      </c>
      <c r="H151" t="s">
        <v>8</v>
      </c>
      <c r="I151" t="s">
        <v>9</v>
      </c>
      <c r="J151" t="s">
        <v>76</v>
      </c>
      <c r="K151" t="s">
        <v>6</v>
      </c>
    </row>
    <row r="152" spans="1:11" x14ac:dyDescent="0.25">
      <c r="A152" s="3">
        <v>151</v>
      </c>
      <c r="B152" t="s">
        <v>12</v>
      </c>
      <c r="C152" t="s">
        <v>62</v>
      </c>
      <c r="D152" t="s">
        <v>124</v>
      </c>
      <c r="E152" t="s">
        <v>124</v>
      </c>
      <c r="F152" t="s">
        <v>6</v>
      </c>
      <c r="G152" t="s">
        <v>2</v>
      </c>
      <c r="H152" t="s">
        <v>27</v>
      </c>
      <c r="I152" t="s">
        <v>9</v>
      </c>
      <c r="J152" t="s">
        <v>130</v>
      </c>
      <c r="K152" t="s">
        <v>6</v>
      </c>
    </row>
    <row r="153" spans="1:11" x14ac:dyDescent="0.25">
      <c r="A153" s="3">
        <v>152</v>
      </c>
      <c r="B153" t="s">
        <v>26</v>
      </c>
      <c r="C153" t="s">
        <v>62</v>
      </c>
      <c r="D153" t="s">
        <v>14</v>
      </c>
      <c r="E153" t="s">
        <v>91</v>
      </c>
      <c r="F153" t="s">
        <v>6</v>
      </c>
      <c r="G153" t="s">
        <v>2</v>
      </c>
      <c r="H153" t="s">
        <v>19</v>
      </c>
      <c r="I153" t="s">
        <v>97</v>
      </c>
      <c r="J153" t="s">
        <v>100</v>
      </c>
      <c r="K153" t="s">
        <v>6</v>
      </c>
    </row>
    <row r="154" spans="1:11" x14ac:dyDescent="0.25">
      <c r="A154" s="3">
        <v>153</v>
      </c>
      <c r="B154" t="s">
        <v>12</v>
      </c>
      <c r="C154" t="s">
        <v>62</v>
      </c>
      <c r="D154" t="s">
        <v>18</v>
      </c>
      <c r="E154" t="s">
        <v>30</v>
      </c>
      <c r="F154" t="s">
        <v>6</v>
      </c>
      <c r="G154" t="s">
        <v>2</v>
      </c>
      <c r="H154" t="s">
        <v>19</v>
      </c>
      <c r="I154" t="s">
        <v>9</v>
      </c>
      <c r="J154" t="s">
        <v>76</v>
      </c>
      <c r="K154" t="s">
        <v>6</v>
      </c>
    </row>
    <row r="155" spans="1:11" x14ac:dyDescent="0.25">
      <c r="A155" s="3">
        <v>154</v>
      </c>
      <c r="B155" t="s">
        <v>11</v>
      </c>
      <c r="C155" t="s">
        <v>84</v>
      </c>
      <c r="D155" t="s">
        <v>14</v>
      </c>
      <c r="E155" t="s">
        <v>94</v>
      </c>
      <c r="F155" t="s">
        <v>6</v>
      </c>
      <c r="G155" t="s">
        <v>2</v>
      </c>
      <c r="H155" t="s">
        <v>28</v>
      </c>
      <c r="I155" t="s">
        <v>65</v>
      </c>
      <c r="J155" t="s">
        <v>101</v>
      </c>
      <c r="K155" t="s">
        <v>6</v>
      </c>
    </row>
    <row r="156" spans="1:11" x14ac:dyDescent="0.25">
      <c r="A156" s="3">
        <v>155</v>
      </c>
      <c r="B156" t="s">
        <v>11</v>
      </c>
      <c r="C156" t="s">
        <v>84</v>
      </c>
      <c r="D156" t="s">
        <v>75</v>
      </c>
      <c r="E156" t="s">
        <v>7</v>
      </c>
      <c r="F156" t="s">
        <v>6</v>
      </c>
      <c r="G156" t="s">
        <v>2</v>
      </c>
      <c r="H156" t="s">
        <v>3</v>
      </c>
      <c r="I156" t="s">
        <v>9</v>
      </c>
      <c r="J156" t="s">
        <v>96</v>
      </c>
      <c r="K156" t="s">
        <v>6</v>
      </c>
    </row>
    <row r="157" spans="1:11" x14ac:dyDescent="0.25">
      <c r="A157" s="3">
        <v>156</v>
      </c>
      <c r="B157" t="s">
        <v>11</v>
      </c>
      <c r="C157" t="s">
        <v>87</v>
      </c>
      <c r="D157" t="s">
        <v>63</v>
      </c>
      <c r="E157" t="s">
        <v>7</v>
      </c>
      <c r="F157" t="s">
        <v>64</v>
      </c>
      <c r="G157" t="s">
        <v>2</v>
      </c>
      <c r="H157" t="s">
        <v>8</v>
      </c>
      <c r="I157" t="s">
        <v>9</v>
      </c>
      <c r="J157" t="s">
        <v>71</v>
      </c>
      <c r="K157" t="s">
        <v>6</v>
      </c>
    </row>
    <row r="158" spans="1:11" x14ac:dyDescent="0.25">
      <c r="A158" s="3">
        <v>157</v>
      </c>
      <c r="B158" t="s">
        <v>11</v>
      </c>
      <c r="C158" t="s">
        <v>84</v>
      </c>
      <c r="D158" t="s">
        <v>63</v>
      </c>
      <c r="E158" t="s">
        <v>63</v>
      </c>
      <c r="F158" t="s">
        <v>85</v>
      </c>
      <c r="G158" t="s">
        <v>2</v>
      </c>
      <c r="H158" t="s">
        <v>35</v>
      </c>
      <c r="I158" t="s">
        <v>88</v>
      </c>
      <c r="J158" t="s">
        <v>112</v>
      </c>
      <c r="K158" t="s">
        <v>6</v>
      </c>
    </row>
    <row r="159" spans="1:11" x14ac:dyDescent="0.25">
      <c r="A159" s="3">
        <v>158</v>
      </c>
      <c r="B159" t="s">
        <v>26</v>
      </c>
      <c r="C159" t="s">
        <v>74</v>
      </c>
      <c r="D159" t="s">
        <v>122</v>
      </c>
      <c r="E159" t="s">
        <v>7</v>
      </c>
      <c r="F159" t="s">
        <v>6</v>
      </c>
      <c r="G159" t="s">
        <v>2</v>
      </c>
      <c r="H159" t="s">
        <v>8</v>
      </c>
      <c r="I159" t="s">
        <v>9</v>
      </c>
      <c r="J159" t="s">
        <v>100</v>
      </c>
      <c r="K159" t="s">
        <v>6</v>
      </c>
    </row>
    <row r="160" spans="1:11" x14ac:dyDescent="0.25">
      <c r="A160" s="3">
        <v>159</v>
      </c>
      <c r="B160" t="s">
        <v>26</v>
      </c>
      <c r="C160" t="s">
        <v>74</v>
      </c>
      <c r="D160" t="s">
        <v>65</v>
      </c>
      <c r="E160" t="s">
        <v>103</v>
      </c>
      <c r="F160" t="s">
        <v>85</v>
      </c>
      <c r="G160" t="s">
        <v>2</v>
      </c>
      <c r="H160" t="s">
        <v>8</v>
      </c>
      <c r="I160" t="s">
        <v>9</v>
      </c>
      <c r="J160" t="s">
        <v>76</v>
      </c>
      <c r="K160" t="s">
        <v>6</v>
      </c>
    </row>
    <row r="161" spans="1:11" x14ac:dyDescent="0.25">
      <c r="A161" s="3">
        <v>160</v>
      </c>
      <c r="B161" t="s">
        <v>12</v>
      </c>
      <c r="C161" t="s">
        <v>62</v>
      </c>
      <c r="D161" t="s">
        <v>124</v>
      </c>
      <c r="E161" t="s">
        <v>124</v>
      </c>
      <c r="F161" t="s">
        <v>6</v>
      </c>
      <c r="G161" t="s">
        <v>2</v>
      </c>
      <c r="H161" t="s">
        <v>27</v>
      </c>
      <c r="I161" t="s">
        <v>9</v>
      </c>
      <c r="J161" t="s">
        <v>130</v>
      </c>
      <c r="K161" t="s">
        <v>6</v>
      </c>
    </row>
    <row r="162" spans="1:11" x14ac:dyDescent="0.25">
      <c r="A162" s="3">
        <v>161</v>
      </c>
      <c r="B162" t="s">
        <v>26</v>
      </c>
      <c r="C162" t="s">
        <v>87</v>
      </c>
      <c r="D162" t="s">
        <v>75</v>
      </c>
      <c r="E162" t="s">
        <v>150</v>
      </c>
      <c r="F162" t="s">
        <v>64</v>
      </c>
      <c r="G162" t="s">
        <v>2</v>
      </c>
      <c r="H162" t="s">
        <v>8</v>
      </c>
      <c r="I162" t="s">
        <v>9</v>
      </c>
      <c r="J162" t="s">
        <v>151</v>
      </c>
      <c r="K162" t="s">
        <v>6</v>
      </c>
    </row>
    <row r="163" spans="1:11" x14ac:dyDescent="0.25">
      <c r="A163" s="3">
        <v>162</v>
      </c>
      <c r="B163" t="s">
        <v>11</v>
      </c>
      <c r="C163" t="s">
        <v>84</v>
      </c>
      <c r="D163" t="s">
        <v>75</v>
      </c>
      <c r="E163" t="s">
        <v>253</v>
      </c>
      <c r="F163" t="s">
        <v>64</v>
      </c>
      <c r="G163" t="s">
        <v>2</v>
      </c>
      <c r="H163" t="s">
        <v>8</v>
      </c>
      <c r="I163" t="s">
        <v>9</v>
      </c>
      <c r="J163" t="s">
        <v>96</v>
      </c>
      <c r="K163" t="s">
        <v>6</v>
      </c>
    </row>
    <row r="164" spans="1:11" x14ac:dyDescent="0.25">
      <c r="A164" s="3">
        <v>163</v>
      </c>
      <c r="B164" t="s">
        <v>11</v>
      </c>
      <c r="C164" t="s">
        <v>78</v>
      </c>
      <c r="D164" t="s">
        <v>94</v>
      </c>
      <c r="E164" t="s">
        <v>7</v>
      </c>
      <c r="F164" t="s">
        <v>6</v>
      </c>
      <c r="G164" t="s">
        <v>2</v>
      </c>
      <c r="H164" t="s">
        <v>8</v>
      </c>
      <c r="I164" t="s">
        <v>9</v>
      </c>
      <c r="J164" t="s">
        <v>112</v>
      </c>
      <c r="K164" t="s">
        <v>6</v>
      </c>
    </row>
    <row r="165" spans="1:11" x14ac:dyDescent="0.25">
      <c r="A165" s="3">
        <v>164</v>
      </c>
      <c r="B165" t="s">
        <v>26</v>
      </c>
      <c r="C165" t="s">
        <v>84</v>
      </c>
      <c r="D165" t="s">
        <v>110</v>
      </c>
      <c r="E165" t="s">
        <v>94</v>
      </c>
      <c r="F165" t="s">
        <v>85</v>
      </c>
      <c r="G165" t="s">
        <v>2</v>
      </c>
      <c r="H165" t="s">
        <v>28</v>
      </c>
      <c r="I165" t="s">
        <v>88</v>
      </c>
      <c r="J165" t="s">
        <v>71</v>
      </c>
      <c r="K165" t="s">
        <v>6</v>
      </c>
    </row>
    <row r="166" spans="1:11" x14ac:dyDescent="0.25">
      <c r="A166" s="3">
        <v>165</v>
      </c>
      <c r="B166" t="s">
        <v>26</v>
      </c>
      <c r="C166" t="s">
        <v>87</v>
      </c>
      <c r="D166" t="s">
        <v>63</v>
      </c>
      <c r="E166" t="s">
        <v>138</v>
      </c>
      <c r="F166" t="s">
        <v>6</v>
      </c>
      <c r="G166" t="s">
        <v>2</v>
      </c>
      <c r="H166" t="s">
        <v>8</v>
      </c>
      <c r="I166" t="s">
        <v>65</v>
      </c>
      <c r="J166" t="s">
        <v>39</v>
      </c>
      <c r="K166" t="s">
        <v>6</v>
      </c>
    </row>
    <row r="167" spans="1:11" x14ac:dyDescent="0.25">
      <c r="A167" s="3">
        <v>166</v>
      </c>
      <c r="B167" t="s">
        <v>11</v>
      </c>
      <c r="C167" t="s">
        <v>84</v>
      </c>
      <c r="D167" t="s">
        <v>139</v>
      </c>
      <c r="E167" t="s">
        <v>30</v>
      </c>
      <c r="F167" t="s">
        <v>6</v>
      </c>
      <c r="G167" t="s">
        <v>2</v>
      </c>
      <c r="H167" t="s">
        <v>3</v>
      </c>
      <c r="I167" t="s">
        <v>88</v>
      </c>
      <c r="J167" t="s">
        <v>96</v>
      </c>
      <c r="K167" t="s">
        <v>6</v>
      </c>
    </row>
    <row r="168" spans="1:11" x14ac:dyDescent="0.25">
      <c r="A168" s="3">
        <v>167</v>
      </c>
      <c r="B168" t="s">
        <v>13</v>
      </c>
      <c r="C168" t="s">
        <v>104</v>
      </c>
      <c r="D168" t="s">
        <v>65</v>
      </c>
      <c r="E168" t="s">
        <v>248</v>
      </c>
      <c r="F168" t="s">
        <v>64</v>
      </c>
      <c r="G168" t="s">
        <v>2</v>
      </c>
      <c r="H168" t="s">
        <v>15</v>
      </c>
      <c r="I168" t="s">
        <v>9</v>
      </c>
      <c r="J168" t="s">
        <v>71</v>
      </c>
      <c r="K168" t="s">
        <v>6</v>
      </c>
    </row>
    <row r="169" spans="1:11" x14ac:dyDescent="0.25">
      <c r="A169" s="3">
        <v>168</v>
      </c>
      <c r="B169" t="s">
        <v>12</v>
      </c>
      <c r="C169" t="s">
        <v>62</v>
      </c>
      <c r="D169" t="s">
        <v>127</v>
      </c>
      <c r="E169" t="s">
        <v>122</v>
      </c>
      <c r="F169" t="s">
        <v>6</v>
      </c>
      <c r="G169" t="s">
        <v>2</v>
      </c>
      <c r="H169" t="s">
        <v>19</v>
      </c>
      <c r="I169" t="s">
        <v>9</v>
      </c>
      <c r="J169" t="s">
        <v>71</v>
      </c>
      <c r="K169" t="s">
        <v>6</v>
      </c>
    </row>
    <row r="170" spans="1:11" x14ac:dyDescent="0.25">
      <c r="A170" s="3">
        <v>169</v>
      </c>
      <c r="B170" t="s">
        <v>26</v>
      </c>
      <c r="C170" t="s">
        <v>74</v>
      </c>
      <c r="D170" t="s">
        <v>142</v>
      </c>
      <c r="E170" t="s">
        <v>7</v>
      </c>
      <c r="F170" t="s">
        <v>64</v>
      </c>
      <c r="G170" t="s">
        <v>2</v>
      </c>
      <c r="H170" t="s">
        <v>8</v>
      </c>
      <c r="I170" t="s">
        <v>63</v>
      </c>
      <c r="J170" t="s">
        <v>112</v>
      </c>
      <c r="K170" t="s">
        <v>6</v>
      </c>
    </row>
    <row r="171" spans="1:11" x14ac:dyDescent="0.25">
      <c r="A171" s="3">
        <v>170</v>
      </c>
      <c r="B171" t="s">
        <v>17</v>
      </c>
      <c r="C171" t="s">
        <v>74</v>
      </c>
      <c r="D171" t="s">
        <v>14</v>
      </c>
      <c r="E171" t="s">
        <v>63</v>
      </c>
      <c r="F171" t="s">
        <v>6</v>
      </c>
      <c r="G171" t="s">
        <v>2</v>
      </c>
      <c r="H171" t="s">
        <v>28</v>
      </c>
      <c r="I171" t="s">
        <v>97</v>
      </c>
      <c r="J171" t="s">
        <v>89</v>
      </c>
      <c r="K171" t="s">
        <v>6</v>
      </c>
    </row>
    <row r="172" spans="1:11" x14ac:dyDescent="0.25">
      <c r="A172" s="3">
        <v>171</v>
      </c>
      <c r="B172" t="s">
        <v>11</v>
      </c>
      <c r="C172" t="s">
        <v>84</v>
      </c>
      <c r="D172" t="s">
        <v>75</v>
      </c>
      <c r="E172" t="s">
        <v>7</v>
      </c>
      <c r="F172" t="s">
        <v>6</v>
      </c>
      <c r="G172" t="s">
        <v>2</v>
      </c>
      <c r="H172" t="s">
        <v>3</v>
      </c>
      <c r="I172" t="s">
        <v>9</v>
      </c>
      <c r="J172" t="s">
        <v>71</v>
      </c>
      <c r="K172" t="s">
        <v>6</v>
      </c>
    </row>
    <row r="173" spans="1:11" x14ac:dyDescent="0.25">
      <c r="A173" s="3">
        <v>172</v>
      </c>
      <c r="B173" t="s">
        <v>11</v>
      </c>
      <c r="C173" t="s">
        <v>87</v>
      </c>
      <c r="D173" t="s">
        <v>63</v>
      </c>
      <c r="E173" t="s">
        <v>7</v>
      </c>
      <c r="F173" t="s">
        <v>64</v>
      </c>
      <c r="G173" t="s">
        <v>2</v>
      </c>
      <c r="H173" t="s">
        <v>8</v>
      </c>
      <c r="I173" t="s">
        <v>9</v>
      </c>
      <c r="J173" t="s">
        <v>71</v>
      </c>
      <c r="K173" t="s">
        <v>6</v>
      </c>
    </row>
    <row r="174" spans="1:11" x14ac:dyDescent="0.25">
      <c r="A174" s="3">
        <v>173</v>
      </c>
      <c r="B174" t="s">
        <v>11</v>
      </c>
      <c r="C174" t="s">
        <v>84</v>
      </c>
      <c r="D174" t="s">
        <v>63</v>
      </c>
      <c r="E174" t="s">
        <v>63</v>
      </c>
      <c r="F174" t="s">
        <v>85</v>
      </c>
      <c r="G174" t="s">
        <v>2</v>
      </c>
      <c r="H174" t="s">
        <v>35</v>
      </c>
      <c r="I174" t="s">
        <v>88</v>
      </c>
      <c r="J174" t="s">
        <v>112</v>
      </c>
      <c r="K174" t="s">
        <v>6</v>
      </c>
    </row>
    <row r="175" spans="1:11" x14ac:dyDescent="0.25">
      <c r="A175" s="3">
        <v>174</v>
      </c>
      <c r="B175" t="s">
        <v>11</v>
      </c>
      <c r="C175" t="s">
        <v>104</v>
      </c>
      <c r="D175" t="s">
        <v>7</v>
      </c>
      <c r="E175" t="s">
        <v>73</v>
      </c>
      <c r="F175" t="s">
        <v>85</v>
      </c>
      <c r="G175" t="s">
        <v>2</v>
      </c>
      <c r="H175" t="s">
        <v>28</v>
      </c>
      <c r="I175" t="s">
        <v>119</v>
      </c>
      <c r="J175" t="s">
        <v>120</v>
      </c>
      <c r="K175" t="s">
        <v>6</v>
      </c>
    </row>
    <row r="176" spans="1:11" x14ac:dyDescent="0.25">
      <c r="A176" s="3">
        <v>175</v>
      </c>
      <c r="B176" t="s">
        <v>11</v>
      </c>
      <c r="C176" t="s">
        <v>74</v>
      </c>
      <c r="D176" t="s">
        <v>14</v>
      </c>
      <c r="E176" t="s">
        <v>121</v>
      </c>
      <c r="F176" t="s">
        <v>85</v>
      </c>
      <c r="G176" t="s">
        <v>2</v>
      </c>
      <c r="H176" t="s">
        <v>3</v>
      </c>
      <c r="I176" t="s">
        <v>65</v>
      </c>
      <c r="J176" t="s">
        <v>71</v>
      </c>
      <c r="K176" t="s">
        <v>6</v>
      </c>
    </row>
    <row r="177" spans="1:11" x14ac:dyDescent="0.25">
      <c r="A177" s="3">
        <v>176</v>
      </c>
      <c r="B177" t="s">
        <v>11</v>
      </c>
      <c r="C177" t="s">
        <v>84</v>
      </c>
      <c r="D177" t="s">
        <v>122</v>
      </c>
      <c r="E177" t="s">
        <v>122</v>
      </c>
      <c r="F177" t="s">
        <v>64</v>
      </c>
      <c r="G177" t="s">
        <v>2</v>
      </c>
      <c r="H177" t="s">
        <v>28</v>
      </c>
      <c r="I177" t="s">
        <v>9</v>
      </c>
      <c r="J177" t="s">
        <v>71</v>
      </c>
      <c r="K177" t="s">
        <v>6</v>
      </c>
    </row>
    <row r="178" spans="1:11" x14ac:dyDescent="0.25">
      <c r="A178" s="3">
        <v>177</v>
      </c>
      <c r="B178" t="s">
        <v>11</v>
      </c>
      <c r="C178" t="s">
        <v>104</v>
      </c>
      <c r="D178" t="s">
        <v>14</v>
      </c>
      <c r="E178" t="s">
        <v>7</v>
      </c>
      <c r="F178" t="s">
        <v>6</v>
      </c>
      <c r="G178" t="s">
        <v>2</v>
      </c>
      <c r="H178" t="s">
        <v>28</v>
      </c>
      <c r="I178" t="s">
        <v>65</v>
      </c>
      <c r="J178" t="s">
        <v>20</v>
      </c>
      <c r="K178" t="s">
        <v>6</v>
      </c>
    </row>
    <row r="179" spans="1:11" x14ac:dyDescent="0.25">
      <c r="A179" s="3">
        <v>178</v>
      </c>
      <c r="B179" t="s">
        <v>11</v>
      </c>
      <c r="C179" t="s">
        <v>84</v>
      </c>
      <c r="D179" t="s">
        <v>73</v>
      </c>
      <c r="E179" t="s">
        <v>122</v>
      </c>
      <c r="F179" t="s">
        <v>64</v>
      </c>
      <c r="G179" t="s">
        <v>2</v>
      </c>
      <c r="H179" t="s">
        <v>8</v>
      </c>
      <c r="I179" t="s">
        <v>65</v>
      </c>
      <c r="J179" t="s">
        <v>108</v>
      </c>
      <c r="K179" t="s">
        <v>6</v>
      </c>
    </row>
    <row r="180" spans="1:11" x14ac:dyDescent="0.25">
      <c r="A180" s="3">
        <v>179</v>
      </c>
      <c r="B180" t="s">
        <v>12</v>
      </c>
      <c r="C180" t="s">
        <v>84</v>
      </c>
      <c r="D180" t="s">
        <v>14</v>
      </c>
      <c r="E180" t="s">
        <v>14</v>
      </c>
      <c r="F180" t="s">
        <v>6</v>
      </c>
      <c r="G180" t="s">
        <v>21</v>
      </c>
      <c r="H180" t="s">
        <v>19</v>
      </c>
      <c r="I180" t="s">
        <v>9</v>
      </c>
      <c r="J180" t="s">
        <v>89</v>
      </c>
      <c r="K180" t="s">
        <v>6</v>
      </c>
    </row>
    <row r="181" spans="1:11" x14ac:dyDescent="0.25">
      <c r="A181" s="3">
        <v>180</v>
      </c>
      <c r="B181" t="s">
        <v>17</v>
      </c>
      <c r="C181" t="s">
        <v>84</v>
      </c>
      <c r="D181" t="s">
        <v>18</v>
      </c>
      <c r="E181" t="s">
        <v>91</v>
      </c>
      <c r="F181" t="s">
        <v>6</v>
      </c>
      <c r="G181" t="s">
        <v>2</v>
      </c>
      <c r="H181" t="s">
        <v>22</v>
      </c>
      <c r="I181" t="s">
        <v>65</v>
      </c>
      <c r="J181" t="s">
        <v>20</v>
      </c>
      <c r="K181" t="s">
        <v>6</v>
      </c>
    </row>
    <row r="182" spans="1:11" x14ac:dyDescent="0.25">
      <c r="A182" s="3">
        <v>181</v>
      </c>
      <c r="B182" t="s">
        <v>11</v>
      </c>
      <c r="C182" t="s">
        <v>78</v>
      </c>
      <c r="D182" t="s">
        <v>14</v>
      </c>
      <c r="E182" t="s">
        <v>94</v>
      </c>
      <c r="F182" t="s">
        <v>6</v>
      </c>
      <c r="G182" t="s">
        <v>2</v>
      </c>
      <c r="H182" t="s">
        <v>24</v>
      </c>
      <c r="I182" t="s">
        <v>75</v>
      </c>
      <c r="J182" t="s">
        <v>66</v>
      </c>
      <c r="K182" t="s">
        <v>6</v>
      </c>
    </row>
    <row r="183" spans="1:11" x14ac:dyDescent="0.25">
      <c r="A183" s="3">
        <v>182</v>
      </c>
      <c r="B183" t="s">
        <v>11</v>
      </c>
      <c r="C183" t="s">
        <v>74</v>
      </c>
      <c r="D183" t="s">
        <v>63</v>
      </c>
      <c r="E183" t="s">
        <v>94</v>
      </c>
      <c r="F183" t="s">
        <v>85</v>
      </c>
      <c r="G183" t="s">
        <v>2</v>
      </c>
      <c r="H183" t="s">
        <v>3</v>
      </c>
      <c r="I183" t="s">
        <v>9</v>
      </c>
      <c r="J183" t="s">
        <v>96</v>
      </c>
      <c r="K183" t="s">
        <v>6</v>
      </c>
    </row>
    <row r="184" spans="1:11" x14ac:dyDescent="0.25">
      <c r="A184" s="3">
        <v>183</v>
      </c>
      <c r="B184" t="s">
        <v>26</v>
      </c>
      <c r="C184" t="s">
        <v>74</v>
      </c>
      <c r="D184" t="s">
        <v>75</v>
      </c>
      <c r="E184" t="s">
        <v>75</v>
      </c>
      <c r="F184" t="s">
        <v>64</v>
      </c>
      <c r="G184" t="s">
        <v>2</v>
      </c>
      <c r="H184" t="s">
        <v>27</v>
      </c>
      <c r="I184" t="s">
        <v>97</v>
      </c>
      <c r="J184" t="s">
        <v>98</v>
      </c>
      <c r="K184" t="s">
        <v>6</v>
      </c>
    </row>
    <row r="185" spans="1:11" x14ac:dyDescent="0.25">
      <c r="A185" s="3">
        <v>184</v>
      </c>
      <c r="B185" t="s">
        <v>11</v>
      </c>
      <c r="C185" t="s">
        <v>62</v>
      </c>
      <c r="D185" t="s">
        <v>99</v>
      </c>
      <c r="E185" t="s">
        <v>99</v>
      </c>
      <c r="F185" t="s">
        <v>64</v>
      </c>
      <c r="G185" t="s">
        <v>2</v>
      </c>
      <c r="H185" t="s">
        <v>28</v>
      </c>
      <c r="I185" t="s">
        <v>9</v>
      </c>
      <c r="J185" t="s">
        <v>98</v>
      </c>
      <c r="K185" t="s">
        <v>6</v>
      </c>
    </row>
    <row r="186" spans="1:11" x14ac:dyDescent="0.25">
      <c r="A186" s="3">
        <v>185</v>
      </c>
      <c r="B186" t="s">
        <v>26</v>
      </c>
      <c r="C186" t="s">
        <v>62</v>
      </c>
      <c r="D186" t="s">
        <v>14</v>
      </c>
      <c r="E186" t="s">
        <v>91</v>
      </c>
      <c r="F186" t="s">
        <v>6</v>
      </c>
      <c r="G186" t="s">
        <v>2</v>
      </c>
      <c r="H186" t="s">
        <v>19</v>
      </c>
      <c r="I186" t="s">
        <v>97</v>
      </c>
      <c r="J186" t="s">
        <v>100</v>
      </c>
      <c r="K186" t="s">
        <v>6</v>
      </c>
    </row>
    <row r="187" spans="1:11" x14ac:dyDescent="0.25">
      <c r="A187" s="3">
        <v>186</v>
      </c>
      <c r="B187" t="s">
        <v>12</v>
      </c>
      <c r="C187" t="s">
        <v>62</v>
      </c>
      <c r="D187" t="s">
        <v>18</v>
      </c>
      <c r="E187" t="s">
        <v>30</v>
      </c>
      <c r="F187" t="s">
        <v>6</v>
      </c>
      <c r="G187" t="s">
        <v>2</v>
      </c>
      <c r="H187" t="s">
        <v>19</v>
      </c>
      <c r="I187" t="s">
        <v>9</v>
      </c>
      <c r="J187" t="s">
        <v>76</v>
      </c>
      <c r="K187" t="s">
        <v>6</v>
      </c>
    </row>
    <row r="188" spans="1:11" x14ac:dyDescent="0.25">
      <c r="A188" s="3">
        <v>187</v>
      </c>
      <c r="B188" t="s">
        <v>11</v>
      </c>
      <c r="C188" t="s">
        <v>84</v>
      </c>
      <c r="D188" t="s">
        <v>14</v>
      </c>
      <c r="E188" t="s">
        <v>94</v>
      </c>
      <c r="F188" t="s">
        <v>6</v>
      </c>
      <c r="G188" t="s">
        <v>2</v>
      </c>
      <c r="H188" t="s">
        <v>28</v>
      </c>
      <c r="I188" t="s">
        <v>65</v>
      </c>
      <c r="J188" t="s">
        <v>101</v>
      </c>
      <c r="K188" t="s">
        <v>6</v>
      </c>
    </row>
    <row r="189" spans="1:11" x14ac:dyDescent="0.25">
      <c r="A189" s="3">
        <v>188</v>
      </c>
      <c r="B189" t="s">
        <v>26</v>
      </c>
      <c r="C189" t="s">
        <v>62</v>
      </c>
      <c r="D189" t="s">
        <v>14</v>
      </c>
      <c r="E189" t="s">
        <v>31</v>
      </c>
      <c r="F189" t="s">
        <v>64</v>
      </c>
      <c r="G189" t="s">
        <v>2</v>
      </c>
      <c r="H189" t="s">
        <v>32</v>
      </c>
      <c r="I189" t="s">
        <v>65</v>
      </c>
      <c r="J189" t="s">
        <v>20</v>
      </c>
      <c r="K189" t="s">
        <v>4</v>
      </c>
    </row>
    <row r="190" spans="1:11" x14ac:dyDescent="0.25">
      <c r="A190" s="3">
        <v>189</v>
      </c>
      <c r="B190" t="s">
        <v>11</v>
      </c>
      <c r="C190" t="s">
        <v>84</v>
      </c>
      <c r="D190" t="s">
        <v>103</v>
      </c>
      <c r="E190" t="s">
        <v>7</v>
      </c>
      <c r="F190" t="s">
        <v>6</v>
      </c>
      <c r="G190" t="s">
        <v>2</v>
      </c>
      <c r="H190" t="s">
        <v>22</v>
      </c>
      <c r="I190" t="s">
        <v>9</v>
      </c>
      <c r="J190" t="s">
        <v>71</v>
      </c>
      <c r="K190" t="s">
        <v>6</v>
      </c>
    </row>
    <row r="191" spans="1:11" x14ac:dyDescent="0.25">
      <c r="A191" s="3">
        <v>190</v>
      </c>
      <c r="B191" t="s">
        <v>11</v>
      </c>
      <c r="C191" t="s">
        <v>62</v>
      </c>
      <c r="D191" t="s">
        <v>65</v>
      </c>
      <c r="E191" t="s">
        <v>7</v>
      </c>
      <c r="F191" t="s">
        <v>6</v>
      </c>
      <c r="G191" t="s">
        <v>2</v>
      </c>
      <c r="H191" t="s">
        <v>8</v>
      </c>
      <c r="I191" t="s">
        <v>9</v>
      </c>
      <c r="J191" t="s">
        <v>71</v>
      </c>
      <c r="K191" t="s">
        <v>6</v>
      </c>
    </row>
    <row r="192" spans="1:11" x14ac:dyDescent="0.25">
      <c r="A192" s="3">
        <v>191</v>
      </c>
      <c r="B192" t="s">
        <v>11</v>
      </c>
      <c r="C192" t="s">
        <v>62</v>
      </c>
      <c r="D192" t="s">
        <v>14</v>
      </c>
      <c r="E192" t="s">
        <v>73</v>
      </c>
      <c r="F192" t="s">
        <v>64</v>
      </c>
      <c r="G192" t="s">
        <v>2</v>
      </c>
      <c r="H192" t="s">
        <v>3</v>
      </c>
      <c r="I192" t="s">
        <v>65</v>
      </c>
      <c r="J192" t="s">
        <v>66</v>
      </c>
      <c r="K192" t="s">
        <v>4</v>
      </c>
    </row>
    <row r="193" spans="1:11" x14ac:dyDescent="0.25">
      <c r="A193" s="3">
        <v>192</v>
      </c>
      <c r="B193" t="s">
        <v>12</v>
      </c>
      <c r="C193" t="s">
        <v>74</v>
      </c>
      <c r="D193" t="s">
        <v>14</v>
      </c>
      <c r="E193" t="s">
        <v>75</v>
      </c>
      <c r="F193" t="s">
        <v>64</v>
      </c>
      <c r="G193" t="s">
        <v>2</v>
      </c>
      <c r="H193" t="s">
        <v>38</v>
      </c>
      <c r="I193" t="s">
        <v>9</v>
      </c>
      <c r="J193" t="s">
        <v>76</v>
      </c>
      <c r="K193" t="s">
        <v>4</v>
      </c>
    </row>
    <row r="194" spans="1:11" x14ac:dyDescent="0.25">
      <c r="A194" s="3">
        <v>193</v>
      </c>
      <c r="B194" t="s">
        <v>17</v>
      </c>
      <c r="C194" t="s">
        <v>84</v>
      </c>
      <c r="D194" t="s">
        <v>18</v>
      </c>
      <c r="E194" t="s">
        <v>30</v>
      </c>
      <c r="F194" t="s">
        <v>6</v>
      </c>
      <c r="G194" t="s">
        <v>2</v>
      </c>
      <c r="H194" t="s">
        <v>19</v>
      </c>
      <c r="I194" t="s">
        <v>9</v>
      </c>
      <c r="J194" t="s">
        <v>76</v>
      </c>
      <c r="K194" t="s">
        <v>6</v>
      </c>
    </row>
    <row r="195" spans="1:11" x14ac:dyDescent="0.25">
      <c r="A195" s="3">
        <v>194</v>
      </c>
      <c r="B195" t="s">
        <v>11</v>
      </c>
      <c r="C195" t="s">
        <v>104</v>
      </c>
      <c r="D195" t="s">
        <v>14</v>
      </c>
      <c r="E195" t="s">
        <v>7</v>
      </c>
      <c r="F195" t="s">
        <v>6</v>
      </c>
      <c r="G195" t="s">
        <v>2</v>
      </c>
      <c r="H195" t="s">
        <v>22</v>
      </c>
      <c r="I195" t="s">
        <v>65</v>
      </c>
      <c r="J195" t="s">
        <v>100</v>
      </c>
      <c r="K195" t="s">
        <v>6</v>
      </c>
    </row>
    <row r="196" spans="1:11" x14ac:dyDescent="0.25">
      <c r="A196" s="3">
        <v>195</v>
      </c>
      <c r="B196" t="s">
        <v>11</v>
      </c>
      <c r="C196" t="s">
        <v>104</v>
      </c>
      <c r="D196" t="s">
        <v>14</v>
      </c>
      <c r="E196" t="s">
        <v>94</v>
      </c>
      <c r="F196" t="s">
        <v>85</v>
      </c>
      <c r="G196" t="s">
        <v>2</v>
      </c>
      <c r="H196" t="s">
        <v>22</v>
      </c>
      <c r="I196" t="s">
        <v>65</v>
      </c>
      <c r="J196" t="s">
        <v>76</v>
      </c>
      <c r="K196" t="s">
        <v>6</v>
      </c>
    </row>
    <row r="197" spans="1:11" x14ac:dyDescent="0.25">
      <c r="A197" s="3">
        <v>196</v>
      </c>
      <c r="B197" t="s">
        <v>13</v>
      </c>
      <c r="C197" t="s">
        <v>104</v>
      </c>
      <c r="D197" t="s">
        <v>103</v>
      </c>
      <c r="E197" t="s">
        <v>7</v>
      </c>
      <c r="F197" t="s">
        <v>6</v>
      </c>
      <c r="G197" t="s">
        <v>2</v>
      </c>
      <c r="H197" t="s">
        <v>28</v>
      </c>
      <c r="I197" t="s">
        <v>9</v>
      </c>
      <c r="J197" t="s">
        <v>112</v>
      </c>
      <c r="K197" t="s">
        <v>6</v>
      </c>
    </row>
    <row r="198" spans="1:11" x14ac:dyDescent="0.25">
      <c r="A198" s="3">
        <v>197</v>
      </c>
      <c r="B198" t="s">
        <v>11</v>
      </c>
      <c r="C198" t="s">
        <v>62</v>
      </c>
      <c r="D198" t="s">
        <v>109</v>
      </c>
      <c r="E198" t="s">
        <v>94</v>
      </c>
      <c r="F198" t="s">
        <v>6</v>
      </c>
      <c r="G198" t="s">
        <v>2</v>
      </c>
      <c r="H198" t="s">
        <v>8</v>
      </c>
      <c r="I198" t="s">
        <v>65</v>
      </c>
      <c r="J198" t="s">
        <v>129</v>
      </c>
      <c r="K198" t="s">
        <v>6</v>
      </c>
    </row>
    <row r="199" spans="1:11" x14ac:dyDescent="0.25">
      <c r="A199" s="3">
        <v>198</v>
      </c>
      <c r="B199" t="s">
        <v>11</v>
      </c>
      <c r="C199" t="s">
        <v>78</v>
      </c>
      <c r="D199" t="s">
        <v>75</v>
      </c>
      <c r="E199" t="s">
        <v>94</v>
      </c>
      <c r="F199" t="s">
        <v>64</v>
      </c>
      <c r="G199" t="s">
        <v>2</v>
      </c>
      <c r="H199" t="s">
        <v>38</v>
      </c>
      <c r="I199" t="s">
        <v>9</v>
      </c>
      <c r="J199" t="s">
        <v>130</v>
      </c>
      <c r="K199" t="s">
        <v>6</v>
      </c>
    </row>
    <row r="200" spans="1:11" x14ac:dyDescent="0.25">
      <c r="A200" s="3">
        <v>199</v>
      </c>
      <c r="B200" t="s">
        <v>11</v>
      </c>
      <c r="C200" t="s">
        <v>84</v>
      </c>
      <c r="D200" t="s">
        <v>18</v>
      </c>
      <c r="E200" t="s">
        <v>30</v>
      </c>
      <c r="F200" t="s">
        <v>6</v>
      </c>
      <c r="G200" t="s">
        <v>2</v>
      </c>
      <c r="H200" t="s">
        <v>3</v>
      </c>
      <c r="I200" t="s">
        <v>9</v>
      </c>
      <c r="J200" t="s">
        <v>71</v>
      </c>
      <c r="K200" t="s">
        <v>6</v>
      </c>
    </row>
    <row r="201" spans="1:11" x14ac:dyDescent="0.25">
      <c r="A201" s="3">
        <v>200</v>
      </c>
      <c r="B201" t="s">
        <v>26</v>
      </c>
      <c r="C201" t="s">
        <v>84</v>
      </c>
      <c r="D201" t="s">
        <v>127</v>
      </c>
      <c r="E201" t="s">
        <v>121</v>
      </c>
      <c r="F201" t="s">
        <v>6</v>
      </c>
      <c r="G201" t="s">
        <v>2</v>
      </c>
      <c r="H201" t="s">
        <v>28</v>
      </c>
      <c r="I201" t="s">
        <v>128</v>
      </c>
      <c r="J201" t="s">
        <v>66</v>
      </c>
      <c r="K201" t="s">
        <v>6</v>
      </c>
    </row>
    <row r="202" spans="1:11" x14ac:dyDescent="0.25">
      <c r="A202" s="3">
        <v>201</v>
      </c>
      <c r="B202" t="s">
        <v>26</v>
      </c>
      <c r="C202" t="s">
        <v>78</v>
      </c>
      <c r="D202" t="s">
        <v>147</v>
      </c>
      <c r="E202" t="s">
        <v>30</v>
      </c>
      <c r="F202" t="s">
        <v>85</v>
      </c>
      <c r="G202" t="s">
        <v>2</v>
      </c>
      <c r="H202" t="s">
        <v>8</v>
      </c>
      <c r="I202" t="s">
        <v>63</v>
      </c>
      <c r="J202" t="s">
        <v>20</v>
      </c>
      <c r="K202" t="s">
        <v>6</v>
      </c>
    </row>
    <row r="203" spans="1:11" x14ac:dyDescent="0.25">
      <c r="A203" s="3">
        <v>202</v>
      </c>
      <c r="B203" t="s">
        <v>26</v>
      </c>
      <c r="C203" t="s">
        <v>84</v>
      </c>
      <c r="D203" t="s">
        <v>147</v>
      </c>
      <c r="E203" t="s">
        <v>142</v>
      </c>
      <c r="F203" t="s">
        <v>85</v>
      </c>
      <c r="G203" t="s">
        <v>2</v>
      </c>
      <c r="H203" t="s">
        <v>8</v>
      </c>
      <c r="I203" t="s">
        <v>9</v>
      </c>
      <c r="J203" t="s">
        <v>126</v>
      </c>
      <c r="K203" t="s">
        <v>6</v>
      </c>
    </row>
    <row r="204" spans="1:11" x14ac:dyDescent="0.25">
      <c r="A204" s="3">
        <v>203</v>
      </c>
      <c r="B204" t="s">
        <v>12</v>
      </c>
      <c r="C204" t="s">
        <v>84</v>
      </c>
      <c r="D204" t="s">
        <v>109</v>
      </c>
      <c r="E204" t="s">
        <v>14</v>
      </c>
      <c r="F204" t="s">
        <v>6</v>
      </c>
      <c r="G204" t="s">
        <v>2</v>
      </c>
      <c r="H204" t="s">
        <v>22</v>
      </c>
      <c r="I204" t="s">
        <v>65</v>
      </c>
      <c r="J204" t="s">
        <v>120</v>
      </c>
      <c r="K204" t="s">
        <v>6</v>
      </c>
    </row>
    <row r="205" spans="1:11" x14ac:dyDescent="0.25">
      <c r="A205" s="3">
        <v>204</v>
      </c>
      <c r="B205" t="s">
        <v>12</v>
      </c>
      <c r="C205" t="s">
        <v>62</v>
      </c>
      <c r="D205" t="s">
        <v>127</v>
      </c>
      <c r="E205" t="s">
        <v>7</v>
      </c>
      <c r="F205" t="s">
        <v>6</v>
      </c>
      <c r="G205" t="s">
        <v>2</v>
      </c>
      <c r="H205" t="s">
        <v>28</v>
      </c>
      <c r="I205" t="s">
        <v>9</v>
      </c>
      <c r="J205" t="s">
        <v>98</v>
      </c>
      <c r="K205" t="s">
        <v>6</v>
      </c>
    </row>
    <row r="206" spans="1:11" x14ac:dyDescent="0.25">
      <c r="A206" s="3">
        <v>205</v>
      </c>
      <c r="B206" t="s">
        <v>12</v>
      </c>
      <c r="C206" t="s">
        <v>62</v>
      </c>
      <c r="D206" t="s">
        <v>124</v>
      </c>
      <c r="E206" t="s">
        <v>124</v>
      </c>
      <c r="F206" t="s">
        <v>6</v>
      </c>
      <c r="G206" t="s">
        <v>2</v>
      </c>
      <c r="H206" t="s">
        <v>27</v>
      </c>
      <c r="I206" t="s">
        <v>9</v>
      </c>
      <c r="J206" t="s">
        <v>130</v>
      </c>
      <c r="K206" t="s">
        <v>6</v>
      </c>
    </row>
    <row r="207" spans="1:11" x14ac:dyDescent="0.25">
      <c r="A207" s="3">
        <v>206</v>
      </c>
      <c r="B207" t="s">
        <v>13</v>
      </c>
      <c r="C207" t="s">
        <v>78</v>
      </c>
      <c r="D207" t="s">
        <v>14</v>
      </c>
      <c r="E207" t="s">
        <v>14</v>
      </c>
      <c r="F207" t="s">
        <v>64</v>
      </c>
      <c r="G207" t="s">
        <v>79</v>
      </c>
      <c r="H207" t="s">
        <v>15</v>
      </c>
      <c r="I207" t="s">
        <v>75</v>
      </c>
      <c r="J207" t="s">
        <v>66</v>
      </c>
      <c r="K207" t="s">
        <v>6</v>
      </c>
    </row>
    <row r="208" spans="1:11" x14ac:dyDescent="0.25">
      <c r="A208" s="3">
        <v>207</v>
      </c>
      <c r="B208" t="s">
        <v>13</v>
      </c>
      <c r="C208" t="s">
        <v>104</v>
      </c>
      <c r="D208" t="s">
        <v>14</v>
      </c>
      <c r="E208" t="s">
        <v>7</v>
      </c>
      <c r="F208" t="s">
        <v>64</v>
      </c>
      <c r="G208" t="s">
        <v>79</v>
      </c>
      <c r="H208" t="s">
        <v>24</v>
      </c>
      <c r="I208" t="s">
        <v>75</v>
      </c>
      <c r="J208" t="s">
        <v>105</v>
      </c>
      <c r="K208" t="s">
        <v>6</v>
      </c>
    </row>
    <row r="209" spans="1:11" x14ac:dyDescent="0.25">
      <c r="A209" s="3">
        <v>208</v>
      </c>
      <c r="B209" t="s">
        <v>11</v>
      </c>
      <c r="C209" t="s">
        <v>78</v>
      </c>
      <c r="D209" t="s">
        <v>14</v>
      </c>
      <c r="E209" t="s">
        <v>94</v>
      </c>
      <c r="F209" t="s">
        <v>6</v>
      </c>
      <c r="G209" t="s">
        <v>2</v>
      </c>
      <c r="H209" t="s">
        <v>24</v>
      </c>
      <c r="I209" t="s">
        <v>75</v>
      </c>
      <c r="J209" t="s">
        <v>66</v>
      </c>
      <c r="K209" t="s">
        <v>6</v>
      </c>
    </row>
    <row r="210" spans="1:11" x14ac:dyDescent="0.25">
      <c r="A210" s="3">
        <v>209</v>
      </c>
      <c r="B210" t="s">
        <v>26</v>
      </c>
      <c r="C210" t="s">
        <v>74</v>
      </c>
      <c r="D210" t="s">
        <v>63</v>
      </c>
      <c r="E210" t="s">
        <v>94</v>
      </c>
      <c r="F210" t="s">
        <v>85</v>
      </c>
      <c r="G210" t="s">
        <v>2</v>
      </c>
      <c r="H210" t="s">
        <v>8</v>
      </c>
      <c r="I210" t="s">
        <v>9</v>
      </c>
      <c r="J210" t="s">
        <v>96</v>
      </c>
      <c r="K210" t="s">
        <v>6</v>
      </c>
    </row>
    <row r="211" spans="1:11" x14ac:dyDescent="0.25">
      <c r="A211" s="3">
        <v>210</v>
      </c>
      <c r="B211" t="s">
        <v>11</v>
      </c>
      <c r="C211" t="s">
        <v>62</v>
      </c>
      <c r="D211" t="s">
        <v>99</v>
      </c>
      <c r="E211" t="s">
        <v>99</v>
      </c>
      <c r="F211" t="s">
        <v>64</v>
      </c>
      <c r="G211" t="s">
        <v>2</v>
      </c>
      <c r="H211" t="s">
        <v>28</v>
      </c>
      <c r="I211" t="s">
        <v>9</v>
      </c>
      <c r="J211" t="s">
        <v>98</v>
      </c>
      <c r="K211" t="s">
        <v>6</v>
      </c>
    </row>
    <row r="212" spans="1:11" x14ac:dyDescent="0.25">
      <c r="A212" s="3">
        <v>211</v>
      </c>
      <c r="B212" t="s">
        <v>13</v>
      </c>
      <c r="C212" t="s">
        <v>78</v>
      </c>
      <c r="D212" t="s">
        <v>7</v>
      </c>
      <c r="E212" t="s">
        <v>14</v>
      </c>
      <c r="F212" t="s">
        <v>64</v>
      </c>
      <c r="G212" t="s">
        <v>79</v>
      </c>
      <c r="H212" t="s">
        <v>15</v>
      </c>
      <c r="I212" t="s">
        <v>75</v>
      </c>
      <c r="J212" t="s">
        <v>66</v>
      </c>
      <c r="K212" t="s">
        <v>6</v>
      </c>
    </row>
  </sheetData>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0199C-848D-4DCA-9D04-D17FD268D560}">
  <dimension ref="A1:Q212"/>
  <sheetViews>
    <sheetView topLeftCell="K1" workbookViewId="0">
      <selection activeCell="L1" sqref="L1"/>
    </sheetView>
  </sheetViews>
  <sheetFormatPr defaultRowHeight="15" x14ac:dyDescent="0.25"/>
  <cols>
    <col min="1" max="1" width="5.7109375" bestFit="1" customWidth="1"/>
    <col min="2" max="2" width="16.28515625" bestFit="1" customWidth="1"/>
    <col min="3" max="3" width="30.7109375" bestFit="1" customWidth="1"/>
    <col min="4" max="4" width="75.85546875" bestFit="1" customWidth="1"/>
    <col min="5" max="5" width="176.7109375" bestFit="1" customWidth="1"/>
    <col min="6" max="6" width="30.140625" bestFit="1" customWidth="1"/>
    <col min="7" max="7" width="40.85546875" bestFit="1" customWidth="1"/>
    <col min="8" max="8" width="66.7109375" bestFit="1" customWidth="1"/>
    <col min="9" max="9" width="77.5703125" bestFit="1" customWidth="1"/>
    <col min="10" max="10" width="255.7109375" bestFit="1" customWidth="1"/>
    <col min="11" max="11" width="58.140625" bestFit="1" customWidth="1"/>
    <col min="12" max="12" width="84.85546875" bestFit="1" customWidth="1"/>
    <col min="14" max="14" width="93.42578125" bestFit="1" customWidth="1"/>
    <col min="15" max="15" width="16.85546875" bestFit="1" customWidth="1"/>
    <col min="16" max="16" width="7.5703125" bestFit="1" customWidth="1"/>
    <col min="17" max="17" width="11.28515625" bestFit="1" customWidth="1"/>
    <col min="18" max="18" width="9.7109375" bestFit="1" customWidth="1"/>
    <col min="19" max="19" width="11.28515625" bestFit="1" customWidth="1"/>
  </cols>
  <sheetData>
    <row r="1" spans="1:15" x14ac:dyDescent="0.25">
      <c r="A1" s="22" t="s">
        <v>166</v>
      </c>
      <c r="B1" s="22" t="s">
        <v>0</v>
      </c>
      <c r="C1" s="22" t="s">
        <v>45</v>
      </c>
      <c r="D1" s="22" t="s">
        <v>46</v>
      </c>
      <c r="E1" s="22" t="s">
        <v>47</v>
      </c>
      <c r="F1" s="22" t="s">
        <v>48</v>
      </c>
      <c r="G1" s="22" t="s">
        <v>49</v>
      </c>
      <c r="H1" s="22" t="s">
        <v>50</v>
      </c>
      <c r="I1" s="22" t="s">
        <v>51</v>
      </c>
      <c r="J1" s="22" t="s">
        <v>52</v>
      </c>
      <c r="K1" s="22" t="s">
        <v>53</v>
      </c>
      <c r="L1" s="22" t="s">
        <v>54</v>
      </c>
    </row>
    <row r="2" spans="1:15" x14ac:dyDescent="0.25">
      <c r="A2" s="3">
        <v>1</v>
      </c>
      <c r="B2" t="s">
        <v>11</v>
      </c>
      <c r="C2" t="s">
        <v>62</v>
      </c>
      <c r="D2" t="s">
        <v>14</v>
      </c>
      <c r="E2" t="s">
        <v>63</v>
      </c>
      <c r="F2" t="s">
        <v>64</v>
      </c>
      <c r="G2" t="s">
        <v>2</v>
      </c>
      <c r="H2" t="s">
        <v>3</v>
      </c>
      <c r="I2" t="s">
        <v>65</v>
      </c>
      <c r="J2" t="s">
        <v>66</v>
      </c>
      <c r="K2" t="s">
        <v>4</v>
      </c>
      <c r="L2" t="s">
        <v>67</v>
      </c>
    </row>
    <row r="3" spans="1:15" x14ac:dyDescent="0.25">
      <c r="A3" s="3">
        <v>2</v>
      </c>
      <c r="B3" t="s">
        <v>26</v>
      </c>
      <c r="C3" t="s">
        <v>62</v>
      </c>
      <c r="D3" t="s">
        <v>65</v>
      </c>
      <c r="E3" t="s">
        <v>7</v>
      </c>
      <c r="F3" t="s">
        <v>6</v>
      </c>
      <c r="G3" t="s">
        <v>2</v>
      </c>
      <c r="H3" t="s">
        <v>8</v>
      </c>
      <c r="I3" t="s">
        <v>9</v>
      </c>
      <c r="J3" t="s">
        <v>71</v>
      </c>
      <c r="K3" t="s">
        <v>6</v>
      </c>
      <c r="L3" t="s">
        <v>67</v>
      </c>
      <c r="N3" s="2" t="s">
        <v>202</v>
      </c>
      <c r="O3" t="s">
        <v>178</v>
      </c>
    </row>
    <row r="4" spans="1:15" x14ac:dyDescent="0.25">
      <c r="A4" s="3">
        <v>3</v>
      </c>
      <c r="B4" t="s">
        <v>26</v>
      </c>
      <c r="C4" t="s">
        <v>62</v>
      </c>
      <c r="D4" t="s">
        <v>14</v>
      </c>
      <c r="E4" t="s">
        <v>73</v>
      </c>
      <c r="F4" t="s">
        <v>64</v>
      </c>
      <c r="G4" t="s">
        <v>2</v>
      </c>
      <c r="H4" t="s">
        <v>3</v>
      </c>
      <c r="I4" t="s">
        <v>65</v>
      </c>
      <c r="J4" t="s">
        <v>66</v>
      </c>
      <c r="K4" t="s">
        <v>4</v>
      </c>
      <c r="L4" t="s">
        <v>67</v>
      </c>
      <c r="N4" s="5" t="s">
        <v>67</v>
      </c>
      <c r="O4">
        <v>85</v>
      </c>
    </row>
    <row r="5" spans="1:15" x14ac:dyDescent="0.25">
      <c r="A5" s="3">
        <v>4</v>
      </c>
      <c r="B5" t="s">
        <v>12</v>
      </c>
      <c r="C5" t="s">
        <v>74</v>
      </c>
      <c r="D5" t="s">
        <v>18</v>
      </c>
      <c r="E5" t="s">
        <v>75</v>
      </c>
      <c r="F5" t="s">
        <v>64</v>
      </c>
      <c r="G5" t="s">
        <v>2</v>
      </c>
      <c r="H5" t="s">
        <v>8</v>
      </c>
      <c r="I5" t="s">
        <v>9</v>
      </c>
      <c r="J5" t="s">
        <v>76</v>
      </c>
      <c r="K5" t="s">
        <v>4</v>
      </c>
      <c r="L5" t="s">
        <v>67</v>
      </c>
      <c r="N5" s="5" t="s">
        <v>118</v>
      </c>
      <c r="O5">
        <v>5</v>
      </c>
    </row>
    <row r="6" spans="1:15" x14ac:dyDescent="0.25">
      <c r="A6" s="3">
        <v>5</v>
      </c>
      <c r="B6" t="s">
        <v>13</v>
      </c>
      <c r="C6" t="s">
        <v>78</v>
      </c>
      <c r="D6" t="s">
        <v>14</v>
      </c>
      <c r="E6" t="s">
        <v>14</v>
      </c>
      <c r="F6" t="s">
        <v>64</v>
      </c>
      <c r="G6" t="s">
        <v>79</v>
      </c>
      <c r="H6" t="s">
        <v>15</v>
      </c>
      <c r="I6" t="s">
        <v>75</v>
      </c>
      <c r="J6" t="s">
        <v>66</v>
      </c>
      <c r="K6" t="s">
        <v>6</v>
      </c>
      <c r="L6" t="s">
        <v>67</v>
      </c>
      <c r="N6" s="5" t="s">
        <v>29</v>
      </c>
      <c r="O6">
        <v>22</v>
      </c>
    </row>
    <row r="7" spans="1:15" x14ac:dyDescent="0.25">
      <c r="A7" s="3">
        <v>6</v>
      </c>
      <c r="B7" t="s">
        <v>17</v>
      </c>
      <c r="C7" t="s">
        <v>84</v>
      </c>
      <c r="D7" t="s">
        <v>65</v>
      </c>
      <c r="E7" t="s">
        <v>18</v>
      </c>
      <c r="F7" t="s">
        <v>85</v>
      </c>
      <c r="G7" t="s">
        <v>2</v>
      </c>
      <c r="H7" t="s">
        <v>19</v>
      </c>
      <c r="I7" t="s">
        <v>9</v>
      </c>
      <c r="J7" t="s">
        <v>20</v>
      </c>
      <c r="K7" t="s">
        <v>6</v>
      </c>
      <c r="L7" t="s">
        <v>67</v>
      </c>
      <c r="N7" s="5" t="s">
        <v>23</v>
      </c>
      <c r="O7">
        <v>99</v>
      </c>
    </row>
    <row r="8" spans="1:15" x14ac:dyDescent="0.25">
      <c r="A8" s="3">
        <v>7</v>
      </c>
      <c r="B8" t="s">
        <v>11</v>
      </c>
      <c r="C8" t="s">
        <v>87</v>
      </c>
      <c r="D8" t="s">
        <v>75</v>
      </c>
      <c r="E8" t="s">
        <v>73</v>
      </c>
      <c r="F8" t="s">
        <v>85</v>
      </c>
      <c r="G8" t="s">
        <v>2</v>
      </c>
      <c r="H8" t="s">
        <v>3</v>
      </c>
      <c r="I8" t="s">
        <v>88</v>
      </c>
      <c r="J8" t="s">
        <v>89</v>
      </c>
      <c r="K8" t="s">
        <v>6</v>
      </c>
      <c r="L8" t="s">
        <v>67</v>
      </c>
      <c r="N8" s="5" t="s">
        <v>163</v>
      </c>
      <c r="O8">
        <v>211</v>
      </c>
    </row>
    <row r="9" spans="1:15" x14ac:dyDescent="0.25">
      <c r="A9" s="3">
        <v>8</v>
      </c>
      <c r="B9" t="s">
        <v>12</v>
      </c>
      <c r="C9" t="s">
        <v>84</v>
      </c>
      <c r="D9" t="s">
        <v>14</v>
      </c>
      <c r="E9" t="s">
        <v>14</v>
      </c>
      <c r="F9" t="s">
        <v>6</v>
      </c>
      <c r="G9" t="s">
        <v>21</v>
      </c>
      <c r="H9" t="s">
        <v>19</v>
      </c>
      <c r="I9" t="s">
        <v>9</v>
      </c>
      <c r="J9" t="s">
        <v>89</v>
      </c>
      <c r="K9" t="s">
        <v>6</v>
      </c>
      <c r="L9" t="s">
        <v>67</v>
      </c>
    </row>
    <row r="10" spans="1:15" x14ac:dyDescent="0.25">
      <c r="A10" s="3">
        <v>9</v>
      </c>
      <c r="B10" t="s">
        <v>17</v>
      </c>
      <c r="C10" t="s">
        <v>84</v>
      </c>
      <c r="D10" t="s">
        <v>18</v>
      </c>
      <c r="E10" t="s">
        <v>91</v>
      </c>
      <c r="F10" t="s">
        <v>6</v>
      </c>
      <c r="G10" t="s">
        <v>2</v>
      </c>
      <c r="H10" t="s">
        <v>22</v>
      </c>
      <c r="I10" t="s">
        <v>65</v>
      </c>
      <c r="J10" t="s">
        <v>20</v>
      </c>
      <c r="K10" t="s">
        <v>6</v>
      </c>
      <c r="L10" t="s">
        <v>23</v>
      </c>
    </row>
    <row r="11" spans="1:15" x14ac:dyDescent="0.25">
      <c r="A11" s="3">
        <v>10</v>
      </c>
      <c r="B11" t="s">
        <v>11</v>
      </c>
      <c r="C11" t="s">
        <v>78</v>
      </c>
      <c r="D11" t="s">
        <v>14</v>
      </c>
      <c r="E11" t="s">
        <v>94</v>
      </c>
      <c r="F11" t="s">
        <v>6</v>
      </c>
      <c r="G11" t="s">
        <v>2</v>
      </c>
      <c r="H11" t="s">
        <v>24</v>
      </c>
      <c r="I11" t="s">
        <v>75</v>
      </c>
      <c r="J11" t="s">
        <v>66</v>
      </c>
      <c r="K11" t="s">
        <v>6</v>
      </c>
      <c r="L11" t="s">
        <v>67</v>
      </c>
    </row>
    <row r="12" spans="1:15" x14ac:dyDescent="0.25">
      <c r="A12" s="3">
        <v>11</v>
      </c>
      <c r="B12" t="s">
        <v>11</v>
      </c>
      <c r="C12" t="s">
        <v>74</v>
      </c>
      <c r="D12" t="s">
        <v>63</v>
      </c>
      <c r="E12" t="s">
        <v>94</v>
      </c>
      <c r="F12" t="s">
        <v>85</v>
      </c>
      <c r="G12" t="s">
        <v>2</v>
      </c>
      <c r="H12" t="s">
        <v>8</v>
      </c>
      <c r="I12" t="s">
        <v>9</v>
      </c>
      <c r="J12" t="s">
        <v>96</v>
      </c>
      <c r="K12" t="s">
        <v>6</v>
      </c>
      <c r="L12" t="s">
        <v>67</v>
      </c>
      <c r="N12" t="s">
        <v>202</v>
      </c>
      <c r="O12" t="s">
        <v>178</v>
      </c>
    </row>
    <row r="13" spans="1:15" x14ac:dyDescent="0.25">
      <c r="A13" s="3">
        <v>12</v>
      </c>
      <c r="B13" t="s">
        <v>26</v>
      </c>
      <c r="C13" t="s">
        <v>74</v>
      </c>
      <c r="D13" t="s">
        <v>75</v>
      </c>
      <c r="E13" t="s">
        <v>75</v>
      </c>
      <c r="F13" t="s">
        <v>64</v>
      </c>
      <c r="G13" t="s">
        <v>2</v>
      </c>
      <c r="H13" t="s">
        <v>27</v>
      </c>
      <c r="I13" t="s">
        <v>97</v>
      </c>
      <c r="J13" t="s">
        <v>98</v>
      </c>
      <c r="K13" t="s">
        <v>6</v>
      </c>
      <c r="L13" t="s">
        <v>23</v>
      </c>
      <c r="N13" t="s">
        <v>23</v>
      </c>
      <c r="O13">
        <v>99</v>
      </c>
    </row>
    <row r="14" spans="1:15" x14ac:dyDescent="0.25">
      <c r="A14" s="3">
        <v>13</v>
      </c>
      <c r="B14" t="s">
        <v>11</v>
      </c>
      <c r="C14" t="s">
        <v>62</v>
      </c>
      <c r="D14" t="s">
        <v>99</v>
      </c>
      <c r="E14" t="s">
        <v>99</v>
      </c>
      <c r="F14" t="s">
        <v>64</v>
      </c>
      <c r="G14" t="s">
        <v>2</v>
      </c>
      <c r="H14" t="s">
        <v>28</v>
      </c>
      <c r="I14" t="s">
        <v>9</v>
      </c>
      <c r="J14" t="s">
        <v>98</v>
      </c>
      <c r="K14" t="s">
        <v>6</v>
      </c>
      <c r="L14" t="s">
        <v>23</v>
      </c>
      <c r="N14" t="s">
        <v>67</v>
      </c>
      <c r="O14">
        <v>85</v>
      </c>
    </row>
    <row r="15" spans="1:15" x14ac:dyDescent="0.25">
      <c r="A15" s="3">
        <v>14</v>
      </c>
      <c r="B15" t="s">
        <v>26</v>
      </c>
      <c r="C15" t="s">
        <v>62</v>
      </c>
      <c r="D15" t="s">
        <v>14</v>
      </c>
      <c r="E15" t="s">
        <v>91</v>
      </c>
      <c r="F15" t="s">
        <v>6</v>
      </c>
      <c r="G15" t="s">
        <v>2</v>
      </c>
      <c r="H15" t="s">
        <v>19</v>
      </c>
      <c r="I15" t="s">
        <v>97</v>
      </c>
      <c r="J15" t="s">
        <v>100</v>
      </c>
      <c r="K15" t="s">
        <v>6</v>
      </c>
      <c r="L15" t="s">
        <v>29</v>
      </c>
      <c r="N15" t="s">
        <v>29</v>
      </c>
      <c r="O15">
        <v>22</v>
      </c>
    </row>
    <row r="16" spans="1:15" x14ac:dyDescent="0.25">
      <c r="A16" s="3">
        <v>15</v>
      </c>
      <c r="B16" t="s">
        <v>12</v>
      </c>
      <c r="C16" t="s">
        <v>62</v>
      </c>
      <c r="D16" t="s">
        <v>18</v>
      </c>
      <c r="E16" t="s">
        <v>30</v>
      </c>
      <c r="F16" t="s">
        <v>6</v>
      </c>
      <c r="G16" t="s">
        <v>2</v>
      </c>
      <c r="H16" t="s">
        <v>19</v>
      </c>
      <c r="I16" t="s">
        <v>9</v>
      </c>
      <c r="J16" t="s">
        <v>76</v>
      </c>
      <c r="K16" t="s">
        <v>6</v>
      </c>
      <c r="L16" t="s">
        <v>23</v>
      </c>
      <c r="N16" t="s">
        <v>118</v>
      </c>
      <c r="O16">
        <v>5</v>
      </c>
    </row>
    <row r="17" spans="1:17" x14ac:dyDescent="0.25">
      <c r="A17" s="3">
        <v>16</v>
      </c>
      <c r="B17" t="s">
        <v>11</v>
      </c>
      <c r="C17" t="s">
        <v>84</v>
      </c>
      <c r="D17" t="s">
        <v>14</v>
      </c>
      <c r="E17" t="s">
        <v>94</v>
      </c>
      <c r="F17" t="s">
        <v>6</v>
      </c>
      <c r="G17" t="s">
        <v>2</v>
      </c>
      <c r="H17" t="s">
        <v>3</v>
      </c>
      <c r="I17" t="s">
        <v>65</v>
      </c>
      <c r="J17" t="s">
        <v>101</v>
      </c>
      <c r="K17" t="s">
        <v>6</v>
      </c>
      <c r="L17" t="s">
        <v>23</v>
      </c>
    </row>
    <row r="18" spans="1:17" x14ac:dyDescent="0.25">
      <c r="A18" s="3">
        <v>17</v>
      </c>
      <c r="B18" t="s">
        <v>11</v>
      </c>
      <c r="C18" t="s">
        <v>62</v>
      </c>
      <c r="D18" t="s">
        <v>14</v>
      </c>
      <c r="E18" t="s">
        <v>31</v>
      </c>
      <c r="F18" t="s">
        <v>64</v>
      </c>
      <c r="G18" t="s">
        <v>2</v>
      </c>
      <c r="H18" t="s">
        <v>32</v>
      </c>
      <c r="I18" t="s">
        <v>65</v>
      </c>
      <c r="J18" t="s">
        <v>20</v>
      </c>
      <c r="K18" t="s">
        <v>4</v>
      </c>
      <c r="L18" t="s">
        <v>23</v>
      </c>
    </row>
    <row r="19" spans="1:17" x14ac:dyDescent="0.25">
      <c r="A19" s="3">
        <v>18</v>
      </c>
      <c r="B19" t="s">
        <v>11</v>
      </c>
      <c r="C19" t="s">
        <v>84</v>
      </c>
      <c r="D19" t="s">
        <v>103</v>
      </c>
      <c r="E19" t="s">
        <v>7</v>
      </c>
      <c r="F19" t="s">
        <v>6</v>
      </c>
      <c r="G19" t="s">
        <v>2</v>
      </c>
      <c r="H19" t="s">
        <v>3</v>
      </c>
      <c r="I19" t="s">
        <v>9</v>
      </c>
      <c r="J19" t="s">
        <v>71</v>
      </c>
      <c r="K19" t="s">
        <v>6</v>
      </c>
      <c r="L19" t="s">
        <v>23</v>
      </c>
    </row>
    <row r="20" spans="1:17" x14ac:dyDescent="0.25">
      <c r="A20" s="3">
        <v>19</v>
      </c>
      <c r="B20" t="s">
        <v>13</v>
      </c>
      <c r="C20" t="s">
        <v>104</v>
      </c>
      <c r="D20" t="s">
        <v>14</v>
      </c>
      <c r="E20" t="s">
        <v>7</v>
      </c>
      <c r="F20" t="s">
        <v>64</v>
      </c>
      <c r="G20" t="s">
        <v>79</v>
      </c>
      <c r="H20" t="s">
        <v>24</v>
      </c>
      <c r="I20" t="s">
        <v>75</v>
      </c>
      <c r="J20" t="s">
        <v>105</v>
      </c>
      <c r="K20" t="s">
        <v>6</v>
      </c>
      <c r="L20" t="s">
        <v>23</v>
      </c>
    </row>
    <row r="21" spans="1:17" x14ac:dyDescent="0.25">
      <c r="A21" s="3">
        <v>20</v>
      </c>
      <c r="B21" t="s">
        <v>26</v>
      </c>
      <c r="C21" t="s">
        <v>87</v>
      </c>
      <c r="D21" t="s">
        <v>63</v>
      </c>
      <c r="E21" t="s">
        <v>30</v>
      </c>
      <c r="F21" t="s">
        <v>6</v>
      </c>
      <c r="G21" t="s">
        <v>2</v>
      </c>
      <c r="H21" t="s">
        <v>8</v>
      </c>
      <c r="I21" t="s">
        <v>9</v>
      </c>
      <c r="J21" t="s">
        <v>106</v>
      </c>
      <c r="K21" t="s">
        <v>6</v>
      </c>
      <c r="L21" t="s">
        <v>67</v>
      </c>
    </row>
    <row r="22" spans="1:17" x14ac:dyDescent="0.25">
      <c r="A22" s="3">
        <v>21</v>
      </c>
      <c r="B22" t="s">
        <v>11</v>
      </c>
      <c r="C22" t="s">
        <v>84</v>
      </c>
      <c r="D22" t="s">
        <v>7</v>
      </c>
      <c r="E22" t="s">
        <v>7</v>
      </c>
      <c r="F22" t="s">
        <v>85</v>
      </c>
      <c r="G22" t="s">
        <v>2</v>
      </c>
      <c r="H22" t="s">
        <v>3</v>
      </c>
      <c r="I22" t="s">
        <v>65</v>
      </c>
      <c r="J22" t="s">
        <v>108</v>
      </c>
      <c r="K22" t="s">
        <v>6</v>
      </c>
      <c r="L22" t="s">
        <v>67</v>
      </c>
    </row>
    <row r="23" spans="1:17" x14ac:dyDescent="0.25">
      <c r="A23" s="3">
        <v>22</v>
      </c>
      <c r="B23" t="s">
        <v>11</v>
      </c>
      <c r="C23" t="s">
        <v>84</v>
      </c>
      <c r="D23" t="s">
        <v>170</v>
      </c>
      <c r="E23" t="s">
        <v>109</v>
      </c>
      <c r="F23" t="s">
        <v>64</v>
      </c>
      <c r="G23" t="s">
        <v>2</v>
      </c>
      <c r="H23" t="s">
        <v>8</v>
      </c>
      <c r="I23" t="s">
        <v>110</v>
      </c>
      <c r="J23" t="s">
        <v>20</v>
      </c>
      <c r="K23" t="s">
        <v>6</v>
      </c>
      <c r="L23" t="s">
        <v>67</v>
      </c>
    </row>
    <row r="24" spans="1:17" x14ac:dyDescent="0.25">
      <c r="A24" s="3">
        <v>23</v>
      </c>
      <c r="B24" t="s">
        <v>13</v>
      </c>
      <c r="C24" t="s">
        <v>104</v>
      </c>
      <c r="D24" t="s">
        <v>14</v>
      </c>
      <c r="E24" t="s">
        <v>14</v>
      </c>
      <c r="F24" t="s">
        <v>64</v>
      </c>
      <c r="G24" t="s">
        <v>79</v>
      </c>
      <c r="H24" t="s">
        <v>234</v>
      </c>
      <c r="I24" t="s">
        <v>75</v>
      </c>
      <c r="J24" t="s">
        <v>111</v>
      </c>
      <c r="K24" t="s">
        <v>6</v>
      </c>
      <c r="L24" t="s">
        <v>23</v>
      </c>
    </row>
    <row r="25" spans="1:17" x14ac:dyDescent="0.25">
      <c r="A25" s="3">
        <v>24</v>
      </c>
      <c r="B25" t="s">
        <v>17</v>
      </c>
      <c r="C25" t="s">
        <v>84</v>
      </c>
      <c r="D25" t="s">
        <v>18</v>
      </c>
      <c r="E25" t="s">
        <v>30</v>
      </c>
      <c r="F25" t="s">
        <v>6</v>
      </c>
      <c r="G25" t="s">
        <v>2</v>
      </c>
      <c r="H25" t="s">
        <v>19</v>
      </c>
      <c r="I25" t="s">
        <v>9</v>
      </c>
      <c r="J25" t="s">
        <v>76</v>
      </c>
      <c r="K25" t="s">
        <v>6</v>
      </c>
      <c r="L25" t="s">
        <v>23</v>
      </c>
    </row>
    <row r="26" spans="1:17" x14ac:dyDescent="0.25">
      <c r="A26" s="3">
        <v>25</v>
      </c>
      <c r="B26" t="s">
        <v>11</v>
      </c>
      <c r="C26" t="s">
        <v>104</v>
      </c>
      <c r="D26" t="s">
        <v>14</v>
      </c>
      <c r="E26" t="s">
        <v>7</v>
      </c>
      <c r="F26" t="s">
        <v>6</v>
      </c>
      <c r="G26" t="s">
        <v>2</v>
      </c>
      <c r="H26" t="s">
        <v>22</v>
      </c>
      <c r="I26" t="s">
        <v>65</v>
      </c>
      <c r="J26" t="s">
        <v>100</v>
      </c>
      <c r="K26" t="s">
        <v>6</v>
      </c>
      <c r="L26" t="s">
        <v>23</v>
      </c>
    </row>
    <row r="27" spans="1:17" x14ac:dyDescent="0.25">
      <c r="A27" s="3">
        <v>26</v>
      </c>
      <c r="B27" t="s">
        <v>11</v>
      </c>
      <c r="C27" t="s">
        <v>104</v>
      </c>
      <c r="D27" t="s">
        <v>14</v>
      </c>
      <c r="E27" t="s">
        <v>94</v>
      </c>
      <c r="F27" t="s">
        <v>85</v>
      </c>
      <c r="G27" t="s">
        <v>2</v>
      </c>
      <c r="H27" t="s">
        <v>22</v>
      </c>
      <c r="I27" t="s">
        <v>65</v>
      </c>
      <c r="J27" t="s">
        <v>76</v>
      </c>
      <c r="K27" t="s">
        <v>6</v>
      </c>
      <c r="L27" t="s">
        <v>23</v>
      </c>
      <c r="N27" s="2" t="s">
        <v>178</v>
      </c>
      <c r="O27" s="2" t="s">
        <v>222</v>
      </c>
    </row>
    <row r="28" spans="1:17" x14ac:dyDescent="0.25">
      <c r="A28" s="3">
        <v>27</v>
      </c>
      <c r="B28" t="s">
        <v>13</v>
      </c>
      <c r="C28" t="s">
        <v>104</v>
      </c>
      <c r="D28" t="s">
        <v>103</v>
      </c>
      <c r="E28" t="s">
        <v>7</v>
      </c>
      <c r="F28" t="s">
        <v>6</v>
      </c>
      <c r="G28" t="s">
        <v>2</v>
      </c>
      <c r="H28" t="s">
        <v>28</v>
      </c>
      <c r="I28" t="s">
        <v>9</v>
      </c>
      <c r="J28" t="s">
        <v>112</v>
      </c>
      <c r="K28" t="s">
        <v>6</v>
      </c>
      <c r="L28" t="s">
        <v>23</v>
      </c>
      <c r="N28" s="2" t="s">
        <v>202</v>
      </c>
      <c r="O28" t="s">
        <v>118</v>
      </c>
      <c r="P28" t="s">
        <v>29</v>
      </c>
      <c r="Q28" t="s">
        <v>163</v>
      </c>
    </row>
    <row r="29" spans="1:17" x14ac:dyDescent="0.25">
      <c r="A29" s="3">
        <v>28</v>
      </c>
      <c r="B29" t="s">
        <v>13</v>
      </c>
      <c r="C29" t="s">
        <v>104</v>
      </c>
      <c r="D29" t="s">
        <v>7</v>
      </c>
      <c r="E29" t="s">
        <v>7</v>
      </c>
      <c r="F29" t="s">
        <v>6</v>
      </c>
      <c r="G29" t="s">
        <v>2</v>
      </c>
      <c r="H29" t="s">
        <v>32</v>
      </c>
      <c r="I29" t="s">
        <v>63</v>
      </c>
      <c r="J29" t="s">
        <v>108</v>
      </c>
      <c r="K29" t="s">
        <v>6</v>
      </c>
      <c r="L29" t="s">
        <v>67</v>
      </c>
      <c r="N29" s="5" t="s">
        <v>246</v>
      </c>
      <c r="P29">
        <v>1</v>
      </c>
      <c r="Q29">
        <v>1</v>
      </c>
    </row>
    <row r="30" spans="1:17" x14ac:dyDescent="0.25">
      <c r="A30" s="3">
        <v>29</v>
      </c>
      <c r="B30" t="s">
        <v>26</v>
      </c>
      <c r="C30" t="s">
        <v>62</v>
      </c>
      <c r="D30" t="s">
        <v>65</v>
      </c>
      <c r="E30" t="s">
        <v>250</v>
      </c>
      <c r="F30" t="s">
        <v>85</v>
      </c>
      <c r="G30" t="s">
        <v>2</v>
      </c>
      <c r="H30" t="s">
        <v>27</v>
      </c>
      <c r="I30" t="s">
        <v>9</v>
      </c>
      <c r="J30" t="s">
        <v>76</v>
      </c>
      <c r="K30" t="s">
        <v>6</v>
      </c>
      <c r="L30" t="s">
        <v>67</v>
      </c>
      <c r="N30" s="5" t="s">
        <v>147</v>
      </c>
      <c r="P30">
        <v>3</v>
      </c>
      <c r="Q30">
        <v>3</v>
      </c>
    </row>
    <row r="31" spans="1:17" x14ac:dyDescent="0.25">
      <c r="A31" s="3">
        <v>30</v>
      </c>
      <c r="B31" t="s">
        <v>11</v>
      </c>
      <c r="C31" t="s">
        <v>104</v>
      </c>
      <c r="D31" t="s">
        <v>65</v>
      </c>
      <c r="E31" t="s">
        <v>75</v>
      </c>
      <c r="F31" t="s">
        <v>6</v>
      </c>
      <c r="G31" t="s">
        <v>2</v>
      </c>
      <c r="H31" t="s">
        <v>28</v>
      </c>
      <c r="I31" t="s">
        <v>63</v>
      </c>
      <c r="J31" t="s">
        <v>34</v>
      </c>
      <c r="K31" t="s">
        <v>6</v>
      </c>
      <c r="L31" t="s">
        <v>67</v>
      </c>
      <c r="N31" s="5" t="s">
        <v>63</v>
      </c>
      <c r="P31">
        <v>1</v>
      </c>
      <c r="Q31">
        <v>1</v>
      </c>
    </row>
    <row r="32" spans="1:17" x14ac:dyDescent="0.25">
      <c r="A32" s="3">
        <v>31</v>
      </c>
      <c r="B32" t="s">
        <v>11</v>
      </c>
      <c r="C32" t="s">
        <v>84</v>
      </c>
      <c r="D32" t="s">
        <v>115</v>
      </c>
      <c r="E32" t="s">
        <v>116</v>
      </c>
      <c r="F32" t="s">
        <v>85</v>
      </c>
      <c r="G32" t="s">
        <v>2</v>
      </c>
      <c r="H32" t="s">
        <v>3</v>
      </c>
      <c r="I32" t="s">
        <v>75</v>
      </c>
      <c r="J32" t="s">
        <v>71</v>
      </c>
      <c r="K32" t="s">
        <v>6</v>
      </c>
      <c r="L32" t="s">
        <v>67</v>
      </c>
      <c r="N32" s="5" t="s">
        <v>75</v>
      </c>
      <c r="P32">
        <v>2</v>
      </c>
      <c r="Q32">
        <v>2</v>
      </c>
    </row>
    <row r="33" spans="1:17" x14ac:dyDescent="0.25">
      <c r="A33" s="3">
        <v>32</v>
      </c>
      <c r="B33" t="s">
        <v>11</v>
      </c>
      <c r="C33" t="s">
        <v>104</v>
      </c>
      <c r="D33" t="s">
        <v>14</v>
      </c>
      <c r="E33" t="s">
        <v>91</v>
      </c>
      <c r="F33" t="s">
        <v>64</v>
      </c>
      <c r="G33" t="s">
        <v>2</v>
      </c>
      <c r="H33" t="s">
        <v>35</v>
      </c>
      <c r="I33" t="s">
        <v>75</v>
      </c>
      <c r="J33" t="s">
        <v>117</v>
      </c>
      <c r="K33" t="s">
        <v>6</v>
      </c>
      <c r="L33" t="s">
        <v>67</v>
      </c>
      <c r="N33" s="5" t="s">
        <v>88</v>
      </c>
      <c r="P33">
        <v>1</v>
      </c>
      <c r="Q33">
        <v>1</v>
      </c>
    </row>
    <row r="34" spans="1:17" x14ac:dyDescent="0.25">
      <c r="A34" s="3">
        <v>33</v>
      </c>
      <c r="B34" t="s">
        <v>11</v>
      </c>
      <c r="C34" t="s">
        <v>78</v>
      </c>
      <c r="D34" t="s">
        <v>14</v>
      </c>
      <c r="E34" t="s">
        <v>7</v>
      </c>
      <c r="F34" t="s">
        <v>85</v>
      </c>
      <c r="G34" t="s">
        <v>2</v>
      </c>
      <c r="H34" t="s">
        <v>28</v>
      </c>
      <c r="I34" t="s">
        <v>9</v>
      </c>
      <c r="J34" t="s">
        <v>71</v>
      </c>
      <c r="K34" t="s">
        <v>6</v>
      </c>
      <c r="L34" t="s">
        <v>23</v>
      </c>
      <c r="N34" s="5" t="s">
        <v>14</v>
      </c>
      <c r="O34">
        <v>2</v>
      </c>
      <c r="P34">
        <v>3</v>
      </c>
      <c r="Q34">
        <v>5</v>
      </c>
    </row>
    <row r="35" spans="1:17" x14ac:dyDescent="0.25">
      <c r="A35" s="3">
        <v>34</v>
      </c>
      <c r="B35" t="s">
        <v>11</v>
      </c>
      <c r="C35" t="s">
        <v>62</v>
      </c>
      <c r="D35" t="s">
        <v>122</v>
      </c>
      <c r="E35" t="s">
        <v>7</v>
      </c>
      <c r="F35" t="s">
        <v>85</v>
      </c>
      <c r="G35" t="s">
        <v>2</v>
      </c>
      <c r="H35" t="s">
        <v>22</v>
      </c>
      <c r="I35" t="s">
        <v>9</v>
      </c>
      <c r="J35" t="s">
        <v>76</v>
      </c>
      <c r="K35" t="s">
        <v>6</v>
      </c>
      <c r="L35" t="s">
        <v>67</v>
      </c>
      <c r="N35" s="5" t="s">
        <v>122</v>
      </c>
      <c r="P35">
        <v>2</v>
      </c>
      <c r="Q35">
        <v>2</v>
      </c>
    </row>
    <row r="36" spans="1:17" x14ac:dyDescent="0.25">
      <c r="A36" s="3">
        <v>35</v>
      </c>
      <c r="B36" t="s">
        <v>26</v>
      </c>
      <c r="C36" t="s">
        <v>74</v>
      </c>
      <c r="D36" t="s">
        <v>14</v>
      </c>
      <c r="E36" t="s">
        <v>91</v>
      </c>
      <c r="F36" t="s">
        <v>64</v>
      </c>
      <c r="G36" t="s">
        <v>2</v>
      </c>
      <c r="H36" t="s">
        <v>28</v>
      </c>
      <c r="I36" t="s">
        <v>9</v>
      </c>
      <c r="J36" t="s">
        <v>71</v>
      </c>
      <c r="K36" t="s">
        <v>6</v>
      </c>
      <c r="L36" t="s">
        <v>67</v>
      </c>
      <c r="N36" s="5" t="s">
        <v>142</v>
      </c>
      <c r="P36">
        <v>1</v>
      </c>
      <c r="Q36">
        <v>1</v>
      </c>
    </row>
    <row r="37" spans="1:17" x14ac:dyDescent="0.25">
      <c r="A37" s="3">
        <v>36</v>
      </c>
      <c r="B37" t="s">
        <v>17</v>
      </c>
      <c r="C37" t="s">
        <v>74</v>
      </c>
      <c r="D37" t="s">
        <v>14</v>
      </c>
      <c r="E37" t="s">
        <v>63</v>
      </c>
      <c r="F37" t="s">
        <v>6</v>
      </c>
      <c r="G37" t="s">
        <v>2</v>
      </c>
      <c r="H37" t="s">
        <v>28</v>
      </c>
      <c r="I37" t="s">
        <v>97</v>
      </c>
      <c r="J37" t="s">
        <v>89</v>
      </c>
      <c r="K37" t="s">
        <v>6</v>
      </c>
      <c r="L37" t="s">
        <v>118</v>
      </c>
      <c r="N37" s="5" t="s">
        <v>18</v>
      </c>
      <c r="O37">
        <v>3</v>
      </c>
      <c r="P37">
        <v>1</v>
      </c>
      <c r="Q37">
        <v>4</v>
      </c>
    </row>
    <row r="38" spans="1:17" x14ac:dyDescent="0.25">
      <c r="A38" s="3">
        <v>37</v>
      </c>
      <c r="B38" t="s">
        <v>11</v>
      </c>
      <c r="C38" t="s">
        <v>84</v>
      </c>
      <c r="D38" t="s">
        <v>75</v>
      </c>
      <c r="E38" t="s">
        <v>7</v>
      </c>
      <c r="F38" t="s">
        <v>6</v>
      </c>
      <c r="G38" t="s">
        <v>2</v>
      </c>
      <c r="H38" t="s">
        <v>3</v>
      </c>
      <c r="I38" t="s">
        <v>9</v>
      </c>
      <c r="J38" t="s">
        <v>96</v>
      </c>
      <c r="K38" t="s">
        <v>6</v>
      </c>
      <c r="L38" t="s">
        <v>23</v>
      </c>
      <c r="N38" s="5" t="s">
        <v>247</v>
      </c>
      <c r="P38">
        <v>1</v>
      </c>
      <c r="Q38">
        <v>1</v>
      </c>
    </row>
    <row r="39" spans="1:17" x14ac:dyDescent="0.25">
      <c r="A39" s="3">
        <v>38</v>
      </c>
      <c r="B39" t="s">
        <v>11</v>
      </c>
      <c r="C39" t="s">
        <v>87</v>
      </c>
      <c r="D39" t="s">
        <v>63</v>
      </c>
      <c r="E39" t="s">
        <v>7</v>
      </c>
      <c r="F39" t="s">
        <v>64</v>
      </c>
      <c r="G39" t="s">
        <v>2</v>
      </c>
      <c r="H39" t="s">
        <v>8</v>
      </c>
      <c r="I39" t="s">
        <v>9</v>
      </c>
      <c r="J39" t="s">
        <v>71</v>
      </c>
      <c r="K39" t="s">
        <v>6</v>
      </c>
      <c r="L39" t="s">
        <v>23</v>
      </c>
      <c r="N39" s="5" t="s">
        <v>109</v>
      </c>
      <c r="P39">
        <v>2</v>
      </c>
      <c r="Q39">
        <v>2</v>
      </c>
    </row>
    <row r="40" spans="1:17" x14ac:dyDescent="0.25">
      <c r="A40" s="3">
        <v>39</v>
      </c>
      <c r="B40" t="s">
        <v>11</v>
      </c>
      <c r="C40" t="s">
        <v>84</v>
      </c>
      <c r="D40" t="s">
        <v>63</v>
      </c>
      <c r="E40" t="s">
        <v>63</v>
      </c>
      <c r="F40" t="s">
        <v>85</v>
      </c>
      <c r="G40" t="s">
        <v>2</v>
      </c>
      <c r="H40" t="s">
        <v>3</v>
      </c>
      <c r="I40" t="s">
        <v>88</v>
      </c>
      <c r="J40" t="s">
        <v>112</v>
      </c>
      <c r="K40" t="s">
        <v>6</v>
      </c>
      <c r="L40" t="s">
        <v>23</v>
      </c>
      <c r="N40" s="5" t="s">
        <v>94</v>
      </c>
      <c r="P40">
        <v>2</v>
      </c>
      <c r="Q40">
        <v>2</v>
      </c>
    </row>
    <row r="41" spans="1:17" x14ac:dyDescent="0.25">
      <c r="A41" s="3">
        <v>40</v>
      </c>
      <c r="B41" t="s">
        <v>11</v>
      </c>
      <c r="C41" t="s">
        <v>104</v>
      </c>
      <c r="D41" t="s">
        <v>7</v>
      </c>
      <c r="E41" t="s">
        <v>73</v>
      </c>
      <c r="F41" t="s">
        <v>85</v>
      </c>
      <c r="G41" t="s">
        <v>2</v>
      </c>
      <c r="H41" t="s">
        <v>28</v>
      </c>
      <c r="I41" t="s">
        <v>119</v>
      </c>
      <c r="J41" t="s">
        <v>120</v>
      </c>
      <c r="K41" t="s">
        <v>6</v>
      </c>
      <c r="L41" t="s">
        <v>67</v>
      </c>
      <c r="N41" s="5" t="s">
        <v>110</v>
      </c>
      <c r="P41">
        <v>2</v>
      </c>
      <c r="Q41">
        <v>2</v>
      </c>
    </row>
    <row r="42" spans="1:17" x14ac:dyDescent="0.25">
      <c r="A42" s="3">
        <v>41</v>
      </c>
      <c r="B42" t="s">
        <v>11</v>
      </c>
      <c r="C42" t="s">
        <v>74</v>
      </c>
      <c r="D42" t="s">
        <v>14</v>
      </c>
      <c r="E42" t="s">
        <v>121</v>
      </c>
      <c r="F42" t="s">
        <v>85</v>
      </c>
      <c r="G42" t="s">
        <v>2</v>
      </c>
      <c r="H42" t="s">
        <v>3</v>
      </c>
      <c r="I42" t="s">
        <v>65</v>
      </c>
      <c r="J42" t="s">
        <v>71</v>
      </c>
      <c r="K42" t="s">
        <v>6</v>
      </c>
      <c r="L42" t="s">
        <v>67</v>
      </c>
      <c r="N42" s="5" t="s">
        <v>163</v>
      </c>
      <c r="O42">
        <v>5</v>
      </c>
      <c r="P42">
        <v>22</v>
      </c>
      <c r="Q42">
        <v>27</v>
      </c>
    </row>
    <row r="43" spans="1:17" x14ac:dyDescent="0.25">
      <c r="A43" s="3">
        <v>42</v>
      </c>
      <c r="B43" t="s">
        <v>11</v>
      </c>
      <c r="C43" t="s">
        <v>84</v>
      </c>
      <c r="D43" t="s">
        <v>122</v>
      </c>
      <c r="E43" t="s">
        <v>122</v>
      </c>
      <c r="F43" t="s">
        <v>64</v>
      </c>
      <c r="G43" t="s">
        <v>2</v>
      </c>
      <c r="H43" t="s">
        <v>3</v>
      </c>
      <c r="I43" t="s">
        <v>9</v>
      </c>
      <c r="J43" t="s">
        <v>71</v>
      </c>
      <c r="K43" t="s">
        <v>6</v>
      </c>
      <c r="L43" t="s">
        <v>23</v>
      </c>
    </row>
    <row r="44" spans="1:17" x14ac:dyDescent="0.25">
      <c r="A44" s="3">
        <v>43</v>
      </c>
      <c r="B44" t="s">
        <v>11</v>
      </c>
      <c r="C44" t="s">
        <v>104</v>
      </c>
      <c r="D44" t="s">
        <v>14</v>
      </c>
      <c r="E44" t="s">
        <v>7</v>
      </c>
      <c r="F44" t="s">
        <v>6</v>
      </c>
      <c r="G44" t="s">
        <v>2</v>
      </c>
      <c r="H44" t="s">
        <v>28</v>
      </c>
      <c r="I44" t="s">
        <v>65</v>
      </c>
      <c r="J44" t="s">
        <v>20</v>
      </c>
      <c r="K44" t="s">
        <v>6</v>
      </c>
      <c r="L44" t="s">
        <v>67</v>
      </c>
    </row>
    <row r="45" spans="1:17" x14ac:dyDescent="0.25">
      <c r="A45" s="3">
        <v>44</v>
      </c>
      <c r="B45" t="s">
        <v>11</v>
      </c>
      <c r="C45" t="s">
        <v>84</v>
      </c>
      <c r="D45" t="s">
        <v>73</v>
      </c>
      <c r="E45" t="s">
        <v>122</v>
      </c>
      <c r="F45" t="s">
        <v>64</v>
      </c>
      <c r="G45" t="s">
        <v>2</v>
      </c>
      <c r="H45" t="s">
        <v>8</v>
      </c>
      <c r="I45" t="s">
        <v>65</v>
      </c>
      <c r="J45" t="s">
        <v>96</v>
      </c>
      <c r="K45" t="s">
        <v>6</v>
      </c>
      <c r="L45" t="s">
        <v>67</v>
      </c>
    </row>
    <row r="46" spans="1:17" x14ac:dyDescent="0.25">
      <c r="A46" s="3">
        <v>45</v>
      </c>
      <c r="B46" t="s">
        <v>11</v>
      </c>
      <c r="C46" t="s">
        <v>62</v>
      </c>
      <c r="D46" t="s">
        <v>63</v>
      </c>
      <c r="E46" t="s">
        <v>109</v>
      </c>
      <c r="F46" t="s">
        <v>64</v>
      </c>
      <c r="G46" t="s">
        <v>2</v>
      </c>
      <c r="H46" t="s">
        <v>36</v>
      </c>
      <c r="I46" t="s">
        <v>65</v>
      </c>
      <c r="J46" t="s">
        <v>71</v>
      </c>
      <c r="K46" t="s">
        <v>6</v>
      </c>
      <c r="L46" t="s">
        <v>23</v>
      </c>
    </row>
    <row r="47" spans="1:17" x14ac:dyDescent="0.25">
      <c r="A47" s="3">
        <v>46</v>
      </c>
      <c r="B47" t="s">
        <v>11</v>
      </c>
      <c r="C47" t="s">
        <v>62</v>
      </c>
      <c r="D47" t="s">
        <v>91</v>
      </c>
      <c r="E47" t="s">
        <v>251</v>
      </c>
      <c r="F47" t="s">
        <v>6</v>
      </c>
      <c r="G47" t="s">
        <v>2</v>
      </c>
      <c r="H47" t="s">
        <v>28</v>
      </c>
      <c r="I47" t="s">
        <v>63</v>
      </c>
      <c r="J47" t="s">
        <v>96</v>
      </c>
      <c r="K47" t="s">
        <v>6</v>
      </c>
      <c r="L47" t="s">
        <v>23</v>
      </c>
    </row>
    <row r="48" spans="1:17" x14ac:dyDescent="0.25">
      <c r="A48" s="3">
        <v>47</v>
      </c>
      <c r="B48" t="s">
        <v>11</v>
      </c>
      <c r="C48" t="s">
        <v>84</v>
      </c>
      <c r="D48" t="s">
        <v>63</v>
      </c>
      <c r="E48" t="s">
        <v>91</v>
      </c>
      <c r="F48" t="s">
        <v>6</v>
      </c>
      <c r="G48" t="s">
        <v>2</v>
      </c>
      <c r="H48" t="s">
        <v>8</v>
      </c>
      <c r="I48" t="s">
        <v>9</v>
      </c>
      <c r="J48" t="s">
        <v>71</v>
      </c>
      <c r="K48" t="s">
        <v>6</v>
      </c>
      <c r="L48" t="s">
        <v>23</v>
      </c>
    </row>
    <row r="49" spans="1:12" x14ac:dyDescent="0.25">
      <c r="A49" s="3">
        <v>48</v>
      </c>
      <c r="B49" t="s">
        <v>11</v>
      </c>
      <c r="C49" t="s">
        <v>104</v>
      </c>
      <c r="D49" t="s">
        <v>122</v>
      </c>
      <c r="E49" t="s">
        <v>121</v>
      </c>
      <c r="F49" t="s">
        <v>85</v>
      </c>
      <c r="G49" t="s">
        <v>2</v>
      </c>
      <c r="H49" t="s">
        <v>22</v>
      </c>
      <c r="I49" t="s">
        <v>124</v>
      </c>
      <c r="J49" t="s">
        <v>125</v>
      </c>
      <c r="K49" t="s">
        <v>6</v>
      </c>
      <c r="L49" t="s">
        <v>23</v>
      </c>
    </row>
    <row r="50" spans="1:12" x14ac:dyDescent="0.25">
      <c r="A50" s="3">
        <v>49</v>
      </c>
      <c r="B50" t="s">
        <v>11</v>
      </c>
      <c r="C50" t="s">
        <v>78</v>
      </c>
      <c r="D50" t="s">
        <v>7</v>
      </c>
      <c r="E50" t="s">
        <v>91</v>
      </c>
      <c r="F50" t="s">
        <v>85</v>
      </c>
      <c r="G50" t="s">
        <v>2</v>
      </c>
      <c r="H50" t="s">
        <v>32</v>
      </c>
      <c r="I50" t="s">
        <v>65</v>
      </c>
      <c r="J50" t="s">
        <v>126</v>
      </c>
      <c r="K50" t="s">
        <v>6</v>
      </c>
      <c r="L50" t="s">
        <v>67</v>
      </c>
    </row>
    <row r="51" spans="1:12" x14ac:dyDescent="0.25">
      <c r="A51" s="3">
        <v>50</v>
      </c>
      <c r="B51" t="s">
        <v>26</v>
      </c>
      <c r="C51" t="s">
        <v>84</v>
      </c>
      <c r="D51" t="s">
        <v>127</v>
      </c>
      <c r="E51" t="s">
        <v>121</v>
      </c>
      <c r="F51" t="s">
        <v>6</v>
      </c>
      <c r="G51" t="s">
        <v>2</v>
      </c>
      <c r="H51" t="s">
        <v>28</v>
      </c>
      <c r="I51" t="s">
        <v>128</v>
      </c>
      <c r="J51" t="s">
        <v>66</v>
      </c>
      <c r="K51" t="s">
        <v>6</v>
      </c>
      <c r="L51" t="s">
        <v>23</v>
      </c>
    </row>
    <row r="52" spans="1:12" x14ac:dyDescent="0.25">
      <c r="A52" s="3">
        <v>51</v>
      </c>
      <c r="B52" t="s">
        <v>11</v>
      </c>
      <c r="C52" t="s">
        <v>62</v>
      </c>
      <c r="D52" t="s">
        <v>109</v>
      </c>
      <c r="E52" t="s">
        <v>94</v>
      </c>
      <c r="F52" t="s">
        <v>6</v>
      </c>
      <c r="G52" t="s">
        <v>2</v>
      </c>
      <c r="H52" t="s">
        <v>8</v>
      </c>
      <c r="I52" t="s">
        <v>65</v>
      </c>
      <c r="J52" t="s">
        <v>129</v>
      </c>
      <c r="K52" t="s">
        <v>6</v>
      </c>
      <c r="L52" t="s">
        <v>67</v>
      </c>
    </row>
    <row r="53" spans="1:12" x14ac:dyDescent="0.25">
      <c r="A53" s="3">
        <v>52</v>
      </c>
      <c r="B53" t="s">
        <v>11</v>
      </c>
      <c r="C53" t="s">
        <v>78</v>
      </c>
      <c r="D53" t="s">
        <v>75</v>
      </c>
      <c r="E53" t="s">
        <v>94</v>
      </c>
      <c r="F53" t="s">
        <v>64</v>
      </c>
      <c r="G53" t="s">
        <v>2</v>
      </c>
      <c r="H53" t="s">
        <v>38</v>
      </c>
      <c r="I53" t="s">
        <v>9</v>
      </c>
      <c r="J53" t="s">
        <v>130</v>
      </c>
      <c r="K53" t="s">
        <v>6</v>
      </c>
      <c r="L53" t="s">
        <v>67</v>
      </c>
    </row>
    <row r="54" spans="1:12" x14ac:dyDescent="0.25">
      <c r="A54" s="3">
        <v>53</v>
      </c>
      <c r="B54" t="s">
        <v>11</v>
      </c>
      <c r="C54" t="s">
        <v>84</v>
      </c>
      <c r="D54" t="s">
        <v>18</v>
      </c>
      <c r="E54" t="s">
        <v>30</v>
      </c>
      <c r="F54" t="s">
        <v>6</v>
      </c>
      <c r="G54" t="s">
        <v>2</v>
      </c>
      <c r="H54" t="s">
        <v>28</v>
      </c>
      <c r="I54" t="s">
        <v>9</v>
      </c>
      <c r="J54" t="s">
        <v>71</v>
      </c>
      <c r="K54" t="s">
        <v>6</v>
      </c>
      <c r="L54" t="s">
        <v>118</v>
      </c>
    </row>
    <row r="55" spans="1:12" x14ac:dyDescent="0.25">
      <c r="A55" s="3">
        <v>54</v>
      </c>
      <c r="B55" t="s">
        <v>11</v>
      </c>
      <c r="C55" t="s">
        <v>84</v>
      </c>
      <c r="D55" t="s">
        <v>63</v>
      </c>
      <c r="E55" t="s">
        <v>109</v>
      </c>
      <c r="F55" t="s">
        <v>64</v>
      </c>
      <c r="G55" t="s">
        <v>2</v>
      </c>
      <c r="H55" t="s">
        <v>3</v>
      </c>
      <c r="I55" t="s">
        <v>65</v>
      </c>
      <c r="J55" t="s">
        <v>131</v>
      </c>
      <c r="K55" t="s">
        <v>6</v>
      </c>
      <c r="L55" t="s">
        <v>23</v>
      </c>
    </row>
    <row r="56" spans="1:12" x14ac:dyDescent="0.25">
      <c r="A56" s="3">
        <v>55</v>
      </c>
      <c r="B56" t="s">
        <v>26</v>
      </c>
      <c r="C56" t="s">
        <v>74</v>
      </c>
      <c r="D56" t="s">
        <v>63</v>
      </c>
      <c r="E56" t="s">
        <v>94</v>
      </c>
      <c r="F56" t="s">
        <v>85</v>
      </c>
      <c r="G56" t="s">
        <v>2</v>
      </c>
      <c r="H56" t="s">
        <v>8</v>
      </c>
      <c r="I56" t="s">
        <v>9</v>
      </c>
      <c r="J56" t="s">
        <v>71</v>
      </c>
      <c r="K56" t="s">
        <v>6</v>
      </c>
      <c r="L56" t="s">
        <v>23</v>
      </c>
    </row>
    <row r="57" spans="1:12" x14ac:dyDescent="0.25">
      <c r="A57" s="3">
        <v>56</v>
      </c>
      <c r="B57" t="s">
        <v>26</v>
      </c>
      <c r="C57" t="s">
        <v>62</v>
      </c>
      <c r="D57" t="s">
        <v>14</v>
      </c>
      <c r="E57" t="s">
        <v>30</v>
      </c>
      <c r="F57" t="s">
        <v>64</v>
      </c>
      <c r="G57" t="s">
        <v>2</v>
      </c>
      <c r="H57" t="s">
        <v>19</v>
      </c>
      <c r="I57" t="s">
        <v>99</v>
      </c>
      <c r="J57" t="s">
        <v>132</v>
      </c>
      <c r="K57" t="s">
        <v>6</v>
      </c>
      <c r="L57" t="s">
        <v>67</v>
      </c>
    </row>
    <row r="58" spans="1:12" x14ac:dyDescent="0.25">
      <c r="A58" s="3">
        <v>57</v>
      </c>
      <c r="B58" t="s">
        <v>13</v>
      </c>
      <c r="C58" t="s">
        <v>104</v>
      </c>
      <c r="D58" t="s">
        <v>7</v>
      </c>
      <c r="E58" t="s">
        <v>103</v>
      </c>
      <c r="F58" t="s">
        <v>85</v>
      </c>
      <c r="G58" t="s">
        <v>79</v>
      </c>
      <c r="H58" t="s">
        <v>234</v>
      </c>
      <c r="I58" t="s">
        <v>9</v>
      </c>
      <c r="J58" t="s">
        <v>76</v>
      </c>
      <c r="K58" t="s">
        <v>6</v>
      </c>
      <c r="L58" t="s">
        <v>67</v>
      </c>
    </row>
    <row r="59" spans="1:12" x14ac:dyDescent="0.25">
      <c r="A59" s="3">
        <v>58</v>
      </c>
      <c r="B59" t="s">
        <v>26</v>
      </c>
      <c r="C59" t="s">
        <v>74</v>
      </c>
      <c r="D59" t="s">
        <v>246</v>
      </c>
      <c r="E59" t="s">
        <v>252</v>
      </c>
      <c r="F59" t="s">
        <v>85</v>
      </c>
      <c r="G59" t="s">
        <v>2</v>
      </c>
      <c r="H59" t="s">
        <v>28</v>
      </c>
      <c r="I59" t="s">
        <v>9</v>
      </c>
      <c r="J59" t="s">
        <v>71</v>
      </c>
      <c r="K59" t="s">
        <v>6</v>
      </c>
      <c r="L59" t="s">
        <v>29</v>
      </c>
    </row>
    <row r="60" spans="1:12" x14ac:dyDescent="0.25">
      <c r="A60" s="3">
        <v>59</v>
      </c>
      <c r="B60" t="s">
        <v>13</v>
      </c>
      <c r="C60" t="s">
        <v>104</v>
      </c>
      <c r="D60" t="s">
        <v>127</v>
      </c>
      <c r="E60" t="s">
        <v>18</v>
      </c>
      <c r="F60" t="s">
        <v>85</v>
      </c>
      <c r="G60" t="s">
        <v>2</v>
      </c>
      <c r="H60" t="s">
        <v>28</v>
      </c>
      <c r="I60" t="s">
        <v>65</v>
      </c>
      <c r="J60" t="s">
        <v>98</v>
      </c>
      <c r="K60" t="s">
        <v>6</v>
      </c>
      <c r="L60" t="s">
        <v>67</v>
      </c>
    </row>
    <row r="61" spans="1:12" x14ac:dyDescent="0.25">
      <c r="A61" s="3">
        <v>60</v>
      </c>
      <c r="B61" t="s">
        <v>26</v>
      </c>
      <c r="C61" t="s">
        <v>87</v>
      </c>
      <c r="D61" t="s">
        <v>88</v>
      </c>
      <c r="E61" t="s">
        <v>30</v>
      </c>
      <c r="F61" t="s">
        <v>6</v>
      </c>
      <c r="G61" t="s">
        <v>2</v>
      </c>
      <c r="H61" t="s">
        <v>8</v>
      </c>
      <c r="I61" t="s">
        <v>9</v>
      </c>
      <c r="J61" t="s">
        <v>71</v>
      </c>
      <c r="K61" t="s">
        <v>6</v>
      </c>
      <c r="L61" t="s">
        <v>23</v>
      </c>
    </row>
    <row r="62" spans="1:12" x14ac:dyDescent="0.25">
      <c r="A62" s="3">
        <v>61</v>
      </c>
      <c r="B62" t="s">
        <v>11</v>
      </c>
      <c r="C62" t="s">
        <v>84</v>
      </c>
      <c r="D62" t="s">
        <v>75</v>
      </c>
      <c r="E62" t="s">
        <v>253</v>
      </c>
      <c r="F62" t="s">
        <v>64</v>
      </c>
      <c r="G62" t="s">
        <v>2</v>
      </c>
      <c r="H62" t="s">
        <v>8</v>
      </c>
      <c r="I62" t="s">
        <v>9</v>
      </c>
      <c r="J62" t="s">
        <v>71</v>
      </c>
      <c r="K62" t="s">
        <v>6</v>
      </c>
      <c r="L62" t="s">
        <v>67</v>
      </c>
    </row>
    <row r="63" spans="1:12" x14ac:dyDescent="0.25">
      <c r="A63" s="3">
        <v>62</v>
      </c>
      <c r="B63" t="s">
        <v>11</v>
      </c>
      <c r="C63" t="s">
        <v>78</v>
      </c>
      <c r="D63" t="s">
        <v>94</v>
      </c>
      <c r="E63" t="s">
        <v>7</v>
      </c>
      <c r="F63" t="s">
        <v>6</v>
      </c>
      <c r="G63" t="s">
        <v>2</v>
      </c>
      <c r="H63" t="s">
        <v>8</v>
      </c>
      <c r="I63" t="s">
        <v>9</v>
      </c>
      <c r="J63" t="s">
        <v>112</v>
      </c>
      <c r="K63" t="s">
        <v>6</v>
      </c>
      <c r="L63" t="s">
        <v>29</v>
      </c>
    </row>
    <row r="64" spans="1:12" x14ac:dyDescent="0.25">
      <c r="A64" s="3">
        <v>63</v>
      </c>
      <c r="B64" t="s">
        <v>26</v>
      </c>
      <c r="C64" t="s">
        <v>84</v>
      </c>
      <c r="D64" t="s">
        <v>110</v>
      </c>
      <c r="E64" t="s">
        <v>94</v>
      </c>
      <c r="F64" t="s">
        <v>85</v>
      </c>
      <c r="G64" t="s">
        <v>2</v>
      </c>
      <c r="H64" t="s">
        <v>28</v>
      </c>
      <c r="I64" t="s">
        <v>88</v>
      </c>
      <c r="J64" t="s">
        <v>71</v>
      </c>
      <c r="K64" t="s">
        <v>6</v>
      </c>
      <c r="L64" t="s">
        <v>29</v>
      </c>
    </row>
    <row r="65" spans="1:12" x14ac:dyDescent="0.25">
      <c r="A65" s="3">
        <v>64</v>
      </c>
      <c r="B65" t="s">
        <v>26</v>
      </c>
      <c r="C65" t="s">
        <v>87</v>
      </c>
      <c r="D65" t="s">
        <v>63</v>
      </c>
      <c r="E65" t="s">
        <v>138</v>
      </c>
      <c r="F65" t="s">
        <v>6</v>
      </c>
      <c r="G65" t="s">
        <v>2</v>
      </c>
      <c r="H65" t="s">
        <v>8</v>
      </c>
      <c r="I65" t="s">
        <v>65</v>
      </c>
      <c r="J65" t="s">
        <v>39</v>
      </c>
      <c r="K65" t="s">
        <v>6</v>
      </c>
      <c r="L65" t="s">
        <v>23</v>
      </c>
    </row>
    <row r="66" spans="1:12" x14ac:dyDescent="0.25">
      <c r="A66" s="3">
        <v>65</v>
      </c>
      <c r="B66" t="s">
        <v>11</v>
      </c>
      <c r="C66" t="s">
        <v>84</v>
      </c>
      <c r="D66" t="s">
        <v>139</v>
      </c>
      <c r="E66" t="s">
        <v>30</v>
      </c>
      <c r="F66" t="s">
        <v>6</v>
      </c>
      <c r="G66" t="s">
        <v>2</v>
      </c>
      <c r="H66" t="s">
        <v>8</v>
      </c>
      <c r="I66" t="s">
        <v>88</v>
      </c>
      <c r="J66" t="s">
        <v>149</v>
      </c>
      <c r="K66" t="s">
        <v>6</v>
      </c>
      <c r="L66" t="s">
        <v>23</v>
      </c>
    </row>
    <row r="67" spans="1:12" x14ac:dyDescent="0.25">
      <c r="A67" s="3">
        <v>66</v>
      </c>
      <c r="B67" t="s">
        <v>13</v>
      </c>
      <c r="C67" t="s">
        <v>104</v>
      </c>
      <c r="D67" t="s">
        <v>65</v>
      </c>
      <c r="E67" t="s">
        <v>248</v>
      </c>
      <c r="F67" t="s">
        <v>64</v>
      </c>
      <c r="G67" t="s">
        <v>2</v>
      </c>
      <c r="H67" t="s">
        <v>24</v>
      </c>
      <c r="I67" t="s">
        <v>9</v>
      </c>
      <c r="J67" t="s">
        <v>71</v>
      </c>
      <c r="K67" t="s">
        <v>6</v>
      </c>
      <c r="L67" t="s">
        <v>67</v>
      </c>
    </row>
    <row r="68" spans="1:12" x14ac:dyDescent="0.25">
      <c r="A68" s="3">
        <v>67</v>
      </c>
      <c r="B68" t="s">
        <v>12</v>
      </c>
      <c r="C68" t="s">
        <v>62</v>
      </c>
      <c r="D68" t="s">
        <v>127</v>
      </c>
      <c r="E68" t="s">
        <v>122</v>
      </c>
      <c r="F68" t="s">
        <v>6</v>
      </c>
      <c r="G68" t="s">
        <v>2</v>
      </c>
      <c r="H68" t="s">
        <v>19</v>
      </c>
      <c r="I68" t="s">
        <v>9</v>
      </c>
      <c r="J68" t="s">
        <v>71</v>
      </c>
      <c r="K68" t="s">
        <v>6</v>
      </c>
      <c r="L68" t="s">
        <v>23</v>
      </c>
    </row>
    <row r="69" spans="1:12" x14ac:dyDescent="0.25">
      <c r="A69" s="3">
        <v>68</v>
      </c>
      <c r="B69" t="s">
        <v>26</v>
      </c>
      <c r="C69" t="s">
        <v>74</v>
      </c>
      <c r="D69" t="s">
        <v>142</v>
      </c>
      <c r="E69" t="s">
        <v>7</v>
      </c>
      <c r="F69" t="s">
        <v>64</v>
      </c>
      <c r="G69" t="s">
        <v>2</v>
      </c>
      <c r="H69" t="s">
        <v>8</v>
      </c>
      <c r="I69" t="s">
        <v>63</v>
      </c>
      <c r="J69" t="s">
        <v>112</v>
      </c>
      <c r="K69" t="s">
        <v>6</v>
      </c>
      <c r="L69" t="s">
        <v>23</v>
      </c>
    </row>
    <row r="70" spans="1:12" x14ac:dyDescent="0.25">
      <c r="A70" s="3">
        <v>69</v>
      </c>
      <c r="B70" t="s">
        <v>13</v>
      </c>
      <c r="C70" t="s">
        <v>104</v>
      </c>
      <c r="D70" t="s">
        <v>128</v>
      </c>
      <c r="E70" t="s">
        <v>248</v>
      </c>
      <c r="F70" t="s">
        <v>6</v>
      </c>
      <c r="G70" t="s">
        <v>2</v>
      </c>
      <c r="H70" t="s">
        <v>15</v>
      </c>
      <c r="I70" t="s">
        <v>143</v>
      </c>
      <c r="J70" t="s">
        <v>129</v>
      </c>
      <c r="K70" t="s">
        <v>6</v>
      </c>
      <c r="L70" t="s">
        <v>67</v>
      </c>
    </row>
    <row r="71" spans="1:12" x14ac:dyDescent="0.25">
      <c r="A71" s="3">
        <v>70</v>
      </c>
      <c r="B71" t="s">
        <v>12</v>
      </c>
      <c r="C71" t="s">
        <v>62</v>
      </c>
      <c r="D71" t="s">
        <v>127</v>
      </c>
      <c r="E71" t="s">
        <v>127</v>
      </c>
      <c r="F71" t="s">
        <v>6</v>
      </c>
      <c r="G71" t="s">
        <v>2</v>
      </c>
      <c r="H71" t="s">
        <v>28</v>
      </c>
      <c r="I71" t="s">
        <v>9</v>
      </c>
      <c r="J71" t="s">
        <v>71</v>
      </c>
      <c r="K71" t="s">
        <v>6</v>
      </c>
      <c r="L71" t="s">
        <v>23</v>
      </c>
    </row>
    <row r="72" spans="1:12" x14ac:dyDescent="0.25">
      <c r="A72" s="3">
        <v>71</v>
      </c>
      <c r="B72" t="s">
        <v>26</v>
      </c>
      <c r="C72" t="s">
        <v>78</v>
      </c>
      <c r="D72" t="s">
        <v>63</v>
      </c>
      <c r="E72" t="s">
        <v>7</v>
      </c>
      <c r="F72" t="s">
        <v>6</v>
      </c>
      <c r="G72" t="s">
        <v>2</v>
      </c>
      <c r="H72" t="s">
        <v>8</v>
      </c>
      <c r="I72" t="s">
        <v>9</v>
      </c>
      <c r="J72" t="s">
        <v>71</v>
      </c>
      <c r="K72" t="s">
        <v>6</v>
      </c>
      <c r="L72" t="s">
        <v>67</v>
      </c>
    </row>
    <row r="73" spans="1:12" x14ac:dyDescent="0.25">
      <c r="A73" s="3">
        <v>72</v>
      </c>
      <c r="B73" t="s">
        <v>26</v>
      </c>
      <c r="C73" t="s">
        <v>87</v>
      </c>
      <c r="D73" t="s">
        <v>63</v>
      </c>
      <c r="E73" t="s">
        <v>7</v>
      </c>
      <c r="F73" t="s">
        <v>6</v>
      </c>
      <c r="G73" t="s">
        <v>2</v>
      </c>
      <c r="H73" t="s">
        <v>27</v>
      </c>
      <c r="I73" t="s">
        <v>88</v>
      </c>
      <c r="J73" t="s">
        <v>20</v>
      </c>
      <c r="K73" t="s">
        <v>6</v>
      </c>
      <c r="L73" t="s">
        <v>23</v>
      </c>
    </row>
    <row r="74" spans="1:12" x14ac:dyDescent="0.25">
      <c r="A74" s="3">
        <v>73</v>
      </c>
      <c r="B74" t="s">
        <v>17</v>
      </c>
      <c r="C74" t="s">
        <v>84</v>
      </c>
      <c r="D74" t="s">
        <v>7</v>
      </c>
      <c r="E74" t="s">
        <v>94</v>
      </c>
      <c r="F74" t="s">
        <v>6</v>
      </c>
      <c r="G74" t="s">
        <v>2</v>
      </c>
      <c r="H74" t="s">
        <v>28</v>
      </c>
      <c r="I74" t="s">
        <v>88</v>
      </c>
      <c r="J74" t="s">
        <v>98</v>
      </c>
      <c r="K74" t="s">
        <v>6</v>
      </c>
      <c r="L74" t="s">
        <v>23</v>
      </c>
    </row>
    <row r="75" spans="1:12" x14ac:dyDescent="0.25">
      <c r="A75" s="3">
        <v>74</v>
      </c>
      <c r="B75" t="s">
        <v>12</v>
      </c>
      <c r="C75" t="s">
        <v>74</v>
      </c>
      <c r="D75" t="s">
        <v>75</v>
      </c>
      <c r="E75" t="s">
        <v>30</v>
      </c>
      <c r="F75" t="s">
        <v>6</v>
      </c>
      <c r="G75" t="s">
        <v>2</v>
      </c>
      <c r="H75" t="s">
        <v>38</v>
      </c>
      <c r="I75" t="s">
        <v>9</v>
      </c>
      <c r="J75" t="s">
        <v>71</v>
      </c>
      <c r="K75" t="s">
        <v>6</v>
      </c>
      <c r="L75" t="s">
        <v>23</v>
      </c>
    </row>
    <row r="76" spans="1:12" x14ac:dyDescent="0.25">
      <c r="A76" s="3">
        <v>75</v>
      </c>
      <c r="B76" t="s">
        <v>26</v>
      </c>
      <c r="C76" t="s">
        <v>78</v>
      </c>
      <c r="D76" t="s">
        <v>109</v>
      </c>
      <c r="E76" t="s">
        <v>7</v>
      </c>
      <c r="F76" t="s">
        <v>6</v>
      </c>
      <c r="G76" t="s">
        <v>2</v>
      </c>
      <c r="H76" t="s">
        <v>32</v>
      </c>
      <c r="I76" t="s">
        <v>65</v>
      </c>
      <c r="J76" t="s">
        <v>71</v>
      </c>
      <c r="K76" t="s">
        <v>6</v>
      </c>
      <c r="L76" t="s">
        <v>23</v>
      </c>
    </row>
    <row r="77" spans="1:12" x14ac:dyDescent="0.25">
      <c r="A77" s="3">
        <v>76</v>
      </c>
      <c r="B77" t="s">
        <v>26</v>
      </c>
      <c r="C77" t="s">
        <v>84</v>
      </c>
      <c r="D77" t="s">
        <v>247</v>
      </c>
      <c r="E77" t="s">
        <v>252</v>
      </c>
      <c r="F77" t="s">
        <v>6</v>
      </c>
      <c r="G77" t="s">
        <v>2</v>
      </c>
      <c r="H77" t="s">
        <v>3</v>
      </c>
      <c r="I77" t="s">
        <v>9</v>
      </c>
      <c r="J77" t="s">
        <v>71</v>
      </c>
      <c r="K77" t="s">
        <v>6</v>
      </c>
      <c r="L77" t="s">
        <v>29</v>
      </c>
    </row>
    <row r="78" spans="1:12" x14ac:dyDescent="0.25">
      <c r="A78" s="3">
        <v>77</v>
      </c>
      <c r="B78" t="s">
        <v>12</v>
      </c>
      <c r="C78" t="s">
        <v>84</v>
      </c>
      <c r="D78" t="s">
        <v>109</v>
      </c>
      <c r="E78" t="s">
        <v>14</v>
      </c>
      <c r="F78" t="s">
        <v>6</v>
      </c>
      <c r="G78" t="s">
        <v>2</v>
      </c>
      <c r="H78" t="s">
        <v>22</v>
      </c>
      <c r="I78" t="s">
        <v>65</v>
      </c>
      <c r="J78" t="s">
        <v>120</v>
      </c>
      <c r="K78" t="s">
        <v>6</v>
      </c>
      <c r="L78" t="s">
        <v>23</v>
      </c>
    </row>
    <row r="79" spans="1:12" x14ac:dyDescent="0.25">
      <c r="A79" s="3">
        <v>78</v>
      </c>
      <c r="B79" t="s">
        <v>13</v>
      </c>
      <c r="C79" t="s">
        <v>104</v>
      </c>
      <c r="D79" t="s">
        <v>63</v>
      </c>
      <c r="E79" t="s">
        <v>7</v>
      </c>
      <c r="F79" t="s">
        <v>64</v>
      </c>
      <c r="G79" t="s">
        <v>2</v>
      </c>
      <c r="H79" t="s">
        <v>24</v>
      </c>
      <c r="I79" t="s">
        <v>65</v>
      </c>
      <c r="J79" t="s">
        <v>89</v>
      </c>
      <c r="K79" t="s">
        <v>6</v>
      </c>
      <c r="L79" t="s">
        <v>67</v>
      </c>
    </row>
    <row r="80" spans="1:12" x14ac:dyDescent="0.25">
      <c r="A80" s="3">
        <v>79</v>
      </c>
      <c r="B80" t="s">
        <v>26</v>
      </c>
      <c r="C80" t="s">
        <v>78</v>
      </c>
      <c r="D80" t="s">
        <v>147</v>
      </c>
      <c r="E80" t="s">
        <v>30</v>
      </c>
      <c r="F80" t="s">
        <v>85</v>
      </c>
      <c r="G80" t="s">
        <v>2</v>
      </c>
      <c r="H80" t="s">
        <v>8</v>
      </c>
      <c r="I80" t="s">
        <v>63</v>
      </c>
      <c r="J80" t="s">
        <v>20</v>
      </c>
      <c r="K80" t="s">
        <v>6</v>
      </c>
      <c r="L80" t="s">
        <v>29</v>
      </c>
    </row>
    <row r="81" spans="1:12" x14ac:dyDescent="0.25">
      <c r="A81" s="3">
        <v>80</v>
      </c>
      <c r="B81" t="s">
        <v>12</v>
      </c>
      <c r="C81" t="s">
        <v>62</v>
      </c>
      <c r="D81" t="s">
        <v>127</v>
      </c>
      <c r="E81" t="s">
        <v>7</v>
      </c>
      <c r="F81" t="s">
        <v>6</v>
      </c>
      <c r="G81" t="s">
        <v>2</v>
      </c>
      <c r="H81" t="s">
        <v>28</v>
      </c>
      <c r="I81" t="s">
        <v>9</v>
      </c>
      <c r="J81" t="s">
        <v>98</v>
      </c>
      <c r="K81" t="s">
        <v>6</v>
      </c>
      <c r="L81" t="s">
        <v>23</v>
      </c>
    </row>
    <row r="82" spans="1:12" x14ac:dyDescent="0.25">
      <c r="A82" s="3">
        <v>81</v>
      </c>
      <c r="B82" t="s">
        <v>26</v>
      </c>
      <c r="C82" t="s">
        <v>74</v>
      </c>
      <c r="D82" t="s">
        <v>75</v>
      </c>
      <c r="E82" t="s">
        <v>109</v>
      </c>
      <c r="F82" t="s">
        <v>64</v>
      </c>
      <c r="G82" t="s">
        <v>2</v>
      </c>
      <c r="H82" t="s">
        <v>28</v>
      </c>
      <c r="I82" t="s">
        <v>9</v>
      </c>
      <c r="J82" t="s">
        <v>71</v>
      </c>
      <c r="K82" t="s">
        <v>6</v>
      </c>
      <c r="L82" t="s">
        <v>67</v>
      </c>
    </row>
    <row r="83" spans="1:12" x14ac:dyDescent="0.25">
      <c r="A83" s="3">
        <v>82</v>
      </c>
      <c r="B83" t="s">
        <v>11</v>
      </c>
      <c r="C83" t="s">
        <v>84</v>
      </c>
      <c r="D83" t="s">
        <v>63</v>
      </c>
      <c r="E83" t="s">
        <v>109</v>
      </c>
      <c r="F83" t="s">
        <v>85</v>
      </c>
      <c r="G83" t="s">
        <v>2</v>
      </c>
      <c r="H83" t="s">
        <v>3</v>
      </c>
      <c r="I83" t="s">
        <v>9</v>
      </c>
      <c r="J83" t="s">
        <v>149</v>
      </c>
      <c r="K83" t="s">
        <v>6</v>
      </c>
      <c r="L83" t="s">
        <v>23</v>
      </c>
    </row>
    <row r="84" spans="1:12" x14ac:dyDescent="0.25">
      <c r="A84" s="3">
        <v>83</v>
      </c>
      <c r="B84" t="s">
        <v>26</v>
      </c>
      <c r="C84" t="s">
        <v>84</v>
      </c>
      <c r="D84" t="s">
        <v>147</v>
      </c>
      <c r="E84" t="s">
        <v>142</v>
      </c>
      <c r="F84" t="s">
        <v>85</v>
      </c>
      <c r="G84" t="s">
        <v>2</v>
      </c>
      <c r="H84" t="s">
        <v>8</v>
      </c>
      <c r="I84" t="s">
        <v>9</v>
      </c>
      <c r="J84" t="s">
        <v>126</v>
      </c>
      <c r="K84" t="s">
        <v>6</v>
      </c>
      <c r="L84" t="s">
        <v>23</v>
      </c>
    </row>
    <row r="85" spans="1:12" x14ac:dyDescent="0.25">
      <c r="A85" s="3">
        <v>84</v>
      </c>
      <c r="B85" t="s">
        <v>26</v>
      </c>
      <c r="C85" t="s">
        <v>74</v>
      </c>
      <c r="D85" t="s">
        <v>122</v>
      </c>
      <c r="E85" t="s">
        <v>7</v>
      </c>
      <c r="F85" t="s">
        <v>6</v>
      </c>
      <c r="G85" t="s">
        <v>2</v>
      </c>
      <c r="H85" t="s">
        <v>8</v>
      </c>
      <c r="I85" t="s">
        <v>9</v>
      </c>
      <c r="J85" t="s">
        <v>100</v>
      </c>
      <c r="K85" t="s">
        <v>6</v>
      </c>
      <c r="L85" t="s">
        <v>23</v>
      </c>
    </row>
    <row r="86" spans="1:12" x14ac:dyDescent="0.25">
      <c r="A86" s="3">
        <v>85</v>
      </c>
      <c r="B86" t="s">
        <v>26</v>
      </c>
      <c r="C86" t="s">
        <v>74</v>
      </c>
      <c r="D86" t="s">
        <v>65</v>
      </c>
      <c r="E86" t="s">
        <v>103</v>
      </c>
      <c r="F86" t="s">
        <v>85</v>
      </c>
      <c r="G86" t="s">
        <v>2</v>
      </c>
      <c r="H86" t="s">
        <v>8</v>
      </c>
      <c r="I86" t="s">
        <v>9</v>
      </c>
      <c r="J86" t="s">
        <v>76</v>
      </c>
      <c r="K86" t="s">
        <v>6</v>
      </c>
      <c r="L86" t="s">
        <v>67</v>
      </c>
    </row>
    <row r="87" spans="1:12" x14ac:dyDescent="0.25">
      <c r="A87" s="3">
        <v>86</v>
      </c>
      <c r="B87" t="s">
        <v>12</v>
      </c>
      <c r="C87" t="s">
        <v>62</v>
      </c>
      <c r="D87" t="s">
        <v>124</v>
      </c>
      <c r="E87" t="s">
        <v>124</v>
      </c>
      <c r="F87" t="s">
        <v>6</v>
      </c>
      <c r="G87" t="s">
        <v>2</v>
      </c>
      <c r="H87" t="s">
        <v>27</v>
      </c>
      <c r="I87" t="s">
        <v>9</v>
      </c>
      <c r="J87" t="s">
        <v>130</v>
      </c>
      <c r="K87" t="s">
        <v>6</v>
      </c>
      <c r="L87" t="s">
        <v>67</v>
      </c>
    </row>
    <row r="88" spans="1:12" x14ac:dyDescent="0.25">
      <c r="A88" s="3">
        <v>87</v>
      </c>
      <c r="B88" t="s">
        <v>26</v>
      </c>
      <c r="C88" t="s">
        <v>87</v>
      </c>
      <c r="D88" t="s">
        <v>75</v>
      </c>
      <c r="E88" t="s">
        <v>150</v>
      </c>
      <c r="F88" t="s">
        <v>64</v>
      </c>
      <c r="G88" t="s">
        <v>2</v>
      </c>
      <c r="H88" t="s">
        <v>8</v>
      </c>
      <c r="I88" t="s">
        <v>9</v>
      </c>
      <c r="J88" t="s">
        <v>151</v>
      </c>
      <c r="K88" t="s">
        <v>6</v>
      </c>
      <c r="L88" t="s">
        <v>29</v>
      </c>
    </row>
    <row r="89" spans="1:12" x14ac:dyDescent="0.25">
      <c r="A89" s="3">
        <v>88</v>
      </c>
      <c r="B89" t="s">
        <v>12</v>
      </c>
      <c r="C89" t="s">
        <v>62</v>
      </c>
      <c r="D89" t="s">
        <v>18</v>
      </c>
      <c r="E89" t="s">
        <v>18</v>
      </c>
      <c r="F89" t="s">
        <v>6</v>
      </c>
      <c r="G89" t="s">
        <v>2</v>
      </c>
      <c r="H89" t="s">
        <v>19</v>
      </c>
      <c r="I89" t="s">
        <v>65</v>
      </c>
      <c r="J89" t="s">
        <v>98</v>
      </c>
      <c r="K89" t="s">
        <v>6</v>
      </c>
      <c r="L89" t="s">
        <v>29</v>
      </c>
    </row>
    <row r="90" spans="1:12" x14ac:dyDescent="0.25">
      <c r="A90" s="3">
        <v>89</v>
      </c>
      <c r="B90" t="s">
        <v>12</v>
      </c>
      <c r="C90" t="s">
        <v>84</v>
      </c>
      <c r="D90" t="s">
        <v>18</v>
      </c>
      <c r="E90" t="s">
        <v>65</v>
      </c>
      <c r="F90" t="s">
        <v>6</v>
      </c>
      <c r="G90" t="s">
        <v>2</v>
      </c>
      <c r="H90" t="s">
        <v>28</v>
      </c>
      <c r="I90" t="s">
        <v>65</v>
      </c>
      <c r="J90" t="s">
        <v>20</v>
      </c>
      <c r="K90" t="s">
        <v>6</v>
      </c>
      <c r="L90" t="s">
        <v>67</v>
      </c>
    </row>
    <row r="91" spans="1:12" x14ac:dyDescent="0.25">
      <c r="A91" s="3">
        <v>90</v>
      </c>
      <c r="B91" t="s">
        <v>11</v>
      </c>
      <c r="C91" t="s">
        <v>87</v>
      </c>
      <c r="D91" t="s">
        <v>142</v>
      </c>
      <c r="E91" t="s">
        <v>153</v>
      </c>
      <c r="F91" t="s">
        <v>6</v>
      </c>
      <c r="G91" t="s">
        <v>2</v>
      </c>
      <c r="H91" t="s">
        <v>35</v>
      </c>
      <c r="I91" t="s">
        <v>154</v>
      </c>
      <c r="J91" t="s">
        <v>108</v>
      </c>
      <c r="K91" t="s">
        <v>6</v>
      </c>
      <c r="L91" t="s">
        <v>29</v>
      </c>
    </row>
    <row r="92" spans="1:12" x14ac:dyDescent="0.25">
      <c r="A92" s="3">
        <v>91</v>
      </c>
      <c r="B92" t="s">
        <v>11</v>
      </c>
      <c r="C92" t="s">
        <v>84</v>
      </c>
      <c r="D92" t="s">
        <v>248</v>
      </c>
      <c r="E92" t="s">
        <v>94</v>
      </c>
      <c r="F92" t="s">
        <v>6</v>
      </c>
      <c r="G92" t="s">
        <v>2</v>
      </c>
      <c r="H92" t="s">
        <v>8</v>
      </c>
      <c r="I92" t="s">
        <v>9</v>
      </c>
      <c r="J92" t="s">
        <v>98</v>
      </c>
      <c r="K92" t="s">
        <v>6</v>
      </c>
      <c r="L92" t="s">
        <v>23</v>
      </c>
    </row>
    <row r="93" spans="1:12" x14ac:dyDescent="0.25">
      <c r="A93" s="3">
        <v>92</v>
      </c>
      <c r="B93" t="s">
        <v>26</v>
      </c>
      <c r="C93" t="s">
        <v>87</v>
      </c>
      <c r="D93" t="s">
        <v>88</v>
      </c>
      <c r="E93" t="s">
        <v>155</v>
      </c>
      <c r="F93" t="s">
        <v>6</v>
      </c>
      <c r="G93" t="s">
        <v>2</v>
      </c>
      <c r="H93" t="s">
        <v>35</v>
      </c>
      <c r="I93" t="s">
        <v>9</v>
      </c>
      <c r="J93" t="s">
        <v>101</v>
      </c>
      <c r="K93" t="s">
        <v>6</v>
      </c>
      <c r="L93" t="s">
        <v>29</v>
      </c>
    </row>
    <row r="94" spans="1:12" x14ac:dyDescent="0.25">
      <c r="A94" s="3">
        <v>93</v>
      </c>
      <c r="B94" t="s">
        <v>11</v>
      </c>
      <c r="C94" t="s">
        <v>87</v>
      </c>
      <c r="D94" t="s">
        <v>63</v>
      </c>
      <c r="E94" t="s">
        <v>7</v>
      </c>
      <c r="F94" t="s">
        <v>6</v>
      </c>
      <c r="G94" t="s">
        <v>2</v>
      </c>
      <c r="H94" t="s">
        <v>3</v>
      </c>
      <c r="I94" t="s">
        <v>9</v>
      </c>
      <c r="J94" t="s">
        <v>126</v>
      </c>
      <c r="K94" t="s">
        <v>6</v>
      </c>
      <c r="L94" t="s">
        <v>23</v>
      </c>
    </row>
    <row r="95" spans="1:12" x14ac:dyDescent="0.25">
      <c r="A95" s="3">
        <v>94</v>
      </c>
      <c r="B95" t="s">
        <v>26</v>
      </c>
      <c r="C95" t="s">
        <v>84</v>
      </c>
      <c r="D95" t="s">
        <v>138</v>
      </c>
      <c r="E95" t="s">
        <v>7</v>
      </c>
      <c r="F95" t="s">
        <v>6</v>
      </c>
      <c r="G95" t="s">
        <v>2</v>
      </c>
      <c r="H95" t="s">
        <v>28</v>
      </c>
      <c r="I95" t="s">
        <v>255</v>
      </c>
      <c r="J95" t="s">
        <v>43</v>
      </c>
      <c r="K95" t="s">
        <v>6</v>
      </c>
      <c r="L95" t="s">
        <v>67</v>
      </c>
    </row>
    <row r="96" spans="1:12" x14ac:dyDescent="0.25">
      <c r="A96" s="3">
        <v>95</v>
      </c>
      <c r="B96" t="s">
        <v>26</v>
      </c>
      <c r="C96" t="s">
        <v>62</v>
      </c>
      <c r="D96" t="s">
        <v>122</v>
      </c>
      <c r="E96" t="s">
        <v>148</v>
      </c>
      <c r="F96" t="s">
        <v>85</v>
      </c>
      <c r="G96" t="s">
        <v>2</v>
      </c>
      <c r="H96" t="s">
        <v>27</v>
      </c>
      <c r="I96" t="s">
        <v>9</v>
      </c>
      <c r="J96" t="s">
        <v>44</v>
      </c>
      <c r="K96" t="s">
        <v>6</v>
      </c>
      <c r="L96" t="s">
        <v>29</v>
      </c>
    </row>
    <row r="97" spans="1:12" x14ac:dyDescent="0.25">
      <c r="A97" s="3">
        <v>96</v>
      </c>
      <c r="B97" t="s">
        <v>26</v>
      </c>
      <c r="C97" t="s">
        <v>84</v>
      </c>
      <c r="D97" t="s">
        <v>88</v>
      </c>
      <c r="E97" t="s">
        <v>157</v>
      </c>
      <c r="F97" t="s">
        <v>85</v>
      </c>
      <c r="G97" t="s">
        <v>2</v>
      </c>
      <c r="H97" t="s">
        <v>8</v>
      </c>
      <c r="I97" t="s">
        <v>65</v>
      </c>
      <c r="J97" t="s">
        <v>100</v>
      </c>
      <c r="K97" t="s">
        <v>6</v>
      </c>
      <c r="L97" t="s">
        <v>67</v>
      </c>
    </row>
    <row r="98" spans="1:12" x14ac:dyDescent="0.25">
      <c r="A98" s="3">
        <v>97</v>
      </c>
      <c r="B98" t="s">
        <v>13</v>
      </c>
      <c r="C98" t="s">
        <v>104</v>
      </c>
      <c r="D98" t="s">
        <v>7</v>
      </c>
      <c r="E98" t="s">
        <v>18</v>
      </c>
      <c r="F98" t="s">
        <v>85</v>
      </c>
      <c r="G98" t="s">
        <v>79</v>
      </c>
      <c r="H98" t="s">
        <v>28</v>
      </c>
      <c r="I98" t="s">
        <v>9</v>
      </c>
      <c r="J98" t="s">
        <v>158</v>
      </c>
      <c r="K98" t="s">
        <v>6</v>
      </c>
      <c r="L98" t="s">
        <v>23</v>
      </c>
    </row>
    <row r="99" spans="1:12" x14ac:dyDescent="0.25">
      <c r="A99" s="3">
        <v>98</v>
      </c>
      <c r="B99" t="s">
        <v>26</v>
      </c>
      <c r="C99" t="s">
        <v>87</v>
      </c>
      <c r="D99" t="s">
        <v>142</v>
      </c>
      <c r="E99" t="s">
        <v>7</v>
      </c>
      <c r="F99" t="s">
        <v>85</v>
      </c>
      <c r="G99" t="s">
        <v>2</v>
      </c>
      <c r="H99" t="s">
        <v>3</v>
      </c>
      <c r="I99" t="s">
        <v>65</v>
      </c>
      <c r="J99" t="s">
        <v>71</v>
      </c>
      <c r="K99" t="s">
        <v>6</v>
      </c>
      <c r="L99" t="s">
        <v>23</v>
      </c>
    </row>
    <row r="100" spans="1:12" x14ac:dyDescent="0.25">
      <c r="A100" s="3">
        <v>99</v>
      </c>
      <c r="B100" t="s">
        <v>26</v>
      </c>
      <c r="C100" t="s">
        <v>84</v>
      </c>
      <c r="D100" t="s">
        <v>249</v>
      </c>
      <c r="E100" t="s">
        <v>254</v>
      </c>
      <c r="F100" t="s">
        <v>6</v>
      </c>
      <c r="G100" t="s">
        <v>2</v>
      </c>
      <c r="H100" t="s">
        <v>8</v>
      </c>
      <c r="I100" t="s">
        <v>9</v>
      </c>
      <c r="J100" t="s">
        <v>71</v>
      </c>
      <c r="K100" t="s">
        <v>6</v>
      </c>
      <c r="L100" t="s">
        <v>67</v>
      </c>
    </row>
    <row r="101" spans="1:12" x14ac:dyDescent="0.25">
      <c r="A101" s="3">
        <v>100</v>
      </c>
      <c r="B101" t="s">
        <v>26</v>
      </c>
      <c r="C101" t="s">
        <v>62</v>
      </c>
      <c r="D101" t="s">
        <v>18</v>
      </c>
      <c r="E101" t="s">
        <v>63</v>
      </c>
      <c r="F101" t="s">
        <v>64</v>
      </c>
      <c r="G101" t="s">
        <v>2</v>
      </c>
      <c r="H101" t="s">
        <v>3</v>
      </c>
      <c r="I101" t="s">
        <v>65</v>
      </c>
      <c r="J101" t="s">
        <v>66</v>
      </c>
      <c r="K101" t="s">
        <v>4</v>
      </c>
      <c r="L101" t="s">
        <v>67</v>
      </c>
    </row>
    <row r="102" spans="1:12" x14ac:dyDescent="0.25">
      <c r="A102" s="3">
        <v>101</v>
      </c>
      <c r="B102" t="s">
        <v>26</v>
      </c>
      <c r="C102" t="s">
        <v>62</v>
      </c>
      <c r="D102" t="s">
        <v>65</v>
      </c>
      <c r="E102" t="s">
        <v>63</v>
      </c>
      <c r="F102" t="s">
        <v>64</v>
      </c>
      <c r="G102" t="s">
        <v>2</v>
      </c>
      <c r="H102" t="s">
        <v>8</v>
      </c>
      <c r="I102" t="s">
        <v>9</v>
      </c>
      <c r="J102" t="s">
        <v>71</v>
      </c>
      <c r="K102" t="s">
        <v>6</v>
      </c>
      <c r="L102" t="s">
        <v>67</v>
      </c>
    </row>
    <row r="103" spans="1:12" x14ac:dyDescent="0.25">
      <c r="A103" s="3">
        <v>102</v>
      </c>
      <c r="B103" t="s">
        <v>26</v>
      </c>
      <c r="C103" t="s">
        <v>62</v>
      </c>
      <c r="D103" t="s">
        <v>14</v>
      </c>
      <c r="E103" t="s">
        <v>91</v>
      </c>
      <c r="F103" t="s">
        <v>6</v>
      </c>
      <c r="G103" t="s">
        <v>2</v>
      </c>
      <c r="H103" t="s">
        <v>19</v>
      </c>
      <c r="I103" t="s">
        <v>97</v>
      </c>
      <c r="J103" t="s">
        <v>100</v>
      </c>
      <c r="K103" t="s">
        <v>6</v>
      </c>
      <c r="L103" t="s">
        <v>29</v>
      </c>
    </row>
    <row r="104" spans="1:12" x14ac:dyDescent="0.25">
      <c r="A104" s="3">
        <v>103</v>
      </c>
      <c r="B104" t="s">
        <v>26</v>
      </c>
      <c r="C104" t="s">
        <v>87</v>
      </c>
      <c r="D104" t="s">
        <v>63</v>
      </c>
      <c r="E104" t="s">
        <v>30</v>
      </c>
      <c r="F104" t="s">
        <v>6</v>
      </c>
      <c r="G104" t="s">
        <v>2</v>
      </c>
      <c r="H104" t="s">
        <v>8</v>
      </c>
      <c r="I104" t="s">
        <v>9</v>
      </c>
      <c r="J104" t="s">
        <v>106</v>
      </c>
      <c r="K104" t="s">
        <v>6</v>
      </c>
      <c r="L104" t="s">
        <v>67</v>
      </c>
    </row>
    <row r="105" spans="1:12" x14ac:dyDescent="0.25">
      <c r="A105" s="3">
        <v>104</v>
      </c>
      <c r="B105" t="s">
        <v>26</v>
      </c>
      <c r="C105" t="s">
        <v>62</v>
      </c>
      <c r="D105" t="s">
        <v>65</v>
      </c>
      <c r="E105" t="s">
        <v>250</v>
      </c>
      <c r="F105" t="s">
        <v>85</v>
      </c>
      <c r="G105" t="s">
        <v>2</v>
      </c>
      <c r="H105" t="s">
        <v>27</v>
      </c>
      <c r="I105" t="s">
        <v>9</v>
      </c>
      <c r="J105" t="s">
        <v>76</v>
      </c>
      <c r="K105" t="s">
        <v>6</v>
      </c>
      <c r="L105" t="s">
        <v>67</v>
      </c>
    </row>
    <row r="106" spans="1:12" x14ac:dyDescent="0.25">
      <c r="A106" s="3">
        <v>105</v>
      </c>
      <c r="B106" t="s">
        <v>26</v>
      </c>
      <c r="C106" t="s">
        <v>74</v>
      </c>
      <c r="D106" t="s">
        <v>14</v>
      </c>
      <c r="E106" t="s">
        <v>91</v>
      </c>
      <c r="F106" t="s">
        <v>64</v>
      </c>
      <c r="G106" t="s">
        <v>2</v>
      </c>
      <c r="H106" t="s">
        <v>28</v>
      </c>
      <c r="I106" t="s">
        <v>9</v>
      </c>
      <c r="J106" t="s">
        <v>71</v>
      </c>
      <c r="K106" t="s">
        <v>6</v>
      </c>
      <c r="L106" t="s">
        <v>67</v>
      </c>
    </row>
    <row r="107" spans="1:12" x14ac:dyDescent="0.25">
      <c r="A107" s="3">
        <v>106</v>
      </c>
      <c r="B107" t="s">
        <v>26</v>
      </c>
      <c r="C107" t="s">
        <v>84</v>
      </c>
      <c r="D107" t="s">
        <v>127</v>
      </c>
      <c r="E107" t="s">
        <v>121</v>
      </c>
      <c r="F107" t="s">
        <v>6</v>
      </c>
      <c r="G107" t="s">
        <v>2</v>
      </c>
      <c r="H107" t="s">
        <v>28</v>
      </c>
      <c r="I107" t="s">
        <v>128</v>
      </c>
      <c r="J107" t="s">
        <v>66</v>
      </c>
      <c r="K107" t="s">
        <v>6</v>
      </c>
      <c r="L107" t="s">
        <v>23</v>
      </c>
    </row>
    <row r="108" spans="1:12" x14ac:dyDescent="0.25">
      <c r="A108" s="3">
        <v>107</v>
      </c>
      <c r="B108" t="s">
        <v>26</v>
      </c>
      <c r="C108" t="s">
        <v>78</v>
      </c>
      <c r="D108" t="s">
        <v>147</v>
      </c>
      <c r="E108" t="s">
        <v>30</v>
      </c>
      <c r="F108" t="s">
        <v>85</v>
      </c>
      <c r="G108" t="s">
        <v>2</v>
      </c>
      <c r="H108" t="s">
        <v>8</v>
      </c>
      <c r="I108" t="s">
        <v>63</v>
      </c>
      <c r="J108" t="s">
        <v>20</v>
      </c>
      <c r="K108" t="s">
        <v>6</v>
      </c>
      <c r="L108" t="s">
        <v>29</v>
      </c>
    </row>
    <row r="109" spans="1:12" x14ac:dyDescent="0.25">
      <c r="A109" s="3">
        <v>108</v>
      </c>
      <c r="B109" t="s">
        <v>26</v>
      </c>
      <c r="C109" t="s">
        <v>84</v>
      </c>
      <c r="D109" t="s">
        <v>147</v>
      </c>
      <c r="E109" t="s">
        <v>142</v>
      </c>
      <c r="F109" t="s">
        <v>85</v>
      </c>
      <c r="G109" t="s">
        <v>2</v>
      </c>
      <c r="H109" t="s">
        <v>8</v>
      </c>
      <c r="I109" t="s">
        <v>9</v>
      </c>
      <c r="J109" t="s">
        <v>126</v>
      </c>
      <c r="K109" t="s">
        <v>6</v>
      </c>
      <c r="L109" t="s">
        <v>23</v>
      </c>
    </row>
    <row r="110" spans="1:12" x14ac:dyDescent="0.25">
      <c r="A110" s="3">
        <v>109</v>
      </c>
      <c r="B110" t="s">
        <v>12</v>
      </c>
      <c r="C110" t="s">
        <v>84</v>
      </c>
      <c r="D110" t="s">
        <v>109</v>
      </c>
      <c r="E110" t="s">
        <v>14</v>
      </c>
      <c r="F110" t="s">
        <v>6</v>
      </c>
      <c r="G110" t="s">
        <v>2</v>
      </c>
      <c r="H110" t="s">
        <v>22</v>
      </c>
      <c r="I110" t="s">
        <v>65</v>
      </c>
      <c r="J110" t="s">
        <v>120</v>
      </c>
      <c r="K110" t="s">
        <v>6</v>
      </c>
      <c r="L110" t="s">
        <v>23</v>
      </c>
    </row>
    <row r="111" spans="1:12" x14ac:dyDescent="0.25">
      <c r="A111" s="3">
        <v>110</v>
      </c>
      <c r="B111" t="s">
        <v>12</v>
      </c>
      <c r="C111" t="s">
        <v>62</v>
      </c>
      <c r="D111" t="s">
        <v>127</v>
      </c>
      <c r="E111" t="s">
        <v>7</v>
      </c>
      <c r="F111" t="s">
        <v>6</v>
      </c>
      <c r="G111" t="s">
        <v>2</v>
      </c>
      <c r="H111" t="s">
        <v>28</v>
      </c>
      <c r="I111" t="s">
        <v>9</v>
      </c>
      <c r="J111" t="s">
        <v>98</v>
      </c>
      <c r="K111" t="s">
        <v>6</v>
      </c>
      <c r="L111" t="s">
        <v>23</v>
      </c>
    </row>
    <row r="112" spans="1:12" x14ac:dyDescent="0.25">
      <c r="A112" s="3">
        <v>111</v>
      </c>
      <c r="B112" t="s">
        <v>12</v>
      </c>
      <c r="C112" t="s">
        <v>62</v>
      </c>
      <c r="D112" t="s">
        <v>124</v>
      </c>
      <c r="E112" t="s">
        <v>124</v>
      </c>
      <c r="F112" t="s">
        <v>6</v>
      </c>
      <c r="G112" t="s">
        <v>2</v>
      </c>
      <c r="H112" t="s">
        <v>27</v>
      </c>
      <c r="I112" t="s">
        <v>9</v>
      </c>
      <c r="J112" t="s">
        <v>130</v>
      </c>
      <c r="K112" t="s">
        <v>6</v>
      </c>
      <c r="L112" t="s">
        <v>67</v>
      </c>
    </row>
    <row r="113" spans="1:12" x14ac:dyDescent="0.25">
      <c r="A113" s="3">
        <v>112</v>
      </c>
      <c r="B113" t="s">
        <v>13</v>
      </c>
      <c r="C113" t="s">
        <v>78</v>
      </c>
      <c r="D113" t="s">
        <v>14</v>
      </c>
      <c r="E113" t="s">
        <v>14</v>
      </c>
      <c r="F113" t="s">
        <v>64</v>
      </c>
      <c r="G113" t="s">
        <v>79</v>
      </c>
      <c r="H113" t="s">
        <v>15</v>
      </c>
      <c r="I113" t="s">
        <v>75</v>
      </c>
      <c r="J113" t="s">
        <v>66</v>
      </c>
      <c r="K113" t="s">
        <v>6</v>
      </c>
      <c r="L113" t="s">
        <v>67</v>
      </c>
    </row>
    <row r="114" spans="1:12" x14ac:dyDescent="0.25">
      <c r="A114" s="3">
        <v>113</v>
      </c>
      <c r="B114" t="s">
        <v>13</v>
      </c>
      <c r="C114" t="s">
        <v>78</v>
      </c>
      <c r="D114" t="s">
        <v>7</v>
      </c>
      <c r="E114" t="s">
        <v>14</v>
      </c>
      <c r="F114" t="s">
        <v>64</v>
      </c>
      <c r="G114" t="s">
        <v>79</v>
      </c>
      <c r="H114" t="s">
        <v>234</v>
      </c>
      <c r="I114" t="s">
        <v>75</v>
      </c>
      <c r="J114" t="s">
        <v>66</v>
      </c>
      <c r="K114" t="s">
        <v>6</v>
      </c>
      <c r="L114" t="s">
        <v>67</v>
      </c>
    </row>
    <row r="115" spans="1:12" x14ac:dyDescent="0.25">
      <c r="A115" s="3">
        <v>114</v>
      </c>
      <c r="B115" t="s">
        <v>13</v>
      </c>
      <c r="C115" t="s">
        <v>78</v>
      </c>
      <c r="D115" t="s">
        <v>7</v>
      </c>
      <c r="E115" t="s">
        <v>14</v>
      </c>
      <c r="F115" t="s">
        <v>64</v>
      </c>
      <c r="G115" t="s">
        <v>79</v>
      </c>
      <c r="H115" t="s">
        <v>24</v>
      </c>
      <c r="I115" t="s">
        <v>75</v>
      </c>
      <c r="J115" t="s">
        <v>66</v>
      </c>
      <c r="K115" t="s">
        <v>6</v>
      </c>
      <c r="L115" t="s">
        <v>67</v>
      </c>
    </row>
    <row r="116" spans="1:12" x14ac:dyDescent="0.25">
      <c r="A116" s="3">
        <v>115</v>
      </c>
      <c r="B116" t="s">
        <v>13</v>
      </c>
      <c r="C116" t="s">
        <v>78</v>
      </c>
      <c r="D116" t="s">
        <v>14</v>
      </c>
      <c r="E116" t="s">
        <v>14</v>
      </c>
      <c r="F116" t="s">
        <v>64</v>
      </c>
      <c r="G116" t="s">
        <v>79</v>
      </c>
      <c r="H116" t="s">
        <v>234</v>
      </c>
      <c r="I116" t="s">
        <v>75</v>
      </c>
      <c r="J116" t="s">
        <v>66</v>
      </c>
      <c r="K116" t="s">
        <v>6</v>
      </c>
      <c r="L116" t="s">
        <v>67</v>
      </c>
    </row>
    <row r="117" spans="1:12" x14ac:dyDescent="0.25">
      <c r="A117" s="3">
        <v>116</v>
      </c>
      <c r="B117" t="s">
        <v>13</v>
      </c>
      <c r="C117" t="s">
        <v>104</v>
      </c>
      <c r="D117" t="s">
        <v>7</v>
      </c>
      <c r="E117" t="s">
        <v>7</v>
      </c>
      <c r="F117" t="s">
        <v>64</v>
      </c>
      <c r="G117" t="s">
        <v>79</v>
      </c>
      <c r="H117" t="s">
        <v>24</v>
      </c>
      <c r="I117" t="s">
        <v>75</v>
      </c>
      <c r="J117" t="s">
        <v>105</v>
      </c>
      <c r="K117" t="s">
        <v>6</v>
      </c>
      <c r="L117" t="s">
        <v>23</v>
      </c>
    </row>
    <row r="118" spans="1:12" x14ac:dyDescent="0.25">
      <c r="A118" s="3">
        <v>117</v>
      </c>
      <c r="B118" t="s">
        <v>11</v>
      </c>
      <c r="C118" t="s">
        <v>78</v>
      </c>
      <c r="D118" t="s">
        <v>14</v>
      </c>
      <c r="E118" t="s">
        <v>94</v>
      </c>
      <c r="F118" t="s">
        <v>6</v>
      </c>
      <c r="G118" t="s">
        <v>2</v>
      </c>
      <c r="H118" t="s">
        <v>24</v>
      </c>
      <c r="I118" t="s">
        <v>75</v>
      </c>
      <c r="J118" t="s">
        <v>66</v>
      </c>
      <c r="K118" t="s">
        <v>6</v>
      </c>
      <c r="L118" t="s">
        <v>67</v>
      </c>
    </row>
    <row r="119" spans="1:12" x14ac:dyDescent="0.25">
      <c r="A119" s="3">
        <v>118</v>
      </c>
      <c r="B119" t="s">
        <v>26</v>
      </c>
      <c r="C119" t="s">
        <v>74</v>
      </c>
      <c r="D119" t="s">
        <v>63</v>
      </c>
      <c r="E119" t="s">
        <v>94</v>
      </c>
      <c r="F119" t="s">
        <v>85</v>
      </c>
      <c r="G119" t="s">
        <v>2</v>
      </c>
      <c r="H119" t="s">
        <v>8</v>
      </c>
      <c r="I119" t="s">
        <v>9</v>
      </c>
      <c r="J119" t="s">
        <v>96</v>
      </c>
      <c r="K119" t="s">
        <v>6</v>
      </c>
      <c r="L119" t="s">
        <v>67</v>
      </c>
    </row>
    <row r="120" spans="1:12" x14ac:dyDescent="0.25">
      <c r="A120" s="3">
        <v>119</v>
      </c>
      <c r="B120" t="s">
        <v>26</v>
      </c>
      <c r="C120" t="s">
        <v>62</v>
      </c>
      <c r="D120" t="s">
        <v>99</v>
      </c>
      <c r="E120" t="s">
        <v>99</v>
      </c>
      <c r="F120" t="s">
        <v>64</v>
      </c>
      <c r="G120" t="s">
        <v>2</v>
      </c>
      <c r="H120" t="s">
        <v>28</v>
      </c>
      <c r="I120" t="s">
        <v>9</v>
      </c>
      <c r="J120" t="s">
        <v>98</v>
      </c>
      <c r="K120" t="s">
        <v>6</v>
      </c>
      <c r="L120" t="s">
        <v>23</v>
      </c>
    </row>
    <row r="121" spans="1:12" x14ac:dyDescent="0.25">
      <c r="A121" s="3">
        <v>120</v>
      </c>
      <c r="B121" t="s">
        <v>26</v>
      </c>
      <c r="C121" t="s">
        <v>62</v>
      </c>
      <c r="D121" t="s">
        <v>14</v>
      </c>
      <c r="E121" t="s">
        <v>7</v>
      </c>
      <c r="F121" t="s">
        <v>85</v>
      </c>
      <c r="G121" t="s">
        <v>2</v>
      </c>
      <c r="H121" t="s">
        <v>22</v>
      </c>
      <c r="I121" t="s">
        <v>9</v>
      </c>
      <c r="J121" t="s">
        <v>76</v>
      </c>
      <c r="K121" t="s">
        <v>6</v>
      </c>
      <c r="L121" t="s">
        <v>67</v>
      </c>
    </row>
    <row r="122" spans="1:12" x14ac:dyDescent="0.25">
      <c r="A122" s="3">
        <v>121</v>
      </c>
      <c r="B122" t="s">
        <v>11</v>
      </c>
      <c r="C122" t="s">
        <v>84</v>
      </c>
      <c r="D122" t="s">
        <v>75</v>
      </c>
      <c r="E122" t="s">
        <v>7</v>
      </c>
      <c r="F122" t="s">
        <v>6</v>
      </c>
      <c r="G122" t="s">
        <v>2</v>
      </c>
      <c r="H122" t="s">
        <v>3</v>
      </c>
      <c r="I122" t="s">
        <v>9</v>
      </c>
      <c r="J122" t="s">
        <v>71</v>
      </c>
      <c r="K122" t="s">
        <v>6</v>
      </c>
      <c r="L122" t="s">
        <v>23</v>
      </c>
    </row>
    <row r="123" spans="1:12" x14ac:dyDescent="0.25">
      <c r="A123" s="3">
        <v>122</v>
      </c>
      <c r="B123" t="s">
        <v>11</v>
      </c>
      <c r="C123" t="s">
        <v>87</v>
      </c>
      <c r="D123" t="s">
        <v>63</v>
      </c>
      <c r="E123" t="s">
        <v>7</v>
      </c>
      <c r="F123" t="s">
        <v>64</v>
      </c>
      <c r="G123" t="s">
        <v>2</v>
      </c>
      <c r="H123" t="s">
        <v>8</v>
      </c>
      <c r="I123" t="s">
        <v>9</v>
      </c>
      <c r="J123" t="s">
        <v>96</v>
      </c>
      <c r="K123" t="s">
        <v>6</v>
      </c>
      <c r="L123" t="s">
        <v>23</v>
      </c>
    </row>
    <row r="124" spans="1:12" x14ac:dyDescent="0.25">
      <c r="A124" s="3">
        <v>123</v>
      </c>
      <c r="B124" t="s">
        <v>26</v>
      </c>
      <c r="C124" t="s">
        <v>62</v>
      </c>
      <c r="D124" t="s">
        <v>91</v>
      </c>
      <c r="E124" t="s">
        <v>251</v>
      </c>
      <c r="F124" t="s">
        <v>6</v>
      </c>
      <c r="G124" t="s">
        <v>2</v>
      </c>
      <c r="H124" t="s">
        <v>28</v>
      </c>
      <c r="I124" t="s">
        <v>63</v>
      </c>
      <c r="J124" t="s">
        <v>71</v>
      </c>
      <c r="K124" t="s">
        <v>6</v>
      </c>
      <c r="L124" t="s">
        <v>23</v>
      </c>
    </row>
    <row r="125" spans="1:12" x14ac:dyDescent="0.25">
      <c r="A125" s="3">
        <v>124</v>
      </c>
      <c r="B125" t="s">
        <v>11</v>
      </c>
      <c r="C125" t="s">
        <v>84</v>
      </c>
      <c r="D125" t="s">
        <v>63</v>
      </c>
      <c r="E125" t="s">
        <v>91</v>
      </c>
      <c r="F125" t="s">
        <v>6</v>
      </c>
      <c r="G125" t="s">
        <v>2</v>
      </c>
      <c r="H125" t="s">
        <v>8</v>
      </c>
      <c r="I125" t="s">
        <v>9</v>
      </c>
      <c r="J125" t="s">
        <v>149</v>
      </c>
      <c r="K125" t="s">
        <v>6</v>
      </c>
      <c r="L125" t="s">
        <v>23</v>
      </c>
    </row>
    <row r="126" spans="1:12" x14ac:dyDescent="0.25">
      <c r="A126" s="3">
        <v>125</v>
      </c>
      <c r="B126" t="s">
        <v>11</v>
      </c>
      <c r="C126" t="s">
        <v>87</v>
      </c>
      <c r="D126" t="s">
        <v>75</v>
      </c>
      <c r="E126" t="s">
        <v>73</v>
      </c>
      <c r="F126" t="s">
        <v>85</v>
      </c>
      <c r="G126" t="s">
        <v>2</v>
      </c>
      <c r="H126" t="s">
        <v>3</v>
      </c>
      <c r="I126" t="s">
        <v>88</v>
      </c>
      <c r="J126" t="s">
        <v>89</v>
      </c>
      <c r="K126" t="s">
        <v>6</v>
      </c>
      <c r="L126" t="s">
        <v>67</v>
      </c>
    </row>
    <row r="127" spans="1:12" x14ac:dyDescent="0.25">
      <c r="A127" s="3">
        <v>126</v>
      </c>
      <c r="B127" t="s">
        <v>12</v>
      </c>
      <c r="C127" t="s">
        <v>84</v>
      </c>
      <c r="D127" t="s">
        <v>14</v>
      </c>
      <c r="E127" t="s">
        <v>14</v>
      </c>
      <c r="F127" t="s">
        <v>6</v>
      </c>
      <c r="G127" t="s">
        <v>21</v>
      </c>
      <c r="H127" t="s">
        <v>19</v>
      </c>
      <c r="I127" t="s">
        <v>9</v>
      </c>
      <c r="J127" t="s">
        <v>89</v>
      </c>
      <c r="K127" t="s">
        <v>6</v>
      </c>
      <c r="L127" t="s">
        <v>67</v>
      </c>
    </row>
    <row r="128" spans="1:12" x14ac:dyDescent="0.25">
      <c r="A128" s="3">
        <v>127</v>
      </c>
      <c r="B128" t="s">
        <v>11</v>
      </c>
      <c r="C128" t="s">
        <v>84</v>
      </c>
      <c r="D128" t="s">
        <v>14</v>
      </c>
      <c r="E128" t="s">
        <v>109</v>
      </c>
      <c r="F128" t="s">
        <v>64</v>
      </c>
      <c r="G128" t="s">
        <v>2</v>
      </c>
      <c r="H128" t="s">
        <v>32</v>
      </c>
      <c r="I128" t="s">
        <v>110</v>
      </c>
      <c r="J128" t="s">
        <v>20</v>
      </c>
      <c r="K128" t="s">
        <v>6</v>
      </c>
      <c r="L128" t="s">
        <v>67</v>
      </c>
    </row>
    <row r="129" spans="1:12" x14ac:dyDescent="0.25">
      <c r="A129" s="3">
        <v>128</v>
      </c>
      <c r="B129" t="s">
        <v>13</v>
      </c>
      <c r="C129" t="s">
        <v>104</v>
      </c>
      <c r="D129" t="s">
        <v>14</v>
      </c>
      <c r="E129" t="s">
        <v>14</v>
      </c>
      <c r="F129" t="s">
        <v>64</v>
      </c>
      <c r="G129" t="s">
        <v>79</v>
      </c>
      <c r="H129" t="s">
        <v>24</v>
      </c>
      <c r="I129" t="s">
        <v>75</v>
      </c>
      <c r="J129" t="s">
        <v>111</v>
      </c>
      <c r="K129" t="s">
        <v>6</v>
      </c>
      <c r="L129" t="s">
        <v>23</v>
      </c>
    </row>
    <row r="130" spans="1:12" x14ac:dyDescent="0.25">
      <c r="A130" s="3">
        <v>129</v>
      </c>
      <c r="B130" t="s">
        <v>17</v>
      </c>
      <c r="C130" t="s">
        <v>84</v>
      </c>
      <c r="D130" t="s">
        <v>18</v>
      </c>
      <c r="E130" t="s">
        <v>30</v>
      </c>
      <c r="F130" t="s">
        <v>6</v>
      </c>
      <c r="G130" t="s">
        <v>2</v>
      </c>
      <c r="H130" t="s">
        <v>19</v>
      </c>
      <c r="I130" t="s">
        <v>9</v>
      </c>
      <c r="J130" t="s">
        <v>76</v>
      </c>
      <c r="K130" t="s">
        <v>6</v>
      </c>
      <c r="L130" t="s">
        <v>23</v>
      </c>
    </row>
    <row r="131" spans="1:12" x14ac:dyDescent="0.25">
      <c r="A131" s="3">
        <v>130</v>
      </c>
      <c r="B131" t="s">
        <v>11</v>
      </c>
      <c r="C131" t="s">
        <v>104</v>
      </c>
      <c r="D131" t="s">
        <v>14</v>
      </c>
      <c r="E131" t="s">
        <v>7</v>
      </c>
      <c r="F131" t="s">
        <v>6</v>
      </c>
      <c r="G131" t="s">
        <v>2</v>
      </c>
      <c r="H131" t="s">
        <v>22</v>
      </c>
      <c r="I131" t="s">
        <v>65</v>
      </c>
      <c r="J131" t="s">
        <v>100</v>
      </c>
      <c r="K131" t="s">
        <v>6</v>
      </c>
      <c r="L131" t="s">
        <v>23</v>
      </c>
    </row>
    <row r="132" spans="1:12" x14ac:dyDescent="0.25">
      <c r="A132" s="3">
        <v>131</v>
      </c>
      <c r="B132" t="s">
        <v>11</v>
      </c>
      <c r="C132" t="s">
        <v>104</v>
      </c>
      <c r="D132" t="s">
        <v>14</v>
      </c>
      <c r="E132" t="s">
        <v>94</v>
      </c>
      <c r="F132" t="s">
        <v>85</v>
      </c>
      <c r="G132" t="s">
        <v>2</v>
      </c>
      <c r="H132" t="s">
        <v>22</v>
      </c>
      <c r="I132" t="s">
        <v>65</v>
      </c>
      <c r="J132" t="s">
        <v>76</v>
      </c>
      <c r="K132" t="s">
        <v>6</v>
      </c>
      <c r="L132" t="s">
        <v>23</v>
      </c>
    </row>
    <row r="133" spans="1:12" x14ac:dyDescent="0.25">
      <c r="A133" s="3">
        <v>132</v>
      </c>
      <c r="B133" t="s">
        <v>13</v>
      </c>
      <c r="C133" t="s">
        <v>104</v>
      </c>
      <c r="D133" t="s">
        <v>103</v>
      </c>
      <c r="E133" t="s">
        <v>7</v>
      </c>
      <c r="F133" t="s">
        <v>6</v>
      </c>
      <c r="G133" t="s">
        <v>2</v>
      </c>
      <c r="H133" t="s">
        <v>28</v>
      </c>
      <c r="I133" t="s">
        <v>9</v>
      </c>
      <c r="J133" t="s">
        <v>112</v>
      </c>
      <c r="K133" t="s">
        <v>6</v>
      </c>
      <c r="L133" t="s">
        <v>23</v>
      </c>
    </row>
    <row r="134" spans="1:12" x14ac:dyDescent="0.25">
      <c r="A134" s="3">
        <v>133</v>
      </c>
      <c r="B134" t="s">
        <v>26</v>
      </c>
      <c r="C134" t="s">
        <v>62</v>
      </c>
      <c r="D134" t="s">
        <v>109</v>
      </c>
      <c r="E134" t="s">
        <v>94</v>
      </c>
      <c r="F134" t="s">
        <v>6</v>
      </c>
      <c r="G134" t="s">
        <v>2</v>
      </c>
      <c r="H134" t="s">
        <v>19</v>
      </c>
      <c r="I134" t="s">
        <v>65</v>
      </c>
      <c r="J134" t="s">
        <v>129</v>
      </c>
      <c r="K134" t="s">
        <v>6</v>
      </c>
      <c r="L134" t="s">
        <v>29</v>
      </c>
    </row>
    <row r="135" spans="1:12" x14ac:dyDescent="0.25">
      <c r="A135" s="3">
        <v>134</v>
      </c>
      <c r="B135" t="s">
        <v>11</v>
      </c>
      <c r="C135" t="s">
        <v>78</v>
      </c>
      <c r="D135" t="s">
        <v>75</v>
      </c>
      <c r="E135" t="s">
        <v>94</v>
      </c>
      <c r="F135" t="s">
        <v>64</v>
      </c>
      <c r="G135" t="s">
        <v>2</v>
      </c>
      <c r="H135" t="s">
        <v>38</v>
      </c>
      <c r="I135" t="s">
        <v>9</v>
      </c>
      <c r="J135" t="s">
        <v>130</v>
      </c>
      <c r="K135" t="s">
        <v>6</v>
      </c>
      <c r="L135" t="s">
        <v>67</v>
      </c>
    </row>
    <row r="136" spans="1:12" x14ac:dyDescent="0.25">
      <c r="A136" s="3">
        <v>135</v>
      </c>
      <c r="B136" t="s">
        <v>11</v>
      </c>
      <c r="C136" t="s">
        <v>84</v>
      </c>
      <c r="D136" t="s">
        <v>18</v>
      </c>
      <c r="E136" t="s">
        <v>30</v>
      </c>
      <c r="F136" t="s">
        <v>6</v>
      </c>
      <c r="G136" t="s">
        <v>2</v>
      </c>
      <c r="H136" t="s">
        <v>28</v>
      </c>
      <c r="I136" t="s">
        <v>9</v>
      </c>
      <c r="J136" t="s">
        <v>71</v>
      </c>
      <c r="K136" t="s">
        <v>6</v>
      </c>
      <c r="L136" t="s">
        <v>118</v>
      </c>
    </row>
    <row r="137" spans="1:12" x14ac:dyDescent="0.25">
      <c r="A137" s="3">
        <v>136</v>
      </c>
      <c r="B137" t="s">
        <v>11</v>
      </c>
      <c r="C137" t="s">
        <v>84</v>
      </c>
      <c r="D137" t="s">
        <v>75</v>
      </c>
      <c r="E137" t="s">
        <v>7</v>
      </c>
      <c r="F137" t="s">
        <v>6</v>
      </c>
      <c r="G137" t="s">
        <v>2</v>
      </c>
      <c r="H137" t="s">
        <v>3</v>
      </c>
      <c r="I137" t="s">
        <v>9</v>
      </c>
      <c r="J137" t="s">
        <v>149</v>
      </c>
      <c r="K137" t="s">
        <v>6</v>
      </c>
      <c r="L137" t="s">
        <v>23</v>
      </c>
    </row>
    <row r="138" spans="1:12" x14ac:dyDescent="0.25">
      <c r="A138" s="3">
        <v>137</v>
      </c>
      <c r="B138" t="s">
        <v>11</v>
      </c>
      <c r="C138" t="s">
        <v>87</v>
      </c>
      <c r="D138" t="s">
        <v>63</v>
      </c>
      <c r="E138" t="s">
        <v>7</v>
      </c>
      <c r="F138" t="s">
        <v>64</v>
      </c>
      <c r="G138" t="s">
        <v>2</v>
      </c>
      <c r="H138" t="s">
        <v>8</v>
      </c>
      <c r="I138" t="s">
        <v>9</v>
      </c>
      <c r="J138" t="s">
        <v>71</v>
      </c>
      <c r="K138" t="s">
        <v>6</v>
      </c>
      <c r="L138" t="s">
        <v>23</v>
      </c>
    </row>
    <row r="139" spans="1:12" x14ac:dyDescent="0.25">
      <c r="A139" s="3">
        <v>138</v>
      </c>
      <c r="B139" t="s">
        <v>26</v>
      </c>
      <c r="C139" t="s">
        <v>62</v>
      </c>
      <c r="D139" t="s">
        <v>91</v>
      </c>
      <c r="E139" t="s">
        <v>251</v>
      </c>
      <c r="F139" t="s">
        <v>6</v>
      </c>
      <c r="G139" t="s">
        <v>2</v>
      </c>
      <c r="H139" t="s">
        <v>28</v>
      </c>
      <c r="I139" t="s">
        <v>63</v>
      </c>
      <c r="J139" t="s">
        <v>71</v>
      </c>
      <c r="K139" t="s">
        <v>6</v>
      </c>
      <c r="L139" t="s">
        <v>23</v>
      </c>
    </row>
    <row r="140" spans="1:12" x14ac:dyDescent="0.25">
      <c r="A140" s="3">
        <v>139</v>
      </c>
      <c r="B140" t="s">
        <v>11</v>
      </c>
      <c r="C140" t="s">
        <v>84</v>
      </c>
      <c r="D140" t="s">
        <v>63</v>
      </c>
      <c r="E140" t="s">
        <v>91</v>
      </c>
      <c r="F140" t="s">
        <v>6</v>
      </c>
      <c r="G140" t="s">
        <v>2</v>
      </c>
      <c r="H140" t="s">
        <v>8</v>
      </c>
      <c r="I140" t="s">
        <v>9</v>
      </c>
      <c r="J140" t="s">
        <v>71</v>
      </c>
      <c r="K140" t="s">
        <v>6</v>
      </c>
      <c r="L140" t="s">
        <v>23</v>
      </c>
    </row>
    <row r="141" spans="1:12" x14ac:dyDescent="0.25">
      <c r="A141" s="3">
        <v>140</v>
      </c>
      <c r="B141" t="s">
        <v>11</v>
      </c>
      <c r="C141" t="s">
        <v>87</v>
      </c>
      <c r="D141" t="s">
        <v>63</v>
      </c>
      <c r="E141" t="s">
        <v>7</v>
      </c>
      <c r="F141" t="s">
        <v>6</v>
      </c>
      <c r="G141" t="s">
        <v>2</v>
      </c>
      <c r="H141" t="s">
        <v>3</v>
      </c>
      <c r="I141" t="s">
        <v>9</v>
      </c>
      <c r="J141" t="s">
        <v>126</v>
      </c>
      <c r="K141" t="s">
        <v>6</v>
      </c>
      <c r="L141" t="s">
        <v>23</v>
      </c>
    </row>
    <row r="142" spans="1:12" x14ac:dyDescent="0.25">
      <c r="A142" s="3">
        <v>141</v>
      </c>
      <c r="B142" t="s">
        <v>26</v>
      </c>
      <c r="C142" t="s">
        <v>84</v>
      </c>
      <c r="D142" t="s">
        <v>138</v>
      </c>
      <c r="E142" t="s">
        <v>7</v>
      </c>
      <c r="F142" t="s">
        <v>6</v>
      </c>
      <c r="G142" t="s">
        <v>2</v>
      </c>
      <c r="H142" t="s">
        <v>28</v>
      </c>
      <c r="I142" t="s">
        <v>255</v>
      </c>
      <c r="J142" t="s">
        <v>112</v>
      </c>
      <c r="K142" t="s">
        <v>6</v>
      </c>
      <c r="L142" t="s">
        <v>67</v>
      </c>
    </row>
    <row r="143" spans="1:12" x14ac:dyDescent="0.25">
      <c r="A143" s="3">
        <v>142</v>
      </c>
      <c r="B143" t="s">
        <v>26</v>
      </c>
      <c r="C143" t="s">
        <v>62</v>
      </c>
      <c r="D143" t="s">
        <v>122</v>
      </c>
      <c r="E143" t="s">
        <v>148</v>
      </c>
      <c r="F143" t="s">
        <v>85</v>
      </c>
      <c r="G143" t="s">
        <v>2</v>
      </c>
      <c r="H143" t="s">
        <v>27</v>
      </c>
      <c r="I143" t="s">
        <v>9</v>
      </c>
      <c r="J143" t="s">
        <v>44</v>
      </c>
      <c r="K143" t="s">
        <v>6</v>
      </c>
      <c r="L143" t="s">
        <v>29</v>
      </c>
    </row>
    <row r="144" spans="1:12" x14ac:dyDescent="0.25">
      <c r="A144" s="3">
        <v>143</v>
      </c>
      <c r="B144" t="s">
        <v>11</v>
      </c>
      <c r="C144" t="s">
        <v>62</v>
      </c>
      <c r="D144" t="s">
        <v>14</v>
      </c>
      <c r="E144" t="s">
        <v>73</v>
      </c>
      <c r="F144" t="s">
        <v>64</v>
      </c>
      <c r="G144" t="s">
        <v>2</v>
      </c>
      <c r="H144" t="s">
        <v>8</v>
      </c>
      <c r="I144" t="s">
        <v>65</v>
      </c>
      <c r="J144" t="s">
        <v>66</v>
      </c>
      <c r="K144" t="s">
        <v>4</v>
      </c>
      <c r="L144" t="s">
        <v>67</v>
      </c>
    </row>
    <row r="145" spans="1:12" x14ac:dyDescent="0.25">
      <c r="A145" s="3">
        <v>144</v>
      </c>
      <c r="B145" t="s">
        <v>12</v>
      </c>
      <c r="C145" t="s">
        <v>74</v>
      </c>
      <c r="D145" t="s">
        <v>18</v>
      </c>
      <c r="E145" t="s">
        <v>75</v>
      </c>
      <c r="F145" t="s">
        <v>64</v>
      </c>
      <c r="G145" t="s">
        <v>2</v>
      </c>
      <c r="H145" t="s">
        <v>38</v>
      </c>
      <c r="I145" t="s">
        <v>9</v>
      </c>
      <c r="J145" t="s">
        <v>76</v>
      </c>
      <c r="K145" t="s">
        <v>4</v>
      </c>
      <c r="L145" t="s">
        <v>67</v>
      </c>
    </row>
    <row r="146" spans="1:12" x14ac:dyDescent="0.25">
      <c r="A146" s="3">
        <v>145</v>
      </c>
      <c r="B146" t="s">
        <v>11</v>
      </c>
      <c r="C146" t="s">
        <v>87</v>
      </c>
      <c r="D146" t="s">
        <v>63</v>
      </c>
      <c r="E146" t="s">
        <v>7</v>
      </c>
      <c r="F146" t="s">
        <v>64</v>
      </c>
      <c r="G146" t="s">
        <v>2</v>
      </c>
      <c r="H146" t="s">
        <v>3</v>
      </c>
      <c r="I146" t="s">
        <v>9</v>
      </c>
      <c r="J146" t="s">
        <v>149</v>
      </c>
      <c r="K146" t="s">
        <v>6</v>
      </c>
      <c r="L146" t="s">
        <v>23</v>
      </c>
    </row>
    <row r="147" spans="1:12" x14ac:dyDescent="0.25">
      <c r="A147" s="3">
        <v>146</v>
      </c>
      <c r="B147" t="s">
        <v>11</v>
      </c>
      <c r="C147" t="s">
        <v>62</v>
      </c>
      <c r="D147" t="s">
        <v>91</v>
      </c>
      <c r="E147" t="s">
        <v>251</v>
      </c>
      <c r="F147" t="s">
        <v>6</v>
      </c>
      <c r="G147" t="s">
        <v>2</v>
      </c>
      <c r="H147" t="s">
        <v>8</v>
      </c>
      <c r="I147" t="s">
        <v>63</v>
      </c>
      <c r="J147" t="s">
        <v>71</v>
      </c>
      <c r="K147" t="s">
        <v>6</v>
      </c>
      <c r="L147" t="s">
        <v>23</v>
      </c>
    </row>
    <row r="148" spans="1:12" x14ac:dyDescent="0.25">
      <c r="A148" s="3">
        <v>147</v>
      </c>
      <c r="B148" t="s">
        <v>11</v>
      </c>
      <c r="C148" t="s">
        <v>84</v>
      </c>
      <c r="D148" t="s">
        <v>63</v>
      </c>
      <c r="E148" t="s">
        <v>109</v>
      </c>
      <c r="F148" t="s">
        <v>85</v>
      </c>
      <c r="G148" t="s">
        <v>2</v>
      </c>
      <c r="H148" t="s">
        <v>3</v>
      </c>
      <c r="I148" t="s">
        <v>9</v>
      </c>
      <c r="J148" t="s">
        <v>149</v>
      </c>
      <c r="K148" t="s">
        <v>6</v>
      </c>
      <c r="L148" t="s">
        <v>23</v>
      </c>
    </row>
    <row r="149" spans="1:12" x14ac:dyDescent="0.25">
      <c r="A149" s="3">
        <v>148</v>
      </c>
      <c r="B149" t="s">
        <v>26</v>
      </c>
      <c r="C149" t="s">
        <v>84</v>
      </c>
      <c r="D149" t="s">
        <v>147</v>
      </c>
      <c r="E149" t="s">
        <v>142</v>
      </c>
      <c r="F149" t="s">
        <v>85</v>
      </c>
      <c r="G149" t="s">
        <v>2</v>
      </c>
      <c r="H149" t="s">
        <v>8</v>
      </c>
      <c r="I149" t="s">
        <v>9</v>
      </c>
      <c r="J149" t="s">
        <v>126</v>
      </c>
      <c r="K149" t="s">
        <v>6</v>
      </c>
      <c r="L149" t="s">
        <v>23</v>
      </c>
    </row>
    <row r="150" spans="1:12" x14ac:dyDescent="0.25">
      <c r="A150" s="3">
        <v>149</v>
      </c>
      <c r="B150" t="s">
        <v>26</v>
      </c>
      <c r="C150" t="s">
        <v>74</v>
      </c>
      <c r="D150" t="s">
        <v>122</v>
      </c>
      <c r="E150" t="s">
        <v>7</v>
      </c>
      <c r="F150" t="s">
        <v>6</v>
      </c>
      <c r="G150" t="s">
        <v>2</v>
      </c>
      <c r="H150" t="s">
        <v>8</v>
      </c>
      <c r="I150" t="s">
        <v>9</v>
      </c>
      <c r="J150" t="s">
        <v>100</v>
      </c>
      <c r="K150" t="s">
        <v>6</v>
      </c>
      <c r="L150" t="s">
        <v>23</v>
      </c>
    </row>
    <row r="151" spans="1:12" x14ac:dyDescent="0.25">
      <c r="A151" s="3">
        <v>150</v>
      </c>
      <c r="B151" t="s">
        <v>26</v>
      </c>
      <c r="C151" t="s">
        <v>74</v>
      </c>
      <c r="D151" t="s">
        <v>65</v>
      </c>
      <c r="E151" t="s">
        <v>103</v>
      </c>
      <c r="F151" t="s">
        <v>85</v>
      </c>
      <c r="G151" t="s">
        <v>2</v>
      </c>
      <c r="H151" t="s">
        <v>8</v>
      </c>
      <c r="I151" t="s">
        <v>9</v>
      </c>
      <c r="J151" t="s">
        <v>76</v>
      </c>
      <c r="K151" t="s">
        <v>6</v>
      </c>
      <c r="L151" t="s">
        <v>67</v>
      </c>
    </row>
    <row r="152" spans="1:12" x14ac:dyDescent="0.25">
      <c r="A152" s="3">
        <v>151</v>
      </c>
      <c r="B152" t="s">
        <v>12</v>
      </c>
      <c r="C152" t="s">
        <v>62</v>
      </c>
      <c r="D152" t="s">
        <v>124</v>
      </c>
      <c r="E152" t="s">
        <v>124</v>
      </c>
      <c r="F152" t="s">
        <v>6</v>
      </c>
      <c r="G152" t="s">
        <v>2</v>
      </c>
      <c r="H152" t="s">
        <v>27</v>
      </c>
      <c r="I152" t="s">
        <v>9</v>
      </c>
      <c r="J152" t="s">
        <v>130</v>
      </c>
      <c r="K152" t="s">
        <v>6</v>
      </c>
      <c r="L152" t="s">
        <v>67</v>
      </c>
    </row>
    <row r="153" spans="1:12" x14ac:dyDescent="0.25">
      <c r="A153" s="3">
        <v>152</v>
      </c>
      <c r="B153" t="s">
        <v>26</v>
      </c>
      <c r="C153" t="s">
        <v>62</v>
      </c>
      <c r="D153" t="s">
        <v>14</v>
      </c>
      <c r="E153" t="s">
        <v>91</v>
      </c>
      <c r="F153" t="s">
        <v>6</v>
      </c>
      <c r="G153" t="s">
        <v>2</v>
      </c>
      <c r="H153" t="s">
        <v>19</v>
      </c>
      <c r="I153" t="s">
        <v>97</v>
      </c>
      <c r="J153" t="s">
        <v>100</v>
      </c>
      <c r="K153" t="s">
        <v>6</v>
      </c>
      <c r="L153" t="s">
        <v>29</v>
      </c>
    </row>
    <row r="154" spans="1:12" x14ac:dyDescent="0.25">
      <c r="A154" s="3">
        <v>153</v>
      </c>
      <c r="B154" t="s">
        <v>12</v>
      </c>
      <c r="C154" t="s">
        <v>62</v>
      </c>
      <c r="D154" t="s">
        <v>18</v>
      </c>
      <c r="E154" t="s">
        <v>30</v>
      </c>
      <c r="F154" t="s">
        <v>6</v>
      </c>
      <c r="G154" t="s">
        <v>2</v>
      </c>
      <c r="H154" t="s">
        <v>19</v>
      </c>
      <c r="I154" t="s">
        <v>9</v>
      </c>
      <c r="J154" t="s">
        <v>76</v>
      </c>
      <c r="K154" t="s">
        <v>6</v>
      </c>
      <c r="L154" t="s">
        <v>23</v>
      </c>
    </row>
    <row r="155" spans="1:12" x14ac:dyDescent="0.25">
      <c r="A155" s="3">
        <v>154</v>
      </c>
      <c r="B155" t="s">
        <v>11</v>
      </c>
      <c r="C155" t="s">
        <v>84</v>
      </c>
      <c r="D155" t="s">
        <v>14</v>
      </c>
      <c r="E155" t="s">
        <v>94</v>
      </c>
      <c r="F155" t="s">
        <v>6</v>
      </c>
      <c r="G155" t="s">
        <v>2</v>
      </c>
      <c r="H155" t="s">
        <v>28</v>
      </c>
      <c r="I155" t="s">
        <v>65</v>
      </c>
      <c r="J155" t="s">
        <v>101</v>
      </c>
      <c r="K155" t="s">
        <v>6</v>
      </c>
      <c r="L155" t="s">
        <v>23</v>
      </c>
    </row>
    <row r="156" spans="1:12" x14ac:dyDescent="0.25">
      <c r="A156" s="3">
        <v>155</v>
      </c>
      <c r="B156" t="s">
        <v>11</v>
      </c>
      <c r="C156" t="s">
        <v>84</v>
      </c>
      <c r="D156" t="s">
        <v>75</v>
      </c>
      <c r="E156" t="s">
        <v>7</v>
      </c>
      <c r="F156" t="s">
        <v>6</v>
      </c>
      <c r="G156" t="s">
        <v>2</v>
      </c>
      <c r="H156" t="s">
        <v>3</v>
      </c>
      <c r="I156" t="s">
        <v>9</v>
      </c>
      <c r="J156" t="s">
        <v>96</v>
      </c>
      <c r="K156" t="s">
        <v>6</v>
      </c>
      <c r="L156" t="s">
        <v>23</v>
      </c>
    </row>
    <row r="157" spans="1:12" x14ac:dyDescent="0.25">
      <c r="A157" s="3">
        <v>156</v>
      </c>
      <c r="B157" t="s">
        <v>11</v>
      </c>
      <c r="C157" t="s">
        <v>87</v>
      </c>
      <c r="D157" t="s">
        <v>63</v>
      </c>
      <c r="E157" t="s">
        <v>7</v>
      </c>
      <c r="F157" t="s">
        <v>64</v>
      </c>
      <c r="G157" t="s">
        <v>2</v>
      </c>
      <c r="H157" t="s">
        <v>8</v>
      </c>
      <c r="I157" t="s">
        <v>9</v>
      </c>
      <c r="J157" t="s">
        <v>71</v>
      </c>
      <c r="K157" t="s">
        <v>6</v>
      </c>
      <c r="L157" t="s">
        <v>23</v>
      </c>
    </row>
    <row r="158" spans="1:12" x14ac:dyDescent="0.25">
      <c r="A158" s="3">
        <v>157</v>
      </c>
      <c r="B158" t="s">
        <v>11</v>
      </c>
      <c r="C158" t="s">
        <v>84</v>
      </c>
      <c r="D158" t="s">
        <v>63</v>
      </c>
      <c r="E158" t="s">
        <v>63</v>
      </c>
      <c r="F158" t="s">
        <v>85</v>
      </c>
      <c r="G158" t="s">
        <v>2</v>
      </c>
      <c r="H158" t="s">
        <v>35</v>
      </c>
      <c r="I158" t="s">
        <v>88</v>
      </c>
      <c r="J158" t="s">
        <v>112</v>
      </c>
      <c r="K158" t="s">
        <v>6</v>
      </c>
      <c r="L158" t="s">
        <v>23</v>
      </c>
    </row>
    <row r="159" spans="1:12" x14ac:dyDescent="0.25">
      <c r="A159" s="3">
        <v>158</v>
      </c>
      <c r="B159" t="s">
        <v>26</v>
      </c>
      <c r="C159" t="s">
        <v>74</v>
      </c>
      <c r="D159" t="s">
        <v>122</v>
      </c>
      <c r="E159" t="s">
        <v>7</v>
      </c>
      <c r="F159" t="s">
        <v>6</v>
      </c>
      <c r="G159" t="s">
        <v>2</v>
      </c>
      <c r="H159" t="s">
        <v>8</v>
      </c>
      <c r="I159" t="s">
        <v>9</v>
      </c>
      <c r="J159" t="s">
        <v>100</v>
      </c>
      <c r="K159" t="s">
        <v>6</v>
      </c>
      <c r="L159" t="s">
        <v>23</v>
      </c>
    </row>
    <row r="160" spans="1:12" x14ac:dyDescent="0.25">
      <c r="A160" s="3">
        <v>159</v>
      </c>
      <c r="B160" t="s">
        <v>26</v>
      </c>
      <c r="C160" t="s">
        <v>74</v>
      </c>
      <c r="D160" t="s">
        <v>65</v>
      </c>
      <c r="E160" t="s">
        <v>103</v>
      </c>
      <c r="F160" t="s">
        <v>85</v>
      </c>
      <c r="G160" t="s">
        <v>2</v>
      </c>
      <c r="H160" t="s">
        <v>8</v>
      </c>
      <c r="I160" t="s">
        <v>9</v>
      </c>
      <c r="J160" t="s">
        <v>76</v>
      </c>
      <c r="K160" t="s">
        <v>6</v>
      </c>
      <c r="L160" t="s">
        <v>67</v>
      </c>
    </row>
    <row r="161" spans="1:12" x14ac:dyDescent="0.25">
      <c r="A161" s="3">
        <v>160</v>
      </c>
      <c r="B161" t="s">
        <v>12</v>
      </c>
      <c r="C161" t="s">
        <v>62</v>
      </c>
      <c r="D161" t="s">
        <v>124</v>
      </c>
      <c r="E161" t="s">
        <v>124</v>
      </c>
      <c r="F161" t="s">
        <v>6</v>
      </c>
      <c r="G161" t="s">
        <v>2</v>
      </c>
      <c r="H161" t="s">
        <v>27</v>
      </c>
      <c r="I161" t="s">
        <v>9</v>
      </c>
      <c r="J161" t="s">
        <v>130</v>
      </c>
      <c r="K161" t="s">
        <v>6</v>
      </c>
      <c r="L161" t="s">
        <v>67</v>
      </c>
    </row>
    <row r="162" spans="1:12" x14ac:dyDescent="0.25">
      <c r="A162" s="3">
        <v>161</v>
      </c>
      <c r="B162" t="s">
        <v>26</v>
      </c>
      <c r="C162" t="s">
        <v>87</v>
      </c>
      <c r="D162" t="s">
        <v>75</v>
      </c>
      <c r="E162" t="s">
        <v>150</v>
      </c>
      <c r="F162" t="s">
        <v>64</v>
      </c>
      <c r="G162" t="s">
        <v>2</v>
      </c>
      <c r="H162" t="s">
        <v>8</v>
      </c>
      <c r="I162" t="s">
        <v>9</v>
      </c>
      <c r="J162" t="s">
        <v>151</v>
      </c>
      <c r="K162" t="s">
        <v>6</v>
      </c>
      <c r="L162" t="s">
        <v>29</v>
      </c>
    </row>
    <row r="163" spans="1:12" x14ac:dyDescent="0.25">
      <c r="A163" s="3">
        <v>162</v>
      </c>
      <c r="B163" t="s">
        <v>11</v>
      </c>
      <c r="C163" t="s">
        <v>84</v>
      </c>
      <c r="D163" t="s">
        <v>75</v>
      </c>
      <c r="E163" t="s">
        <v>253</v>
      </c>
      <c r="F163" t="s">
        <v>64</v>
      </c>
      <c r="G163" t="s">
        <v>2</v>
      </c>
      <c r="H163" t="s">
        <v>8</v>
      </c>
      <c r="I163" t="s">
        <v>9</v>
      </c>
      <c r="J163" t="s">
        <v>96</v>
      </c>
      <c r="K163" t="s">
        <v>6</v>
      </c>
      <c r="L163" t="s">
        <v>67</v>
      </c>
    </row>
    <row r="164" spans="1:12" x14ac:dyDescent="0.25">
      <c r="A164" s="3">
        <v>163</v>
      </c>
      <c r="B164" t="s">
        <v>11</v>
      </c>
      <c r="C164" t="s">
        <v>78</v>
      </c>
      <c r="D164" t="s">
        <v>94</v>
      </c>
      <c r="E164" t="s">
        <v>7</v>
      </c>
      <c r="F164" t="s">
        <v>6</v>
      </c>
      <c r="G164" t="s">
        <v>2</v>
      </c>
      <c r="H164" t="s">
        <v>8</v>
      </c>
      <c r="I164" t="s">
        <v>9</v>
      </c>
      <c r="J164" t="s">
        <v>112</v>
      </c>
      <c r="K164" t="s">
        <v>6</v>
      </c>
      <c r="L164" t="s">
        <v>29</v>
      </c>
    </row>
    <row r="165" spans="1:12" x14ac:dyDescent="0.25">
      <c r="A165" s="3">
        <v>164</v>
      </c>
      <c r="B165" t="s">
        <v>26</v>
      </c>
      <c r="C165" t="s">
        <v>84</v>
      </c>
      <c r="D165" t="s">
        <v>110</v>
      </c>
      <c r="E165" t="s">
        <v>94</v>
      </c>
      <c r="F165" t="s">
        <v>85</v>
      </c>
      <c r="G165" t="s">
        <v>2</v>
      </c>
      <c r="H165" t="s">
        <v>28</v>
      </c>
      <c r="I165" t="s">
        <v>88</v>
      </c>
      <c r="J165" t="s">
        <v>71</v>
      </c>
      <c r="K165" t="s">
        <v>6</v>
      </c>
      <c r="L165" t="s">
        <v>29</v>
      </c>
    </row>
    <row r="166" spans="1:12" x14ac:dyDescent="0.25">
      <c r="A166" s="3">
        <v>165</v>
      </c>
      <c r="B166" t="s">
        <v>26</v>
      </c>
      <c r="C166" t="s">
        <v>87</v>
      </c>
      <c r="D166" t="s">
        <v>63</v>
      </c>
      <c r="E166" t="s">
        <v>138</v>
      </c>
      <c r="F166" t="s">
        <v>6</v>
      </c>
      <c r="G166" t="s">
        <v>2</v>
      </c>
      <c r="H166" t="s">
        <v>8</v>
      </c>
      <c r="I166" t="s">
        <v>65</v>
      </c>
      <c r="J166" t="s">
        <v>39</v>
      </c>
      <c r="K166" t="s">
        <v>6</v>
      </c>
      <c r="L166" t="s">
        <v>29</v>
      </c>
    </row>
    <row r="167" spans="1:12" x14ac:dyDescent="0.25">
      <c r="A167" s="3">
        <v>166</v>
      </c>
      <c r="B167" t="s">
        <v>11</v>
      </c>
      <c r="C167" t="s">
        <v>84</v>
      </c>
      <c r="D167" t="s">
        <v>139</v>
      </c>
      <c r="E167" t="s">
        <v>30</v>
      </c>
      <c r="F167" t="s">
        <v>6</v>
      </c>
      <c r="G167" t="s">
        <v>2</v>
      </c>
      <c r="H167" t="s">
        <v>3</v>
      </c>
      <c r="I167" t="s">
        <v>88</v>
      </c>
      <c r="J167" t="s">
        <v>96</v>
      </c>
      <c r="K167" t="s">
        <v>6</v>
      </c>
      <c r="L167" t="s">
        <v>23</v>
      </c>
    </row>
    <row r="168" spans="1:12" x14ac:dyDescent="0.25">
      <c r="A168" s="3">
        <v>167</v>
      </c>
      <c r="B168" t="s">
        <v>13</v>
      </c>
      <c r="C168" t="s">
        <v>104</v>
      </c>
      <c r="D168" t="s">
        <v>65</v>
      </c>
      <c r="E168" t="s">
        <v>248</v>
      </c>
      <c r="F168" t="s">
        <v>64</v>
      </c>
      <c r="G168" t="s">
        <v>2</v>
      </c>
      <c r="H168" t="s">
        <v>15</v>
      </c>
      <c r="I168" t="s">
        <v>9</v>
      </c>
      <c r="J168" t="s">
        <v>71</v>
      </c>
      <c r="K168" t="s">
        <v>6</v>
      </c>
      <c r="L168" t="s">
        <v>67</v>
      </c>
    </row>
    <row r="169" spans="1:12" x14ac:dyDescent="0.25">
      <c r="A169" s="3">
        <v>168</v>
      </c>
      <c r="B169" t="s">
        <v>12</v>
      </c>
      <c r="C169" t="s">
        <v>62</v>
      </c>
      <c r="D169" t="s">
        <v>127</v>
      </c>
      <c r="E169" t="s">
        <v>122</v>
      </c>
      <c r="F169" t="s">
        <v>6</v>
      </c>
      <c r="G169" t="s">
        <v>2</v>
      </c>
      <c r="H169" t="s">
        <v>19</v>
      </c>
      <c r="I169" t="s">
        <v>9</v>
      </c>
      <c r="J169" t="s">
        <v>71</v>
      </c>
      <c r="K169" t="s">
        <v>6</v>
      </c>
      <c r="L169" t="s">
        <v>23</v>
      </c>
    </row>
    <row r="170" spans="1:12" x14ac:dyDescent="0.25">
      <c r="A170" s="3">
        <v>169</v>
      </c>
      <c r="B170" t="s">
        <v>26</v>
      </c>
      <c r="C170" t="s">
        <v>74</v>
      </c>
      <c r="D170" t="s">
        <v>142</v>
      </c>
      <c r="E170" t="s">
        <v>7</v>
      </c>
      <c r="F170" t="s">
        <v>64</v>
      </c>
      <c r="G170" t="s">
        <v>2</v>
      </c>
      <c r="H170" t="s">
        <v>8</v>
      </c>
      <c r="I170" t="s">
        <v>63</v>
      </c>
      <c r="J170" t="s">
        <v>112</v>
      </c>
      <c r="K170" t="s">
        <v>6</v>
      </c>
      <c r="L170" t="s">
        <v>23</v>
      </c>
    </row>
    <row r="171" spans="1:12" x14ac:dyDescent="0.25">
      <c r="A171" s="3">
        <v>170</v>
      </c>
      <c r="B171" t="s">
        <v>17</v>
      </c>
      <c r="C171" t="s">
        <v>74</v>
      </c>
      <c r="D171" t="s">
        <v>14</v>
      </c>
      <c r="E171" t="s">
        <v>63</v>
      </c>
      <c r="F171" t="s">
        <v>6</v>
      </c>
      <c r="G171" t="s">
        <v>2</v>
      </c>
      <c r="H171" t="s">
        <v>28</v>
      </c>
      <c r="I171" t="s">
        <v>97</v>
      </c>
      <c r="J171" t="s">
        <v>89</v>
      </c>
      <c r="K171" t="s">
        <v>6</v>
      </c>
      <c r="L171" t="s">
        <v>118</v>
      </c>
    </row>
    <row r="172" spans="1:12" x14ac:dyDescent="0.25">
      <c r="A172" s="3">
        <v>171</v>
      </c>
      <c r="B172" t="s">
        <v>11</v>
      </c>
      <c r="C172" t="s">
        <v>84</v>
      </c>
      <c r="D172" t="s">
        <v>75</v>
      </c>
      <c r="E172" t="s">
        <v>7</v>
      </c>
      <c r="F172" t="s">
        <v>6</v>
      </c>
      <c r="G172" t="s">
        <v>2</v>
      </c>
      <c r="H172" t="s">
        <v>3</v>
      </c>
      <c r="I172" t="s">
        <v>9</v>
      </c>
      <c r="J172" t="s">
        <v>71</v>
      </c>
      <c r="K172" t="s">
        <v>6</v>
      </c>
      <c r="L172" t="s">
        <v>23</v>
      </c>
    </row>
    <row r="173" spans="1:12" x14ac:dyDescent="0.25">
      <c r="A173" s="3">
        <v>172</v>
      </c>
      <c r="B173" t="s">
        <v>11</v>
      </c>
      <c r="C173" t="s">
        <v>87</v>
      </c>
      <c r="D173" t="s">
        <v>63</v>
      </c>
      <c r="E173" t="s">
        <v>7</v>
      </c>
      <c r="F173" t="s">
        <v>64</v>
      </c>
      <c r="G173" t="s">
        <v>2</v>
      </c>
      <c r="H173" t="s">
        <v>8</v>
      </c>
      <c r="I173" t="s">
        <v>9</v>
      </c>
      <c r="J173" t="s">
        <v>71</v>
      </c>
      <c r="K173" t="s">
        <v>6</v>
      </c>
      <c r="L173" t="s">
        <v>23</v>
      </c>
    </row>
    <row r="174" spans="1:12" x14ac:dyDescent="0.25">
      <c r="A174" s="3">
        <v>173</v>
      </c>
      <c r="B174" t="s">
        <v>11</v>
      </c>
      <c r="C174" t="s">
        <v>84</v>
      </c>
      <c r="D174" t="s">
        <v>63</v>
      </c>
      <c r="E174" t="s">
        <v>63</v>
      </c>
      <c r="F174" t="s">
        <v>85</v>
      </c>
      <c r="G174" t="s">
        <v>2</v>
      </c>
      <c r="H174" t="s">
        <v>35</v>
      </c>
      <c r="I174" t="s">
        <v>88</v>
      </c>
      <c r="J174" t="s">
        <v>112</v>
      </c>
      <c r="K174" t="s">
        <v>6</v>
      </c>
      <c r="L174" t="s">
        <v>23</v>
      </c>
    </row>
    <row r="175" spans="1:12" x14ac:dyDescent="0.25">
      <c r="A175" s="3">
        <v>174</v>
      </c>
      <c r="B175" t="s">
        <v>11</v>
      </c>
      <c r="C175" t="s">
        <v>104</v>
      </c>
      <c r="D175" t="s">
        <v>7</v>
      </c>
      <c r="E175" t="s">
        <v>73</v>
      </c>
      <c r="F175" t="s">
        <v>85</v>
      </c>
      <c r="G175" t="s">
        <v>2</v>
      </c>
      <c r="H175" t="s">
        <v>28</v>
      </c>
      <c r="I175" t="s">
        <v>119</v>
      </c>
      <c r="J175" t="s">
        <v>120</v>
      </c>
      <c r="K175" t="s">
        <v>6</v>
      </c>
      <c r="L175" t="s">
        <v>67</v>
      </c>
    </row>
    <row r="176" spans="1:12" x14ac:dyDescent="0.25">
      <c r="A176" s="3">
        <v>175</v>
      </c>
      <c r="B176" t="s">
        <v>11</v>
      </c>
      <c r="C176" t="s">
        <v>74</v>
      </c>
      <c r="D176" t="s">
        <v>14</v>
      </c>
      <c r="E176" t="s">
        <v>121</v>
      </c>
      <c r="F176" t="s">
        <v>85</v>
      </c>
      <c r="G176" t="s">
        <v>2</v>
      </c>
      <c r="H176" t="s">
        <v>3</v>
      </c>
      <c r="I176" t="s">
        <v>65</v>
      </c>
      <c r="J176" t="s">
        <v>71</v>
      </c>
      <c r="K176" t="s">
        <v>6</v>
      </c>
      <c r="L176" t="s">
        <v>67</v>
      </c>
    </row>
    <row r="177" spans="1:12" x14ac:dyDescent="0.25">
      <c r="A177" s="3">
        <v>176</v>
      </c>
      <c r="B177" t="s">
        <v>11</v>
      </c>
      <c r="C177" t="s">
        <v>84</v>
      </c>
      <c r="D177" t="s">
        <v>122</v>
      </c>
      <c r="E177" t="s">
        <v>122</v>
      </c>
      <c r="F177" t="s">
        <v>64</v>
      </c>
      <c r="G177" t="s">
        <v>2</v>
      </c>
      <c r="H177" t="s">
        <v>28</v>
      </c>
      <c r="I177" t="s">
        <v>9</v>
      </c>
      <c r="J177" t="s">
        <v>71</v>
      </c>
      <c r="K177" t="s">
        <v>6</v>
      </c>
      <c r="L177" t="s">
        <v>23</v>
      </c>
    </row>
    <row r="178" spans="1:12" x14ac:dyDescent="0.25">
      <c r="A178" s="3">
        <v>177</v>
      </c>
      <c r="B178" t="s">
        <v>11</v>
      </c>
      <c r="C178" t="s">
        <v>104</v>
      </c>
      <c r="D178" t="s">
        <v>14</v>
      </c>
      <c r="E178" t="s">
        <v>7</v>
      </c>
      <c r="F178" t="s">
        <v>6</v>
      </c>
      <c r="G178" t="s">
        <v>2</v>
      </c>
      <c r="H178" t="s">
        <v>28</v>
      </c>
      <c r="I178" t="s">
        <v>65</v>
      </c>
      <c r="J178" t="s">
        <v>20</v>
      </c>
      <c r="K178" t="s">
        <v>6</v>
      </c>
      <c r="L178" t="s">
        <v>67</v>
      </c>
    </row>
    <row r="179" spans="1:12" x14ac:dyDescent="0.25">
      <c r="A179" s="3">
        <v>178</v>
      </c>
      <c r="B179" t="s">
        <v>11</v>
      </c>
      <c r="C179" t="s">
        <v>84</v>
      </c>
      <c r="D179" t="s">
        <v>73</v>
      </c>
      <c r="E179" t="s">
        <v>122</v>
      </c>
      <c r="F179" t="s">
        <v>64</v>
      </c>
      <c r="G179" t="s">
        <v>2</v>
      </c>
      <c r="H179" t="s">
        <v>8</v>
      </c>
      <c r="I179" t="s">
        <v>65</v>
      </c>
      <c r="J179" t="s">
        <v>108</v>
      </c>
      <c r="K179" t="s">
        <v>6</v>
      </c>
      <c r="L179" t="s">
        <v>67</v>
      </c>
    </row>
    <row r="180" spans="1:12" x14ac:dyDescent="0.25">
      <c r="A180" s="3">
        <v>179</v>
      </c>
      <c r="B180" t="s">
        <v>12</v>
      </c>
      <c r="C180" t="s">
        <v>84</v>
      </c>
      <c r="D180" t="s">
        <v>14</v>
      </c>
      <c r="E180" t="s">
        <v>14</v>
      </c>
      <c r="F180" t="s">
        <v>6</v>
      </c>
      <c r="G180" t="s">
        <v>21</v>
      </c>
      <c r="H180" t="s">
        <v>19</v>
      </c>
      <c r="I180" t="s">
        <v>9</v>
      </c>
      <c r="J180" t="s">
        <v>89</v>
      </c>
      <c r="K180" t="s">
        <v>6</v>
      </c>
      <c r="L180" t="s">
        <v>67</v>
      </c>
    </row>
    <row r="181" spans="1:12" x14ac:dyDescent="0.25">
      <c r="A181" s="3">
        <v>180</v>
      </c>
      <c r="B181" t="s">
        <v>17</v>
      </c>
      <c r="C181" t="s">
        <v>84</v>
      </c>
      <c r="D181" t="s">
        <v>18</v>
      </c>
      <c r="E181" t="s">
        <v>91</v>
      </c>
      <c r="F181" t="s">
        <v>6</v>
      </c>
      <c r="G181" t="s">
        <v>2</v>
      </c>
      <c r="H181" t="s">
        <v>22</v>
      </c>
      <c r="I181" t="s">
        <v>65</v>
      </c>
      <c r="J181" t="s">
        <v>20</v>
      </c>
      <c r="K181" t="s">
        <v>6</v>
      </c>
      <c r="L181" t="s">
        <v>23</v>
      </c>
    </row>
    <row r="182" spans="1:12" x14ac:dyDescent="0.25">
      <c r="A182" s="3">
        <v>181</v>
      </c>
      <c r="B182" t="s">
        <v>11</v>
      </c>
      <c r="C182" t="s">
        <v>78</v>
      </c>
      <c r="D182" t="s">
        <v>14</v>
      </c>
      <c r="E182" t="s">
        <v>94</v>
      </c>
      <c r="F182" t="s">
        <v>6</v>
      </c>
      <c r="G182" t="s">
        <v>2</v>
      </c>
      <c r="H182" t="s">
        <v>24</v>
      </c>
      <c r="I182" t="s">
        <v>75</v>
      </c>
      <c r="J182" t="s">
        <v>66</v>
      </c>
      <c r="K182" t="s">
        <v>6</v>
      </c>
      <c r="L182" t="s">
        <v>67</v>
      </c>
    </row>
    <row r="183" spans="1:12" x14ac:dyDescent="0.25">
      <c r="A183" s="3">
        <v>182</v>
      </c>
      <c r="B183" t="s">
        <v>11</v>
      </c>
      <c r="C183" t="s">
        <v>74</v>
      </c>
      <c r="D183" t="s">
        <v>63</v>
      </c>
      <c r="E183" t="s">
        <v>94</v>
      </c>
      <c r="F183" t="s">
        <v>85</v>
      </c>
      <c r="G183" t="s">
        <v>2</v>
      </c>
      <c r="H183" t="s">
        <v>3</v>
      </c>
      <c r="I183" t="s">
        <v>9</v>
      </c>
      <c r="J183" t="s">
        <v>96</v>
      </c>
      <c r="K183" t="s">
        <v>6</v>
      </c>
      <c r="L183" t="s">
        <v>67</v>
      </c>
    </row>
    <row r="184" spans="1:12" x14ac:dyDescent="0.25">
      <c r="A184" s="3">
        <v>183</v>
      </c>
      <c r="B184" t="s">
        <v>26</v>
      </c>
      <c r="C184" t="s">
        <v>74</v>
      </c>
      <c r="D184" t="s">
        <v>75</v>
      </c>
      <c r="E184" t="s">
        <v>75</v>
      </c>
      <c r="F184" t="s">
        <v>64</v>
      </c>
      <c r="G184" t="s">
        <v>2</v>
      </c>
      <c r="H184" t="s">
        <v>27</v>
      </c>
      <c r="I184" t="s">
        <v>97</v>
      </c>
      <c r="J184" t="s">
        <v>98</v>
      </c>
      <c r="K184" t="s">
        <v>6</v>
      </c>
      <c r="L184" t="s">
        <v>23</v>
      </c>
    </row>
    <row r="185" spans="1:12" x14ac:dyDescent="0.25">
      <c r="A185" s="3">
        <v>184</v>
      </c>
      <c r="B185" t="s">
        <v>11</v>
      </c>
      <c r="C185" t="s">
        <v>62</v>
      </c>
      <c r="D185" t="s">
        <v>99</v>
      </c>
      <c r="E185" t="s">
        <v>99</v>
      </c>
      <c r="F185" t="s">
        <v>64</v>
      </c>
      <c r="G185" t="s">
        <v>2</v>
      </c>
      <c r="H185" t="s">
        <v>28</v>
      </c>
      <c r="I185" t="s">
        <v>9</v>
      </c>
      <c r="J185" t="s">
        <v>98</v>
      </c>
      <c r="K185" t="s">
        <v>6</v>
      </c>
      <c r="L185" t="s">
        <v>23</v>
      </c>
    </row>
    <row r="186" spans="1:12" x14ac:dyDescent="0.25">
      <c r="A186" s="3">
        <v>185</v>
      </c>
      <c r="B186" t="s">
        <v>26</v>
      </c>
      <c r="C186" t="s">
        <v>62</v>
      </c>
      <c r="D186" t="s">
        <v>14</v>
      </c>
      <c r="E186" t="s">
        <v>91</v>
      </c>
      <c r="F186" t="s">
        <v>6</v>
      </c>
      <c r="G186" t="s">
        <v>2</v>
      </c>
      <c r="H186" t="s">
        <v>19</v>
      </c>
      <c r="I186" t="s">
        <v>97</v>
      </c>
      <c r="J186" t="s">
        <v>100</v>
      </c>
      <c r="K186" t="s">
        <v>6</v>
      </c>
      <c r="L186" t="s">
        <v>67</v>
      </c>
    </row>
    <row r="187" spans="1:12" x14ac:dyDescent="0.25">
      <c r="A187" s="3">
        <v>186</v>
      </c>
      <c r="B187" t="s">
        <v>12</v>
      </c>
      <c r="C187" t="s">
        <v>62</v>
      </c>
      <c r="D187" t="s">
        <v>18</v>
      </c>
      <c r="E187" t="s">
        <v>30</v>
      </c>
      <c r="F187" t="s">
        <v>6</v>
      </c>
      <c r="G187" t="s">
        <v>2</v>
      </c>
      <c r="H187" t="s">
        <v>19</v>
      </c>
      <c r="I187" t="s">
        <v>9</v>
      </c>
      <c r="J187" t="s">
        <v>76</v>
      </c>
      <c r="K187" t="s">
        <v>6</v>
      </c>
      <c r="L187" t="s">
        <v>23</v>
      </c>
    </row>
    <row r="188" spans="1:12" x14ac:dyDescent="0.25">
      <c r="A188" s="3">
        <v>187</v>
      </c>
      <c r="B188" t="s">
        <v>11</v>
      </c>
      <c r="C188" t="s">
        <v>84</v>
      </c>
      <c r="D188" t="s">
        <v>14</v>
      </c>
      <c r="E188" t="s">
        <v>94</v>
      </c>
      <c r="F188" t="s">
        <v>6</v>
      </c>
      <c r="G188" t="s">
        <v>2</v>
      </c>
      <c r="H188" t="s">
        <v>28</v>
      </c>
      <c r="I188" t="s">
        <v>65</v>
      </c>
      <c r="J188" t="s">
        <v>101</v>
      </c>
      <c r="K188" t="s">
        <v>6</v>
      </c>
      <c r="L188" t="s">
        <v>23</v>
      </c>
    </row>
    <row r="189" spans="1:12" x14ac:dyDescent="0.25">
      <c r="A189" s="3">
        <v>188</v>
      </c>
      <c r="B189" t="s">
        <v>26</v>
      </c>
      <c r="C189" t="s">
        <v>62</v>
      </c>
      <c r="D189" t="s">
        <v>14</v>
      </c>
      <c r="E189" t="s">
        <v>31</v>
      </c>
      <c r="F189" t="s">
        <v>64</v>
      </c>
      <c r="G189" t="s">
        <v>2</v>
      </c>
      <c r="H189" t="s">
        <v>32</v>
      </c>
      <c r="I189" t="s">
        <v>65</v>
      </c>
      <c r="J189" t="s">
        <v>20</v>
      </c>
      <c r="K189" t="s">
        <v>4</v>
      </c>
      <c r="L189" t="s">
        <v>23</v>
      </c>
    </row>
    <row r="190" spans="1:12" x14ac:dyDescent="0.25">
      <c r="A190" s="3">
        <v>189</v>
      </c>
      <c r="B190" t="s">
        <v>11</v>
      </c>
      <c r="C190" t="s">
        <v>84</v>
      </c>
      <c r="D190" t="s">
        <v>103</v>
      </c>
      <c r="E190" t="s">
        <v>7</v>
      </c>
      <c r="F190" t="s">
        <v>6</v>
      </c>
      <c r="G190" t="s">
        <v>2</v>
      </c>
      <c r="H190" t="s">
        <v>22</v>
      </c>
      <c r="I190" t="s">
        <v>9</v>
      </c>
      <c r="J190" t="s">
        <v>71</v>
      </c>
      <c r="K190" t="s">
        <v>6</v>
      </c>
      <c r="L190" t="s">
        <v>23</v>
      </c>
    </row>
    <row r="191" spans="1:12" x14ac:dyDescent="0.25">
      <c r="A191" s="3">
        <v>190</v>
      </c>
      <c r="B191" t="s">
        <v>11</v>
      </c>
      <c r="C191" t="s">
        <v>62</v>
      </c>
      <c r="D191" t="s">
        <v>65</v>
      </c>
      <c r="E191" t="s">
        <v>7</v>
      </c>
      <c r="F191" t="s">
        <v>6</v>
      </c>
      <c r="G191" t="s">
        <v>2</v>
      </c>
      <c r="H191" t="s">
        <v>8</v>
      </c>
      <c r="I191" t="s">
        <v>9</v>
      </c>
      <c r="J191" t="s">
        <v>71</v>
      </c>
      <c r="K191" t="s">
        <v>6</v>
      </c>
      <c r="L191" t="s">
        <v>67</v>
      </c>
    </row>
    <row r="192" spans="1:12" x14ac:dyDescent="0.25">
      <c r="A192" s="3">
        <v>191</v>
      </c>
      <c r="B192" t="s">
        <v>11</v>
      </c>
      <c r="C192" t="s">
        <v>62</v>
      </c>
      <c r="D192" t="s">
        <v>14</v>
      </c>
      <c r="E192" t="s">
        <v>73</v>
      </c>
      <c r="F192" t="s">
        <v>64</v>
      </c>
      <c r="G192" t="s">
        <v>2</v>
      </c>
      <c r="H192" t="s">
        <v>3</v>
      </c>
      <c r="I192" t="s">
        <v>65</v>
      </c>
      <c r="J192" t="s">
        <v>66</v>
      </c>
      <c r="K192" t="s">
        <v>4</v>
      </c>
      <c r="L192" t="s">
        <v>67</v>
      </c>
    </row>
    <row r="193" spans="1:12" x14ac:dyDescent="0.25">
      <c r="A193" s="3">
        <v>192</v>
      </c>
      <c r="B193" t="s">
        <v>12</v>
      </c>
      <c r="C193" t="s">
        <v>74</v>
      </c>
      <c r="D193" t="s">
        <v>14</v>
      </c>
      <c r="E193" t="s">
        <v>75</v>
      </c>
      <c r="F193" t="s">
        <v>64</v>
      </c>
      <c r="G193" t="s">
        <v>2</v>
      </c>
      <c r="H193" t="s">
        <v>38</v>
      </c>
      <c r="I193" t="s">
        <v>9</v>
      </c>
      <c r="J193" t="s">
        <v>76</v>
      </c>
      <c r="K193" t="s">
        <v>4</v>
      </c>
      <c r="L193" t="s">
        <v>67</v>
      </c>
    </row>
    <row r="194" spans="1:12" x14ac:dyDescent="0.25">
      <c r="A194" s="3">
        <v>193</v>
      </c>
      <c r="B194" t="s">
        <v>17</v>
      </c>
      <c r="C194" t="s">
        <v>84</v>
      </c>
      <c r="D194" t="s">
        <v>18</v>
      </c>
      <c r="E194" t="s">
        <v>30</v>
      </c>
      <c r="F194" t="s">
        <v>6</v>
      </c>
      <c r="G194" t="s">
        <v>2</v>
      </c>
      <c r="H194" t="s">
        <v>19</v>
      </c>
      <c r="I194" t="s">
        <v>9</v>
      </c>
      <c r="J194" t="s">
        <v>76</v>
      </c>
      <c r="K194" t="s">
        <v>6</v>
      </c>
      <c r="L194" t="s">
        <v>23</v>
      </c>
    </row>
    <row r="195" spans="1:12" x14ac:dyDescent="0.25">
      <c r="A195" s="3">
        <v>194</v>
      </c>
      <c r="B195" t="s">
        <v>11</v>
      </c>
      <c r="C195" t="s">
        <v>104</v>
      </c>
      <c r="D195" t="s">
        <v>14</v>
      </c>
      <c r="E195" t="s">
        <v>7</v>
      </c>
      <c r="F195" t="s">
        <v>6</v>
      </c>
      <c r="G195" t="s">
        <v>2</v>
      </c>
      <c r="H195" t="s">
        <v>22</v>
      </c>
      <c r="I195" t="s">
        <v>65</v>
      </c>
      <c r="J195" t="s">
        <v>100</v>
      </c>
      <c r="K195" t="s">
        <v>6</v>
      </c>
      <c r="L195" t="s">
        <v>23</v>
      </c>
    </row>
    <row r="196" spans="1:12" x14ac:dyDescent="0.25">
      <c r="A196" s="3">
        <v>195</v>
      </c>
      <c r="B196" t="s">
        <v>11</v>
      </c>
      <c r="C196" t="s">
        <v>104</v>
      </c>
      <c r="D196" t="s">
        <v>14</v>
      </c>
      <c r="E196" t="s">
        <v>94</v>
      </c>
      <c r="F196" t="s">
        <v>85</v>
      </c>
      <c r="G196" t="s">
        <v>2</v>
      </c>
      <c r="H196" t="s">
        <v>22</v>
      </c>
      <c r="I196" t="s">
        <v>65</v>
      </c>
      <c r="J196" t="s">
        <v>76</v>
      </c>
      <c r="K196" t="s">
        <v>6</v>
      </c>
      <c r="L196" t="s">
        <v>23</v>
      </c>
    </row>
    <row r="197" spans="1:12" x14ac:dyDescent="0.25">
      <c r="A197" s="3">
        <v>196</v>
      </c>
      <c r="B197" t="s">
        <v>13</v>
      </c>
      <c r="C197" t="s">
        <v>104</v>
      </c>
      <c r="D197" t="s">
        <v>103</v>
      </c>
      <c r="E197" t="s">
        <v>7</v>
      </c>
      <c r="F197" t="s">
        <v>6</v>
      </c>
      <c r="G197" t="s">
        <v>2</v>
      </c>
      <c r="H197" t="s">
        <v>28</v>
      </c>
      <c r="I197" t="s">
        <v>9</v>
      </c>
      <c r="J197" t="s">
        <v>112</v>
      </c>
      <c r="K197" t="s">
        <v>6</v>
      </c>
      <c r="L197" t="s">
        <v>23</v>
      </c>
    </row>
    <row r="198" spans="1:12" x14ac:dyDescent="0.25">
      <c r="A198" s="3">
        <v>197</v>
      </c>
      <c r="B198" t="s">
        <v>11</v>
      </c>
      <c r="C198" t="s">
        <v>62</v>
      </c>
      <c r="D198" t="s">
        <v>109</v>
      </c>
      <c r="E198" t="s">
        <v>94</v>
      </c>
      <c r="F198" t="s">
        <v>6</v>
      </c>
      <c r="G198" t="s">
        <v>2</v>
      </c>
      <c r="H198" t="s">
        <v>8</v>
      </c>
      <c r="I198" t="s">
        <v>65</v>
      </c>
      <c r="J198" t="s">
        <v>129</v>
      </c>
      <c r="K198" t="s">
        <v>6</v>
      </c>
      <c r="L198" t="s">
        <v>29</v>
      </c>
    </row>
    <row r="199" spans="1:12" x14ac:dyDescent="0.25">
      <c r="A199" s="3">
        <v>198</v>
      </c>
      <c r="B199" t="s">
        <v>11</v>
      </c>
      <c r="C199" t="s">
        <v>78</v>
      </c>
      <c r="D199" t="s">
        <v>75</v>
      </c>
      <c r="E199" t="s">
        <v>94</v>
      </c>
      <c r="F199" t="s">
        <v>64</v>
      </c>
      <c r="G199" t="s">
        <v>2</v>
      </c>
      <c r="H199" t="s">
        <v>38</v>
      </c>
      <c r="I199" t="s">
        <v>9</v>
      </c>
      <c r="J199" t="s">
        <v>130</v>
      </c>
      <c r="K199" t="s">
        <v>6</v>
      </c>
      <c r="L199" t="s">
        <v>67</v>
      </c>
    </row>
    <row r="200" spans="1:12" x14ac:dyDescent="0.25">
      <c r="A200" s="3">
        <v>199</v>
      </c>
      <c r="B200" t="s">
        <v>11</v>
      </c>
      <c r="C200" t="s">
        <v>84</v>
      </c>
      <c r="D200" t="s">
        <v>18</v>
      </c>
      <c r="E200" t="s">
        <v>30</v>
      </c>
      <c r="F200" t="s">
        <v>6</v>
      </c>
      <c r="G200" t="s">
        <v>2</v>
      </c>
      <c r="H200" t="s">
        <v>3</v>
      </c>
      <c r="I200" t="s">
        <v>9</v>
      </c>
      <c r="J200" t="s">
        <v>71</v>
      </c>
      <c r="K200" t="s">
        <v>6</v>
      </c>
      <c r="L200" t="s">
        <v>118</v>
      </c>
    </row>
    <row r="201" spans="1:12" x14ac:dyDescent="0.25">
      <c r="A201" s="3">
        <v>200</v>
      </c>
      <c r="B201" t="s">
        <v>26</v>
      </c>
      <c r="C201" t="s">
        <v>84</v>
      </c>
      <c r="D201" t="s">
        <v>127</v>
      </c>
      <c r="E201" t="s">
        <v>121</v>
      </c>
      <c r="F201" t="s">
        <v>6</v>
      </c>
      <c r="G201" t="s">
        <v>2</v>
      </c>
      <c r="H201" t="s">
        <v>28</v>
      </c>
      <c r="I201" t="s">
        <v>128</v>
      </c>
      <c r="J201" t="s">
        <v>66</v>
      </c>
      <c r="K201" t="s">
        <v>6</v>
      </c>
      <c r="L201" t="s">
        <v>23</v>
      </c>
    </row>
    <row r="202" spans="1:12" x14ac:dyDescent="0.25">
      <c r="A202" s="3">
        <v>201</v>
      </c>
      <c r="B202" t="s">
        <v>26</v>
      </c>
      <c r="C202" t="s">
        <v>78</v>
      </c>
      <c r="D202" t="s">
        <v>147</v>
      </c>
      <c r="E202" t="s">
        <v>30</v>
      </c>
      <c r="F202" t="s">
        <v>85</v>
      </c>
      <c r="G202" t="s">
        <v>2</v>
      </c>
      <c r="H202" t="s">
        <v>8</v>
      </c>
      <c r="I202" t="s">
        <v>63</v>
      </c>
      <c r="J202" t="s">
        <v>20</v>
      </c>
      <c r="K202" t="s">
        <v>6</v>
      </c>
      <c r="L202" t="s">
        <v>29</v>
      </c>
    </row>
    <row r="203" spans="1:12" x14ac:dyDescent="0.25">
      <c r="A203" s="3">
        <v>202</v>
      </c>
      <c r="B203" t="s">
        <v>26</v>
      </c>
      <c r="C203" t="s">
        <v>84</v>
      </c>
      <c r="D203" t="s">
        <v>147</v>
      </c>
      <c r="E203" t="s">
        <v>142</v>
      </c>
      <c r="F203" t="s">
        <v>85</v>
      </c>
      <c r="G203" t="s">
        <v>2</v>
      </c>
      <c r="H203" t="s">
        <v>8</v>
      </c>
      <c r="I203" t="s">
        <v>9</v>
      </c>
      <c r="J203" t="s">
        <v>126</v>
      </c>
      <c r="K203" t="s">
        <v>6</v>
      </c>
      <c r="L203" t="s">
        <v>23</v>
      </c>
    </row>
    <row r="204" spans="1:12" x14ac:dyDescent="0.25">
      <c r="A204" s="3">
        <v>203</v>
      </c>
      <c r="B204" t="s">
        <v>12</v>
      </c>
      <c r="C204" t="s">
        <v>84</v>
      </c>
      <c r="D204" t="s">
        <v>109</v>
      </c>
      <c r="E204" t="s">
        <v>14</v>
      </c>
      <c r="F204" t="s">
        <v>6</v>
      </c>
      <c r="G204" t="s">
        <v>2</v>
      </c>
      <c r="H204" t="s">
        <v>22</v>
      </c>
      <c r="I204" t="s">
        <v>65</v>
      </c>
      <c r="J204" t="s">
        <v>120</v>
      </c>
      <c r="K204" t="s">
        <v>6</v>
      </c>
      <c r="L204" t="s">
        <v>23</v>
      </c>
    </row>
    <row r="205" spans="1:12" x14ac:dyDescent="0.25">
      <c r="A205" s="3">
        <v>204</v>
      </c>
      <c r="B205" t="s">
        <v>12</v>
      </c>
      <c r="C205" t="s">
        <v>62</v>
      </c>
      <c r="D205" t="s">
        <v>127</v>
      </c>
      <c r="E205" t="s">
        <v>7</v>
      </c>
      <c r="F205" t="s">
        <v>6</v>
      </c>
      <c r="G205" t="s">
        <v>2</v>
      </c>
      <c r="H205" t="s">
        <v>28</v>
      </c>
      <c r="I205" t="s">
        <v>9</v>
      </c>
      <c r="J205" t="s">
        <v>98</v>
      </c>
      <c r="K205" t="s">
        <v>6</v>
      </c>
      <c r="L205" t="s">
        <v>23</v>
      </c>
    </row>
    <row r="206" spans="1:12" x14ac:dyDescent="0.25">
      <c r="A206" s="3">
        <v>205</v>
      </c>
      <c r="B206" t="s">
        <v>12</v>
      </c>
      <c r="C206" t="s">
        <v>62</v>
      </c>
      <c r="D206" t="s">
        <v>124</v>
      </c>
      <c r="E206" t="s">
        <v>124</v>
      </c>
      <c r="F206" t="s">
        <v>6</v>
      </c>
      <c r="G206" t="s">
        <v>2</v>
      </c>
      <c r="H206" t="s">
        <v>27</v>
      </c>
      <c r="I206" t="s">
        <v>9</v>
      </c>
      <c r="J206" t="s">
        <v>130</v>
      </c>
      <c r="K206" t="s">
        <v>6</v>
      </c>
      <c r="L206" t="s">
        <v>67</v>
      </c>
    </row>
    <row r="207" spans="1:12" x14ac:dyDescent="0.25">
      <c r="A207" s="3">
        <v>206</v>
      </c>
      <c r="B207" t="s">
        <v>13</v>
      </c>
      <c r="C207" t="s">
        <v>78</v>
      </c>
      <c r="D207" t="s">
        <v>14</v>
      </c>
      <c r="E207" t="s">
        <v>14</v>
      </c>
      <c r="F207" t="s">
        <v>64</v>
      </c>
      <c r="G207" t="s">
        <v>79</v>
      </c>
      <c r="H207" t="s">
        <v>15</v>
      </c>
      <c r="I207" t="s">
        <v>75</v>
      </c>
      <c r="J207" t="s">
        <v>66</v>
      </c>
      <c r="K207" t="s">
        <v>6</v>
      </c>
      <c r="L207" t="s">
        <v>67</v>
      </c>
    </row>
    <row r="208" spans="1:12" x14ac:dyDescent="0.25">
      <c r="A208" s="3">
        <v>207</v>
      </c>
      <c r="B208" t="s">
        <v>13</v>
      </c>
      <c r="C208" t="s">
        <v>104</v>
      </c>
      <c r="D208" t="s">
        <v>14</v>
      </c>
      <c r="E208" t="s">
        <v>7</v>
      </c>
      <c r="F208" t="s">
        <v>64</v>
      </c>
      <c r="G208" t="s">
        <v>79</v>
      </c>
      <c r="H208" t="s">
        <v>24</v>
      </c>
      <c r="I208" t="s">
        <v>75</v>
      </c>
      <c r="J208" t="s">
        <v>105</v>
      </c>
      <c r="K208" t="s">
        <v>6</v>
      </c>
      <c r="L208" t="s">
        <v>23</v>
      </c>
    </row>
    <row r="209" spans="1:12" x14ac:dyDescent="0.25">
      <c r="A209" s="3">
        <v>208</v>
      </c>
      <c r="B209" t="s">
        <v>11</v>
      </c>
      <c r="C209" t="s">
        <v>78</v>
      </c>
      <c r="D209" t="s">
        <v>14</v>
      </c>
      <c r="E209" t="s">
        <v>94</v>
      </c>
      <c r="F209" t="s">
        <v>6</v>
      </c>
      <c r="G209" t="s">
        <v>2</v>
      </c>
      <c r="H209" t="s">
        <v>24</v>
      </c>
      <c r="I209" t="s">
        <v>75</v>
      </c>
      <c r="J209" t="s">
        <v>66</v>
      </c>
      <c r="K209" t="s">
        <v>6</v>
      </c>
      <c r="L209" t="s">
        <v>67</v>
      </c>
    </row>
    <row r="210" spans="1:12" x14ac:dyDescent="0.25">
      <c r="A210" s="3">
        <v>209</v>
      </c>
      <c r="B210" t="s">
        <v>26</v>
      </c>
      <c r="C210" t="s">
        <v>74</v>
      </c>
      <c r="D210" t="s">
        <v>63</v>
      </c>
      <c r="E210" t="s">
        <v>94</v>
      </c>
      <c r="F210" t="s">
        <v>85</v>
      </c>
      <c r="G210" t="s">
        <v>2</v>
      </c>
      <c r="H210" t="s">
        <v>8</v>
      </c>
      <c r="I210" t="s">
        <v>9</v>
      </c>
      <c r="J210" t="s">
        <v>96</v>
      </c>
      <c r="K210" t="s">
        <v>6</v>
      </c>
      <c r="L210" t="s">
        <v>67</v>
      </c>
    </row>
    <row r="211" spans="1:12" x14ac:dyDescent="0.25">
      <c r="A211" s="3">
        <v>210</v>
      </c>
      <c r="B211" t="s">
        <v>11</v>
      </c>
      <c r="C211" t="s">
        <v>62</v>
      </c>
      <c r="D211" t="s">
        <v>99</v>
      </c>
      <c r="E211" t="s">
        <v>99</v>
      </c>
      <c r="F211" t="s">
        <v>64</v>
      </c>
      <c r="G211" t="s">
        <v>2</v>
      </c>
      <c r="H211" t="s">
        <v>28</v>
      </c>
      <c r="I211" t="s">
        <v>9</v>
      </c>
      <c r="J211" t="s">
        <v>98</v>
      </c>
      <c r="K211" t="s">
        <v>6</v>
      </c>
      <c r="L211" t="s">
        <v>23</v>
      </c>
    </row>
    <row r="212" spans="1:12" x14ac:dyDescent="0.25">
      <c r="A212" s="3">
        <v>211</v>
      </c>
      <c r="B212" t="s">
        <v>13</v>
      </c>
      <c r="C212" t="s">
        <v>78</v>
      </c>
      <c r="D212" t="s">
        <v>7</v>
      </c>
      <c r="E212" t="s">
        <v>14</v>
      </c>
      <c r="F212" t="s">
        <v>64</v>
      </c>
      <c r="G212" t="s">
        <v>79</v>
      </c>
      <c r="H212" t="s">
        <v>15</v>
      </c>
      <c r="I212" t="s">
        <v>75</v>
      </c>
      <c r="J212" t="s">
        <v>66</v>
      </c>
      <c r="K212" t="s">
        <v>6</v>
      </c>
      <c r="L212" t="s">
        <v>67</v>
      </c>
    </row>
  </sheetData>
  <sortState xmlns:xlrd2="http://schemas.microsoft.com/office/spreadsheetml/2017/richdata2" ref="N13:O16">
    <sortCondition descending="1" ref="O13:O16"/>
  </sortState>
  <pageMargins left="0.7" right="0.7" top="0.75" bottom="0.75" header="0.3" footer="0.3"/>
  <pageSetup paperSize="9"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57C49-F122-4292-B660-311596EBC55D}">
  <dimension ref="A1:T560"/>
  <sheetViews>
    <sheetView topLeftCell="I99" workbookViewId="0">
      <selection activeCell="P93" sqref="P92:T99"/>
    </sheetView>
  </sheetViews>
  <sheetFormatPr defaultRowHeight="15" x14ac:dyDescent="0.25"/>
  <cols>
    <col min="5" max="5" width="55.85546875" bestFit="1" customWidth="1"/>
    <col min="6" max="6" width="16.85546875" bestFit="1" customWidth="1"/>
    <col min="7" max="7" width="9.5703125" bestFit="1" customWidth="1"/>
    <col min="8" max="8" width="15.28515625" bestFit="1" customWidth="1"/>
    <col min="9" max="9" width="11.28515625" bestFit="1" customWidth="1"/>
    <col min="16" max="16" width="55.85546875" bestFit="1" customWidth="1"/>
    <col min="17" max="17" width="16.85546875" bestFit="1" customWidth="1"/>
    <col min="18" max="18" width="9.5703125" bestFit="1" customWidth="1"/>
    <col min="19" max="19" width="15.28515625" bestFit="1" customWidth="1"/>
    <col min="20" max="20" width="11.28515625" bestFit="1" customWidth="1"/>
    <col min="21" max="21" width="12.28515625" bestFit="1" customWidth="1"/>
    <col min="22" max="22" width="9.5703125" bestFit="1" customWidth="1"/>
    <col min="23" max="23" width="15.28515625" bestFit="1" customWidth="1"/>
    <col min="24" max="24" width="10.5703125" bestFit="1" customWidth="1"/>
    <col min="25" max="25" width="12.28515625" bestFit="1" customWidth="1"/>
    <col min="26" max="26" width="9.5703125" bestFit="1" customWidth="1"/>
    <col min="27" max="27" width="15.28515625" bestFit="1" customWidth="1"/>
    <col min="28" max="28" width="10.5703125" bestFit="1" customWidth="1"/>
    <col min="29" max="29" width="12.28515625" bestFit="1" customWidth="1"/>
    <col min="30" max="30" width="9.5703125" bestFit="1" customWidth="1"/>
    <col min="31" max="31" width="15.28515625" bestFit="1" customWidth="1"/>
    <col min="32" max="32" width="10.5703125" bestFit="1" customWidth="1"/>
    <col min="33" max="33" width="9.5703125" bestFit="1" customWidth="1"/>
    <col min="34" max="34" width="10.5703125" bestFit="1" customWidth="1"/>
    <col min="35" max="35" width="11.28515625" bestFit="1" customWidth="1"/>
  </cols>
  <sheetData>
    <row r="1" spans="1:20" x14ac:dyDescent="0.25">
      <c r="A1" s="22" t="s">
        <v>166</v>
      </c>
      <c r="B1" s="22" t="s">
        <v>0</v>
      </c>
      <c r="C1" s="22" t="s">
        <v>45</v>
      </c>
      <c r="D1" s="22" t="s">
        <v>46</v>
      </c>
      <c r="E1" s="22" t="s">
        <v>47</v>
      </c>
      <c r="F1" s="22" t="s">
        <v>48</v>
      </c>
      <c r="G1" s="22" t="s">
        <v>49</v>
      </c>
      <c r="H1" s="22" t="s">
        <v>50</v>
      </c>
      <c r="I1" s="22" t="s">
        <v>51</v>
      </c>
      <c r="J1" s="22" t="s">
        <v>52</v>
      </c>
      <c r="K1" s="22" t="s">
        <v>53</v>
      </c>
      <c r="L1" s="22" t="s">
        <v>54</v>
      </c>
      <c r="M1" s="22" t="s">
        <v>55</v>
      </c>
    </row>
    <row r="2" spans="1:20" x14ac:dyDescent="0.25">
      <c r="A2" s="3">
        <v>1</v>
      </c>
      <c r="B2" t="s">
        <v>11</v>
      </c>
      <c r="C2" t="s">
        <v>62</v>
      </c>
      <c r="D2" t="s">
        <v>14</v>
      </c>
      <c r="E2" t="s">
        <v>63</v>
      </c>
      <c r="F2" t="s">
        <v>64</v>
      </c>
      <c r="G2" t="s">
        <v>2</v>
      </c>
      <c r="H2" t="s">
        <v>3</v>
      </c>
      <c r="I2" t="s">
        <v>65</v>
      </c>
      <c r="J2" t="s">
        <v>66</v>
      </c>
      <c r="K2" t="s">
        <v>4</v>
      </c>
      <c r="L2" t="s">
        <v>67</v>
      </c>
      <c r="M2" t="s">
        <v>5</v>
      </c>
      <c r="P2" s="2" t="s">
        <v>179</v>
      </c>
      <c r="Q2" s="2" t="s">
        <v>222</v>
      </c>
    </row>
    <row r="3" spans="1:20" x14ac:dyDescent="0.25">
      <c r="A3" s="3">
        <v>2</v>
      </c>
      <c r="B3" t="s">
        <v>26</v>
      </c>
      <c r="C3" t="s">
        <v>62</v>
      </c>
      <c r="D3" t="s">
        <v>65</v>
      </c>
      <c r="E3" t="s">
        <v>7</v>
      </c>
      <c r="F3" t="s">
        <v>6</v>
      </c>
      <c r="G3" t="s">
        <v>2</v>
      </c>
      <c r="H3" t="s">
        <v>8</v>
      </c>
      <c r="I3" t="s">
        <v>9</v>
      </c>
      <c r="J3" t="s">
        <v>71</v>
      </c>
      <c r="K3" t="s">
        <v>6</v>
      </c>
      <c r="L3" t="s">
        <v>67</v>
      </c>
      <c r="M3" t="s">
        <v>10</v>
      </c>
      <c r="P3" s="2" t="s">
        <v>202</v>
      </c>
      <c r="Q3" t="s">
        <v>10</v>
      </c>
      <c r="R3" t="s">
        <v>5</v>
      </c>
      <c r="S3" t="s">
        <v>25</v>
      </c>
      <c r="T3" t="s">
        <v>163</v>
      </c>
    </row>
    <row r="4" spans="1:20" x14ac:dyDescent="0.25">
      <c r="A4" s="3">
        <v>3</v>
      </c>
      <c r="B4" t="s">
        <v>26</v>
      </c>
      <c r="C4" t="s">
        <v>62</v>
      </c>
      <c r="D4" t="s">
        <v>14</v>
      </c>
      <c r="E4" t="s">
        <v>73</v>
      </c>
      <c r="F4" t="s">
        <v>64</v>
      </c>
      <c r="G4" t="s">
        <v>2</v>
      </c>
      <c r="H4" t="s">
        <v>3</v>
      </c>
      <c r="I4" t="s">
        <v>65</v>
      </c>
      <c r="J4" t="s">
        <v>66</v>
      </c>
      <c r="K4" t="s">
        <v>4</v>
      </c>
      <c r="L4" t="s">
        <v>67</v>
      </c>
      <c r="M4" t="s">
        <v>5</v>
      </c>
      <c r="P4" s="5" t="s">
        <v>249</v>
      </c>
      <c r="R4">
        <v>1</v>
      </c>
      <c r="T4">
        <v>1</v>
      </c>
    </row>
    <row r="5" spans="1:20" x14ac:dyDescent="0.25">
      <c r="A5" s="3">
        <v>4</v>
      </c>
      <c r="B5" t="s">
        <v>12</v>
      </c>
      <c r="C5" t="s">
        <v>74</v>
      </c>
      <c r="D5" t="s">
        <v>18</v>
      </c>
      <c r="E5" t="s">
        <v>75</v>
      </c>
      <c r="F5" t="s">
        <v>64</v>
      </c>
      <c r="G5" t="s">
        <v>2</v>
      </c>
      <c r="H5" t="s">
        <v>8</v>
      </c>
      <c r="I5" t="s">
        <v>9</v>
      </c>
      <c r="J5" t="s">
        <v>76</v>
      </c>
      <c r="K5" t="s">
        <v>4</v>
      </c>
      <c r="L5" t="s">
        <v>67</v>
      </c>
      <c r="M5" t="s">
        <v>5</v>
      </c>
      <c r="P5" s="5" t="s">
        <v>246</v>
      </c>
      <c r="R5">
        <v>1</v>
      </c>
      <c r="T5">
        <v>1</v>
      </c>
    </row>
    <row r="6" spans="1:20" x14ac:dyDescent="0.25">
      <c r="A6" s="3">
        <v>5</v>
      </c>
      <c r="B6" t="s">
        <v>13</v>
      </c>
      <c r="C6" t="s">
        <v>78</v>
      </c>
      <c r="D6" t="s">
        <v>14</v>
      </c>
      <c r="E6" t="s">
        <v>14</v>
      </c>
      <c r="F6" t="s">
        <v>64</v>
      </c>
      <c r="G6" t="s">
        <v>79</v>
      </c>
      <c r="H6" t="s">
        <v>15</v>
      </c>
      <c r="I6" t="s">
        <v>75</v>
      </c>
      <c r="J6" t="s">
        <v>66</v>
      </c>
      <c r="K6" t="s">
        <v>6</v>
      </c>
      <c r="L6" t="s">
        <v>67</v>
      </c>
      <c r="M6" t="s">
        <v>5</v>
      </c>
      <c r="P6" s="5" t="s">
        <v>65</v>
      </c>
      <c r="Q6">
        <v>5</v>
      </c>
      <c r="R6">
        <v>7</v>
      </c>
      <c r="T6">
        <v>12</v>
      </c>
    </row>
    <row r="7" spans="1:20" x14ac:dyDescent="0.25">
      <c r="A7" s="3">
        <v>6</v>
      </c>
      <c r="B7" t="s">
        <v>17</v>
      </c>
      <c r="C7" t="s">
        <v>84</v>
      </c>
      <c r="D7" t="s">
        <v>65</v>
      </c>
      <c r="E7" t="s">
        <v>18</v>
      </c>
      <c r="F7" t="s">
        <v>85</v>
      </c>
      <c r="G7" t="s">
        <v>2</v>
      </c>
      <c r="H7" t="s">
        <v>19</v>
      </c>
      <c r="I7" t="s">
        <v>9</v>
      </c>
      <c r="J7" t="s">
        <v>20</v>
      </c>
      <c r="K7" t="s">
        <v>6</v>
      </c>
      <c r="L7" t="s">
        <v>67</v>
      </c>
      <c r="M7" t="s">
        <v>5</v>
      </c>
      <c r="P7" s="5" t="s">
        <v>147</v>
      </c>
      <c r="Q7">
        <v>3</v>
      </c>
      <c r="R7">
        <v>4</v>
      </c>
      <c r="T7">
        <v>7</v>
      </c>
    </row>
    <row r="8" spans="1:20" x14ac:dyDescent="0.25">
      <c r="A8" s="3">
        <v>7</v>
      </c>
      <c r="B8" t="s">
        <v>11</v>
      </c>
      <c r="C8" t="s">
        <v>87</v>
      </c>
      <c r="D8" t="s">
        <v>75</v>
      </c>
      <c r="E8" t="s">
        <v>73</v>
      </c>
      <c r="F8" t="s">
        <v>85</v>
      </c>
      <c r="G8" t="s">
        <v>2</v>
      </c>
      <c r="H8" t="s">
        <v>3</v>
      </c>
      <c r="I8" t="s">
        <v>88</v>
      </c>
      <c r="J8" t="s">
        <v>89</v>
      </c>
      <c r="K8" t="s">
        <v>6</v>
      </c>
      <c r="L8" t="s">
        <v>67</v>
      </c>
      <c r="M8" t="s">
        <v>5</v>
      </c>
      <c r="P8" s="5" t="s">
        <v>63</v>
      </c>
      <c r="Q8">
        <v>10</v>
      </c>
      <c r="R8">
        <v>17</v>
      </c>
      <c r="S8">
        <v>3</v>
      </c>
      <c r="T8">
        <v>30</v>
      </c>
    </row>
    <row r="9" spans="1:20" x14ac:dyDescent="0.25">
      <c r="A9" s="3">
        <v>8</v>
      </c>
      <c r="B9" t="s">
        <v>12</v>
      </c>
      <c r="C9" t="s">
        <v>84</v>
      </c>
      <c r="D9" t="s">
        <v>14</v>
      </c>
      <c r="E9" t="s">
        <v>14</v>
      </c>
      <c r="F9" t="s">
        <v>6</v>
      </c>
      <c r="G9" t="s">
        <v>21</v>
      </c>
      <c r="H9" t="s">
        <v>19</v>
      </c>
      <c r="I9" t="s">
        <v>9</v>
      </c>
      <c r="J9" t="s">
        <v>89</v>
      </c>
      <c r="K9" t="s">
        <v>6</v>
      </c>
      <c r="L9" t="s">
        <v>67</v>
      </c>
      <c r="M9" t="s">
        <v>5</v>
      </c>
      <c r="P9" s="5" t="s">
        <v>75</v>
      </c>
      <c r="Q9">
        <v>13</v>
      </c>
      <c r="R9">
        <v>5</v>
      </c>
      <c r="T9">
        <v>18</v>
      </c>
    </row>
    <row r="10" spans="1:20" x14ac:dyDescent="0.25">
      <c r="A10" s="3">
        <v>9</v>
      </c>
      <c r="B10" t="s">
        <v>17</v>
      </c>
      <c r="C10" t="s">
        <v>84</v>
      </c>
      <c r="D10" t="s">
        <v>18</v>
      </c>
      <c r="E10" t="s">
        <v>91</v>
      </c>
      <c r="F10" t="s">
        <v>6</v>
      </c>
      <c r="G10" t="s">
        <v>2</v>
      </c>
      <c r="H10" t="s">
        <v>22</v>
      </c>
      <c r="I10" t="s">
        <v>65</v>
      </c>
      <c r="J10" t="s">
        <v>20</v>
      </c>
      <c r="K10" t="s">
        <v>6</v>
      </c>
      <c r="L10" t="s">
        <v>23</v>
      </c>
      <c r="M10" t="s">
        <v>5</v>
      </c>
      <c r="P10" s="5" t="s">
        <v>88</v>
      </c>
      <c r="R10">
        <v>3</v>
      </c>
      <c r="T10">
        <v>3</v>
      </c>
    </row>
    <row r="11" spans="1:20" x14ac:dyDescent="0.25">
      <c r="A11" s="3">
        <v>10</v>
      </c>
      <c r="B11" t="s">
        <v>11</v>
      </c>
      <c r="C11" t="s">
        <v>78</v>
      </c>
      <c r="D11" t="s">
        <v>14</v>
      </c>
      <c r="E11" t="s">
        <v>94</v>
      </c>
      <c r="F11" t="s">
        <v>6</v>
      </c>
      <c r="G11" t="s">
        <v>2</v>
      </c>
      <c r="H11" t="s">
        <v>24</v>
      </c>
      <c r="I11" t="s">
        <v>75</v>
      </c>
      <c r="J11" t="s">
        <v>66</v>
      </c>
      <c r="K11" t="s">
        <v>6</v>
      </c>
      <c r="L11" t="s">
        <v>67</v>
      </c>
      <c r="M11" t="s">
        <v>25</v>
      </c>
      <c r="P11" s="5" t="s">
        <v>14</v>
      </c>
      <c r="Q11">
        <v>1</v>
      </c>
      <c r="R11">
        <v>38</v>
      </c>
      <c r="S11">
        <v>9</v>
      </c>
      <c r="T11">
        <v>48</v>
      </c>
    </row>
    <row r="12" spans="1:20" x14ac:dyDescent="0.25">
      <c r="A12" s="3">
        <v>11</v>
      </c>
      <c r="B12" t="s">
        <v>11</v>
      </c>
      <c r="C12" t="s">
        <v>74</v>
      </c>
      <c r="D12" t="s">
        <v>63</v>
      </c>
      <c r="E12" t="s">
        <v>94</v>
      </c>
      <c r="F12" t="s">
        <v>85</v>
      </c>
      <c r="G12" t="s">
        <v>2</v>
      </c>
      <c r="H12" t="s">
        <v>8</v>
      </c>
      <c r="I12" t="s">
        <v>9</v>
      </c>
      <c r="J12" t="s">
        <v>96</v>
      </c>
      <c r="K12" t="s">
        <v>6</v>
      </c>
      <c r="L12" t="s">
        <v>67</v>
      </c>
      <c r="M12" t="s">
        <v>5</v>
      </c>
      <c r="P12" s="5" t="s">
        <v>170</v>
      </c>
      <c r="R12">
        <v>1</v>
      </c>
      <c r="T12">
        <v>1</v>
      </c>
    </row>
    <row r="13" spans="1:20" x14ac:dyDescent="0.25">
      <c r="A13" s="3">
        <v>12</v>
      </c>
      <c r="B13" t="s">
        <v>26</v>
      </c>
      <c r="C13" t="s">
        <v>74</v>
      </c>
      <c r="D13" t="s">
        <v>75</v>
      </c>
      <c r="E13" t="s">
        <v>75</v>
      </c>
      <c r="F13" t="s">
        <v>64</v>
      </c>
      <c r="G13" t="s">
        <v>2</v>
      </c>
      <c r="H13" t="s">
        <v>27</v>
      </c>
      <c r="I13" t="s">
        <v>97</v>
      </c>
      <c r="J13" t="s">
        <v>98</v>
      </c>
      <c r="K13" t="s">
        <v>6</v>
      </c>
      <c r="L13" t="s">
        <v>23</v>
      </c>
      <c r="M13" t="s">
        <v>5</v>
      </c>
      <c r="P13" s="5" t="s">
        <v>103</v>
      </c>
      <c r="Q13">
        <v>1</v>
      </c>
      <c r="R13">
        <v>4</v>
      </c>
      <c r="T13">
        <v>5</v>
      </c>
    </row>
    <row r="14" spans="1:20" x14ac:dyDescent="0.25">
      <c r="A14" s="3">
        <v>13</v>
      </c>
      <c r="B14" t="s">
        <v>11</v>
      </c>
      <c r="C14" t="s">
        <v>62</v>
      </c>
      <c r="D14" t="s">
        <v>99</v>
      </c>
      <c r="E14" t="s">
        <v>99</v>
      </c>
      <c r="F14" t="s">
        <v>64</v>
      </c>
      <c r="G14" t="s">
        <v>2</v>
      </c>
      <c r="H14" t="s">
        <v>28</v>
      </c>
      <c r="I14" t="s">
        <v>9</v>
      </c>
      <c r="J14" t="s">
        <v>98</v>
      </c>
      <c r="K14" t="s">
        <v>6</v>
      </c>
      <c r="L14" t="s">
        <v>23</v>
      </c>
      <c r="M14" t="s">
        <v>5</v>
      </c>
      <c r="P14" s="5" t="s">
        <v>73</v>
      </c>
      <c r="Q14">
        <v>1</v>
      </c>
      <c r="R14">
        <v>1</v>
      </c>
      <c r="T14">
        <v>2</v>
      </c>
    </row>
    <row r="15" spans="1:20" x14ac:dyDescent="0.25">
      <c r="A15" s="3">
        <v>14</v>
      </c>
      <c r="B15" t="s">
        <v>26</v>
      </c>
      <c r="C15" t="s">
        <v>62</v>
      </c>
      <c r="D15" t="s">
        <v>14</v>
      </c>
      <c r="E15" t="s">
        <v>91</v>
      </c>
      <c r="F15" t="s">
        <v>6</v>
      </c>
      <c r="G15" t="s">
        <v>2</v>
      </c>
      <c r="H15" t="s">
        <v>19</v>
      </c>
      <c r="I15" t="s">
        <v>97</v>
      </c>
      <c r="J15" t="s">
        <v>100</v>
      </c>
      <c r="K15" t="s">
        <v>6</v>
      </c>
      <c r="L15" t="s">
        <v>29</v>
      </c>
      <c r="M15" t="s">
        <v>25</v>
      </c>
      <c r="P15" s="5" t="s">
        <v>122</v>
      </c>
      <c r="R15">
        <v>7</v>
      </c>
      <c r="S15">
        <v>2</v>
      </c>
      <c r="T15">
        <v>9</v>
      </c>
    </row>
    <row r="16" spans="1:20" x14ac:dyDescent="0.25">
      <c r="A16" s="3">
        <v>15</v>
      </c>
      <c r="B16" t="s">
        <v>12</v>
      </c>
      <c r="C16" t="s">
        <v>62</v>
      </c>
      <c r="D16" t="s">
        <v>18</v>
      </c>
      <c r="E16" t="s">
        <v>30</v>
      </c>
      <c r="F16" t="s">
        <v>6</v>
      </c>
      <c r="G16" t="s">
        <v>2</v>
      </c>
      <c r="H16" t="s">
        <v>19</v>
      </c>
      <c r="I16" t="s">
        <v>9</v>
      </c>
      <c r="J16" t="s">
        <v>76</v>
      </c>
      <c r="K16" t="s">
        <v>6</v>
      </c>
      <c r="L16" t="s">
        <v>23</v>
      </c>
      <c r="M16" t="s">
        <v>5</v>
      </c>
      <c r="P16" s="5" t="s">
        <v>142</v>
      </c>
      <c r="Q16">
        <v>3</v>
      </c>
      <c r="R16">
        <v>1</v>
      </c>
      <c r="T16">
        <v>4</v>
      </c>
    </row>
    <row r="17" spans="1:20" x14ac:dyDescent="0.25">
      <c r="A17" s="3">
        <v>16</v>
      </c>
      <c r="B17" t="s">
        <v>11</v>
      </c>
      <c r="C17" t="s">
        <v>84</v>
      </c>
      <c r="D17" t="s">
        <v>14</v>
      </c>
      <c r="E17" t="s">
        <v>94</v>
      </c>
      <c r="F17" t="s">
        <v>6</v>
      </c>
      <c r="G17" t="s">
        <v>2</v>
      </c>
      <c r="H17" t="s">
        <v>3</v>
      </c>
      <c r="I17" t="s">
        <v>65</v>
      </c>
      <c r="J17" t="s">
        <v>101</v>
      </c>
      <c r="K17" t="s">
        <v>6</v>
      </c>
      <c r="L17" t="s">
        <v>23</v>
      </c>
      <c r="M17" t="s">
        <v>5</v>
      </c>
      <c r="P17" s="5" t="s">
        <v>115</v>
      </c>
      <c r="R17">
        <v>1</v>
      </c>
      <c r="T17">
        <v>1</v>
      </c>
    </row>
    <row r="18" spans="1:20" x14ac:dyDescent="0.25">
      <c r="A18" s="3">
        <v>17</v>
      </c>
      <c r="B18" t="s">
        <v>11</v>
      </c>
      <c r="C18" t="s">
        <v>62</v>
      </c>
      <c r="D18" t="s">
        <v>14</v>
      </c>
      <c r="E18" t="s">
        <v>31</v>
      </c>
      <c r="F18" t="s">
        <v>64</v>
      </c>
      <c r="G18" t="s">
        <v>2</v>
      </c>
      <c r="H18" t="s">
        <v>32</v>
      </c>
      <c r="I18" t="s">
        <v>65</v>
      </c>
      <c r="J18" t="s">
        <v>20</v>
      </c>
      <c r="K18" t="s">
        <v>4</v>
      </c>
      <c r="L18" t="s">
        <v>23</v>
      </c>
      <c r="M18" t="s">
        <v>5</v>
      </c>
      <c r="P18" s="5" t="s">
        <v>18</v>
      </c>
      <c r="R18">
        <v>15</v>
      </c>
      <c r="S18">
        <v>1</v>
      </c>
      <c r="T18">
        <v>16</v>
      </c>
    </row>
    <row r="19" spans="1:20" x14ac:dyDescent="0.25">
      <c r="A19" s="3">
        <v>18</v>
      </c>
      <c r="B19" t="s">
        <v>11</v>
      </c>
      <c r="C19" t="s">
        <v>84</v>
      </c>
      <c r="D19" t="s">
        <v>103</v>
      </c>
      <c r="E19" t="s">
        <v>7</v>
      </c>
      <c r="F19" t="s">
        <v>6</v>
      </c>
      <c r="G19" t="s">
        <v>2</v>
      </c>
      <c r="H19" t="s">
        <v>3</v>
      </c>
      <c r="I19" t="s">
        <v>9</v>
      </c>
      <c r="J19" t="s">
        <v>71</v>
      </c>
      <c r="K19" t="s">
        <v>6</v>
      </c>
      <c r="L19" t="s">
        <v>23</v>
      </c>
      <c r="M19" t="s">
        <v>10</v>
      </c>
      <c r="P19" s="5" t="s">
        <v>247</v>
      </c>
      <c r="R19">
        <v>1</v>
      </c>
      <c r="T19">
        <v>1</v>
      </c>
    </row>
    <row r="20" spans="1:20" x14ac:dyDescent="0.25">
      <c r="A20" s="3">
        <v>19</v>
      </c>
      <c r="B20" t="s">
        <v>13</v>
      </c>
      <c r="C20" t="s">
        <v>104</v>
      </c>
      <c r="D20" t="s">
        <v>14</v>
      </c>
      <c r="E20" t="s">
        <v>7</v>
      </c>
      <c r="F20" t="s">
        <v>64</v>
      </c>
      <c r="G20" t="s">
        <v>79</v>
      </c>
      <c r="H20" t="s">
        <v>24</v>
      </c>
      <c r="I20" t="s">
        <v>75</v>
      </c>
      <c r="J20" t="s">
        <v>105</v>
      </c>
      <c r="K20" t="s">
        <v>6</v>
      </c>
      <c r="L20" t="s">
        <v>23</v>
      </c>
      <c r="M20" t="s">
        <v>5</v>
      </c>
      <c r="P20" s="5" t="s">
        <v>248</v>
      </c>
      <c r="R20">
        <v>1</v>
      </c>
      <c r="T20">
        <v>1</v>
      </c>
    </row>
    <row r="21" spans="1:20" x14ac:dyDescent="0.25">
      <c r="A21" s="3">
        <v>20</v>
      </c>
      <c r="B21" t="s">
        <v>26</v>
      </c>
      <c r="C21" t="s">
        <v>87</v>
      </c>
      <c r="D21" t="s">
        <v>63</v>
      </c>
      <c r="E21" t="s">
        <v>30</v>
      </c>
      <c r="F21" t="s">
        <v>6</v>
      </c>
      <c r="G21" t="s">
        <v>2</v>
      </c>
      <c r="H21" t="s">
        <v>8</v>
      </c>
      <c r="I21" t="s">
        <v>9</v>
      </c>
      <c r="J21" t="s">
        <v>106</v>
      </c>
      <c r="K21" t="s">
        <v>6</v>
      </c>
      <c r="L21" t="s">
        <v>67</v>
      </c>
      <c r="M21" t="s">
        <v>10</v>
      </c>
      <c r="P21" s="5" t="s">
        <v>127</v>
      </c>
      <c r="R21">
        <v>7</v>
      </c>
      <c r="S21">
        <v>3</v>
      </c>
      <c r="T21">
        <v>10</v>
      </c>
    </row>
    <row r="22" spans="1:20" x14ac:dyDescent="0.25">
      <c r="A22" s="3">
        <v>21</v>
      </c>
      <c r="B22" t="s">
        <v>11</v>
      </c>
      <c r="C22" t="s">
        <v>84</v>
      </c>
      <c r="D22" t="s">
        <v>7</v>
      </c>
      <c r="E22" t="s">
        <v>7</v>
      </c>
      <c r="F22" t="s">
        <v>85</v>
      </c>
      <c r="G22" t="s">
        <v>2</v>
      </c>
      <c r="H22" t="s">
        <v>3</v>
      </c>
      <c r="I22" t="s">
        <v>65</v>
      </c>
      <c r="J22" t="s">
        <v>108</v>
      </c>
      <c r="K22" t="s">
        <v>6</v>
      </c>
      <c r="L22" t="s">
        <v>67</v>
      </c>
      <c r="M22" t="s">
        <v>5</v>
      </c>
      <c r="P22" s="5" t="s">
        <v>7</v>
      </c>
      <c r="Q22">
        <v>1</v>
      </c>
      <c r="R22">
        <v>10</v>
      </c>
      <c r="S22">
        <v>1</v>
      </c>
      <c r="T22">
        <v>12</v>
      </c>
    </row>
    <row r="23" spans="1:20" x14ac:dyDescent="0.25">
      <c r="A23" s="3">
        <v>22</v>
      </c>
      <c r="B23" t="s">
        <v>11</v>
      </c>
      <c r="C23" t="s">
        <v>84</v>
      </c>
      <c r="D23" t="s">
        <v>170</v>
      </c>
      <c r="E23" t="s">
        <v>109</v>
      </c>
      <c r="F23" t="s">
        <v>64</v>
      </c>
      <c r="G23" t="s">
        <v>2</v>
      </c>
      <c r="H23" t="s">
        <v>8</v>
      </c>
      <c r="I23" t="s">
        <v>110</v>
      </c>
      <c r="J23" t="s">
        <v>20</v>
      </c>
      <c r="K23" t="s">
        <v>6</v>
      </c>
      <c r="L23" t="s">
        <v>67</v>
      </c>
      <c r="M23" t="s">
        <v>5</v>
      </c>
      <c r="P23" s="5" t="s">
        <v>91</v>
      </c>
      <c r="R23">
        <v>4</v>
      </c>
      <c r="T23">
        <v>4</v>
      </c>
    </row>
    <row r="24" spans="1:20" x14ac:dyDescent="0.25">
      <c r="A24" s="3">
        <v>23</v>
      </c>
      <c r="B24" t="s">
        <v>13</v>
      </c>
      <c r="C24" t="s">
        <v>104</v>
      </c>
      <c r="D24" t="s">
        <v>14</v>
      </c>
      <c r="E24" t="s">
        <v>14</v>
      </c>
      <c r="F24" t="s">
        <v>64</v>
      </c>
      <c r="G24" t="s">
        <v>79</v>
      </c>
      <c r="H24" t="s">
        <v>234</v>
      </c>
      <c r="I24" t="s">
        <v>75</v>
      </c>
      <c r="J24" t="s">
        <v>111</v>
      </c>
      <c r="K24" t="s">
        <v>6</v>
      </c>
      <c r="L24" t="s">
        <v>23</v>
      </c>
      <c r="M24" t="s">
        <v>5</v>
      </c>
      <c r="P24" s="5" t="s">
        <v>109</v>
      </c>
      <c r="R24">
        <v>4</v>
      </c>
      <c r="S24">
        <v>3</v>
      </c>
      <c r="T24">
        <v>7</v>
      </c>
    </row>
    <row r="25" spans="1:20" x14ac:dyDescent="0.25">
      <c r="A25" s="3">
        <v>24</v>
      </c>
      <c r="B25" t="s">
        <v>17</v>
      </c>
      <c r="C25" t="s">
        <v>84</v>
      </c>
      <c r="D25" t="s">
        <v>18</v>
      </c>
      <c r="E25" t="s">
        <v>30</v>
      </c>
      <c r="F25" t="s">
        <v>6</v>
      </c>
      <c r="G25" t="s">
        <v>2</v>
      </c>
      <c r="H25" t="s">
        <v>19</v>
      </c>
      <c r="I25" t="s">
        <v>9</v>
      </c>
      <c r="J25" t="s">
        <v>76</v>
      </c>
      <c r="K25" t="s">
        <v>6</v>
      </c>
      <c r="L25" t="s">
        <v>23</v>
      </c>
      <c r="M25" t="s">
        <v>5</v>
      </c>
      <c r="P25" s="5" t="s">
        <v>94</v>
      </c>
      <c r="R25">
        <v>2</v>
      </c>
      <c r="T25">
        <v>2</v>
      </c>
    </row>
    <row r="26" spans="1:20" x14ac:dyDescent="0.25">
      <c r="A26" s="3">
        <v>25</v>
      </c>
      <c r="B26" t="s">
        <v>11</v>
      </c>
      <c r="C26" t="s">
        <v>104</v>
      </c>
      <c r="D26" t="s">
        <v>14</v>
      </c>
      <c r="E26" t="s">
        <v>7</v>
      </c>
      <c r="F26" t="s">
        <v>6</v>
      </c>
      <c r="G26" t="s">
        <v>2</v>
      </c>
      <c r="H26" t="s">
        <v>22</v>
      </c>
      <c r="I26" t="s">
        <v>65</v>
      </c>
      <c r="J26" t="s">
        <v>100</v>
      </c>
      <c r="K26" t="s">
        <v>6</v>
      </c>
      <c r="L26" t="s">
        <v>23</v>
      </c>
      <c r="M26" t="s">
        <v>5</v>
      </c>
      <c r="P26" s="5" t="s">
        <v>138</v>
      </c>
      <c r="S26">
        <v>2</v>
      </c>
      <c r="T26">
        <v>2</v>
      </c>
    </row>
    <row r="27" spans="1:20" x14ac:dyDescent="0.25">
      <c r="A27" s="3">
        <v>26</v>
      </c>
      <c r="B27" t="s">
        <v>11</v>
      </c>
      <c r="C27" t="s">
        <v>104</v>
      </c>
      <c r="D27" t="s">
        <v>14</v>
      </c>
      <c r="E27" t="s">
        <v>94</v>
      </c>
      <c r="F27" t="s">
        <v>85</v>
      </c>
      <c r="G27" t="s">
        <v>2</v>
      </c>
      <c r="H27" t="s">
        <v>22</v>
      </c>
      <c r="I27" t="s">
        <v>65</v>
      </c>
      <c r="J27" t="s">
        <v>76</v>
      </c>
      <c r="K27" t="s">
        <v>6</v>
      </c>
      <c r="L27" t="s">
        <v>23</v>
      </c>
      <c r="M27" t="s">
        <v>5</v>
      </c>
      <c r="P27" s="5" t="s">
        <v>139</v>
      </c>
      <c r="R27">
        <v>2</v>
      </c>
      <c r="T27">
        <v>2</v>
      </c>
    </row>
    <row r="28" spans="1:20" x14ac:dyDescent="0.25">
      <c r="A28" s="3">
        <v>27</v>
      </c>
      <c r="B28" t="s">
        <v>13</v>
      </c>
      <c r="C28" t="s">
        <v>104</v>
      </c>
      <c r="D28" t="s">
        <v>103</v>
      </c>
      <c r="E28" t="s">
        <v>7</v>
      </c>
      <c r="F28" t="s">
        <v>6</v>
      </c>
      <c r="G28" t="s">
        <v>2</v>
      </c>
      <c r="H28" t="s">
        <v>28</v>
      </c>
      <c r="I28" t="s">
        <v>9</v>
      </c>
      <c r="J28" t="s">
        <v>112</v>
      </c>
      <c r="K28" t="s">
        <v>6</v>
      </c>
      <c r="L28" t="s">
        <v>23</v>
      </c>
      <c r="M28" t="s">
        <v>5</v>
      </c>
      <c r="P28" s="5" t="s">
        <v>99</v>
      </c>
      <c r="R28">
        <v>4</v>
      </c>
      <c r="T28">
        <v>4</v>
      </c>
    </row>
    <row r="29" spans="1:20" x14ac:dyDescent="0.25">
      <c r="A29" s="3">
        <v>28</v>
      </c>
      <c r="B29" t="s">
        <v>13</v>
      </c>
      <c r="C29" t="s">
        <v>104</v>
      </c>
      <c r="D29" t="s">
        <v>7</v>
      </c>
      <c r="E29" t="s">
        <v>7</v>
      </c>
      <c r="F29" t="s">
        <v>6</v>
      </c>
      <c r="G29" t="s">
        <v>2</v>
      </c>
      <c r="H29" t="s">
        <v>32</v>
      </c>
      <c r="I29" t="s">
        <v>63</v>
      </c>
      <c r="J29" t="s">
        <v>108</v>
      </c>
      <c r="K29" t="s">
        <v>6</v>
      </c>
      <c r="L29" t="s">
        <v>67</v>
      </c>
      <c r="M29" t="s">
        <v>5</v>
      </c>
      <c r="P29" s="5" t="s">
        <v>124</v>
      </c>
      <c r="R29">
        <v>5</v>
      </c>
      <c r="T29">
        <v>5</v>
      </c>
    </row>
    <row r="30" spans="1:20" x14ac:dyDescent="0.25">
      <c r="A30" s="3">
        <v>29</v>
      </c>
      <c r="B30" t="s">
        <v>26</v>
      </c>
      <c r="C30" t="s">
        <v>62</v>
      </c>
      <c r="D30" t="s">
        <v>65</v>
      </c>
      <c r="E30" t="s">
        <v>250</v>
      </c>
      <c r="F30" t="s">
        <v>85</v>
      </c>
      <c r="G30" t="s">
        <v>2</v>
      </c>
      <c r="H30" t="s">
        <v>27</v>
      </c>
      <c r="I30" t="s">
        <v>9</v>
      </c>
      <c r="J30" t="s">
        <v>76</v>
      </c>
      <c r="K30" t="s">
        <v>6</v>
      </c>
      <c r="L30" t="s">
        <v>67</v>
      </c>
      <c r="M30" t="s">
        <v>5</v>
      </c>
      <c r="P30" s="5" t="s">
        <v>128</v>
      </c>
      <c r="R30">
        <v>1</v>
      </c>
      <c r="T30">
        <v>1</v>
      </c>
    </row>
    <row r="31" spans="1:20" x14ac:dyDescent="0.25">
      <c r="A31" s="3">
        <v>30</v>
      </c>
      <c r="B31" t="s">
        <v>11</v>
      </c>
      <c r="C31" t="s">
        <v>104</v>
      </c>
      <c r="D31" t="s">
        <v>65</v>
      </c>
      <c r="E31" t="s">
        <v>75</v>
      </c>
      <c r="F31" t="s">
        <v>6</v>
      </c>
      <c r="G31" t="s">
        <v>2</v>
      </c>
      <c r="H31" t="s">
        <v>28</v>
      </c>
      <c r="I31" t="s">
        <v>63</v>
      </c>
      <c r="J31" t="s">
        <v>34</v>
      </c>
      <c r="K31" t="s">
        <v>6</v>
      </c>
      <c r="L31" t="s">
        <v>67</v>
      </c>
      <c r="M31" t="s">
        <v>5</v>
      </c>
      <c r="P31" s="5" t="s">
        <v>110</v>
      </c>
      <c r="Q31">
        <v>1</v>
      </c>
      <c r="R31">
        <v>1</v>
      </c>
      <c r="T31">
        <v>2</v>
      </c>
    </row>
    <row r="32" spans="1:20" x14ac:dyDescent="0.25">
      <c r="A32" s="3">
        <v>31</v>
      </c>
      <c r="B32" t="s">
        <v>11</v>
      </c>
      <c r="C32" t="s">
        <v>84</v>
      </c>
      <c r="D32" t="s">
        <v>115</v>
      </c>
      <c r="E32" t="s">
        <v>116</v>
      </c>
      <c r="F32" t="s">
        <v>85</v>
      </c>
      <c r="G32" t="s">
        <v>2</v>
      </c>
      <c r="H32" t="s">
        <v>3</v>
      </c>
      <c r="I32" t="s">
        <v>75</v>
      </c>
      <c r="J32" t="s">
        <v>71</v>
      </c>
      <c r="K32" t="s">
        <v>6</v>
      </c>
      <c r="L32" t="s">
        <v>67</v>
      </c>
      <c r="M32" t="s">
        <v>5</v>
      </c>
      <c r="P32" s="5" t="s">
        <v>163</v>
      </c>
      <c r="Q32">
        <v>39</v>
      </c>
      <c r="R32">
        <v>148</v>
      </c>
      <c r="S32">
        <v>24</v>
      </c>
      <c r="T32">
        <v>211</v>
      </c>
    </row>
    <row r="33" spans="1:17" x14ac:dyDescent="0.25">
      <c r="A33" s="3">
        <v>32</v>
      </c>
      <c r="B33" t="s">
        <v>11</v>
      </c>
      <c r="C33" t="s">
        <v>104</v>
      </c>
      <c r="D33" t="s">
        <v>14</v>
      </c>
      <c r="E33" t="s">
        <v>91</v>
      </c>
      <c r="F33" t="s">
        <v>64</v>
      </c>
      <c r="G33" t="s">
        <v>2</v>
      </c>
      <c r="H33" t="s">
        <v>35</v>
      </c>
      <c r="I33" t="s">
        <v>75</v>
      </c>
      <c r="J33" t="s">
        <v>117</v>
      </c>
      <c r="K33" t="s">
        <v>6</v>
      </c>
      <c r="L33" t="s">
        <v>67</v>
      </c>
      <c r="M33" t="s">
        <v>10</v>
      </c>
    </row>
    <row r="34" spans="1:17" x14ac:dyDescent="0.25">
      <c r="A34" s="3">
        <v>33</v>
      </c>
      <c r="B34" t="s">
        <v>11</v>
      </c>
      <c r="C34" t="s">
        <v>78</v>
      </c>
      <c r="D34" t="s">
        <v>14</v>
      </c>
      <c r="E34" t="s">
        <v>7</v>
      </c>
      <c r="F34" t="s">
        <v>85</v>
      </c>
      <c r="G34" t="s">
        <v>2</v>
      </c>
      <c r="H34" t="s">
        <v>28</v>
      </c>
      <c r="I34" t="s">
        <v>9</v>
      </c>
      <c r="J34" t="s">
        <v>71</v>
      </c>
      <c r="K34" t="s">
        <v>6</v>
      </c>
      <c r="L34" t="s">
        <v>23</v>
      </c>
      <c r="M34" t="s">
        <v>5</v>
      </c>
    </row>
    <row r="35" spans="1:17" x14ac:dyDescent="0.25">
      <c r="A35" s="3">
        <v>34</v>
      </c>
      <c r="B35" t="s">
        <v>11</v>
      </c>
      <c r="C35" t="s">
        <v>62</v>
      </c>
      <c r="D35" t="s">
        <v>122</v>
      </c>
      <c r="E35" t="s">
        <v>7</v>
      </c>
      <c r="F35" t="s">
        <v>85</v>
      </c>
      <c r="G35" t="s">
        <v>2</v>
      </c>
      <c r="H35" t="s">
        <v>22</v>
      </c>
      <c r="I35" t="s">
        <v>9</v>
      </c>
      <c r="J35" t="s">
        <v>76</v>
      </c>
      <c r="K35" t="s">
        <v>6</v>
      </c>
      <c r="L35" t="s">
        <v>67</v>
      </c>
      <c r="M35" t="s">
        <v>5</v>
      </c>
    </row>
    <row r="36" spans="1:17" x14ac:dyDescent="0.25">
      <c r="A36" s="3">
        <v>35</v>
      </c>
      <c r="B36" t="s">
        <v>26</v>
      </c>
      <c r="C36" t="s">
        <v>74</v>
      </c>
      <c r="D36" t="s">
        <v>14</v>
      </c>
      <c r="E36" t="s">
        <v>91</v>
      </c>
      <c r="F36" t="s">
        <v>64</v>
      </c>
      <c r="G36" t="s">
        <v>2</v>
      </c>
      <c r="H36" t="s">
        <v>28</v>
      </c>
      <c r="I36" t="s">
        <v>9</v>
      </c>
      <c r="J36" t="s">
        <v>71</v>
      </c>
      <c r="K36" t="s">
        <v>6</v>
      </c>
      <c r="L36" t="s">
        <v>67</v>
      </c>
      <c r="M36" t="s">
        <v>5</v>
      </c>
    </row>
    <row r="37" spans="1:17" x14ac:dyDescent="0.25">
      <c r="A37" s="3">
        <v>36</v>
      </c>
      <c r="B37" t="s">
        <v>17</v>
      </c>
      <c r="C37" t="s">
        <v>74</v>
      </c>
      <c r="D37" t="s">
        <v>14</v>
      </c>
      <c r="E37" t="s">
        <v>63</v>
      </c>
      <c r="F37" t="s">
        <v>6</v>
      </c>
      <c r="G37" t="s">
        <v>2</v>
      </c>
      <c r="H37" t="s">
        <v>28</v>
      </c>
      <c r="I37" t="s">
        <v>97</v>
      </c>
      <c r="J37" t="s">
        <v>89</v>
      </c>
      <c r="K37" t="s">
        <v>6</v>
      </c>
      <c r="L37" t="s">
        <v>118</v>
      </c>
      <c r="M37" t="s">
        <v>5</v>
      </c>
    </row>
    <row r="38" spans="1:17" x14ac:dyDescent="0.25">
      <c r="A38" s="3">
        <v>37</v>
      </c>
      <c r="B38" t="s">
        <v>11</v>
      </c>
      <c r="C38" t="s">
        <v>84</v>
      </c>
      <c r="D38" t="s">
        <v>75</v>
      </c>
      <c r="E38" t="s">
        <v>7</v>
      </c>
      <c r="F38" t="s">
        <v>6</v>
      </c>
      <c r="G38" t="s">
        <v>2</v>
      </c>
      <c r="H38" t="s">
        <v>3</v>
      </c>
      <c r="I38" t="s">
        <v>9</v>
      </c>
      <c r="J38" t="s">
        <v>96</v>
      </c>
      <c r="K38" t="s">
        <v>6</v>
      </c>
      <c r="L38" t="s">
        <v>23</v>
      </c>
      <c r="M38" t="s">
        <v>10</v>
      </c>
    </row>
    <row r="39" spans="1:17" x14ac:dyDescent="0.25">
      <c r="A39" s="3">
        <v>38</v>
      </c>
      <c r="B39" t="s">
        <v>11</v>
      </c>
      <c r="C39" t="s">
        <v>87</v>
      </c>
      <c r="D39" t="s">
        <v>63</v>
      </c>
      <c r="E39" t="s">
        <v>7</v>
      </c>
      <c r="F39" t="s">
        <v>64</v>
      </c>
      <c r="G39" t="s">
        <v>2</v>
      </c>
      <c r="H39" t="s">
        <v>8</v>
      </c>
      <c r="I39" t="s">
        <v>9</v>
      </c>
      <c r="J39" t="s">
        <v>71</v>
      </c>
      <c r="K39" t="s">
        <v>6</v>
      </c>
      <c r="L39" t="s">
        <v>23</v>
      </c>
      <c r="M39" t="s">
        <v>5</v>
      </c>
    </row>
    <row r="40" spans="1:17" x14ac:dyDescent="0.25">
      <c r="A40" s="3">
        <v>39</v>
      </c>
      <c r="B40" t="s">
        <v>11</v>
      </c>
      <c r="C40" t="s">
        <v>84</v>
      </c>
      <c r="D40" t="s">
        <v>63</v>
      </c>
      <c r="E40" t="s">
        <v>63</v>
      </c>
      <c r="F40" t="s">
        <v>85</v>
      </c>
      <c r="G40" t="s">
        <v>2</v>
      </c>
      <c r="H40" t="s">
        <v>3</v>
      </c>
      <c r="I40" t="s">
        <v>88</v>
      </c>
      <c r="J40" t="s">
        <v>112</v>
      </c>
      <c r="K40" t="s">
        <v>6</v>
      </c>
      <c r="L40" t="s">
        <v>23</v>
      </c>
      <c r="M40" t="s">
        <v>10</v>
      </c>
    </row>
    <row r="41" spans="1:17" x14ac:dyDescent="0.25">
      <c r="A41" s="3">
        <v>40</v>
      </c>
      <c r="B41" t="s">
        <v>11</v>
      </c>
      <c r="C41" t="s">
        <v>104</v>
      </c>
      <c r="D41" t="s">
        <v>7</v>
      </c>
      <c r="E41" t="s">
        <v>73</v>
      </c>
      <c r="F41" t="s">
        <v>85</v>
      </c>
      <c r="G41" t="s">
        <v>2</v>
      </c>
      <c r="H41" t="s">
        <v>28</v>
      </c>
      <c r="I41" t="s">
        <v>119</v>
      </c>
      <c r="J41" t="s">
        <v>120</v>
      </c>
      <c r="K41" t="s">
        <v>6</v>
      </c>
      <c r="L41" t="s">
        <v>67</v>
      </c>
      <c r="M41" t="s">
        <v>5</v>
      </c>
    </row>
    <row r="42" spans="1:17" x14ac:dyDescent="0.25">
      <c r="A42" s="3">
        <v>41</v>
      </c>
      <c r="B42" t="s">
        <v>11</v>
      </c>
      <c r="C42" t="s">
        <v>74</v>
      </c>
      <c r="D42" t="s">
        <v>14</v>
      </c>
      <c r="E42" t="s">
        <v>121</v>
      </c>
      <c r="F42" t="s">
        <v>85</v>
      </c>
      <c r="G42" t="s">
        <v>2</v>
      </c>
      <c r="H42" t="s">
        <v>3</v>
      </c>
      <c r="I42" t="s">
        <v>65</v>
      </c>
      <c r="J42" t="s">
        <v>71</v>
      </c>
      <c r="K42" t="s">
        <v>6</v>
      </c>
      <c r="L42" t="s">
        <v>67</v>
      </c>
      <c r="M42" t="s">
        <v>5</v>
      </c>
    </row>
    <row r="43" spans="1:17" x14ac:dyDescent="0.25">
      <c r="A43" s="3">
        <v>42</v>
      </c>
      <c r="B43" t="s">
        <v>11</v>
      </c>
      <c r="C43" t="s">
        <v>84</v>
      </c>
      <c r="D43" t="s">
        <v>122</v>
      </c>
      <c r="E43" t="s">
        <v>122</v>
      </c>
      <c r="F43" t="s">
        <v>64</v>
      </c>
      <c r="G43" t="s">
        <v>2</v>
      </c>
      <c r="H43" t="s">
        <v>3</v>
      </c>
      <c r="I43" t="s">
        <v>9</v>
      </c>
      <c r="J43" t="s">
        <v>71</v>
      </c>
      <c r="K43" t="s">
        <v>6</v>
      </c>
      <c r="L43" t="s">
        <v>23</v>
      </c>
      <c r="M43" t="s">
        <v>5</v>
      </c>
    </row>
    <row r="44" spans="1:17" x14ac:dyDescent="0.25">
      <c r="A44" s="3">
        <v>43</v>
      </c>
      <c r="B44" t="s">
        <v>11</v>
      </c>
      <c r="C44" t="s">
        <v>104</v>
      </c>
      <c r="D44" t="s">
        <v>14</v>
      </c>
      <c r="E44" t="s">
        <v>7</v>
      </c>
      <c r="F44" t="s">
        <v>6</v>
      </c>
      <c r="G44" t="s">
        <v>2</v>
      </c>
      <c r="H44" t="s">
        <v>28</v>
      </c>
      <c r="I44" t="s">
        <v>65</v>
      </c>
      <c r="J44" t="s">
        <v>20</v>
      </c>
      <c r="K44" t="s">
        <v>6</v>
      </c>
      <c r="L44" t="s">
        <v>67</v>
      </c>
      <c r="M44" t="s">
        <v>5</v>
      </c>
    </row>
    <row r="45" spans="1:17" x14ac:dyDescent="0.25">
      <c r="A45" s="3">
        <v>44</v>
      </c>
      <c r="B45" t="s">
        <v>11</v>
      </c>
      <c r="C45" t="s">
        <v>84</v>
      </c>
      <c r="D45" t="s">
        <v>73</v>
      </c>
      <c r="E45" t="s">
        <v>122</v>
      </c>
      <c r="F45" t="s">
        <v>64</v>
      </c>
      <c r="G45" t="s">
        <v>2</v>
      </c>
      <c r="H45" t="s">
        <v>8</v>
      </c>
      <c r="I45" t="s">
        <v>65</v>
      </c>
      <c r="J45" t="s">
        <v>96</v>
      </c>
      <c r="K45" t="s">
        <v>6</v>
      </c>
      <c r="L45" t="s">
        <v>67</v>
      </c>
      <c r="M45" t="s">
        <v>10</v>
      </c>
    </row>
    <row r="46" spans="1:17" x14ac:dyDescent="0.25">
      <c r="A46" s="3">
        <v>45</v>
      </c>
      <c r="B46" t="s">
        <v>11</v>
      </c>
      <c r="C46" t="s">
        <v>62</v>
      </c>
      <c r="D46" t="s">
        <v>63</v>
      </c>
      <c r="E46" t="s">
        <v>109</v>
      </c>
      <c r="F46" t="s">
        <v>64</v>
      </c>
      <c r="G46" t="s">
        <v>2</v>
      </c>
      <c r="H46" t="s">
        <v>36</v>
      </c>
      <c r="I46" t="s">
        <v>65</v>
      </c>
      <c r="J46" t="s">
        <v>71</v>
      </c>
      <c r="K46" t="s">
        <v>6</v>
      </c>
      <c r="L46" t="s">
        <v>23</v>
      </c>
      <c r="M46" t="s">
        <v>10</v>
      </c>
    </row>
    <row r="47" spans="1:17" x14ac:dyDescent="0.25">
      <c r="A47" s="3">
        <v>46</v>
      </c>
      <c r="B47" t="s">
        <v>11</v>
      </c>
      <c r="C47" t="s">
        <v>62</v>
      </c>
      <c r="D47" t="s">
        <v>91</v>
      </c>
      <c r="E47" t="s">
        <v>251</v>
      </c>
      <c r="F47" t="s">
        <v>6</v>
      </c>
      <c r="G47" t="s">
        <v>2</v>
      </c>
      <c r="H47" t="s">
        <v>28</v>
      </c>
      <c r="I47" t="s">
        <v>63</v>
      </c>
      <c r="J47" t="s">
        <v>96</v>
      </c>
      <c r="K47" t="s">
        <v>6</v>
      </c>
      <c r="L47" t="s">
        <v>23</v>
      </c>
      <c r="M47" t="s">
        <v>5</v>
      </c>
    </row>
    <row r="48" spans="1:17" x14ac:dyDescent="0.25">
      <c r="A48" s="3">
        <v>47</v>
      </c>
      <c r="B48" t="s">
        <v>11</v>
      </c>
      <c r="C48" t="s">
        <v>84</v>
      </c>
      <c r="D48" t="s">
        <v>63</v>
      </c>
      <c r="E48" t="s">
        <v>91</v>
      </c>
      <c r="F48" t="s">
        <v>6</v>
      </c>
      <c r="G48" t="s">
        <v>2</v>
      </c>
      <c r="H48" t="s">
        <v>8</v>
      </c>
      <c r="I48" t="s">
        <v>9</v>
      </c>
      <c r="J48" t="s">
        <v>71</v>
      </c>
      <c r="K48" t="s">
        <v>6</v>
      </c>
      <c r="L48" t="s">
        <v>23</v>
      </c>
      <c r="M48" t="s">
        <v>5</v>
      </c>
      <c r="P48" t="s">
        <v>202</v>
      </c>
      <c r="Q48" t="s">
        <v>179</v>
      </c>
    </row>
    <row r="49" spans="1:19" x14ac:dyDescent="0.25">
      <c r="A49" s="3">
        <v>48</v>
      </c>
      <c r="B49" t="s">
        <v>11</v>
      </c>
      <c r="C49" t="s">
        <v>104</v>
      </c>
      <c r="D49" t="s">
        <v>122</v>
      </c>
      <c r="E49" t="s">
        <v>121</v>
      </c>
      <c r="F49" t="s">
        <v>85</v>
      </c>
      <c r="G49" t="s">
        <v>2</v>
      </c>
      <c r="H49" t="s">
        <v>22</v>
      </c>
      <c r="I49" t="s">
        <v>124</v>
      </c>
      <c r="J49" t="s">
        <v>125</v>
      </c>
      <c r="K49" t="s">
        <v>6</v>
      </c>
      <c r="L49" t="s">
        <v>23</v>
      </c>
      <c r="M49" t="s">
        <v>5</v>
      </c>
      <c r="P49" t="s">
        <v>10</v>
      </c>
      <c r="Q49">
        <v>39</v>
      </c>
    </row>
    <row r="50" spans="1:19" x14ac:dyDescent="0.25">
      <c r="A50" s="3">
        <v>49</v>
      </c>
      <c r="B50" t="s">
        <v>11</v>
      </c>
      <c r="C50" t="s">
        <v>78</v>
      </c>
      <c r="D50" t="s">
        <v>7</v>
      </c>
      <c r="E50" t="s">
        <v>91</v>
      </c>
      <c r="F50" t="s">
        <v>85</v>
      </c>
      <c r="G50" t="s">
        <v>2</v>
      </c>
      <c r="H50" t="s">
        <v>32</v>
      </c>
      <c r="I50" t="s">
        <v>65</v>
      </c>
      <c r="J50" t="s">
        <v>126</v>
      </c>
      <c r="K50" t="s">
        <v>6</v>
      </c>
      <c r="L50" t="s">
        <v>67</v>
      </c>
      <c r="M50" t="s">
        <v>5</v>
      </c>
      <c r="P50" t="s">
        <v>5</v>
      </c>
      <c r="Q50">
        <v>148</v>
      </c>
    </row>
    <row r="51" spans="1:19" x14ac:dyDescent="0.25">
      <c r="A51" s="3">
        <v>50</v>
      </c>
      <c r="B51" t="s">
        <v>26</v>
      </c>
      <c r="C51" t="s">
        <v>84</v>
      </c>
      <c r="D51" t="s">
        <v>127</v>
      </c>
      <c r="E51" t="s">
        <v>121</v>
      </c>
      <c r="F51" t="s">
        <v>6</v>
      </c>
      <c r="G51" t="s">
        <v>2</v>
      </c>
      <c r="H51" t="s">
        <v>28</v>
      </c>
      <c r="I51" t="s">
        <v>128</v>
      </c>
      <c r="J51" t="s">
        <v>66</v>
      </c>
      <c r="K51" t="s">
        <v>6</v>
      </c>
      <c r="L51" t="s">
        <v>23</v>
      </c>
      <c r="M51" t="s">
        <v>5</v>
      </c>
      <c r="P51" t="s">
        <v>25</v>
      </c>
      <c r="Q51">
        <v>24</v>
      </c>
    </row>
    <row r="52" spans="1:19" x14ac:dyDescent="0.25">
      <c r="A52" s="3">
        <v>51</v>
      </c>
      <c r="B52" t="s">
        <v>11</v>
      </c>
      <c r="C52" t="s">
        <v>62</v>
      </c>
      <c r="D52" t="s">
        <v>109</v>
      </c>
      <c r="E52" t="s">
        <v>94</v>
      </c>
      <c r="F52" t="s">
        <v>6</v>
      </c>
      <c r="G52" t="s">
        <v>2</v>
      </c>
      <c r="H52" t="s">
        <v>8</v>
      </c>
      <c r="I52" t="s">
        <v>65</v>
      </c>
      <c r="J52" t="s">
        <v>129</v>
      </c>
      <c r="K52" t="s">
        <v>6</v>
      </c>
      <c r="L52" t="s">
        <v>67</v>
      </c>
      <c r="M52" t="s">
        <v>25</v>
      </c>
    </row>
    <row r="53" spans="1:19" x14ac:dyDescent="0.25">
      <c r="A53" s="3">
        <v>52</v>
      </c>
      <c r="B53" t="s">
        <v>11</v>
      </c>
      <c r="C53" t="s">
        <v>78</v>
      </c>
      <c r="D53" t="s">
        <v>75</v>
      </c>
      <c r="E53" t="s">
        <v>94</v>
      </c>
      <c r="F53" t="s">
        <v>64</v>
      </c>
      <c r="G53" t="s">
        <v>2</v>
      </c>
      <c r="H53" t="s">
        <v>38</v>
      </c>
      <c r="I53" t="s">
        <v>9</v>
      </c>
      <c r="J53" t="s">
        <v>130</v>
      </c>
      <c r="K53" t="s">
        <v>6</v>
      </c>
      <c r="L53" t="s">
        <v>67</v>
      </c>
      <c r="M53" t="s">
        <v>10</v>
      </c>
    </row>
    <row r="54" spans="1:19" x14ac:dyDescent="0.25">
      <c r="A54" s="3">
        <v>53</v>
      </c>
      <c r="B54" t="s">
        <v>11</v>
      </c>
      <c r="C54" t="s">
        <v>84</v>
      </c>
      <c r="D54" t="s">
        <v>18</v>
      </c>
      <c r="E54" t="s">
        <v>30</v>
      </c>
      <c r="F54" t="s">
        <v>6</v>
      </c>
      <c r="G54" t="s">
        <v>2</v>
      </c>
      <c r="H54" t="s">
        <v>28</v>
      </c>
      <c r="I54" t="s">
        <v>9</v>
      </c>
      <c r="J54" t="s">
        <v>71</v>
      </c>
      <c r="K54" t="s">
        <v>6</v>
      </c>
      <c r="L54" t="s">
        <v>118</v>
      </c>
      <c r="M54" t="s">
        <v>5</v>
      </c>
    </row>
    <row r="55" spans="1:19" x14ac:dyDescent="0.25">
      <c r="A55" s="3">
        <v>54</v>
      </c>
      <c r="B55" t="s">
        <v>11</v>
      </c>
      <c r="C55" t="s">
        <v>84</v>
      </c>
      <c r="D55" t="s">
        <v>63</v>
      </c>
      <c r="E55" t="s">
        <v>109</v>
      </c>
      <c r="F55" t="s">
        <v>64</v>
      </c>
      <c r="G55" t="s">
        <v>2</v>
      </c>
      <c r="H55" t="s">
        <v>3</v>
      </c>
      <c r="I55" t="s">
        <v>65</v>
      </c>
      <c r="J55" t="s">
        <v>131</v>
      </c>
      <c r="K55" t="s">
        <v>6</v>
      </c>
      <c r="L55" t="s">
        <v>23</v>
      </c>
      <c r="M55" t="s">
        <v>5</v>
      </c>
    </row>
    <row r="56" spans="1:19" x14ac:dyDescent="0.25">
      <c r="A56" s="3">
        <v>55</v>
      </c>
      <c r="B56" t="s">
        <v>26</v>
      </c>
      <c r="C56" t="s">
        <v>74</v>
      </c>
      <c r="D56" t="s">
        <v>63</v>
      </c>
      <c r="E56" t="s">
        <v>94</v>
      </c>
      <c r="F56" t="s">
        <v>85</v>
      </c>
      <c r="G56" t="s">
        <v>2</v>
      </c>
      <c r="H56" t="s">
        <v>8</v>
      </c>
      <c r="I56" t="s">
        <v>9</v>
      </c>
      <c r="J56" t="s">
        <v>71</v>
      </c>
      <c r="K56" t="s">
        <v>6</v>
      </c>
      <c r="L56" t="s">
        <v>23</v>
      </c>
      <c r="M56" t="s">
        <v>10</v>
      </c>
    </row>
    <row r="57" spans="1:19" x14ac:dyDescent="0.25">
      <c r="A57" s="3">
        <v>56</v>
      </c>
      <c r="B57" t="s">
        <v>26</v>
      </c>
      <c r="C57" t="s">
        <v>62</v>
      </c>
      <c r="D57" t="s">
        <v>14</v>
      </c>
      <c r="E57" t="s">
        <v>30</v>
      </c>
      <c r="F57" t="s">
        <v>64</v>
      </c>
      <c r="G57" t="s">
        <v>2</v>
      </c>
      <c r="H57" t="s">
        <v>19</v>
      </c>
      <c r="I57" t="s">
        <v>99</v>
      </c>
      <c r="J57" t="s">
        <v>132</v>
      </c>
      <c r="K57" t="s">
        <v>6</v>
      </c>
      <c r="L57" t="s">
        <v>67</v>
      </c>
      <c r="M57" t="s">
        <v>5</v>
      </c>
    </row>
    <row r="58" spans="1:19" x14ac:dyDescent="0.25">
      <c r="A58" s="3">
        <v>57</v>
      </c>
      <c r="B58" t="s">
        <v>13</v>
      </c>
      <c r="C58" t="s">
        <v>104</v>
      </c>
      <c r="D58" t="s">
        <v>7</v>
      </c>
      <c r="E58" t="s">
        <v>103</v>
      </c>
      <c r="F58" t="s">
        <v>85</v>
      </c>
      <c r="G58" t="s">
        <v>79</v>
      </c>
      <c r="H58" t="s">
        <v>234</v>
      </c>
      <c r="I58" t="s">
        <v>9</v>
      </c>
      <c r="J58" t="s">
        <v>76</v>
      </c>
      <c r="K58" t="s">
        <v>6</v>
      </c>
      <c r="L58" t="s">
        <v>67</v>
      </c>
      <c r="M58" t="s">
        <v>10</v>
      </c>
    </row>
    <row r="59" spans="1:19" x14ac:dyDescent="0.25">
      <c r="A59" s="3">
        <v>58</v>
      </c>
      <c r="B59" t="s">
        <v>26</v>
      </c>
      <c r="C59" t="s">
        <v>74</v>
      </c>
      <c r="D59" t="s">
        <v>246</v>
      </c>
      <c r="E59" t="s">
        <v>252</v>
      </c>
      <c r="F59" t="s">
        <v>85</v>
      </c>
      <c r="G59" t="s">
        <v>2</v>
      </c>
      <c r="H59" t="s">
        <v>28</v>
      </c>
      <c r="I59" t="s">
        <v>9</v>
      </c>
      <c r="J59" t="s">
        <v>71</v>
      </c>
      <c r="K59" t="s">
        <v>6</v>
      </c>
      <c r="L59" t="s">
        <v>29</v>
      </c>
      <c r="M59" t="s">
        <v>5</v>
      </c>
    </row>
    <row r="60" spans="1:19" x14ac:dyDescent="0.25">
      <c r="A60" s="3">
        <v>59</v>
      </c>
      <c r="B60" t="s">
        <v>13</v>
      </c>
      <c r="C60" t="s">
        <v>104</v>
      </c>
      <c r="D60" t="s">
        <v>127</v>
      </c>
      <c r="E60" t="s">
        <v>18</v>
      </c>
      <c r="F60" t="s">
        <v>85</v>
      </c>
      <c r="G60" t="s">
        <v>2</v>
      </c>
      <c r="H60" t="s">
        <v>28</v>
      </c>
      <c r="I60" t="s">
        <v>65</v>
      </c>
      <c r="J60" t="s">
        <v>98</v>
      </c>
      <c r="K60" t="s">
        <v>6</v>
      </c>
      <c r="L60" t="s">
        <v>67</v>
      </c>
      <c r="M60" t="s">
        <v>5</v>
      </c>
    </row>
    <row r="61" spans="1:19" x14ac:dyDescent="0.25">
      <c r="A61" s="3">
        <v>60</v>
      </c>
      <c r="B61" t="s">
        <v>26</v>
      </c>
      <c r="C61" t="s">
        <v>87</v>
      </c>
      <c r="D61" t="s">
        <v>88</v>
      </c>
      <c r="E61" t="s">
        <v>30</v>
      </c>
      <c r="F61" t="s">
        <v>6</v>
      </c>
      <c r="G61" t="s">
        <v>2</v>
      </c>
      <c r="H61" t="s">
        <v>8</v>
      </c>
      <c r="I61" t="s">
        <v>9</v>
      </c>
      <c r="J61" t="s">
        <v>71</v>
      </c>
      <c r="K61" t="s">
        <v>6</v>
      </c>
      <c r="L61" t="s">
        <v>23</v>
      </c>
      <c r="M61" t="s">
        <v>5</v>
      </c>
    </row>
    <row r="62" spans="1:19" x14ac:dyDescent="0.25">
      <c r="A62" s="3">
        <v>61</v>
      </c>
      <c r="B62" t="s">
        <v>11</v>
      </c>
      <c r="C62" t="s">
        <v>84</v>
      </c>
      <c r="D62" t="s">
        <v>75</v>
      </c>
      <c r="E62" t="s">
        <v>253</v>
      </c>
      <c r="F62" t="s">
        <v>64</v>
      </c>
      <c r="G62" t="s">
        <v>2</v>
      </c>
      <c r="H62" t="s">
        <v>8</v>
      </c>
      <c r="I62" t="s">
        <v>9</v>
      </c>
      <c r="J62" t="s">
        <v>71</v>
      </c>
      <c r="K62" t="s">
        <v>6</v>
      </c>
      <c r="L62" t="s">
        <v>67</v>
      </c>
      <c r="M62" t="s">
        <v>10</v>
      </c>
      <c r="P62" t="s">
        <v>202</v>
      </c>
      <c r="Q62" t="s">
        <v>10</v>
      </c>
      <c r="R62" t="s">
        <v>5</v>
      </c>
      <c r="S62" t="s">
        <v>25</v>
      </c>
    </row>
    <row r="63" spans="1:19" x14ac:dyDescent="0.25">
      <c r="A63" s="3">
        <v>62</v>
      </c>
      <c r="B63" t="s">
        <v>11</v>
      </c>
      <c r="C63" t="s">
        <v>78</v>
      </c>
      <c r="D63" t="s">
        <v>94</v>
      </c>
      <c r="E63" t="s">
        <v>7</v>
      </c>
      <c r="F63" t="s">
        <v>6</v>
      </c>
      <c r="G63" t="s">
        <v>2</v>
      </c>
      <c r="H63" t="s">
        <v>8</v>
      </c>
      <c r="I63" t="s">
        <v>9</v>
      </c>
      <c r="J63" t="s">
        <v>112</v>
      </c>
      <c r="K63" t="s">
        <v>6</v>
      </c>
      <c r="L63" t="s">
        <v>29</v>
      </c>
      <c r="M63" t="s">
        <v>5</v>
      </c>
      <c r="P63" t="s">
        <v>13</v>
      </c>
      <c r="Q63">
        <v>3</v>
      </c>
      <c r="R63">
        <v>19</v>
      </c>
      <c r="S63">
        <v>1</v>
      </c>
    </row>
    <row r="64" spans="1:19" x14ac:dyDescent="0.25">
      <c r="A64" s="3">
        <v>63</v>
      </c>
      <c r="B64" t="s">
        <v>26</v>
      </c>
      <c r="C64" t="s">
        <v>84</v>
      </c>
      <c r="D64" t="s">
        <v>110</v>
      </c>
      <c r="E64" t="s">
        <v>94</v>
      </c>
      <c r="F64" t="s">
        <v>85</v>
      </c>
      <c r="G64" t="s">
        <v>2</v>
      </c>
      <c r="H64" t="s">
        <v>28</v>
      </c>
      <c r="I64" t="s">
        <v>88</v>
      </c>
      <c r="J64" t="s">
        <v>71</v>
      </c>
      <c r="K64" t="s">
        <v>6</v>
      </c>
      <c r="L64" t="s">
        <v>29</v>
      </c>
      <c r="M64" t="s">
        <v>10</v>
      </c>
      <c r="P64" t="s">
        <v>11</v>
      </c>
      <c r="Q64">
        <v>21</v>
      </c>
      <c r="R64">
        <v>59</v>
      </c>
      <c r="S64">
        <v>8</v>
      </c>
    </row>
    <row r="65" spans="1:19" x14ac:dyDescent="0.25">
      <c r="A65" s="3">
        <v>64</v>
      </c>
      <c r="B65" t="s">
        <v>26</v>
      </c>
      <c r="C65" t="s">
        <v>87</v>
      </c>
      <c r="D65" t="s">
        <v>63</v>
      </c>
      <c r="E65" t="s">
        <v>138</v>
      </c>
      <c r="F65" t="s">
        <v>6</v>
      </c>
      <c r="G65" t="s">
        <v>2</v>
      </c>
      <c r="H65" t="s">
        <v>8</v>
      </c>
      <c r="I65" t="s">
        <v>65</v>
      </c>
      <c r="J65" t="s">
        <v>39</v>
      </c>
      <c r="K65" t="s">
        <v>6</v>
      </c>
      <c r="L65" t="s">
        <v>23</v>
      </c>
      <c r="M65" t="s">
        <v>10</v>
      </c>
      <c r="P65" t="s">
        <v>26</v>
      </c>
      <c r="Q65">
        <v>14</v>
      </c>
      <c r="R65">
        <v>40</v>
      </c>
      <c r="S65">
        <v>11</v>
      </c>
    </row>
    <row r="66" spans="1:19" x14ac:dyDescent="0.25">
      <c r="A66" s="3">
        <v>65</v>
      </c>
      <c r="B66" t="s">
        <v>11</v>
      </c>
      <c r="C66" t="s">
        <v>84</v>
      </c>
      <c r="D66" t="s">
        <v>139</v>
      </c>
      <c r="E66" t="s">
        <v>30</v>
      </c>
      <c r="F66" t="s">
        <v>6</v>
      </c>
      <c r="G66" t="s">
        <v>2</v>
      </c>
      <c r="H66" t="s">
        <v>8</v>
      </c>
      <c r="I66" t="s">
        <v>88</v>
      </c>
      <c r="J66" t="s">
        <v>149</v>
      </c>
      <c r="K66" t="s">
        <v>6</v>
      </c>
      <c r="L66" t="s">
        <v>23</v>
      </c>
      <c r="M66" t="s">
        <v>5</v>
      </c>
      <c r="P66" t="s">
        <v>12</v>
      </c>
      <c r="Q66">
        <v>1</v>
      </c>
      <c r="R66">
        <v>21</v>
      </c>
      <c r="S66">
        <v>4</v>
      </c>
    </row>
    <row r="67" spans="1:19" x14ac:dyDescent="0.25">
      <c r="A67" s="3">
        <v>66</v>
      </c>
      <c r="B67" t="s">
        <v>13</v>
      </c>
      <c r="C67" t="s">
        <v>104</v>
      </c>
      <c r="D67" t="s">
        <v>65</v>
      </c>
      <c r="E67" t="s">
        <v>248</v>
      </c>
      <c r="F67" t="s">
        <v>64</v>
      </c>
      <c r="G67" t="s">
        <v>2</v>
      </c>
      <c r="H67" t="s">
        <v>24</v>
      </c>
      <c r="I67" t="s">
        <v>9</v>
      </c>
      <c r="J67" t="s">
        <v>71</v>
      </c>
      <c r="K67" t="s">
        <v>6</v>
      </c>
      <c r="L67" t="s">
        <v>67</v>
      </c>
      <c r="M67" t="s">
        <v>10</v>
      </c>
      <c r="P67" t="s">
        <v>17</v>
      </c>
      <c r="R67">
        <v>9</v>
      </c>
    </row>
    <row r="68" spans="1:19" x14ac:dyDescent="0.25">
      <c r="A68" s="3">
        <v>67</v>
      </c>
      <c r="B68" t="s">
        <v>12</v>
      </c>
      <c r="C68" t="s">
        <v>62</v>
      </c>
      <c r="D68" t="s">
        <v>127</v>
      </c>
      <c r="E68" t="s">
        <v>122</v>
      </c>
      <c r="F68" t="s">
        <v>6</v>
      </c>
      <c r="G68" t="s">
        <v>2</v>
      </c>
      <c r="H68" t="s">
        <v>19</v>
      </c>
      <c r="I68" t="s">
        <v>9</v>
      </c>
      <c r="J68" t="s">
        <v>71</v>
      </c>
      <c r="K68" t="s">
        <v>6</v>
      </c>
      <c r="L68" t="s">
        <v>23</v>
      </c>
      <c r="M68" t="s">
        <v>5</v>
      </c>
    </row>
    <row r="69" spans="1:19" x14ac:dyDescent="0.25">
      <c r="A69" s="3">
        <v>68</v>
      </c>
      <c r="B69" t="s">
        <v>26</v>
      </c>
      <c r="C69" t="s">
        <v>74</v>
      </c>
      <c r="D69" t="s">
        <v>142</v>
      </c>
      <c r="E69" t="s">
        <v>7</v>
      </c>
      <c r="F69" t="s">
        <v>64</v>
      </c>
      <c r="G69" t="s">
        <v>2</v>
      </c>
      <c r="H69" t="s">
        <v>8</v>
      </c>
      <c r="I69" t="s">
        <v>63</v>
      </c>
      <c r="J69" t="s">
        <v>112</v>
      </c>
      <c r="K69" t="s">
        <v>6</v>
      </c>
      <c r="L69" t="s">
        <v>23</v>
      </c>
      <c r="M69" t="s">
        <v>5</v>
      </c>
    </row>
    <row r="70" spans="1:19" x14ac:dyDescent="0.25">
      <c r="A70" s="3">
        <v>69</v>
      </c>
      <c r="B70" t="s">
        <v>13</v>
      </c>
      <c r="C70" t="s">
        <v>104</v>
      </c>
      <c r="D70" t="s">
        <v>128</v>
      </c>
      <c r="E70" t="s">
        <v>248</v>
      </c>
      <c r="F70" t="s">
        <v>6</v>
      </c>
      <c r="G70" t="s">
        <v>2</v>
      </c>
      <c r="H70" t="s">
        <v>15</v>
      </c>
      <c r="I70" t="s">
        <v>143</v>
      </c>
      <c r="J70" t="s">
        <v>129</v>
      </c>
      <c r="K70" t="s">
        <v>6</v>
      </c>
      <c r="L70" t="s">
        <v>67</v>
      </c>
      <c r="M70" t="s">
        <v>5</v>
      </c>
    </row>
    <row r="71" spans="1:19" x14ac:dyDescent="0.25">
      <c r="A71" s="3">
        <v>70</v>
      </c>
      <c r="B71" t="s">
        <v>12</v>
      </c>
      <c r="C71" t="s">
        <v>62</v>
      </c>
      <c r="D71" t="s">
        <v>127</v>
      </c>
      <c r="E71" t="s">
        <v>127</v>
      </c>
      <c r="F71" t="s">
        <v>6</v>
      </c>
      <c r="G71" t="s">
        <v>2</v>
      </c>
      <c r="H71" t="s">
        <v>28</v>
      </c>
      <c r="I71" t="s">
        <v>9</v>
      </c>
      <c r="J71" t="s">
        <v>71</v>
      </c>
      <c r="K71" t="s">
        <v>6</v>
      </c>
      <c r="L71" t="s">
        <v>23</v>
      </c>
      <c r="M71" t="s">
        <v>5</v>
      </c>
    </row>
    <row r="72" spans="1:19" x14ac:dyDescent="0.25">
      <c r="A72" s="3">
        <v>71</v>
      </c>
      <c r="B72" t="s">
        <v>26</v>
      </c>
      <c r="C72" t="s">
        <v>78</v>
      </c>
      <c r="D72" t="s">
        <v>63</v>
      </c>
      <c r="E72" t="s">
        <v>7</v>
      </c>
      <c r="F72" t="s">
        <v>6</v>
      </c>
      <c r="G72" t="s">
        <v>2</v>
      </c>
      <c r="H72" t="s">
        <v>8</v>
      </c>
      <c r="I72" t="s">
        <v>9</v>
      </c>
      <c r="J72" t="s">
        <v>71</v>
      </c>
      <c r="K72" t="s">
        <v>6</v>
      </c>
      <c r="L72" t="s">
        <v>67</v>
      </c>
      <c r="M72" t="s">
        <v>5</v>
      </c>
    </row>
    <row r="73" spans="1:19" x14ac:dyDescent="0.25">
      <c r="A73" s="3">
        <v>72</v>
      </c>
      <c r="B73" t="s">
        <v>26</v>
      </c>
      <c r="C73" t="s">
        <v>87</v>
      </c>
      <c r="D73" t="s">
        <v>63</v>
      </c>
      <c r="E73" t="s">
        <v>7</v>
      </c>
      <c r="F73" t="s">
        <v>6</v>
      </c>
      <c r="G73" t="s">
        <v>2</v>
      </c>
      <c r="H73" t="s">
        <v>27</v>
      </c>
      <c r="I73" t="s">
        <v>88</v>
      </c>
      <c r="J73" t="s">
        <v>20</v>
      </c>
      <c r="K73" t="s">
        <v>6</v>
      </c>
      <c r="L73" t="s">
        <v>23</v>
      </c>
      <c r="M73" t="s">
        <v>10</v>
      </c>
    </row>
    <row r="74" spans="1:19" x14ac:dyDescent="0.25">
      <c r="A74" s="3">
        <v>73</v>
      </c>
      <c r="B74" t="s">
        <v>17</v>
      </c>
      <c r="C74" t="s">
        <v>84</v>
      </c>
      <c r="D74" t="s">
        <v>7</v>
      </c>
      <c r="E74" t="s">
        <v>94</v>
      </c>
      <c r="F74" t="s">
        <v>6</v>
      </c>
      <c r="G74" t="s">
        <v>2</v>
      </c>
      <c r="H74" t="s">
        <v>28</v>
      </c>
      <c r="I74" t="s">
        <v>88</v>
      </c>
      <c r="J74" t="s">
        <v>98</v>
      </c>
      <c r="K74" t="s">
        <v>6</v>
      </c>
      <c r="L74" t="s">
        <v>23</v>
      </c>
      <c r="M74" t="s">
        <v>5</v>
      </c>
    </row>
    <row r="75" spans="1:19" x14ac:dyDescent="0.25">
      <c r="A75" s="3">
        <v>74</v>
      </c>
      <c r="B75" t="s">
        <v>12</v>
      </c>
      <c r="C75" t="s">
        <v>74</v>
      </c>
      <c r="D75" t="s">
        <v>75</v>
      </c>
      <c r="E75" t="s">
        <v>30</v>
      </c>
      <c r="F75" t="s">
        <v>6</v>
      </c>
      <c r="G75" t="s">
        <v>2</v>
      </c>
      <c r="H75" t="s">
        <v>38</v>
      </c>
      <c r="I75" t="s">
        <v>9</v>
      </c>
      <c r="J75" t="s">
        <v>71</v>
      </c>
      <c r="K75" t="s">
        <v>6</v>
      </c>
      <c r="L75" t="s">
        <v>23</v>
      </c>
      <c r="M75" t="s">
        <v>10</v>
      </c>
    </row>
    <row r="76" spans="1:19" x14ac:dyDescent="0.25">
      <c r="A76" s="3">
        <v>75</v>
      </c>
      <c r="B76" t="s">
        <v>26</v>
      </c>
      <c r="C76" t="s">
        <v>78</v>
      </c>
      <c r="D76" t="s">
        <v>109</v>
      </c>
      <c r="E76" t="s">
        <v>7</v>
      </c>
      <c r="F76" t="s">
        <v>6</v>
      </c>
      <c r="G76" t="s">
        <v>2</v>
      </c>
      <c r="H76" t="s">
        <v>32</v>
      </c>
      <c r="I76" t="s">
        <v>65</v>
      </c>
      <c r="J76" t="s">
        <v>71</v>
      </c>
      <c r="K76" t="s">
        <v>6</v>
      </c>
      <c r="L76" t="s">
        <v>23</v>
      </c>
      <c r="M76" t="s">
        <v>5</v>
      </c>
    </row>
    <row r="77" spans="1:19" x14ac:dyDescent="0.25">
      <c r="A77" s="3">
        <v>76</v>
      </c>
      <c r="B77" t="s">
        <v>26</v>
      </c>
      <c r="C77" t="s">
        <v>84</v>
      </c>
      <c r="D77" t="s">
        <v>247</v>
      </c>
      <c r="E77" t="s">
        <v>252</v>
      </c>
      <c r="F77" t="s">
        <v>6</v>
      </c>
      <c r="G77" t="s">
        <v>2</v>
      </c>
      <c r="H77" t="s">
        <v>3</v>
      </c>
      <c r="I77" t="s">
        <v>9</v>
      </c>
      <c r="J77" t="s">
        <v>71</v>
      </c>
      <c r="K77" t="s">
        <v>6</v>
      </c>
      <c r="L77" t="s">
        <v>29</v>
      </c>
      <c r="M77" t="s">
        <v>5</v>
      </c>
    </row>
    <row r="78" spans="1:19" x14ac:dyDescent="0.25">
      <c r="A78" s="3">
        <v>77</v>
      </c>
      <c r="B78" t="s">
        <v>12</v>
      </c>
      <c r="C78" t="s">
        <v>84</v>
      </c>
      <c r="D78" t="s">
        <v>109</v>
      </c>
      <c r="E78" t="s">
        <v>14</v>
      </c>
      <c r="F78" t="s">
        <v>6</v>
      </c>
      <c r="G78" t="s">
        <v>2</v>
      </c>
      <c r="H78" t="s">
        <v>22</v>
      </c>
      <c r="I78" t="s">
        <v>65</v>
      </c>
      <c r="J78" t="s">
        <v>120</v>
      </c>
      <c r="K78" t="s">
        <v>6</v>
      </c>
      <c r="L78" t="s">
        <v>23</v>
      </c>
      <c r="M78" t="s">
        <v>5</v>
      </c>
    </row>
    <row r="79" spans="1:19" x14ac:dyDescent="0.25">
      <c r="A79" s="3">
        <v>78</v>
      </c>
      <c r="B79" t="s">
        <v>13</v>
      </c>
      <c r="C79" t="s">
        <v>104</v>
      </c>
      <c r="D79" t="s">
        <v>63</v>
      </c>
      <c r="E79" t="s">
        <v>7</v>
      </c>
      <c r="F79" t="s">
        <v>64</v>
      </c>
      <c r="G79" t="s">
        <v>2</v>
      </c>
      <c r="H79" t="s">
        <v>24</v>
      </c>
      <c r="I79" t="s">
        <v>65</v>
      </c>
      <c r="J79" t="s">
        <v>89</v>
      </c>
      <c r="K79" t="s">
        <v>6</v>
      </c>
      <c r="L79" t="s">
        <v>67</v>
      </c>
      <c r="M79" t="s">
        <v>5</v>
      </c>
    </row>
    <row r="80" spans="1:19" x14ac:dyDescent="0.25">
      <c r="A80" s="3">
        <v>79</v>
      </c>
      <c r="B80" t="s">
        <v>26</v>
      </c>
      <c r="C80" t="s">
        <v>78</v>
      </c>
      <c r="D80" t="s">
        <v>147</v>
      </c>
      <c r="E80" t="s">
        <v>30</v>
      </c>
      <c r="F80" t="s">
        <v>85</v>
      </c>
      <c r="G80" t="s">
        <v>2</v>
      </c>
      <c r="H80" t="s">
        <v>8</v>
      </c>
      <c r="I80" t="s">
        <v>63</v>
      </c>
      <c r="J80" t="s">
        <v>20</v>
      </c>
      <c r="K80" t="s">
        <v>6</v>
      </c>
      <c r="L80" t="s">
        <v>29</v>
      </c>
      <c r="M80" t="s">
        <v>5</v>
      </c>
    </row>
    <row r="81" spans="1:20" x14ac:dyDescent="0.25">
      <c r="A81" s="3">
        <v>80</v>
      </c>
      <c r="B81" t="s">
        <v>12</v>
      </c>
      <c r="C81" t="s">
        <v>62</v>
      </c>
      <c r="D81" t="s">
        <v>127</v>
      </c>
      <c r="E81" t="s">
        <v>7</v>
      </c>
      <c r="F81" t="s">
        <v>6</v>
      </c>
      <c r="G81" t="s">
        <v>2</v>
      </c>
      <c r="H81" t="s">
        <v>28</v>
      </c>
      <c r="I81" t="s">
        <v>9</v>
      </c>
      <c r="J81" t="s">
        <v>98</v>
      </c>
      <c r="K81" t="s">
        <v>6</v>
      </c>
      <c r="L81" t="s">
        <v>23</v>
      </c>
      <c r="M81" t="s">
        <v>25</v>
      </c>
    </row>
    <row r="82" spans="1:20" x14ac:dyDescent="0.25">
      <c r="A82" s="3">
        <v>81</v>
      </c>
      <c r="B82" t="s">
        <v>26</v>
      </c>
      <c r="C82" t="s">
        <v>74</v>
      </c>
      <c r="D82" t="s">
        <v>75</v>
      </c>
      <c r="E82" t="s">
        <v>109</v>
      </c>
      <c r="F82" t="s">
        <v>64</v>
      </c>
      <c r="G82" t="s">
        <v>2</v>
      </c>
      <c r="H82" t="s">
        <v>28</v>
      </c>
      <c r="I82" t="s">
        <v>9</v>
      </c>
      <c r="J82" t="s">
        <v>71</v>
      </c>
      <c r="K82" t="s">
        <v>6</v>
      </c>
      <c r="L82" t="s">
        <v>67</v>
      </c>
      <c r="M82" t="s">
        <v>10</v>
      </c>
    </row>
    <row r="83" spans="1:20" x14ac:dyDescent="0.25">
      <c r="A83" s="3">
        <v>82</v>
      </c>
      <c r="B83" t="s">
        <v>11</v>
      </c>
      <c r="C83" t="s">
        <v>84</v>
      </c>
      <c r="D83" t="s">
        <v>63</v>
      </c>
      <c r="E83" t="s">
        <v>109</v>
      </c>
      <c r="F83" t="s">
        <v>85</v>
      </c>
      <c r="G83" t="s">
        <v>2</v>
      </c>
      <c r="H83" t="s">
        <v>3</v>
      </c>
      <c r="I83" t="s">
        <v>9</v>
      </c>
      <c r="J83" t="s">
        <v>149</v>
      </c>
      <c r="K83" t="s">
        <v>6</v>
      </c>
      <c r="L83" t="s">
        <v>23</v>
      </c>
      <c r="M83" t="s">
        <v>5</v>
      </c>
    </row>
    <row r="84" spans="1:20" x14ac:dyDescent="0.25">
      <c r="A84" s="3">
        <v>83</v>
      </c>
      <c r="B84" t="s">
        <v>26</v>
      </c>
      <c r="C84" t="s">
        <v>84</v>
      </c>
      <c r="D84" t="s">
        <v>147</v>
      </c>
      <c r="E84" t="s">
        <v>142</v>
      </c>
      <c r="F84" t="s">
        <v>85</v>
      </c>
      <c r="G84" t="s">
        <v>2</v>
      </c>
      <c r="H84" t="s">
        <v>8</v>
      </c>
      <c r="I84" t="s">
        <v>9</v>
      </c>
      <c r="J84" t="s">
        <v>126</v>
      </c>
      <c r="K84" t="s">
        <v>6</v>
      </c>
      <c r="L84" t="s">
        <v>23</v>
      </c>
      <c r="M84" t="s">
        <v>5</v>
      </c>
    </row>
    <row r="85" spans="1:20" x14ac:dyDescent="0.25">
      <c r="A85" s="3">
        <v>84</v>
      </c>
      <c r="B85" t="s">
        <v>26</v>
      </c>
      <c r="C85" t="s">
        <v>74</v>
      </c>
      <c r="D85" t="s">
        <v>122</v>
      </c>
      <c r="E85" t="s">
        <v>7</v>
      </c>
      <c r="F85" t="s">
        <v>6</v>
      </c>
      <c r="G85" t="s">
        <v>2</v>
      </c>
      <c r="H85" t="s">
        <v>8</v>
      </c>
      <c r="I85" t="s">
        <v>9</v>
      </c>
      <c r="J85" t="s">
        <v>100</v>
      </c>
      <c r="K85" t="s">
        <v>6</v>
      </c>
      <c r="L85" t="s">
        <v>23</v>
      </c>
      <c r="M85" t="s">
        <v>5</v>
      </c>
    </row>
    <row r="86" spans="1:20" x14ac:dyDescent="0.25">
      <c r="A86" s="3">
        <v>85</v>
      </c>
      <c r="B86" t="s">
        <v>26</v>
      </c>
      <c r="C86" t="s">
        <v>74</v>
      </c>
      <c r="D86" t="s">
        <v>65</v>
      </c>
      <c r="E86" t="s">
        <v>103</v>
      </c>
      <c r="F86" t="s">
        <v>85</v>
      </c>
      <c r="G86" t="s">
        <v>2</v>
      </c>
      <c r="H86" t="s">
        <v>8</v>
      </c>
      <c r="I86" t="s">
        <v>9</v>
      </c>
      <c r="J86" t="s">
        <v>76</v>
      </c>
      <c r="K86" t="s">
        <v>6</v>
      </c>
      <c r="L86" t="s">
        <v>67</v>
      </c>
      <c r="M86" t="s">
        <v>5</v>
      </c>
    </row>
    <row r="87" spans="1:20" x14ac:dyDescent="0.25">
      <c r="A87" s="3">
        <v>86</v>
      </c>
      <c r="B87" t="s">
        <v>12</v>
      </c>
      <c r="C87" t="s">
        <v>62</v>
      </c>
      <c r="D87" t="s">
        <v>124</v>
      </c>
      <c r="E87" t="s">
        <v>124</v>
      </c>
      <c r="F87" t="s">
        <v>6</v>
      </c>
      <c r="G87" t="s">
        <v>2</v>
      </c>
      <c r="H87" t="s">
        <v>27</v>
      </c>
      <c r="I87" t="s">
        <v>9</v>
      </c>
      <c r="J87" t="s">
        <v>130</v>
      </c>
      <c r="K87" t="s">
        <v>6</v>
      </c>
      <c r="L87" t="s">
        <v>67</v>
      </c>
      <c r="M87" t="s">
        <v>5</v>
      </c>
    </row>
    <row r="88" spans="1:20" x14ac:dyDescent="0.25">
      <c r="A88" s="3">
        <v>87</v>
      </c>
      <c r="B88" t="s">
        <v>26</v>
      </c>
      <c r="C88" t="s">
        <v>87</v>
      </c>
      <c r="D88" t="s">
        <v>75</v>
      </c>
      <c r="E88" t="s">
        <v>150</v>
      </c>
      <c r="F88" t="s">
        <v>64</v>
      </c>
      <c r="G88" t="s">
        <v>2</v>
      </c>
      <c r="H88" t="s">
        <v>8</v>
      </c>
      <c r="I88" t="s">
        <v>9</v>
      </c>
      <c r="J88" t="s">
        <v>151</v>
      </c>
      <c r="K88" t="s">
        <v>6</v>
      </c>
      <c r="L88" t="s">
        <v>29</v>
      </c>
      <c r="M88" t="s">
        <v>5</v>
      </c>
    </row>
    <row r="89" spans="1:20" x14ac:dyDescent="0.25">
      <c r="A89" s="3">
        <v>88</v>
      </c>
      <c r="B89" t="s">
        <v>12</v>
      </c>
      <c r="C89" t="s">
        <v>62</v>
      </c>
      <c r="D89" t="s">
        <v>18</v>
      </c>
      <c r="E89" t="s">
        <v>18</v>
      </c>
      <c r="F89" t="s">
        <v>6</v>
      </c>
      <c r="G89" t="s">
        <v>2</v>
      </c>
      <c r="H89" t="s">
        <v>19</v>
      </c>
      <c r="I89" t="s">
        <v>65</v>
      </c>
      <c r="J89" t="s">
        <v>98</v>
      </c>
      <c r="K89" t="s">
        <v>6</v>
      </c>
      <c r="L89" t="s">
        <v>29</v>
      </c>
      <c r="M89" t="s">
        <v>25</v>
      </c>
    </row>
    <row r="90" spans="1:20" x14ac:dyDescent="0.25">
      <c r="A90" s="3">
        <v>89</v>
      </c>
      <c r="B90" t="s">
        <v>12</v>
      </c>
      <c r="C90" t="s">
        <v>84</v>
      </c>
      <c r="D90" t="s">
        <v>18</v>
      </c>
      <c r="E90" t="s">
        <v>65</v>
      </c>
      <c r="F90" t="s">
        <v>6</v>
      </c>
      <c r="G90" t="s">
        <v>2</v>
      </c>
      <c r="H90" t="s">
        <v>28</v>
      </c>
      <c r="I90" t="s">
        <v>65</v>
      </c>
      <c r="J90" t="s">
        <v>20</v>
      </c>
      <c r="K90" t="s">
        <v>6</v>
      </c>
      <c r="L90" t="s">
        <v>67</v>
      </c>
      <c r="M90" t="s">
        <v>5</v>
      </c>
    </row>
    <row r="91" spans="1:20" x14ac:dyDescent="0.25">
      <c r="A91" s="3">
        <v>90</v>
      </c>
      <c r="B91" t="s">
        <v>11</v>
      </c>
      <c r="C91" t="s">
        <v>87</v>
      </c>
      <c r="D91" t="s">
        <v>142</v>
      </c>
      <c r="E91" t="s">
        <v>153</v>
      </c>
      <c r="F91" t="s">
        <v>6</v>
      </c>
      <c r="G91" t="s">
        <v>2</v>
      </c>
      <c r="H91" t="s">
        <v>35</v>
      </c>
      <c r="I91" t="s">
        <v>154</v>
      </c>
      <c r="J91" t="s">
        <v>108</v>
      </c>
      <c r="K91" t="s">
        <v>6</v>
      </c>
      <c r="L91" t="s">
        <v>29</v>
      </c>
      <c r="M91" t="s">
        <v>10</v>
      </c>
    </row>
    <row r="92" spans="1:20" x14ac:dyDescent="0.25">
      <c r="A92" s="3">
        <v>91</v>
      </c>
      <c r="B92" t="s">
        <v>11</v>
      </c>
      <c r="C92" t="s">
        <v>84</v>
      </c>
      <c r="D92" t="s">
        <v>248</v>
      </c>
      <c r="E92" t="s">
        <v>94</v>
      </c>
      <c r="F92" t="s">
        <v>6</v>
      </c>
      <c r="G92" t="s">
        <v>2</v>
      </c>
      <c r="H92" t="s">
        <v>8</v>
      </c>
      <c r="I92" t="s">
        <v>9</v>
      </c>
      <c r="J92" t="s">
        <v>98</v>
      </c>
      <c r="K92" t="s">
        <v>6</v>
      </c>
      <c r="L92" t="s">
        <v>23</v>
      </c>
      <c r="M92" t="s">
        <v>5</v>
      </c>
      <c r="P92" s="2" t="s">
        <v>179</v>
      </c>
      <c r="Q92" s="2" t="s">
        <v>222</v>
      </c>
    </row>
    <row r="93" spans="1:20" x14ac:dyDescent="0.25">
      <c r="A93" s="3">
        <v>92</v>
      </c>
      <c r="B93" t="s">
        <v>26</v>
      </c>
      <c r="C93" t="s">
        <v>87</v>
      </c>
      <c r="D93" t="s">
        <v>88</v>
      </c>
      <c r="E93" t="s">
        <v>155</v>
      </c>
      <c r="F93" t="s">
        <v>6</v>
      </c>
      <c r="G93" t="s">
        <v>2</v>
      </c>
      <c r="H93" t="s">
        <v>35</v>
      </c>
      <c r="I93" t="s">
        <v>9</v>
      </c>
      <c r="J93" t="s">
        <v>101</v>
      </c>
      <c r="K93" t="s">
        <v>6</v>
      </c>
      <c r="L93" t="s">
        <v>29</v>
      </c>
      <c r="M93" t="s">
        <v>5</v>
      </c>
      <c r="P93" s="2" t="s">
        <v>202</v>
      </c>
      <c r="Q93" t="s">
        <v>10</v>
      </c>
      <c r="R93" t="s">
        <v>5</v>
      </c>
      <c r="S93" t="s">
        <v>25</v>
      </c>
      <c r="T93" t="s">
        <v>163</v>
      </c>
    </row>
    <row r="94" spans="1:20" x14ac:dyDescent="0.25">
      <c r="A94" s="3">
        <v>93</v>
      </c>
      <c r="B94" t="s">
        <v>11</v>
      </c>
      <c r="C94" t="s">
        <v>87</v>
      </c>
      <c r="D94" t="s">
        <v>63</v>
      </c>
      <c r="E94" t="s">
        <v>7</v>
      </c>
      <c r="F94" t="s">
        <v>6</v>
      </c>
      <c r="G94" t="s">
        <v>2</v>
      </c>
      <c r="H94" t="s">
        <v>3</v>
      </c>
      <c r="I94" t="s">
        <v>9</v>
      </c>
      <c r="J94" t="s">
        <v>126</v>
      </c>
      <c r="K94" t="s">
        <v>6</v>
      </c>
      <c r="L94" t="s">
        <v>23</v>
      </c>
      <c r="M94" t="s">
        <v>10</v>
      </c>
      <c r="P94" s="5" t="s">
        <v>13</v>
      </c>
      <c r="Q94">
        <v>3</v>
      </c>
      <c r="R94">
        <v>19</v>
      </c>
      <c r="S94">
        <v>1</v>
      </c>
      <c r="T94">
        <v>23</v>
      </c>
    </row>
    <row r="95" spans="1:20" x14ac:dyDescent="0.25">
      <c r="A95" s="3">
        <v>94</v>
      </c>
      <c r="B95" t="s">
        <v>26</v>
      </c>
      <c r="C95" t="s">
        <v>84</v>
      </c>
      <c r="D95" t="s">
        <v>138</v>
      </c>
      <c r="E95" t="s">
        <v>7</v>
      </c>
      <c r="F95" t="s">
        <v>6</v>
      </c>
      <c r="G95" t="s">
        <v>2</v>
      </c>
      <c r="H95" t="s">
        <v>28</v>
      </c>
      <c r="I95" t="s">
        <v>255</v>
      </c>
      <c r="J95" t="s">
        <v>43</v>
      </c>
      <c r="K95" t="s">
        <v>6</v>
      </c>
      <c r="L95" t="s">
        <v>67</v>
      </c>
      <c r="M95" t="s">
        <v>25</v>
      </c>
      <c r="P95" s="5" t="s">
        <v>11</v>
      </c>
      <c r="Q95">
        <v>21</v>
      </c>
      <c r="R95">
        <v>59</v>
      </c>
      <c r="S95">
        <v>8</v>
      </c>
      <c r="T95">
        <v>88</v>
      </c>
    </row>
    <row r="96" spans="1:20" x14ac:dyDescent="0.25">
      <c r="A96" s="3">
        <v>95</v>
      </c>
      <c r="B96" t="s">
        <v>26</v>
      </c>
      <c r="C96" t="s">
        <v>62</v>
      </c>
      <c r="D96" t="s">
        <v>122</v>
      </c>
      <c r="E96" t="s">
        <v>148</v>
      </c>
      <c r="F96" t="s">
        <v>85</v>
      </c>
      <c r="G96" t="s">
        <v>2</v>
      </c>
      <c r="H96" t="s">
        <v>27</v>
      </c>
      <c r="I96" t="s">
        <v>9</v>
      </c>
      <c r="J96" t="s">
        <v>44</v>
      </c>
      <c r="K96" t="s">
        <v>6</v>
      </c>
      <c r="L96" t="s">
        <v>29</v>
      </c>
      <c r="M96" t="s">
        <v>25</v>
      </c>
      <c r="P96" s="5" t="s">
        <v>26</v>
      </c>
      <c r="Q96">
        <v>14</v>
      </c>
      <c r="R96">
        <v>40</v>
      </c>
      <c r="S96">
        <v>11</v>
      </c>
      <c r="T96">
        <v>65</v>
      </c>
    </row>
    <row r="97" spans="1:20" x14ac:dyDescent="0.25">
      <c r="A97" s="3">
        <v>96</v>
      </c>
      <c r="B97" t="s">
        <v>26</v>
      </c>
      <c r="C97" t="s">
        <v>84</v>
      </c>
      <c r="D97" t="s">
        <v>88</v>
      </c>
      <c r="E97" t="s">
        <v>157</v>
      </c>
      <c r="F97" t="s">
        <v>85</v>
      </c>
      <c r="G97" t="s">
        <v>2</v>
      </c>
      <c r="H97" t="s">
        <v>8</v>
      </c>
      <c r="I97" t="s">
        <v>65</v>
      </c>
      <c r="J97" t="s">
        <v>100</v>
      </c>
      <c r="K97" t="s">
        <v>6</v>
      </c>
      <c r="L97" t="s">
        <v>67</v>
      </c>
      <c r="M97" t="s">
        <v>5</v>
      </c>
      <c r="P97" s="5" t="s">
        <v>12</v>
      </c>
      <c r="Q97">
        <v>1</v>
      </c>
      <c r="R97">
        <v>21</v>
      </c>
      <c r="S97">
        <v>4</v>
      </c>
      <c r="T97">
        <v>26</v>
      </c>
    </row>
    <row r="98" spans="1:20" x14ac:dyDescent="0.25">
      <c r="A98" s="3">
        <v>97</v>
      </c>
      <c r="B98" t="s">
        <v>13</v>
      </c>
      <c r="C98" t="s">
        <v>104</v>
      </c>
      <c r="D98" t="s">
        <v>7</v>
      </c>
      <c r="E98" t="s">
        <v>18</v>
      </c>
      <c r="F98" t="s">
        <v>85</v>
      </c>
      <c r="G98" t="s">
        <v>79</v>
      </c>
      <c r="H98" t="s">
        <v>28</v>
      </c>
      <c r="I98" t="s">
        <v>9</v>
      </c>
      <c r="J98" t="s">
        <v>158</v>
      </c>
      <c r="K98" t="s">
        <v>6</v>
      </c>
      <c r="L98" t="s">
        <v>23</v>
      </c>
      <c r="M98" t="s">
        <v>25</v>
      </c>
      <c r="P98" s="5" t="s">
        <v>17</v>
      </c>
      <c r="R98">
        <v>9</v>
      </c>
      <c r="T98">
        <v>9</v>
      </c>
    </row>
    <row r="99" spans="1:20" x14ac:dyDescent="0.25">
      <c r="A99" s="3">
        <v>98</v>
      </c>
      <c r="B99" t="s">
        <v>26</v>
      </c>
      <c r="C99" t="s">
        <v>87</v>
      </c>
      <c r="D99" t="s">
        <v>142</v>
      </c>
      <c r="E99" t="s">
        <v>7</v>
      </c>
      <c r="F99" t="s">
        <v>85</v>
      </c>
      <c r="G99" t="s">
        <v>2</v>
      </c>
      <c r="H99" t="s">
        <v>3</v>
      </c>
      <c r="I99" t="s">
        <v>65</v>
      </c>
      <c r="J99" t="s">
        <v>71</v>
      </c>
      <c r="K99" t="s">
        <v>6</v>
      </c>
      <c r="L99" t="s">
        <v>23</v>
      </c>
      <c r="M99" t="s">
        <v>10</v>
      </c>
      <c r="P99" s="5" t="s">
        <v>163</v>
      </c>
      <c r="Q99">
        <v>39</v>
      </c>
      <c r="R99">
        <v>148</v>
      </c>
      <c r="S99">
        <v>24</v>
      </c>
      <c r="T99">
        <v>211</v>
      </c>
    </row>
    <row r="100" spans="1:20" x14ac:dyDescent="0.25">
      <c r="A100" s="3">
        <v>99</v>
      </c>
      <c r="B100" t="s">
        <v>26</v>
      </c>
      <c r="C100" t="s">
        <v>84</v>
      </c>
      <c r="D100" t="s">
        <v>249</v>
      </c>
      <c r="E100" t="s">
        <v>254</v>
      </c>
      <c r="F100" t="s">
        <v>6</v>
      </c>
      <c r="G100" t="s">
        <v>2</v>
      </c>
      <c r="H100" t="s">
        <v>8</v>
      </c>
      <c r="I100" t="s">
        <v>9</v>
      </c>
      <c r="J100" t="s">
        <v>71</v>
      </c>
      <c r="K100" t="s">
        <v>6</v>
      </c>
      <c r="L100" t="s">
        <v>67</v>
      </c>
      <c r="M100" t="s">
        <v>5</v>
      </c>
    </row>
    <row r="101" spans="1:20" x14ac:dyDescent="0.25">
      <c r="A101" s="3">
        <v>100</v>
      </c>
      <c r="B101" t="s">
        <v>26</v>
      </c>
      <c r="C101" t="s">
        <v>62</v>
      </c>
      <c r="D101" t="s">
        <v>18</v>
      </c>
      <c r="E101" t="s">
        <v>63</v>
      </c>
      <c r="F101" t="s">
        <v>64</v>
      </c>
      <c r="G101" t="s">
        <v>2</v>
      </c>
      <c r="H101" t="s">
        <v>3</v>
      </c>
      <c r="I101" t="s">
        <v>65</v>
      </c>
      <c r="J101" t="s">
        <v>66</v>
      </c>
      <c r="K101" t="s">
        <v>4</v>
      </c>
      <c r="L101" t="s">
        <v>67</v>
      </c>
      <c r="M101" t="s">
        <v>5</v>
      </c>
    </row>
    <row r="102" spans="1:20" x14ac:dyDescent="0.25">
      <c r="A102" s="3">
        <v>101</v>
      </c>
      <c r="B102" t="s">
        <v>26</v>
      </c>
      <c r="C102" t="s">
        <v>62</v>
      </c>
      <c r="D102" t="s">
        <v>65</v>
      </c>
      <c r="E102" t="s">
        <v>63</v>
      </c>
      <c r="F102" t="s">
        <v>64</v>
      </c>
      <c r="G102" t="s">
        <v>2</v>
      </c>
      <c r="H102" t="s">
        <v>8</v>
      </c>
      <c r="I102" t="s">
        <v>9</v>
      </c>
      <c r="J102" t="s">
        <v>71</v>
      </c>
      <c r="K102" t="s">
        <v>6</v>
      </c>
      <c r="L102" t="s">
        <v>67</v>
      </c>
      <c r="M102" t="s">
        <v>10</v>
      </c>
    </row>
    <row r="103" spans="1:20" x14ac:dyDescent="0.25">
      <c r="A103" s="3">
        <v>102</v>
      </c>
      <c r="B103" t="s">
        <v>26</v>
      </c>
      <c r="C103" t="s">
        <v>62</v>
      </c>
      <c r="D103" t="s">
        <v>14</v>
      </c>
      <c r="E103" t="s">
        <v>91</v>
      </c>
      <c r="F103" t="s">
        <v>6</v>
      </c>
      <c r="G103" t="s">
        <v>2</v>
      </c>
      <c r="H103" t="s">
        <v>19</v>
      </c>
      <c r="I103" t="s">
        <v>97</v>
      </c>
      <c r="J103" t="s">
        <v>100</v>
      </c>
      <c r="K103" t="s">
        <v>6</v>
      </c>
      <c r="L103" t="s">
        <v>29</v>
      </c>
      <c r="M103" t="s">
        <v>25</v>
      </c>
    </row>
    <row r="104" spans="1:20" x14ac:dyDescent="0.25">
      <c r="A104" s="3">
        <v>103</v>
      </c>
      <c r="B104" t="s">
        <v>26</v>
      </c>
      <c r="C104" t="s">
        <v>87</v>
      </c>
      <c r="D104" t="s">
        <v>63</v>
      </c>
      <c r="E104" t="s">
        <v>30</v>
      </c>
      <c r="F104" t="s">
        <v>6</v>
      </c>
      <c r="G104" t="s">
        <v>2</v>
      </c>
      <c r="H104" t="s">
        <v>8</v>
      </c>
      <c r="I104" t="s">
        <v>9</v>
      </c>
      <c r="J104" t="s">
        <v>106</v>
      </c>
      <c r="K104" t="s">
        <v>6</v>
      </c>
      <c r="L104" t="s">
        <v>67</v>
      </c>
      <c r="M104" t="s">
        <v>5</v>
      </c>
    </row>
    <row r="105" spans="1:20" x14ac:dyDescent="0.25">
      <c r="A105" s="3">
        <v>104</v>
      </c>
      <c r="B105" t="s">
        <v>26</v>
      </c>
      <c r="C105" t="s">
        <v>62</v>
      </c>
      <c r="D105" t="s">
        <v>65</v>
      </c>
      <c r="E105" t="s">
        <v>250</v>
      </c>
      <c r="F105" t="s">
        <v>85</v>
      </c>
      <c r="G105" t="s">
        <v>2</v>
      </c>
      <c r="H105" t="s">
        <v>27</v>
      </c>
      <c r="I105" t="s">
        <v>9</v>
      </c>
      <c r="J105" t="s">
        <v>76</v>
      </c>
      <c r="K105" t="s">
        <v>6</v>
      </c>
      <c r="L105" t="s">
        <v>67</v>
      </c>
      <c r="M105" t="s">
        <v>5</v>
      </c>
    </row>
    <row r="106" spans="1:20" x14ac:dyDescent="0.25">
      <c r="A106" s="3">
        <v>105</v>
      </c>
      <c r="B106" t="s">
        <v>26</v>
      </c>
      <c r="C106" t="s">
        <v>74</v>
      </c>
      <c r="D106" t="s">
        <v>14</v>
      </c>
      <c r="E106" t="s">
        <v>91</v>
      </c>
      <c r="F106" t="s">
        <v>64</v>
      </c>
      <c r="G106" t="s">
        <v>2</v>
      </c>
      <c r="H106" t="s">
        <v>28</v>
      </c>
      <c r="I106" t="s">
        <v>9</v>
      </c>
      <c r="J106" t="s">
        <v>71</v>
      </c>
      <c r="K106" t="s">
        <v>6</v>
      </c>
      <c r="L106" t="s">
        <v>67</v>
      </c>
      <c r="M106" t="s">
        <v>5</v>
      </c>
    </row>
    <row r="107" spans="1:20" x14ac:dyDescent="0.25">
      <c r="A107" s="3">
        <v>106</v>
      </c>
      <c r="B107" t="s">
        <v>26</v>
      </c>
      <c r="C107" t="s">
        <v>84</v>
      </c>
      <c r="D107" t="s">
        <v>127</v>
      </c>
      <c r="E107" t="s">
        <v>121</v>
      </c>
      <c r="F107" t="s">
        <v>6</v>
      </c>
      <c r="G107" t="s">
        <v>2</v>
      </c>
      <c r="H107" t="s">
        <v>28</v>
      </c>
      <c r="I107" t="s">
        <v>128</v>
      </c>
      <c r="J107" t="s">
        <v>66</v>
      </c>
      <c r="K107" t="s">
        <v>6</v>
      </c>
      <c r="L107" t="s">
        <v>23</v>
      </c>
      <c r="M107" t="s">
        <v>5</v>
      </c>
    </row>
    <row r="108" spans="1:20" x14ac:dyDescent="0.25">
      <c r="A108" s="3">
        <v>107</v>
      </c>
      <c r="B108" t="s">
        <v>26</v>
      </c>
      <c r="C108" t="s">
        <v>78</v>
      </c>
      <c r="D108" t="s">
        <v>147</v>
      </c>
      <c r="E108" t="s">
        <v>30</v>
      </c>
      <c r="F108" t="s">
        <v>85</v>
      </c>
      <c r="G108" t="s">
        <v>2</v>
      </c>
      <c r="H108" t="s">
        <v>8</v>
      </c>
      <c r="I108" t="s">
        <v>63</v>
      </c>
      <c r="J108" t="s">
        <v>20</v>
      </c>
      <c r="K108" t="s">
        <v>6</v>
      </c>
      <c r="L108" t="s">
        <v>29</v>
      </c>
      <c r="M108" t="s">
        <v>5</v>
      </c>
    </row>
    <row r="109" spans="1:20" x14ac:dyDescent="0.25">
      <c r="A109" s="3">
        <v>108</v>
      </c>
      <c r="B109" t="s">
        <v>26</v>
      </c>
      <c r="C109" t="s">
        <v>84</v>
      </c>
      <c r="D109" t="s">
        <v>147</v>
      </c>
      <c r="E109" t="s">
        <v>142</v>
      </c>
      <c r="F109" t="s">
        <v>85</v>
      </c>
      <c r="G109" t="s">
        <v>2</v>
      </c>
      <c r="H109" t="s">
        <v>8</v>
      </c>
      <c r="I109" t="s">
        <v>9</v>
      </c>
      <c r="J109" t="s">
        <v>126</v>
      </c>
      <c r="K109" t="s">
        <v>6</v>
      </c>
      <c r="L109" t="s">
        <v>23</v>
      </c>
      <c r="M109" t="s">
        <v>10</v>
      </c>
    </row>
    <row r="110" spans="1:20" x14ac:dyDescent="0.25">
      <c r="A110" s="3">
        <v>109</v>
      </c>
      <c r="B110" t="s">
        <v>12</v>
      </c>
      <c r="C110" t="s">
        <v>84</v>
      </c>
      <c r="D110" t="s">
        <v>109</v>
      </c>
      <c r="E110" t="s">
        <v>14</v>
      </c>
      <c r="F110" t="s">
        <v>6</v>
      </c>
      <c r="G110" t="s">
        <v>2</v>
      </c>
      <c r="H110" t="s">
        <v>22</v>
      </c>
      <c r="I110" t="s">
        <v>65</v>
      </c>
      <c r="J110" t="s">
        <v>120</v>
      </c>
      <c r="K110" t="s">
        <v>6</v>
      </c>
      <c r="L110" t="s">
        <v>23</v>
      </c>
      <c r="M110" t="s">
        <v>5</v>
      </c>
    </row>
    <row r="111" spans="1:20" x14ac:dyDescent="0.25">
      <c r="A111" s="3">
        <v>110</v>
      </c>
      <c r="B111" t="s">
        <v>12</v>
      </c>
      <c r="C111" t="s">
        <v>62</v>
      </c>
      <c r="D111" t="s">
        <v>127</v>
      </c>
      <c r="E111" t="s">
        <v>7</v>
      </c>
      <c r="F111" t="s">
        <v>6</v>
      </c>
      <c r="G111" t="s">
        <v>2</v>
      </c>
      <c r="H111" t="s">
        <v>28</v>
      </c>
      <c r="I111" t="s">
        <v>9</v>
      </c>
      <c r="J111" t="s">
        <v>98</v>
      </c>
      <c r="K111" t="s">
        <v>6</v>
      </c>
      <c r="L111" t="s">
        <v>23</v>
      </c>
      <c r="M111" t="s">
        <v>25</v>
      </c>
    </row>
    <row r="112" spans="1:20" x14ac:dyDescent="0.25">
      <c r="A112" s="3">
        <v>111</v>
      </c>
      <c r="B112" t="s">
        <v>12</v>
      </c>
      <c r="C112" t="s">
        <v>62</v>
      </c>
      <c r="D112" t="s">
        <v>124</v>
      </c>
      <c r="E112" t="s">
        <v>124</v>
      </c>
      <c r="F112" t="s">
        <v>6</v>
      </c>
      <c r="G112" t="s">
        <v>2</v>
      </c>
      <c r="H112" t="s">
        <v>27</v>
      </c>
      <c r="I112" t="s">
        <v>9</v>
      </c>
      <c r="J112" t="s">
        <v>130</v>
      </c>
      <c r="K112" t="s">
        <v>6</v>
      </c>
      <c r="L112" t="s">
        <v>67</v>
      </c>
      <c r="M112" t="s">
        <v>5</v>
      </c>
    </row>
    <row r="113" spans="1:13" x14ac:dyDescent="0.25">
      <c r="A113" s="3">
        <v>112</v>
      </c>
      <c r="B113" t="s">
        <v>13</v>
      </c>
      <c r="C113" t="s">
        <v>78</v>
      </c>
      <c r="D113" t="s">
        <v>14</v>
      </c>
      <c r="E113" t="s">
        <v>14</v>
      </c>
      <c r="F113" t="s">
        <v>64</v>
      </c>
      <c r="G113" t="s">
        <v>79</v>
      </c>
      <c r="H113" t="s">
        <v>15</v>
      </c>
      <c r="I113" t="s">
        <v>75</v>
      </c>
      <c r="J113" t="s">
        <v>66</v>
      </c>
      <c r="K113" t="s">
        <v>6</v>
      </c>
      <c r="L113" t="s">
        <v>67</v>
      </c>
      <c r="M113" t="s">
        <v>5</v>
      </c>
    </row>
    <row r="114" spans="1:13" x14ac:dyDescent="0.25">
      <c r="A114" s="3">
        <v>113</v>
      </c>
      <c r="B114" t="s">
        <v>13</v>
      </c>
      <c r="C114" t="s">
        <v>78</v>
      </c>
      <c r="D114" t="s">
        <v>7</v>
      </c>
      <c r="E114" t="s">
        <v>14</v>
      </c>
      <c r="F114" t="s">
        <v>64</v>
      </c>
      <c r="G114" t="s">
        <v>79</v>
      </c>
      <c r="H114" t="s">
        <v>234</v>
      </c>
      <c r="I114" t="s">
        <v>75</v>
      </c>
      <c r="J114" t="s">
        <v>66</v>
      </c>
      <c r="K114" t="s">
        <v>6</v>
      </c>
      <c r="L114" t="s">
        <v>67</v>
      </c>
      <c r="M114" t="s">
        <v>5</v>
      </c>
    </row>
    <row r="115" spans="1:13" x14ac:dyDescent="0.25">
      <c r="A115" s="3">
        <v>114</v>
      </c>
      <c r="B115" t="s">
        <v>13</v>
      </c>
      <c r="C115" t="s">
        <v>78</v>
      </c>
      <c r="D115" t="s">
        <v>7</v>
      </c>
      <c r="E115" t="s">
        <v>14</v>
      </c>
      <c r="F115" t="s">
        <v>64</v>
      </c>
      <c r="G115" t="s">
        <v>79</v>
      </c>
      <c r="H115" t="s">
        <v>24</v>
      </c>
      <c r="I115" t="s">
        <v>75</v>
      </c>
      <c r="J115" t="s">
        <v>66</v>
      </c>
      <c r="K115" t="s">
        <v>6</v>
      </c>
      <c r="L115" t="s">
        <v>67</v>
      </c>
      <c r="M115" t="s">
        <v>5</v>
      </c>
    </row>
    <row r="116" spans="1:13" x14ac:dyDescent="0.25">
      <c r="A116" s="3">
        <v>115</v>
      </c>
      <c r="B116" t="s">
        <v>13</v>
      </c>
      <c r="C116" t="s">
        <v>78</v>
      </c>
      <c r="D116" t="s">
        <v>14</v>
      </c>
      <c r="E116" t="s">
        <v>14</v>
      </c>
      <c r="F116" t="s">
        <v>64</v>
      </c>
      <c r="G116" t="s">
        <v>79</v>
      </c>
      <c r="H116" t="s">
        <v>234</v>
      </c>
      <c r="I116" t="s">
        <v>75</v>
      </c>
      <c r="J116" t="s">
        <v>66</v>
      </c>
      <c r="K116" t="s">
        <v>6</v>
      </c>
      <c r="L116" t="s">
        <v>67</v>
      </c>
      <c r="M116" t="s">
        <v>5</v>
      </c>
    </row>
    <row r="117" spans="1:13" x14ac:dyDescent="0.25">
      <c r="A117" s="3">
        <v>116</v>
      </c>
      <c r="B117" t="s">
        <v>13</v>
      </c>
      <c r="C117" t="s">
        <v>104</v>
      </c>
      <c r="D117" t="s">
        <v>7</v>
      </c>
      <c r="E117" t="s">
        <v>7</v>
      </c>
      <c r="F117" t="s">
        <v>64</v>
      </c>
      <c r="G117" t="s">
        <v>79</v>
      </c>
      <c r="H117" t="s">
        <v>24</v>
      </c>
      <c r="I117" t="s">
        <v>75</v>
      </c>
      <c r="J117" t="s">
        <v>105</v>
      </c>
      <c r="K117" t="s">
        <v>6</v>
      </c>
      <c r="L117" t="s">
        <v>23</v>
      </c>
      <c r="M117" t="s">
        <v>5</v>
      </c>
    </row>
    <row r="118" spans="1:13" x14ac:dyDescent="0.25">
      <c r="A118" s="3">
        <v>117</v>
      </c>
      <c r="B118" t="s">
        <v>11</v>
      </c>
      <c r="C118" t="s">
        <v>78</v>
      </c>
      <c r="D118" t="s">
        <v>14</v>
      </c>
      <c r="E118" t="s">
        <v>94</v>
      </c>
      <c r="F118" t="s">
        <v>6</v>
      </c>
      <c r="G118" t="s">
        <v>2</v>
      </c>
      <c r="H118" t="s">
        <v>24</v>
      </c>
      <c r="I118" t="s">
        <v>75</v>
      </c>
      <c r="J118" t="s">
        <v>66</v>
      </c>
      <c r="K118" t="s">
        <v>6</v>
      </c>
      <c r="L118" t="s">
        <v>67</v>
      </c>
      <c r="M118" t="s">
        <v>25</v>
      </c>
    </row>
    <row r="119" spans="1:13" x14ac:dyDescent="0.25">
      <c r="A119" s="3">
        <v>118</v>
      </c>
      <c r="B119" t="s">
        <v>26</v>
      </c>
      <c r="C119" t="s">
        <v>74</v>
      </c>
      <c r="D119" t="s">
        <v>63</v>
      </c>
      <c r="E119" t="s">
        <v>94</v>
      </c>
      <c r="F119" t="s">
        <v>85</v>
      </c>
      <c r="G119" t="s">
        <v>2</v>
      </c>
      <c r="H119" t="s">
        <v>8</v>
      </c>
      <c r="I119" t="s">
        <v>9</v>
      </c>
      <c r="J119" t="s">
        <v>96</v>
      </c>
      <c r="K119" t="s">
        <v>6</v>
      </c>
      <c r="L119" t="s">
        <v>67</v>
      </c>
      <c r="M119" t="s">
        <v>25</v>
      </c>
    </row>
    <row r="120" spans="1:13" x14ac:dyDescent="0.25">
      <c r="A120" s="3">
        <v>119</v>
      </c>
      <c r="B120" t="s">
        <v>26</v>
      </c>
      <c r="C120" t="s">
        <v>62</v>
      </c>
      <c r="D120" t="s">
        <v>99</v>
      </c>
      <c r="E120" t="s">
        <v>99</v>
      </c>
      <c r="F120" t="s">
        <v>64</v>
      </c>
      <c r="G120" t="s">
        <v>2</v>
      </c>
      <c r="H120" t="s">
        <v>28</v>
      </c>
      <c r="I120" t="s">
        <v>9</v>
      </c>
      <c r="J120" t="s">
        <v>98</v>
      </c>
      <c r="K120" t="s">
        <v>6</v>
      </c>
      <c r="L120" t="s">
        <v>23</v>
      </c>
      <c r="M120" t="s">
        <v>5</v>
      </c>
    </row>
    <row r="121" spans="1:13" x14ac:dyDescent="0.25">
      <c r="A121" s="3">
        <v>120</v>
      </c>
      <c r="B121" t="s">
        <v>26</v>
      </c>
      <c r="C121" t="s">
        <v>62</v>
      </c>
      <c r="D121" t="s">
        <v>14</v>
      </c>
      <c r="E121" t="s">
        <v>7</v>
      </c>
      <c r="F121" t="s">
        <v>85</v>
      </c>
      <c r="G121" t="s">
        <v>2</v>
      </c>
      <c r="H121" t="s">
        <v>22</v>
      </c>
      <c r="I121" t="s">
        <v>9</v>
      </c>
      <c r="J121" t="s">
        <v>76</v>
      </c>
      <c r="K121" t="s">
        <v>6</v>
      </c>
      <c r="L121" t="s">
        <v>67</v>
      </c>
      <c r="M121" t="s">
        <v>5</v>
      </c>
    </row>
    <row r="122" spans="1:13" x14ac:dyDescent="0.25">
      <c r="A122" s="3">
        <v>121</v>
      </c>
      <c r="B122" t="s">
        <v>11</v>
      </c>
      <c r="C122" t="s">
        <v>84</v>
      </c>
      <c r="D122" t="s">
        <v>75</v>
      </c>
      <c r="E122" t="s">
        <v>7</v>
      </c>
      <c r="F122" t="s">
        <v>6</v>
      </c>
      <c r="G122" t="s">
        <v>2</v>
      </c>
      <c r="H122" t="s">
        <v>3</v>
      </c>
      <c r="I122" t="s">
        <v>9</v>
      </c>
      <c r="J122" t="s">
        <v>71</v>
      </c>
      <c r="K122" t="s">
        <v>6</v>
      </c>
      <c r="L122" t="s">
        <v>23</v>
      </c>
      <c r="M122" t="s">
        <v>10</v>
      </c>
    </row>
    <row r="123" spans="1:13" x14ac:dyDescent="0.25">
      <c r="A123" s="3">
        <v>122</v>
      </c>
      <c r="B123" t="s">
        <v>11</v>
      </c>
      <c r="C123" t="s">
        <v>87</v>
      </c>
      <c r="D123" t="s">
        <v>63</v>
      </c>
      <c r="E123" t="s">
        <v>7</v>
      </c>
      <c r="F123" t="s">
        <v>64</v>
      </c>
      <c r="G123" t="s">
        <v>2</v>
      </c>
      <c r="H123" t="s">
        <v>8</v>
      </c>
      <c r="I123" t="s">
        <v>9</v>
      </c>
      <c r="J123" t="s">
        <v>96</v>
      </c>
      <c r="K123" t="s">
        <v>6</v>
      </c>
      <c r="L123" t="s">
        <v>23</v>
      </c>
      <c r="M123" t="s">
        <v>5</v>
      </c>
    </row>
    <row r="124" spans="1:13" x14ac:dyDescent="0.25">
      <c r="A124" s="3">
        <v>123</v>
      </c>
      <c r="B124" t="s">
        <v>26</v>
      </c>
      <c r="C124" t="s">
        <v>62</v>
      </c>
      <c r="D124" t="s">
        <v>91</v>
      </c>
      <c r="E124" t="s">
        <v>251</v>
      </c>
      <c r="F124" t="s">
        <v>6</v>
      </c>
      <c r="G124" t="s">
        <v>2</v>
      </c>
      <c r="H124" t="s">
        <v>28</v>
      </c>
      <c r="I124" t="s">
        <v>63</v>
      </c>
      <c r="J124" t="s">
        <v>71</v>
      </c>
      <c r="K124" t="s">
        <v>6</v>
      </c>
      <c r="L124" t="s">
        <v>23</v>
      </c>
      <c r="M124" t="s">
        <v>5</v>
      </c>
    </row>
    <row r="125" spans="1:13" x14ac:dyDescent="0.25">
      <c r="A125" s="3">
        <v>124</v>
      </c>
      <c r="B125" t="s">
        <v>11</v>
      </c>
      <c r="C125" t="s">
        <v>84</v>
      </c>
      <c r="D125" t="s">
        <v>63</v>
      </c>
      <c r="E125" t="s">
        <v>91</v>
      </c>
      <c r="F125" t="s">
        <v>6</v>
      </c>
      <c r="G125" t="s">
        <v>2</v>
      </c>
      <c r="H125" t="s">
        <v>8</v>
      </c>
      <c r="I125" t="s">
        <v>9</v>
      </c>
      <c r="J125" t="s">
        <v>149</v>
      </c>
      <c r="K125" t="s">
        <v>6</v>
      </c>
      <c r="L125" t="s">
        <v>23</v>
      </c>
      <c r="M125" t="s">
        <v>5</v>
      </c>
    </row>
    <row r="126" spans="1:13" x14ac:dyDescent="0.25">
      <c r="A126" s="3">
        <v>125</v>
      </c>
      <c r="B126" t="s">
        <v>11</v>
      </c>
      <c r="C126" t="s">
        <v>87</v>
      </c>
      <c r="D126" t="s">
        <v>75</v>
      </c>
      <c r="E126" t="s">
        <v>73</v>
      </c>
      <c r="F126" t="s">
        <v>85</v>
      </c>
      <c r="G126" t="s">
        <v>2</v>
      </c>
      <c r="H126" t="s">
        <v>3</v>
      </c>
      <c r="I126" t="s">
        <v>88</v>
      </c>
      <c r="J126" t="s">
        <v>89</v>
      </c>
      <c r="K126" t="s">
        <v>6</v>
      </c>
      <c r="L126" t="s">
        <v>67</v>
      </c>
      <c r="M126" t="s">
        <v>5</v>
      </c>
    </row>
    <row r="127" spans="1:13" x14ac:dyDescent="0.25">
      <c r="A127" s="3">
        <v>126</v>
      </c>
      <c r="B127" t="s">
        <v>12</v>
      </c>
      <c r="C127" t="s">
        <v>84</v>
      </c>
      <c r="D127" t="s">
        <v>14</v>
      </c>
      <c r="E127" t="s">
        <v>14</v>
      </c>
      <c r="F127" t="s">
        <v>6</v>
      </c>
      <c r="G127" t="s">
        <v>21</v>
      </c>
      <c r="H127" t="s">
        <v>19</v>
      </c>
      <c r="I127" t="s">
        <v>9</v>
      </c>
      <c r="J127" t="s">
        <v>89</v>
      </c>
      <c r="K127" t="s">
        <v>6</v>
      </c>
      <c r="L127" t="s">
        <v>67</v>
      </c>
      <c r="M127" t="s">
        <v>5</v>
      </c>
    </row>
    <row r="128" spans="1:13" x14ac:dyDescent="0.25">
      <c r="A128" s="3">
        <v>127</v>
      </c>
      <c r="B128" t="s">
        <v>11</v>
      </c>
      <c r="C128" t="s">
        <v>84</v>
      </c>
      <c r="D128" t="s">
        <v>14</v>
      </c>
      <c r="E128" t="s">
        <v>109</v>
      </c>
      <c r="F128" t="s">
        <v>64</v>
      </c>
      <c r="G128" t="s">
        <v>2</v>
      </c>
      <c r="H128" t="s">
        <v>32</v>
      </c>
      <c r="I128" t="s">
        <v>110</v>
      </c>
      <c r="J128" t="s">
        <v>20</v>
      </c>
      <c r="K128" t="s">
        <v>6</v>
      </c>
      <c r="L128" t="s">
        <v>67</v>
      </c>
      <c r="M128" t="s">
        <v>5</v>
      </c>
    </row>
    <row r="129" spans="1:13" x14ac:dyDescent="0.25">
      <c r="A129" s="3">
        <v>128</v>
      </c>
      <c r="B129" t="s">
        <v>13</v>
      </c>
      <c r="C129" t="s">
        <v>104</v>
      </c>
      <c r="D129" t="s">
        <v>14</v>
      </c>
      <c r="E129" t="s">
        <v>14</v>
      </c>
      <c r="F129" t="s">
        <v>64</v>
      </c>
      <c r="G129" t="s">
        <v>79</v>
      </c>
      <c r="H129" t="s">
        <v>24</v>
      </c>
      <c r="I129" t="s">
        <v>75</v>
      </c>
      <c r="J129" t="s">
        <v>111</v>
      </c>
      <c r="K129" t="s">
        <v>6</v>
      </c>
      <c r="L129" t="s">
        <v>23</v>
      </c>
      <c r="M129" t="s">
        <v>5</v>
      </c>
    </row>
    <row r="130" spans="1:13" x14ac:dyDescent="0.25">
      <c r="A130" s="3">
        <v>129</v>
      </c>
      <c r="B130" t="s">
        <v>17</v>
      </c>
      <c r="C130" t="s">
        <v>84</v>
      </c>
      <c r="D130" t="s">
        <v>18</v>
      </c>
      <c r="E130" t="s">
        <v>30</v>
      </c>
      <c r="F130" t="s">
        <v>6</v>
      </c>
      <c r="G130" t="s">
        <v>2</v>
      </c>
      <c r="H130" t="s">
        <v>19</v>
      </c>
      <c r="I130" t="s">
        <v>9</v>
      </c>
      <c r="J130" t="s">
        <v>76</v>
      </c>
      <c r="K130" t="s">
        <v>6</v>
      </c>
      <c r="L130" t="s">
        <v>23</v>
      </c>
      <c r="M130" t="s">
        <v>5</v>
      </c>
    </row>
    <row r="131" spans="1:13" x14ac:dyDescent="0.25">
      <c r="A131" s="3">
        <v>130</v>
      </c>
      <c r="B131" t="s">
        <v>11</v>
      </c>
      <c r="C131" t="s">
        <v>104</v>
      </c>
      <c r="D131" t="s">
        <v>14</v>
      </c>
      <c r="E131" t="s">
        <v>7</v>
      </c>
      <c r="F131" t="s">
        <v>6</v>
      </c>
      <c r="G131" t="s">
        <v>2</v>
      </c>
      <c r="H131" t="s">
        <v>22</v>
      </c>
      <c r="I131" t="s">
        <v>65</v>
      </c>
      <c r="J131" t="s">
        <v>100</v>
      </c>
      <c r="K131" t="s">
        <v>6</v>
      </c>
      <c r="L131" t="s">
        <v>23</v>
      </c>
      <c r="M131" t="s">
        <v>25</v>
      </c>
    </row>
    <row r="132" spans="1:13" x14ac:dyDescent="0.25">
      <c r="A132" s="3">
        <v>131</v>
      </c>
      <c r="B132" t="s">
        <v>11</v>
      </c>
      <c r="C132" t="s">
        <v>104</v>
      </c>
      <c r="D132" t="s">
        <v>14</v>
      </c>
      <c r="E132" t="s">
        <v>94</v>
      </c>
      <c r="F132" t="s">
        <v>85</v>
      </c>
      <c r="G132" t="s">
        <v>2</v>
      </c>
      <c r="H132" t="s">
        <v>22</v>
      </c>
      <c r="I132" t="s">
        <v>65</v>
      </c>
      <c r="J132" t="s">
        <v>76</v>
      </c>
      <c r="K132" t="s">
        <v>6</v>
      </c>
      <c r="L132" t="s">
        <v>23</v>
      </c>
      <c r="M132" t="s">
        <v>5</v>
      </c>
    </row>
    <row r="133" spans="1:13" x14ac:dyDescent="0.25">
      <c r="A133" s="3">
        <v>132</v>
      </c>
      <c r="B133" t="s">
        <v>13</v>
      </c>
      <c r="C133" t="s">
        <v>104</v>
      </c>
      <c r="D133" t="s">
        <v>103</v>
      </c>
      <c r="E133" t="s">
        <v>7</v>
      </c>
      <c r="F133" t="s">
        <v>6</v>
      </c>
      <c r="G133" t="s">
        <v>2</v>
      </c>
      <c r="H133" t="s">
        <v>28</v>
      </c>
      <c r="I133" t="s">
        <v>9</v>
      </c>
      <c r="J133" t="s">
        <v>112</v>
      </c>
      <c r="K133" t="s">
        <v>6</v>
      </c>
      <c r="L133" t="s">
        <v>23</v>
      </c>
      <c r="M133" t="s">
        <v>5</v>
      </c>
    </row>
    <row r="134" spans="1:13" x14ac:dyDescent="0.25">
      <c r="A134" s="3">
        <v>133</v>
      </c>
      <c r="B134" t="s">
        <v>26</v>
      </c>
      <c r="C134" t="s">
        <v>62</v>
      </c>
      <c r="D134" t="s">
        <v>109</v>
      </c>
      <c r="E134" t="s">
        <v>94</v>
      </c>
      <c r="F134" t="s">
        <v>6</v>
      </c>
      <c r="G134" t="s">
        <v>2</v>
      </c>
      <c r="H134" t="s">
        <v>19</v>
      </c>
      <c r="I134" t="s">
        <v>65</v>
      </c>
      <c r="J134" t="s">
        <v>129</v>
      </c>
      <c r="K134" t="s">
        <v>6</v>
      </c>
      <c r="L134" t="s">
        <v>29</v>
      </c>
      <c r="M134" t="s">
        <v>25</v>
      </c>
    </row>
    <row r="135" spans="1:13" x14ac:dyDescent="0.25">
      <c r="A135" s="3">
        <v>134</v>
      </c>
      <c r="B135" t="s">
        <v>11</v>
      </c>
      <c r="C135" t="s">
        <v>78</v>
      </c>
      <c r="D135" t="s">
        <v>75</v>
      </c>
      <c r="E135" t="s">
        <v>94</v>
      </c>
      <c r="F135" t="s">
        <v>64</v>
      </c>
      <c r="G135" t="s">
        <v>2</v>
      </c>
      <c r="H135" t="s">
        <v>38</v>
      </c>
      <c r="I135" t="s">
        <v>9</v>
      </c>
      <c r="J135" t="s">
        <v>130</v>
      </c>
      <c r="K135" t="s">
        <v>6</v>
      </c>
      <c r="L135" t="s">
        <v>67</v>
      </c>
      <c r="M135" t="s">
        <v>10</v>
      </c>
    </row>
    <row r="136" spans="1:13" x14ac:dyDescent="0.25">
      <c r="A136" s="3">
        <v>135</v>
      </c>
      <c r="B136" t="s">
        <v>11</v>
      </c>
      <c r="C136" t="s">
        <v>84</v>
      </c>
      <c r="D136" t="s">
        <v>18</v>
      </c>
      <c r="E136" t="s">
        <v>30</v>
      </c>
      <c r="F136" t="s">
        <v>6</v>
      </c>
      <c r="G136" t="s">
        <v>2</v>
      </c>
      <c r="H136" t="s">
        <v>28</v>
      </c>
      <c r="I136" t="s">
        <v>9</v>
      </c>
      <c r="J136" t="s">
        <v>71</v>
      </c>
      <c r="K136" t="s">
        <v>6</v>
      </c>
      <c r="L136" t="s">
        <v>118</v>
      </c>
      <c r="M136" t="s">
        <v>5</v>
      </c>
    </row>
    <row r="137" spans="1:13" x14ac:dyDescent="0.25">
      <c r="A137" s="3">
        <v>136</v>
      </c>
      <c r="B137" t="s">
        <v>11</v>
      </c>
      <c r="C137" t="s">
        <v>84</v>
      </c>
      <c r="D137" t="s">
        <v>75</v>
      </c>
      <c r="E137" t="s">
        <v>7</v>
      </c>
      <c r="F137" t="s">
        <v>6</v>
      </c>
      <c r="G137" t="s">
        <v>2</v>
      </c>
      <c r="H137" t="s">
        <v>3</v>
      </c>
      <c r="I137" t="s">
        <v>9</v>
      </c>
      <c r="J137" t="s">
        <v>149</v>
      </c>
      <c r="K137" t="s">
        <v>6</v>
      </c>
      <c r="L137" t="s">
        <v>23</v>
      </c>
      <c r="M137" t="s">
        <v>10</v>
      </c>
    </row>
    <row r="138" spans="1:13" x14ac:dyDescent="0.25">
      <c r="A138" s="3">
        <v>137</v>
      </c>
      <c r="B138" t="s">
        <v>11</v>
      </c>
      <c r="C138" t="s">
        <v>87</v>
      </c>
      <c r="D138" t="s">
        <v>63</v>
      </c>
      <c r="E138" t="s">
        <v>7</v>
      </c>
      <c r="F138" t="s">
        <v>64</v>
      </c>
      <c r="G138" t="s">
        <v>2</v>
      </c>
      <c r="H138" t="s">
        <v>8</v>
      </c>
      <c r="I138" t="s">
        <v>9</v>
      </c>
      <c r="J138" t="s">
        <v>71</v>
      </c>
      <c r="K138" t="s">
        <v>6</v>
      </c>
      <c r="L138" t="s">
        <v>23</v>
      </c>
      <c r="M138" t="s">
        <v>5</v>
      </c>
    </row>
    <row r="139" spans="1:13" x14ac:dyDescent="0.25">
      <c r="A139" s="3">
        <v>138</v>
      </c>
      <c r="B139" t="s">
        <v>26</v>
      </c>
      <c r="C139" t="s">
        <v>62</v>
      </c>
      <c r="D139" t="s">
        <v>91</v>
      </c>
      <c r="E139" t="s">
        <v>251</v>
      </c>
      <c r="F139" t="s">
        <v>6</v>
      </c>
      <c r="G139" t="s">
        <v>2</v>
      </c>
      <c r="H139" t="s">
        <v>28</v>
      </c>
      <c r="I139" t="s">
        <v>63</v>
      </c>
      <c r="J139" t="s">
        <v>71</v>
      </c>
      <c r="K139" t="s">
        <v>6</v>
      </c>
      <c r="L139" t="s">
        <v>23</v>
      </c>
      <c r="M139" t="s">
        <v>5</v>
      </c>
    </row>
    <row r="140" spans="1:13" x14ac:dyDescent="0.25">
      <c r="A140" s="3">
        <v>139</v>
      </c>
      <c r="B140" t="s">
        <v>11</v>
      </c>
      <c r="C140" t="s">
        <v>84</v>
      </c>
      <c r="D140" t="s">
        <v>63</v>
      </c>
      <c r="E140" t="s">
        <v>91</v>
      </c>
      <c r="F140" t="s">
        <v>6</v>
      </c>
      <c r="G140" t="s">
        <v>2</v>
      </c>
      <c r="H140" t="s">
        <v>8</v>
      </c>
      <c r="I140" t="s">
        <v>9</v>
      </c>
      <c r="J140" t="s">
        <v>71</v>
      </c>
      <c r="K140" t="s">
        <v>6</v>
      </c>
      <c r="L140" t="s">
        <v>23</v>
      </c>
      <c r="M140" t="s">
        <v>5</v>
      </c>
    </row>
    <row r="141" spans="1:13" x14ac:dyDescent="0.25">
      <c r="A141" s="3">
        <v>140</v>
      </c>
      <c r="B141" t="s">
        <v>11</v>
      </c>
      <c r="C141" t="s">
        <v>87</v>
      </c>
      <c r="D141" t="s">
        <v>63</v>
      </c>
      <c r="E141" t="s">
        <v>7</v>
      </c>
      <c r="F141" t="s">
        <v>6</v>
      </c>
      <c r="G141" t="s">
        <v>2</v>
      </c>
      <c r="H141" t="s">
        <v>3</v>
      </c>
      <c r="I141" t="s">
        <v>9</v>
      </c>
      <c r="J141" t="s">
        <v>126</v>
      </c>
      <c r="K141" t="s">
        <v>6</v>
      </c>
      <c r="L141" t="s">
        <v>23</v>
      </c>
      <c r="M141" t="s">
        <v>10</v>
      </c>
    </row>
    <row r="142" spans="1:13" x14ac:dyDescent="0.25">
      <c r="A142" s="3">
        <v>141</v>
      </c>
      <c r="B142" t="s">
        <v>26</v>
      </c>
      <c r="C142" t="s">
        <v>84</v>
      </c>
      <c r="D142" t="s">
        <v>138</v>
      </c>
      <c r="E142" t="s">
        <v>7</v>
      </c>
      <c r="F142" t="s">
        <v>6</v>
      </c>
      <c r="G142" t="s">
        <v>2</v>
      </c>
      <c r="H142" t="s">
        <v>28</v>
      </c>
      <c r="I142" t="s">
        <v>255</v>
      </c>
      <c r="J142" t="s">
        <v>112</v>
      </c>
      <c r="K142" t="s">
        <v>6</v>
      </c>
      <c r="L142" t="s">
        <v>67</v>
      </c>
      <c r="M142" t="s">
        <v>25</v>
      </c>
    </row>
    <row r="143" spans="1:13" x14ac:dyDescent="0.25">
      <c r="A143" s="3">
        <v>142</v>
      </c>
      <c r="B143" t="s">
        <v>26</v>
      </c>
      <c r="C143" t="s">
        <v>62</v>
      </c>
      <c r="D143" t="s">
        <v>122</v>
      </c>
      <c r="E143" t="s">
        <v>148</v>
      </c>
      <c r="F143" t="s">
        <v>85</v>
      </c>
      <c r="G143" t="s">
        <v>2</v>
      </c>
      <c r="H143" t="s">
        <v>27</v>
      </c>
      <c r="I143" t="s">
        <v>9</v>
      </c>
      <c r="J143" t="s">
        <v>44</v>
      </c>
      <c r="K143" t="s">
        <v>6</v>
      </c>
      <c r="L143" t="s">
        <v>29</v>
      </c>
      <c r="M143" t="s">
        <v>25</v>
      </c>
    </row>
    <row r="144" spans="1:13" x14ac:dyDescent="0.25">
      <c r="A144" s="3">
        <v>143</v>
      </c>
      <c r="B144" t="s">
        <v>11</v>
      </c>
      <c r="C144" t="s">
        <v>62</v>
      </c>
      <c r="D144" t="s">
        <v>14</v>
      </c>
      <c r="E144" t="s">
        <v>73</v>
      </c>
      <c r="F144" t="s">
        <v>64</v>
      </c>
      <c r="G144" t="s">
        <v>2</v>
      </c>
      <c r="H144" t="s">
        <v>8</v>
      </c>
      <c r="I144" t="s">
        <v>65</v>
      </c>
      <c r="J144" t="s">
        <v>66</v>
      </c>
      <c r="K144" t="s">
        <v>4</v>
      </c>
      <c r="L144" t="s">
        <v>67</v>
      </c>
      <c r="M144" t="s">
        <v>5</v>
      </c>
    </row>
    <row r="145" spans="1:13" x14ac:dyDescent="0.25">
      <c r="A145" s="3">
        <v>144</v>
      </c>
      <c r="B145" t="s">
        <v>12</v>
      </c>
      <c r="C145" t="s">
        <v>74</v>
      </c>
      <c r="D145" t="s">
        <v>18</v>
      </c>
      <c r="E145" t="s">
        <v>75</v>
      </c>
      <c r="F145" t="s">
        <v>64</v>
      </c>
      <c r="G145" t="s">
        <v>2</v>
      </c>
      <c r="H145" t="s">
        <v>38</v>
      </c>
      <c r="I145" t="s">
        <v>9</v>
      </c>
      <c r="J145" t="s">
        <v>76</v>
      </c>
      <c r="K145" t="s">
        <v>4</v>
      </c>
      <c r="L145" t="s">
        <v>67</v>
      </c>
      <c r="M145" t="s">
        <v>5</v>
      </c>
    </row>
    <row r="146" spans="1:13" x14ac:dyDescent="0.25">
      <c r="A146" s="3">
        <v>145</v>
      </c>
      <c r="B146" t="s">
        <v>11</v>
      </c>
      <c r="C146" t="s">
        <v>87</v>
      </c>
      <c r="D146" t="s">
        <v>63</v>
      </c>
      <c r="E146" t="s">
        <v>7</v>
      </c>
      <c r="F146" t="s">
        <v>64</v>
      </c>
      <c r="G146" t="s">
        <v>2</v>
      </c>
      <c r="H146" t="s">
        <v>3</v>
      </c>
      <c r="I146" t="s">
        <v>9</v>
      </c>
      <c r="J146" t="s">
        <v>149</v>
      </c>
      <c r="K146" t="s">
        <v>6</v>
      </c>
      <c r="L146" t="s">
        <v>23</v>
      </c>
      <c r="M146" t="s">
        <v>5</v>
      </c>
    </row>
    <row r="147" spans="1:13" x14ac:dyDescent="0.25">
      <c r="A147" s="3">
        <v>146</v>
      </c>
      <c r="B147" t="s">
        <v>11</v>
      </c>
      <c r="C147" t="s">
        <v>62</v>
      </c>
      <c r="D147" t="s">
        <v>91</v>
      </c>
      <c r="E147" t="s">
        <v>251</v>
      </c>
      <c r="F147" t="s">
        <v>6</v>
      </c>
      <c r="G147" t="s">
        <v>2</v>
      </c>
      <c r="H147" t="s">
        <v>8</v>
      </c>
      <c r="I147" t="s">
        <v>63</v>
      </c>
      <c r="J147" t="s">
        <v>71</v>
      </c>
      <c r="K147" t="s">
        <v>6</v>
      </c>
      <c r="L147" t="s">
        <v>23</v>
      </c>
      <c r="M147" t="s">
        <v>5</v>
      </c>
    </row>
    <row r="148" spans="1:13" x14ac:dyDescent="0.25">
      <c r="A148" s="3">
        <v>147</v>
      </c>
      <c r="B148" t="s">
        <v>11</v>
      </c>
      <c r="C148" t="s">
        <v>84</v>
      </c>
      <c r="D148" t="s">
        <v>63</v>
      </c>
      <c r="E148" t="s">
        <v>109</v>
      </c>
      <c r="F148" t="s">
        <v>85</v>
      </c>
      <c r="G148" t="s">
        <v>2</v>
      </c>
      <c r="H148" t="s">
        <v>3</v>
      </c>
      <c r="I148" t="s">
        <v>9</v>
      </c>
      <c r="J148" t="s">
        <v>149</v>
      </c>
      <c r="K148" t="s">
        <v>6</v>
      </c>
      <c r="L148" t="s">
        <v>23</v>
      </c>
      <c r="M148" t="s">
        <v>5</v>
      </c>
    </row>
    <row r="149" spans="1:13" x14ac:dyDescent="0.25">
      <c r="A149" s="3">
        <v>148</v>
      </c>
      <c r="B149" t="s">
        <v>26</v>
      </c>
      <c r="C149" t="s">
        <v>84</v>
      </c>
      <c r="D149" t="s">
        <v>147</v>
      </c>
      <c r="E149" t="s">
        <v>142</v>
      </c>
      <c r="F149" t="s">
        <v>85</v>
      </c>
      <c r="G149" t="s">
        <v>2</v>
      </c>
      <c r="H149" t="s">
        <v>8</v>
      </c>
      <c r="I149" t="s">
        <v>9</v>
      </c>
      <c r="J149" t="s">
        <v>126</v>
      </c>
      <c r="K149" t="s">
        <v>6</v>
      </c>
      <c r="L149" t="s">
        <v>23</v>
      </c>
      <c r="M149" t="s">
        <v>10</v>
      </c>
    </row>
    <row r="150" spans="1:13" x14ac:dyDescent="0.25">
      <c r="A150" s="3">
        <v>149</v>
      </c>
      <c r="B150" t="s">
        <v>26</v>
      </c>
      <c r="C150" t="s">
        <v>74</v>
      </c>
      <c r="D150" t="s">
        <v>122</v>
      </c>
      <c r="E150" t="s">
        <v>7</v>
      </c>
      <c r="F150" t="s">
        <v>6</v>
      </c>
      <c r="G150" t="s">
        <v>2</v>
      </c>
      <c r="H150" t="s">
        <v>8</v>
      </c>
      <c r="I150" t="s">
        <v>9</v>
      </c>
      <c r="J150" t="s">
        <v>100</v>
      </c>
      <c r="K150" t="s">
        <v>6</v>
      </c>
      <c r="L150" t="s">
        <v>23</v>
      </c>
      <c r="M150" t="s">
        <v>5</v>
      </c>
    </row>
    <row r="151" spans="1:13" x14ac:dyDescent="0.25">
      <c r="A151" s="3">
        <v>150</v>
      </c>
      <c r="B151" t="s">
        <v>26</v>
      </c>
      <c r="C151" t="s">
        <v>74</v>
      </c>
      <c r="D151" t="s">
        <v>65</v>
      </c>
      <c r="E151" t="s">
        <v>103</v>
      </c>
      <c r="F151" t="s">
        <v>85</v>
      </c>
      <c r="G151" t="s">
        <v>2</v>
      </c>
      <c r="H151" t="s">
        <v>8</v>
      </c>
      <c r="I151" t="s">
        <v>9</v>
      </c>
      <c r="J151" t="s">
        <v>76</v>
      </c>
      <c r="K151" t="s">
        <v>6</v>
      </c>
      <c r="L151" t="s">
        <v>67</v>
      </c>
      <c r="M151" t="s">
        <v>5</v>
      </c>
    </row>
    <row r="152" spans="1:13" x14ac:dyDescent="0.25">
      <c r="A152" s="3">
        <v>151</v>
      </c>
      <c r="B152" t="s">
        <v>12</v>
      </c>
      <c r="C152" t="s">
        <v>62</v>
      </c>
      <c r="D152" t="s">
        <v>124</v>
      </c>
      <c r="E152" t="s">
        <v>124</v>
      </c>
      <c r="F152" t="s">
        <v>6</v>
      </c>
      <c r="G152" t="s">
        <v>2</v>
      </c>
      <c r="H152" t="s">
        <v>27</v>
      </c>
      <c r="I152" t="s">
        <v>9</v>
      </c>
      <c r="J152" t="s">
        <v>130</v>
      </c>
      <c r="K152" t="s">
        <v>6</v>
      </c>
      <c r="L152" t="s">
        <v>67</v>
      </c>
      <c r="M152" t="s">
        <v>5</v>
      </c>
    </row>
    <row r="153" spans="1:13" x14ac:dyDescent="0.25">
      <c r="A153" s="3">
        <v>152</v>
      </c>
      <c r="B153" t="s">
        <v>26</v>
      </c>
      <c r="C153" t="s">
        <v>62</v>
      </c>
      <c r="D153" t="s">
        <v>14</v>
      </c>
      <c r="E153" t="s">
        <v>91</v>
      </c>
      <c r="F153" t="s">
        <v>6</v>
      </c>
      <c r="G153" t="s">
        <v>2</v>
      </c>
      <c r="H153" t="s">
        <v>19</v>
      </c>
      <c r="I153" t="s">
        <v>97</v>
      </c>
      <c r="J153" t="s">
        <v>100</v>
      </c>
      <c r="K153" t="s">
        <v>6</v>
      </c>
      <c r="L153" t="s">
        <v>29</v>
      </c>
      <c r="M153" t="s">
        <v>25</v>
      </c>
    </row>
    <row r="154" spans="1:13" x14ac:dyDescent="0.25">
      <c r="A154" s="3">
        <v>153</v>
      </c>
      <c r="B154" t="s">
        <v>12</v>
      </c>
      <c r="C154" t="s">
        <v>62</v>
      </c>
      <c r="D154" t="s">
        <v>18</v>
      </c>
      <c r="E154" t="s">
        <v>30</v>
      </c>
      <c r="F154" t="s">
        <v>6</v>
      </c>
      <c r="G154" t="s">
        <v>2</v>
      </c>
      <c r="H154" t="s">
        <v>19</v>
      </c>
      <c r="I154" t="s">
        <v>9</v>
      </c>
      <c r="J154" t="s">
        <v>76</v>
      </c>
      <c r="K154" t="s">
        <v>6</v>
      </c>
      <c r="L154" t="s">
        <v>23</v>
      </c>
      <c r="M154" t="s">
        <v>5</v>
      </c>
    </row>
    <row r="155" spans="1:13" x14ac:dyDescent="0.25">
      <c r="A155" s="3">
        <v>154</v>
      </c>
      <c r="B155" t="s">
        <v>11</v>
      </c>
      <c r="C155" t="s">
        <v>84</v>
      </c>
      <c r="D155" t="s">
        <v>14</v>
      </c>
      <c r="E155" t="s">
        <v>94</v>
      </c>
      <c r="F155" t="s">
        <v>6</v>
      </c>
      <c r="G155" t="s">
        <v>2</v>
      </c>
      <c r="H155" t="s">
        <v>28</v>
      </c>
      <c r="I155" t="s">
        <v>65</v>
      </c>
      <c r="J155" t="s">
        <v>101</v>
      </c>
      <c r="K155" t="s">
        <v>6</v>
      </c>
      <c r="L155" t="s">
        <v>23</v>
      </c>
      <c r="M155" t="s">
        <v>5</v>
      </c>
    </row>
    <row r="156" spans="1:13" x14ac:dyDescent="0.25">
      <c r="A156" s="3">
        <v>155</v>
      </c>
      <c r="B156" t="s">
        <v>11</v>
      </c>
      <c r="C156" t="s">
        <v>84</v>
      </c>
      <c r="D156" t="s">
        <v>75</v>
      </c>
      <c r="E156" t="s">
        <v>7</v>
      </c>
      <c r="F156" t="s">
        <v>6</v>
      </c>
      <c r="G156" t="s">
        <v>2</v>
      </c>
      <c r="H156" t="s">
        <v>3</v>
      </c>
      <c r="I156" t="s">
        <v>9</v>
      </c>
      <c r="J156" t="s">
        <v>96</v>
      </c>
      <c r="K156" t="s">
        <v>6</v>
      </c>
      <c r="L156" t="s">
        <v>23</v>
      </c>
      <c r="M156" t="s">
        <v>10</v>
      </c>
    </row>
    <row r="157" spans="1:13" x14ac:dyDescent="0.25">
      <c r="A157" s="3">
        <v>156</v>
      </c>
      <c r="B157" t="s">
        <v>11</v>
      </c>
      <c r="C157" t="s">
        <v>87</v>
      </c>
      <c r="D157" t="s">
        <v>63</v>
      </c>
      <c r="E157" t="s">
        <v>7</v>
      </c>
      <c r="F157" t="s">
        <v>64</v>
      </c>
      <c r="G157" t="s">
        <v>2</v>
      </c>
      <c r="H157" t="s">
        <v>8</v>
      </c>
      <c r="I157" t="s">
        <v>9</v>
      </c>
      <c r="J157" t="s">
        <v>71</v>
      </c>
      <c r="K157" t="s">
        <v>6</v>
      </c>
      <c r="L157" t="s">
        <v>23</v>
      </c>
      <c r="M157" t="s">
        <v>5</v>
      </c>
    </row>
    <row r="158" spans="1:13" x14ac:dyDescent="0.25">
      <c r="A158" s="3">
        <v>157</v>
      </c>
      <c r="B158" t="s">
        <v>11</v>
      </c>
      <c r="C158" t="s">
        <v>84</v>
      </c>
      <c r="D158" t="s">
        <v>63</v>
      </c>
      <c r="E158" t="s">
        <v>63</v>
      </c>
      <c r="F158" t="s">
        <v>85</v>
      </c>
      <c r="G158" t="s">
        <v>2</v>
      </c>
      <c r="H158" t="s">
        <v>35</v>
      </c>
      <c r="I158" t="s">
        <v>88</v>
      </c>
      <c r="J158" t="s">
        <v>112</v>
      </c>
      <c r="K158" t="s">
        <v>6</v>
      </c>
      <c r="L158" t="s">
        <v>23</v>
      </c>
      <c r="M158" t="s">
        <v>10</v>
      </c>
    </row>
    <row r="159" spans="1:13" x14ac:dyDescent="0.25">
      <c r="A159" s="3">
        <v>158</v>
      </c>
      <c r="B159" t="s">
        <v>26</v>
      </c>
      <c r="C159" t="s">
        <v>74</v>
      </c>
      <c r="D159" t="s">
        <v>122</v>
      </c>
      <c r="E159" t="s">
        <v>7</v>
      </c>
      <c r="F159" t="s">
        <v>6</v>
      </c>
      <c r="G159" t="s">
        <v>2</v>
      </c>
      <c r="H159" t="s">
        <v>8</v>
      </c>
      <c r="I159" t="s">
        <v>9</v>
      </c>
      <c r="J159" t="s">
        <v>100</v>
      </c>
      <c r="K159" t="s">
        <v>6</v>
      </c>
      <c r="L159" t="s">
        <v>23</v>
      </c>
      <c r="M159" t="s">
        <v>5</v>
      </c>
    </row>
    <row r="160" spans="1:13" x14ac:dyDescent="0.25">
      <c r="A160" s="3">
        <v>159</v>
      </c>
      <c r="B160" t="s">
        <v>26</v>
      </c>
      <c r="C160" t="s">
        <v>74</v>
      </c>
      <c r="D160" t="s">
        <v>65</v>
      </c>
      <c r="E160" t="s">
        <v>103</v>
      </c>
      <c r="F160" t="s">
        <v>85</v>
      </c>
      <c r="G160" t="s">
        <v>2</v>
      </c>
      <c r="H160" t="s">
        <v>8</v>
      </c>
      <c r="I160" t="s">
        <v>9</v>
      </c>
      <c r="J160" t="s">
        <v>76</v>
      </c>
      <c r="K160" t="s">
        <v>6</v>
      </c>
      <c r="L160" t="s">
        <v>67</v>
      </c>
      <c r="M160" t="s">
        <v>5</v>
      </c>
    </row>
    <row r="161" spans="1:13" x14ac:dyDescent="0.25">
      <c r="A161" s="3">
        <v>160</v>
      </c>
      <c r="B161" t="s">
        <v>12</v>
      </c>
      <c r="C161" t="s">
        <v>62</v>
      </c>
      <c r="D161" t="s">
        <v>124</v>
      </c>
      <c r="E161" t="s">
        <v>124</v>
      </c>
      <c r="F161" t="s">
        <v>6</v>
      </c>
      <c r="G161" t="s">
        <v>2</v>
      </c>
      <c r="H161" t="s">
        <v>27</v>
      </c>
      <c r="I161" t="s">
        <v>9</v>
      </c>
      <c r="J161" t="s">
        <v>130</v>
      </c>
      <c r="K161" t="s">
        <v>6</v>
      </c>
      <c r="L161" t="s">
        <v>67</v>
      </c>
      <c r="M161" t="s">
        <v>5</v>
      </c>
    </row>
    <row r="162" spans="1:13" x14ac:dyDescent="0.25">
      <c r="A162" s="3">
        <v>161</v>
      </c>
      <c r="B162" t="s">
        <v>26</v>
      </c>
      <c r="C162" t="s">
        <v>87</v>
      </c>
      <c r="D162" t="s">
        <v>75</v>
      </c>
      <c r="E162" t="s">
        <v>150</v>
      </c>
      <c r="F162" t="s">
        <v>64</v>
      </c>
      <c r="G162" t="s">
        <v>2</v>
      </c>
      <c r="H162" t="s">
        <v>8</v>
      </c>
      <c r="I162" t="s">
        <v>9</v>
      </c>
      <c r="J162" t="s">
        <v>151</v>
      </c>
      <c r="K162" t="s">
        <v>6</v>
      </c>
      <c r="L162" t="s">
        <v>29</v>
      </c>
      <c r="M162" t="s">
        <v>10</v>
      </c>
    </row>
    <row r="163" spans="1:13" x14ac:dyDescent="0.25">
      <c r="A163" s="3">
        <v>162</v>
      </c>
      <c r="B163" t="s">
        <v>11</v>
      </c>
      <c r="C163" t="s">
        <v>84</v>
      </c>
      <c r="D163" t="s">
        <v>75</v>
      </c>
      <c r="E163" t="s">
        <v>253</v>
      </c>
      <c r="F163" t="s">
        <v>64</v>
      </c>
      <c r="G163" t="s">
        <v>2</v>
      </c>
      <c r="H163" t="s">
        <v>8</v>
      </c>
      <c r="I163" t="s">
        <v>9</v>
      </c>
      <c r="J163" t="s">
        <v>96</v>
      </c>
      <c r="K163" t="s">
        <v>6</v>
      </c>
      <c r="L163" t="s">
        <v>67</v>
      </c>
      <c r="M163" t="s">
        <v>10</v>
      </c>
    </row>
    <row r="164" spans="1:13" x14ac:dyDescent="0.25">
      <c r="A164" s="3">
        <v>163</v>
      </c>
      <c r="B164" t="s">
        <v>11</v>
      </c>
      <c r="C164" t="s">
        <v>78</v>
      </c>
      <c r="D164" t="s">
        <v>94</v>
      </c>
      <c r="E164" t="s">
        <v>7</v>
      </c>
      <c r="F164" t="s">
        <v>6</v>
      </c>
      <c r="G164" t="s">
        <v>2</v>
      </c>
      <c r="H164" t="s">
        <v>8</v>
      </c>
      <c r="I164" t="s">
        <v>9</v>
      </c>
      <c r="J164" t="s">
        <v>112</v>
      </c>
      <c r="K164" t="s">
        <v>6</v>
      </c>
      <c r="L164" t="s">
        <v>29</v>
      </c>
      <c r="M164" t="s">
        <v>5</v>
      </c>
    </row>
    <row r="165" spans="1:13" x14ac:dyDescent="0.25">
      <c r="A165" s="3">
        <v>164</v>
      </c>
      <c r="B165" t="s">
        <v>26</v>
      </c>
      <c r="C165" t="s">
        <v>84</v>
      </c>
      <c r="D165" t="s">
        <v>110</v>
      </c>
      <c r="E165" t="s">
        <v>94</v>
      </c>
      <c r="F165" t="s">
        <v>85</v>
      </c>
      <c r="G165" t="s">
        <v>2</v>
      </c>
      <c r="H165" t="s">
        <v>28</v>
      </c>
      <c r="I165" t="s">
        <v>88</v>
      </c>
      <c r="J165" t="s">
        <v>71</v>
      </c>
      <c r="K165" t="s">
        <v>6</v>
      </c>
      <c r="L165" t="s">
        <v>29</v>
      </c>
      <c r="M165" t="s">
        <v>5</v>
      </c>
    </row>
    <row r="166" spans="1:13" x14ac:dyDescent="0.25">
      <c r="A166" s="3">
        <v>165</v>
      </c>
      <c r="B166" t="s">
        <v>26</v>
      </c>
      <c r="C166" t="s">
        <v>87</v>
      </c>
      <c r="D166" t="s">
        <v>63</v>
      </c>
      <c r="E166" t="s">
        <v>138</v>
      </c>
      <c r="F166" t="s">
        <v>6</v>
      </c>
      <c r="G166" t="s">
        <v>2</v>
      </c>
      <c r="H166" t="s">
        <v>8</v>
      </c>
      <c r="I166" t="s">
        <v>65</v>
      </c>
      <c r="J166" t="s">
        <v>39</v>
      </c>
      <c r="K166" t="s">
        <v>6</v>
      </c>
      <c r="L166" t="s">
        <v>29</v>
      </c>
      <c r="M166" t="s">
        <v>5</v>
      </c>
    </row>
    <row r="167" spans="1:13" x14ac:dyDescent="0.25">
      <c r="A167" s="3">
        <v>166</v>
      </c>
      <c r="B167" t="s">
        <v>11</v>
      </c>
      <c r="C167" t="s">
        <v>84</v>
      </c>
      <c r="D167" t="s">
        <v>139</v>
      </c>
      <c r="E167" t="s">
        <v>30</v>
      </c>
      <c r="F167" t="s">
        <v>6</v>
      </c>
      <c r="G167" t="s">
        <v>2</v>
      </c>
      <c r="H167" t="s">
        <v>3</v>
      </c>
      <c r="I167" t="s">
        <v>88</v>
      </c>
      <c r="J167" t="s">
        <v>96</v>
      </c>
      <c r="K167" t="s">
        <v>6</v>
      </c>
      <c r="L167" t="s">
        <v>23</v>
      </c>
      <c r="M167" t="s">
        <v>5</v>
      </c>
    </row>
    <row r="168" spans="1:13" x14ac:dyDescent="0.25">
      <c r="A168" s="3">
        <v>167</v>
      </c>
      <c r="B168" t="s">
        <v>13</v>
      </c>
      <c r="C168" t="s">
        <v>104</v>
      </c>
      <c r="D168" t="s">
        <v>65</v>
      </c>
      <c r="E168" t="s">
        <v>248</v>
      </c>
      <c r="F168" t="s">
        <v>64</v>
      </c>
      <c r="G168" t="s">
        <v>2</v>
      </c>
      <c r="H168" t="s">
        <v>15</v>
      </c>
      <c r="I168" t="s">
        <v>9</v>
      </c>
      <c r="J168" t="s">
        <v>71</v>
      </c>
      <c r="K168" t="s">
        <v>6</v>
      </c>
      <c r="L168" t="s">
        <v>67</v>
      </c>
      <c r="M168" t="s">
        <v>10</v>
      </c>
    </row>
    <row r="169" spans="1:13" x14ac:dyDescent="0.25">
      <c r="A169" s="3">
        <v>168</v>
      </c>
      <c r="B169" t="s">
        <v>12</v>
      </c>
      <c r="C169" t="s">
        <v>62</v>
      </c>
      <c r="D169" t="s">
        <v>127</v>
      </c>
      <c r="E169" t="s">
        <v>122</v>
      </c>
      <c r="F169" t="s">
        <v>6</v>
      </c>
      <c r="G169" t="s">
        <v>2</v>
      </c>
      <c r="H169" t="s">
        <v>19</v>
      </c>
      <c r="I169" t="s">
        <v>9</v>
      </c>
      <c r="J169" t="s">
        <v>71</v>
      </c>
      <c r="K169" t="s">
        <v>6</v>
      </c>
      <c r="L169" t="s">
        <v>23</v>
      </c>
      <c r="M169" t="s">
        <v>5</v>
      </c>
    </row>
    <row r="170" spans="1:13" x14ac:dyDescent="0.25">
      <c r="A170" s="3">
        <v>169</v>
      </c>
      <c r="B170" t="s">
        <v>26</v>
      </c>
      <c r="C170" t="s">
        <v>74</v>
      </c>
      <c r="D170" t="s">
        <v>142</v>
      </c>
      <c r="E170" t="s">
        <v>7</v>
      </c>
      <c r="F170" t="s">
        <v>64</v>
      </c>
      <c r="G170" t="s">
        <v>2</v>
      </c>
      <c r="H170" t="s">
        <v>8</v>
      </c>
      <c r="I170" t="s">
        <v>63</v>
      </c>
      <c r="J170" t="s">
        <v>112</v>
      </c>
      <c r="K170" t="s">
        <v>6</v>
      </c>
      <c r="L170" t="s">
        <v>23</v>
      </c>
      <c r="M170" t="s">
        <v>10</v>
      </c>
    </row>
    <row r="171" spans="1:13" x14ac:dyDescent="0.25">
      <c r="A171" s="3">
        <v>170</v>
      </c>
      <c r="B171" t="s">
        <v>17</v>
      </c>
      <c r="C171" t="s">
        <v>74</v>
      </c>
      <c r="D171" t="s">
        <v>14</v>
      </c>
      <c r="E171" t="s">
        <v>63</v>
      </c>
      <c r="F171" t="s">
        <v>6</v>
      </c>
      <c r="G171" t="s">
        <v>2</v>
      </c>
      <c r="H171" t="s">
        <v>28</v>
      </c>
      <c r="I171" t="s">
        <v>97</v>
      </c>
      <c r="J171" t="s">
        <v>89</v>
      </c>
      <c r="K171" t="s">
        <v>6</v>
      </c>
      <c r="L171" t="s">
        <v>118</v>
      </c>
      <c r="M171" t="s">
        <v>5</v>
      </c>
    </row>
    <row r="172" spans="1:13" x14ac:dyDescent="0.25">
      <c r="A172" s="3">
        <v>171</v>
      </c>
      <c r="B172" t="s">
        <v>11</v>
      </c>
      <c r="C172" t="s">
        <v>84</v>
      </c>
      <c r="D172" t="s">
        <v>75</v>
      </c>
      <c r="E172" t="s">
        <v>7</v>
      </c>
      <c r="F172" t="s">
        <v>6</v>
      </c>
      <c r="G172" t="s">
        <v>2</v>
      </c>
      <c r="H172" t="s">
        <v>3</v>
      </c>
      <c r="I172" t="s">
        <v>9</v>
      </c>
      <c r="J172" t="s">
        <v>71</v>
      </c>
      <c r="K172" t="s">
        <v>6</v>
      </c>
      <c r="L172" t="s">
        <v>23</v>
      </c>
      <c r="M172" t="s">
        <v>10</v>
      </c>
    </row>
    <row r="173" spans="1:13" x14ac:dyDescent="0.25">
      <c r="A173" s="3">
        <v>172</v>
      </c>
      <c r="B173" t="s">
        <v>11</v>
      </c>
      <c r="C173" t="s">
        <v>87</v>
      </c>
      <c r="D173" t="s">
        <v>63</v>
      </c>
      <c r="E173" t="s">
        <v>7</v>
      </c>
      <c r="F173" t="s">
        <v>64</v>
      </c>
      <c r="G173" t="s">
        <v>2</v>
      </c>
      <c r="H173" t="s">
        <v>8</v>
      </c>
      <c r="I173" t="s">
        <v>9</v>
      </c>
      <c r="J173" t="s">
        <v>71</v>
      </c>
      <c r="K173" t="s">
        <v>6</v>
      </c>
      <c r="L173" t="s">
        <v>23</v>
      </c>
      <c r="M173" t="s">
        <v>5</v>
      </c>
    </row>
    <row r="174" spans="1:13" x14ac:dyDescent="0.25">
      <c r="A174" s="3">
        <v>173</v>
      </c>
      <c r="B174" t="s">
        <v>11</v>
      </c>
      <c r="C174" t="s">
        <v>84</v>
      </c>
      <c r="D174" t="s">
        <v>63</v>
      </c>
      <c r="E174" t="s">
        <v>63</v>
      </c>
      <c r="F174" t="s">
        <v>85</v>
      </c>
      <c r="G174" t="s">
        <v>2</v>
      </c>
      <c r="H174" t="s">
        <v>35</v>
      </c>
      <c r="I174" t="s">
        <v>88</v>
      </c>
      <c r="J174" t="s">
        <v>112</v>
      </c>
      <c r="K174" t="s">
        <v>6</v>
      </c>
      <c r="L174" t="s">
        <v>23</v>
      </c>
      <c r="M174" t="s">
        <v>10</v>
      </c>
    </row>
    <row r="175" spans="1:13" x14ac:dyDescent="0.25">
      <c r="A175" s="3">
        <v>174</v>
      </c>
      <c r="B175" t="s">
        <v>11</v>
      </c>
      <c r="C175" t="s">
        <v>104</v>
      </c>
      <c r="D175" t="s">
        <v>7</v>
      </c>
      <c r="E175" t="s">
        <v>73</v>
      </c>
      <c r="F175" t="s">
        <v>85</v>
      </c>
      <c r="G175" t="s">
        <v>2</v>
      </c>
      <c r="H175" t="s">
        <v>28</v>
      </c>
      <c r="I175" t="s">
        <v>119</v>
      </c>
      <c r="J175" t="s">
        <v>120</v>
      </c>
      <c r="K175" t="s">
        <v>6</v>
      </c>
      <c r="L175" t="s">
        <v>67</v>
      </c>
      <c r="M175" t="s">
        <v>5</v>
      </c>
    </row>
    <row r="176" spans="1:13" x14ac:dyDescent="0.25">
      <c r="A176" s="3">
        <v>175</v>
      </c>
      <c r="B176" t="s">
        <v>11</v>
      </c>
      <c r="C176" t="s">
        <v>74</v>
      </c>
      <c r="D176" t="s">
        <v>14</v>
      </c>
      <c r="E176" t="s">
        <v>121</v>
      </c>
      <c r="F176" t="s">
        <v>85</v>
      </c>
      <c r="G176" t="s">
        <v>2</v>
      </c>
      <c r="H176" t="s">
        <v>3</v>
      </c>
      <c r="I176" t="s">
        <v>65</v>
      </c>
      <c r="J176" t="s">
        <v>71</v>
      </c>
      <c r="K176" t="s">
        <v>6</v>
      </c>
      <c r="L176" t="s">
        <v>67</v>
      </c>
      <c r="M176" t="s">
        <v>25</v>
      </c>
    </row>
    <row r="177" spans="1:13" x14ac:dyDescent="0.25">
      <c r="A177" s="3">
        <v>176</v>
      </c>
      <c r="B177" t="s">
        <v>11</v>
      </c>
      <c r="C177" t="s">
        <v>84</v>
      </c>
      <c r="D177" t="s">
        <v>122</v>
      </c>
      <c r="E177" t="s">
        <v>122</v>
      </c>
      <c r="F177" t="s">
        <v>64</v>
      </c>
      <c r="G177" t="s">
        <v>2</v>
      </c>
      <c r="H177" t="s">
        <v>28</v>
      </c>
      <c r="I177" t="s">
        <v>9</v>
      </c>
      <c r="J177" t="s">
        <v>71</v>
      </c>
      <c r="K177" t="s">
        <v>6</v>
      </c>
      <c r="L177" t="s">
        <v>23</v>
      </c>
      <c r="M177" t="s">
        <v>5</v>
      </c>
    </row>
    <row r="178" spans="1:13" x14ac:dyDescent="0.25">
      <c r="A178" s="3">
        <v>177</v>
      </c>
      <c r="B178" t="s">
        <v>11</v>
      </c>
      <c r="C178" t="s">
        <v>104</v>
      </c>
      <c r="D178" t="s">
        <v>14</v>
      </c>
      <c r="E178" t="s">
        <v>7</v>
      </c>
      <c r="F178" t="s">
        <v>6</v>
      </c>
      <c r="G178" t="s">
        <v>2</v>
      </c>
      <c r="H178" t="s">
        <v>28</v>
      </c>
      <c r="I178" t="s">
        <v>65</v>
      </c>
      <c r="J178" t="s">
        <v>20</v>
      </c>
      <c r="K178" t="s">
        <v>6</v>
      </c>
      <c r="L178" t="s">
        <v>67</v>
      </c>
      <c r="M178" t="s">
        <v>5</v>
      </c>
    </row>
    <row r="179" spans="1:13" x14ac:dyDescent="0.25">
      <c r="A179" s="3">
        <v>178</v>
      </c>
      <c r="B179" t="s">
        <v>11</v>
      </c>
      <c r="C179" t="s">
        <v>84</v>
      </c>
      <c r="D179" t="s">
        <v>73</v>
      </c>
      <c r="E179" t="s">
        <v>122</v>
      </c>
      <c r="F179" t="s">
        <v>64</v>
      </c>
      <c r="G179" t="s">
        <v>2</v>
      </c>
      <c r="H179" t="s">
        <v>8</v>
      </c>
      <c r="I179" t="s">
        <v>65</v>
      </c>
      <c r="J179" t="s">
        <v>108</v>
      </c>
      <c r="K179" t="s">
        <v>6</v>
      </c>
      <c r="L179" t="s">
        <v>67</v>
      </c>
      <c r="M179" t="s">
        <v>5</v>
      </c>
    </row>
    <row r="180" spans="1:13" x14ac:dyDescent="0.25">
      <c r="A180" s="3">
        <v>179</v>
      </c>
      <c r="B180" t="s">
        <v>12</v>
      </c>
      <c r="C180" t="s">
        <v>84</v>
      </c>
      <c r="D180" t="s">
        <v>14</v>
      </c>
      <c r="E180" t="s">
        <v>14</v>
      </c>
      <c r="F180" t="s">
        <v>6</v>
      </c>
      <c r="G180" t="s">
        <v>21</v>
      </c>
      <c r="H180" t="s">
        <v>19</v>
      </c>
      <c r="I180" t="s">
        <v>9</v>
      </c>
      <c r="J180" t="s">
        <v>89</v>
      </c>
      <c r="K180" t="s">
        <v>6</v>
      </c>
      <c r="L180" t="s">
        <v>67</v>
      </c>
      <c r="M180" t="s">
        <v>5</v>
      </c>
    </row>
    <row r="181" spans="1:13" x14ac:dyDescent="0.25">
      <c r="A181" s="3">
        <v>180</v>
      </c>
      <c r="B181" t="s">
        <v>17</v>
      </c>
      <c r="C181" t="s">
        <v>84</v>
      </c>
      <c r="D181" t="s">
        <v>18</v>
      </c>
      <c r="E181" t="s">
        <v>91</v>
      </c>
      <c r="F181" t="s">
        <v>6</v>
      </c>
      <c r="G181" t="s">
        <v>2</v>
      </c>
      <c r="H181" t="s">
        <v>22</v>
      </c>
      <c r="I181" t="s">
        <v>65</v>
      </c>
      <c r="J181" t="s">
        <v>20</v>
      </c>
      <c r="K181" t="s">
        <v>6</v>
      </c>
      <c r="L181" t="s">
        <v>23</v>
      </c>
      <c r="M181" t="s">
        <v>5</v>
      </c>
    </row>
    <row r="182" spans="1:13" x14ac:dyDescent="0.25">
      <c r="A182" s="3">
        <v>181</v>
      </c>
      <c r="B182" t="s">
        <v>11</v>
      </c>
      <c r="C182" t="s">
        <v>78</v>
      </c>
      <c r="D182" t="s">
        <v>14</v>
      </c>
      <c r="E182" t="s">
        <v>94</v>
      </c>
      <c r="F182" t="s">
        <v>6</v>
      </c>
      <c r="G182" t="s">
        <v>2</v>
      </c>
      <c r="H182" t="s">
        <v>24</v>
      </c>
      <c r="I182" t="s">
        <v>75</v>
      </c>
      <c r="J182" t="s">
        <v>66</v>
      </c>
      <c r="K182" t="s">
        <v>6</v>
      </c>
      <c r="L182" t="s">
        <v>67</v>
      </c>
      <c r="M182" t="s">
        <v>5</v>
      </c>
    </row>
    <row r="183" spans="1:13" x14ac:dyDescent="0.25">
      <c r="A183" s="3">
        <v>182</v>
      </c>
      <c r="B183" t="s">
        <v>11</v>
      </c>
      <c r="C183" t="s">
        <v>74</v>
      </c>
      <c r="D183" t="s">
        <v>63</v>
      </c>
      <c r="E183" t="s">
        <v>94</v>
      </c>
      <c r="F183" t="s">
        <v>85</v>
      </c>
      <c r="G183" t="s">
        <v>2</v>
      </c>
      <c r="H183" t="s">
        <v>3</v>
      </c>
      <c r="I183" t="s">
        <v>9</v>
      </c>
      <c r="J183" t="s">
        <v>96</v>
      </c>
      <c r="K183" t="s">
        <v>6</v>
      </c>
      <c r="L183" t="s">
        <v>67</v>
      </c>
      <c r="M183" t="s">
        <v>25</v>
      </c>
    </row>
    <row r="184" spans="1:13" x14ac:dyDescent="0.25">
      <c r="A184" s="3">
        <v>183</v>
      </c>
      <c r="B184" t="s">
        <v>26</v>
      </c>
      <c r="C184" t="s">
        <v>74</v>
      </c>
      <c r="D184" t="s">
        <v>75</v>
      </c>
      <c r="E184" t="s">
        <v>75</v>
      </c>
      <c r="F184" t="s">
        <v>64</v>
      </c>
      <c r="G184" t="s">
        <v>2</v>
      </c>
      <c r="H184" t="s">
        <v>27</v>
      </c>
      <c r="I184" t="s">
        <v>97</v>
      </c>
      <c r="J184" t="s">
        <v>98</v>
      </c>
      <c r="K184" t="s">
        <v>6</v>
      </c>
      <c r="L184" t="s">
        <v>23</v>
      </c>
      <c r="M184" t="s">
        <v>5</v>
      </c>
    </row>
    <row r="185" spans="1:13" x14ac:dyDescent="0.25">
      <c r="A185" s="3">
        <v>184</v>
      </c>
      <c r="B185" t="s">
        <v>11</v>
      </c>
      <c r="C185" t="s">
        <v>62</v>
      </c>
      <c r="D185" t="s">
        <v>99</v>
      </c>
      <c r="E185" t="s">
        <v>99</v>
      </c>
      <c r="F185" t="s">
        <v>64</v>
      </c>
      <c r="G185" t="s">
        <v>2</v>
      </c>
      <c r="H185" t="s">
        <v>28</v>
      </c>
      <c r="I185" t="s">
        <v>9</v>
      </c>
      <c r="J185" t="s">
        <v>98</v>
      </c>
      <c r="K185" t="s">
        <v>6</v>
      </c>
      <c r="L185" t="s">
        <v>23</v>
      </c>
      <c r="M185" t="s">
        <v>5</v>
      </c>
    </row>
    <row r="186" spans="1:13" x14ac:dyDescent="0.25">
      <c r="A186" s="3">
        <v>185</v>
      </c>
      <c r="B186" t="s">
        <v>26</v>
      </c>
      <c r="C186" t="s">
        <v>62</v>
      </c>
      <c r="D186" t="s">
        <v>14</v>
      </c>
      <c r="E186" t="s">
        <v>91</v>
      </c>
      <c r="F186" t="s">
        <v>6</v>
      </c>
      <c r="G186" t="s">
        <v>2</v>
      </c>
      <c r="H186" t="s">
        <v>19</v>
      </c>
      <c r="I186" t="s">
        <v>97</v>
      </c>
      <c r="J186" t="s">
        <v>100</v>
      </c>
      <c r="K186" t="s">
        <v>6</v>
      </c>
      <c r="L186" t="s">
        <v>67</v>
      </c>
      <c r="M186" t="s">
        <v>25</v>
      </c>
    </row>
    <row r="187" spans="1:13" x14ac:dyDescent="0.25">
      <c r="A187" s="3">
        <v>186</v>
      </c>
      <c r="B187" t="s">
        <v>12</v>
      </c>
      <c r="C187" t="s">
        <v>62</v>
      </c>
      <c r="D187" t="s">
        <v>18</v>
      </c>
      <c r="E187" t="s">
        <v>30</v>
      </c>
      <c r="F187" t="s">
        <v>6</v>
      </c>
      <c r="G187" t="s">
        <v>2</v>
      </c>
      <c r="H187" t="s">
        <v>19</v>
      </c>
      <c r="I187" t="s">
        <v>9</v>
      </c>
      <c r="J187" t="s">
        <v>76</v>
      </c>
      <c r="K187" t="s">
        <v>6</v>
      </c>
      <c r="L187" t="s">
        <v>23</v>
      </c>
      <c r="M187" t="s">
        <v>5</v>
      </c>
    </row>
    <row r="188" spans="1:13" x14ac:dyDescent="0.25">
      <c r="A188" s="3">
        <v>187</v>
      </c>
      <c r="B188" t="s">
        <v>11</v>
      </c>
      <c r="C188" t="s">
        <v>84</v>
      </c>
      <c r="D188" t="s">
        <v>14</v>
      </c>
      <c r="E188" t="s">
        <v>94</v>
      </c>
      <c r="F188" t="s">
        <v>6</v>
      </c>
      <c r="G188" t="s">
        <v>2</v>
      </c>
      <c r="H188" t="s">
        <v>28</v>
      </c>
      <c r="I188" t="s">
        <v>65</v>
      </c>
      <c r="J188" t="s">
        <v>101</v>
      </c>
      <c r="K188" t="s">
        <v>6</v>
      </c>
      <c r="L188" t="s">
        <v>23</v>
      </c>
      <c r="M188" t="s">
        <v>5</v>
      </c>
    </row>
    <row r="189" spans="1:13" x14ac:dyDescent="0.25">
      <c r="A189" s="3">
        <v>188</v>
      </c>
      <c r="B189" t="s">
        <v>26</v>
      </c>
      <c r="C189" t="s">
        <v>62</v>
      </c>
      <c r="D189" t="s">
        <v>14</v>
      </c>
      <c r="E189" t="s">
        <v>31</v>
      </c>
      <c r="F189" t="s">
        <v>64</v>
      </c>
      <c r="G189" t="s">
        <v>2</v>
      </c>
      <c r="H189" t="s">
        <v>32</v>
      </c>
      <c r="I189" t="s">
        <v>65</v>
      </c>
      <c r="J189" t="s">
        <v>20</v>
      </c>
      <c r="K189" t="s">
        <v>4</v>
      </c>
      <c r="L189" t="s">
        <v>23</v>
      </c>
      <c r="M189" t="s">
        <v>5</v>
      </c>
    </row>
    <row r="190" spans="1:13" x14ac:dyDescent="0.25">
      <c r="A190" s="3">
        <v>189</v>
      </c>
      <c r="B190" t="s">
        <v>11</v>
      </c>
      <c r="C190" t="s">
        <v>84</v>
      </c>
      <c r="D190" t="s">
        <v>103</v>
      </c>
      <c r="E190" t="s">
        <v>7</v>
      </c>
      <c r="F190" t="s">
        <v>6</v>
      </c>
      <c r="G190" t="s">
        <v>2</v>
      </c>
      <c r="H190" t="s">
        <v>22</v>
      </c>
      <c r="I190" t="s">
        <v>9</v>
      </c>
      <c r="J190" t="s">
        <v>71</v>
      </c>
      <c r="K190" t="s">
        <v>6</v>
      </c>
      <c r="L190" t="s">
        <v>23</v>
      </c>
      <c r="M190" t="s">
        <v>5</v>
      </c>
    </row>
    <row r="191" spans="1:13" x14ac:dyDescent="0.25">
      <c r="A191" s="3">
        <v>190</v>
      </c>
      <c r="B191" t="s">
        <v>11</v>
      </c>
      <c r="C191" t="s">
        <v>62</v>
      </c>
      <c r="D191" t="s">
        <v>65</v>
      </c>
      <c r="E191" t="s">
        <v>7</v>
      </c>
      <c r="F191" t="s">
        <v>6</v>
      </c>
      <c r="G191" t="s">
        <v>2</v>
      </c>
      <c r="H191" t="s">
        <v>8</v>
      </c>
      <c r="I191" t="s">
        <v>9</v>
      </c>
      <c r="J191" t="s">
        <v>71</v>
      </c>
      <c r="K191" t="s">
        <v>6</v>
      </c>
      <c r="L191" t="s">
        <v>67</v>
      </c>
      <c r="M191" t="s">
        <v>10</v>
      </c>
    </row>
    <row r="192" spans="1:13" x14ac:dyDescent="0.25">
      <c r="A192" s="3">
        <v>191</v>
      </c>
      <c r="B192" t="s">
        <v>11</v>
      </c>
      <c r="C192" t="s">
        <v>62</v>
      </c>
      <c r="D192" t="s">
        <v>14</v>
      </c>
      <c r="E192" t="s">
        <v>73</v>
      </c>
      <c r="F192" t="s">
        <v>64</v>
      </c>
      <c r="G192" t="s">
        <v>2</v>
      </c>
      <c r="H192" t="s">
        <v>3</v>
      </c>
      <c r="I192" t="s">
        <v>65</v>
      </c>
      <c r="J192" t="s">
        <v>66</v>
      </c>
      <c r="K192" t="s">
        <v>4</v>
      </c>
      <c r="L192" t="s">
        <v>67</v>
      </c>
      <c r="M192" t="s">
        <v>5</v>
      </c>
    </row>
    <row r="193" spans="1:13" x14ac:dyDescent="0.25">
      <c r="A193" s="3">
        <v>192</v>
      </c>
      <c r="B193" t="s">
        <v>12</v>
      </c>
      <c r="C193" t="s">
        <v>74</v>
      </c>
      <c r="D193" t="s">
        <v>14</v>
      </c>
      <c r="E193" t="s">
        <v>75</v>
      </c>
      <c r="F193" t="s">
        <v>64</v>
      </c>
      <c r="G193" t="s">
        <v>2</v>
      </c>
      <c r="H193" t="s">
        <v>38</v>
      </c>
      <c r="I193" t="s">
        <v>9</v>
      </c>
      <c r="J193" t="s">
        <v>76</v>
      </c>
      <c r="K193" t="s">
        <v>4</v>
      </c>
      <c r="L193" t="s">
        <v>67</v>
      </c>
      <c r="M193" t="s">
        <v>5</v>
      </c>
    </row>
    <row r="194" spans="1:13" x14ac:dyDescent="0.25">
      <c r="A194" s="3">
        <v>193</v>
      </c>
      <c r="B194" t="s">
        <v>17</v>
      </c>
      <c r="C194" t="s">
        <v>84</v>
      </c>
      <c r="D194" t="s">
        <v>18</v>
      </c>
      <c r="E194" t="s">
        <v>30</v>
      </c>
      <c r="F194" t="s">
        <v>6</v>
      </c>
      <c r="G194" t="s">
        <v>2</v>
      </c>
      <c r="H194" t="s">
        <v>19</v>
      </c>
      <c r="I194" t="s">
        <v>9</v>
      </c>
      <c r="J194" t="s">
        <v>76</v>
      </c>
      <c r="K194" t="s">
        <v>6</v>
      </c>
      <c r="L194" t="s">
        <v>23</v>
      </c>
      <c r="M194" t="s">
        <v>5</v>
      </c>
    </row>
    <row r="195" spans="1:13" x14ac:dyDescent="0.25">
      <c r="A195" s="3">
        <v>194</v>
      </c>
      <c r="B195" t="s">
        <v>11</v>
      </c>
      <c r="C195" t="s">
        <v>104</v>
      </c>
      <c r="D195" t="s">
        <v>14</v>
      </c>
      <c r="E195" t="s">
        <v>7</v>
      </c>
      <c r="F195" t="s">
        <v>6</v>
      </c>
      <c r="G195" t="s">
        <v>2</v>
      </c>
      <c r="H195" t="s">
        <v>22</v>
      </c>
      <c r="I195" t="s">
        <v>65</v>
      </c>
      <c r="J195" t="s">
        <v>100</v>
      </c>
      <c r="K195" t="s">
        <v>6</v>
      </c>
      <c r="L195" t="s">
        <v>23</v>
      </c>
      <c r="M195" t="s">
        <v>5</v>
      </c>
    </row>
    <row r="196" spans="1:13" x14ac:dyDescent="0.25">
      <c r="A196" s="3">
        <v>195</v>
      </c>
      <c r="B196" t="s">
        <v>11</v>
      </c>
      <c r="C196" t="s">
        <v>104</v>
      </c>
      <c r="D196" t="s">
        <v>14</v>
      </c>
      <c r="E196" t="s">
        <v>94</v>
      </c>
      <c r="F196" t="s">
        <v>85</v>
      </c>
      <c r="G196" t="s">
        <v>2</v>
      </c>
      <c r="H196" t="s">
        <v>22</v>
      </c>
      <c r="I196" t="s">
        <v>65</v>
      </c>
      <c r="J196" t="s">
        <v>76</v>
      </c>
      <c r="K196" t="s">
        <v>6</v>
      </c>
      <c r="L196" t="s">
        <v>23</v>
      </c>
      <c r="M196" t="s">
        <v>5</v>
      </c>
    </row>
    <row r="197" spans="1:13" x14ac:dyDescent="0.25">
      <c r="A197" s="3">
        <v>196</v>
      </c>
      <c r="B197" t="s">
        <v>13</v>
      </c>
      <c r="C197" t="s">
        <v>104</v>
      </c>
      <c r="D197" t="s">
        <v>103</v>
      </c>
      <c r="E197" t="s">
        <v>7</v>
      </c>
      <c r="F197" t="s">
        <v>6</v>
      </c>
      <c r="G197" t="s">
        <v>2</v>
      </c>
      <c r="H197" t="s">
        <v>28</v>
      </c>
      <c r="I197" t="s">
        <v>9</v>
      </c>
      <c r="J197" t="s">
        <v>112</v>
      </c>
      <c r="K197" t="s">
        <v>6</v>
      </c>
      <c r="L197" t="s">
        <v>23</v>
      </c>
      <c r="M197" t="s">
        <v>5</v>
      </c>
    </row>
    <row r="198" spans="1:13" x14ac:dyDescent="0.25">
      <c r="A198" s="3">
        <v>197</v>
      </c>
      <c r="B198" t="s">
        <v>11</v>
      </c>
      <c r="C198" t="s">
        <v>62</v>
      </c>
      <c r="D198" t="s">
        <v>109</v>
      </c>
      <c r="E198" t="s">
        <v>94</v>
      </c>
      <c r="F198" t="s">
        <v>6</v>
      </c>
      <c r="G198" t="s">
        <v>2</v>
      </c>
      <c r="H198" t="s">
        <v>8</v>
      </c>
      <c r="I198" t="s">
        <v>65</v>
      </c>
      <c r="J198" t="s">
        <v>129</v>
      </c>
      <c r="K198" t="s">
        <v>6</v>
      </c>
      <c r="L198" t="s">
        <v>29</v>
      </c>
      <c r="M198" t="s">
        <v>25</v>
      </c>
    </row>
    <row r="199" spans="1:13" x14ac:dyDescent="0.25">
      <c r="A199" s="3">
        <v>198</v>
      </c>
      <c r="B199" t="s">
        <v>11</v>
      </c>
      <c r="C199" t="s">
        <v>78</v>
      </c>
      <c r="D199" t="s">
        <v>75</v>
      </c>
      <c r="E199" t="s">
        <v>94</v>
      </c>
      <c r="F199" t="s">
        <v>64</v>
      </c>
      <c r="G199" t="s">
        <v>2</v>
      </c>
      <c r="H199" t="s">
        <v>38</v>
      </c>
      <c r="I199" t="s">
        <v>9</v>
      </c>
      <c r="J199" t="s">
        <v>130</v>
      </c>
      <c r="K199" t="s">
        <v>6</v>
      </c>
      <c r="L199" t="s">
        <v>67</v>
      </c>
      <c r="M199" t="s">
        <v>10</v>
      </c>
    </row>
    <row r="200" spans="1:13" x14ac:dyDescent="0.25">
      <c r="A200" s="3">
        <v>199</v>
      </c>
      <c r="B200" t="s">
        <v>11</v>
      </c>
      <c r="C200" t="s">
        <v>84</v>
      </c>
      <c r="D200" t="s">
        <v>18</v>
      </c>
      <c r="E200" t="s">
        <v>30</v>
      </c>
      <c r="F200" t="s">
        <v>6</v>
      </c>
      <c r="G200" t="s">
        <v>2</v>
      </c>
      <c r="H200" t="s">
        <v>3</v>
      </c>
      <c r="I200" t="s">
        <v>9</v>
      </c>
      <c r="J200" t="s">
        <v>71</v>
      </c>
      <c r="K200" t="s">
        <v>6</v>
      </c>
      <c r="L200" t="s">
        <v>118</v>
      </c>
      <c r="M200" t="s">
        <v>5</v>
      </c>
    </row>
    <row r="201" spans="1:13" x14ac:dyDescent="0.25">
      <c r="A201" s="3">
        <v>200</v>
      </c>
      <c r="B201" t="s">
        <v>26</v>
      </c>
      <c r="C201" t="s">
        <v>84</v>
      </c>
      <c r="D201" t="s">
        <v>127</v>
      </c>
      <c r="E201" t="s">
        <v>121</v>
      </c>
      <c r="F201" t="s">
        <v>6</v>
      </c>
      <c r="G201" t="s">
        <v>2</v>
      </c>
      <c r="H201" t="s">
        <v>28</v>
      </c>
      <c r="I201" t="s">
        <v>128</v>
      </c>
      <c r="J201" t="s">
        <v>66</v>
      </c>
      <c r="K201" t="s">
        <v>6</v>
      </c>
      <c r="L201" t="s">
        <v>23</v>
      </c>
      <c r="M201" t="s">
        <v>5</v>
      </c>
    </row>
    <row r="202" spans="1:13" x14ac:dyDescent="0.25">
      <c r="A202" s="3">
        <v>201</v>
      </c>
      <c r="B202" t="s">
        <v>26</v>
      </c>
      <c r="C202" t="s">
        <v>78</v>
      </c>
      <c r="D202" t="s">
        <v>147</v>
      </c>
      <c r="E202" t="s">
        <v>30</v>
      </c>
      <c r="F202" t="s">
        <v>85</v>
      </c>
      <c r="G202" t="s">
        <v>2</v>
      </c>
      <c r="H202" t="s">
        <v>8</v>
      </c>
      <c r="I202" t="s">
        <v>63</v>
      </c>
      <c r="J202" t="s">
        <v>20</v>
      </c>
      <c r="K202" t="s">
        <v>6</v>
      </c>
      <c r="L202" t="s">
        <v>29</v>
      </c>
      <c r="M202" t="s">
        <v>10</v>
      </c>
    </row>
    <row r="203" spans="1:13" x14ac:dyDescent="0.25">
      <c r="A203" s="3">
        <v>202</v>
      </c>
      <c r="B203" t="s">
        <v>26</v>
      </c>
      <c r="C203" t="s">
        <v>84</v>
      </c>
      <c r="D203" t="s">
        <v>147</v>
      </c>
      <c r="E203" t="s">
        <v>142</v>
      </c>
      <c r="F203" t="s">
        <v>85</v>
      </c>
      <c r="G203" t="s">
        <v>2</v>
      </c>
      <c r="H203" t="s">
        <v>8</v>
      </c>
      <c r="I203" t="s">
        <v>9</v>
      </c>
      <c r="J203" t="s">
        <v>126</v>
      </c>
      <c r="K203" t="s">
        <v>6</v>
      </c>
      <c r="L203" t="s">
        <v>23</v>
      </c>
      <c r="M203" t="s">
        <v>5</v>
      </c>
    </row>
    <row r="204" spans="1:13" x14ac:dyDescent="0.25">
      <c r="A204" s="3">
        <v>203</v>
      </c>
      <c r="B204" t="s">
        <v>12</v>
      </c>
      <c r="C204" t="s">
        <v>84</v>
      </c>
      <c r="D204" t="s">
        <v>109</v>
      </c>
      <c r="E204" t="s">
        <v>14</v>
      </c>
      <c r="F204" t="s">
        <v>6</v>
      </c>
      <c r="G204" t="s">
        <v>2</v>
      </c>
      <c r="H204" t="s">
        <v>22</v>
      </c>
      <c r="I204" t="s">
        <v>65</v>
      </c>
      <c r="J204" t="s">
        <v>120</v>
      </c>
      <c r="K204" t="s">
        <v>6</v>
      </c>
      <c r="L204" t="s">
        <v>23</v>
      </c>
      <c r="M204" t="s">
        <v>5</v>
      </c>
    </row>
    <row r="205" spans="1:13" x14ac:dyDescent="0.25">
      <c r="A205" s="3">
        <v>204</v>
      </c>
      <c r="B205" t="s">
        <v>12</v>
      </c>
      <c r="C205" t="s">
        <v>62</v>
      </c>
      <c r="D205" t="s">
        <v>127</v>
      </c>
      <c r="E205" t="s">
        <v>7</v>
      </c>
      <c r="F205" t="s">
        <v>6</v>
      </c>
      <c r="G205" t="s">
        <v>2</v>
      </c>
      <c r="H205" t="s">
        <v>28</v>
      </c>
      <c r="I205" t="s">
        <v>9</v>
      </c>
      <c r="J205" t="s">
        <v>98</v>
      </c>
      <c r="K205" t="s">
        <v>6</v>
      </c>
      <c r="L205" t="s">
        <v>23</v>
      </c>
      <c r="M205" t="s">
        <v>25</v>
      </c>
    </row>
    <row r="206" spans="1:13" x14ac:dyDescent="0.25">
      <c r="A206" s="3">
        <v>205</v>
      </c>
      <c r="B206" t="s">
        <v>12</v>
      </c>
      <c r="C206" t="s">
        <v>62</v>
      </c>
      <c r="D206" t="s">
        <v>124</v>
      </c>
      <c r="E206" t="s">
        <v>124</v>
      </c>
      <c r="F206" t="s">
        <v>6</v>
      </c>
      <c r="G206" t="s">
        <v>2</v>
      </c>
      <c r="H206" t="s">
        <v>27</v>
      </c>
      <c r="I206" t="s">
        <v>9</v>
      </c>
      <c r="J206" t="s">
        <v>130</v>
      </c>
      <c r="K206" t="s">
        <v>6</v>
      </c>
      <c r="L206" t="s">
        <v>67</v>
      </c>
      <c r="M206" t="s">
        <v>5</v>
      </c>
    </row>
    <row r="207" spans="1:13" x14ac:dyDescent="0.25">
      <c r="A207" s="3">
        <v>206</v>
      </c>
      <c r="B207" t="s">
        <v>13</v>
      </c>
      <c r="C207" t="s">
        <v>78</v>
      </c>
      <c r="D207" t="s">
        <v>14</v>
      </c>
      <c r="E207" t="s">
        <v>14</v>
      </c>
      <c r="F207" t="s">
        <v>64</v>
      </c>
      <c r="G207" t="s">
        <v>79</v>
      </c>
      <c r="H207" t="s">
        <v>15</v>
      </c>
      <c r="I207" t="s">
        <v>75</v>
      </c>
      <c r="J207" t="s">
        <v>66</v>
      </c>
      <c r="K207" t="s">
        <v>6</v>
      </c>
      <c r="L207" t="s">
        <v>67</v>
      </c>
      <c r="M207" t="s">
        <v>5</v>
      </c>
    </row>
    <row r="208" spans="1:13" x14ac:dyDescent="0.25">
      <c r="A208" s="3">
        <v>207</v>
      </c>
      <c r="B208" t="s">
        <v>13</v>
      </c>
      <c r="C208" t="s">
        <v>104</v>
      </c>
      <c r="D208" t="s">
        <v>14</v>
      </c>
      <c r="E208" t="s">
        <v>7</v>
      </c>
      <c r="F208" t="s">
        <v>64</v>
      </c>
      <c r="G208" t="s">
        <v>79</v>
      </c>
      <c r="H208" t="s">
        <v>24</v>
      </c>
      <c r="I208" t="s">
        <v>75</v>
      </c>
      <c r="J208" t="s">
        <v>105</v>
      </c>
      <c r="K208" t="s">
        <v>6</v>
      </c>
      <c r="L208" t="s">
        <v>23</v>
      </c>
      <c r="M208" t="s">
        <v>5</v>
      </c>
    </row>
    <row r="209" spans="1:13" x14ac:dyDescent="0.25">
      <c r="A209" s="3">
        <v>208</v>
      </c>
      <c r="B209" t="s">
        <v>11</v>
      </c>
      <c r="C209" t="s">
        <v>78</v>
      </c>
      <c r="D209" t="s">
        <v>14</v>
      </c>
      <c r="E209" t="s">
        <v>94</v>
      </c>
      <c r="F209" t="s">
        <v>6</v>
      </c>
      <c r="G209" t="s">
        <v>2</v>
      </c>
      <c r="H209" t="s">
        <v>24</v>
      </c>
      <c r="I209" t="s">
        <v>75</v>
      </c>
      <c r="J209" t="s">
        <v>66</v>
      </c>
      <c r="K209" t="s">
        <v>6</v>
      </c>
      <c r="L209" t="s">
        <v>67</v>
      </c>
      <c r="M209" t="s">
        <v>25</v>
      </c>
    </row>
    <row r="210" spans="1:13" x14ac:dyDescent="0.25">
      <c r="A210" s="3">
        <v>209</v>
      </c>
      <c r="B210" t="s">
        <v>26</v>
      </c>
      <c r="C210" t="s">
        <v>74</v>
      </c>
      <c r="D210" t="s">
        <v>63</v>
      </c>
      <c r="E210" t="s">
        <v>94</v>
      </c>
      <c r="F210" t="s">
        <v>85</v>
      </c>
      <c r="G210" t="s">
        <v>2</v>
      </c>
      <c r="H210" t="s">
        <v>8</v>
      </c>
      <c r="I210" t="s">
        <v>9</v>
      </c>
      <c r="J210" t="s">
        <v>96</v>
      </c>
      <c r="K210" t="s">
        <v>6</v>
      </c>
      <c r="L210" t="s">
        <v>67</v>
      </c>
      <c r="M210" t="s">
        <v>25</v>
      </c>
    </row>
    <row r="211" spans="1:13" x14ac:dyDescent="0.25">
      <c r="A211" s="3">
        <v>210</v>
      </c>
      <c r="B211" t="s">
        <v>11</v>
      </c>
      <c r="C211" t="s">
        <v>62</v>
      </c>
      <c r="D211" t="s">
        <v>99</v>
      </c>
      <c r="E211" t="s">
        <v>99</v>
      </c>
      <c r="F211" t="s">
        <v>64</v>
      </c>
      <c r="G211" t="s">
        <v>2</v>
      </c>
      <c r="H211" t="s">
        <v>28</v>
      </c>
      <c r="I211" t="s">
        <v>9</v>
      </c>
      <c r="J211" t="s">
        <v>98</v>
      </c>
      <c r="K211" t="s">
        <v>6</v>
      </c>
      <c r="L211" t="s">
        <v>23</v>
      </c>
      <c r="M211" t="s">
        <v>5</v>
      </c>
    </row>
    <row r="212" spans="1:13" x14ac:dyDescent="0.25">
      <c r="A212" s="3">
        <v>211</v>
      </c>
      <c r="B212" t="s">
        <v>13</v>
      </c>
      <c r="C212" t="s">
        <v>78</v>
      </c>
      <c r="D212" t="s">
        <v>7</v>
      </c>
      <c r="E212" t="s">
        <v>14</v>
      </c>
      <c r="F212" t="s">
        <v>64</v>
      </c>
      <c r="G212" t="s">
        <v>79</v>
      </c>
      <c r="H212" t="s">
        <v>15</v>
      </c>
      <c r="I212" t="s">
        <v>75</v>
      </c>
      <c r="J212" t="s">
        <v>66</v>
      </c>
      <c r="K212" t="s">
        <v>6</v>
      </c>
      <c r="L212" t="s">
        <v>67</v>
      </c>
      <c r="M212" t="s">
        <v>5</v>
      </c>
    </row>
    <row r="216" spans="1:13" x14ac:dyDescent="0.25">
      <c r="A216" s="1" t="s">
        <v>166</v>
      </c>
      <c r="B216" s="22" t="s">
        <v>228</v>
      </c>
      <c r="C216" s="22" t="s">
        <v>55</v>
      </c>
    </row>
    <row r="217" spans="1:13" x14ac:dyDescent="0.25">
      <c r="A217" s="3">
        <v>1</v>
      </c>
      <c r="B217" s="4" t="s">
        <v>14</v>
      </c>
      <c r="C217" t="s">
        <v>5</v>
      </c>
      <c r="E217" s="2" t="s">
        <v>179</v>
      </c>
      <c r="F217" s="2" t="s">
        <v>222</v>
      </c>
    </row>
    <row r="218" spans="1:13" x14ac:dyDescent="0.25">
      <c r="A218" s="3">
        <v>2</v>
      </c>
      <c r="B218" s="4" t="s">
        <v>65</v>
      </c>
      <c r="C218" t="s">
        <v>10</v>
      </c>
      <c r="E218" s="2" t="s">
        <v>202</v>
      </c>
      <c r="F218" t="s">
        <v>10</v>
      </c>
      <c r="G218" t="s">
        <v>5</v>
      </c>
      <c r="H218" t="s">
        <v>25</v>
      </c>
      <c r="I218" t="s">
        <v>163</v>
      </c>
    </row>
    <row r="219" spans="1:13" x14ac:dyDescent="0.25">
      <c r="A219" s="3">
        <v>3</v>
      </c>
      <c r="B219" s="4" t="s">
        <v>14</v>
      </c>
      <c r="C219" t="s">
        <v>5</v>
      </c>
      <c r="E219" s="5" t="s">
        <v>14</v>
      </c>
      <c r="F219">
        <v>7</v>
      </c>
      <c r="G219">
        <v>76</v>
      </c>
      <c r="H219">
        <v>17</v>
      </c>
      <c r="I219">
        <v>100</v>
      </c>
    </row>
    <row r="220" spans="1:13" x14ac:dyDescent="0.25">
      <c r="A220" s="3">
        <v>4</v>
      </c>
      <c r="B220" s="4" t="s">
        <v>18</v>
      </c>
      <c r="C220" t="s">
        <v>5</v>
      </c>
      <c r="E220" s="5" t="s">
        <v>63</v>
      </c>
      <c r="F220">
        <v>25</v>
      </c>
      <c r="G220">
        <v>51</v>
      </c>
      <c r="H220">
        <v>13</v>
      </c>
      <c r="I220">
        <v>89</v>
      </c>
    </row>
    <row r="221" spans="1:13" x14ac:dyDescent="0.25">
      <c r="A221" s="3">
        <v>5</v>
      </c>
      <c r="B221" s="4" t="s">
        <v>14</v>
      </c>
      <c r="C221" t="s">
        <v>5</v>
      </c>
      <c r="E221" s="5" t="s">
        <v>65</v>
      </c>
      <c r="F221">
        <v>22</v>
      </c>
      <c r="G221">
        <v>39</v>
      </c>
      <c r="H221">
        <v>2</v>
      </c>
      <c r="I221">
        <v>63</v>
      </c>
    </row>
    <row r="222" spans="1:13" x14ac:dyDescent="0.25">
      <c r="A222" s="3">
        <v>6</v>
      </c>
      <c r="B222" s="4" t="s">
        <v>65</v>
      </c>
      <c r="C222" t="s">
        <v>5</v>
      </c>
      <c r="E222" s="5" t="s">
        <v>18</v>
      </c>
      <c r="F222">
        <v>1</v>
      </c>
      <c r="G222">
        <v>46</v>
      </c>
      <c r="H222">
        <v>10</v>
      </c>
      <c r="I222">
        <v>57</v>
      </c>
    </row>
    <row r="223" spans="1:13" x14ac:dyDescent="0.25">
      <c r="A223" s="3">
        <v>7</v>
      </c>
      <c r="B223" s="4" t="s">
        <v>63</v>
      </c>
      <c r="C223" t="s">
        <v>5</v>
      </c>
      <c r="E223" s="5" t="s">
        <v>88</v>
      </c>
      <c r="F223">
        <v>6</v>
      </c>
      <c r="G223">
        <v>8</v>
      </c>
      <c r="H223">
        <v>2</v>
      </c>
      <c r="I223">
        <v>16</v>
      </c>
    </row>
    <row r="224" spans="1:13" x14ac:dyDescent="0.25">
      <c r="A224" s="3">
        <v>8</v>
      </c>
      <c r="B224" s="4" t="s">
        <v>14</v>
      </c>
      <c r="C224" t="s">
        <v>5</v>
      </c>
      <c r="E224" s="5" t="s">
        <v>124</v>
      </c>
      <c r="F224">
        <v>1</v>
      </c>
      <c r="G224">
        <v>9</v>
      </c>
      <c r="I224">
        <v>10</v>
      </c>
    </row>
    <row r="225" spans="1:9" x14ac:dyDescent="0.25">
      <c r="A225" s="3">
        <v>9</v>
      </c>
      <c r="B225" s="4" t="s">
        <v>18</v>
      </c>
      <c r="C225" t="s">
        <v>5</v>
      </c>
      <c r="E225" s="5" t="s">
        <v>97</v>
      </c>
      <c r="G225">
        <v>5</v>
      </c>
      <c r="I225">
        <v>5</v>
      </c>
    </row>
    <row r="226" spans="1:9" x14ac:dyDescent="0.25">
      <c r="A226" s="3">
        <v>10</v>
      </c>
      <c r="B226" s="4" t="s">
        <v>14</v>
      </c>
      <c r="C226" t="s">
        <v>25</v>
      </c>
      <c r="E226" s="5" t="s">
        <v>192</v>
      </c>
      <c r="G226">
        <v>4</v>
      </c>
      <c r="I226">
        <v>4</v>
      </c>
    </row>
    <row r="227" spans="1:9" x14ac:dyDescent="0.25">
      <c r="A227" s="3">
        <v>11</v>
      </c>
      <c r="B227" s="4" t="s">
        <v>63</v>
      </c>
      <c r="C227" t="s">
        <v>5</v>
      </c>
      <c r="E227" s="5" t="s">
        <v>163</v>
      </c>
      <c r="F227">
        <v>62</v>
      </c>
      <c r="G227">
        <v>238</v>
      </c>
      <c r="H227">
        <v>44</v>
      </c>
      <c r="I227">
        <v>344</v>
      </c>
    </row>
    <row r="228" spans="1:9" x14ac:dyDescent="0.25">
      <c r="A228" s="3">
        <v>12</v>
      </c>
      <c r="B228" s="4" t="s">
        <v>63</v>
      </c>
      <c r="C228" t="s">
        <v>5</v>
      </c>
    </row>
    <row r="229" spans="1:9" x14ac:dyDescent="0.25">
      <c r="A229" s="3">
        <v>13</v>
      </c>
      <c r="B229" s="4" t="s">
        <v>97</v>
      </c>
      <c r="C229" t="s">
        <v>5</v>
      </c>
    </row>
    <row r="230" spans="1:9" x14ac:dyDescent="0.25">
      <c r="A230" s="3">
        <v>14</v>
      </c>
      <c r="B230" s="4" t="s">
        <v>14</v>
      </c>
      <c r="C230" t="s">
        <v>25</v>
      </c>
      <c r="E230" t="s">
        <v>202</v>
      </c>
      <c r="F230" t="s">
        <v>10</v>
      </c>
      <c r="G230" t="s">
        <v>5</v>
      </c>
      <c r="H230" t="s">
        <v>25</v>
      </c>
    </row>
    <row r="231" spans="1:9" x14ac:dyDescent="0.25">
      <c r="A231" s="3">
        <v>15</v>
      </c>
      <c r="B231" s="4" t="s">
        <v>18</v>
      </c>
      <c r="C231" t="s">
        <v>5</v>
      </c>
      <c r="E231" t="s">
        <v>14</v>
      </c>
      <c r="F231">
        <v>7</v>
      </c>
      <c r="G231">
        <v>76</v>
      </c>
      <c r="H231">
        <v>17</v>
      </c>
    </row>
    <row r="232" spans="1:9" x14ac:dyDescent="0.25">
      <c r="A232" s="3">
        <v>16</v>
      </c>
      <c r="B232" s="4" t="s">
        <v>14</v>
      </c>
      <c r="C232" t="s">
        <v>5</v>
      </c>
      <c r="E232" t="s">
        <v>63</v>
      </c>
      <c r="F232">
        <v>25</v>
      </c>
      <c r="G232">
        <v>51</v>
      </c>
      <c r="H232">
        <v>13</v>
      </c>
    </row>
    <row r="233" spans="1:9" x14ac:dyDescent="0.25">
      <c r="A233" s="3">
        <v>17</v>
      </c>
      <c r="B233" s="4" t="s">
        <v>14</v>
      </c>
      <c r="C233" t="s">
        <v>5</v>
      </c>
      <c r="E233" t="s">
        <v>65</v>
      </c>
      <c r="F233">
        <v>22</v>
      </c>
      <c r="G233">
        <v>39</v>
      </c>
      <c r="H233">
        <v>2</v>
      </c>
    </row>
    <row r="234" spans="1:9" x14ac:dyDescent="0.25">
      <c r="A234" s="3">
        <v>18</v>
      </c>
      <c r="B234" s="4" t="s">
        <v>14</v>
      </c>
      <c r="C234" t="s">
        <v>10</v>
      </c>
      <c r="E234" t="s">
        <v>18</v>
      </c>
      <c r="F234">
        <v>1</v>
      </c>
      <c r="G234">
        <v>46</v>
      </c>
      <c r="H234">
        <v>10</v>
      </c>
    </row>
    <row r="235" spans="1:9" x14ac:dyDescent="0.25">
      <c r="A235" s="3">
        <v>19</v>
      </c>
      <c r="B235" s="4" t="s">
        <v>14</v>
      </c>
      <c r="C235" t="s">
        <v>5</v>
      </c>
      <c r="E235" t="s">
        <v>88</v>
      </c>
      <c r="F235">
        <v>6</v>
      </c>
      <c r="G235">
        <v>8</v>
      </c>
      <c r="H235">
        <v>2</v>
      </c>
    </row>
    <row r="236" spans="1:9" x14ac:dyDescent="0.25">
      <c r="A236" s="3">
        <v>20</v>
      </c>
      <c r="B236" s="4" t="s">
        <v>63</v>
      </c>
      <c r="C236" t="s">
        <v>10</v>
      </c>
      <c r="E236" t="s">
        <v>124</v>
      </c>
      <c r="F236">
        <v>1</v>
      </c>
      <c r="G236">
        <v>9</v>
      </c>
    </row>
    <row r="237" spans="1:9" x14ac:dyDescent="0.25">
      <c r="A237" s="3">
        <v>21</v>
      </c>
      <c r="B237" s="4" t="s">
        <v>18</v>
      </c>
      <c r="C237" t="s">
        <v>5</v>
      </c>
      <c r="E237" t="s">
        <v>97</v>
      </c>
      <c r="G237">
        <v>5</v>
      </c>
    </row>
    <row r="238" spans="1:9" x14ac:dyDescent="0.25">
      <c r="A238" s="3">
        <v>22</v>
      </c>
      <c r="B238" s="4" t="s">
        <v>14</v>
      </c>
      <c r="C238" t="s">
        <v>5</v>
      </c>
      <c r="E238" t="s">
        <v>192</v>
      </c>
      <c r="G238">
        <v>4</v>
      </c>
    </row>
    <row r="239" spans="1:9" x14ac:dyDescent="0.25">
      <c r="A239" s="3">
        <v>23</v>
      </c>
      <c r="B239" s="4" t="s">
        <v>14</v>
      </c>
      <c r="C239" t="s">
        <v>5</v>
      </c>
    </row>
    <row r="240" spans="1:9" x14ac:dyDescent="0.25">
      <c r="A240" s="3">
        <v>24</v>
      </c>
      <c r="B240" s="4" t="s">
        <v>18</v>
      </c>
      <c r="C240" t="s">
        <v>5</v>
      </c>
    </row>
    <row r="241" spans="1:3" x14ac:dyDescent="0.25">
      <c r="A241" s="3">
        <v>25</v>
      </c>
      <c r="B241" s="4" t="s">
        <v>14</v>
      </c>
      <c r="C241" t="s">
        <v>5</v>
      </c>
    </row>
    <row r="242" spans="1:3" x14ac:dyDescent="0.25">
      <c r="A242" s="3">
        <v>26</v>
      </c>
      <c r="B242" s="4" t="s">
        <v>14</v>
      </c>
      <c r="C242" t="s">
        <v>5</v>
      </c>
    </row>
    <row r="243" spans="1:3" x14ac:dyDescent="0.25">
      <c r="A243" s="3">
        <v>27</v>
      </c>
      <c r="B243" s="4" t="s">
        <v>14</v>
      </c>
      <c r="C243" t="s">
        <v>5</v>
      </c>
    </row>
    <row r="244" spans="1:3" x14ac:dyDescent="0.25">
      <c r="A244" s="3">
        <v>28</v>
      </c>
      <c r="B244" s="4" t="s">
        <v>18</v>
      </c>
      <c r="C244" t="s">
        <v>5</v>
      </c>
    </row>
    <row r="245" spans="1:3" x14ac:dyDescent="0.25">
      <c r="A245" s="3">
        <v>29</v>
      </c>
      <c r="B245" s="4" t="s">
        <v>65</v>
      </c>
      <c r="C245" t="s">
        <v>5</v>
      </c>
    </row>
    <row r="246" spans="1:3" x14ac:dyDescent="0.25">
      <c r="A246" s="3">
        <v>30</v>
      </c>
      <c r="B246" s="4" t="s">
        <v>65</v>
      </c>
      <c r="C246" t="s">
        <v>5</v>
      </c>
    </row>
    <row r="247" spans="1:3" x14ac:dyDescent="0.25">
      <c r="A247" s="3">
        <v>31</v>
      </c>
      <c r="B247" s="4" t="s">
        <v>14</v>
      </c>
      <c r="C247" t="s">
        <v>5</v>
      </c>
    </row>
    <row r="248" spans="1:3" x14ac:dyDescent="0.25">
      <c r="A248" s="3">
        <v>32</v>
      </c>
      <c r="B248" s="4" t="s">
        <v>14</v>
      </c>
      <c r="C248" t="s">
        <v>10</v>
      </c>
    </row>
    <row r="249" spans="1:3" x14ac:dyDescent="0.25">
      <c r="A249" s="3">
        <v>33</v>
      </c>
      <c r="B249" s="4" t="s">
        <v>14</v>
      </c>
      <c r="C249" t="s">
        <v>5</v>
      </c>
    </row>
    <row r="250" spans="1:3" x14ac:dyDescent="0.25">
      <c r="A250" s="3">
        <v>34</v>
      </c>
      <c r="B250" s="4" t="s">
        <v>14</v>
      </c>
      <c r="C250" t="s">
        <v>5</v>
      </c>
    </row>
    <row r="251" spans="1:3" x14ac:dyDescent="0.25">
      <c r="A251" s="3">
        <v>35</v>
      </c>
      <c r="B251" s="4" t="s">
        <v>14</v>
      </c>
      <c r="C251" t="s">
        <v>5</v>
      </c>
    </row>
    <row r="252" spans="1:3" x14ac:dyDescent="0.25">
      <c r="A252" s="3">
        <v>36</v>
      </c>
      <c r="B252" s="4" t="s">
        <v>14</v>
      </c>
      <c r="C252" t="s">
        <v>5</v>
      </c>
    </row>
    <row r="253" spans="1:3" x14ac:dyDescent="0.25">
      <c r="A253" s="3">
        <v>37</v>
      </c>
      <c r="B253" s="4" t="s">
        <v>63</v>
      </c>
      <c r="C253" t="s">
        <v>10</v>
      </c>
    </row>
    <row r="254" spans="1:3" x14ac:dyDescent="0.25">
      <c r="A254" s="3">
        <v>38</v>
      </c>
      <c r="B254" s="4" t="s">
        <v>63</v>
      </c>
      <c r="C254" t="s">
        <v>5</v>
      </c>
    </row>
    <row r="255" spans="1:3" x14ac:dyDescent="0.25">
      <c r="A255" s="3">
        <v>39</v>
      </c>
      <c r="B255" s="4" t="s">
        <v>63</v>
      </c>
      <c r="C255" t="s">
        <v>10</v>
      </c>
    </row>
    <row r="256" spans="1:3" x14ac:dyDescent="0.25">
      <c r="A256" s="3">
        <v>40</v>
      </c>
      <c r="B256" s="4" t="s">
        <v>18</v>
      </c>
      <c r="C256" t="s">
        <v>5</v>
      </c>
    </row>
    <row r="257" spans="1:3" x14ac:dyDescent="0.25">
      <c r="A257" s="3">
        <v>41</v>
      </c>
      <c r="B257" s="4" t="s">
        <v>14</v>
      </c>
      <c r="C257" t="s">
        <v>5</v>
      </c>
    </row>
    <row r="258" spans="1:3" x14ac:dyDescent="0.25">
      <c r="A258" s="3">
        <v>42</v>
      </c>
      <c r="B258" s="4" t="s">
        <v>14</v>
      </c>
      <c r="C258" t="s">
        <v>5</v>
      </c>
    </row>
    <row r="259" spans="1:3" x14ac:dyDescent="0.25">
      <c r="A259" s="3">
        <v>43</v>
      </c>
      <c r="B259" s="4" t="s">
        <v>14</v>
      </c>
      <c r="C259" t="s">
        <v>5</v>
      </c>
    </row>
    <row r="260" spans="1:3" x14ac:dyDescent="0.25">
      <c r="A260" s="3">
        <v>44</v>
      </c>
      <c r="B260" s="4" t="s">
        <v>14</v>
      </c>
      <c r="C260" t="s">
        <v>10</v>
      </c>
    </row>
    <row r="261" spans="1:3" x14ac:dyDescent="0.25">
      <c r="A261" s="3">
        <v>45</v>
      </c>
      <c r="B261" s="4" t="s">
        <v>63</v>
      </c>
      <c r="C261" t="s">
        <v>10</v>
      </c>
    </row>
    <row r="262" spans="1:3" x14ac:dyDescent="0.25">
      <c r="A262" s="3">
        <v>46</v>
      </c>
      <c r="B262" s="4" t="s">
        <v>18</v>
      </c>
      <c r="C262" t="s">
        <v>5</v>
      </c>
    </row>
    <row r="263" spans="1:3" x14ac:dyDescent="0.25">
      <c r="A263" s="3">
        <v>47</v>
      </c>
      <c r="B263" s="4" t="s">
        <v>63</v>
      </c>
      <c r="C263" t="s">
        <v>5</v>
      </c>
    </row>
    <row r="264" spans="1:3" x14ac:dyDescent="0.25">
      <c r="A264" s="3">
        <v>48</v>
      </c>
      <c r="B264" s="4" t="s">
        <v>14</v>
      </c>
      <c r="C264" t="s">
        <v>5</v>
      </c>
    </row>
    <row r="265" spans="1:3" x14ac:dyDescent="0.25">
      <c r="A265" s="3">
        <v>49</v>
      </c>
      <c r="B265" s="4" t="s">
        <v>18</v>
      </c>
      <c r="C265" t="s">
        <v>5</v>
      </c>
    </row>
    <row r="266" spans="1:3" x14ac:dyDescent="0.25">
      <c r="A266" s="3">
        <v>50</v>
      </c>
      <c r="B266" s="4" t="s">
        <v>18</v>
      </c>
      <c r="C266" t="s">
        <v>5</v>
      </c>
    </row>
    <row r="267" spans="1:3" x14ac:dyDescent="0.25">
      <c r="A267" s="3">
        <v>51</v>
      </c>
      <c r="B267" s="4" t="s">
        <v>18</v>
      </c>
      <c r="C267" t="s">
        <v>25</v>
      </c>
    </row>
    <row r="268" spans="1:3" x14ac:dyDescent="0.25">
      <c r="A268" s="3">
        <v>52</v>
      </c>
      <c r="B268" s="4" t="s">
        <v>63</v>
      </c>
      <c r="C268" t="s">
        <v>10</v>
      </c>
    </row>
    <row r="269" spans="1:3" x14ac:dyDescent="0.25">
      <c r="A269" s="3">
        <v>53</v>
      </c>
      <c r="B269" s="4" t="s">
        <v>18</v>
      </c>
      <c r="C269" t="s">
        <v>5</v>
      </c>
    </row>
    <row r="270" spans="1:3" x14ac:dyDescent="0.25">
      <c r="A270" s="3">
        <v>54</v>
      </c>
      <c r="B270" s="4" t="s">
        <v>63</v>
      </c>
      <c r="C270" t="s">
        <v>5</v>
      </c>
    </row>
    <row r="271" spans="1:3" x14ac:dyDescent="0.25">
      <c r="A271" s="3">
        <v>55</v>
      </c>
      <c r="B271" s="4" t="s">
        <v>63</v>
      </c>
      <c r="C271" t="s">
        <v>10</v>
      </c>
    </row>
    <row r="272" spans="1:3" x14ac:dyDescent="0.25">
      <c r="A272" s="3">
        <v>56</v>
      </c>
      <c r="B272" s="4" t="s">
        <v>14</v>
      </c>
      <c r="C272" t="s">
        <v>5</v>
      </c>
    </row>
    <row r="273" spans="1:3" x14ac:dyDescent="0.25">
      <c r="A273" s="3">
        <v>57</v>
      </c>
      <c r="B273" s="4" t="s">
        <v>18</v>
      </c>
      <c r="C273" t="s">
        <v>10</v>
      </c>
    </row>
    <row r="274" spans="1:3" x14ac:dyDescent="0.25">
      <c r="A274" s="3">
        <v>58</v>
      </c>
      <c r="B274" s="4" t="s">
        <v>192</v>
      </c>
      <c r="C274" t="s">
        <v>5</v>
      </c>
    </row>
    <row r="275" spans="1:3" x14ac:dyDescent="0.25">
      <c r="A275" s="3">
        <v>59</v>
      </c>
      <c r="B275" s="4" t="s">
        <v>18</v>
      </c>
      <c r="C275" t="s">
        <v>5</v>
      </c>
    </row>
    <row r="276" spans="1:3" x14ac:dyDescent="0.25">
      <c r="A276" s="3">
        <v>60</v>
      </c>
      <c r="B276" s="4" t="s">
        <v>88</v>
      </c>
      <c r="C276" t="s">
        <v>5</v>
      </c>
    </row>
    <row r="277" spans="1:3" x14ac:dyDescent="0.25">
      <c r="A277" s="3">
        <v>61</v>
      </c>
      <c r="B277" s="4" t="s">
        <v>63</v>
      </c>
      <c r="C277" t="s">
        <v>10</v>
      </c>
    </row>
    <row r="278" spans="1:3" x14ac:dyDescent="0.25">
      <c r="A278" s="3">
        <v>62</v>
      </c>
      <c r="B278" s="4" t="s">
        <v>18</v>
      </c>
      <c r="C278" t="s">
        <v>5</v>
      </c>
    </row>
    <row r="279" spans="1:3" x14ac:dyDescent="0.25">
      <c r="A279" s="3">
        <v>63</v>
      </c>
      <c r="B279" s="4" t="s">
        <v>124</v>
      </c>
      <c r="C279" t="s">
        <v>10</v>
      </c>
    </row>
    <row r="280" spans="1:3" x14ac:dyDescent="0.25">
      <c r="A280" s="3">
        <v>64</v>
      </c>
      <c r="B280" s="4" t="s">
        <v>63</v>
      </c>
      <c r="C280" t="s">
        <v>10</v>
      </c>
    </row>
    <row r="281" spans="1:3" x14ac:dyDescent="0.25">
      <c r="A281" s="3">
        <v>65</v>
      </c>
      <c r="B281" s="4" t="s">
        <v>18</v>
      </c>
      <c r="C281" t="s">
        <v>5</v>
      </c>
    </row>
    <row r="282" spans="1:3" x14ac:dyDescent="0.25">
      <c r="A282" s="3">
        <v>66</v>
      </c>
      <c r="B282" s="4" t="s">
        <v>65</v>
      </c>
      <c r="C282" t="s">
        <v>10</v>
      </c>
    </row>
    <row r="283" spans="1:3" x14ac:dyDescent="0.25">
      <c r="A283" s="3">
        <v>67</v>
      </c>
      <c r="B283" s="4" t="s">
        <v>18</v>
      </c>
      <c r="C283" t="s">
        <v>5</v>
      </c>
    </row>
    <row r="284" spans="1:3" x14ac:dyDescent="0.25">
      <c r="A284" s="3">
        <v>68</v>
      </c>
      <c r="B284" s="4" t="s">
        <v>14</v>
      </c>
      <c r="C284" t="s">
        <v>5</v>
      </c>
    </row>
    <row r="285" spans="1:3" x14ac:dyDescent="0.25">
      <c r="A285" s="3">
        <v>69</v>
      </c>
      <c r="B285" s="4" t="s">
        <v>124</v>
      </c>
      <c r="C285" t="s">
        <v>5</v>
      </c>
    </row>
    <row r="286" spans="1:3" x14ac:dyDescent="0.25">
      <c r="A286" s="3">
        <v>70</v>
      </c>
      <c r="B286" s="4" t="s">
        <v>18</v>
      </c>
      <c r="C286" t="s">
        <v>5</v>
      </c>
    </row>
    <row r="287" spans="1:3" x14ac:dyDescent="0.25">
      <c r="A287" s="3">
        <v>71</v>
      </c>
      <c r="B287" s="4" t="s">
        <v>63</v>
      </c>
      <c r="C287" t="s">
        <v>5</v>
      </c>
    </row>
    <row r="288" spans="1:3" x14ac:dyDescent="0.25">
      <c r="A288" s="3">
        <v>72</v>
      </c>
      <c r="B288" s="4" t="s">
        <v>63</v>
      </c>
      <c r="C288" t="s">
        <v>10</v>
      </c>
    </row>
    <row r="289" spans="1:3" x14ac:dyDescent="0.25">
      <c r="A289" s="3">
        <v>73</v>
      </c>
      <c r="B289" s="4" t="s">
        <v>18</v>
      </c>
      <c r="C289" t="s">
        <v>5</v>
      </c>
    </row>
    <row r="290" spans="1:3" x14ac:dyDescent="0.25">
      <c r="A290" s="3">
        <v>74</v>
      </c>
      <c r="B290" s="4" t="s">
        <v>63</v>
      </c>
      <c r="C290" t="s">
        <v>10</v>
      </c>
    </row>
    <row r="291" spans="1:3" x14ac:dyDescent="0.25">
      <c r="A291" s="3">
        <v>75</v>
      </c>
      <c r="B291" s="4" t="s">
        <v>18</v>
      </c>
      <c r="C291" t="s">
        <v>5</v>
      </c>
    </row>
    <row r="292" spans="1:3" x14ac:dyDescent="0.25">
      <c r="A292" s="3">
        <v>76</v>
      </c>
      <c r="B292" s="4" t="s">
        <v>18</v>
      </c>
      <c r="C292" t="s">
        <v>5</v>
      </c>
    </row>
    <row r="293" spans="1:3" x14ac:dyDescent="0.25">
      <c r="A293" s="3">
        <v>77</v>
      </c>
      <c r="B293" s="4" t="s">
        <v>18</v>
      </c>
      <c r="C293" t="s">
        <v>5</v>
      </c>
    </row>
    <row r="294" spans="1:3" x14ac:dyDescent="0.25">
      <c r="A294" s="3">
        <v>78</v>
      </c>
      <c r="B294" s="4" t="s">
        <v>63</v>
      </c>
      <c r="C294" t="s">
        <v>5</v>
      </c>
    </row>
    <row r="295" spans="1:3" x14ac:dyDescent="0.25">
      <c r="A295" s="3">
        <v>79</v>
      </c>
      <c r="B295" s="4" t="s">
        <v>65</v>
      </c>
      <c r="C295" t="s">
        <v>5</v>
      </c>
    </row>
    <row r="296" spans="1:3" x14ac:dyDescent="0.25">
      <c r="A296" s="3">
        <v>80</v>
      </c>
      <c r="B296" s="4" t="s">
        <v>18</v>
      </c>
      <c r="C296" t="s">
        <v>25</v>
      </c>
    </row>
    <row r="297" spans="1:3" x14ac:dyDescent="0.25">
      <c r="A297" s="3">
        <v>81</v>
      </c>
      <c r="B297" s="4" t="s">
        <v>63</v>
      </c>
      <c r="C297" t="s">
        <v>10</v>
      </c>
    </row>
    <row r="298" spans="1:3" x14ac:dyDescent="0.25">
      <c r="A298" s="3">
        <v>82</v>
      </c>
      <c r="B298" s="4" t="s">
        <v>63</v>
      </c>
      <c r="C298" t="s">
        <v>5</v>
      </c>
    </row>
    <row r="299" spans="1:3" x14ac:dyDescent="0.25">
      <c r="A299" s="3">
        <v>83</v>
      </c>
      <c r="B299" s="4" t="s">
        <v>65</v>
      </c>
      <c r="C299" t="s">
        <v>5</v>
      </c>
    </row>
    <row r="300" spans="1:3" x14ac:dyDescent="0.25">
      <c r="A300" s="3">
        <v>84</v>
      </c>
      <c r="B300" s="4" t="s">
        <v>14</v>
      </c>
      <c r="C300" t="s">
        <v>5</v>
      </c>
    </row>
    <row r="301" spans="1:3" x14ac:dyDescent="0.25">
      <c r="A301" s="3">
        <v>85</v>
      </c>
      <c r="B301" s="4" t="s">
        <v>65</v>
      </c>
      <c r="C301" t="s">
        <v>5</v>
      </c>
    </row>
    <row r="302" spans="1:3" x14ac:dyDescent="0.25">
      <c r="A302" s="3">
        <v>86</v>
      </c>
      <c r="B302" s="4" t="s">
        <v>124</v>
      </c>
      <c r="C302" t="s">
        <v>5</v>
      </c>
    </row>
    <row r="303" spans="1:3" x14ac:dyDescent="0.25">
      <c r="A303" s="3">
        <v>87</v>
      </c>
      <c r="B303" s="4" t="s">
        <v>63</v>
      </c>
      <c r="C303" t="s">
        <v>5</v>
      </c>
    </row>
    <row r="304" spans="1:3" x14ac:dyDescent="0.25">
      <c r="A304" s="3">
        <v>88</v>
      </c>
      <c r="B304" s="4" t="s">
        <v>18</v>
      </c>
      <c r="C304" t="s">
        <v>25</v>
      </c>
    </row>
    <row r="305" spans="1:3" x14ac:dyDescent="0.25">
      <c r="A305" s="3">
        <v>89</v>
      </c>
      <c r="B305" s="4" t="s">
        <v>18</v>
      </c>
      <c r="C305" t="s">
        <v>5</v>
      </c>
    </row>
    <row r="306" spans="1:3" x14ac:dyDescent="0.25">
      <c r="A306" s="3">
        <v>90</v>
      </c>
      <c r="B306" s="4" t="s">
        <v>14</v>
      </c>
      <c r="C306" t="s">
        <v>10</v>
      </c>
    </row>
    <row r="307" spans="1:3" x14ac:dyDescent="0.25">
      <c r="A307" s="3">
        <v>91</v>
      </c>
      <c r="B307" s="4" t="s">
        <v>18</v>
      </c>
      <c r="C307" t="s">
        <v>5</v>
      </c>
    </row>
    <row r="308" spans="1:3" x14ac:dyDescent="0.25">
      <c r="A308" s="3">
        <v>92</v>
      </c>
      <c r="B308" s="4" t="s">
        <v>88</v>
      </c>
      <c r="C308" t="s">
        <v>5</v>
      </c>
    </row>
    <row r="309" spans="1:3" x14ac:dyDescent="0.25">
      <c r="A309" s="3">
        <v>93</v>
      </c>
      <c r="B309" s="4" t="s">
        <v>63</v>
      </c>
      <c r="C309" t="s">
        <v>10</v>
      </c>
    </row>
    <row r="310" spans="1:3" x14ac:dyDescent="0.25">
      <c r="A310" s="3">
        <v>94</v>
      </c>
      <c r="B310" s="4" t="s">
        <v>18</v>
      </c>
      <c r="C310" t="s">
        <v>25</v>
      </c>
    </row>
    <row r="311" spans="1:3" x14ac:dyDescent="0.25">
      <c r="A311" s="3">
        <v>95</v>
      </c>
      <c r="B311" s="4" t="s">
        <v>14</v>
      </c>
      <c r="C311" t="s">
        <v>25</v>
      </c>
    </row>
    <row r="312" spans="1:3" x14ac:dyDescent="0.25">
      <c r="A312" s="3">
        <v>96</v>
      </c>
      <c r="B312" s="4" t="s">
        <v>88</v>
      </c>
      <c r="C312" t="s">
        <v>5</v>
      </c>
    </row>
    <row r="313" spans="1:3" x14ac:dyDescent="0.25">
      <c r="A313" s="3">
        <v>97</v>
      </c>
      <c r="B313" s="4" t="s">
        <v>18</v>
      </c>
      <c r="C313" t="s">
        <v>25</v>
      </c>
    </row>
    <row r="314" spans="1:3" x14ac:dyDescent="0.25">
      <c r="A314" s="3">
        <v>98</v>
      </c>
      <c r="B314" s="4" t="s">
        <v>14</v>
      </c>
      <c r="C314" t="s">
        <v>10</v>
      </c>
    </row>
    <row r="315" spans="1:3" x14ac:dyDescent="0.25">
      <c r="A315" s="3">
        <v>99</v>
      </c>
      <c r="B315" s="4" t="s">
        <v>192</v>
      </c>
      <c r="C315" t="s">
        <v>5</v>
      </c>
    </row>
    <row r="316" spans="1:3" x14ac:dyDescent="0.25">
      <c r="A316" s="3">
        <v>100</v>
      </c>
      <c r="B316" s="4" t="s">
        <v>18</v>
      </c>
      <c r="C316" t="s">
        <v>5</v>
      </c>
    </row>
    <row r="317" spans="1:3" x14ac:dyDescent="0.25">
      <c r="A317" s="3">
        <v>101</v>
      </c>
      <c r="B317" s="4" t="s">
        <v>65</v>
      </c>
      <c r="C317" t="s">
        <v>10</v>
      </c>
    </row>
    <row r="318" spans="1:3" x14ac:dyDescent="0.25">
      <c r="A318" s="3">
        <v>102</v>
      </c>
      <c r="B318" s="4" t="s">
        <v>14</v>
      </c>
      <c r="C318" t="s">
        <v>25</v>
      </c>
    </row>
    <row r="319" spans="1:3" x14ac:dyDescent="0.25">
      <c r="A319" s="3">
        <v>103</v>
      </c>
      <c r="B319" s="4" t="s">
        <v>63</v>
      </c>
      <c r="C319" t="s">
        <v>5</v>
      </c>
    </row>
    <row r="320" spans="1:3" x14ac:dyDescent="0.25">
      <c r="A320" s="3">
        <v>104</v>
      </c>
      <c r="B320" s="4" t="s">
        <v>65</v>
      </c>
      <c r="C320" t="s">
        <v>5</v>
      </c>
    </row>
    <row r="321" spans="1:3" x14ac:dyDescent="0.25">
      <c r="A321" s="3">
        <v>105</v>
      </c>
      <c r="B321" s="4" t="s">
        <v>14</v>
      </c>
      <c r="C321" t="s">
        <v>5</v>
      </c>
    </row>
    <row r="322" spans="1:3" x14ac:dyDescent="0.25">
      <c r="A322" s="3">
        <v>106</v>
      </c>
      <c r="B322" s="4" t="s">
        <v>18</v>
      </c>
      <c r="C322" t="s">
        <v>5</v>
      </c>
    </row>
    <row r="323" spans="1:3" x14ac:dyDescent="0.25">
      <c r="A323" s="3">
        <v>107</v>
      </c>
      <c r="B323" s="4" t="s">
        <v>65</v>
      </c>
      <c r="C323" t="s">
        <v>5</v>
      </c>
    </row>
    <row r="324" spans="1:3" x14ac:dyDescent="0.25">
      <c r="A324" s="3">
        <v>108</v>
      </c>
      <c r="B324" s="4" t="s">
        <v>65</v>
      </c>
      <c r="C324" t="s">
        <v>10</v>
      </c>
    </row>
    <row r="325" spans="1:3" x14ac:dyDescent="0.25">
      <c r="A325" s="3">
        <v>109</v>
      </c>
      <c r="B325" s="4" t="s">
        <v>18</v>
      </c>
      <c r="C325" t="s">
        <v>5</v>
      </c>
    </row>
    <row r="326" spans="1:3" x14ac:dyDescent="0.25">
      <c r="A326" s="3">
        <v>110</v>
      </c>
      <c r="B326" s="4" t="s">
        <v>18</v>
      </c>
      <c r="C326" t="s">
        <v>25</v>
      </c>
    </row>
    <row r="327" spans="1:3" x14ac:dyDescent="0.25">
      <c r="A327" s="3">
        <v>111</v>
      </c>
      <c r="B327" s="4" t="s">
        <v>124</v>
      </c>
      <c r="C327" t="s">
        <v>5</v>
      </c>
    </row>
    <row r="328" spans="1:3" x14ac:dyDescent="0.25">
      <c r="A328" s="3">
        <v>112</v>
      </c>
      <c r="B328" s="4" t="s">
        <v>14</v>
      </c>
      <c r="C328" t="s">
        <v>5</v>
      </c>
    </row>
    <row r="329" spans="1:3" x14ac:dyDescent="0.25">
      <c r="A329" s="3">
        <v>113</v>
      </c>
      <c r="B329" s="4" t="s">
        <v>18</v>
      </c>
      <c r="C329" t="s">
        <v>5</v>
      </c>
    </row>
    <row r="330" spans="1:3" x14ac:dyDescent="0.25">
      <c r="A330" s="3">
        <v>114</v>
      </c>
      <c r="B330" s="4" t="s">
        <v>18</v>
      </c>
      <c r="C330" t="s">
        <v>5</v>
      </c>
    </row>
    <row r="331" spans="1:3" x14ac:dyDescent="0.25">
      <c r="A331" s="3">
        <v>115</v>
      </c>
      <c r="B331" s="4" t="s">
        <v>14</v>
      </c>
      <c r="C331" t="s">
        <v>5</v>
      </c>
    </row>
    <row r="332" spans="1:3" x14ac:dyDescent="0.25">
      <c r="A332" s="3">
        <v>116</v>
      </c>
      <c r="B332" s="4" t="s">
        <v>18</v>
      </c>
      <c r="C332" t="s">
        <v>5</v>
      </c>
    </row>
    <row r="333" spans="1:3" x14ac:dyDescent="0.25">
      <c r="A333" s="3">
        <v>117</v>
      </c>
      <c r="B333" s="4" t="s">
        <v>14</v>
      </c>
      <c r="C333" t="s">
        <v>25</v>
      </c>
    </row>
    <row r="334" spans="1:3" x14ac:dyDescent="0.25">
      <c r="A334" s="3">
        <v>118</v>
      </c>
      <c r="B334" s="4" t="s">
        <v>63</v>
      </c>
      <c r="C334" t="s">
        <v>25</v>
      </c>
    </row>
    <row r="335" spans="1:3" x14ac:dyDescent="0.25">
      <c r="A335" s="3">
        <v>119</v>
      </c>
      <c r="B335" s="4" t="s">
        <v>97</v>
      </c>
      <c r="C335" t="s">
        <v>5</v>
      </c>
    </row>
    <row r="336" spans="1:3" x14ac:dyDescent="0.25">
      <c r="A336" s="3">
        <v>120</v>
      </c>
      <c r="B336" s="4" t="s">
        <v>14</v>
      </c>
      <c r="C336" t="s">
        <v>5</v>
      </c>
    </row>
    <row r="337" spans="1:3" x14ac:dyDescent="0.25">
      <c r="A337" s="3">
        <v>121</v>
      </c>
      <c r="B337" s="4" t="s">
        <v>63</v>
      </c>
      <c r="C337" t="s">
        <v>10</v>
      </c>
    </row>
    <row r="338" spans="1:3" x14ac:dyDescent="0.25">
      <c r="A338" s="3">
        <v>122</v>
      </c>
      <c r="B338" s="4" t="s">
        <v>63</v>
      </c>
      <c r="C338" t="s">
        <v>5</v>
      </c>
    </row>
    <row r="339" spans="1:3" x14ac:dyDescent="0.25">
      <c r="A339" s="3">
        <v>123</v>
      </c>
      <c r="B339" s="4" t="s">
        <v>18</v>
      </c>
      <c r="C339" t="s">
        <v>5</v>
      </c>
    </row>
    <row r="340" spans="1:3" x14ac:dyDescent="0.25">
      <c r="A340" s="3">
        <v>124</v>
      </c>
      <c r="B340" s="4" t="s">
        <v>63</v>
      </c>
      <c r="C340" t="s">
        <v>5</v>
      </c>
    </row>
    <row r="341" spans="1:3" x14ac:dyDescent="0.25">
      <c r="A341" s="3">
        <v>125</v>
      </c>
      <c r="B341" s="4" t="s">
        <v>63</v>
      </c>
      <c r="C341" t="s">
        <v>5</v>
      </c>
    </row>
    <row r="342" spans="1:3" x14ac:dyDescent="0.25">
      <c r="A342" s="3">
        <v>126</v>
      </c>
      <c r="B342" s="4" t="s">
        <v>14</v>
      </c>
      <c r="C342" t="s">
        <v>5</v>
      </c>
    </row>
    <row r="343" spans="1:3" x14ac:dyDescent="0.25">
      <c r="A343" s="3">
        <v>127</v>
      </c>
      <c r="B343" s="4" t="s">
        <v>14</v>
      </c>
      <c r="C343" t="s">
        <v>5</v>
      </c>
    </row>
    <row r="344" spans="1:3" x14ac:dyDescent="0.25">
      <c r="A344" s="3">
        <v>128</v>
      </c>
      <c r="B344" s="4" t="s">
        <v>14</v>
      </c>
      <c r="C344" t="s">
        <v>5</v>
      </c>
    </row>
    <row r="345" spans="1:3" x14ac:dyDescent="0.25">
      <c r="A345" s="3">
        <v>129</v>
      </c>
      <c r="B345" s="4" t="s">
        <v>18</v>
      </c>
      <c r="C345" t="s">
        <v>5</v>
      </c>
    </row>
    <row r="346" spans="1:3" x14ac:dyDescent="0.25">
      <c r="A346" s="3">
        <v>130</v>
      </c>
      <c r="B346" s="4" t="s">
        <v>14</v>
      </c>
      <c r="C346" t="s">
        <v>25</v>
      </c>
    </row>
    <row r="347" spans="1:3" x14ac:dyDescent="0.25">
      <c r="A347" s="3">
        <v>131</v>
      </c>
      <c r="B347" s="4" t="s">
        <v>14</v>
      </c>
      <c r="C347" t="s">
        <v>5</v>
      </c>
    </row>
    <row r="348" spans="1:3" x14ac:dyDescent="0.25">
      <c r="A348" s="3">
        <v>132</v>
      </c>
      <c r="B348" s="4" t="s">
        <v>14</v>
      </c>
      <c r="C348" t="s">
        <v>5</v>
      </c>
    </row>
    <row r="349" spans="1:3" x14ac:dyDescent="0.25">
      <c r="A349" s="3">
        <v>133</v>
      </c>
      <c r="B349" s="4" t="s">
        <v>18</v>
      </c>
      <c r="C349" t="s">
        <v>25</v>
      </c>
    </row>
    <row r="350" spans="1:3" x14ac:dyDescent="0.25">
      <c r="A350" s="3">
        <v>134</v>
      </c>
      <c r="B350" s="4" t="s">
        <v>63</v>
      </c>
      <c r="C350" t="s">
        <v>10</v>
      </c>
    </row>
    <row r="351" spans="1:3" x14ac:dyDescent="0.25">
      <c r="A351" s="3">
        <v>135</v>
      </c>
      <c r="B351" s="4" t="s">
        <v>18</v>
      </c>
      <c r="C351" t="s">
        <v>5</v>
      </c>
    </row>
    <row r="352" spans="1:3" x14ac:dyDescent="0.25">
      <c r="A352" s="3">
        <v>136</v>
      </c>
      <c r="B352" s="4" t="s">
        <v>63</v>
      </c>
      <c r="C352" t="s">
        <v>10</v>
      </c>
    </row>
    <row r="353" spans="1:3" x14ac:dyDescent="0.25">
      <c r="A353" s="3">
        <v>137</v>
      </c>
      <c r="B353" s="4" t="s">
        <v>63</v>
      </c>
      <c r="C353" t="s">
        <v>5</v>
      </c>
    </row>
    <row r="354" spans="1:3" x14ac:dyDescent="0.25">
      <c r="A354" s="3">
        <v>138</v>
      </c>
      <c r="B354" s="4" t="s">
        <v>18</v>
      </c>
      <c r="C354" t="s">
        <v>5</v>
      </c>
    </row>
    <row r="355" spans="1:3" x14ac:dyDescent="0.25">
      <c r="A355" s="3">
        <v>139</v>
      </c>
      <c r="B355" s="4" t="s">
        <v>63</v>
      </c>
      <c r="C355" t="s">
        <v>5</v>
      </c>
    </row>
    <row r="356" spans="1:3" x14ac:dyDescent="0.25">
      <c r="A356" s="3">
        <v>140</v>
      </c>
      <c r="B356" s="4" t="s">
        <v>63</v>
      </c>
      <c r="C356" t="s">
        <v>10</v>
      </c>
    </row>
    <row r="357" spans="1:3" x14ac:dyDescent="0.25">
      <c r="A357" s="3">
        <v>141</v>
      </c>
      <c r="B357" s="4" t="s">
        <v>18</v>
      </c>
      <c r="C357" t="s">
        <v>25</v>
      </c>
    </row>
    <row r="358" spans="1:3" x14ac:dyDescent="0.25">
      <c r="A358" s="3">
        <v>142</v>
      </c>
      <c r="B358" s="4" t="s">
        <v>14</v>
      </c>
      <c r="C358" t="s">
        <v>25</v>
      </c>
    </row>
    <row r="359" spans="1:3" x14ac:dyDescent="0.25">
      <c r="A359" s="3">
        <v>143</v>
      </c>
      <c r="B359" s="4" t="s">
        <v>14</v>
      </c>
      <c r="C359" t="s">
        <v>5</v>
      </c>
    </row>
    <row r="360" spans="1:3" x14ac:dyDescent="0.25">
      <c r="A360" s="3">
        <v>144</v>
      </c>
      <c r="B360" s="4" t="s">
        <v>18</v>
      </c>
      <c r="C360" t="s">
        <v>5</v>
      </c>
    </row>
    <row r="361" spans="1:3" x14ac:dyDescent="0.25">
      <c r="A361" s="3">
        <v>145</v>
      </c>
      <c r="B361" s="4" t="s">
        <v>63</v>
      </c>
      <c r="C361" t="s">
        <v>5</v>
      </c>
    </row>
    <row r="362" spans="1:3" x14ac:dyDescent="0.25">
      <c r="A362" s="3">
        <v>146</v>
      </c>
      <c r="B362" s="4" t="s">
        <v>18</v>
      </c>
      <c r="C362" t="s">
        <v>5</v>
      </c>
    </row>
    <row r="363" spans="1:3" x14ac:dyDescent="0.25">
      <c r="A363" s="3">
        <v>147</v>
      </c>
      <c r="B363" s="4" t="s">
        <v>63</v>
      </c>
      <c r="C363" t="s">
        <v>5</v>
      </c>
    </row>
    <row r="364" spans="1:3" x14ac:dyDescent="0.25">
      <c r="A364" s="3">
        <v>148</v>
      </c>
      <c r="B364" s="4" t="s">
        <v>65</v>
      </c>
      <c r="C364" t="s">
        <v>10</v>
      </c>
    </row>
    <row r="365" spans="1:3" x14ac:dyDescent="0.25">
      <c r="A365" s="3">
        <v>149</v>
      </c>
      <c r="B365" s="4" t="s">
        <v>14</v>
      </c>
      <c r="C365" t="s">
        <v>5</v>
      </c>
    </row>
    <row r="366" spans="1:3" x14ac:dyDescent="0.25">
      <c r="A366" s="3">
        <v>150</v>
      </c>
      <c r="B366" s="4" t="s">
        <v>65</v>
      </c>
      <c r="C366" t="s">
        <v>5</v>
      </c>
    </row>
    <row r="367" spans="1:3" x14ac:dyDescent="0.25">
      <c r="A367" s="3">
        <v>151</v>
      </c>
      <c r="B367" s="4" t="s">
        <v>124</v>
      </c>
      <c r="C367" t="s">
        <v>5</v>
      </c>
    </row>
    <row r="368" spans="1:3" x14ac:dyDescent="0.25">
      <c r="A368" s="3">
        <v>152</v>
      </c>
      <c r="B368" s="4" t="s">
        <v>14</v>
      </c>
      <c r="C368" t="s">
        <v>25</v>
      </c>
    </row>
    <row r="369" spans="1:3" x14ac:dyDescent="0.25">
      <c r="A369" s="3">
        <v>153</v>
      </c>
      <c r="B369" s="4" t="s">
        <v>18</v>
      </c>
      <c r="C369" t="s">
        <v>5</v>
      </c>
    </row>
    <row r="370" spans="1:3" x14ac:dyDescent="0.25">
      <c r="A370" s="3">
        <v>154</v>
      </c>
      <c r="B370" s="4" t="s">
        <v>14</v>
      </c>
      <c r="C370" t="s">
        <v>5</v>
      </c>
    </row>
    <row r="371" spans="1:3" x14ac:dyDescent="0.25">
      <c r="A371" s="3">
        <v>155</v>
      </c>
      <c r="B371" s="4" t="s">
        <v>63</v>
      </c>
      <c r="C371" t="s">
        <v>10</v>
      </c>
    </row>
    <row r="372" spans="1:3" x14ac:dyDescent="0.25">
      <c r="A372" s="3">
        <v>156</v>
      </c>
      <c r="B372" s="4" t="s">
        <v>63</v>
      </c>
      <c r="C372" t="s">
        <v>5</v>
      </c>
    </row>
    <row r="373" spans="1:3" x14ac:dyDescent="0.25">
      <c r="A373" s="3">
        <v>157</v>
      </c>
      <c r="B373" s="4" t="s">
        <v>63</v>
      </c>
      <c r="C373" t="s">
        <v>10</v>
      </c>
    </row>
    <row r="374" spans="1:3" x14ac:dyDescent="0.25">
      <c r="A374" s="3">
        <v>158</v>
      </c>
      <c r="B374" s="4" t="s">
        <v>14</v>
      </c>
      <c r="C374" t="s">
        <v>5</v>
      </c>
    </row>
    <row r="375" spans="1:3" x14ac:dyDescent="0.25">
      <c r="A375" s="3">
        <v>159</v>
      </c>
      <c r="B375" s="4" t="s">
        <v>65</v>
      </c>
      <c r="C375" t="s">
        <v>5</v>
      </c>
    </row>
    <row r="376" spans="1:3" x14ac:dyDescent="0.25">
      <c r="A376" s="3">
        <v>160</v>
      </c>
      <c r="B376" s="4" t="s">
        <v>124</v>
      </c>
      <c r="C376" t="s">
        <v>5</v>
      </c>
    </row>
    <row r="377" spans="1:3" x14ac:dyDescent="0.25">
      <c r="A377" s="3">
        <v>161</v>
      </c>
      <c r="B377" s="4" t="s">
        <v>63</v>
      </c>
      <c r="C377" t="s">
        <v>10</v>
      </c>
    </row>
    <row r="378" spans="1:3" x14ac:dyDescent="0.25">
      <c r="A378" s="3">
        <v>162</v>
      </c>
      <c r="B378" s="4" t="s">
        <v>63</v>
      </c>
      <c r="C378" t="s">
        <v>10</v>
      </c>
    </row>
    <row r="379" spans="1:3" x14ac:dyDescent="0.25">
      <c r="A379" s="3">
        <v>163</v>
      </c>
      <c r="B379" s="4" t="s">
        <v>18</v>
      </c>
      <c r="C379" t="s">
        <v>5</v>
      </c>
    </row>
    <row r="380" spans="1:3" x14ac:dyDescent="0.25">
      <c r="A380" s="3">
        <v>164</v>
      </c>
      <c r="B380" s="4" t="s">
        <v>124</v>
      </c>
      <c r="C380" t="s">
        <v>5</v>
      </c>
    </row>
    <row r="381" spans="1:3" x14ac:dyDescent="0.25">
      <c r="A381" s="3">
        <v>165</v>
      </c>
      <c r="B381" s="4" t="s">
        <v>63</v>
      </c>
      <c r="C381" t="s">
        <v>5</v>
      </c>
    </row>
    <row r="382" spans="1:3" x14ac:dyDescent="0.25">
      <c r="A382" s="3">
        <v>166</v>
      </c>
      <c r="B382" s="4" t="s">
        <v>18</v>
      </c>
      <c r="C382" t="s">
        <v>5</v>
      </c>
    </row>
    <row r="383" spans="1:3" x14ac:dyDescent="0.25">
      <c r="A383" s="3">
        <v>167</v>
      </c>
      <c r="B383" s="4" t="s">
        <v>65</v>
      </c>
      <c r="C383" t="s">
        <v>10</v>
      </c>
    </row>
    <row r="384" spans="1:3" x14ac:dyDescent="0.25">
      <c r="A384" s="3">
        <v>168</v>
      </c>
      <c r="B384" s="4" t="s">
        <v>18</v>
      </c>
      <c r="C384" t="s">
        <v>5</v>
      </c>
    </row>
    <row r="385" spans="1:3" x14ac:dyDescent="0.25">
      <c r="A385" s="3">
        <v>169</v>
      </c>
      <c r="B385" s="4" t="s">
        <v>14</v>
      </c>
      <c r="C385" t="s">
        <v>10</v>
      </c>
    </row>
    <row r="386" spans="1:3" x14ac:dyDescent="0.25">
      <c r="A386" s="3">
        <v>170</v>
      </c>
      <c r="B386" s="4" t="s">
        <v>14</v>
      </c>
      <c r="C386" t="s">
        <v>5</v>
      </c>
    </row>
    <row r="387" spans="1:3" x14ac:dyDescent="0.25">
      <c r="A387" s="3">
        <v>171</v>
      </c>
      <c r="B387" s="4" t="s">
        <v>63</v>
      </c>
      <c r="C387" t="s">
        <v>10</v>
      </c>
    </row>
    <row r="388" spans="1:3" x14ac:dyDescent="0.25">
      <c r="A388" s="3">
        <v>172</v>
      </c>
      <c r="B388" s="4" t="s">
        <v>63</v>
      </c>
      <c r="C388" t="s">
        <v>5</v>
      </c>
    </row>
    <row r="389" spans="1:3" x14ac:dyDescent="0.25">
      <c r="A389" s="3">
        <v>173</v>
      </c>
      <c r="B389" s="4" t="s">
        <v>63</v>
      </c>
      <c r="C389" t="s">
        <v>10</v>
      </c>
    </row>
    <row r="390" spans="1:3" x14ac:dyDescent="0.25">
      <c r="A390" s="3">
        <v>174</v>
      </c>
      <c r="B390" s="4" t="s">
        <v>18</v>
      </c>
      <c r="C390" t="s">
        <v>5</v>
      </c>
    </row>
    <row r="391" spans="1:3" x14ac:dyDescent="0.25">
      <c r="A391" s="3">
        <v>175</v>
      </c>
      <c r="B391" s="4" t="s">
        <v>14</v>
      </c>
      <c r="C391" t="s">
        <v>25</v>
      </c>
    </row>
    <row r="392" spans="1:3" x14ac:dyDescent="0.25">
      <c r="A392" s="3">
        <v>176</v>
      </c>
      <c r="B392" s="4" t="s">
        <v>14</v>
      </c>
      <c r="C392" t="s">
        <v>5</v>
      </c>
    </row>
    <row r="393" spans="1:3" x14ac:dyDescent="0.25">
      <c r="A393" s="3">
        <v>177</v>
      </c>
      <c r="B393" s="4" t="s">
        <v>14</v>
      </c>
      <c r="C393" t="s">
        <v>5</v>
      </c>
    </row>
    <row r="394" spans="1:3" x14ac:dyDescent="0.25">
      <c r="A394" s="3">
        <v>178</v>
      </c>
      <c r="B394" s="4" t="s">
        <v>14</v>
      </c>
      <c r="C394" t="s">
        <v>5</v>
      </c>
    </row>
    <row r="395" spans="1:3" x14ac:dyDescent="0.25">
      <c r="A395" s="3">
        <v>179</v>
      </c>
      <c r="B395" s="4" t="s">
        <v>14</v>
      </c>
      <c r="C395" t="s">
        <v>5</v>
      </c>
    </row>
    <row r="396" spans="1:3" x14ac:dyDescent="0.25">
      <c r="A396" s="3">
        <v>180</v>
      </c>
      <c r="B396" s="4" t="s">
        <v>18</v>
      </c>
      <c r="C396" t="s">
        <v>5</v>
      </c>
    </row>
    <row r="397" spans="1:3" x14ac:dyDescent="0.25">
      <c r="A397" s="3">
        <v>181</v>
      </c>
      <c r="B397" s="4" t="s">
        <v>14</v>
      </c>
      <c r="C397" t="s">
        <v>5</v>
      </c>
    </row>
    <row r="398" spans="1:3" x14ac:dyDescent="0.25">
      <c r="A398" s="3">
        <v>182</v>
      </c>
      <c r="B398" s="4" t="s">
        <v>63</v>
      </c>
      <c r="C398" t="s">
        <v>25</v>
      </c>
    </row>
    <row r="399" spans="1:3" x14ac:dyDescent="0.25">
      <c r="A399" s="3">
        <v>183</v>
      </c>
      <c r="B399" s="4" t="s">
        <v>63</v>
      </c>
      <c r="C399" t="s">
        <v>5</v>
      </c>
    </row>
    <row r="400" spans="1:3" x14ac:dyDescent="0.25">
      <c r="A400" s="3">
        <v>184</v>
      </c>
      <c r="B400" s="4" t="s">
        <v>97</v>
      </c>
      <c r="C400" t="s">
        <v>5</v>
      </c>
    </row>
    <row r="401" spans="1:3" x14ac:dyDescent="0.25">
      <c r="A401" s="3">
        <v>185</v>
      </c>
      <c r="B401" s="4" t="s">
        <v>14</v>
      </c>
      <c r="C401" t="s">
        <v>25</v>
      </c>
    </row>
    <row r="402" spans="1:3" x14ac:dyDescent="0.25">
      <c r="A402" s="3">
        <v>186</v>
      </c>
      <c r="B402" s="4" t="s">
        <v>18</v>
      </c>
      <c r="C402" t="s">
        <v>5</v>
      </c>
    </row>
    <row r="403" spans="1:3" x14ac:dyDescent="0.25">
      <c r="A403" s="3">
        <v>187</v>
      </c>
      <c r="B403" s="4" t="s">
        <v>14</v>
      </c>
      <c r="C403" t="s">
        <v>5</v>
      </c>
    </row>
    <row r="404" spans="1:3" x14ac:dyDescent="0.25">
      <c r="A404" s="3">
        <v>188</v>
      </c>
      <c r="B404" s="4" t="s">
        <v>14</v>
      </c>
      <c r="C404" t="s">
        <v>5</v>
      </c>
    </row>
    <row r="405" spans="1:3" x14ac:dyDescent="0.25">
      <c r="A405" s="3">
        <v>189</v>
      </c>
      <c r="B405" s="4" t="s">
        <v>14</v>
      </c>
      <c r="C405" t="s">
        <v>5</v>
      </c>
    </row>
    <row r="406" spans="1:3" x14ac:dyDescent="0.25">
      <c r="A406" s="3">
        <v>190</v>
      </c>
      <c r="B406" s="4" t="s">
        <v>65</v>
      </c>
      <c r="C406" t="s">
        <v>10</v>
      </c>
    </row>
    <row r="407" spans="1:3" x14ac:dyDescent="0.25">
      <c r="A407" s="3">
        <v>191</v>
      </c>
      <c r="B407" s="4" t="s">
        <v>14</v>
      </c>
      <c r="C407" t="s">
        <v>5</v>
      </c>
    </row>
    <row r="408" spans="1:3" x14ac:dyDescent="0.25">
      <c r="A408" s="3">
        <v>192</v>
      </c>
      <c r="B408" s="4" t="s">
        <v>14</v>
      </c>
      <c r="C408" t="s">
        <v>5</v>
      </c>
    </row>
    <row r="409" spans="1:3" x14ac:dyDescent="0.25">
      <c r="A409" s="3">
        <v>193</v>
      </c>
      <c r="B409" s="4" t="s">
        <v>18</v>
      </c>
      <c r="C409" t="s">
        <v>5</v>
      </c>
    </row>
    <row r="410" spans="1:3" x14ac:dyDescent="0.25">
      <c r="A410" s="3">
        <v>194</v>
      </c>
      <c r="B410" s="4" t="s">
        <v>14</v>
      </c>
      <c r="C410" t="s">
        <v>5</v>
      </c>
    </row>
    <row r="411" spans="1:3" x14ac:dyDescent="0.25">
      <c r="A411" s="3">
        <v>195</v>
      </c>
      <c r="B411" s="4" t="s">
        <v>14</v>
      </c>
      <c r="C411" t="s">
        <v>5</v>
      </c>
    </row>
    <row r="412" spans="1:3" x14ac:dyDescent="0.25">
      <c r="A412" s="3">
        <v>196</v>
      </c>
      <c r="B412" s="4" t="s">
        <v>14</v>
      </c>
      <c r="C412" t="s">
        <v>5</v>
      </c>
    </row>
    <row r="413" spans="1:3" x14ac:dyDescent="0.25">
      <c r="A413" s="3">
        <v>197</v>
      </c>
      <c r="B413" s="4" t="s">
        <v>18</v>
      </c>
      <c r="C413" t="s">
        <v>25</v>
      </c>
    </row>
    <row r="414" spans="1:3" x14ac:dyDescent="0.25">
      <c r="A414" s="3">
        <v>198</v>
      </c>
      <c r="B414" s="4" t="s">
        <v>63</v>
      </c>
      <c r="C414" t="s">
        <v>10</v>
      </c>
    </row>
    <row r="415" spans="1:3" x14ac:dyDescent="0.25">
      <c r="A415" s="3">
        <v>199</v>
      </c>
      <c r="B415" s="4" t="s">
        <v>18</v>
      </c>
      <c r="C415" t="s">
        <v>5</v>
      </c>
    </row>
    <row r="416" spans="1:3" x14ac:dyDescent="0.25">
      <c r="A416" s="3">
        <v>200</v>
      </c>
      <c r="B416" s="4" t="s">
        <v>18</v>
      </c>
      <c r="C416" t="s">
        <v>5</v>
      </c>
    </row>
    <row r="417" spans="1:3" x14ac:dyDescent="0.25">
      <c r="A417" s="3">
        <v>201</v>
      </c>
      <c r="B417" s="4" t="s">
        <v>65</v>
      </c>
      <c r="C417" t="s">
        <v>10</v>
      </c>
    </row>
    <row r="418" spans="1:3" x14ac:dyDescent="0.25">
      <c r="A418" s="3">
        <v>202</v>
      </c>
      <c r="B418" s="4" t="s">
        <v>65</v>
      </c>
      <c r="C418" t="s">
        <v>5</v>
      </c>
    </row>
    <row r="419" spans="1:3" x14ac:dyDescent="0.25">
      <c r="A419" s="3">
        <v>203</v>
      </c>
      <c r="B419" s="4" t="s">
        <v>18</v>
      </c>
      <c r="C419" t="s">
        <v>5</v>
      </c>
    </row>
    <row r="420" spans="1:3" x14ac:dyDescent="0.25">
      <c r="A420" s="3">
        <v>204</v>
      </c>
      <c r="B420" s="4" t="s">
        <v>18</v>
      </c>
      <c r="C420" t="s">
        <v>25</v>
      </c>
    </row>
    <row r="421" spans="1:3" x14ac:dyDescent="0.25">
      <c r="A421" s="3">
        <v>205</v>
      </c>
      <c r="B421" s="4" t="s">
        <v>124</v>
      </c>
      <c r="C421" t="s">
        <v>5</v>
      </c>
    </row>
    <row r="422" spans="1:3" x14ac:dyDescent="0.25">
      <c r="A422" s="3">
        <v>206</v>
      </c>
      <c r="B422" s="4" t="s">
        <v>14</v>
      </c>
      <c r="C422" t="s">
        <v>5</v>
      </c>
    </row>
    <row r="423" spans="1:3" x14ac:dyDescent="0.25">
      <c r="A423" s="3">
        <v>207</v>
      </c>
      <c r="B423" s="4" t="s">
        <v>14</v>
      </c>
      <c r="C423" t="s">
        <v>5</v>
      </c>
    </row>
    <row r="424" spans="1:3" x14ac:dyDescent="0.25">
      <c r="A424" s="3">
        <v>208</v>
      </c>
      <c r="B424" s="4" t="s">
        <v>14</v>
      </c>
      <c r="C424" t="s">
        <v>25</v>
      </c>
    </row>
    <row r="425" spans="1:3" x14ac:dyDescent="0.25">
      <c r="A425" s="3">
        <v>209</v>
      </c>
      <c r="B425" s="4" t="s">
        <v>63</v>
      </c>
      <c r="C425" t="s">
        <v>25</v>
      </c>
    </row>
    <row r="426" spans="1:3" x14ac:dyDescent="0.25">
      <c r="A426" s="3">
        <v>210</v>
      </c>
      <c r="B426" s="4" t="s">
        <v>97</v>
      </c>
      <c r="C426" t="s">
        <v>5</v>
      </c>
    </row>
    <row r="427" spans="1:3" x14ac:dyDescent="0.25">
      <c r="A427" s="3">
        <v>211</v>
      </c>
      <c r="B427" s="4" t="s">
        <v>18</v>
      </c>
      <c r="C427" t="s">
        <v>5</v>
      </c>
    </row>
    <row r="428" spans="1:3" x14ac:dyDescent="0.25">
      <c r="A428" s="3">
        <v>7</v>
      </c>
      <c r="B428" s="4" t="s">
        <v>65</v>
      </c>
      <c r="C428" t="s">
        <v>5</v>
      </c>
    </row>
    <row r="429" spans="1:3" x14ac:dyDescent="0.25">
      <c r="A429" s="3">
        <v>12</v>
      </c>
      <c r="B429" s="4" t="s">
        <v>65</v>
      </c>
      <c r="C429" t="s">
        <v>5</v>
      </c>
    </row>
    <row r="430" spans="1:3" x14ac:dyDescent="0.25">
      <c r="A430" s="3">
        <v>13</v>
      </c>
      <c r="B430" s="4" t="s">
        <v>63</v>
      </c>
      <c r="C430" t="s">
        <v>5</v>
      </c>
    </row>
    <row r="431" spans="1:3" x14ac:dyDescent="0.25">
      <c r="A431" s="3">
        <v>18</v>
      </c>
      <c r="B431" s="4" t="s">
        <v>65</v>
      </c>
      <c r="C431" t="s">
        <v>10</v>
      </c>
    </row>
    <row r="432" spans="1:3" x14ac:dyDescent="0.25">
      <c r="A432" s="3">
        <v>21</v>
      </c>
      <c r="B432" s="4" t="s">
        <v>14</v>
      </c>
      <c r="C432" t="s">
        <v>5</v>
      </c>
    </row>
    <row r="433" spans="1:3" x14ac:dyDescent="0.25">
      <c r="A433" s="3">
        <v>27</v>
      </c>
      <c r="B433" s="4" t="s">
        <v>65</v>
      </c>
      <c r="C433" t="s">
        <v>5</v>
      </c>
    </row>
    <row r="434" spans="1:3" x14ac:dyDescent="0.25">
      <c r="A434" s="3">
        <v>28</v>
      </c>
      <c r="B434" s="4" t="s">
        <v>14</v>
      </c>
      <c r="C434" t="s">
        <v>5</v>
      </c>
    </row>
    <row r="435" spans="1:3" x14ac:dyDescent="0.25">
      <c r="A435" s="3">
        <v>31</v>
      </c>
      <c r="B435" s="4" t="s">
        <v>97</v>
      </c>
      <c r="C435" t="s">
        <v>5</v>
      </c>
    </row>
    <row r="436" spans="1:3" x14ac:dyDescent="0.25">
      <c r="A436" s="3">
        <v>34</v>
      </c>
      <c r="B436" s="4" t="s">
        <v>63</v>
      </c>
      <c r="C436" t="s">
        <v>5</v>
      </c>
    </row>
    <row r="437" spans="1:3" x14ac:dyDescent="0.25">
      <c r="A437" s="3">
        <v>37</v>
      </c>
      <c r="B437" s="4" t="s">
        <v>65</v>
      </c>
      <c r="C437" t="s">
        <v>10</v>
      </c>
    </row>
    <row r="438" spans="1:3" x14ac:dyDescent="0.25">
      <c r="A438" s="3">
        <v>40</v>
      </c>
      <c r="B438" s="4" t="s">
        <v>14</v>
      </c>
      <c r="C438" t="s">
        <v>5</v>
      </c>
    </row>
    <row r="439" spans="1:3" x14ac:dyDescent="0.25">
      <c r="A439" s="3">
        <v>42</v>
      </c>
      <c r="B439" s="4" t="s">
        <v>63</v>
      </c>
      <c r="C439" t="s">
        <v>5</v>
      </c>
    </row>
    <row r="440" spans="1:3" x14ac:dyDescent="0.25">
      <c r="A440" s="3">
        <v>44</v>
      </c>
      <c r="B440" s="4" t="s">
        <v>63</v>
      </c>
      <c r="C440" t="s">
        <v>10</v>
      </c>
    </row>
    <row r="441" spans="1:3" x14ac:dyDescent="0.25">
      <c r="A441" s="3">
        <v>46</v>
      </c>
      <c r="B441" s="4" t="s">
        <v>14</v>
      </c>
      <c r="C441" t="s">
        <v>5</v>
      </c>
    </row>
    <row r="442" spans="1:3" x14ac:dyDescent="0.25">
      <c r="A442" s="3">
        <v>48</v>
      </c>
      <c r="B442" s="4" t="s">
        <v>63</v>
      </c>
      <c r="C442" t="s">
        <v>5</v>
      </c>
    </row>
    <row r="443" spans="1:3" x14ac:dyDescent="0.25">
      <c r="A443" s="3">
        <v>49</v>
      </c>
      <c r="B443" s="4" t="s">
        <v>14</v>
      </c>
      <c r="C443" t="s">
        <v>5</v>
      </c>
    </row>
    <row r="444" spans="1:3" x14ac:dyDescent="0.25">
      <c r="A444" s="3">
        <v>50</v>
      </c>
      <c r="B444" s="4" t="s">
        <v>63</v>
      </c>
      <c r="C444" t="s">
        <v>5</v>
      </c>
    </row>
    <row r="445" spans="1:3" x14ac:dyDescent="0.25">
      <c r="A445" s="3">
        <v>51</v>
      </c>
      <c r="B445" s="4" t="s">
        <v>14</v>
      </c>
      <c r="C445" t="s">
        <v>25</v>
      </c>
    </row>
    <row r="446" spans="1:3" x14ac:dyDescent="0.25">
      <c r="A446" s="3">
        <v>52</v>
      </c>
      <c r="B446" s="4" t="s">
        <v>65</v>
      </c>
      <c r="C446" t="s">
        <v>10</v>
      </c>
    </row>
    <row r="447" spans="1:3" x14ac:dyDescent="0.25">
      <c r="A447" s="3">
        <v>57</v>
      </c>
      <c r="B447" s="4" t="s">
        <v>14</v>
      </c>
      <c r="C447" t="s">
        <v>10</v>
      </c>
    </row>
    <row r="448" spans="1:3" x14ac:dyDescent="0.25">
      <c r="A448" s="3">
        <v>58</v>
      </c>
      <c r="B448" s="4" t="s">
        <v>14</v>
      </c>
      <c r="C448" t="s">
        <v>5</v>
      </c>
    </row>
    <row r="449" spans="1:3" x14ac:dyDescent="0.25">
      <c r="A449" s="3">
        <v>59</v>
      </c>
      <c r="B449" s="4" t="s">
        <v>63</v>
      </c>
      <c r="C449" t="s">
        <v>5</v>
      </c>
    </row>
    <row r="450" spans="1:3" x14ac:dyDescent="0.25">
      <c r="A450" s="3">
        <v>61</v>
      </c>
      <c r="B450" s="4" t="s">
        <v>65</v>
      </c>
      <c r="C450" t="s">
        <v>10</v>
      </c>
    </row>
    <row r="451" spans="1:3" x14ac:dyDescent="0.25">
      <c r="A451" s="3">
        <v>62</v>
      </c>
      <c r="B451" s="4" t="s">
        <v>14</v>
      </c>
      <c r="C451" t="s">
        <v>5</v>
      </c>
    </row>
    <row r="452" spans="1:3" x14ac:dyDescent="0.25">
      <c r="A452" s="3">
        <v>63</v>
      </c>
      <c r="B452" s="4" t="s">
        <v>63</v>
      </c>
      <c r="C452" t="s">
        <v>10</v>
      </c>
    </row>
    <row r="453" spans="1:3" x14ac:dyDescent="0.25">
      <c r="A453" s="3">
        <v>65</v>
      </c>
      <c r="B453" s="4" t="s">
        <v>124</v>
      </c>
      <c r="C453" t="s">
        <v>5</v>
      </c>
    </row>
    <row r="454" spans="1:3" x14ac:dyDescent="0.25">
      <c r="A454" s="3">
        <v>67</v>
      </c>
      <c r="B454" s="4" t="s">
        <v>63</v>
      </c>
      <c r="C454" t="s">
        <v>5</v>
      </c>
    </row>
    <row r="455" spans="1:3" x14ac:dyDescent="0.25">
      <c r="A455" s="3">
        <v>68</v>
      </c>
      <c r="B455" s="4" t="s">
        <v>88</v>
      </c>
      <c r="C455" t="s">
        <v>5</v>
      </c>
    </row>
    <row r="456" spans="1:3" x14ac:dyDescent="0.25">
      <c r="A456" s="3">
        <v>69</v>
      </c>
      <c r="B456" s="4" t="s">
        <v>65</v>
      </c>
      <c r="C456" t="s">
        <v>5</v>
      </c>
    </row>
    <row r="457" spans="1:3" x14ac:dyDescent="0.25">
      <c r="A457" s="3">
        <v>70</v>
      </c>
      <c r="B457" s="4" t="s">
        <v>63</v>
      </c>
      <c r="C457" t="s">
        <v>5</v>
      </c>
    </row>
    <row r="458" spans="1:3" x14ac:dyDescent="0.25">
      <c r="A458" s="3">
        <v>73</v>
      </c>
      <c r="B458" s="4" t="s">
        <v>14</v>
      </c>
      <c r="C458" t="s">
        <v>5</v>
      </c>
    </row>
    <row r="459" spans="1:3" x14ac:dyDescent="0.25">
      <c r="A459" s="3">
        <v>74</v>
      </c>
      <c r="B459" s="4" t="s">
        <v>65</v>
      </c>
      <c r="C459" t="s">
        <v>10</v>
      </c>
    </row>
    <row r="460" spans="1:3" x14ac:dyDescent="0.25">
      <c r="A460" s="3">
        <v>75</v>
      </c>
      <c r="B460" s="4" t="s">
        <v>14</v>
      </c>
      <c r="C460" t="s">
        <v>5</v>
      </c>
    </row>
    <row r="461" spans="1:3" x14ac:dyDescent="0.25">
      <c r="A461" s="3">
        <v>76</v>
      </c>
      <c r="B461" s="4" t="s">
        <v>192</v>
      </c>
      <c r="C461" t="s">
        <v>5</v>
      </c>
    </row>
    <row r="462" spans="1:3" x14ac:dyDescent="0.25">
      <c r="A462" s="3">
        <v>77</v>
      </c>
      <c r="B462" s="4" t="s">
        <v>14</v>
      </c>
      <c r="C462" t="s">
        <v>5</v>
      </c>
    </row>
    <row r="463" spans="1:3" x14ac:dyDescent="0.25">
      <c r="A463" s="3">
        <v>79</v>
      </c>
      <c r="B463" s="4" t="s">
        <v>88</v>
      </c>
      <c r="C463" t="s">
        <v>5</v>
      </c>
    </row>
    <row r="464" spans="1:3" x14ac:dyDescent="0.25">
      <c r="A464" s="3">
        <v>80</v>
      </c>
      <c r="B464" s="4" t="s">
        <v>63</v>
      </c>
      <c r="C464" t="s">
        <v>25</v>
      </c>
    </row>
    <row r="465" spans="1:3" x14ac:dyDescent="0.25">
      <c r="A465" s="3">
        <v>81</v>
      </c>
      <c r="B465" s="4" t="s">
        <v>65</v>
      </c>
      <c r="C465" t="s">
        <v>10</v>
      </c>
    </row>
    <row r="466" spans="1:3" x14ac:dyDescent="0.25">
      <c r="A466" s="3">
        <v>83</v>
      </c>
      <c r="B466" s="4" t="s">
        <v>88</v>
      </c>
      <c r="C466" t="s">
        <v>5</v>
      </c>
    </row>
    <row r="467" spans="1:3" x14ac:dyDescent="0.25">
      <c r="A467" s="3">
        <v>84</v>
      </c>
      <c r="B467" s="4" t="s">
        <v>63</v>
      </c>
      <c r="C467" t="s">
        <v>5</v>
      </c>
    </row>
    <row r="468" spans="1:3" x14ac:dyDescent="0.25">
      <c r="A468" s="3">
        <v>87</v>
      </c>
      <c r="B468" s="4" t="s">
        <v>65</v>
      </c>
      <c r="C468" t="s">
        <v>5</v>
      </c>
    </row>
    <row r="469" spans="1:3" x14ac:dyDescent="0.25">
      <c r="A469" s="3">
        <v>90</v>
      </c>
      <c r="B469" s="4" t="s">
        <v>88</v>
      </c>
      <c r="C469" t="s">
        <v>10</v>
      </c>
    </row>
    <row r="470" spans="1:3" x14ac:dyDescent="0.25">
      <c r="A470" s="3">
        <v>91</v>
      </c>
      <c r="B470" s="4" t="s">
        <v>192</v>
      </c>
      <c r="C470" t="s">
        <v>5</v>
      </c>
    </row>
    <row r="471" spans="1:3" x14ac:dyDescent="0.25">
      <c r="A471" s="3">
        <v>94</v>
      </c>
      <c r="B471" s="4" t="s">
        <v>14</v>
      </c>
      <c r="C471" t="s">
        <v>25</v>
      </c>
    </row>
    <row r="472" spans="1:3" x14ac:dyDescent="0.25">
      <c r="A472" s="3">
        <v>95</v>
      </c>
      <c r="B472" s="4" t="s">
        <v>63</v>
      </c>
      <c r="C472" t="s">
        <v>25</v>
      </c>
    </row>
    <row r="473" spans="1:3" x14ac:dyDescent="0.25">
      <c r="A473" s="3">
        <v>97</v>
      </c>
      <c r="B473" s="4" t="s">
        <v>14</v>
      </c>
      <c r="C473" t="s">
        <v>25</v>
      </c>
    </row>
    <row r="474" spans="1:3" x14ac:dyDescent="0.25">
      <c r="A474" s="3">
        <v>98</v>
      </c>
      <c r="B474" s="4" t="s">
        <v>88</v>
      </c>
      <c r="C474" t="s">
        <v>10</v>
      </c>
    </row>
    <row r="475" spans="1:3" x14ac:dyDescent="0.25">
      <c r="A475" s="3">
        <v>99</v>
      </c>
      <c r="B475" s="4" t="s">
        <v>14</v>
      </c>
      <c r="C475" t="s">
        <v>5</v>
      </c>
    </row>
    <row r="476" spans="1:3" x14ac:dyDescent="0.25">
      <c r="A476" s="3">
        <v>106</v>
      </c>
      <c r="B476" s="4" t="s">
        <v>63</v>
      </c>
      <c r="C476" t="s">
        <v>5</v>
      </c>
    </row>
    <row r="477" spans="1:3" x14ac:dyDescent="0.25">
      <c r="A477" s="3">
        <v>107</v>
      </c>
      <c r="B477" s="4" t="s">
        <v>88</v>
      </c>
      <c r="C477" t="s">
        <v>5</v>
      </c>
    </row>
    <row r="478" spans="1:3" x14ac:dyDescent="0.25">
      <c r="A478" s="3">
        <v>108</v>
      </c>
      <c r="B478" s="4" t="s">
        <v>88</v>
      </c>
      <c r="C478" t="s">
        <v>10</v>
      </c>
    </row>
    <row r="479" spans="1:3" x14ac:dyDescent="0.25">
      <c r="A479" s="3">
        <v>109</v>
      </c>
      <c r="B479" s="4" t="s">
        <v>14</v>
      </c>
      <c r="C479" t="s">
        <v>5</v>
      </c>
    </row>
    <row r="480" spans="1:3" x14ac:dyDescent="0.25">
      <c r="A480" s="3">
        <v>110</v>
      </c>
      <c r="B480" s="4" t="s">
        <v>63</v>
      </c>
      <c r="C480" t="s">
        <v>25</v>
      </c>
    </row>
    <row r="481" spans="1:3" x14ac:dyDescent="0.25">
      <c r="A481" s="3">
        <v>113</v>
      </c>
      <c r="B481" s="4" t="s">
        <v>14</v>
      </c>
      <c r="C481" t="s">
        <v>5</v>
      </c>
    </row>
    <row r="482" spans="1:3" x14ac:dyDescent="0.25">
      <c r="A482" s="3">
        <v>114</v>
      </c>
      <c r="B482" s="4" t="s">
        <v>14</v>
      </c>
      <c r="C482" t="s">
        <v>5</v>
      </c>
    </row>
    <row r="483" spans="1:3" x14ac:dyDescent="0.25">
      <c r="A483" s="3">
        <v>116</v>
      </c>
      <c r="B483" s="4" t="s">
        <v>14</v>
      </c>
      <c r="C483" t="s">
        <v>5</v>
      </c>
    </row>
    <row r="484" spans="1:3" x14ac:dyDescent="0.25">
      <c r="A484" s="3">
        <v>119</v>
      </c>
      <c r="B484" s="4" t="s">
        <v>63</v>
      </c>
      <c r="C484" t="s">
        <v>5</v>
      </c>
    </row>
    <row r="485" spans="1:3" x14ac:dyDescent="0.25">
      <c r="A485" s="3">
        <v>121</v>
      </c>
      <c r="B485" s="4" t="s">
        <v>65</v>
      </c>
      <c r="C485" t="s">
        <v>10</v>
      </c>
    </row>
    <row r="486" spans="1:3" x14ac:dyDescent="0.25">
      <c r="A486" s="3">
        <v>123</v>
      </c>
      <c r="B486" s="4" t="s">
        <v>14</v>
      </c>
      <c r="C486" t="s">
        <v>5</v>
      </c>
    </row>
    <row r="487" spans="1:3" x14ac:dyDescent="0.25">
      <c r="A487" s="3">
        <v>125</v>
      </c>
      <c r="B487" s="4" t="s">
        <v>65</v>
      </c>
      <c r="C487" t="s">
        <v>5</v>
      </c>
    </row>
    <row r="488" spans="1:3" x14ac:dyDescent="0.25">
      <c r="A488" s="3">
        <v>132</v>
      </c>
      <c r="B488" s="4" t="s">
        <v>65</v>
      </c>
      <c r="C488" t="s">
        <v>5</v>
      </c>
    </row>
    <row r="489" spans="1:3" x14ac:dyDescent="0.25">
      <c r="A489" s="3">
        <v>133</v>
      </c>
      <c r="B489" s="4" t="s">
        <v>14</v>
      </c>
      <c r="C489" t="s">
        <v>25</v>
      </c>
    </row>
    <row r="490" spans="1:3" x14ac:dyDescent="0.25">
      <c r="A490" s="3">
        <v>134</v>
      </c>
      <c r="B490" s="4" t="s">
        <v>65</v>
      </c>
      <c r="C490" t="s">
        <v>10</v>
      </c>
    </row>
    <row r="491" spans="1:3" x14ac:dyDescent="0.25">
      <c r="A491" s="3">
        <v>136</v>
      </c>
      <c r="B491" s="4" t="s">
        <v>65</v>
      </c>
      <c r="C491" t="s">
        <v>10</v>
      </c>
    </row>
    <row r="492" spans="1:3" x14ac:dyDescent="0.25">
      <c r="A492" s="3">
        <v>138</v>
      </c>
      <c r="B492" s="4" t="s">
        <v>14</v>
      </c>
      <c r="C492" t="s">
        <v>5</v>
      </c>
    </row>
    <row r="493" spans="1:3" x14ac:dyDescent="0.25">
      <c r="A493" s="3">
        <v>141</v>
      </c>
      <c r="B493" s="4" t="s">
        <v>14</v>
      </c>
      <c r="C493" t="s">
        <v>25</v>
      </c>
    </row>
    <row r="494" spans="1:3" x14ac:dyDescent="0.25">
      <c r="A494" s="3">
        <v>142</v>
      </c>
      <c r="B494" s="4" t="s">
        <v>63</v>
      </c>
      <c r="C494" t="s">
        <v>25</v>
      </c>
    </row>
    <row r="495" spans="1:3" x14ac:dyDescent="0.25">
      <c r="A495" s="3">
        <v>146</v>
      </c>
      <c r="B495" s="4" t="s">
        <v>14</v>
      </c>
      <c r="C495" t="s">
        <v>5</v>
      </c>
    </row>
    <row r="496" spans="1:3" x14ac:dyDescent="0.25">
      <c r="A496" s="3">
        <v>148</v>
      </c>
      <c r="B496" s="4" t="s">
        <v>88</v>
      </c>
      <c r="C496" t="s">
        <v>10</v>
      </c>
    </row>
    <row r="497" spans="1:3" x14ac:dyDescent="0.25">
      <c r="A497" s="3">
        <v>149</v>
      </c>
      <c r="B497" s="4" t="s">
        <v>63</v>
      </c>
      <c r="C497" t="s">
        <v>5</v>
      </c>
    </row>
    <row r="498" spans="1:3" x14ac:dyDescent="0.25">
      <c r="A498" s="3">
        <v>155</v>
      </c>
      <c r="B498" s="4" t="s">
        <v>65</v>
      </c>
      <c r="C498" t="s">
        <v>10</v>
      </c>
    </row>
    <row r="499" spans="1:3" x14ac:dyDescent="0.25">
      <c r="A499" s="3">
        <v>158</v>
      </c>
      <c r="B499" s="4" t="s">
        <v>63</v>
      </c>
      <c r="C499" t="s">
        <v>5</v>
      </c>
    </row>
    <row r="500" spans="1:3" x14ac:dyDescent="0.25">
      <c r="A500" s="3">
        <v>161</v>
      </c>
      <c r="B500" s="4" t="s">
        <v>65</v>
      </c>
      <c r="C500" t="s">
        <v>10</v>
      </c>
    </row>
    <row r="501" spans="1:3" x14ac:dyDescent="0.25">
      <c r="A501" s="3">
        <v>162</v>
      </c>
      <c r="B501" s="4" t="s">
        <v>65</v>
      </c>
      <c r="C501" t="s">
        <v>10</v>
      </c>
    </row>
    <row r="502" spans="1:3" x14ac:dyDescent="0.25">
      <c r="A502" s="3">
        <v>163</v>
      </c>
      <c r="B502" s="4" t="s">
        <v>14</v>
      </c>
      <c r="C502" t="s">
        <v>5</v>
      </c>
    </row>
    <row r="503" spans="1:3" x14ac:dyDescent="0.25">
      <c r="A503" s="3">
        <v>164</v>
      </c>
      <c r="B503" s="4" t="s">
        <v>63</v>
      </c>
      <c r="C503" t="s">
        <v>5</v>
      </c>
    </row>
    <row r="504" spans="1:3" x14ac:dyDescent="0.25">
      <c r="A504" s="3">
        <v>166</v>
      </c>
      <c r="B504" s="4" t="s">
        <v>124</v>
      </c>
      <c r="C504" t="s">
        <v>5</v>
      </c>
    </row>
    <row r="505" spans="1:3" x14ac:dyDescent="0.25">
      <c r="A505" s="3">
        <v>168</v>
      </c>
      <c r="B505" s="4" t="s">
        <v>63</v>
      </c>
      <c r="C505" t="s">
        <v>5</v>
      </c>
    </row>
    <row r="506" spans="1:3" x14ac:dyDescent="0.25">
      <c r="A506" s="3">
        <v>169</v>
      </c>
      <c r="B506" s="4" t="s">
        <v>88</v>
      </c>
      <c r="C506" t="s">
        <v>10</v>
      </c>
    </row>
    <row r="507" spans="1:3" x14ac:dyDescent="0.25">
      <c r="A507" s="3">
        <v>171</v>
      </c>
      <c r="B507" s="4" t="s">
        <v>65</v>
      </c>
      <c r="C507" t="s">
        <v>10</v>
      </c>
    </row>
    <row r="508" spans="1:3" x14ac:dyDescent="0.25">
      <c r="A508" s="3">
        <v>174</v>
      </c>
      <c r="B508" s="4" t="s">
        <v>14</v>
      </c>
      <c r="C508" t="s">
        <v>5</v>
      </c>
    </row>
    <row r="509" spans="1:3" x14ac:dyDescent="0.25">
      <c r="A509" s="3">
        <v>176</v>
      </c>
      <c r="B509" s="4" t="s">
        <v>63</v>
      </c>
      <c r="C509" t="s">
        <v>5</v>
      </c>
    </row>
    <row r="510" spans="1:3" x14ac:dyDescent="0.25">
      <c r="A510" s="3">
        <v>178</v>
      </c>
      <c r="B510" s="4" t="s">
        <v>63</v>
      </c>
      <c r="C510" t="s">
        <v>5</v>
      </c>
    </row>
    <row r="511" spans="1:3" x14ac:dyDescent="0.25">
      <c r="A511" s="3">
        <v>183</v>
      </c>
      <c r="B511" s="4" t="s">
        <v>65</v>
      </c>
      <c r="C511" t="s">
        <v>5</v>
      </c>
    </row>
    <row r="512" spans="1:3" x14ac:dyDescent="0.25">
      <c r="A512" s="3">
        <v>184</v>
      </c>
      <c r="B512" s="4" t="s">
        <v>63</v>
      </c>
      <c r="C512" t="s">
        <v>5</v>
      </c>
    </row>
    <row r="513" spans="1:3" x14ac:dyDescent="0.25">
      <c r="A513" s="3">
        <v>189</v>
      </c>
      <c r="B513" s="4" t="s">
        <v>65</v>
      </c>
      <c r="C513" t="s">
        <v>5</v>
      </c>
    </row>
    <row r="514" spans="1:3" x14ac:dyDescent="0.25">
      <c r="A514" s="3">
        <v>196</v>
      </c>
      <c r="B514" s="4" t="s">
        <v>65</v>
      </c>
      <c r="C514" t="s">
        <v>5</v>
      </c>
    </row>
    <row r="515" spans="1:3" x14ac:dyDescent="0.25">
      <c r="A515" s="3">
        <v>197</v>
      </c>
      <c r="B515" s="4" t="s">
        <v>14</v>
      </c>
      <c r="C515" t="s">
        <v>25</v>
      </c>
    </row>
    <row r="516" spans="1:3" x14ac:dyDescent="0.25">
      <c r="A516" s="3">
        <v>198</v>
      </c>
      <c r="B516" s="4" t="s">
        <v>65</v>
      </c>
      <c r="C516" t="s">
        <v>10</v>
      </c>
    </row>
    <row r="517" spans="1:3" x14ac:dyDescent="0.25">
      <c r="A517" s="3">
        <v>200</v>
      </c>
      <c r="B517" s="4" t="s">
        <v>63</v>
      </c>
      <c r="C517" t="s">
        <v>5</v>
      </c>
    </row>
    <row r="518" spans="1:3" x14ac:dyDescent="0.25">
      <c r="A518" s="3">
        <v>201</v>
      </c>
      <c r="B518" s="4" t="s">
        <v>88</v>
      </c>
      <c r="C518" t="s">
        <v>10</v>
      </c>
    </row>
    <row r="519" spans="1:3" x14ac:dyDescent="0.25">
      <c r="A519" s="3">
        <v>202</v>
      </c>
      <c r="B519" s="4" t="s">
        <v>88</v>
      </c>
      <c r="C519" t="s">
        <v>5</v>
      </c>
    </row>
    <row r="520" spans="1:3" x14ac:dyDescent="0.25">
      <c r="A520" s="3">
        <v>203</v>
      </c>
      <c r="B520" s="4" t="s">
        <v>14</v>
      </c>
      <c r="C520" t="s">
        <v>5</v>
      </c>
    </row>
    <row r="521" spans="1:3" x14ac:dyDescent="0.25">
      <c r="A521" s="3">
        <v>204</v>
      </c>
      <c r="B521" s="4" t="s">
        <v>63</v>
      </c>
      <c r="C521" t="s">
        <v>25</v>
      </c>
    </row>
    <row r="522" spans="1:3" x14ac:dyDescent="0.25">
      <c r="A522" s="3">
        <v>210</v>
      </c>
      <c r="B522" s="4" t="s">
        <v>63</v>
      </c>
      <c r="C522" t="s">
        <v>5</v>
      </c>
    </row>
    <row r="523" spans="1:3" x14ac:dyDescent="0.25">
      <c r="A523" s="3">
        <v>211</v>
      </c>
      <c r="B523" s="4" t="s">
        <v>14</v>
      </c>
      <c r="C523" t="s">
        <v>5</v>
      </c>
    </row>
    <row r="524" spans="1:3" x14ac:dyDescent="0.25">
      <c r="A524" s="3">
        <v>22</v>
      </c>
      <c r="B524" s="4" t="s">
        <v>65</v>
      </c>
      <c r="C524" t="s">
        <v>5</v>
      </c>
    </row>
    <row r="525" spans="1:3" x14ac:dyDescent="0.25">
      <c r="A525" s="3">
        <v>34</v>
      </c>
      <c r="B525" s="4" t="s">
        <v>65</v>
      </c>
      <c r="C525" t="s">
        <v>5</v>
      </c>
    </row>
    <row r="526" spans="1:3" x14ac:dyDescent="0.25">
      <c r="A526" s="3">
        <v>42</v>
      </c>
      <c r="B526" s="4" t="s">
        <v>65</v>
      </c>
      <c r="C526" t="s">
        <v>5</v>
      </c>
    </row>
    <row r="527" spans="1:3" x14ac:dyDescent="0.25">
      <c r="A527" s="3">
        <v>46</v>
      </c>
      <c r="B527" s="4" t="s">
        <v>65</v>
      </c>
      <c r="C527" t="s">
        <v>5</v>
      </c>
    </row>
    <row r="528" spans="1:3" x14ac:dyDescent="0.25">
      <c r="A528" s="3">
        <v>48</v>
      </c>
      <c r="B528" s="4" t="s">
        <v>65</v>
      </c>
      <c r="C528" t="s">
        <v>5</v>
      </c>
    </row>
    <row r="529" spans="1:3" x14ac:dyDescent="0.25">
      <c r="A529" s="3">
        <v>51</v>
      </c>
      <c r="B529" s="4" t="s">
        <v>63</v>
      </c>
      <c r="C529" t="s">
        <v>25</v>
      </c>
    </row>
    <row r="530" spans="1:3" x14ac:dyDescent="0.25">
      <c r="A530" s="3">
        <v>58</v>
      </c>
      <c r="B530" s="4" t="s">
        <v>63</v>
      </c>
      <c r="C530" t="s">
        <v>5</v>
      </c>
    </row>
    <row r="531" spans="1:3" x14ac:dyDescent="0.25">
      <c r="A531" s="3">
        <v>62</v>
      </c>
      <c r="B531" s="4" t="s">
        <v>63</v>
      </c>
      <c r="C531" t="s">
        <v>5</v>
      </c>
    </row>
    <row r="532" spans="1:3" x14ac:dyDescent="0.25">
      <c r="A532" s="3">
        <v>75</v>
      </c>
      <c r="B532" s="4" t="s">
        <v>63</v>
      </c>
      <c r="C532" t="s">
        <v>5</v>
      </c>
    </row>
    <row r="533" spans="1:3" x14ac:dyDescent="0.25">
      <c r="A533" s="3">
        <v>76</v>
      </c>
      <c r="B533" s="4" t="s">
        <v>63</v>
      </c>
      <c r="C533" t="s">
        <v>5</v>
      </c>
    </row>
    <row r="534" spans="1:3" x14ac:dyDescent="0.25">
      <c r="A534" s="3">
        <v>77</v>
      </c>
      <c r="B534" s="4" t="s">
        <v>63</v>
      </c>
      <c r="C534" t="s">
        <v>5</v>
      </c>
    </row>
    <row r="535" spans="1:3" x14ac:dyDescent="0.25">
      <c r="A535" s="3">
        <v>84</v>
      </c>
      <c r="B535" s="4" t="s">
        <v>65</v>
      </c>
      <c r="C535" t="s">
        <v>5</v>
      </c>
    </row>
    <row r="536" spans="1:3" x14ac:dyDescent="0.25">
      <c r="A536" s="3">
        <v>91</v>
      </c>
      <c r="B536" s="4" t="s">
        <v>14</v>
      </c>
      <c r="C536" t="s">
        <v>5</v>
      </c>
    </row>
    <row r="537" spans="1:3" x14ac:dyDescent="0.25">
      <c r="A537" s="3">
        <v>94</v>
      </c>
      <c r="B537" s="4" t="s">
        <v>63</v>
      </c>
      <c r="C537" t="s">
        <v>25</v>
      </c>
    </row>
    <row r="538" spans="1:3" x14ac:dyDescent="0.25">
      <c r="A538" s="3">
        <v>95</v>
      </c>
      <c r="B538" s="4" t="s">
        <v>65</v>
      </c>
      <c r="C538" t="s">
        <v>25</v>
      </c>
    </row>
    <row r="539" spans="1:3" x14ac:dyDescent="0.25">
      <c r="A539" s="3">
        <v>99</v>
      </c>
      <c r="B539" s="4" t="s">
        <v>65</v>
      </c>
      <c r="C539" t="s">
        <v>5</v>
      </c>
    </row>
    <row r="540" spans="1:3" x14ac:dyDescent="0.25">
      <c r="A540" s="3">
        <v>109</v>
      </c>
      <c r="B540" s="4" t="s">
        <v>63</v>
      </c>
      <c r="C540" t="s">
        <v>5</v>
      </c>
    </row>
    <row r="541" spans="1:3" x14ac:dyDescent="0.25">
      <c r="A541" s="3">
        <v>123</v>
      </c>
      <c r="B541" s="4" t="s">
        <v>65</v>
      </c>
      <c r="C541" t="s">
        <v>5</v>
      </c>
    </row>
    <row r="542" spans="1:3" x14ac:dyDescent="0.25">
      <c r="A542" s="3">
        <v>133</v>
      </c>
      <c r="B542" s="4" t="s">
        <v>63</v>
      </c>
      <c r="C542" t="s">
        <v>25</v>
      </c>
    </row>
    <row r="543" spans="1:3" x14ac:dyDescent="0.25">
      <c r="A543" s="3">
        <v>138</v>
      </c>
      <c r="B543" s="4" t="s">
        <v>65</v>
      </c>
      <c r="C543" t="s">
        <v>5</v>
      </c>
    </row>
    <row r="544" spans="1:3" x14ac:dyDescent="0.25">
      <c r="A544" s="3">
        <v>141</v>
      </c>
      <c r="B544" s="4" t="s">
        <v>63</v>
      </c>
      <c r="C544" t="s">
        <v>25</v>
      </c>
    </row>
    <row r="545" spans="1:3" x14ac:dyDescent="0.25">
      <c r="A545" s="3">
        <v>142</v>
      </c>
      <c r="B545" s="4" t="s">
        <v>65</v>
      </c>
      <c r="C545" t="s">
        <v>25</v>
      </c>
    </row>
    <row r="546" spans="1:3" x14ac:dyDescent="0.25">
      <c r="A546" s="3">
        <v>146</v>
      </c>
      <c r="B546" s="4" t="s">
        <v>65</v>
      </c>
      <c r="C546" t="s">
        <v>5</v>
      </c>
    </row>
    <row r="547" spans="1:3" x14ac:dyDescent="0.25">
      <c r="A547" s="3">
        <v>149</v>
      </c>
      <c r="B547" s="4" t="s">
        <v>65</v>
      </c>
      <c r="C547" t="s">
        <v>5</v>
      </c>
    </row>
    <row r="548" spans="1:3" x14ac:dyDescent="0.25">
      <c r="A548" s="3">
        <v>158</v>
      </c>
      <c r="B548" s="4" t="s">
        <v>65</v>
      </c>
      <c r="C548" t="s">
        <v>5</v>
      </c>
    </row>
    <row r="549" spans="1:3" x14ac:dyDescent="0.25">
      <c r="A549" s="3">
        <v>163</v>
      </c>
      <c r="B549" s="4" t="s">
        <v>63</v>
      </c>
      <c r="C549" t="s">
        <v>5</v>
      </c>
    </row>
    <row r="550" spans="1:3" x14ac:dyDescent="0.25">
      <c r="A550" s="3">
        <v>176</v>
      </c>
      <c r="B550" s="4" t="s">
        <v>65</v>
      </c>
      <c r="C550" t="s">
        <v>5</v>
      </c>
    </row>
    <row r="551" spans="1:3" x14ac:dyDescent="0.25">
      <c r="A551" s="3">
        <v>197</v>
      </c>
      <c r="B551" s="4" t="s">
        <v>63</v>
      </c>
      <c r="C551" t="s">
        <v>25</v>
      </c>
    </row>
    <row r="552" spans="1:3" x14ac:dyDescent="0.25">
      <c r="A552" s="3">
        <v>203</v>
      </c>
      <c r="B552" s="4" t="s">
        <v>63</v>
      </c>
      <c r="C552" t="s">
        <v>5</v>
      </c>
    </row>
    <row r="553" spans="1:3" x14ac:dyDescent="0.25">
      <c r="A553" s="3">
        <v>58</v>
      </c>
      <c r="B553" s="4" t="s">
        <v>65</v>
      </c>
      <c r="C553" t="s">
        <v>5</v>
      </c>
    </row>
    <row r="554" spans="1:3" x14ac:dyDescent="0.25">
      <c r="A554" s="3">
        <v>62</v>
      </c>
      <c r="B554" s="4" t="s">
        <v>65</v>
      </c>
      <c r="C554" t="s">
        <v>5</v>
      </c>
    </row>
    <row r="555" spans="1:3" x14ac:dyDescent="0.25">
      <c r="A555" s="3">
        <v>76</v>
      </c>
      <c r="B555" s="4" t="s">
        <v>65</v>
      </c>
      <c r="C555" t="s">
        <v>5</v>
      </c>
    </row>
    <row r="556" spans="1:3" x14ac:dyDescent="0.25">
      <c r="A556" s="3">
        <v>91</v>
      </c>
      <c r="B556" s="4" t="s">
        <v>63</v>
      </c>
      <c r="C556" t="s">
        <v>5</v>
      </c>
    </row>
    <row r="557" spans="1:3" x14ac:dyDescent="0.25">
      <c r="A557" s="3">
        <v>94</v>
      </c>
      <c r="B557" s="4" t="s">
        <v>88</v>
      </c>
      <c r="C557" t="s">
        <v>25</v>
      </c>
    </row>
    <row r="558" spans="1:3" x14ac:dyDescent="0.25">
      <c r="A558" s="3">
        <v>141</v>
      </c>
      <c r="B558" s="4" t="s">
        <v>88</v>
      </c>
      <c r="C558" t="s">
        <v>25</v>
      </c>
    </row>
    <row r="559" spans="1:3" x14ac:dyDescent="0.25">
      <c r="A559" s="3">
        <v>163</v>
      </c>
      <c r="B559" s="4" t="s">
        <v>65</v>
      </c>
      <c r="C559" t="s">
        <v>5</v>
      </c>
    </row>
    <row r="560" spans="1:3" x14ac:dyDescent="0.25">
      <c r="A560" s="3">
        <v>163</v>
      </c>
      <c r="B560" s="4" t="s">
        <v>65</v>
      </c>
      <c r="C560" t="s">
        <v>5</v>
      </c>
    </row>
  </sheetData>
  <pageMargins left="0.7" right="0.7" top="0.75" bottom="0.75" header="0.3" footer="0.3"/>
  <pageSetup paperSize="9" orientation="portrait"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CD3EB-6DC7-4003-AED1-5BC6525B11F6}">
  <dimension ref="A1:CD352"/>
  <sheetViews>
    <sheetView topLeftCell="BI1" zoomScale="114" workbookViewId="0">
      <selection activeCell="BO22" sqref="BO22"/>
    </sheetView>
  </sheetViews>
  <sheetFormatPr defaultRowHeight="15" x14ac:dyDescent="0.25"/>
  <cols>
    <col min="19" max="19" width="88" bestFit="1" customWidth="1"/>
    <col min="20" max="20" width="16.85546875" bestFit="1" customWidth="1"/>
    <col min="21" max="21" width="9.5703125" bestFit="1" customWidth="1"/>
    <col min="22" max="22" width="15.28515625" bestFit="1" customWidth="1"/>
    <col min="23" max="23" width="11.28515625" bestFit="1" customWidth="1"/>
    <col min="37" max="37" width="5.7109375" bestFit="1" customWidth="1"/>
    <col min="38" max="38" width="16.28515625" bestFit="1" customWidth="1"/>
    <col min="39" max="39" width="30.7109375" bestFit="1" customWidth="1"/>
    <col min="40" max="40" width="29" style="4" bestFit="1" customWidth="1"/>
    <col min="41" max="41" width="87.140625" customWidth="1"/>
    <col min="42" max="42" width="47.28515625" bestFit="1" customWidth="1"/>
    <col min="43" max="43" width="88" bestFit="1" customWidth="1"/>
    <col min="46" max="46" width="42.42578125" bestFit="1" customWidth="1"/>
    <col min="47" max="47" width="44.140625" bestFit="1" customWidth="1"/>
    <col min="48" max="48" width="65.140625" bestFit="1" customWidth="1"/>
    <col min="49" max="49" width="88.5703125" bestFit="1" customWidth="1"/>
    <col min="50" max="50" width="89" bestFit="1" customWidth="1"/>
    <col min="51" max="51" width="11.28515625" bestFit="1" customWidth="1"/>
    <col min="64" max="64" width="5.7109375" bestFit="1" customWidth="1"/>
    <col min="65" max="65" width="16.28515625" bestFit="1" customWidth="1"/>
    <col min="66" max="66" width="30.7109375" bestFit="1" customWidth="1"/>
    <col min="67" max="67" width="75.85546875" bestFit="1" customWidth="1"/>
    <col min="68" max="68" width="176.7109375" bestFit="1" customWidth="1"/>
    <col min="69" max="69" width="30.140625" bestFit="1" customWidth="1"/>
    <col min="70" max="70" width="40.85546875" bestFit="1" customWidth="1"/>
    <col min="71" max="71" width="66.7109375" bestFit="1" customWidth="1"/>
    <col min="72" max="72" width="77.5703125" bestFit="1" customWidth="1"/>
    <col min="73" max="73" width="181.140625" bestFit="1" customWidth="1"/>
    <col min="74" max="74" width="88" bestFit="1" customWidth="1"/>
    <col min="77" max="77" width="42.42578125" bestFit="1" customWidth="1"/>
    <col min="78" max="78" width="44.140625" bestFit="1" customWidth="1"/>
    <col min="79" max="79" width="65.140625" bestFit="1" customWidth="1"/>
    <col min="80" max="80" width="88.5703125" bestFit="1" customWidth="1"/>
    <col min="81" max="81" width="89" bestFit="1" customWidth="1"/>
    <col min="82" max="82" width="11.28515625" bestFit="1" customWidth="1"/>
  </cols>
  <sheetData>
    <row r="1" spans="1:82" x14ac:dyDescent="0.25">
      <c r="A1" s="22" t="s">
        <v>166</v>
      </c>
      <c r="B1" s="22" t="s">
        <v>0</v>
      </c>
      <c r="C1" s="22" t="s">
        <v>45</v>
      </c>
      <c r="D1" s="22" t="s">
        <v>46</v>
      </c>
      <c r="E1" s="22" t="s">
        <v>47</v>
      </c>
      <c r="F1" s="22" t="s">
        <v>48</v>
      </c>
      <c r="G1" s="22" t="s">
        <v>49</v>
      </c>
      <c r="H1" s="22" t="s">
        <v>50</v>
      </c>
      <c r="I1" s="22" t="s">
        <v>51</v>
      </c>
      <c r="J1" s="22" t="s">
        <v>52</v>
      </c>
      <c r="K1" s="22" t="s">
        <v>53</v>
      </c>
      <c r="L1" s="22" t="s">
        <v>54</v>
      </c>
      <c r="M1" s="22" t="s">
        <v>55</v>
      </c>
      <c r="N1" s="22" t="s">
        <v>56</v>
      </c>
      <c r="AK1" s="1" t="s">
        <v>166</v>
      </c>
      <c r="AL1" s="1" t="s">
        <v>0</v>
      </c>
      <c r="AM1" s="1" t="s">
        <v>45</v>
      </c>
      <c r="AN1" s="22" t="s">
        <v>228</v>
      </c>
      <c r="AO1" s="22" t="s">
        <v>52</v>
      </c>
      <c r="AP1" s="22" t="s">
        <v>55</v>
      </c>
      <c r="AQ1" s="22" t="s">
        <v>56</v>
      </c>
      <c r="BL1" s="22" t="s">
        <v>166</v>
      </c>
      <c r="BM1" s="22" t="s">
        <v>0</v>
      </c>
      <c r="BN1" s="22" t="s">
        <v>45</v>
      </c>
      <c r="BO1" s="22" t="s">
        <v>46</v>
      </c>
      <c r="BP1" s="22" t="s">
        <v>47</v>
      </c>
      <c r="BQ1" s="22" t="s">
        <v>48</v>
      </c>
      <c r="BR1" s="22" t="s">
        <v>49</v>
      </c>
      <c r="BS1" s="22" t="s">
        <v>50</v>
      </c>
      <c r="BT1" s="22" t="s">
        <v>51</v>
      </c>
      <c r="BU1" s="22" t="s">
        <v>239</v>
      </c>
      <c r="BV1" s="22" t="s">
        <v>56</v>
      </c>
    </row>
    <row r="2" spans="1:82" x14ac:dyDescent="0.25">
      <c r="A2" s="3">
        <v>1</v>
      </c>
      <c r="B2" t="s">
        <v>11</v>
      </c>
      <c r="C2" t="s">
        <v>62</v>
      </c>
      <c r="D2" t="s">
        <v>14</v>
      </c>
      <c r="E2" t="s">
        <v>63</v>
      </c>
      <c r="F2" t="s">
        <v>64</v>
      </c>
      <c r="G2" t="s">
        <v>2</v>
      </c>
      <c r="H2" t="s">
        <v>3</v>
      </c>
      <c r="I2" t="s">
        <v>65</v>
      </c>
      <c r="J2" t="s">
        <v>66</v>
      </c>
      <c r="K2" t="s">
        <v>4</v>
      </c>
      <c r="L2" t="s">
        <v>67</v>
      </c>
      <c r="M2" t="s">
        <v>5</v>
      </c>
      <c r="N2" t="s">
        <v>80</v>
      </c>
      <c r="AK2" s="3">
        <v>1</v>
      </c>
      <c r="AL2" t="s">
        <v>11</v>
      </c>
      <c r="AM2" t="s">
        <v>62</v>
      </c>
      <c r="AN2" s="4" t="s">
        <v>14</v>
      </c>
      <c r="AO2" t="s">
        <v>66</v>
      </c>
      <c r="AP2" t="s">
        <v>5</v>
      </c>
      <c r="AQ2" t="s">
        <v>80</v>
      </c>
      <c r="BL2" s="3">
        <v>1</v>
      </c>
      <c r="BM2" t="s">
        <v>11</v>
      </c>
      <c r="BN2" t="s">
        <v>62</v>
      </c>
      <c r="BO2" t="s">
        <v>14</v>
      </c>
      <c r="BP2" t="s">
        <v>63</v>
      </c>
      <c r="BQ2" t="s">
        <v>64</v>
      </c>
      <c r="BR2" t="s">
        <v>2</v>
      </c>
      <c r="BS2" t="s">
        <v>3</v>
      </c>
      <c r="BT2" t="s">
        <v>65</v>
      </c>
      <c r="BU2" t="s">
        <v>20</v>
      </c>
      <c r="BV2" t="s">
        <v>80</v>
      </c>
    </row>
    <row r="3" spans="1:82" x14ac:dyDescent="0.25">
      <c r="A3" s="3">
        <v>2</v>
      </c>
      <c r="B3" t="s">
        <v>26</v>
      </c>
      <c r="C3" t="s">
        <v>62</v>
      </c>
      <c r="D3" t="s">
        <v>65</v>
      </c>
      <c r="E3" t="s">
        <v>7</v>
      </c>
      <c r="F3" t="s">
        <v>6</v>
      </c>
      <c r="G3" t="s">
        <v>2</v>
      </c>
      <c r="H3" t="s">
        <v>8</v>
      </c>
      <c r="I3" t="s">
        <v>9</v>
      </c>
      <c r="J3" t="s">
        <v>71</v>
      </c>
      <c r="K3" t="s">
        <v>6</v>
      </c>
      <c r="L3" t="s">
        <v>67</v>
      </c>
      <c r="M3" t="s">
        <v>10</v>
      </c>
      <c r="N3" t="s">
        <v>72</v>
      </c>
      <c r="S3" s="2" t="s">
        <v>180</v>
      </c>
      <c r="T3" s="2" t="s">
        <v>222</v>
      </c>
      <c r="AK3" s="3">
        <v>2</v>
      </c>
      <c r="AL3" t="s">
        <v>26</v>
      </c>
      <c r="AM3" t="s">
        <v>62</v>
      </c>
      <c r="AN3" s="4" t="s">
        <v>65</v>
      </c>
      <c r="AO3" t="s">
        <v>71</v>
      </c>
      <c r="AP3" t="s">
        <v>10</v>
      </c>
      <c r="AQ3" t="s">
        <v>72</v>
      </c>
      <c r="AT3" s="2" t="s">
        <v>180</v>
      </c>
      <c r="AU3" s="2" t="s">
        <v>222</v>
      </c>
      <c r="BL3" s="3">
        <v>2</v>
      </c>
      <c r="BM3" t="s">
        <v>26</v>
      </c>
      <c r="BN3" t="s">
        <v>62</v>
      </c>
      <c r="BO3" t="s">
        <v>65</v>
      </c>
      <c r="BP3" t="s">
        <v>7</v>
      </c>
      <c r="BQ3" t="s">
        <v>6</v>
      </c>
      <c r="BR3" t="s">
        <v>2</v>
      </c>
      <c r="BS3" t="s">
        <v>8</v>
      </c>
      <c r="BT3" t="s">
        <v>9</v>
      </c>
      <c r="BU3" t="s">
        <v>71</v>
      </c>
      <c r="BV3" t="s">
        <v>72</v>
      </c>
      <c r="BY3" s="2" t="s">
        <v>180</v>
      </c>
      <c r="BZ3" s="2" t="s">
        <v>222</v>
      </c>
    </row>
    <row r="4" spans="1:82" x14ac:dyDescent="0.25">
      <c r="A4" s="3">
        <v>3</v>
      </c>
      <c r="B4" t="s">
        <v>26</v>
      </c>
      <c r="C4" t="s">
        <v>62</v>
      </c>
      <c r="D4" t="s">
        <v>14</v>
      </c>
      <c r="E4" t="s">
        <v>73</v>
      </c>
      <c r="F4" t="s">
        <v>64</v>
      </c>
      <c r="G4" t="s">
        <v>2</v>
      </c>
      <c r="H4" t="s">
        <v>3</v>
      </c>
      <c r="I4" t="s">
        <v>65</v>
      </c>
      <c r="J4" t="s">
        <v>66</v>
      </c>
      <c r="K4" t="s">
        <v>4</v>
      </c>
      <c r="L4" t="s">
        <v>67</v>
      </c>
      <c r="M4" t="s">
        <v>5</v>
      </c>
      <c r="N4" t="s">
        <v>80</v>
      </c>
      <c r="S4" s="2" t="s">
        <v>202</v>
      </c>
      <c r="T4" t="s">
        <v>10</v>
      </c>
      <c r="U4" t="s">
        <v>5</v>
      </c>
      <c r="V4" t="s">
        <v>25</v>
      </c>
      <c r="W4" t="s">
        <v>163</v>
      </c>
      <c r="Z4" t="s">
        <v>202</v>
      </c>
      <c r="AA4" t="s">
        <v>10</v>
      </c>
      <c r="AB4" t="s">
        <v>5</v>
      </c>
      <c r="AC4" t="s">
        <v>25</v>
      </c>
      <c r="AK4" s="3">
        <v>3</v>
      </c>
      <c r="AL4" t="s">
        <v>26</v>
      </c>
      <c r="AM4" t="s">
        <v>62</v>
      </c>
      <c r="AN4" s="4" t="s">
        <v>14</v>
      </c>
      <c r="AO4" t="s">
        <v>66</v>
      </c>
      <c r="AP4" t="s">
        <v>5</v>
      </c>
      <c r="AQ4" t="s">
        <v>80</v>
      </c>
      <c r="AT4" s="2" t="s">
        <v>202</v>
      </c>
      <c r="AU4" t="s">
        <v>77</v>
      </c>
      <c r="AV4" t="s">
        <v>80</v>
      </c>
      <c r="AW4" t="s">
        <v>72</v>
      </c>
      <c r="AX4" t="s">
        <v>90</v>
      </c>
      <c r="AY4" t="s">
        <v>163</v>
      </c>
      <c r="BL4" s="3">
        <v>3</v>
      </c>
      <c r="BM4" t="s">
        <v>26</v>
      </c>
      <c r="BN4" t="s">
        <v>62</v>
      </c>
      <c r="BO4" t="s">
        <v>14</v>
      </c>
      <c r="BP4" t="s">
        <v>73</v>
      </c>
      <c r="BQ4" t="s">
        <v>64</v>
      </c>
      <c r="BR4" t="s">
        <v>2</v>
      </c>
      <c r="BS4" t="s">
        <v>3</v>
      </c>
      <c r="BT4" t="s">
        <v>65</v>
      </c>
      <c r="BU4" t="s">
        <v>20</v>
      </c>
      <c r="BV4" t="s">
        <v>80</v>
      </c>
      <c r="BY4" s="2" t="s">
        <v>202</v>
      </c>
      <c r="BZ4" t="s">
        <v>77</v>
      </c>
      <c r="CA4" t="s">
        <v>80</v>
      </c>
      <c r="CB4" t="s">
        <v>72</v>
      </c>
      <c r="CC4" t="s">
        <v>90</v>
      </c>
      <c r="CD4" t="s">
        <v>163</v>
      </c>
    </row>
    <row r="5" spans="1:82" x14ac:dyDescent="0.25">
      <c r="A5" s="3">
        <v>4</v>
      </c>
      <c r="B5" t="s">
        <v>12</v>
      </c>
      <c r="C5" t="s">
        <v>74</v>
      </c>
      <c r="D5" t="s">
        <v>18</v>
      </c>
      <c r="E5" t="s">
        <v>75</v>
      </c>
      <c r="F5" t="s">
        <v>64</v>
      </c>
      <c r="G5" t="s">
        <v>2</v>
      </c>
      <c r="H5" t="s">
        <v>8</v>
      </c>
      <c r="I5" t="s">
        <v>9</v>
      </c>
      <c r="J5" t="s">
        <v>76</v>
      </c>
      <c r="K5" t="s">
        <v>4</v>
      </c>
      <c r="L5" t="s">
        <v>67</v>
      </c>
      <c r="M5" t="s">
        <v>5</v>
      </c>
      <c r="N5" t="s">
        <v>77</v>
      </c>
      <c r="S5" s="5" t="s">
        <v>77</v>
      </c>
      <c r="T5">
        <v>14</v>
      </c>
      <c r="U5">
        <v>60</v>
      </c>
      <c r="V5">
        <v>11</v>
      </c>
      <c r="W5">
        <v>85</v>
      </c>
      <c r="Z5" t="s">
        <v>77</v>
      </c>
      <c r="AA5">
        <v>14</v>
      </c>
      <c r="AB5">
        <v>60</v>
      </c>
      <c r="AC5">
        <v>11</v>
      </c>
      <c r="AK5" s="3">
        <v>4</v>
      </c>
      <c r="AL5" t="s">
        <v>12</v>
      </c>
      <c r="AM5" t="s">
        <v>74</v>
      </c>
      <c r="AN5" s="4" t="s">
        <v>18</v>
      </c>
      <c r="AO5" t="s">
        <v>76</v>
      </c>
      <c r="AP5" t="s">
        <v>5</v>
      </c>
      <c r="AQ5" t="s">
        <v>77</v>
      </c>
      <c r="AT5" s="5" t="s">
        <v>14</v>
      </c>
      <c r="AU5">
        <v>27</v>
      </c>
      <c r="AV5">
        <v>35</v>
      </c>
      <c r="AW5">
        <v>13</v>
      </c>
      <c r="AX5">
        <v>25</v>
      </c>
      <c r="AY5">
        <v>100</v>
      </c>
      <c r="BL5" s="3">
        <v>4</v>
      </c>
      <c r="BM5" t="s">
        <v>12</v>
      </c>
      <c r="BN5" t="s">
        <v>74</v>
      </c>
      <c r="BO5" t="s">
        <v>18</v>
      </c>
      <c r="BP5" t="s">
        <v>75</v>
      </c>
      <c r="BQ5" t="s">
        <v>64</v>
      </c>
      <c r="BR5" t="s">
        <v>2</v>
      </c>
      <c r="BS5" t="s">
        <v>8</v>
      </c>
      <c r="BT5" t="s">
        <v>9</v>
      </c>
      <c r="BU5" t="s">
        <v>76</v>
      </c>
      <c r="BV5" t="s">
        <v>77</v>
      </c>
      <c r="BY5" s="5" t="s">
        <v>71</v>
      </c>
      <c r="BZ5">
        <v>41</v>
      </c>
      <c r="CA5">
        <v>14</v>
      </c>
      <c r="CB5">
        <v>18</v>
      </c>
      <c r="CC5">
        <v>32</v>
      </c>
      <c r="CD5">
        <v>105</v>
      </c>
    </row>
    <row r="6" spans="1:82" x14ac:dyDescent="0.25">
      <c r="A6" s="3">
        <v>5</v>
      </c>
      <c r="B6" t="s">
        <v>13</v>
      </c>
      <c r="C6" t="s">
        <v>78</v>
      </c>
      <c r="D6" t="s">
        <v>14</v>
      </c>
      <c r="E6" t="s">
        <v>14</v>
      </c>
      <c r="F6" t="s">
        <v>64</v>
      </c>
      <c r="G6" t="s">
        <v>79</v>
      </c>
      <c r="H6" t="s">
        <v>15</v>
      </c>
      <c r="I6" t="s">
        <v>75</v>
      </c>
      <c r="J6" t="s">
        <v>66</v>
      </c>
      <c r="K6" t="s">
        <v>6</v>
      </c>
      <c r="L6" t="s">
        <v>67</v>
      </c>
      <c r="M6" t="s">
        <v>5</v>
      </c>
      <c r="N6" t="s">
        <v>80</v>
      </c>
      <c r="S6" s="5" t="s">
        <v>90</v>
      </c>
      <c r="T6">
        <v>17</v>
      </c>
      <c r="U6">
        <v>37</v>
      </c>
      <c r="V6">
        <v>3</v>
      </c>
      <c r="W6">
        <v>57</v>
      </c>
      <c r="Z6" t="s">
        <v>90</v>
      </c>
      <c r="AA6">
        <v>17</v>
      </c>
      <c r="AB6">
        <v>37</v>
      </c>
      <c r="AC6">
        <v>3</v>
      </c>
      <c r="AK6" s="3">
        <v>5</v>
      </c>
      <c r="AL6" t="s">
        <v>13</v>
      </c>
      <c r="AM6" t="s">
        <v>78</v>
      </c>
      <c r="AN6" s="4" t="s">
        <v>14</v>
      </c>
      <c r="AO6" t="s">
        <v>66</v>
      </c>
      <c r="AP6" t="s">
        <v>5</v>
      </c>
      <c r="AQ6" t="s">
        <v>80</v>
      </c>
      <c r="AT6" s="5" t="s">
        <v>63</v>
      </c>
      <c r="AU6">
        <v>36</v>
      </c>
      <c r="AV6">
        <v>2</v>
      </c>
      <c r="AW6">
        <v>16</v>
      </c>
      <c r="AX6">
        <v>35</v>
      </c>
      <c r="AY6">
        <v>89</v>
      </c>
      <c r="BL6" s="3">
        <v>5</v>
      </c>
      <c r="BM6" t="s">
        <v>13</v>
      </c>
      <c r="BN6" t="s">
        <v>78</v>
      </c>
      <c r="BO6" t="s">
        <v>14</v>
      </c>
      <c r="BP6" t="s">
        <v>14</v>
      </c>
      <c r="BQ6" t="s">
        <v>64</v>
      </c>
      <c r="BR6" t="s">
        <v>79</v>
      </c>
      <c r="BS6" t="s">
        <v>15</v>
      </c>
      <c r="BT6" t="s">
        <v>75</v>
      </c>
      <c r="BU6" t="s">
        <v>20</v>
      </c>
      <c r="BV6" t="s">
        <v>80</v>
      </c>
      <c r="BY6" s="5" t="s">
        <v>20</v>
      </c>
      <c r="BZ6">
        <v>26</v>
      </c>
      <c r="CA6">
        <v>30</v>
      </c>
      <c r="CB6">
        <v>12</v>
      </c>
      <c r="CC6">
        <v>8</v>
      </c>
      <c r="CD6">
        <v>76</v>
      </c>
    </row>
    <row r="7" spans="1:82" x14ac:dyDescent="0.25">
      <c r="A7" s="3">
        <v>6</v>
      </c>
      <c r="B7" t="s">
        <v>17</v>
      </c>
      <c r="C7" t="s">
        <v>84</v>
      </c>
      <c r="D7" t="s">
        <v>65</v>
      </c>
      <c r="E7" t="s">
        <v>18</v>
      </c>
      <c r="F7" t="s">
        <v>85</v>
      </c>
      <c r="G7" t="s">
        <v>2</v>
      </c>
      <c r="H7" t="s">
        <v>19</v>
      </c>
      <c r="I7" t="s">
        <v>9</v>
      </c>
      <c r="J7" t="s">
        <v>20</v>
      </c>
      <c r="K7" t="s">
        <v>6</v>
      </c>
      <c r="L7" t="s">
        <v>67</v>
      </c>
      <c r="M7" t="s">
        <v>5</v>
      </c>
      <c r="N7" t="s">
        <v>77</v>
      </c>
      <c r="S7" s="5" t="s">
        <v>80</v>
      </c>
      <c r="T7">
        <v>1</v>
      </c>
      <c r="U7">
        <v>33</v>
      </c>
      <c r="V7">
        <v>7</v>
      </c>
      <c r="W7">
        <v>41</v>
      </c>
      <c r="Z7" t="s">
        <v>80</v>
      </c>
      <c r="AA7">
        <v>1</v>
      </c>
      <c r="AB7">
        <v>33</v>
      </c>
      <c r="AC7">
        <v>7</v>
      </c>
      <c r="AK7" s="3">
        <v>6</v>
      </c>
      <c r="AL7" t="s">
        <v>17</v>
      </c>
      <c r="AM7" t="s">
        <v>84</v>
      </c>
      <c r="AN7" s="4" t="s">
        <v>65</v>
      </c>
      <c r="AO7" t="s">
        <v>20</v>
      </c>
      <c r="AP7" t="s">
        <v>5</v>
      </c>
      <c r="AQ7" t="s">
        <v>77</v>
      </c>
      <c r="AT7" s="5" t="s">
        <v>65</v>
      </c>
      <c r="AU7">
        <v>24</v>
      </c>
      <c r="AV7">
        <v>3</v>
      </c>
      <c r="AW7">
        <v>13</v>
      </c>
      <c r="AX7">
        <v>23</v>
      </c>
      <c r="AY7">
        <v>63</v>
      </c>
      <c r="BL7" s="3">
        <v>6</v>
      </c>
      <c r="BM7" t="s">
        <v>17</v>
      </c>
      <c r="BN7" t="s">
        <v>84</v>
      </c>
      <c r="BO7" t="s">
        <v>65</v>
      </c>
      <c r="BP7" t="s">
        <v>18</v>
      </c>
      <c r="BQ7" t="s">
        <v>85</v>
      </c>
      <c r="BR7" t="s">
        <v>2</v>
      </c>
      <c r="BS7" t="s">
        <v>19</v>
      </c>
      <c r="BT7" t="s">
        <v>9</v>
      </c>
      <c r="BU7" t="s">
        <v>20</v>
      </c>
      <c r="BV7" t="s">
        <v>77</v>
      </c>
      <c r="BY7" s="5" t="s">
        <v>126</v>
      </c>
      <c r="BZ7">
        <v>23</v>
      </c>
      <c r="CA7">
        <v>3</v>
      </c>
      <c r="CB7">
        <v>6</v>
      </c>
      <c r="CC7">
        <v>16</v>
      </c>
      <c r="CD7">
        <v>48</v>
      </c>
    </row>
    <row r="8" spans="1:82" x14ac:dyDescent="0.25">
      <c r="A8" s="3">
        <v>7</v>
      </c>
      <c r="B8" t="s">
        <v>11</v>
      </c>
      <c r="C8" t="s">
        <v>87</v>
      </c>
      <c r="D8" t="s">
        <v>75</v>
      </c>
      <c r="E8" t="s">
        <v>73</v>
      </c>
      <c r="F8" t="s">
        <v>85</v>
      </c>
      <c r="G8" t="s">
        <v>2</v>
      </c>
      <c r="H8" t="s">
        <v>3</v>
      </c>
      <c r="I8" t="s">
        <v>88</v>
      </c>
      <c r="J8" t="s">
        <v>89</v>
      </c>
      <c r="K8" t="s">
        <v>6</v>
      </c>
      <c r="L8" t="s">
        <v>67</v>
      </c>
      <c r="M8" t="s">
        <v>5</v>
      </c>
      <c r="N8" t="s">
        <v>72</v>
      </c>
      <c r="S8" s="5" t="s">
        <v>72</v>
      </c>
      <c r="T8">
        <v>7</v>
      </c>
      <c r="U8">
        <v>18</v>
      </c>
      <c r="V8">
        <v>3</v>
      </c>
      <c r="W8">
        <v>28</v>
      </c>
      <c r="Z8" t="s">
        <v>72</v>
      </c>
      <c r="AA8">
        <v>7</v>
      </c>
      <c r="AB8">
        <v>18</v>
      </c>
      <c r="AC8">
        <v>3</v>
      </c>
      <c r="AK8" s="3">
        <v>7</v>
      </c>
      <c r="AL8" t="s">
        <v>11</v>
      </c>
      <c r="AM8" t="s">
        <v>87</v>
      </c>
      <c r="AN8" s="4" t="s">
        <v>63</v>
      </c>
      <c r="AO8" t="s">
        <v>89</v>
      </c>
      <c r="AP8" t="s">
        <v>5</v>
      </c>
      <c r="AQ8" t="s">
        <v>72</v>
      </c>
      <c r="AT8" s="5" t="s">
        <v>18</v>
      </c>
      <c r="AU8">
        <v>19</v>
      </c>
      <c r="AV8">
        <v>8</v>
      </c>
      <c r="AW8">
        <v>13</v>
      </c>
      <c r="AX8">
        <v>17</v>
      </c>
      <c r="AY8">
        <v>57</v>
      </c>
      <c r="BL8" s="3">
        <v>7</v>
      </c>
      <c r="BM8" t="s">
        <v>11</v>
      </c>
      <c r="BN8" t="s">
        <v>87</v>
      </c>
      <c r="BO8" t="s">
        <v>75</v>
      </c>
      <c r="BP8" t="s">
        <v>73</v>
      </c>
      <c r="BQ8" t="s">
        <v>85</v>
      </c>
      <c r="BR8" t="s">
        <v>2</v>
      </c>
      <c r="BS8" t="s">
        <v>3</v>
      </c>
      <c r="BT8" t="s">
        <v>88</v>
      </c>
      <c r="BU8" t="s">
        <v>108</v>
      </c>
      <c r="BV8" t="s">
        <v>72</v>
      </c>
      <c r="BY8" s="5" t="s">
        <v>98</v>
      </c>
      <c r="BZ8">
        <v>11</v>
      </c>
      <c r="CA8">
        <v>17</v>
      </c>
      <c r="CB8">
        <v>7</v>
      </c>
      <c r="CC8">
        <v>9</v>
      </c>
      <c r="CD8">
        <v>44</v>
      </c>
    </row>
    <row r="9" spans="1:82" x14ac:dyDescent="0.25">
      <c r="A9" s="3">
        <v>8</v>
      </c>
      <c r="B9" t="s">
        <v>12</v>
      </c>
      <c r="C9" t="s">
        <v>84</v>
      </c>
      <c r="D9" t="s">
        <v>14</v>
      </c>
      <c r="E9" t="s">
        <v>14</v>
      </c>
      <c r="F9" t="s">
        <v>6</v>
      </c>
      <c r="G9" t="s">
        <v>21</v>
      </c>
      <c r="H9" t="s">
        <v>19</v>
      </c>
      <c r="I9" t="s">
        <v>9</v>
      </c>
      <c r="J9" t="s">
        <v>89</v>
      </c>
      <c r="K9" t="s">
        <v>6</v>
      </c>
      <c r="L9" t="s">
        <v>67</v>
      </c>
      <c r="M9" t="s">
        <v>5</v>
      </c>
      <c r="N9" t="s">
        <v>90</v>
      </c>
      <c r="S9" s="5" t="s">
        <v>163</v>
      </c>
      <c r="T9">
        <v>39</v>
      </c>
      <c r="U9">
        <v>148</v>
      </c>
      <c r="V9">
        <v>24</v>
      </c>
      <c r="W9">
        <v>211</v>
      </c>
      <c r="AK9" s="3">
        <v>8</v>
      </c>
      <c r="AL9" t="s">
        <v>12</v>
      </c>
      <c r="AM9" t="s">
        <v>84</v>
      </c>
      <c r="AN9" s="4" t="s">
        <v>14</v>
      </c>
      <c r="AO9" t="s">
        <v>89</v>
      </c>
      <c r="AP9" t="s">
        <v>5</v>
      </c>
      <c r="AQ9" t="s">
        <v>90</v>
      </c>
      <c r="AT9" s="5" t="s">
        <v>88</v>
      </c>
      <c r="AU9">
        <v>5</v>
      </c>
      <c r="AV9">
        <v>5</v>
      </c>
      <c r="AW9">
        <v>2</v>
      </c>
      <c r="AX9">
        <v>4</v>
      </c>
      <c r="AY9">
        <v>16</v>
      </c>
      <c r="BL9" s="3">
        <v>8</v>
      </c>
      <c r="BM9" t="s">
        <v>12</v>
      </c>
      <c r="BN9" t="s">
        <v>84</v>
      </c>
      <c r="BO9" t="s">
        <v>14</v>
      </c>
      <c r="BP9" t="s">
        <v>14</v>
      </c>
      <c r="BQ9" t="s">
        <v>6</v>
      </c>
      <c r="BR9" t="s">
        <v>21</v>
      </c>
      <c r="BS9" t="s">
        <v>19</v>
      </c>
      <c r="BT9" t="s">
        <v>9</v>
      </c>
      <c r="BU9" t="s">
        <v>108</v>
      </c>
      <c r="BV9" t="s">
        <v>90</v>
      </c>
      <c r="BY9" s="5" t="s">
        <v>108</v>
      </c>
      <c r="BZ9">
        <v>10</v>
      </c>
      <c r="CA9">
        <v>6</v>
      </c>
      <c r="CB9">
        <v>8</v>
      </c>
      <c r="CC9">
        <v>16</v>
      </c>
      <c r="CD9">
        <v>40</v>
      </c>
    </row>
    <row r="10" spans="1:82" x14ac:dyDescent="0.25">
      <c r="A10" s="3">
        <v>9</v>
      </c>
      <c r="B10" t="s">
        <v>17</v>
      </c>
      <c r="C10" t="s">
        <v>84</v>
      </c>
      <c r="D10" t="s">
        <v>18</v>
      </c>
      <c r="E10" t="s">
        <v>91</v>
      </c>
      <c r="F10" t="s">
        <v>6</v>
      </c>
      <c r="G10" t="s">
        <v>2</v>
      </c>
      <c r="H10" t="s">
        <v>22</v>
      </c>
      <c r="I10" t="s">
        <v>65</v>
      </c>
      <c r="J10" t="s">
        <v>20</v>
      </c>
      <c r="K10" t="s">
        <v>6</v>
      </c>
      <c r="L10" t="s">
        <v>23</v>
      </c>
      <c r="M10" t="s">
        <v>5</v>
      </c>
      <c r="N10" t="s">
        <v>77</v>
      </c>
      <c r="AK10" s="3">
        <v>9</v>
      </c>
      <c r="AL10" t="s">
        <v>17</v>
      </c>
      <c r="AM10" t="s">
        <v>84</v>
      </c>
      <c r="AN10" s="4" t="s">
        <v>18</v>
      </c>
      <c r="AO10" t="s">
        <v>20</v>
      </c>
      <c r="AP10" t="s">
        <v>5</v>
      </c>
      <c r="AQ10" t="s">
        <v>77</v>
      </c>
      <c r="AT10" s="5" t="s">
        <v>124</v>
      </c>
      <c r="AU10">
        <v>6</v>
      </c>
      <c r="AV10">
        <v>2</v>
      </c>
      <c r="AX10">
        <v>2</v>
      </c>
      <c r="AY10">
        <v>10</v>
      </c>
      <c r="BL10" s="3">
        <v>9</v>
      </c>
      <c r="BM10" t="s">
        <v>17</v>
      </c>
      <c r="BN10" t="s">
        <v>84</v>
      </c>
      <c r="BO10" t="s">
        <v>18</v>
      </c>
      <c r="BP10" t="s">
        <v>91</v>
      </c>
      <c r="BQ10" t="s">
        <v>6</v>
      </c>
      <c r="BR10" t="s">
        <v>2</v>
      </c>
      <c r="BS10" t="s">
        <v>22</v>
      </c>
      <c r="BT10" t="s">
        <v>65</v>
      </c>
      <c r="BU10" t="s">
        <v>20</v>
      </c>
      <c r="BV10" t="s">
        <v>77</v>
      </c>
      <c r="BY10" s="5" t="s">
        <v>76</v>
      </c>
      <c r="BZ10">
        <v>11</v>
      </c>
      <c r="CA10">
        <v>3</v>
      </c>
      <c r="CB10">
        <v>2</v>
      </c>
      <c r="CC10">
        <v>4</v>
      </c>
      <c r="CD10">
        <v>20</v>
      </c>
    </row>
    <row r="11" spans="1:82" x14ac:dyDescent="0.25">
      <c r="A11" s="3">
        <v>10</v>
      </c>
      <c r="B11" t="s">
        <v>11</v>
      </c>
      <c r="C11" t="s">
        <v>78</v>
      </c>
      <c r="D11" t="s">
        <v>14</v>
      </c>
      <c r="E11" t="s">
        <v>94</v>
      </c>
      <c r="F11" t="s">
        <v>6</v>
      </c>
      <c r="G11" t="s">
        <v>2</v>
      </c>
      <c r="H11" t="s">
        <v>24</v>
      </c>
      <c r="I11" t="s">
        <v>75</v>
      </c>
      <c r="J11" t="s">
        <v>66</v>
      </c>
      <c r="K11" t="s">
        <v>6</v>
      </c>
      <c r="L11" t="s">
        <v>67</v>
      </c>
      <c r="M11" t="s">
        <v>25</v>
      </c>
      <c r="N11" t="s">
        <v>80</v>
      </c>
      <c r="AK11" s="3">
        <v>10</v>
      </c>
      <c r="AL11" t="s">
        <v>11</v>
      </c>
      <c r="AM11" t="s">
        <v>78</v>
      </c>
      <c r="AN11" s="4" t="s">
        <v>14</v>
      </c>
      <c r="AO11" t="s">
        <v>66</v>
      </c>
      <c r="AP11" t="s">
        <v>25</v>
      </c>
      <c r="AQ11" t="s">
        <v>80</v>
      </c>
      <c r="AT11" s="5" t="s">
        <v>97</v>
      </c>
      <c r="AU11">
        <v>1</v>
      </c>
      <c r="AV11">
        <v>1</v>
      </c>
      <c r="AX11">
        <v>3</v>
      </c>
      <c r="AY11">
        <v>5</v>
      </c>
      <c r="BL11" s="3">
        <v>10</v>
      </c>
      <c r="BM11" t="s">
        <v>11</v>
      </c>
      <c r="BN11" t="s">
        <v>78</v>
      </c>
      <c r="BO11" t="s">
        <v>14</v>
      </c>
      <c r="BP11" t="s">
        <v>94</v>
      </c>
      <c r="BQ11" t="s">
        <v>6</v>
      </c>
      <c r="BR11" t="s">
        <v>2</v>
      </c>
      <c r="BS11" t="s">
        <v>24</v>
      </c>
      <c r="BT11" t="s">
        <v>75</v>
      </c>
      <c r="BU11" t="s">
        <v>20</v>
      </c>
      <c r="BV11" t="s">
        <v>80</v>
      </c>
      <c r="BY11" s="5" t="s">
        <v>105</v>
      </c>
      <c r="BZ11">
        <v>5</v>
      </c>
      <c r="CD11">
        <v>5</v>
      </c>
    </row>
    <row r="12" spans="1:82" x14ac:dyDescent="0.25">
      <c r="A12" s="3">
        <v>11</v>
      </c>
      <c r="B12" t="s">
        <v>11</v>
      </c>
      <c r="C12" t="s">
        <v>74</v>
      </c>
      <c r="D12" t="s">
        <v>63</v>
      </c>
      <c r="E12" t="s">
        <v>94</v>
      </c>
      <c r="F12" t="s">
        <v>85</v>
      </c>
      <c r="G12" t="s">
        <v>2</v>
      </c>
      <c r="H12" t="s">
        <v>8</v>
      </c>
      <c r="I12" t="s">
        <v>9</v>
      </c>
      <c r="J12" t="s">
        <v>96</v>
      </c>
      <c r="K12" t="s">
        <v>6</v>
      </c>
      <c r="L12" t="s">
        <v>67</v>
      </c>
      <c r="M12" t="s">
        <v>5</v>
      </c>
      <c r="N12" t="s">
        <v>77</v>
      </c>
      <c r="AK12" s="3">
        <v>11</v>
      </c>
      <c r="AL12" t="s">
        <v>11</v>
      </c>
      <c r="AM12" t="s">
        <v>74</v>
      </c>
      <c r="AN12" s="4" t="s">
        <v>63</v>
      </c>
      <c r="AO12" t="s">
        <v>96</v>
      </c>
      <c r="AP12" t="s">
        <v>5</v>
      </c>
      <c r="AQ12" t="s">
        <v>77</v>
      </c>
      <c r="AT12" s="5" t="s">
        <v>192</v>
      </c>
      <c r="AU12">
        <v>2</v>
      </c>
      <c r="AX12">
        <v>2</v>
      </c>
      <c r="AY12">
        <v>4</v>
      </c>
      <c r="BL12" s="3">
        <v>11</v>
      </c>
      <c r="BM12" t="s">
        <v>11</v>
      </c>
      <c r="BN12" t="s">
        <v>74</v>
      </c>
      <c r="BO12" t="s">
        <v>63</v>
      </c>
      <c r="BP12" t="s">
        <v>94</v>
      </c>
      <c r="BQ12" t="s">
        <v>85</v>
      </c>
      <c r="BR12" t="s">
        <v>2</v>
      </c>
      <c r="BS12" t="s">
        <v>8</v>
      </c>
      <c r="BT12" t="s">
        <v>9</v>
      </c>
      <c r="BU12" t="s">
        <v>20</v>
      </c>
      <c r="BV12" t="s">
        <v>77</v>
      </c>
      <c r="BY12" s="5" t="s">
        <v>151</v>
      </c>
      <c r="CC12">
        <v>2</v>
      </c>
      <c r="CD12">
        <v>2</v>
      </c>
    </row>
    <row r="13" spans="1:82" x14ac:dyDescent="0.25">
      <c r="A13" s="3">
        <v>12</v>
      </c>
      <c r="B13" t="s">
        <v>26</v>
      </c>
      <c r="C13" t="s">
        <v>74</v>
      </c>
      <c r="D13" t="s">
        <v>75</v>
      </c>
      <c r="E13" t="s">
        <v>75</v>
      </c>
      <c r="F13" t="s">
        <v>64</v>
      </c>
      <c r="G13" t="s">
        <v>2</v>
      </c>
      <c r="H13" t="s">
        <v>27</v>
      </c>
      <c r="I13" t="s">
        <v>97</v>
      </c>
      <c r="J13" t="s">
        <v>98</v>
      </c>
      <c r="K13" t="s">
        <v>6</v>
      </c>
      <c r="L13" t="s">
        <v>23</v>
      </c>
      <c r="M13" t="s">
        <v>5</v>
      </c>
      <c r="N13" t="s">
        <v>77</v>
      </c>
      <c r="AK13" s="3">
        <v>12</v>
      </c>
      <c r="AL13" t="s">
        <v>26</v>
      </c>
      <c r="AM13" t="s">
        <v>74</v>
      </c>
      <c r="AN13" s="4" t="s">
        <v>63</v>
      </c>
      <c r="AO13" t="s">
        <v>98</v>
      </c>
      <c r="AP13" t="s">
        <v>5</v>
      </c>
      <c r="AQ13" t="s">
        <v>77</v>
      </c>
      <c r="AT13" s="5" t="s">
        <v>163</v>
      </c>
      <c r="AU13">
        <v>120</v>
      </c>
      <c r="AV13">
        <v>56</v>
      </c>
      <c r="AW13">
        <v>57</v>
      </c>
      <c r="AX13">
        <v>111</v>
      </c>
      <c r="AY13">
        <v>344</v>
      </c>
      <c r="BL13" s="3">
        <v>12</v>
      </c>
      <c r="BM13" t="s">
        <v>26</v>
      </c>
      <c r="BN13" t="s">
        <v>74</v>
      </c>
      <c r="BO13" t="s">
        <v>75</v>
      </c>
      <c r="BP13" t="s">
        <v>75</v>
      </c>
      <c r="BQ13" t="s">
        <v>64</v>
      </c>
      <c r="BR13" t="s">
        <v>2</v>
      </c>
      <c r="BS13" t="s">
        <v>27</v>
      </c>
      <c r="BT13" t="s">
        <v>97</v>
      </c>
      <c r="BU13" t="s">
        <v>98</v>
      </c>
      <c r="BV13" t="s">
        <v>77</v>
      </c>
      <c r="BY13" s="5" t="s">
        <v>44</v>
      </c>
      <c r="BZ13">
        <v>2</v>
      </c>
      <c r="CD13">
        <v>2</v>
      </c>
    </row>
    <row r="14" spans="1:82" x14ac:dyDescent="0.25">
      <c r="A14" s="3">
        <v>13</v>
      </c>
      <c r="B14" t="s">
        <v>11</v>
      </c>
      <c r="C14" t="s">
        <v>62</v>
      </c>
      <c r="D14" t="s">
        <v>99</v>
      </c>
      <c r="E14" t="s">
        <v>99</v>
      </c>
      <c r="F14" t="s">
        <v>64</v>
      </c>
      <c r="G14" t="s">
        <v>2</v>
      </c>
      <c r="H14" t="s">
        <v>28</v>
      </c>
      <c r="I14" t="s">
        <v>9</v>
      </c>
      <c r="J14" t="s">
        <v>98</v>
      </c>
      <c r="K14" t="s">
        <v>6</v>
      </c>
      <c r="L14" t="s">
        <v>23</v>
      </c>
      <c r="M14" t="s">
        <v>5</v>
      </c>
      <c r="N14" t="s">
        <v>90</v>
      </c>
      <c r="AK14" s="3">
        <v>13</v>
      </c>
      <c r="AL14" t="s">
        <v>11</v>
      </c>
      <c r="AM14" t="s">
        <v>62</v>
      </c>
      <c r="AN14" s="4" t="s">
        <v>97</v>
      </c>
      <c r="AO14" t="s">
        <v>98</v>
      </c>
      <c r="AP14" t="s">
        <v>5</v>
      </c>
      <c r="AQ14" t="s">
        <v>90</v>
      </c>
      <c r="BL14" s="3">
        <v>13</v>
      </c>
      <c r="BM14" t="s">
        <v>11</v>
      </c>
      <c r="BN14" t="s">
        <v>62</v>
      </c>
      <c r="BO14" t="s">
        <v>99</v>
      </c>
      <c r="BP14" t="s">
        <v>99</v>
      </c>
      <c r="BQ14" t="s">
        <v>64</v>
      </c>
      <c r="BR14" t="s">
        <v>2</v>
      </c>
      <c r="BS14" t="s">
        <v>28</v>
      </c>
      <c r="BT14" t="s">
        <v>9</v>
      </c>
      <c r="BU14" t="s">
        <v>98</v>
      </c>
      <c r="BV14" t="s">
        <v>90</v>
      </c>
      <c r="BY14" s="5" t="s">
        <v>163</v>
      </c>
      <c r="BZ14">
        <v>129</v>
      </c>
      <c r="CA14">
        <v>73</v>
      </c>
      <c r="CB14">
        <v>53</v>
      </c>
      <c r="CC14">
        <v>87</v>
      </c>
      <c r="CD14">
        <v>342</v>
      </c>
    </row>
    <row r="15" spans="1:82" x14ac:dyDescent="0.25">
      <c r="A15" s="3">
        <v>14</v>
      </c>
      <c r="B15" t="s">
        <v>26</v>
      </c>
      <c r="C15" t="s">
        <v>62</v>
      </c>
      <c r="D15" t="s">
        <v>14</v>
      </c>
      <c r="E15" t="s">
        <v>91</v>
      </c>
      <c r="F15" t="s">
        <v>6</v>
      </c>
      <c r="G15" t="s">
        <v>2</v>
      </c>
      <c r="H15" t="s">
        <v>19</v>
      </c>
      <c r="I15" t="s">
        <v>97</v>
      </c>
      <c r="J15" t="s">
        <v>100</v>
      </c>
      <c r="K15" t="s">
        <v>6</v>
      </c>
      <c r="L15" t="s">
        <v>29</v>
      </c>
      <c r="M15" t="s">
        <v>25</v>
      </c>
      <c r="N15" t="s">
        <v>77</v>
      </c>
      <c r="AK15" s="3">
        <v>14</v>
      </c>
      <c r="AL15" t="s">
        <v>26</v>
      </c>
      <c r="AM15" t="s">
        <v>62</v>
      </c>
      <c r="AN15" s="4" t="s">
        <v>14</v>
      </c>
      <c r="AO15" t="s">
        <v>100</v>
      </c>
      <c r="AP15" t="s">
        <v>25</v>
      </c>
      <c r="AQ15" t="s">
        <v>77</v>
      </c>
      <c r="AT15" t="s">
        <v>202</v>
      </c>
      <c r="AU15" t="s">
        <v>77</v>
      </c>
      <c r="AV15" t="s">
        <v>80</v>
      </c>
      <c r="AW15" t="s">
        <v>72</v>
      </c>
      <c r="AX15" t="s">
        <v>90</v>
      </c>
      <c r="BL15" s="3">
        <v>14</v>
      </c>
      <c r="BM15" t="s">
        <v>26</v>
      </c>
      <c r="BN15" t="s">
        <v>62</v>
      </c>
      <c r="BO15" t="s">
        <v>14</v>
      </c>
      <c r="BP15" t="s">
        <v>91</v>
      </c>
      <c r="BQ15" t="s">
        <v>6</v>
      </c>
      <c r="BR15" t="s">
        <v>2</v>
      </c>
      <c r="BS15" t="s">
        <v>19</v>
      </c>
      <c r="BT15" t="s">
        <v>97</v>
      </c>
      <c r="BU15" t="s">
        <v>20</v>
      </c>
      <c r="BV15" t="s">
        <v>77</v>
      </c>
    </row>
    <row r="16" spans="1:82" x14ac:dyDescent="0.25">
      <c r="A16" s="3">
        <v>15</v>
      </c>
      <c r="B16" t="s">
        <v>12</v>
      </c>
      <c r="C16" t="s">
        <v>62</v>
      </c>
      <c r="D16" t="s">
        <v>18</v>
      </c>
      <c r="E16" t="s">
        <v>30</v>
      </c>
      <c r="F16" t="s">
        <v>6</v>
      </c>
      <c r="G16" t="s">
        <v>2</v>
      </c>
      <c r="H16" t="s">
        <v>19</v>
      </c>
      <c r="I16" t="s">
        <v>9</v>
      </c>
      <c r="J16" t="s">
        <v>76</v>
      </c>
      <c r="K16" t="s">
        <v>6</v>
      </c>
      <c r="L16" t="s">
        <v>23</v>
      </c>
      <c r="M16" t="s">
        <v>5</v>
      </c>
      <c r="N16" t="s">
        <v>72</v>
      </c>
      <c r="AK16" s="3">
        <v>15</v>
      </c>
      <c r="AL16" t="s">
        <v>12</v>
      </c>
      <c r="AM16" t="s">
        <v>62</v>
      </c>
      <c r="AN16" s="4" t="s">
        <v>18</v>
      </c>
      <c r="AO16" t="s">
        <v>76</v>
      </c>
      <c r="AP16" t="s">
        <v>5</v>
      </c>
      <c r="AQ16" t="s">
        <v>72</v>
      </c>
      <c r="AT16" t="s">
        <v>63</v>
      </c>
      <c r="AU16">
        <v>36</v>
      </c>
      <c r="AV16">
        <v>2</v>
      </c>
      <c r="AW16">
        <v>16</v>
      </c>
      <c r="AX16">
        <v>35</v>
      </c>
      <c r="BL16" s="3">
        <v>15</v>
      </c>
      <c r="BM16" t="s">
        <v>12</v>
      </c>
      <c r="BN16" t="s">
        <v>62</v>
      </c>
      <c r="BO16" t="s">
        <v>18</v>
      </c>
      <c r="BP16" t="s">
        <v>30</v>
      </c>
      <c r="BQ16" t="s">
        <v>6</v>
      </c>
      <c r="BR16" t="s">
        <v>2</v>
      </c>
      <c r="BS16" t="s">
        <v>19</v>
      </c>
      <c r="BT16" t="s">
        <v>9</v>
      </c>
      <c r="BU16" t="s">
        <v>76</v>
      </c>
      <c r="BV16" t="s">
        <v>72</v>
      </c>
    </row>
    <row r="17" spans="1:81" x14ac:dyDescent="0.25">
      <c r="A17" s="3">
        <v>16</v>
      </c>
      <c r="B17" t="s">
        <v>11</v>
      </c>
      <c r="C17" t="s">
        <v>84</v>
      </c>
      <c r="D17" t="s">
        <v>14</v>
      </c>
      <c r="E17" t="s">
        <v>94</v>
      </c>
      <c r="F17" t="s">
        <v>6</v>
      </c>
      <c r="G17" t="s">
        <v>2</v>
      </c>
      <c r="H17" t="s">
        <v>3</v>
      </c>
      <c r="I17" t="s">
        <v>65</v>
      </c>
      <c r="J17" t="s">
        <v>101</v>
      </c>
      <c r="K17" t="s">
        <v>6</v>
      </c>
      <c r="L17" t="s">
        <v>23</v>
      </c>
      <c r="M17" t="s">
        <v>5</v>
      </c>
      <c r="N17" t="s">
        <v>80</v>
      </c>
      <c r="AK17" s="3">
        <v>16</v>
      </c>
      <c r="AL17" t="s">
        <v>11</v>
      </c>
      <c r="AM17" t="s">
        <v>84</v>
      </c>
      <c r="AN17" s="4" t="s">
        <v>14</v>
      </c>
      <c r="AO17" t="s">
        <v>101</v>
      </c>
      <c r="AP17" t="s">
        <v>5</v>
      </c>
      <c r="AQ17" t="s">
        <v>80</v>
      </c>
      <c r="AT17" t="s">
        <v>65</v>
      </c>
      <c r="AU17">
        <v>24</v>
      </c>
      <c r="AV17">
        <v>3</v>
      </c>
      <c r="AW17">
        <v>13</v>
      </c>
      <c r="AX17">
        <v>23</v>
      </c>
      <c r="BL17" s="3">
        <v>16</v>
      </c>
      <c r="BM17" t="s">
        <v>11</v>
      </c>
      <c r="BN17" t="s">
        <v>84</v>
      </c>
      <c r="BO17" t="s">
        <v>14</v>
      </c>
      <c r="BP17" t="s">
        <v>94</v>
      </c>
      <c r="BQ17" t="s">
        <v>6</v>
      </c>
      <c r="BR17" t="s">
        <v>2</v>
      </c>
      <c r="BS17" t="s">
        <v>3</v>
      </c>
      <c r="BT17" t="s">
        <v>65</v>
      </c>
      <c r="BU17" t="s">
        <v>20</v>
      </c>
      <c r="BV17" t="s">
        <v>80</v>
      </c>
      <c r="BY17" t="s">
        <v>202</v>
      </c>
      <c r="BZ17" t="s">
        <v>77</v>
      </c>
      <c r="CA17" t="s">
        <v>80</v>
      </c>
      <c r="CB17" t="s">
        <v>72</v>
      </c>
      <c r="CC17" t="s">
        <v>90</v>
      </c>
    </row>
    <row r="18" spans="1:81" x14ac:dyDescent="0.25">
      <c r="A18" s="3">
        <v>17</v>
      </c>
      <c r="B18" t="s">
        <v>11</v>
      </c>
      <c r="C18" t="s">
        <v>62</v>
      </c>
      <c r="D18" t="s">
        <v>14</v>
      </c>
      <c r="E18" t="s">
        <v>31</v>
      </c>
      <c r="F18" t="s">
        <v>64</v>
      </c>
      <c r="G18" t="s">
        <v>2</v>
      </c>
      <c r="H18" t="s">
        <v>32</v>
      </c>
      <c r="I18" t="s">
        <v>65</v>
      </c>
      <c r="J18" t="s">
        <v>20</v>
      </c>
      <c r="K18" t="s">
        <v>4</v>
      </c>
      <c r="L18" t="s">
        <v>23</v>
      </c>
      <c r="M18" t="s">
        <v>5</v>
      </c>
      <c r="N18" t="s">
        <v>80</v>
      </c>
      <c r="AK18" s="3">
        <v>17</v>
      </c>
      <c r="AL18" t="s">
        <v>11</v>
      </c>
      <c r="AM18" t="s">
        <v>62</v>
      </c>
      <c r="AN18" s="4" t="s">
        <v>14</v>
      </c>
      <c r="AO18" t="s">
        <v>20</v>
      </c>
      <c r="AP18" t="s">
        <v>5</v>
      </c>
      <c r="AQ18" t="s">
        <v>80</v>
      </c>
      <c r="AT18" t="s">
        <v>88</v>
      </c>
      <c r="AU18">
        <v>5</v>
      </c>
      <c r="AV18">
        <v>5</v>
      </c>
      <c r="AW18">
        <v>2</v>
      </c>
      <c r="AX18">
        <v>4</v>
      </c>
      <c r="BL18" s="3">
        <v>17</v>
      </c>
      <c r="BM18" t="s">
        <v>11</v>
      </c>
      <c r="BN18" t="s">
        <v>62</v>
      </c>
      <c r="BO18" t="s">
        <v>14</v>
      </c>
      <c r="BP18" t="s">
        <v>31</v>
      </c>
      <c r="BQ18" t="s">
        <v>64</v>
      </c>
      <c r="BR18" t="s">
        <v>2</v>
      </c>
      <c r="BS18" t="s">
        <v>32</v>
      </c>
      <c r="BT18" t="s">
        <v>65</v>
      </c>
      <c r="BU18" t="s">
        <v>20</v>
      </c>
      <c r="BV18" t="s">
        <v>80</v>
      </c>
      <c r="BY18" t="s">
        <v>71</v>
      </c>
      <c r="BZ18">
        <v>41</v>
      </c>
      <c r="CA18">
        <v>14</v>
      </c>
      <c r="CB18">
        <v>18</v>
      </c>
      <c r="CC18">
        <v>32</v>
      </c>
    </row>
    <row r="19" spans="1:81" x14ac:dyDescent="0.25">
      <c r="A19" s="3">
        <v>18</v>
      </c>
      <c r="B19" t="s">
        <v>11</v>
      </c>
      <c r="C19" t="s">
        <v>84</v>
      </c>
      <c r="D19" t="s">
        <v>103</v>
      </c>
      <c r="E19" t="s">
        <v>7</v>
      </c>
      <c r="F19" t="s">
        <v>6</v>
      </c>
      <c r="G19" t="s">
        <v>2</v>
      </c>
      <c r="H19" t="s">
        <v>3</v>
      </c>
      <c r="I19" t="s">
        <v>9</v>
      </c>
      <c r="J19" t="s">
        <v>71</v>
      </c>
      <c r="K19" t="s">
        <v>6</v>
      </c>
      <c r="L19" t="s">
        <v>23</v>
      </c>
      <c r="M19" t="s">
        <v>10</v>
      </c>
      <c r="N19" t="s">
        <v>77</v>
      </c>
      <c r="AK19" s="3">
        <v>18</v>
      </c>
      <c r="AL19" t="s">
        <v>11</v>
      </c>
      <c r="AM19" t="s">
        <v>84</v>
      </c>
      <c r="AN19" s="4" t="s">
        <v>14</v>
      </c>
      <c r="AO19" t="s">
        <v>71</v>
      </c>
      <c r="AP19" t="s">
        <v>10</v>
      </c>
      <c r="AQ19" t="s">
        <v>77</v>
      </c>
      <c r="AT19" t="s">
        <v>124</v>
      </c>
      <c r="AU19">
        <v>6</v>
      </c>
      <c r="AV19">
        <v>2</v>
      </c>
      <c r="AX19">
        <v>2</v>
      </c>
      <c r="BL19" s="3">
        <v>18</v>
      </c>
      <c r="BM19" t="s">
        <v>11</v>
      </c>
      <c r="BN19" t="s">
        <v>84</v>
      </c>
      <c r="BO19" t="s">
        <v>103</v>
      </c>
      <c r="BP19" t="s">
        <v>7</v>
      </c>
      <c r="BQ19" t="s">
        <v>6</v>
      </c>
      <c r="BR19" t="s">
        <v>2</v>
      </c>
      <c r="BS19" t="s">
        <v>3</v>
      </c>
      <c r="BT19" t="s">
        <v>9</v>
      </c>
      <c r="BU19" t="s">
        <v>71</v>
      </c>
      <c r="BV19" t="s">
        <v>77</v>
      </c>
      <c r="BY19" t="s">
        <v>20</v>
      </c>
      <c r="BZ19">
        <v>26</v>
      </c>
      <c r="CA19">
        <v>30</v>
      </c>
      <c r="CB19">
        <v>12</v>
      </c>
      <c r="CC19">
        <v>8</v>
      </c>
    </row>
    <row r="20" spans="1:81" x14ac:dyDescent="0.25">
      <c r="A20" s="3">
        <v>19</v>
      </c>
      <c r="B20" t="s">
        <v>13</v>
      </c>
      <c r="C20" t="s">
        <v>104</v>
      </c>
      <c r="D20" t="s">
        <v>14</v>
      </c>
      <c r="E20" t="s">
        <v>7</v>
      </c>
      <c r="F20" t="s">
        <v>64</v>
      </c>
      <c r="G20" t="s">
        <v>79</v>
      </c>
      <c r="H20" t="s">
        <v>24</v>
      </c>
      <c r="I20" t="s">
        <v>75</v>
      </c>
      <c r="J20" t="s">
        <v>105</v>
      </c>
      <c r="K20" t="s">
        <v>6</v>
      </c>
      <c r="L20" t="s">
        <v>23</v>
      </c>
      <c r="M20" t="s">
        <v>5</v>
      </c>
      <c r="N20" t="s">
        <v>77</v>
      </c>
      <c r="AK20" s="3">
        <v>19</v>
      </c>
      <c r="AL20" t="s">
        <v>13</v>
      </c>
      <c r="AM20" t="s">
        <v>104</v>
      </c>
      <c r="AN20" s="4" t="s">
        <v>14</v>
      </c>
      <c r="AO20" t="s">
        <v>105</v>
      </c>
      <c r="AP20" t="s">
        <v>5</v>
      </c>
      <c r="AQ20" t="s">
        <v>77</v>
      </c>
      <c r="AT20" t="s">
        <v>97</v>
      </c>
      <c r="AU20">
        <v>1</v>
      </c>
      <c r="AV20">
        <v>1</v>
      </c>
      <c r="AX20">
        <v>3</v>
      </c>
      <c r="BL20" s="3">
        <v>19</v>
      </c>
      <c r="BM20" t="s">
        <v>13</v>
      </c>
      <c r="BN20" t="s">
        <v>104</v>
      </c>
      <c r="BO20" t="s">
        <v>14</v>
      </c>
      <c r="BP20" t="s">
        <v>7</v>
      </c>
      <c r="BQ20" t="s">
        <v>64</v>
      </c>
      <c r="BR20" t="s">
        <v>79</v>
      </c>
      <c r="BS20" t="s">
        <v>24</v>
      </c>
      <c r="BT20" t="s">
        <v>75</v>
      </c>
      <c r="BU20" t="s">
        <v>105</v>
      </c>
      <c r="BV20" t="s">
        <v>77</v>
      </c>
      <c r="BY20" t="s">
        <v>126</v>
      </c>
      <c r="BZ20">
        <v>23</v>
      </c>
      <c r="CA20">
        <v>3</v>
      </c>
      <c r="CB20">
        <v>6</v>
      </c>
      <c r="CC20">
        <v>16</v>
      </c>
    </row>
    <row r="21" spans="1:81" x14ac:dyDescent="0.25">
      <c r="A21" s="3">
        <v>20</v>
      </c>
      <c r="B21" t="s">
        <v>26</v>
      </c>
      <c r="C21" t="s">
        <v>87</v>
      </c>
      <c r="D21" t="s">
        <v>63</v>
      </c>
      <c r="E21" t="s">
        <v>30</v>
      </c>
      <c r="F21" t="s">
        <v>6</v>
      </c>
      <c r="G21" t="s">
        <v>2</v>
      </c>
      <c r="H21" t="s">
        <v>8</v>
      </c>
      <c r="I21" t="s">
        <v>9</v>
      </c>
      <c r="J21" t="s">
        <v>106</v>
      </c>
      <c r="K21" t="s">
        <v>6</v>
      </c>
      <c r="L21" t="s">
        <v>67</v>
      </c>
      <c r="M21" t="s">
        <v>10</v>
      </c>
      <c r="N21" t="s">
        <v>77</v>
      </c>
      <c r="AK21" s="3">
        <v>20</v>
      </c>
      <c r="AL21" t="s">
        <v>26</v>
      </c>
      <c r="AM21" t="s">
        <v>87</v>
      </c>
      <c r="AN21" s="4" t="s">
        <v>63</v>
      </c>
      <c r="AO21" t="s">
        <v>106</v>
      </c>
      <c r="AP21" t="s">
        <v>10</v>
      </c>
      <c r="AQ21" t="s">
        <v>77</v>
      </c>
      <c r="AT21" t="s">
        <v>192</v>
      </c>
      <c r="AU21">
        <v>2</v>
      </c>
      <c r="AX21">
        <v>2</v>
      </c>
      <c r="BL21" s="3">
        <v>20</v>
      </c>
      <c r="BM21" t="s">
        <v>26</v>
      </c>
      <c r="BN21" t="s">
        <v>87</v>
      </c>
      <c r="BO21" t="s">
        <v>63</v>
      </c>
      <c r="BP21" t="s">
        <v>30</v>
      </c>
      <c r="BQ21" t="s">
        <v>6</v>
      </c>
      <c r="BR21" t="s">
        <v>2</v>
      </c>
      <c r="BS21" t="s">
        <v>8</v>
      </c>
      <c r="BT21" t="s">
        <v>9</v>
      </c>
      <c r="BU21" t="s">
        <v>98</v>
      </c>
      <c r="BV21" t="s">
        <v>77</v>
      </c>
      <c r="BY21" t="s">
        <v>98</v>
      </c>
      <c r="BZ21">
        <v>11</v>
      </c>
      <c r="CA21">
        <v>17</v>
      </c>
      <c r="CB21">
        <v>7</v>
      </c>
      <c r="CC21">
        <v>9</v>
      </c>
    </row>
    <row r="22" spans="1:81" x14ac:dyDescent="0.25">
      <c r="A22" s="3">
        <v>21</v>
      </c>
      <c r="B22" t="s">
        <v>11</v>
      </c>
      <c r="C22" t="s">
        <v>84</v>
      </c>
      <c r="D22" t="s">
        <v>7</v>
      </c>
      <c r="E22" t="s">
        <v>7</v>
      </c>
      <c r="F22" t="s">
        <v>85</v>
      </c>
      <c r="G22" t="s">
        <v>2</v>
      </c>
      <c r="H22" t="s">
        <v>3</v>
      </c>
      <c r="I22" t="s">
        <v>65</v>
      </c>
      <c r="J22" t="s">
        <v>108</v>
      </c>
      <c r="K22" t="s">
        <v>6</v>
      </c>
      <c r="L22" t="s">
        <v>67</v>
      </c>
      <c r="M22" t="s">
        <v>5</v>
      </c>
      <c r="N22" t="s">
        <v>72</v>
      </c>
      <c r="AK22" s="3">
        <v>21</v>
      </c>
      <c r="AL22" t="s">
        <v>11</v>
      </c>
      <c r="AM22" t="s">
        <v>84</v>
      </c>
      <c r="AN22" s="4" t="s">
        <v>18</v>
      </c>
      <c r="AO22" t="s">
        <v>108</v>
      </c>
      <c r="AP22" t="s">
        <v>5</v>
      </c>
      <c r="AQ22" t="s">
        <v>72</v>
      </c>
      <c r="BL22" s="3">
        <v>21</v>
      </c>
      <c r="BM22" t="s">
        <v>11</v>
      </c>
      <c r="BN22" t="s">
        <v>84</v>
      </c>
      <c r="BO22" t="s">
        <v>7</v>
      </c>
      <c r="BP22" t="s">
        <v>7</v>
      </c>
      <c r="BQ22" t="s">
        <v>85</v>
      </c>
      <c r="BR22" t="s">
        <v>2</v>
      </c>
      <c r="BS22" t="s">
        <v>3</v>
      </c>
      <c r="BT22" t="s">
        <v>65</v>
      </c>
      <c r="BU22" t="s">
        <v>108</v>
      </c>
      <c r="BV22" t="s">
        <v>72</v>
      </c>
      <c r="BY22" t="s">
        <v>108</v>
      </c>
      <c r="BZ22">
        <v>10</v>
      </c>
      <c r="CA22">
        <v>6</v>
      </c>
      <c r="CB22">
        <v>8</v>
      </c>
      <c r="CC22">
        <v>16</v>
      </c>
    </row>
    <row r="23" spans="1:81" x14ac:dyDescent="0.25">
      <c r="A23" s="3">
        <v>22</v>
      </c>
      <c r="B23" t="s">
        <v>11</v>
      </c>
      <c r="C23" t="s">
        <v>84</v>
      </c>
      <c r="D23" t="s">
        <v>170</v>
      </c>
      <c r="E23" t="s">
        <v>109</v>
      </c>
      <c r="F23" t="s">
        <v>64</v>
      </c>
      <c r="G23" t="s">
        <v>2</v>
      </c>
      <c r="H23" t="s">
        <v>8</v>
      </c>
      <c r="I23" t="s">
        <v>110</v>
      </c>
      <c r="J23" t="s">
        <v>20</v>
      </c>
      <c r="K23" t="s">
        <v>6</v>
      </c>
      <c r="L23" t="s">
        <v>67</v>
      </c>
      <c r="M23" t="s">
        <v>5</v>
      </c>
      <c r="N23" t="s">
        <v>90</v>
      </c>
      <c r="AK23" s="3">
        <v>22</v>
      </c>
      <c r="AL23" t="s">
        <v>11</v>
      </c>
      <c r="AM23" t="s">
        <v>84</v>
      </c>
      <c r="AN23" s="4" t="s">
        <v>14</v>
      </c>
      <c r="AO23" t="s">
        <v>20</v>
      </c>
      <c r="AP23" t="s">
        <v>5</v>
      </c>
      <c r="AQ23" t="s">
        <v>90</v>
      </c>
      <c r="BL23" s="3">
        <v>22</v>
      </c>
      <c r="BM23" t="s">
        <v>11</v>
      </c>
      <c r="BN23" t="s">
        <v>84</v>
      </c>
      <c r="BO23" t="s">
        <v>170</v>
      </c>
      <c r="BP23" t="s">
        <v>109</v>
      </c>
      <c r="BQ23" t="s">
        <v>64</v>
      </c>
      <c r="BR23" t="s">
        <v>2</v>
      </c>
      <c r="BS23" t="s">
        <v>8</v>
      </c>
      <c r="BT23" t="s">
        <v>110</v>
      </c>
      <c r="BU23" t="s">
        <v>20</v>
      </c>
      <c r="BV23" t="s">
        <v>90</v>
      </c>
      <c r="BY23" t="s">
        <v>76</v>
      </c>
      <c r="BZ23">
        <v>11</v>
      </c>
      <c r="CA23">
        <v>3</v>
      </c>
      <c r="CB23">
        <v>2</v>
      </c>
      <c r="CC23">
        <v>4</v>
      </c>
    </row>
    <row r="24" spans="1:81" x14ac:dyDescent="0.25">
      <c r="A24" s="3">
        <v>23</v>
      </c>
      <c r="B24" t="s">
        <v>13</v>
      </c>
      <c r="C24" t="s">
        <v>104</v>
      </c>
      <c r="D24" t="s">
        <v>14</v>
      </c>
      <c r="E24" t="s">
        <v>14</v>
      </c>
      <c r="F24" t="s">
        <v>64</v>
      </c>
      <c r="G24" t="s">
        <v>79</v>
      </c>
      <c r="H24" t="s">
        <v>234</v>
      </c>
      <c r="I24" t="s">
        <v>75</v>
      </c>
      <c r="J24" t="s">
        <v>111</v>
      </c>
      <c r="K24" t="s">
        <v>6</v>
      </c>
      <c r="L24" t="s">
        <v>23</v>
      </c>
      <c r="M24" t="s">
        <v>5</v>
      </c>
      <c r="N24" t="s">
        <v>77</v>
      </c>
      <c r="AK24" s="3">
        <v>23</v>
      </c>
      <c r="AL24" t="s">
        <v>13</v>
      </c>
      <c r="AM24" t="s">
        <v>104</v>
      </c>
      <c r="AN24" s="4" t="s">
        <v>14</v>
      </c>
      <c r="AO24" t="s">
        <v>111</v>
      </c>
      <c r="AP24" t="s">
        <v>5</v>
      </c>
      <c r="AQ24" t="s">
        <v>77</v>
      </c>
      <c r="BL24" s="3">
        <v>23</v>
      </c>
      <c r="BM24" t="s">
        <v>13</v>
      </c>
      <c r="BN24" t="s">
        <v>104</v>
      </c>
      <c r="BO24" t="s">
        <v>14</v>
      </c>
      <c r="BP24" t="s">
        <v>14</v>
      </c>
      <c r="BQ24" t="s">
        <v>64</v>
      </c>
      <c r="BR24" t="s">
        <v>79</v>
      </c>
      <c r="BS24" t="s">
        <v>234</v>
      </c>
      <c r="BT24" t="s">
        <v>75</v>
      </c>
      <c r="BU24" t="s">
        <v>20</v>
      </c>
      <c r="BV24" t="s">
        <v>77</v>
      </c>
      <c r="BY24" t="s">
        <v>105</v>
      </c>
      <c r="BZ24">
        <v>5</v>
      </c>
    </row>
    <row r="25" spans="1:81" x14ac:dyDescent="0.25">
      <c r="A25" s="3">
        <v>24</v>
      </c>
      <c r="B25" t="s">
        <v>17</v>
      </c>
      <c r="C25" t="s">
        <v>84</v>
      </c>
      <c r="D25" t="s">
        <v>18</v>
      </c>
      <c r="E25" t="s">
        <v>30</v>
      </c>
      <c r="F25" t="s">
        <v>6</v>
      </c>
      <c r="G25" t="s">
        <v>2</v>
      </c>
      <c r="H25" t="s">
        <v>19</v>
      </c>
      <c r="I25" t="s">
        <v>9</v>
      </c>
      <c r="J25" t="s">
        <v>76</v>
      </c>
      <c r="K25" t="s">
        <v>6</v>
      </c>
      <c r="L25" t="s">
        <v>23</v>
      </c>
      <c r="M25" t="s">
        <v>5</v>
      </c>
      <c r="N25" t="s">
        <v>77</v>
      </c>
      <c r="AK25" s="3">
        <v>24</v>
      </c>
      <c r="AL25" t="s">
        <v>17</v>
      </c>
      <c r="AM25" t="s">
        <v>84</v>
      </c>
      <c r="AN25" s="4" t="s">
        <v>18</v>
      </c>
      <c r="AO25" t="s">
        <v>76</v>
      </c>
      <c r="AP25" t="s">
        <v>5</v>
      </c>
      <c r="AQ25" t="s">
        <v>77</v>
      </c>
      <c r="BL25" s="3">
        <v>24</v>
      </c>
      <c r="BM25" t="s">
        <v>17</v>
      </c>
      <c r="BN25" t="s">
        <v>84</v>
      </c>
      <c r="BO25" t="s">
        <v>18</v>
      </c>
      <c r="BP25" t="s">
        <v>30</v>
      </c>
      <c r="BQ25" t="s">
        <v>6</v>
      </c>
      <c r="BR25" t="s">
        <v>2</v>
      </c>
      <c r="BS25" t="s">
        <v>19</v>
      </c>
      <c r="BT25" t="s">
        <v>9</v>
      </c>
      <c r="BU25" t="s">
        <v>76</v>
      </c>
      <c r="BV25" t="s">
        <v>77</v>
      </c>
      <c r="BY25" t="s">
        <v>151</v>
      </c>
      <c r="CC25">
        <v>2</v>
      </c>
    </row>
    <row r="26" spans="1:81" x14ac:dyDescent="0.25">
      <c r="A26" s="3">
        <v>25</v>
      </c>
      <c r="B26" t="s">
        <v>11</v>
      </c>
      <c r="C26" t="s">
        <v>104</v>
      </c>
      <c r="D26" t="s">
        <v>14</v>
      </c>
      <c r="E26" t="s">
        <v>7</v>
      </c>
      <c r="F26" t="s">
        <v>6</v>
      </c>
      <c r="G26" t="s">
        <v>2</v>
      </c>
      <c r="H26" t="s">
        <v>22</v>
      </c>
      <c r="I26" t="s">
        <v>65</v>
      </c>
      <c r="J26" t="s">
        <v>100</v>
      </c>
      <c r="K26" t="s">
        <v>6</v>
      </c>
      <c r="L26" t="s">
        <v>23</v>
      </c>
      <c r="M26" t="s">
        <v>5</v>
      </c>
      <c r="N26" t="s">
        <v>80</v>
      </c>
      <c r="AK26" s="3">
        <v>25</v>
      </c>
      <c r="AL26" t="s">
        <v>11</v>
      </c>
      <c r="AM26" t="s">
        <v>104</v>
      </c>
      <c r="AN26" s="4" t="s">
        <v>14</v>
      </c>
      <c r="AO26" t="s">
        <v>100</v>
      </c>
      <c r="AP26" t="s">
        <v>5</v>
      </c>
      <c r="AQ26" t="s">
        <v>80</v>
      </c>
      <c r="AT26" t="s">
        <v>202</v>
      </c>
      <c r="AU26" t="s">
        <v>77</v>
      </c>
      <c r="AV26" t="s">
        <v>80</v>
      </c>
      <c r="AW26" t="s">
        <v>72</v>
      </c>
      <c r="AX26" t="s">
        <v>90</v>
      </c>
      <c r="BL26" s="3">
        <v>25</v>
      </c>
      <c r="BM26" t="s">
        <v>11</v>
      </c>
      <c r="BN26" t="s">
        <v>104</v>
      </c>
      <c r="BO26" t="s">
        <v>14</v>
      </c>
      <c r="BP26" t="s">
        <v>7</v>
      </c>
      <c r="BQ26" t="s">
        <v>6</v>
      </c>
      <c r="BR26" t="s">
        <v>2</v>
      </c>
      <c r="BS26" t="s">
        <v>22</v>
      </c>
      <c r="BT26" t="s">
        <v>65</v>
      </c>
      <c r="BU26" t="s">
        <v>20</v>
      </c>
      <c r="BV26" t="s">
        <v>80</v>
      </c>
      <c r="BY26" t="s">
        <v>44</v>
      </c>
      <c r="BZ26">
        <v>2</v>
      </c>
    </row>
    <row r="27" spans="1:81" x14ac:dyDescent="0.25">
      <c r="A27" s="3">
        <v>26</v>
      </c>
      <c r="B27" t="s">
        <v>11</v>
      </c>
      <c r="C27" t="s">
        <v>104</v>
      </c>
      <c r="D27" t="s">
        <v>14</v>
      </c>
      <c r="E27" t="s">
        <v>94</v>
      </c>
      <c r="F27" t="s">
        <v>85</v>
      </c>
      <c r="G27" t="s">
        <v>2</v>
      </c>
      <c r="H27" t="s">
        <v>22</v>
      </c>
      <c r="I27" t="s">
        <v>65</v>
      </c>
      <c r="J27" t="s">
        <v>76</v>
      </c>
      <c r="K27" t="s">
        <v>6</v>
      </c>
      <c r="L27" t="s">
        <v>23</v>
      </c>
      <c r="M27" t="s">
        <v>5</v>
      </c>
      <c r="N27" t="s">
        <v>80</v>
      </c>
      <c r="AK27" s="3">
        <v>26</v>
      </c>
      <c r="AL27" t="s">
        <v>11</v>
      </c>
      <c r="AM27" t="s">
        <v>104</v>
      </c>
      <c r="AN27" s="4" t="s">
        <v>14</v>
      </c>
      <c r="AO27" t="s">
        <v>76</v>
      </c>
      <c r="AP27" t="s">
        <v>5</v>
      </c>
      <c r="AQ27" t="s">
        <v>80</v>
      </c>
      <c r="AT27" t="s">
        <v>14</v>
      </c>
      <c r="AU27">
        <v>27</v>
      </c>
      <c r="AV27">
        <v>35</v>
      </c>
      <c r="AW27">
        <v>13</v>
      </c>
      <c r="AX27">
        <v>25</v>
      </c>
      <c r="BL27" s="3">
        <v>26</v>
      </c>
      <c r="BM27" t="s">
        <v>11</v>
      </c>
      <c r="BN27" t="s">
        <v>104</v>
      </c>
      <c r="BO27" t="s">
        <v>14</v>
      </c>
      <c r="BP27" t="s">
        <v>94</v>
      </c>
      <c r="BQ27" t="s">
        <v>85</v>
      </c>
      <c r="BR27" t="s">
        <v>2</v>
      </c>
      <c r="BS27" t="s">
        <v>22</v>
      </c>
      <c r="BT27" t="s">
        <v>65</v>
      </c>
      <c r="BU27" t="s">
        <v>76</v>
      </c>
      <c r="BV27" t="s">
        <v>80</v>
      </c>
    </row>
    <row r="28" spans="1:81" x14ac:dyDescent="0.25">
      <c r="A28" s="3">
        <v>27</v>
      </c>
      <c r="B28" t="s">
        <v>13</v>
      </c>
      <c r="C28" t="s">
        <v>104</v>
      </c>
      <c r="D28" t="s">
        <v>103</v>
      </c>
      <c r="E28" t="s">
        <v>7</v>
      </c>
      <c r="F28" t="s">
        <v>6</v>
      </c>
      <c r="G28" t="s">
        <v>2</v>
      </c>
      <c r="H28" t="s">
        <v>28</v>
      </c>
      <c r="I28" t="s">
        <v>9</v>
      </c>
      <c r="J28" t="s">
        <v>112</v>
      </c>
      <c r="K28" t="s">
        <v>6</v>
      </c>
      <c r="L28" t="s">
        <v>23</v>
      </c>
      <c r="M28" t="s">
        <v>5</v>
      </c>
      <c r="N28" t="s">
        <v>77</v>
      </c>
      <c r="AK28" s="3">
        <v>27</v>
      </c>
      <c r="AL28" t="s">
        <v>13</v>
      </c>
      <c r="AM28" t="s">
        <v>104</v>
      </c>
      <c r="AN28" s="4" t="s">
        <v>14</v>
      </c>
      <c r="AO28" t="s">
        <v>112</v>
      </c>
      <c r="AP28" t="s">
        <v>5</v>
      </c>
      <c r="AQ28" t="s">
        <v>77</v>
      </c>
      <c r="AT28" t="s">
        <v>18</v>
      </c>
      <c r="AU28">
        <v>19</v>
      </c>
      <c r="AV28">
        <v>8</v>
      </c>
      <c r="AW28">
        <v>13</v>
      </c>
      <c r="AX28">
        <v>17</v>
      </c>
      <c r="BL28" s="3">
        <v>27</v>
      </c>
      <c r="BM28" t="s">
        <v>13</v>
      </c>
      <c r="BN28" t="s">
        <v>104</v>
      </c>
      <c r="BO28" t="s">
        <v>103</v>
      </c>
      <c r="BP28" t="s">
        <v>7</v>
      </c>
      <c r="BQ28" t="s">
        <v>6</v>
      </c>
      <c r="BR28" t="s">
        <v>2</v>
      </c>
      <c r="BS28" t="s">
        <v>28</v>
      </c>
      <c r="BT28" t="s">
        <v>9</v>
      </c>
      <c r="BU28" t="s">
        <v>126</v>
      </c>
      <c r="BV28" t="s">
        <v>77</v>
      </c>
    </row>
    <row r="29" spans="1:81" x14ac:dyDescent="0.25">
      <c r="A29" s="3">
        <v>28</v>
      </c>
      <c r="B29" t="s">
        <v>13</v>
      </c>
      <c r="C29" t="s">
        <v>104</v>
      </c>
      <c r="D29" t="s">
        <v>7</v>
      </c>
      <c r="E29" t="s">
        <v>7</v>
      </c>
      <c r="F29" t="s">
        <v>6</v>
      </c>
      <c r="G29" t="s">
        <v>2</v>
      </c>
      <c r="H29" t="s">
        <v>32</v>
      </c>
      <c r="I29" t="s">
        <v>63</v>
      </c>
      <c r="J29" t="s">
        <v>108</v>
      </c>
      <c r="K29" t="s">
        <v>6</v>
      </c>
      <c r="L29" t="s">
        <v>67</v>
      </c>
      <c r="M29" t="s">
        <v>5</v>
      </c>
      <c r="N29" t="s">
        <v>90</v>
      </c>
      <c r="AK29" s="3">
        <v>28</v>
      </c>
      <c r="AL29" t="s">
        <v>13</v>
      </c>
      <c r="AM29" t="s">
        <v>104</v>
      </c>
      <c r="AN29" s="4" t="s">
        <v>18</v>
      </c>
      <c r="AO29" t="s">
        <v>108</v>
      </c>
      <c r="AP29" t="s">
        <v>5</v>
      </c>
      <c r="AQ29" t="s">
        <v>90</v>
      </c>
      <c r="BL29" s="3">
        <v>28</v>
      </c>
      <c r="BM29" t="s">
        <v>13</v>
      </c>
      <c r="BN29" t="s">
        <v>104</v>
      </c>
      <c r="BO29" t="s">
        <v>7</v>
      </c>
      <c r="BP29" t="s">
        <v>7</v>
      </c>
      <c r="BQ29" t="s">
        <v>6</v>
      </c>
      <c r="BR29" t="s">
        <v>2</v>
      </c>
      <c r="BS29" t="s">
        <v>32</v>
      </c>
      <c r="BT29" t="s">
        <v>63</v>
      </c>
      <c r="BU29" t="s">
        <v>108</v>
      </c>
      <c r="BV29" t="s">
        <v>90</v>
      </c>
    </row>
    <row r="30" spans="1:81" x14ac:dyDescent="0.25">
      <c r="A30" s="3">
        <v>29</v>
      </c>
      <c r="B30" t="s">
        <v>26</v>
      </c>
      <c r="C30" t="s">
        <v>62</v>
      </c>
      <c r="D30" t="s">
        <v>65</v>
      </c>
      <c r="E30" t="s">
        <v>250</v>
      </c>
      <c r="F30" t="s">
        <v>85</v>
      </c>
      <c r="G30" t="s">
        <v>2</v>
      </c>
      <c r="H30" t="s">
        <v>27</v>
      </c>
      <c r="I30" t="s">
        <v>9</v>
      </c>
      <c r="J30" t="s">
        <v>76</v>
      </c>
      <c r="K30" t="s">
        <v>6</v>
      </c>
      <c r="L30" t="s">
        <v>67</v>
      </c>
      <c r="M30" t="s">
        <v>5</v>
      </c>
      <c r="N30" t="s">
        <v>77</v>
      </c>
      <c r="AK30" s="3">
        <v>29</v>
      </c>
      <c r="AL30" t="s">
        <v>26</v>
      </c>
      <c r="AM30" t="s">
        <v>62</v>
      </c>
      <c r="AN30" s="4" t="s">
        <v>65</v>
      </c>
      <c r="AO30" t="s">
        <v>76</v>
      </c>
      <c r="AP30" t="s">
        <v>5</v>
      </c>
      <c r="AQ30" t="s">
        <v>77</v>
      </c>
      <c r="BL30" s="3">
        <v>29</v>
      </c>
      <c r="BM30" t="s">
        <v>26</v>
      </c>
      <c r="BN30" t="s">
        <v>62</v>
      </c>
      <c r="BO30" t="s">
        <v>65</v>
      </c>
      <c r="BP30" t="s">
        <v>250</v>
      </c>
      <c r="BQ30" t="s">
        <v>85</v>
      </c>
      <c r="BR30" t="s">
        <v>2</v>
      </c>
      <c r="BS30" t="s">
        <v>27</v>
      </c>
      <c r="BT30" t="s">
        <v>9</v>
      </c>
      <c r="BU30" t="s">
        <v>76</v>
      </c>
      <c r="BV30" t="s">
        <v>77</v>
      </c>
    </row>
    <row r="31" spans="1:81" x14ac:dyDescent="0.25">
      <c r="A31" s="3">
        <v>30</v>
      </c>
      <c r="B31" t="s">
        <v>11</v>
      </c>
      <c r="C31" t="s">
        <v>104</v>
      </c>
      <c r="D31" t="s">
        <v>65</v>
      </c>
      <c r="E31" t="s">
        <v>75</v>
      </c>
      <c r="F31" t="s">
        <v>6</v>
      </c>
      <c r="G31" t="s">
        <v>2</v>
      </c>
      <c r="H31" t="s">
        <v>28</v>
      </c>
      <c r="I31" t="s">
        <v>63</v>
      </c>
      <c r="J31" t="s">
        <v>34</v>
      </c>
      <c r="K31" t="s">
        <v>6</v>
      </c>
      <c r="L31" t="s">
        <v>67</v>
      </c>
      <c r="M31" t="s">
        <v>5</v>
      </c>
      <c r="N31" t="s">
        <v>77</v>
      </c>
      <c r="AK31" s="3">
        <v>30</v>
      </c>
      <c r="AL31" t="s">
        <v>11</v>
      </c>
      <c r="AM31" t="s">
        <v>104</v>
      </c>
      <c r="AN31" s="4" t="s">
        <v>65</v>
      </c>
      <c r="AO31" t="s">
        <v>34</v>
      </c>
      <c r="AP31" t="s">
        <v>5</v>
      </c>
      <c r="AQ31" t="s">
        <v>77</v>
      </c>
      <c r="BL31" s="3">
        <v>30</v>
      </c>
      <c r="BM31" t="s">
        <v>11</v>
      </c>
      <c r="BN31" t="s">
        <v>104</v>
      </c>
      <c r="BO31" t="s">
        <v>65</v>
      </c>
      <c r="BP31" t="s">
        <v>75</v>
      </c>
      <c r="BQ31" t="s">
        <v>6</v>
      </c>
      <c r="BR31" t="s">
        <v>2</v>
      </c>
      <c r="BS31" t="s">
        <v>28</v>
      </c>
      <c r="BT31" t="s">
        <v>63</v>
      </c>
      <c r="BU31" t="s">
        <v>34</v>
      </c>
      <c r="BV31" t="s">
        <v>77</v>
      </c>
    </row>
    <row r="32" spans="1:81" x14ac:dyDescent="0.25">
      <c r="A32" s="3">
        <v>31</v>
      </c>
      <c r="B32" t="s">
        <v>11</v>
      </c>
      <c r="C32" t="s">
        <v>84</v>
      </c>
      <c r="D32" t="s">
        <v>115</v>
      </c>
      <c r="E32" t="s">
        <v>116</v>
      </c>
      <c r="F32" t="s">
        <v>85</v>
      </c>
      <c r="G32" t="s">
        <v>2</v>
      </c>
      <c r="H32" t="s">
        <v>3</v>
      </c>
      <c r="I32" t="s">
        <v>75</v>
      </c>
      <c r="J32" t="s">
        <v>71</v>
      </c>
      <c r="K32" t="s">
        <v>6</v>
      </c>
      <c r="L32" t="s">
        <v>67</v>
      </c>
      <c r="M32" t="s">
        <v>5</v>
      </c>
      <c r="N32" t="s">
        <v>80</v>
      </c>
      <c r="AK32" s="3">
        <v>31</v>
      </c>
      <c r="AL32" t="s">
        <v>11</v>
      </c>
      <c r="AM32" t="s">
        <v>84</v>
      </c>
      <c r="AN32" s="4" t="s">
        <v>14</v>
      </c>
      <c r="AO32" t="s">
        <v>71</v>
      </c>
      <c r="AP32" t="s">
        <v>5</v>
      </c>
      <c r="AQ32" t="s">
        <v>80</v>
      </c>
      <c r="BL32" s="3">
        <v>31</v>
      </c>
      <c r="BM32" t="s">
        <v>11</v>
      </c>
      <c r="BN32" t="s">
        <v>84</v>
      </c>
      <c r="BO32" t="s">
        <v>115</v>
      </c>
      <c r="BP32" t="s">
        <v>116</v>
      </c>
      <c r="BQ32" t="s">
        <v>85</v>
      </c>
      <c r="BR32" t="s">
        <v>2</v>
      </c>
      <c r="BS32" t="s">
        <v>3</v>
      </c>
      <c r="BT32" t="s">
        <v>75</v>
      </c>
      <c r="BU32" t="s">
        <v>71</v>
      </c>
      <c r="BV32" t="s">
        <v>80</v>
      </c>
    </row>
    <row r="33" spans="1:74" x14ac:dyDescent="0.25">
      <c r="A33" s="3">
        <v>32</v>
      </c>
      <c r="B33" t="s">
        <v>11</v>
      </c>
      <c r="C33" t="s">
        <v>104</v>
      </c>
      <c r="D33" t="s">
        <v>14</v>
      </c>
      <c r="E33" t="s">
        <v>91</v>
      </c>
      <c r="F33" t="s">
        <v>64</v>
      </c>
      <c r="G33" t="s">
        <v>2</v>
      </c>
      <c r="H33" t="s">
        <v>35</v>
      </c>
      <c r="I33" t="s">
        <v>75</v>
      </c>
      <c r="J33" t="s">
        <v>117</v>
      </c>
      <c r="K33" t="s">
        <v>6</v>
      </c>
      <c r="L33" t="s">
        <v>67</v>
      </c>
      <c r="M33" t="s">
        <v>10</v>
      </c>
      <c r="N33" t="s">
        <v>72</v>
      </c>
      <c r="S33" t="s">
        <v>202</v>
      </c>
      <c r="T33" t="s">
        <v>180</v>
      </c>
      <c r="AK33" s="3">
        <v>32</v>
      </c>
      <c r="AL33" t="s">
        <v>11</v>
      </c>
      <c r="AM33" t="s">
        <v>104</v>
      </c>
      <c r="AN33" s="4" t="s">
        <v>14</v>
      </c>
      <c r="AO33" t="s">
        <v>117</v>
      </c>
      <c r="AP33" t="s">
        <v>10</v>
      </c>
      <c r="AQ33" t="s">
        <v>72</v>
      </c>
      <c r="BL33" s="3">
        <v>32</v>
      </c>
      <c r="BM33" t="s">
        <v>11</v>
      </c>
      <c r="BN33" t="s">
        <v>104</v>
      </c>
      <c r="BO33" t="s">
        <v>14</v>
      </c>
      <c r="BP33" t="s">
        <v>91</v>
      </c>
      <c r="BQ33" t="s">
        <v>64</v>
      </c>
      <c r="BR33" t="s">
        <v>2</v>
      </c>
      <c r="BS33" t="s">
        <v>35</v>
      </c>
      <c r="BT33" t="s">
        <v>75</v>
      </c>
      <c r="BU33" t="s">
        <v>20</v>
      </c>
      <c r="BV33" t="s">
        <v>72</v>
      </c>
    </row>
    <row r="34" spans="1:74" x14ac:dyDescent="0.25">
      <c r="A34" s="3">
        <v>33</v>
      </c>
      <c r="B34" t="s">
        <v>11</v>
      </c>
      <c r="C34" t="s">
        <v>78</v>
      </c>
      <c r="D34" t="s">
        <v>14</v>
      </c>
      <c r="E34" t="s">
        <v>7</v>
      </c>
      <c r="F34" t="s">
        <v>85</v>
      </c>
      <c r="G34" t="s">
        <v>2</v>
      </c>
      <c r="H34" t="s">
        <v>28</v>
      </c>
      <c r="I34" t="s">
        <v>9</v>
      </c>
      <c r="J34" t="s">
        <v>71</v>
      </c>
      <c r="K34" t="s">
        <v>6</v>
      </c>
      <c r="L34" t="s">
        <v>23</v>
      </c>
      <c r="M34" t="s">
        <v>5</v>
      </c>
      <c r="N34" t="s">
        <v>90</v>
      </c>
      <c r="S34" t="s">
        <v>77</v>
      </c>
      <c r="T34">
        <v>85</v>
      </c>
      <c r="AK34" s="3">
        <v>33</v>
      </c>
      <c r="AL34" t="s">
        <v>11</v>
      </c>
      <c r="AM34" t="s">
        <v>78</v>
      </c>
      <c r="AN34" s="4" t="s">
        <v>14</v>
      </c>
      <c r="AO34" t="s">
        <v>71</v>
      </c>
      <c r="AP34" t="s">
        <v>5</v>
      </c>
      <c r="AQ34" t="s">
        <v>90</v>
      </c>
      <c r="BL34" s="3">
        <v>33</v>
      </c>
      <c r="BM34" t="s">
        <v>11</v>
      </c>
      <c r="BN34" t="s">
        <v>78</v>
      </c>
      <c r="BO34" t="s">
        <v>14</v>
      </c>
      <c r="BP34" t="s">
        <v>7</v>
      </c>
      <c r="BQ34" t="s">
        <v>85</v>
      </c>
      <c r="BR34" t="s">
        <v>2</v>
      </c>
      <c r="BS34" t="s">
        <v>28</v>
      </c>
      <c r="BT34" t="s">
        <v>9</v>
      </c>
      <c r="BU34" t="s">
        <v>71</v>
      </c>
      <c r="BV34" t="s">
        <v>90</v>
      </c>
    </row>
    <row r="35" spans="1:74" x14ac:dyDescent="0.25">
      <c r="A35" s="3">
        <v>34</v>
      </c>
      <c r="B35" t="s">
        <v>11</v>
      </c>
      <c r="C35" t="s">
        <v>62</v>
      </c>
      <c r="D35" t="s">
        <v>122</v>
      </c>
      <c r="E35" t="s">
        <v>7</v>
      </c>
      <c r="F35" t="s">
        <v>85</v>
      </c>
      <c r="G35" t="s">
        <v>2</v>
      </c>
      <c r="H35" t="s">
        <v>22</v>
      </c>
      <c r="I35" t="s">
        <v>9</v>
      </c>
      <c r="J35" t="s">
        <v>76</v>
      </c>
      <c r="K35" t="s">
        <v>6</v>
      </c>
      <c r="L35" t="s">
        <v>67</v>
      </c>
      <c r="M35" t="s">
        <v>5</v>
      </c>
      <c r="N35" t="s">
        <v>90</v>
      </c>
      <c r="S35" t="s">
        <v>90</v>
      </c>
      <c r="T35">
        <v>57</v>
      </c>
      <c r="AK35" s="3">
        <v>34</v>
      </c>
      <c r="AL35" t="s">
        <v>11</v>
      </c>
      <c r="AM35" t="s">
        <v>62</v>
      </c>
      <c r="AN35" s="4" t="s">
        <v>14</v>
      </c>
      <c r="AO35" t="s">
        <v>76</v>
      </c>
      <c r="AP35" t="s">
        <v>5</v>
      </c>
      <c r="AQ35" t="s">
        <v>90</v>
      </c>
      <c r="BL35" s="3">
        <v>34</v>
      </c>
      <c r="BM35" t="s">
        <v>11</v>
      </c>
      <c r="BN35" t="s">
        <v>62</v>
      </c>
      <c r="BO35" t="s">
        <v>122</v>
      </c>
      <c r="BP35" t="s">
        <v>7</v>
      </c>
      <c r="BQ35" t="s">
        <v>85</v>
      </c>
      <c r="BR35" t="s">
        <v>2</v>
      </c>
      <c r="BS35" t="s">
        <v>22</v>
      </c>
      <c r="BT35" t="s">
        <v>9</v>
      </c>
      <c r="BU35" t="s">
        <v>76</v>
      </c>
      <c r="BV35" t="s">
        <v>90</v>
      </c>
    </row>
    <row r="36" spans="1:74" x14ac:dyDescent="0.25">
      <c r="A36" s="3">
        <v>35</v>
      </c>
      <c r="B36" t="s">
        <v>26</v>
      </c>
      <c r="C36" t="s">
        <v>74</v>
      </c>
      <c r="D36" t="s">
        <v>14</v>
      </c>
      <c r="E36" t="s">
        <v>91</v>
      </c>
      <c r="F36" t="s">
        <v>64</v>
      </c>
      <c r="G36" t="s">
        <v>2</v>
      </c>
      <c r="H36" t="s">
        <v>28</v>
      </c>
      <c r="I36" t="s">
        <v>9</v>
      </c>
      <c r="J36" t="s">
        <v>71</v>
      </c>
      <c r="K36" t="s">
        <v>6</v>
      </c>
      <c r="L36" t="s">
        <v>67</v>
      </c>
      <c r="M36" t="s">
        <v>5</v>
      </c>
      <c r="N36" t="s">
        <v>77</v>
      </c>
      <c r="S36" t="s">
        <v>80</v>
      </c>
      <c r="T36">
        <v>41</v>
      </c>
      <c r="AK36" s="3">
        <v>35</v>
      </c>
      <c r="AL36" t="s">
        <v>26</v>
      </c>
      <c r="AM36" t="s">
        <v>74</v>
      </c>
      <c r="AN36" s="4" t="s">
        <v>14</v>
      </c>
      <c r="AO36" t="s">
        <v>71</v>
      </c>
      <c r="AP36" t="s">
        <v>5</v>
      </c>
      <c r="AQ36" t="s">
        <v>77</v>
      </c>
      <c r="BL36" s="3">
        <v>35</v>
      </c>
      <c r="BM36" t="s">
        <v>26</v>
      </c>
      <c r="BN36" t="s">
        <v>74</v>
      </c>
      <c r="BO36" t="s">
        <v>14</v>
      </c>
      <c r="BP36" t="s">
        <v>91</v>
      </c>
      <c r="BQ36" t="s">
        <v>64</v>
      </c>
      <c r="BR36" t="s">
        <v>2</v>
      </c>
      <c r="BS36" t="s">
        <v>28</v>
      </c>
      <c r="BT36" t="s">
        <v>9</v>
      </c>
      <c r="BU36" t="s">
        <v>71</v>
      </c>
      <c r="BV36" t="s">
        <v>77</v>
      </c>
    </row>
    <row r="37" spans="1:74" x14ac:dyDescent="0.25">
      <c r="A37" s="3">
        <v>36</v>
      </c>
      <c r="B37" t="s">
        <v>17</v>
      </c>
      <c r="C37" t="s">
        <v>74</v>
      </c>
      <c r="D37" t="s">
        <v>14</v>
      </c>
      <c r="E37" t="s">
        <v>63</v>
      </c>
      <c r="F37" t="s">
        <v>6</v>
      </c>
      <c r="G37" t="s">
        <v>2</v>
      </c>
      <c r="H37" t="s">
        <v>28</v>
      </c>
      <c r="I37" t="s">
        <v>97</v>
      </c>
      <c r="J37" t="s">
        <v>89</v>
      </c>
      <c r="K37" t="s">
        <v>6</v>
      </c>
      <c r="L37" t="s">
        <v>118</v>
      </c>
      <c r="M37" t="s">
        <v>5</v>
      </c>
      <c r="N37" t="s">
        <v>80</v>
      </c>
      <c r="S37" t="s">
        <v>72</v>
      </c>
      <c r="T37">
        <v>28</v>
      </c>
      <c r="AK37" s="3">
        <v>36</v>
      </c>
      <c r="AL37" t="s">
        <v>17</v>
      </c>
      <c r="AM37" t="s">
        <v>74</v>
      </c>
      <c r="AN37" s="4" t="s">
        <v>14</v>
      </c>
      <c r="AO37" t="s">
        <v>89</v>
      </c>
      <c r="AP37" t="s">
        <v>5</v>
      </c>
      <c r="AQ37" t="s">
        <v>80</v>
      </c>
      <c r="BL37" s="3">
        <v>36</v>
      </c>
      <c r="BM37" t="s">
        <v>17</v>
      </c>
      <c r="BN37" t="s">
        <v>74</v>
      </c>
      <c r="BO37" t="s">
        <v>14</v>
      </c>
      <c r="BP37" t="s">
        <v>63</v>
      </c>
      <c r="BQ37" t="s">
        <v>6</v>
      </c>
      <c r="BR37" t="s">
        <v>2</v>
      </c>
      <c r="BS37" t="s">
        <v>28</v>
      </c>
      <c r="BT37" t="s">
        <v>97</v>
      </c>
      <c r="BU37" t="s">
        <v>108</v>
      </c>
      <c r="BV37" t="s">
        <v>80</v>
      </c>
    </row>
    <row r="38" spans="1:74" x14ac:dyDescent="0.25">
      <c r="A38" s="3">
        <v>37</v>
      </c>
      <c r="B38" t="s">
        <v>11</v>
      </c>
      <c r="C38" t="s">
        <v>84</v>
      </c>
      <c r="D38" t="s">
        <v>75</v>
      </c>
      <c r="E38" t="s">
        <v>7</v>
      </c>
      <c r="F38" t="s">
        <v>6</v>
      </c>
      <c r="G38" t="s">
        <v>2</v>
      </c>
      <c r="H38" t="s">
        <v>3</v>
      </c>
      <c r="I38" t="s">
        <v>9</v>
      </c>
      <c r="J38" t="s">
        <v>96</v>
      </c>
      <c r="K38" t="s">
        <v>6</v>
      </c>
      <c r="L38" t="s">
        <v>23</v>
      </c>
      <c r="M38" t="s">
        <v>10</v>
      </c>
      <c r="N38" t="s">
        <v>90</v>
      </c>
      <c r="AK38" s="3">
        <v>37</v>
      </c>
      <c r="AL38" t="s">
        <v>11</v>
      </c>
      <c r="AM38" t="s">
        <v>84</v>
      </c>
      <c r="AN38" s="4" t="s">
        <v>63</v>
      </c>
      <c r="AO38" t="s">
        <v>96</v>
      </c>
      <c r="AP38" t="s">
        <v>10</v>
      </c>
      <c r="AQ38" t="s">
        <v>90</v>
      </c>
      <c r="BL38" s="3">
        <v>37</v>
      </c>
      <c r="BM38" t="s">
        <v>11</v>
      </c>
      <c r="BN38" t="s">
        <v>84</v>
      </c>
      <c r="BO38" t="s">
        <v>75</v>
      </c>
      <c r="BP38" t="s">
        <v>7</v>
      </c>
      <c r="BQ38" t="s">
        <v>6</v>
      </c>
      <c r="BR38" t="s">
        <v>2</v>
      </c>
      <c r="BS38" t="s">
        <v>3</v>
      </c>
      <c r="BT38" t="s">
        <v>9</v>
      </c>
      <c r="BU38" t="s">
        <v>20</v>
      </c>
      <c r="BV38" t="s">
        <v>90</v>
      </c>
    </row>
    <row r="39" spans="1:74" x14ac:dyDescent="0.25">
      <c r="A39" s="3">
        <v>38</v>
      </c>
      <c r="B39" t="s">
        <v>11</v>
      </c>
      <c r="C39" t="s">
        <v>87</v>
      </c>
      <c r="D39" t="s">
        <v>63</v>
      </c>
      <c r="E39" t="s">
        <v>7</v>
      </c>
      <c r="F39" t="s">
        <v>64</v>
      </c>
      <c r="G39" t="s">
        <v>2</v>
      </c>
      <c r="H39" t="s">
        <v>8</v>
      </c>
      <c r="I39" t="s">
        <v>9</v>
      </c>
      <c r="J39" t="s">
        <v>71</v>
      </c>
      <c r="K39" t="s">
        <v>6</v>
      </c>
      <c r="L39" t="s">
        <v>23</v>
      </c>
      <c r="M39" t="s">
        <v>5</v>
      </c>
      <c r="N39" t="s">
        <v>77</v>
      </c>
      <c r="AK39" s="3">
        <v>38</v>
      </c>
      <c r="AL39" t="s">
        <v>11</v>
      </c>
      <c r="AM39" t="s">
        <v>87</v>
      </c>
      <c r="AN39" s="4" t="s">
        <v>63</v>
      </c>
      <c r="AO39" t="s">
        <v>71</v>
      </c>
      <c r="AP39" t="s">
        <v>5</v>
      </c>
      <c r="AQ39" t="s">
        <v>77</v>
      </c>
      <c r="BL39" s="3">
        <v>38</v>
      </c>
      <c r="BM39" t="s">
        <v>11</v>
      </c>
      <c r="BN39" t="s">
        <v>87</v>
      </c>
      <c r="BO39" t="s">
        <v>63</v>
      </c>
      <c r="BP39" t="s">
        <v>7</v>
      </c>
      <c r="BQ39" t="s">
        <v>64</v>
      </c>
      <c r="BR39" t="s">
        <v>2</v>
      </c>
      <c r="BS39" t="s">
        <v>8</v>
      </c>
      <c r="BT39" t="s">
        <v>9</v>
      </c>
      <c r="BU39" t="s">
        <v>71</v>
      </c>
      <c r="BV39" t="s">
        <v>77</v>
      </c>
    </row>
    <row r="40" spans="1:74" x14ac:dyDescent="0.25">
      <c r="A40" s="3">
        <v>39</v>
      </c>
      <c r="B40" t="s">
        <v>11</v>
      </c>
      <c r="C40" t="s">
        <v>84</v>
      </c>
      <c r="D40" t="s">
        <v>63</v>
      </c>
      <c r="E40" t="s">
        <v>63</v>
      </c>
      <c r="F40" t="s">
        <v>85</v>
      </c>
      <c r="G40" t="s">
        <v>2</v>
      </c>
      <c r="H40" t="s">
        <v>3</v>
      </c>
      <c r="I40" t="s">
        <v>88</v>
      </c>
      <c r="J40" t="s">
        <v>112</v>
      </c>
      <c r="K40" t="s">
        <v>6</v>
      </c>
      <c r="L40" t="s">
        <v>23</v>
      </c>
      <c r="M40" t="s">
        <v>10</v>
      </c>
      <c r="N40" t="s">
        <v>90</v>
      </c>
      <c r="AK40" s="3">
        <v>39</v>
      </c>
      <c r="AL40" t="s">
        <v>11</v>
      </c>
      <c r="AM40" t="s">
        <v>84</v>
      </c>
      <c r="AN40" s="4" t="s">
        <v>63</v>
      </c>
      <c r="AO40" t="s">
        <v>112</v>
      </c>
      <c r="AP40" t="s">
        <v>10</v>
      </c>
      <c r="AQ40" t="s">
        <v>90</v>
      </c>
      <c r="BL40" s="3">
        <v>39</v>
      </c>
      <c r="BM40" t="s">
        <v>11</v>
      </c>
      <c r="BN40" t="s">
        <v>84</v>
      </c>
      <c r="BO40" t="s">
        <v>63</v>
      </c>
      <c r="BP40" t="s">
        <v>63</v>
      </c>
      <c r="BQ40" t="s">
        <v>85</v>
      </c>
      <c r="BR40" t="s">
        <v>2</v>
      </c>
      <c r="BS40" t="s">
        <v>3</v>
      </c>
      <c r="BT40" t="s">
        <v>88</v>
      </c>
      <c r="BU40" t="s">
        <v>126</v>
      </c>
      <c r="BV40" t="s">
        <v>90</v>
      </c>
    </row>
    <row r="41" spans="1:74" x14ac:dyDescent="0.25">
      <c r="A41" s="3">
        <v>40</v>
      </c>
      <c r="B41" t="s">
        <v>11</v>
      </c>
      <c r="C41" t="s">
        <v>104</v>
      </c>
      <c r="D41" t="s">
        <v>7</v>
      </c>
      <c r="E41" t="s">
        <v>73</v>
      </c>
      <c r="F41" t="s">
        <v>85</v>
      </c>
      <c r="G41" t="s">
        <v>2</v>
      </c>
      <c r="H41" t="s">
        <v>28</v>
      </c>
      <c r="I41" t="s">
        <v>119</v>
      </c>
      <c r="J41" t="s">
        <v>120</v>
      </c>
      <c r="K41" t="s">
        <v>6</v>
      </c>
      <c r="L41" t="s">
        <v>67</v>
      </c>
      <c r="M41" t="s">
        <v>5</v>
      </c>
      <c r="N41" t="s">
        <v>90</v>
      </c>
      <c r="AK41" s="3">
        <v>40</v>
      </c>
      <c r="AL41" t="s">
        <v>11</v>
      </c>
      <c r="AM41" t="s">
        <v>104</v>
      </c>
      <c r="AN41" s="4" t="s">
        <v>18</v>
      </c>
      <c r="AO41" t="s">
        <v>120</v>
      </c>
      <c r="AP41" t="s">
        <v>5</v>
      </c>
      <c r="AQ41" t="s">
        <v>90</v>
      </c>
      <c r="BL41" s="3">
        <v>40</v>
      </c>
      <c r="BM41" t="s">
        <v>11</v>
      </c>
      <c r="BN41" t="s">
        <v>104</v>
      </c>
      <c r="BO41" t="s">
        <v>7</v>
      </c>
      <c r="BP41" t="s">
        <v>73</v>
      </c>
      <c r="BQ41" t="s">
        <v>85</v>
      </c>
      <c r="BR41" t="s">
        <v>2</v>
      </c>
      <c r="BS41" t="s">
        <v>28</v>
      </c>
      <c r="BT41" t="s">
        <v>119</v>
      </c>
      <c r="BU41" t="s">
        <v>108</v>
      </c>
      <c r="BV41" t="s">
        <v>90</v>
      </c>
    </row>
    <row r="42" spans="1:74" x14ac:dyDescent="0.25">
      <c r="A42" s="3">
        <v>41</v>
      </c>
      <c r="B42" t="s">
        <v>11</v>
      </c>
      <c r="C42" t="s">
        <v>74</v>
      </c>
      <c r="D42" t="s">
        <v>14</v>
      </c>
      <c r="E42" t="s">
        <v>121</v>
      </c>
      <c r="F42" t="s">
        <v>85</v>
      </c>
      <c r="G42" t="s">
        <v>2</v>
      </c>
      <c r="H42" t="s">
        <v>3</v>
      </c>
      <c r="I42" t="s">
        <v>65</v>
      </c>
      <c r="J42" t="s">
        <v>71</v>
      </c>
      <c r="K42" t="s">
        <v>6</v>
      </c>
      <c r="L42" t="s">
        <v>67</v>
      </c>
      <c r="M42" t="s">
        <v>5</v>
      </c>
      <c r="N42" t="s">
        <v>80</v>
      </c>
      <c r="AK42" s="3">
        <v>41</v>
      </c>
      <c r="AL42" t="s">
        <v>11</v>
      </c>
      <c r="AM42" t="s">
        <v>74</v>
      </c>
      <c r="AN42" s="4" t="s">
        <v>14</v>
      </c>
      <c r="AO42" t="s">
        <v>71</v>
      </c>
      <c r="AP42" t="s">
        <v>5</v>
      </c>
      <c r="AQ42" t="s">
        <v>80</v>
      </c>
      <c r="BL42" s="3">
        <v>41</v>
      </c>
      <c r="BM42" t="s">
        <v>11</v>
      </c>
      <c r="BN42" t="s">
        <v>74</v>
      </c>
      <c r="BO42" t="s">
        <v>14</v>
      </c>
      <c r="BP42" t="s">
        <v>121</v>
      </c>
      <c r="BQ42" t="s">
        <v>85</v>
      </c>
      <c r="BR42" t="s">
        <v>2</v>
      </c>
      <c r="BS42" t="s">
        <v>3</v>
      </c>
      <c r="BT42" t="s">
        <v>65</v>
      </c>
      <c r="BU42" t="s">
        <v>71</v>
      </c>
      <c r="BV42" t="s">
        <v>80</v>
      </c>
    </row>
    <row r="43" spans="1:74" x14ac:dyDescent="0.25">
      <c r="A43" s="3">
        <v>42</v>
      </c>
      <c r="B43" t="s">
        <v>11</v>
      </c>
      <c r="C43" t="s">
        <v>84</v>
      </c>
      <c r="D43" t="s">
        <v>122</v>
      </c>
      <c r="E43" t="s">
        <v>122</v>
      </c>
      <c r="F43" t="s">
        <v>64</v>
      </c>
      <c r="G43" t="s">
        <v>2</v>
      </c>
      <c r="H43" t="s">
        <v>3</v>
      </c>
      <c r="I43" t="s">
        <v>9</v>
      </c>
      <c r="J43" t="s">
        <v>71</v>
      </c>
      <c r="K43" t="s">
        <v>6</v>
      </c>
      <c r="L43" t="s">
        <v>23</v>
      </c>
      <c r="M43" t="s">
        <v>5</v>
      </c>
      <c r="N43" t="s">
        <v>90</v>
      </c>
      <c r="AK43" s="3">
        <v>42</v>
      </c>
      <c r="AL43" t="s">
        <v>11</v>
      </c>
      <c r="AM43" t="s">
        <v>84</v>
      </c>
      <c r="AN43" s="4" t="s">
        <v>14</v>
      </c>
      <c r="AO43" t="s">
        <v>71</v>
      </c>
      <c r="AP43" t="s">
        <v>5</v>
      </c>
      <c r="AQ43" t="s">
        <v>90</v>
      </c>
      <c r="BL43" s="3">
        <v>42</v>
      </c>
      <c r="BM43" t="s">
        <v>11</v>
      </c>
      <c r="BN43" t="s">
        <v>84</v>
      </c>
      <c r="BO43" t="s">
        <v>122</v>
      </c>
      <c r="BP43" t="s">
        <v>122</v>
      </c>
      <c r="BQ43" t="s">
        <v>64</v>
      </c>
      <c r="BR43" t="s">
        <v>2</v>
      </c>
      <c r="BS43" t="s">
        <v>3</v>
      </c>
      <c r="BT43" t="s">
        <v>9</v>
      </c>
      <c r="BU43" t="s">
        <v>71</v>
      </c>
      <c r="BV43" t="s">
        <v>90</v>
      </c>
    </row>
    <row r="44" spans="1:74" x14ac:dyDescent="0.25">
      <c r="A44" s="3">
        <v>43</v>
      </c>
      <c r="B44" t="s">
        <v>11</v>
      </c>
      <c r="C44" t="s">
        <v>104</v>
      </c>
      <c r="D44" t="s">
        <v>14</v>
      </c>
      <c r="E44" t="s">
        <v>7</v>
      </c>
      <c r="F44" t="s">
        <v>6</v>
      </c>
      <c r="G44" t="s">
        <v>2</v>
      </c>
      <c r="H44" t="s">
        <v>28</v>
      </c>
      <c r="I44" t="s">
        <v>65</v>
      </c>
      <c r="J44" t="s">
        <v>20</v>
      </c>
      <c r="K44" t="s">
        <v>6</v>
      </c>
      <c r="L44" t="s">
        <v>67</v>
      </c>
      <c r="M44" t="s">
        <v>5</v>
      </c>
      <c r="N44" t="s">
        <v>80</v>
      </c>
      <c r="AK44" s="3">
        <v>43</v>
      </c>
      <c r="AL44" t="s">
        <v>11</v>
      </c>
      <c r="AM44" t="s">
        <v>104</v>
      </c>
      <c r="AN44" s="4" t="s">
        <v>14</v>
      </c>
      <c r="AO44" t="s">
        <v>20</v>
      </c>
      <c r="AP44" t="s">
        <v>5</v>
      </c>
      <c r="AQ44" t="s">
        <v>80</v>
      </c>
      <c r="BL44" s="3">
        <v>43</v>
      </c>
      <c r="BM44" t="s">
        <v>11</v>
      </c>
      <c r="BN44" t="s">
        <v>104</v>
      </c>
      <c r="BO44" t="s">
        <v>14</v>
      </c>
      <c r="BP44" t="s">
        <v>7</v>
      </c>
      <c r="BQ44" t="s">
        <v>6</v>
      </c>
      <c r="BR44" t="s">
        <v>2</v>
      </c>
      <c r="BS44" t="s">
        <v>28</v>
      </c>
      <c r="BT44" t="s">
        <v>65</v>
      </c>
      <c r="BU44" t="s">
        <v>20</v>
      </c>
      <c r="BV44" t="s">
        <v>80</v>
      </c>
    </row>
    <row r="45" spans="1:74" x14ac:dyDescent="0.25">
      <c r="A45" s="3">
        <v>44</v>
      </c>
      <c r="B45" t="s">
        <v>11</v>
      </c>
      <c r="C45" t="s">
        <v>84</v>
      </c>
      <c r="D45" t="s">
        <v>73</v>
      </c>
      <c r="E45" t="s">
        <v>122</v>
      </c>
      <c r="F45" t="s">
        <v>64</v>
      </c>
      <c r="G45" t="s">
        <v>2</v>
      </c>
      <c r="H45" t="s">
        <v>8</v>
      </c>
      <c r="I45" t="s">
        <v>65</v>
      </c>
      <c r="J45" t="s">
        <v>96</v>
      </c>
      <c r="K45" t="s">
        <v>6</v>
      </c>
      <c r="L45" t="s">
        <v>67</v>
      </c>
      <c r="M45" t="s">
        <v>10</v>
      </c>
      <c r="N45" t="s">
        <v>90</v>
      </c>
      <c r="AK45" s="3">
        <v>44</v>
      </c>
      <c r="AL45" t="s">
        <v>11</v>
      </c>
      <c r="AM45" t="s">
        <v>84</v>
      </c>
      <c r="AN45" s="4" t="s">
        <v>14</v>
      </c>
      <c r="AO45" t="s">
        <v>96</v>
      </c>
      <c r="AP45" t="s">
        <v>10</v>
      </c>
      <c r="AQ45" t="s">
        <v>90</v>
      </c>
      <c r="BL45" s="3">
        <v>44</v>
      </c>
      <c r="BM45" t="s">
        <v>11</v>
      </c>
      <c r="BN45" t="s">
        <v>84</v>
      </c>
      <c r="BO45" t="s">
        <v>73</v>
      </c>
      <c r="BP45" t="s">
        <v>122</v>
      </c>
      <c r="BQ45" t="s">
        <v>64</v>
      </c>
      <c r="BR45" t="s">
        <v>2</v>
      </c>
      <c r="BS45" t="s">
        <v>8</v>
      </c>
      <c r="BT45" t="s">
        <v>65</v>
      </c>
      <c r="BU45" t="s">
        <v>20</v>
      </c>
      <c r="BV45" t="s">
        <v>90</v>
      </c>
    </row>
    <row r="46" spans="1:74" x14ac:dyDescent="0.25">
      <c r="A46" s="3">
        <v>45</v>
      </c>
      <c r="B46" t="s">
        <v>11</v>
      </c>
      <c r="C46" t="s">
        <v>62</v>
      </c>
      <c r="D46" t="s">
        <v>63</v>
      </c>
      <c r="E46" t="s">
        <v>109</v>
      </c>
      <c r="F46" t="s">
        <v>64</v>
      </c>
      <c r="G46" t="s">
        <v>2</v>
      </c>
      <c r="H46" t="s">
        <v>36</v>
      </c>
      <c r="I46" t="s">
        <v>65</v>
      </c>
      <c r="J46" t="s">
        <v>71</v>
      </c>
      <c r="K46" t="s">
        <v>6</v>
      </c>
      <c r="L46" t="s">
        <v>23</v>
      </c>
      <c r="M46" t="s">
        <v>10</v>
      </c>
      <c r="N46" t="s">
        <v>77</v>
      </c>
      <c r="AK46" s="3">
        <v>45</v>
      </c>
      <c r="AL46" t="s">
        <v>11</v>
      </c>
      <c r="AM46" t="s">
        <v>62</v>
      </c>
      <c r="AN46" s="4" t="s">
        <v>63</v>
      </c>
      <c r="AO46" t="s">
        <v>71</v>
      </c>
      <c r="AP46" t="s">
        <v>10</v>
      </c>
      <c r="AQ46" t="s">
        <v>77</v>
      </c>
      <c r="BL46" s="3">
        <v>45</v>
      </c>
      <c r="BM46" t="s">
        <v>11</v>
      </c>
      <c r="BN46" t="s">
        <v>62</v>
      </c>
      <c r="BO46" t="s">
        <v>63</v>
      </c>
      <c r="BP46" t="s">
        <v>109</v>
      </c>
      <c r="BQ46" t="s">
        <v>64</v>
      </c>
      <c r="BR46" t="s">
        <v>2</v>
      </c>
      <c r="BS46" t="s">
        <v>36</v>
      </c>
      <c r="BT46" t="s">
        <v>65</v>
      </c>
      <c r="BU46" t="s">
        <v>71</v>
      </c>
      <c r="BV46" t="s">
        <v>77</v>
      </c>
    </row>
    <row r="47" spans="1:74" x14ac:dyDescent="0.25">
      <c r="A47" s="3">
        <v>46</v>
      </c>
      <c r="B47" t="s">
        <v>11</v>
      </c>
      <c r="C47" t="s">
        <v>62</v>
      </c>
      <c r="D47" t="s">
        <v>91</v>
      </c>
      <c r="E47" t="s">
        <v>251</v>
      </c>
      <c r="F47" t="s">
        <v>6</v>
      </c>
      <c r="G47" t="s">
        <v>2</v>
      </c>
      <c r="H47" t="s">
        <v>28</v>
      </c>
      <c r="I47" t="s">
        <v>63</v>
      </c>
      <c r="J47" t="s">
        <v>96</v>
      </c>
      <c r="K47" t="s">
        <v>6</v>
      </c>
      <c r="L47" t="s">
        <v>23</v>
      </c>
      <c r="M47" t="s">
        <v>5</v>
      </c>
      <c r="N47" t="s">
        <v>90</v>
      </c>
      <c r="AK47" s="3">
        <v>46</v>
      </c>
      <c r="AL47" t="s">
        <v>11</v>
      </c>
      <c r="AM47" t="s">
        <v>62</v>
      </c>
      <c r="AN47" s="4" t="s">
        <v>18</v>
      </c>
      <c r="AO47" t="s">
        <v>96</v>
      </c>
      <c r="AP47" t="s">
        <v>5</v>
      </c>
      <c r="AQ47" t="s">
        <v>90</v>
      </c>
      <c r="BL47" s="3">
        <v>46</v>
      </c>
      <c r="BM47" t="s">
        <v>11</v>
      </c>
      <c r="BN47" t="s">
        <v>62</v>
      </c>
      <c r="BO47" t="s">
        <v>91</v>
      </c>
      <c r="BP47" t="s">
        <v>251</v>
      </c>
      <c r="BQ47" t="s">
        <v>6</v>
      </c>
      <c r="BR47" t="s">
        <v>2</v>
      </c>
      <c r="BS47" t="s">
        <v>28</v>
      </c>
      <c r="BT47" t="s">
        <v>63</v>
      </c>
      <c r="BU47" t="s">
        <v>20</v>
      </c>
      <c r="BV47" t="s">
        <v>90</v>
      </c>
    </row>
    <row r="48" spans="1:74" x14ac:dyDescent="0.25">
      <c r="A48" s="3">
        <v>47</v>
      </c>
      <c r="B48" t="s">
        <v>11</v>
      </c>
      <c r="C48" t="s">
        <v>84</v>
      </c>
      <c r="D48" t="s">
        <v>63</v>
      </c>
      <c r="E48" t="s">
        <v>91</v>
      </c>
      <c r="F48" t="s">
        <v>6</v>
      </c>
      <c r="G48" t="s">
        <v>2</v>
      </c>
      <c r="H48" t="s">
        <v>8</v>
      </c>
      <c r="I48" t="s">
        <v>9</v>
      </c>
      <c r="J48" t="s">
        <v>71</v>
      </c>
      <c r="K48" t="s">
        <v>6</v>
      </c>
      <c r="L48" t="s">
        <v>23</v>
      </c>
      <c r="M48" t="s">
        <v>5</v>
      </c>
      <c r="N48" t="s">
        <v>90</v>
      </c>
      <c r="AK48" s="3">
        <v>47</v>
      </c>
      <c r="AL48" t="s">
        <v>11</v>
      </c>
      <c r="AM48" t="s">
        <v>84</v>
      </c>
      <c r="AN48" s="4" t="s">
        <v>63</v>
      </c>
      <c r="AO48" t="s">
        <v>71</v>
      </c>
      <c r="AP48" t="s">
        <v>5</v>
      </c>
      <c r="AQ48" t="s">
        <v>90</v>
      </c>
      <c r="BL48" s="3">
        <v>47</v>
      </c>
      <c r="BM48" t="s">
        <v>11</v>
      </c>
      <c r="BN48" t="s">
        <v>84</v>
      </c>
      <c r="BO48" t="s">
        <v>63</v>
      </c>
      <c r="BP48" t="s">
        <v>91</v>
      </c>
      <c r="BQ48" t="s">
        <v>6</v>
      </c>
      <c r="BR48" t="s">
        <v>2</v>
      </c>
      <c r="BS48" t="s">
        <v>8</v>
      </c>
      <c r="BT48" t="s">
        <v>9</v>
      </c>
      <c r="BU48" t="s">
        <v>71</v>
      </c>
      <c r="BV48" t="s">
        <v>90</v>
      </c>
    </row>
    <row r="49" spans="1:74" x14ac:dyDescent="0.25">
      <c r="A49" s="3">
        <v>48</v>
      </c>
      <c r="B49" t="s">
        <v>11</v>
      </c>
      <c r="C49" t="s">
        <v>104</v>
      </c>
      <c r="D49" t="s">
        <v>122</v>
      </c>
      <c r="E49" t="s">
        <v>121</v>
      </c>
      <c r="F49" t="s">
        <v>85</v>
      </c>
      <c r="G49" t="s">
        <v>2</v>
      </c>
      <c r="H49" t="s">
        <v>22</v>
      </c>
      <c r="I49" t="s">
        <v>124</v>
      </c>
      <c r="J49" t="s">
        <v>125</v>
      </c>
      <c r="K49" t="s">
        <v>6</v>
      </c>
      <c r="L49" t="s">
        <v>23</v>
      </c>
      <c r="M49" t="s">
        <v>5</v>
      </c>
      <c r="N49" t="s">
        <v>72</v>
      </c>
      <c r="AK49" s="3">
        <v>48</v>
      </c>
      <c r="AL49" t="s">
        <v>11</v>
      </c>
      <c r="AM49" t="s">
        <v>104</v>
      </c>
      <c r="AN49" s="4" t="s">
        <v>14</v>
      </c>
      <c r="AO49" t="s">
        <v>125</v>
      </c>
      <c r="AP49" t="s">
        <v>5</v>
      </c>
      <c r="AQ49" t="s">
        <v>72</v>
      </c>
      <c r="BL49" s="3">
        <v>48</v>
      </c>
      <c r="BM49" t="s">
        <v>11</v>
      </c>
      <c r="BN49" t="s">
        <v>104</v>
      </c>
      <c r="BO49" t="s">
        <v>122</v>
      </c>
      <c r="BP49" t="s">
        <v>121</v>
      </c>
      <c r="BQ49" t="s">
        <v>85</v>
      </c>
      <c r="BR49" t="s">
        <v>2</v>
      </c>
      <c r="BS49" t="s">
        <v>22</v>
      </c>
      <c r="BT49" t="s">
        <v>124</v>
      </c>
      <c r="BU49" t="s">
        <v>20</v>
      </c>
      <c r="BV49" t="s">
        <v>72</v>
      </c>
    </row>
    <row r="50" spans="1:74" x14ac:dyDescent="0.25">
      <c r="A50" s="3">
        <v>49</v>
      </c>
      <c r="B50" t="s">
        <v>11</v>
      </c>
      <c r="C50" t="s">
        <v>78</v>
      </c>
      <c r="D50" t="s">
        <v>7</v>
      </c>
      <c r="E50" t="s">
        <v>91</v>
      </c>
      <c r="F50" t="s">
        <v>85</v>
      </c>
      <c r="G50" t="s">
        <v>2</v>
      </c>
      <c r="H50" t="s">
        <v>32</v>
      </c>
      <c r="I50" t="s">
        <v>65</v>
      </c>
      <c r="J50" t="s">
        <v>126</v>
      </c>
      <c r="K50" t="s">
        <v>6</v>
      </c>
      <c r="L50" t="s">
        <v>67</v>
      </c>
      <c r="M50" t="s">
        <v>5</v>
      </c>
      <c r="N50" t="s">
        <v>72</v>
      </c>
      <c r="AK50" s="3">
        <v>49</v>
      </c>
      <c r="AL50" t="s">
        <v>11</v>
      </c>
      <c r="AM50" t="s">
        <v>78</v>
      </c>
      <c r="AN50" s="4" t="s">
        <v>18</v>
      </c>
      <c r="AO50" t="s">
        <v>126</v>
      </c>
      <c r="AP50" t="s">
        <v>5</v>
      </c>
      <c r="AQ50" t="s">
        <v>72</v>
      </c>
      <c r="BL50" s="3">
        <v>49</v>
      </c>
      <c r="BM50" t="s">
        <v>11</v>
      </c>
      <c r="BN50" t="s">
        <v>78</v>
      </c>
      <c r="BO50" t="s">
        <v>7</v>
      </c>
      <c r="BP50" t="s">
        <v>91</v>
      </c>
      <c r="BQ50" t="s">
        <v>85</v>
      </c>
      <c r="BR50" t="s">
        <v>2</v>
      </c>
      <c r="BS50" t="s">
        <v>32</v>
      </c>
      <c r="BT50" t="s">
        <v>65</v>
      </c>
      <c r="BU50" t="s">
        <v>126</v>
      </c>
      <c r="BV50" t="s">
        <v>72</v>
      </c>
    </row>
    <row r="51" spans="1:74" x14ac:dyDescent="0.25">
      <c r="A51" s="3">
        <v>50</v>
      </c>
      <c r="B51" t="s">
        <v>26</v>
      </c>
      <c r="C51" t="s">
        <v>84</v>
      </c>
      <c r="D51" t="s">
        <v>127</v>
      </c>
      <c r="E51" t="s">
        <v>121</v>
      </c>
      <c r="F51" t="s">
        <v>6</v>
      </c>
      <c r="G51" t="s">
        <v>2</v>
      </c>
      <c r="H51" t="s">
        <v>28</v>
      </c>
      <c r="I51" t="s">
        <v>128</v>
      </c>
      <c r="J51" t="s">
        <v>66</v>
      </c>
      <c r="K51" t="s">
        <v>6</v>
      </c>
      <c r="L51" t="s">
        <v>23</v>
      </c>
      <c r="M51" t="s">
        <v>5</v>
      </c>
      <c r="N51" t="s">
        <v>72</v>
      </c>
      <c r="AK51" s="3">
        <v>50</v>
      </c>
      <c r="AL51" t="s">
        <v>26</v>
      </c>
      <c r="AM51" t="s">
        <v>84</v>
      </c>
      <c r="AN51" s="4" t="s">
        <v>18</v>
      </c>
      <c r="AO51" t="s">
        <v>66</v>
      </c>
      <c r="AP51" t="s">
        <v>5</v>
      </c>
      <c r="AQ51" t="s">
        <v>72</v>
      </c>
      <c r="BL51" s="3">
        <v>50</v>
      </c>
      <c r="BM51" t="s">
        <v>26</v>
      </c>
      <c r="BN51" t="s">
        <v>84</v>
      </c>
      <c r="BO51" t="s">
        <v>127</v>
      </c>
      <c r="BP51" t="s">
        <v>121</v>
      </c>
      <c r="BQ51" t="s">
        <v>6</v>
      </c>
      <c r="BR51" t="s">
        <v>2</v>
      </c>
      <c r="BS51" t="s">
        <v>28</v>
      </c>
      <c r="BT51" t="s">
        <v>128</v>
      </c>
      <c r="BU51" t="s">
        <v>20</v>
      </c>
      <c r="BV51" t="s">
        <v>72</v>
      </c>
    </row>
    <row r="52" spans="1:74" x14ac:dyDescent="0.25">
      <c r="A52" s="3">
        <v>51</v>
      </c>
      <c r="B52" t="s">
        <v>11</v>
      </c>
      <c r="C52" t="s">
        <v>62</v>
      </c>
      <c r="D52" t="s">
        <v>109</v>
      </c>
      <c r="E52" t="s">
        <v>94</v>
      </c>
      <c r="F52" t="s">
        <v>6</v>
      </c>
      <c r="G52" t="s">
        <v>2</v>
      </c>
      <c r="H52" t="s">
        <v>8</v>
      </c>
      <c r="I52" t="s">
        <v>65</v>
      </c>
      <c r="J52" t="s">
        <v>129</v>
      </c>
      <c r="K52" t="s">
        <v>6</v>
      </c>
      <c r="L52" t="s">
        <v>67</v>
      </c>
      <c r="M52" t="s">
        <v>25</v>
      </c>
      <c r="N52" t="s">
        <v>72</v>
      </c>
      <c r="AK52" s="3">
        <v>51</v>
      </c>
      <c r="AL52" t="s">
        <v>11</v>
      </c>
      <c r="AM52" t="s">
        <v>62</v>
      </c>
      <c r="AN52" s="4" t="s">
        <v>18</v>
      </c>
      <c r="AO52" t="s">
        <v>129</v>
      </c>
      <c r="AP52" t="s">
        <v>25</v>
      </c>
      <c r="AQ52" t="s">
        <v>72</v>
      </c>
      <c r="BL52" s="3">
        <v>51</v>
      </c>
      <c r="BM52" t="s">
        <v>11</v>
      </c>
      <c r="BN52" t="s">
        <v>62</v>
      </c>
      <c r="BO52" t="s">
        <v>109</v>
      </c>
      <c r="BP52" t="s">
        <v>94</v>
      </c>
      <c r="BQ52" t="s">
        <v>6</v>
      </c>
      <c r="BR52" t="s">
        <v>2</v>
      </c>
      <c r="BS52" t="s">
        <v>8</v>
      </c>
      <c r="BT52" t="s">
        <v>65</v>
      </c>
      <c r="BU52" t="s">
        <v>20</v>
      </c>
      <c r="BV52" t="s">
        <v>72</v>
      </c>
    </row>
    <row r="53" spans="1:74" x14ac:dyDescent="0.25">
      <c r="A53" s="3">
        <v>52</v>
      </c>
      <c r="B53" t="s">
        <v>11</v>
      </c>
      <c r="C53" t="s">
        <v>78</v>
      </c>
      <c r="D53" t="s">
        <v>75</v>
      </c>
      <c r="E53" t="s">
        <v>94</v>
      </c>
      <c r="F53" t="s">
        <v>64</v>
      </c>
      <c r="G53" t="s">
        <v>2</v>
      </c>
      <c r="H53" t="s">
        <v>38</v>
      </c>
      <c r="I53" t="s">
        <v>9</v>
      </c>
      <c r="J53" t="s">
        <v>130</v>
      </c>
      <c r="K53" t="s">
        <v>6</v>
      </c>
      <c r="L53" t="s">
        <v>67</v>
      </c>
      <c r="M53" t="s">
        <v>10</v>
      </c>
      <c r="N53" t="s">
        <v>90</v>
      </c>
      <c r="AK53" s="3">
        <v>52</v>
      </c>
      <c r="AL53" t="s">
        <v>11</v>
      </c>
      <c r="AM53" t="s">
        <v>78</v>
      </c>
      <c r="AN53" s="4" t="s">
        <v>63</v>
      </c>
      <c r="AO53" t="s">
        <v>130</v>
      </c>
      <c r="AP53" t="s">
        <v>10</v>
      </c>
      <c r="AQ53" t="s">
        <v>90</v>
      </c>
      <c r="BL53" s="3">
        <v>52</v>
      </c>
      <c r="BM53" t="s">
        <v>11</v>
      </c>
      <c r="BN53" t="s">
        <v>78</v>
      </c>
      <c r="BO53" t="s">
        <v>75</v>
      </c>
      <c r="BP53" t="s">
        <v>94</v>
      </c>
      <c r="BQ53" t="s">
        <v>64</v>
      </c>
      <c r="BR53" t="s">
        <v>2</v>
      </c>
      <c r="BS53" t="s">
        <v>38</v>
      </c>
      <c r="BT53" t="s">
        <v>9</v>
      </c>
      <c r="BU53" t="s">
        <v>20</v>
      </c>
      <c r="BV53" t="s">
        <v>90</v>
      </c>
    </row>
    <row r="54" spans="1:74" x14ac:dyDescent="0.25">
      <c r="A54" s="3">
        <v>53</v>
      </c>
      <c r="B54" t="s">
        <v>11</v>
      </c>
      <c r="C54" t="s">
        <v>84</v>
      </c>
      <c r="D54" t="s">
        <v>18</v>
      </c>
      <c r="E54" t="s">
        <v>30</v>
      </c>
      <c r="F54" t="s">
        <v>6</v>
      </c>
      <c r="G54" t="s">
        <v>2</v>
      </c>
      <c r="H54" t="s">
        <v>28</v>
      </c>
      <c r="I54" t="s">
        <v>9</v>
      </c>
      <c r="J54" t="s">
        <v>71</v>
      </c>
      <c r="K54" t="s">
        <v>6</v>
      </c>
      <c r="L54" t="s">
        <v>118</v>
      </c>
      <c r="M54" t="s">
        <v>5</v>
      </c>
      <c r="N54" t="s">
        <v>90</v>
      </c>
      <c r="AK54" s="3">
        <v>53</v>
      </c>
      <c r="AL54" t="s">
        <v>11</v>
      </c>
      <c r="AM54" t="s">
        <v>84</v>
      </c>
      <c r="AN54" s="4" t="s">
        <v>18</v>
      </c>
      <c r="AO54" t="s">
        <v>71</v>
      </c>
      <c r="AP54" t="s">
        <v>5</v>
      </c>
      <c r="AQ54" t="s">
        <v>90</v>
      </c>
      <c r="BL54" s="3">
        <v>53</v>
      </c>
      <c r="BM54" t="s">
        <v>11</v>
      </c>
      <c r="BN54" t="s">
        <v>84</v>
      </c>
      <c r="BO54" t="s">
        <v>18</v>
      </c>
      <c r="BP54" t="s">
        <v>30</v>
      </c>
      <c r="BQ54" t="s">
        <v>6</v>
      </c>
      <c r="BR54" t="s">
        <v>2</v>
      </c>
      <c r="BS54" t="s">
        <v>28</v>
      </c>
      <c r="BT54" t="s">
        <v>9</v>
      </c>
      <c r="BU54" t="s">
        <v>71</v>
      </c>
      <c r="BV54" t="s">
        <v>90</v>
      </c>
    </row>
    <row r="55" spans="1:74" x14ac:dyDescent="0.25">
      <c r="A55" s="3">
        <v>54</v>
      </c>
      <c r="B55" t="s">
        <v>11</v>
      </c>
      <c r="C55" t="s">
        <v>84</v>
      </c>
      <c r="D55" t="s">
        <v>63</v>
      </c>
      <c r="E55" t="s">
        <v>109</v>
      </c>
      <c r="F55" t="s">
        <v>64</v>
      </c>
      <c r="G55" t="s">
        <v>2</v>
      </c>
      <c r="H55" t="s">
        <v>3</v>
      </c>
      <c r="I55" t="s">
        <v>65</v>
      </c>
      <c r="J55" t="s">
        <v>131</v>
      </c>
      <c r="K55" t="s">
        <v>6</v>
      </c>
      <c r="L55" t="s">
        <v>23</v>
      </c>
      <c r="M55" t="s">
        <v>5</v>
      </c>
      <c r="N55" t="s">
        <v>77</v>
      </c>
      <c r="AK55" s="3">
        <v>54</v>
      </c>
      <c r="AL55" t="s">
        <v>11</v>
      </c>
      <c r="AM55" t="s">
        <v>84</v>
      </c>
      <c r="AN55" s="4" t="s">
        <v>63</v>
      </c>
      <c r="AO55" t="s">
        <v>131</v>
      </c>
      <c r="AP55" t="s">
        <v>5</v>
      </c>
      <c r="AQ55" t="s">
        <v>77</v>
      </c>
      <c r="BL55" s="3">
        <v>54</v>
      </c>
      <c r="BM55" t="s">
        <v>11</v>
      </c>
      <c r="BN55" t="s">
        <v>84</v>
      </c>
      <c r="BO55" t="s">
        <v>63</v>
      </c>
      <c r="BP55" t="s">
        <v>109</v>
      </c>
      <c r="BQ55" t="s">
        <v>64</v>
      </c>
      <c r="BR55" t="s">
        <v>2</v>
      </c>
      <c r="BS55" t="s">
        <v>3</v>
      </c>
      <c r="BT55" t="s">
        <v>65</v>
      </c>
      <c r="BU55" t="s">
        <v>20</v>
      </c>
      <c r="BV55" t="s">
        <v>77</v>
      </c>
    </row>
    <row r="56" spans="1:74" x14ac:dyDescent="0.25">
      <c r="A56" s="3">
        <v>55</v>
      </c>
      <c r="B56" t="s">
        <v>26</v>
      </c>
      <c r="C56" t="s">
        <v>74</v>
      </c>
      <c r="D56" t="s">
        <v>63</v>
      </c>
      <c r="E56" t="s">
        <v>94</v>
      </c>
      <c r="F56" t="s">
        <v>85</v>
      </c>
      <c r="G56" t="s">
        <v>2</v>
      </c>
      <c r="H56" t="s">
        <v>8</v>
      </c>
      <c r="I56" t="s">
        <v>9</v>
      </c>
      <c r="J56" t="s">
        <v>71</v>
      </c>
      <c r="K56" t="s">
        <v>6</v>
      </c>
      <c r="L56" t="s">
        <v>23</v>
      </c>
      <c r="M56" t="s">
        <v>10</v>
      </c>
      <c r="N56" t="s">
        <v>77</v>
      </c>
      <c r="AK56" s="3">
        <v>55</v>
      </c>
      <c r="AL56" t="s">
        <v>26</v>
      </c>
      <c r="AM56" t="s">
        <v>74</v>
      </c>
      <c r="AN56" s="4" t="s">
        <v>63</v>
      </c>
      <c r="AO56" t="s">
        <v>71</v>
      </c>
      <c r="AP56" t="s">
        <v>10</v>
      </c>
      <c r="AQ56" t="s">
        <v>77</v>
      </c>
      <c r="BL56" s="3">
        <v>55</v>
      </c>
      <c r="BM56" t="s">
        <v>26</v>
      </c>
      <c r="BN56" t="s">
        <v>74</v>
      </c>
      <c r="BO56" t="s">
        <v>63</v>
      </c>
      <c r="BP56" t="s">
        <v>94</v>
      </c>
      <c r="BQ56" t="s">
        <v>85</v>
      </c>
      <c r="BR56" t="s">
        <v>2</v>
      </c>
      <c r="BS56" t="s">
        <v>8</v>
      </c>
      <c r="BT56" t="s">
        <v>9</v>
      </c>
      <c r="BU56" t="s">
        <v>71</v>
      </c>
      <c r="BV56" t="s">
        <v>77</v>
      </c>
    </row>
    <row r="57" spans="1:74" x14ac:dyDescent="0.25">
      <c r="A57" s="3">
        <v>56</v>
      </c>
      <c r="B57" t="s">
        <v>26</v>
      </c>
      <c r="C57" t="s">
        <v>62</v>
      </c>
      <c r="D57" t="s">
        <v>14</v>
      </c>
      <c r="E57" t="s">
        <v>30</v>
      </c>
      <c r="F57" t="s">
        <v>64</v>
      </c>
      <c r="G57" t="s">
        <v>2</v>
      </c>
      <c r="H57" t="s">
        <v>19</v>
      </c>
      <c r="I57" t="s">
        <v>99</v>
      </c>
      <c r="J57" t="s">
        <v>132</v>
      </c>
      <c r="K57" t="s">
        <v>6</v>
      </c>
      <c r="L57" t="s">
        <v>67</v>
      </c>
      <c r="M57" t="s">
        <v>5</v>
      </c>
      <c r="N57" t="s">
        <v>77</v>
      </c>
      <c r="AK57" s="3">
        <v>56</v>
      </c>
      <c r="AL57" t="s">
        <v>26</v>
      </c>
      <c r="AM57" t="s">
        <v>62</v>
      </c>
      <c r="AN57" s="4" t="s">
        <v>14</v>
      </c>
      <c r="AO57" t="s">
        <v>132</v>
      </c>
      <c r="AP57" t="s">
        <v>5</v>
      </c>
      <c r="AQ57" t="s">
        <v>77</v>
      </c>
      <c r="BL57" s="3">
        <v>56</v>
      </c>
      <c r="BM57" t="s">
        <v>26</v>
      </c>
      <c r="BN57" t="s">
        <v>62</v>
      </c>
      <c r="BO57" t="s">
        <v>14</v>
      </c>
      <c r="BP57" t="s">
        <v>30</v>
      </c>
      <c r="BQ57" t="s">
        <v>64</v>
      </c>
      <c r="BR57" t="s">
        <v>2</v>
      </c>
      <c r="BS57" t="s">
        <v>19</v>
      </c>
      <c r="BT57" t="s">
        <v>99</v>
      </c>
      <c r="BU57" t="s">
        <v>98</v>
      </c>
      <c r="BV57" t="s">
        <v>77</v>
      </c>
    </row>
    <row r="58" spans="1:74" x14ac:dyDescent="0.25">
      <c r="A58" s="3">
        <v>57</v>
      </c>
      <c r="B58" t="s">
        <v>13</v>
      </c>
      <c r="C58" t="s">
        <v>104</v>
      </c>
      <c r="D58" t="s">
        <v>7</v>
      </c>
      <c r="E58" t="s">
        <v>103</v>
      </c>
      <c r="F58" t="s">
        <v>85</v>
      </c>
      <c r="G58" t="s">
        <v>79</v>
      </c>
      <c r="H58" t="s">
        <v>234</v>
      </c>
      <c r="I58" t="s">
        <v>9</v>
      </c>
      <c r="J58" t="s">
        <v>76</v>
      </c>
      <c r="K58" t="s">
        <v>6</v>
      </c>
      <c r="L58" t="s">
        <v>67</v>
      </c>
      <c r="M58" t="s">
        <v>10</v>
      </c>
      <c r="N58" t="s">
        <v>77</v>
      </c>
      <c r="AK58" s="3">
        <v>57</v>
      </c>
      <c r="AL58" t="s">
        <v>13</v>
      </c>
      <c r="AM58" t="s">
        <v>104</v>
      </c>
      <c r="AN58" s="4" t="s">
        <v>18</v>
      </c>
      <c r="AO58" t="s">
        <v>76</v>
      </c>
      <c r="AP58" t="s">
        <v>10</v>
      </c>
      <c r="AQ58" t="s">
        <v>77</v>
      </c>
      <c r="BL58" s="3">
        <v>57</v>
      </c>
      <c r="BM58" t="s">
        <v>13</v>
      </c>
      <c r="BN58" t="s">
        <v>104</v>
      </c>
      <c r="BO58" t="s">
        <v>7</v>
      </c>
      <c r="BP58" t="s">
        <v>103</v>
      </c>
      <c r="BQ58" t="s">
        <v>85</v>
      </c>
      <c r="BR58" t="s">
        <v>79</v>
      </c>
      <c r="BS58" t="s">
        <v>234</v>
      </c>
      <c r="BT58" t="s">
        <v>9</v>
      </c>
      <c r="BU58" t="s">
        <v>76</v>
      </c>
      <c r="BV58" t="s">
        <v>77</v>
      </c>
    </row>
    <row r="59" spans="1:74" x14ac:dyDescent="0.25">
      <c r="A59" s="3">
        <v>58</v>
      </c>
      <c r="B59" t="s">
        <v>26</v>
      </c>
      <c r="C59" t="s">
        <v>74</v>
      </c>
      <c r="D59" t="s">
        <v>246</v>
      </c>
      <c r="E59" t="s">
        <v>252</v>
      </c>
      <c r="F59" t="s">
        <v>85</v>
      </c>
      <c r="G59" t="s">
        <v>2</v>
      </c>
      <c r="H59" t="s">
        <v>28</v>
      </c>
      <c r="I59" t="s">
        <v>9</v>
      </c>
      <c r="J59" t="s">
        <v>71</v>
      </c>
      <c r="K59" t="s">
        <v>6</v>
      </c>
      <c r="L59" t="s">
        <v>29</v>
      </c>
      <c r="M59" t="s">
        <v>5</v>
      </c>
      <c r="N59" t="s">
        <v>90</v>
      </c>
      <c r="AK59" s="3">
        <v>58</v>
      </c>
      <c r="AL59" t="s">
        <v>26</v>
      </c>
      <c r="AM59" t="s">
        <v>74</v>
      </c>
      <c r="AN59" s="4" t="s">
        <v>192</v>
      </c>
      <c r="AO59" t="s">
        <v>71</v>
      </c>
      <c r="AP59" t="s">
        <v>5</v>
      </c>
      <c r="AQ59" t="s">
        <v>90</v>
      </c>
      <c r="BL59" s="3">
        <v>58</v>
      </c>
      <c r="BM59" t="s">
        <v>26</v>
      </c>
      <c r="BN59" t="s">
        <v>74</v>
      </c>
      <c r="BO59" t="s">
        <v>246</v>
      </c>
      <c r="BP59" t="s">
        <v>252</v>
      </c>
      <c r="BQ59" t="s">
        <v>85</v>
      </c>
      <c r="BR59" t="s">
        <v>2</v>
      </c>
      <c r="BS59" t="s">
        <v>28</v>
      </c>
      <c r="BT59" t="s">
        <v>9</v>
      </c>
      <c r="BU59" t="s">
        <v>71</v>
      </c>
      <c r="BV59" t="s">
        <v>90</v>
      </c>
    </row>
    <row r="60" spans="1:74" x14ac:dyDescent="0.25">
      <c r="A60" s="3">
        <v>59</v>
      </c>
      <c r="B60" t="s">
        <v>13</v>
      </c>
      <c r="C60" t="s">
        <v>104</v>
      </c>
      <c r="D60" t="s">
        <v>127</v>
      </c>
      <c r="E60" t="s">
        <v>18</v>
      </c>
      <c r="F60" t="s">
        <v>85</v>
      </c>
      <c r="G60" t="s">
        <v>2</v>
      </c>
      <c r="H60" t="s">
        <v>28</v>
      </c>
      <c r="I60" t="s">
        <v>65</v>
      </c>
      <c r="J60" t="s">
        <v>98</v>
      </c>
      <c r="K60" t="s">
        <v>6</v>
      </c>
      <c r="L60" t="s">
        <v>67</v>
      </c>
      <c r="M60" t="s">
        <v>5</v>
      </c>
      <c r="N60" t="s">
        <v>72</v>
      </c>
      <c r="AK60" s="3">
        <v>59</v>
      </c>
      <c r="AL60" t="s">
        <v>13</v>
      </c>
      <c r="AM60" t="s">
        <v>104</v>
      </c>
      <c r="AN60" s="4" t="s">
        <v>18</v>
      </c>
      <c r="AO60" t="s">
        <v>98</v>
      </c>
      <c r="AP60" t="s">
        <v>5</v>
      </c>
      <c r="AQ60" t="s">
        <v>72</v>
      </c>
      <c r="BL60" s="3">
        <v>59</v>
      </c>
      <c r="BM60" t="s">
        <v>13</v>
      </c>
      <c r="BN60" t="s">
        <v>104</v>
      </c>
      <c r="BO60" t="s">
        <v>127</v>
      </c>
      <c r="BP60" t="s">
        <v>18</v>
      </c>
      <c r="BQ60" t="s">
        <v>85</v>
      </c>
      <c r="BR60" t="s">
        <v>2</v>
      </c>
      <c r="BS60" t="s">
        <v>28</v>
      </c>
      <c r="BT60" t="s">
        <v>65</v>
      </c>
      <c r="BU60" t="s">
        <v>98</v>
      </c>
      <c r="BV60" t="s">
        <v>72</v>
      </c>
    </row>
    <row r="61" spans="1:74" x14ac:dyDescent="0.25">
      <c r="A61" s="3">
        <v>60</v>
      </c>
      <c r="B61" t="s">
        <v>26</v>
      </c>
      <c r="C61" t="s">
        <v>87</v>
      </c>
      <c r="D61" t="s">
        <v>88</v>
      </c>
      <c r="E61" t="s">
        <v>30</v>
      </c>
      <c r="F61" t="s">
        <v>6</v>
      </c>
      <c r="G61" t="s">
        <v>2</v>
      </c>
      <c r="H61" t="s">
        <v>8</v>
      </c>
      <c r="I61" t="s">
        <v>9</v>
      </c>
      <c r="J61" t="s">
        <v>71</v>
      </c>
      <c r="K61" t="s">
        <v>6</v>
      </c>
      <c r="L61" t="s">
        <v>23</v>
      </c>
      <c r="M61" t="s">
        <v>5</v>
      </c>
      <c r="N61" t="s">
        <v>90</v>
      </c>
      <c r="AK61" s="3">
        <v>60</v>
      </c>
      <c r="AL61" t="s">
        <v>26</v>
      </c>
      <c r="AM61" t="s">
        <v>87</v>
      </c>
      <c r="AN61" s="4" t="s">
        <v>88</v>
      </c>
      <c r="AO61" t="s">
        <v>71</v>
      </c>
      <c r="AP61" t="s">
        <v>5</v>
      </c>
      <c r="AQ61" t="s">
        <v>90</v>
      </c>
      <c r="BL61" s="3">
        <v>60</v>
      </c>
      <c r="BM61" t="s">
        <v>26</v>
      </c>
      <c r="BN61" t="s">
        <v>87</v>
      </c>
      <c r="BO61" t="s">
        <v>88</v>
      </c>
      <c r="BP61" t="s">
        <v>30</v>
      </c>
      <c r="BQ61" t="s">
        <v>6</v>
      </c>
      <c r="BR61" t="s">
        <v>2</v>
      </c>
      <c r="BS61" t="s">
        <v>8</v>
      </c>
      <c r="BT61" t="s">
        <v>9</v>
      </c>
      <c r="BU61" t="s">
        <v>71</v>
      </c>
      <c r="BV61" t="s">
        <v>90</v>
      </c>
    </row>
    <row r="62" spans="1:74" x14ac:dyDescent="0.25">
      <c r="A62" s="3">
        <v>61</v>
      </c>
      <c r="B62" t="s">
        <v>11</v>
      </c>
      <c r="C62" t="s">
        <v>84</v>
      </c>
      <c r="D62" t="s">
        <v>75</v>
      </c>
      <c r="E62" t="s">
        <v>253</v>
      </c>
      <c r="F62" t="s">
        <v>64</v>
      </c>
      <c r="G62" t="s">
        <v>2</v>
      </c>
      <c r="H62" t="s">
        <v>8</v>
      </c>
      <c r="I62" t="s">
        <v>9</v>
      </c>
      <c r="J62" t="s">
        <v>71</v>
      </c>
      <c r="K62" t="s">
        <v>6</v>
      </c>
      <c r="L62" t="s">
        <v>67</v>
      </c>
      <c r="M62" t="s">
        <v>10</v>
      </c>
      <c r="N62" t="s">
        <v>72</v>
      </c>
      <c r="AK62" s="3">
        <v>61</v>
      </c>
      <c r="AL62" t="s">
        <v>11</v>
      </c>
      <c r="AM62" t="s">
        <v>84</v>
      </c>
      <c r="AN62" s="4" t="s">
        <v>63</v>
      </c>
      <c r="AO62" t="s">
        <v>71</v>
      </c>
      <c r="AP62" t="s">
        <v>10</v>
      </c>
      <c r="AQ62" t="s">
        <v>72</v>
      </c>
      <c r="BL62" s="3">
        <v>61</v>
      </c>
      <c r="BM62" t="s">
        <v>11</v>
      </c>
      <c r="BN62" t="s">
        <v>84</v>
      </c>
      <c r="BO62" t="s">
        <v>75</v>
      </c>
      <c r="BP62" t="s">
        <v>253</v>
      </c>
      <c r="BQ62" t="s">
        <v>64</v>
      </c>
      <c r="BR62" t="s">
        <v>2</v>
      </c>
      <c r="BS62" t="s">
        <v>8</v>
      </c>
      <c r="BT62" t="s">
        <v>9</v>
      </c>
      <c r="BU62" t="s">
        <v>71</v>
      </c>
      <c r="BV62" t="s">
        <v>72</v>
      </c>
    </row>
    <row r="63" spans="1:74" x14ac:dyDescent="0.25">
      <c r="A63" s="3">
        <v>62</v>
      </c>
      <c r="B63" t="s">
        <v>11</v>
      </c>
      <c r="C63" t="s">
        <v>78</v>
      </c>
      <c r="D63" t="s">
        <v>94</v>
      </c>
      <c r="E63" t="s">
        <v>7</v>
      </c>
      <c r="F63" t="s">
        <v>6</v>
      </c>
      <c r="G63" t="s">
        <v>2</v>
      </c>
      <c r="H63" t="s">
        <v>8</v>
      </c>
      <c r="I63" t="s">
        <v>9</v>
      </c>
      <c r="J63" t="s">
        <v>112</v>
      </c>
      <c r="K63" t="s">
        <v>6</v>
      </c>
      <c r="L63" t="s">
        <v>29</v>
      </c>
      <c r="M63" t="s">
        <v>5</v>
      </c>
      <c r="N63" t="s">
        <v>77</v>
      </c>
      <c r="AK63" s="3">
        <v>62</v>
      </c>
      <c r="AL63" t="s">
        <v>11</v>
      </c>
      <c r="AM63" t="s">
        <v>78</v>
      </c>
      <c r="AN63" s="4" t="s">
        <v>18</v>
      </c>
      <c r="AO63" t="s">
        <v>112</v>
      </c>
      <c r="AP63" t="s">
        <v>5</v>
      </c>
      <c r="AQ63" t="s">
        <v>77</v>
      </c>
      <c r="BL63" s="3">
        <v>62</v>
      </c>
      <c r="BM63" t="s">
        <v>11</v>
      </c>
      <c r="BN63" t="s">
        <v>78</v>
      </c>
      <c r="BO63" t="s">
        <v>94</v>
      </c>
      <c r="BP63" t="s">
        <v>7</v>
      </c>
      <c r="BQ63" t="s">
        <v>6</v>
      </c>
      <c r="BR63" t="s">
        <v>2</v>
      </c>
      <c r="BS63" t="s">
        <v>8</v>
      </c>
      <c r="BT63" t="s">
        <v>9</v>
      </c>
      <c r="BU63" t="s">
        <v>126</v>
      </c>
      <c r="BV63" t="s">
        <v>77</v>
      </c>
    </row>
    <row r="64" spans="1:74" x14ac:dyDescent="0.25">
      <c r="A64" s="3">
        <v>63</v>
      </c>
      <c r="B64" t="s">
        <v>26</v>
      </c>
      <c r="C64" t="s">
        <v>84</v>
      </c>
      <c r="D64" t="s">
        <v>110</v>
      </c>
      <c r="E64" t="s">
        <v>94</v>
      </c>
      <c r="F64" t="s">
        <v>85</v>
      </c>
      <c r="G64" t="s">
        <v>2</v>
      </c>
      <c r="H64" t="s">
        <v>28</v>
      </c>
      <c r="I64" t="s">
        <v>88</v>
      </c>
      <c r="J64" t="s">
        <v>71</v>
      </c>
      <c r="K64" t="s">
        <v>6</v>
      </c>
      <c r="L64" t="s">
        <v>29</v>
      </c>
      <c r="M64" t="s">
        <v>10</v>
      </c>
      <c r="N64" t="s">
        <v>90</v>
      </c>
      <c r="AK64" s="3">
        <v>63</v>
      </c>
      <c r="AL64" t="s">
        <v>26</v>
      </c>
      <c r="AM64" t="s">
        <v>84</v>
      </c>
      <c r="AN64" s="4" t="s">
        <v>124</v>
      </c>
      <c r="AO64" t="s">
        <v>71</v>
      </c>
      <c r="AP64" t="s">
        <v>10</v>
      </c>
      <c r="AQ64" t="s">
        <v>90</v>
      </c>
      <c r="BL64" s="3">
        <v>63</v>
      </c>
      <c r="BM64" t="s">
        <v>26</v>
      </c>
      <c r="BN64" t="s">
        <v>84</v>
      </c>
      <c r="BO64" t="s">
        <v>110</v>
      </c>
      <c r="BP64" t="s">
        <v>94</v>
      </c>
      <c r="BQ64" t="s">
        <v>85</v>
      </c>
      <c r="BR64" t="s">
        <v>2</v>
      </c>
      <c r="BS64" t="s">
        <v>28</v>
      </c>
      <c r="BT64" t="s">
        <v>88</v>
      </c>
      <c r="BU64" t="s">
        <v>71</v>
      </c>
      <c r="BV64" t="s">
        <v>90</v>
      </c>
    </row>
    <row r="65" spans="1:74" x14ac:dyDescent="0.25">
      <c r="A65" s="3">
        <v>64</v>
      </c>
      <c r="B65" t="s">
        <v>26</v>
      </c>
      <c r="C65" t="s">
        <v>87</v>
      </c>
      <c r="D65" t="s">
        <v>63</v>
      </c>
      <c r="E65" t="s">
        <v>138</v>
      </c>
      <c r="F65" t="s">
        <v>6</v>
      </c>
      <c r="G65" t="s">
        <v>2</v>
      </c>
      <c r="H65" t="s">
        <v>8</v>
      </c>
      <c r="I65" t="s">
        <v>65</v>
      </c>
      <c r="J65" t="s">
        <v>39</v>
      </c>
      <c r="K65" t="s">
        <v>6</v>
      </c>
      <c r="L65" t="s">
        <v>23</v>
      </c>
      <c r="M65" t="s">
        <v>10</v>
      </c>
      <c r="N65" t="s">
        <v>77</v>
      </c>
      <c r="AK65" s="3">
        <v>64</v>
      </c>
      <c r="AL65" t="s">
        <v>26</v>
      </c>
      <c r="AM65" t="s">
        <v>87</v>
      </c>
      <c r="AN65" s="4" t="s">
        <v>63</v>
      </c>
      <c r="AO65" t="s">
        <v>39</v>
      </c>
      <c r="AP65" t="s">
        <v>10</v>
      </c>
      <c r="AQ65" t="s">
        <v>77</v>
      </c>
      <c r="BL65" s="3">
        <v>64</v>
      </c>
      <c r="BM65" t="s">
        <v>26</v>
      </c>
      <c r="BN65" t="s">
        <v>87</v>
      </c>
      <c r="BO65" t="s">
        <v>63</v>
      </c>
      <c r="BP65" t="s">
        <v>138</v>
      </c>
      <c r="BQ65" t="s">
        <v>6</v>
      </c>
      <c r="BR65" t="s">
        <v>2</v>
      </c>
      <c r="BS65" t="s">
        <v>8</v>
      </c>
      <c r="BT65" t="s">
        <v>65</v>
      </c>
      <c r="BU65" t="s">
        <v>39</v>
      </c>
      <c r="BV65" t="s">
        <v>77</v>
      </c>
    </row>
    <row r="66" spans="1:74" x14ac:dyDescent="0.25">
      <c r="A66" s="3">
        <v>65</v>
      </c>
      <c r="B66" t="s">
        <v>11</v>
      </c>
      <c r="C66" t="s">
        <v>84</v>
      </c>
      <c r="D66" t="s">
        <v>139</v>
      </c>
      <c r="E66" t="s">
        <v>30</v>
      </c>
      <c r="F66" t="s">
        <v>6</v>
      </c>
      <c r="G66" t="s">
        <v>2</v>
      </c>
      <c r="H66" t="s">
        <v>8</v>
      </c>
      <c r="I66" t="s">
        <v>88</v>
      </c>
      <c r="J66" t="s">
        <v>149</v>
      </c>
      <c r="K66" t="s">
        <v>6</v>
      </c>
      <c r="L66" t="s">
        <v>23</v>
      </c>
      <c r="M66" t="s">
        <v>5</v>
      </c>
      <c r="N66" t="s">
        <v>80</v>
      </c>
      <c r="AK66" s="3">
        <v>65</v>
      </c>
      <c r="AL66" t="s">
        <v>11</v>
      </c>
      <c r="AM66" t="s">
        <v>84</v>
      </c>
      <c r="AN66" s="4" t="s">
        <v>18</v>
      </c>
      <c r="AO66" t="s">
        <v>149</v>
      </c>
      <c r="AP66" t="s">
        <v>5</v>
      </c>
      <c r="AQ66" t="s">
        <v>80</v>
      </c>
      <c r="BL66" s="3">
        <v>65</v>
      </c>
      <c r="BM66" t="s">
        <v>11</v>
      </c>
      <c r="BN66" t="s">
        <v>84</v>
      </c>
      <c r="BO66" t="s">
        <v>139</v>
      </c>
      <c r="BP66" t="s">
        <v>30</v>
      </c>
      <c r="BQ66" t="s">
        <v>6</v>
      </c>
      <c r="BR66" t="s">
        <v>2</v>
      </c>
      <c r="BS66" t="s">
        <v>8</v>
      </c>
      <c r="BT66" t="s">
        <v>88</v>
      </c>
      <c r="BU66" t="s">
        <v>98</v>
      </c>
      <c r="BV66" t="s">
        <v>80</v>
      </c>
    </row>
    <row r="67" spans="1:74" x14ac:dyDescent="0.25">
      <c r="A67" s="3">
        <v>66</v>
      </c>
      <c r="B67" t="s">
        <v>13</v>
      </c>
      <c r="C67" t="s">
        <v>104</v>
      </c>
      <c r="D67" t="s">
        <v>65</v>
      </c>
      <c r="E67" t="s">
        <v>248</v>
      </c>
      <c r="F67" t="s">
        <v>64</v>
      </c>
      <c r="G67" t="s">
        <v>2</v>
      </c>
      <c r="H67" t="s">
        <v>24</v>
      </c>
      <c r="I67" t="s">
        <v>9</v>
      </c>
      <c r="J67" t="s">
        <v>71</v>
      </c>
      <c r="K67" t="s">
        <v>6</v>
      </c>
      <c r="L67" t="s">
        <v>67</v>
      </c>
      <c r="M67" t="s">
        <v>10</v>
      </c>
      <c r="N67" t="s">
        <v>72</v>
      </c>
      <c r="AK67" s="3">
        <v>66</v>
      </c>
      <c r="AL67" t="s">
        <v>13</v>
      </c>
      <c r="AM67" t="s">
        <v>104</v>
      </c>
      <c r="AN67" s="4" t="s">
        <v>65</v>
      </c>
      <c r="AO67" t="s">
        <v>71</v>
      </c>
      <c r="AP67" t="s">
        <v>10</v>
      </c>
      <c r="AQ67" t="s">
        <v>72</v>
      </c>
      <c r="BL67" s="3">
        <v>66</v>
      </c>
      <c r="BM67" t="s">
        <v>13</v>
      </c>
      <c r="BN67" t="s">
        <v>104</v>
      </c>
      <c r="BO67" t="s">
        <v>65</v>
      </c>
      <c r="BP67" t="s">
        <v>248</v>
      </c>
      <c r="BQ67" t="s">
        <v>64</v>
      </c>
      <c r="BR67" t="s">
        <v>2</v>
      </c>
      <c r="BS67" t="s">
        <v>24</v>
      </c>
      <c r="BT67" t="s">
        <v>9</v>
      </c>
      <c r="BU67" t="s">
        <v>71</v>
      </c>
      <c r="BV67" t="s">
        <v>72</v>
      </c>
    </row>
    <row r="68" spans="1:74" x14ac:dyDescent="0.25">
      <c r="A68" s="3">
        <v>67</v>
      </c>
      <c r="B68" t="s">
        <v>12</v>
      </c>
      <c r="C68" t="s">
        <v>62</v>
      </c>
      <c r="D68" t="s">
        <v>127</v>
      </c>
      <c r="E68" t="s">
        <v>122</v>
      </c>
      <c r="F68" t="s">
        <v>6</v>
      </c>
      <c r="G68" t="s">
        <v>2</v>
      </c>
      <c r="H68" t="s">
        <v>19</v>
      </c>
      <c r="I68" t="s">
        <v>9</v>
      </c>
      <c r="J68" t="s">
        <v>71</v>
      </c>
      <c r="K68" t="s">
        <v>6</v>
      </c>
      <c r="L68" t="s">
        <v>23</v>
      </c>
      <c r="M68" t="s">
        <v>5</v>
      </c>
      <c r="N68" t="s">
        <v>77</v>
      </c>
      <c r="AK68" s="3">
        <v>67</v>
      </c>
      <c r="AL68" t="s">
        <v>12</v>
      </c>
      <c r="AM68" t="s">
        <v>62</v>
      </c>
      <c r="AN68" s="4" t="s">
        <v>18</v>
      </c>
      <c r="AO68" t="s">
        <v>71</v>
      </c>
      <c r="AP68" t="s">
        <v>5</v>
      </c>
      <c r="AQ68" t="s">
        <v>77</v>
      </c>
      <c r="BL68" s="3">
        <v>67</v>
      </c>
      <c r="BM68" t="s">
        <v>12</v>
      </c>
      <c r="BN68" t="s">
        <v>62</v>
      </c>
      <c r="BO68" t="s">
        <v>127</v>
      </c>
      <c r="BP68" t="s">
        <v>122</v>
      </c>
      <c r="BQ68" t="s">
        <v>6</v>
      </c>
      <c r="BR68" t="s">
        <v>2</v>
      </c>
      <c r="BS68" t="s">
        <v>19</v>
      </c>
      <c r="BT68" t="s">
        <v>9</v>
      </c>
      <c r="BU68" t="s">
        <v>71</v>
      </c>
      <c r="BV68" t="s">
        <v>77</v>
      </c>
    </row>
    <row r="69" spans="1:74" x14ac:dyDescent="0.25">
      <c r="A69" s="3">
        <v>68</v>
      </c>
      <c r="B69" t="s">
        <v>26</v>
      </c>
      <c r="C69" t="s">
        <v>74</v>
      </c>
      <c r="D69" t="s">
        <v>142</v>
      </c>
      <c r="E69" t="s">
        <v>7</v>
      </c>
      <c r="F69" t="s">
        <v>64</v>
      </c>
      <c r="G69" t="s">
        <v>2</v>
      </c>
      <c r="H69" t="s">
        <v>8</v>
      </c>
      <c r="I69" t="s">
        <v>63</v>
      </c>
      <c r="J69" t="s">
        <v>112</v>
      </c>
      <c r="K69" t="s">
        <v>6</v>
      </c>
      <c r="L69" t="s">
        <v>23</v>
      </c>
      <c r="M69" t="s">
        <v>5</v>
      </c>
      <c r="N69" t="s">
        <v>90</v>
      </c>
      <c r="AK69" s="3">
        <v>68</v>
      </c>
      <c r="AL69" t="s">
        <v>26</v>
      </c>
      <c r="AM69" t="s">
        <v>74</v>
      </c>
      <c r="AN69" s="4" t="s">
        <v>14</v>
      </c>
      <c r="AO69" t="s">
        <v>112</v>
      </c>
      <c r="AP69" t="s">
        <v>5</v>
      </c>
      <c r="AQ69" t="s">
        <v>90</v>
      </c>
      <c r="BL69" s="3">
        <v>68</v>
      </c>
      <c r="BM69" t="s">
        <v>26</v>
      </c>
      <c r="BN69" t="s">
        <v>74</v>
      </c>
      <c r="BO69" t="s">
        <v>142</v>
      </c>
      <c r="BP69" t="s">
        <v>7</v>
      </c>
      <c r="BQ69" t="s">
        <v>64</v>
      </c>
      <c r="BR69" t="s">
        <v>2</v>
      </c>
      <c r="BS69" t="s">
        <v>8</v>
      </c>
      <c r="BT69" t="s">
        <v>63</v>
      </c>
      <c r="BU69" t="s">
        <v>126</v>
      </c>
      <c r="BV69" t="s">
        <v>90</v>
      </c>
    </row>
    <row r="70" spans="1:74" x14ac:dyDescent="0.25">
      <c r="A70" s="3">
        <v>69</v>
      </c>
      <c r="B70" t="s">
        <v>13</v>
      </c>
      <c r="C70" t="s">
        <v>104</v>
      </c>
      <c r="D70" t="s">
        <v>128</v>
      </c>
      <c r="E70" t="s">
        <v>248</v>
      </c>
      <c r="F70" t="s">
        <v>6</v>
      </c>
      <c r="G70" t="s">
        <v>2</v>
      </c>
      <c r="H70" t="s">
        <v>15</v>
      </c>
      <c r="I70" t="s">
        <v>143</v>
      </c>
      <c r="J70" t="s">
        <v>129</v>
      </c>
      <c r="K70" t="s">
        <v>6</v>
      </c>
      <c r="L70" t="s">
        <v>67</v>
      </c>
      <c r="M70" t="s">
        <v>5</v>
      </c>
      <c r="N70" t="s">
        <v>77</v>
      </c>
      <c r="AK70" s="3">
        <v>69</v>
      </c>
      <c r="AL70" t="s">
        <v>13</v>
      </c>
      <c r="AM70" t="s">
        <v>104</v>
      </c>
      <c r="AN70" s="4" t="s">
        <v>124</v>
      </c>
      <c r="AO70" t="s">
        <v>129</v>
      </c>
      <c r="AP70" t="s">
        <v>5</v>
      </c>
      <c r="AQ70" t="s">
        <v>77</v>
      </c>
      <c r="BL70" s="3">
        <v>69</v>
      </c>
      <c r="BM70" t="s">
        <v>13</v>
      </c>
      <c r="BN70" t="s">
        <v>104</v>
      </c>
      <c r="BO70" t="s">
        <v>128</v>
      </c>
      <c r="BP70" t="s">
        <v>248</v>
      </c>
      <c r="BQ70" t="s">
        <v>6</v>
      </c>
      <c r="BR70" t="s">
        <v>2</v>
      </c>
      <c r="BS70" t="s">
        <v>15</v>
      </c>
      <c r="BT70" t="s">
        <v>143</v>
      </c>
      <c r="BU70" t="s">
        <v>20</v>
      </c>
      <c r="BV70" t="s">
        <v>77</v>
      </c>
    </row>
    <row r="71" spans="1:74" x14ac:dyDescent="0.25">
      <c r="A71" s="3">
        <v>70</v>
      </c>
      <c r="B71" t="s">
        <v>12</v>
      </c>
      <c r="C71" t="s">
        <v>62</v>
      </c>
      <c r="D71" t="s">
        <v>127</v>
      </c>
      <c r="E71" t="s">
        <v>127</v>
      </c>
      <c r="F71" t="s">
        <v>6</v>
      </c>
      <c r="G71" t="s">
        <v>2</v>
      </c>
      <c r="H71" t="s">
        <v>28</v>
      </c>
      <c r="I71" t="s">
        <v>9</v>
      </c>
      <c r="J71" t="s">
        <v>71</v>
      </c>
      <c r="K71" t="s">
        <v>6</v>
      </c>
      <c r="L71" t="s">
        <v>23</v>
      </c>
      <c r="M71" t="s">
        <v>5</v>
      </c>
      <c r="N71" t="s">
        <v>77</v>
      </c>
      <c r="AK71" s="3">
        <v>70</v>
      </c>
      <c r="AL71" t="s">
        <v>12</v>
      </c>
      <c r="AM71" t="s">
        <v>62</v>
      </c>
      <c r="AN71" s="4" t="s">
        <v>18</v>
      </c>
      <c r="AO71" t="s">
        <v>71</v>
      </c>
      <c r="AP71" t="s">
        <v>5</v>
      </c>
      <c r="AQ71" t="s">
        <v>77</v>
      </c>
      <c r="BL71" s="3">
        <v>70</v>
      </c>
      <c r="BM71" t="s">
        <v>12</v>
      </c>
      <c r="BN71" t="s">
        <v>62</v>
      </c>
      <c r="BO71" t="s">
        <v>127</v>
      </c>
      <c r="BP71" t="s">
        <v>127</v>
      </c>
      <c r="BQ71" t="s">
        <v>6</v>
      </c>
      <c r="BR71" t="s">
        <v>2</v>
      </c>
      <c r="BS71" t="s">
        <v>28</v>
      </c>
      <c r="BT71" t="s">
        <v>9</v>
      </c>
      <c r="BU71" t="s">
        <v>71</v>
      </c>
      <c r="BV71" t="s">
        <v>77</v>
      </c>
    </row>
    <row r="72" spans="1:74" x14ac:dyDescent="0.25">
      <c r="A72" s="3">
        <v>71</v>
      </c>
      <c r="B72" t="s">
        <v>26</v>
      </c>
      <c r="C72" t="s">
        <v>78</v>
      </c>
      <c r="D72" t="s">
        <v>63</v>
      </c>
      <c r="E72" t="s">
        <v>7</v>
      </c>
      <c r="F72" t="s">
        <v>6</v>
      </c>
      <c r="G72" t="s">
        <v>2</v>
      </c>
      <c r="H72" t="s">
        <v>8</v>
      </c>
      <c r="I72" t="s">
        <v>9</v>
      </c>
      <c r="J72" t="s">
        <v>71</v>
      </c>
      <c r="K72" t="s">
        <v>6</v>
      </c>
      <c r="L72" t="s">
        <v>67</v>
      </c>
      <c r="M72" t="s">
        <v>5</v>
      </c>
      <c r="N72" t="s">
        <v>77</v>
      </c>
      <c r="AK72" s="3">
        <v>71</v>
      </c>
      <c r="AL72" t="s">
        <v>26</v>
      </c>
      <c r="AM72" t="s">
        <v>78</v>
      </c>
      <c r="AN72" s="4" t="s">
        <v>63</v>
      </c>
      <c r="AO72" t="s">
        <v>71</v>
      </c>
      <c r="AP72" t="s">
        <v>5</v>
      </c>
      <c r="AQ72" t="s">
        <v>77</v>
      </c>
      <c r="BL72" s="3">
        <v>71</v>
      </c>
      <c r="BM72" t="s">
        <v>26</v>
      </c>
      <c r="BN72" t="s">
        <v>78</v>
      </c>
      <c r="BO72" t="s">
        <v>63</v>
      </c>
      <c r="BP72" t="s">
        <v>7</v>
      </c>
      <c r="BQ72" t="s">
        <v>6</v>
      </c>
      <c r="BR72" t="s">
        <v>2</v>
      </c>
      <c r="BS72" t="s">
        <v>8</v>
      </c>
      <c r="BT72" t="s">
        <v>9</v>
      </c>
      <c r="BU72" t="s">
        <v>71</v>
      </c>
      <c r="BV72" t="s">
        <v>77</v>
      </c>
    </row>
    <row r="73" spans="1:74" x14ac:dyDescent="0.25">
      <c r="A73" s="3">
        <v>72</v>
      </c>
      <c r="B73" t="s">
        <v>26</v>
      </c>
      <c r="C73" t="s">
        <v>87</v>
      </c>
      <c r="D73" t="s">
        <v>63</v>
      </c>
      <c r="E73" t="s">
        <v>7</v>
      </c>
      <c r="F73" t="s">
        <v>6</v>
      </c>
      <c r="G73" t="s">
        <v>2</v>
      </c>
      <c r="H73" t="s">
        <v>27</v>
      </c>
      <c r="I73" t="s">
        <v>88</v>
      </c>
      <c r="J73" t="s">
        <v>20</v>
      </c>
      <c r="K73" t="s">
        <v>6</v>
      </c>
      <c r="L73" t="s">
        <v>23</v>
      </c>
      <c r="M73" t="s">
        <v>10</v>
      </c>
      <c r="N73" t="s">
        <v>77</v>
      </c>
      <c r="AK73" s="3">
        <v>72</v>
      </c>
      <c r="AL73" t="s">
        <v>26</v>
      </c>
      <c r="AM73" t="s">
        <v>87</v>
      </c>
      <c r="AN73" s="4" t="s">
        <v>63</v>
      </c>
      <c r="AO73" t="s">
        <v>20</v>
      </c>
      <c r="AP73" t="s">
        <v>10</v>
      </c>
      <c r="AQ73" t="s">
        <v>77</v>
      </c>
      <c r="BL73" s="3">
        <v>72</v>
      </c>
      <c r="BM73" t="s">
        <v>26</v>
      </c>
      <c r="BN73" t="s">
        <v>87</v>
      </c>
      <c r="BO73" t="s">
        <v>63</v>
      </c>
      <c r="BP73" t="s">
        <v>7</v>
      </c>
      <c r="BQ73" t="s">
        <v>6</v>
      </c>
      <c r="BR73" t="s">
        <v>2</v>
      </c>
      <c r="BS73" t="s">
        <v>27</v>
      </c>
      <c r="BT73" t="s">
        <v>88</v>
      </c>
      <c r="BU73" t="s">
        <v>20</v>
      </c>
      <c r="BV73" t="s">
        <v>77</v>
      </c>
    </row>
    <row r="74" spans="1:74" x14ac:dyDescent="0.25">
      <c r="A74" s="3">
        <v>73</v>
      </c>
      <c r="B74" t="s">
        <v>17</v>
      </c>
      <c r="C74" t="s">
        <v>84</v>
      </c>
      <c r="D74" t="s">
        <v>7</v>
      </c>
      <c r="E74" t="s">
        <v>94</v>
      </c>
      <c r="F74" t="s">
        <v>6</v>
      </c>
      <c r="G74" t="s">
        <v>2</v>
      </c>
      <c r="H74" t="s">
        <v>28</v>
      </c>
      <c r="I74" t="s">
        <v>88</v>
      </c>
      <c r="J74" t="s">
        <v>98</v>
      </c>
      <c r="K74" t="s">
        <v>6</v>
      </c>
      <c r="L74" t="s">
        <v>23</v>
      </c>
      <c r="M74" t="s">
        <v>5</v>
      </c>
      <c r="N74" t="s">
        <v>72</v>
      </c>
      <c r="AK74" s="3">
        <v>73</v>
      </c>
      <c r="AL74" t="s">
        <v>17</v>
      </c>
      <c r="AM74" t="s">
        <v>84</v>
      </c>
      <c r="AN74" s="4" t="s">
        <v>18</v>
      </c>
      <c r="AO74" t="s">
        <v>98</v>
      </c>
      <c r="AP74" t="s">
        <v>5</v>
      </c>
      <c r="AQ74" t="s">
        <v>72</v>
      </c>
      <c r="BL74" s="3">
        <v>73</v>
      </c>
      <c r="BM74" t="s">
        <v>17</v>
      </c>
      <c r="BN74" t="s">
        <v>84</v>
      </c>
      <c r="BO74" t="s">
        <v>7</v>
      </c>
      <c r="BP74" t="s">
        <v>94</v>
      </c>
      <c r="BQ74" t="s">
        <v>6</v>
      </c>
      <c r="BR74" t="s">
        <v>2</v>
      </c>
      <c r="BS74" t="s">
        <v>28</v>
      </c>
      <c r="BT74" t="s">
        <v>88</v>
      </c>
      <c r="BU74" t="s">
        <v>98</v>
      </c>
      <c r="BV74" t="s">
        <v>72</v>
      </c>
    </row>
    <row r="75" spans="1:74" x14ac:dyDescent="0.25">
      <c r="A75" s="3">
        <v>74</v>
      </c>
      <c r="B75" t="s">
        <v>12</v>
      </c>
      <c r="C75" t="s">
        <v>74</v>
      </c>
      <c r="D75" t="s">
        <v>75</v>
      </c>
      <c r="E75" t="s">
        <v>30</v>
      </c>
      <c r="F75" t="s">
        <v>6</v>
      </c>
      <c r="G75" t="s">
        <v>2</v>
      </c>
      <c r="H75" t="s">
        <v>38</v>
      </c>
      <c r="I75" t="s">
        <v>9</v>
      </c>
      <c r="J75" t="s">
        <v>71</v>
      </c>
      <c r="K75" t="s">
        <v>6</v>
      </c>
      <c r="L75" t="s">
        <v>23</v>
      </c>
      <c r="M75" t="s">
        <v>10</v>
      </c>
      <c r="N75" t="s">
        <v>90</v>
      </c>
      <c r="AK75" s="3">
        <v>74</v>
      </c>
      <c r="AL75" t="s">
        <v>12</v>
      </c>
      <c r="AM75" t="s">
        <v>74</v>
      </c>
      <c r="AN75" s="4" t="s">
        <v>63</v>
      </c>
      <c r="AO75" t="s">
        <v>71</v>
      </c>
      <c r="AP75" t="s">
        <v>10</v>
      </c>
      <c r="AQ75" t="s">
        <v>90</v>
      </c>
      <c r="BL75" s="3">
        <v>74</v>
      </c>
      <c r="BM75" t="s">
        <v>12</v>
      </c>
      <c r="BN75" t="s">
        <v>74</v>
      </c>
      <c r="BO75" t="s">
        <v>75</v>
      </c>
      <c r="BP75" t="s">
        <v>30</v>
      </c>
      <c r="BQ75" t="s">
        <v>6</v>
      </c>
      <c r="BR75" t="s">
        <v>2</v>
      </c>
      <c r="BS75" t="s">
        <v>38</v>
      </c>
      <c r="BT75" t="s">
        <v>9</v>
      </c>
      <c r="BU75" t="s">
        <v>71</v>
      </c>
      <c r="BV75" t="s">
        <v>90</v>
      </c>
    </row>
    <row r="76" spans="1:74" x14ac:dyDescent="0.25">
      <c r="A76" s="3">
        <v>75</v>
      </c>
      <c r="B76" t="s">
        <v>26</v>
      </c>
      <c r="C76" t="s">
        <v>78</v>
      </c>
      <c r="D76" t="s">
        <v>109</v>
      </c>
      <c r="E76" t="s">
        <v>7</v>
      </c>
      <c r="F76" t="s">
        <v>6</v>
      </c>
      <c r="G76" t="s">
        <v>2</v>
      </c>
      <c r="H76" t="s">
        <v>32</v>
      </c>
      <c r="I76" t="s">
        <v>65</v>
      </c>
      <c r="J76" t="s">
        <v>71</v>
      </c>
      <c r="K76" t="s">
        <v>6</v>
      </c>
      <c r="L76" t="s">
        <v>23</v>
      </c>
      <c r="M76" t="s">
        <v>5</v>
      </c>
      <c r="N76" t="s">
        <v>77</v>
      </c>
      <c r="AK76" s="3">
        <v>75</v>
      </c>
      <c r="AL76" t="s">
        <v>26</v>
      </c>
      <c r="AM76" t="s">
        <v>78</v>
      </c>
      <c r="AN76" s="4" t="s">
        <v>18</v>
      </c>
      <c r="AO76" t="s">
        <v>71</v>
      </c>
      <c r="AP76" t="s">
        <v>5</v>
      </c>
      <c r="AQ76" t="s">
        <v>77</v>
      </c>
      <c r="BL76" s="3">
        <v>75</v>
      </c>
      <c r="BM76" t="s">
        <v>26</v>
      </c>
      <c r="BN76" t="s">
        <v>78</v>
      </c>
      <c r="BO76" t="s">
        <v>109</v>
      </c>
      <c r="BP76" t="s">
        <v>7</v>
      </c>
      <c r="BQ76" t="s">
        <v>6</v>
      </c>
      <c r="BR76" t="s">
        <v>2</v>
      </c>
      <c r="BS76" t="s">
        <v>32</v>
      </c>
      <c r="BT76" t="s">
        <v>65</v>
      </c>
      <c r="BU76" t="s">
        <v>71</v>
      </c>
      <c r="BV76" t="s">
        <v>77</v>
      </c>
    </row>
    <row r="77" spans="1:74" x14ac:dyDescent="0.25">
      <c r="A77" s="3">
        <v>76</v>
      </c>
      <c r="B77" t="s">
        <v>26</v>
      </c>
      <c r="C77" t="s">
        <v>84</v>
      </c>
      <c r="D77" t="s">
        <v>247</v>
      </c>
      <c r="E77" t="s">
        <v>252</v>
      </c>
      <c r="F77" t="s">
        <v>6</v>
      </c>
      <c r="G77" t="s">
        <v>2</v>
      </c>
      <c r="H77" t="s">
        <v>3</v>
      </c>
      <c r="I77" t="s">
        <v>9</v>
      </c>
      <c r="J77" t="s">
        <v>71</v>
      </c>
      <c r="K77" t="s">
        <v>6</v>
      </c>
      <c r="L77" t="s">
        <v>29</v>
      </c>
      <c r="M77" t="s">
        <v>5</v>
      </c>
      <c r="N77" t="s">
        <v>77</v>
      </c>
      <c r="AK77" s="3">
        <v>76</v>
      </c>
      <c r="AL77" t="s">
        <v>26</v>
      </c>
      <c r="AM77" t="s">
        <v>84</v>
      </c>
      <c r="AN77" s="4" t="s">
        <v>18</v>
      </c>
      <c r="AO77" t="s">
        <v>71</v>
      </c>
      <c r="AP77" t="s">
        <v>5</v>
      </c>
      <c r="AQ77" t="s">
        <v>77</v>
      </c>
      <c r="BL77" s="3">
        <v>76</v>
      </c>
      <c r="BM77" t="s">
        <v>26</v>
      </c>
      <c r="BN77" t="s">
        <v>84</v>
      </c>
      <c r="BO77" t="s">
        <v>247</v>
      </c>
      <c r="BP77" t="s">
        <v>252</v>
      </c>
      <c r="BQ77" t="s">
        <v>6</v>
      </c>
      <c r="BR77" t="s">
        <v>2</v>
      </c>
      <c r="BS77" t="s">
        <v>3</v>
      </c>
      <c r="BT77" t="s">
        <v>9</v>
      </c>
      <c r="BU77" t="s">
        <v>71</v>
      </c>
      <c r="BV77" t="s">
        <v>77</v>
      </c>
    </row>
    <row r="78" spans="1:74" x14ac:dyDescent="0.25">
      <c r="A78" s="3">
        <v>77</v>
      </c>
      <c r="B78" t="s">
        <v>12</v>
      </c>
      <c r="C78" t="s">
        <v>84</v>
      </c>
      <c r="D78" t="s">
        <v>109</v>
      </c>
      <c r="E78" t="s">
        <v>14</v>
      </c>
      <c r="F78" t="s">
        <v>6</v>
      </c>
      <c r="G78" t="s">
        <v>2</v>
      </c>
      <c r="H78" t="s">
        <v>22</v>
      </c>
      <c r="I78" t="s">
        <v>65</v>
      </c>
      <c r="J78" t="s">
        <v>120</v>
      </c>
      <c r="K78" t="s">
        <v>6</v>
      </c>
      <c r="L78" t="s">
        <v>23</v>
      </c>
      <c r="M78" t="s">
        <v>5</v>
      </c>
      <c r="N78" t="s">
        <v>90</v>
      </c>
      <c r="AK78" s="3">
        <v>77</v>
      </c>
      <c r="AL78" t="s">
        <v>12</v>
      </c>
      <c r="AM78" t="s">
        <v>84</v>
      </c>
      <c r="AN78" s="4" t="s">
        <v>18</v>
      </c>
      <c r="AO78" t="s">
        <v>120</v>
      </c>
      <c r="AP78" t="s">
        <v>5</v>
      </c>
      <c r="AQ78" t="s">
        <v>90</v>
      </c>
      <c r="BL78" s="3">
        <v>77</v>
      </c>
      <c r="BM78" t="s">
        <v>12</v>
      </c>
      <c r="BN78" t="s">
        <v>84</v>
      </c>
      <c r="BO78" t="s">
        <v>109</v>
      </c>
      <c r="BP78" t="s">
        <v>14</v>
      </c>
      <c r="BQ78" t="s">
        <v>6</v>
      </c>
      <c r="BR78" t="s">
        <v>2</v>
      </c>
      <c r="BS78" t="s">
        <v>22</v>
      </c>
      <c r="BT78" t="s">
        <v>65</v>
      </c>
      <c r="BU78" t="s">
        <v>108</v>
      </c>
      <c r="BV78" t="s">
        <v>90</v>
      </c>
    </row>
    <row r="79" spans="1:74" x14ac:dyDescent="0.25">
      <c r="A79" s="3">
        <v>78</v>
      </c>
      <c r="B79" t="s">
        <v>13</v>
      </c>
      <c r="C79" t="s">
        <v>104</v>
      </c>
      <c r="D79" t="s">
        <v>63</v>
      </c>
      <c r="E79" t="s">
        <v>7</v>
      </c>
      <c r="F79" t="s">
        <v>64</v>
      </c>
      <c r="G79" t="s">
        <v>2</v>
      </c>
      <c r="H79" t="s">
        <v>24</v>
      </c>
      <c r="I79" t="s">
        <v>65</v>
      </c>
      <c r="J79" t="s">
        <v>89</v>
      </c>
      <c r="K79" t="s">
        <v>6</v>
      </c>
      <c r="L79" t="s">
        <v>67</v>
      </c>
      <c r="M79" t="s">
        <v>5</v>
      </c>
      <c r="N79" t="s">
        <v>72</v>
      </c>
      <c r="AK79" s="3">
        <v>78</v>
      </c>
      <c r="AL79" t="s">
        <v>13</v>
      </c>
      <c r="AM79" t="s">
        <v>104</v>
      </c>
      <c r="AN79" s="4" t="s">
        <v>63</v>
      </c>
      <c r="AO79" t="s">
        <v>89</v>
      </c>
      <c r="AP79" t="s">
        <v>5</v>
      </c>
      <c r="AQ79" t="s">
        <v>72</v>
      </c>
      <c r="BL79" s="3">
        <v>78</v>
      </c>
      <c r="BM79" t="s">
        <v>13</v>
      </c>
      <c r="BN79" t="s">
        <v>104</v>
      </c>
      <c r="BO79" t="s">
        <v>63</v>
      </c>
      <c r="BP79" t="s">
        <v>7</v>
      </c>
      <c r="BQ79" t="s">
        <v>64</v>
      </c>
      <c r="BR79" t="s">
        <v>2</v>
      </c>
      <c r="BS79" t="s">
        <v>24</v>
      </c>
      <c r="BT79" t="s">
        <v>65</v>
      </c>
      <c r="BU79" t="s">
        <v>108</v>
      </c>
      <c r="BV79" t="s">
        <v>72</v>
      </c>
    </row>
    <row r="80" spans="1:74" x14ac:dyDescent="0.25">
      <c r="A80" s="3">
        <v>79</v>
      </c>
      <c r="B80" t="s">
        <v>26</v>
      </c>
      <c r="C80" t="s">
        <v>78</v>
      </c>
      <c r="D80" t="s">
        <v>147</v>
      </c>
      <c r="E80" t="s">
        <v>30</v>
      </c>
      <c r="F80" t="s">
        <v>85</v>
      </c>
      <c r="G80" t="s">
        <v>2</v>
      </c>
      <c r="H80" t="s">
        <v>8</v>
      </c>
      <c r="I80" t="s">
        <v>63</v>
      </c>
      <c r="J80" t="s">
        <v>20</v>
      </c>
      <c r="K80" t="s">
        <v>6</v>
      </c>
      <c r="L80" t="s">
        <v>29</v>
      </c>
      <c r="M80" t="s">
        <v>5</v>
      </c>
      <c r="N80" t="s">
        <v>80</v>
      </c>
      <c r="AK80" s="3">
        <v>79</v>
      </c>
      <c r="AL80" t="s">
        <v>26</v>
      </c>
      <c r="AM80" t="s">
        <v>78</v>
      </c>
      <c r="AN80" s="4" t="s">
        <v>65</v>
      </c>
      <c r="AO80" t="s">
        <v>20</v>
      </c>
      <c r="AP80" t="s">
        <v>5</v>
      </c>
      <c r="AQ80" t="s">
        <v>80</v>
      </c>
      <c r="BL80" s="3">
        <v>79</v>
      </c>
      <c r="BM80" t="s">
        <v>26</v>
      </c>
      <c r="BN80" t="s">
        <v>78</v>
      </c>
      <c r="BO80" t="s">
        <v>147</v>
      </c>
      <c r="BP80" t="s">
        <v>30</v>
      </c>
      <c r="BQ80" t="s">
        <v>85</v>
      </c>
      <c r="BR80" t="s">
        <v>2</v>
      </c>
      <c r="BS80" t="s">
        <v>8</v>
      </c>
      <c r="BT80" t="s">
        <v>63</v>
      </c>
      <c r="BU80" t="s">
        <v>20</v>
      </c>
      <c r="BV80" t="s">
        <v>80</v>
      </c>
    </row>
    <row r="81" spans="1:74" x14ac:dyDescent="0.25">
      <c r="A81" s="3">
        <v>80</v>
      </c>
      <c r="B81" t="s">
        <v>12</v>
      </c>
      <c r="C81" t="s">
        <v>62</v>
      </c>
      <c r="D81" t="s">
        <v>127</v>
      </c>
      <c r="E81" t="s">
        <v>7</v>
      </c>
      <c r="F81" t="s">
        <v>6</v>
      </c>
      <c r="G81" t="s">
        <v>2</v>
      </c>
      <c r="H81" t="s">
        <v>28</v>
      </c>
      <c r="I81" t="s">
        <v>9</v>
      </c>
      <c r="J81" t="s">
        <v>98</v>
      </c>
      <c r="K81" t="s">
        <v>6</v>
      </c>
      <c r="L81" t="s">
        <v>23</v>
      </c>
      <c r="M81" t="s">
        <v>25</v>
      </c>
      <c r="N81" t="s">
        <v>90</v>
      </c>
      <c r="AK81" s="3">
        <v>80</v>
      </c>
      <c r="AL81" t="s">
        <v>12</v>
      </c>
      <c r="AM81" t="s">
        <v>62</v>
      </c>
      <c r="AN81" s="4" t="s">
        <v>18</v>
      </c>
      <c r="AO81" t="s">
        <v>98</v>
      </c>
      <c r="AP81" t="s">
        <v>25</v>
      </c>
      <c r="AQ81" t="s">
        <v>90</v>
      </c>
      <c r="BL81" s="3">
        <v>80</v>
      </c>
      <c r="BM81" t="s">
        <v>12</v>
      </c>
      <c r="BN81" t="s">
        <v>62</v>
      </c>
      <c r="BO81" t="s">
        <v>127</v>
      </c>
      <c r="BP81" t="s">
        <v>7</v>
      </c>
      <c r="BQ81" t="s">
        <v>6</v>
      </c>
      <c r="BR81" t="s">
        <v>2</v>
      </c>
      <c r="BS81" t="s">
        <v>28</v>
      </c>
      <c r="BT81" t="s">
        <v>9</v>
      </c>
      <c r="BU81" t="s">
        <v>98</v>
      </c>
      <c r="BV81" t="s">
        <v>90</v>
      </c>
    </row>
    <row r="82" spans="1:74" x14ac:dyDescent="0.25">
      <c r="A82" s="3">
        <v>81</v>
      </c>
      <c r="B82" t="s">
        <v>26</v>
      </c>
      <c r="C82" t="s">
        <v>74</v>
      </c>
      <c r="D82" t="s">
        <v>75</v>
      </c>
      <c r="E82" t="s">
        <v>109</v>
      </c>
      <c r="F82" t="s">
        <v>64</v>
      </c>
      <c r="G82" t="s">
        <v>2</v>
      </c>
      <c r="H82" t="s">
        <v>28</v>
      </c>
      <c r="I82" t="s">
        <v>9</v>
      </c>
      <c r="J82" t="s">
        <v>71</v>
      </c>
      <c r="K82" t="s">
        <v>6</v>
      </c>
      <c r="L82" t="s">
        <v>67</v>
      </c>
      <c r="M82" t="s">
        <v>10</v>
      </c>
      <c r="N82" t="s">
        <v>77</v>
      </c>
      <c r="AK82" s="3">
        <v>81</v>
      </c>
      <c r="AL82" t="s">
        <v>26</v>
      </c>
      <c r="AM82" t="s">
        <v>74</v>
      </c>
      <c r="AN82" s="4" t="s">
        <v>63</v>
      </c>
      <c r="AO82" t="s">
        <v>71</v>
      </c>
      <c r="AP82" t="s">
        <v>10</v>
      </c>
      <c r="AQ82" t="s">
        <v>77</v>
      </c>
      <c r="BL82" s="3">
        <v>81</v>
      </c>
      <c r="BM82" t="s">
        <v>26</v>
      </c>
      <c r="BN82" t="s">
        <v>74</v>
      </c>
      <c r="BO82" t="s">
        <v>75</v>
      </c>
      <c r="BP82" t="s">
        <v>109</v>
      </c>
      <c r="BQ82" t="s">
        <v>64</v>
      </c>
      <c r="BR82" t="s">
        <v>2</v>
      </c>
      <c r="BS82" t="s">
        <v>28</v>
      </c>
      <c r="BT82" t="s">
        <v>9</v>
      </c>
      <c r="BU82" t="s">
        <v>71</v>
      </c>
      <c r="BV82" t="s">
        <v>77</v>
      </c>
    </row>
    <row r="83" spans="1:74" x14ac:dyDescent="0.25">
      <c r="A83" s="3">
        <v>82</v>
      </c>
      <c r="B83" t="s">
        <v>11</v>
      </c>
      <c r="C83" t="s">
        <v>84</v>
      </c>
      <c r="D83" t="s">
        <v>63</v>
      </c>
      <c r="E83" t="s">
        <v>109</v>
      </c>
      <c r="F83" t="s">
        <v>85</v>
      </c>
      <c r="G83" t="s">
        <v>2</v>
      </c>
      <c r="H83" t="s">
        <v>3</v>
      </c>
      <c r="I83" t="s">
        <v>9</v>
      </c>
      <c r="J83" t="s">
        <v>149</v>
      </c>
      <c r="K83" t="s">
        <v>6</v>
      </c>
      <c r="L83" t="s">
        <v>23</v>
      </c>
      <c r="M83" t="s">
        <v>5</v>
      </c>
      <c r="N83" t="s">
        <v>77</v>
      </c>
      <c r="AK83" s="3">
        <v>82</v>
      </c>
      <c r="AL83" t="s">
        <v>11</v>
      </c>
      <c r="AM83" t="s">
        <v>84</v>
      </c>
      <c r="AN83" s="4" t="s">
        <v>63</v>
      </c>
      <c r="AO83" t="s">
        <v>149</v>
      </c>
      <c r="AP83" t="s">
        <v>5</v>
      </c>
      <c r="AQ83" t="s">
        <v>77</v>
      </c>
      <c r="BL83" s="3">
        <v>82</v>
      </c>
      <c r="BM83" t="s">
        <v>11</v>
      </c>
      <c r="BN83" t="s">
        <v>84</v>
      </c>
      <c r="BO83" t="s">
        <v>63</v>
      </c>
      <c r="BP83" t="s">
        <v>109</v>
      </c>
      <c r="BQ83" t="s">
        <v>85</v>
      </c>
      <c r="BR83" t="s">
        <v>2</v>
      </c>
      <c r="BS83" t="s">
        <v>3</v>
      </c>
      <c r="BT83" t="s">
        <v>9</v>
      </c>
      <c r="BU83" t="s">
        <v>98</v>
      </c>
      <c r="BV83" t="s">
        <v>77</v>
      </c>
    </row>
    <row r="84" spans="1:74" x14ac:dyDescent="0.25">
      <c r="A84" s="3">
        <v>83</v>
      </c>
      <c r="B84" t="s">
        <v>26</v>
      </c>
      <c r="C84" t="s">
        <v>84</v>
      </c>
      <c r="D84" t="s">
        <v>147</v>
      </c>
      <c r="E84" t="s">
        <v>142</v>
      </c>
      <c r="F84" t="s">
        <v>85</v>
      </c>
      <c r="G84" t="s">
        <v>2</v>
      </c>
      <c r="H84" t="s">
        <v>8</v>
      </c>
      <c r="I84" t="s">
        <v>9</v>
      </c>
      <c r="J84" t="s">
        <v>126</v>
      </c>
      <c r="K84" t="s">
        <v>6</v>
      </c>
      <c r="L84" t="s">
        <v>23</v>
      </c>
      <c r="M84" t="s">
        <v>5</v>
      </c>
      <c r="N84" t="s">
        <v>77</v>
      </c>
      <c r="AK84" s="3">
        <v>83</v>
      </c>
      <c r="AL84" t="s">
        <v>26</v>
      </c>
      <c r="AM84" t="s">
        <v>84</v>
      </c>
      <c r="AN84" s="4" t="s">
        <v>65</v>
      </c>
      <c r="AO84" t="s">
        <v>126</v>
      </c>
      <c r="AP84" t="s">
        <v>5</v>
      </c>
      <c r="AQ84" t="s">
        <v>77</v>
      </c>
      <c r="BL84" s="3">
        <v>83</v>
      </c>
      <c r="BM84" t="s">
        <v>26</v>
      </c>
      <c r="BN84" t="s">
        <v>84</v>
      </c>
      <c r="BO84" t="s">
        <v>147</v>
      </c>
      <c r="BP84" t="s">
        <v>142</v>
      </c>
      <c r="BQ84" t="s">
        <v>85</v>
      </c>
      <c r="BR84" t="s">
        <v>2</v>
      </c>
      <c r="BS84" t="s">
        <v>8</v>
      </c>
      <c r="BT84" t="s">
        <v>9</v>
      </c>
      <c r="BU84" t="s">
        <v>126</v>
      </c>
      <c r="BV84" t="s">
        <v>77</v>
      </c>
    </row>
    <row r="85" spans="1:74" x14ac:dyDescent="0.25">
      <c r="A85" s="3">
        <v>84</v>
      </c>
      <c r="B85" t="s">
        <v>26</v>
      </c>
      <c r="C85" t="s">
        <v>74</v>
      </c>
      <c r="D85" t="s">
        <v>122</v>
      </c>
      <c r="E85" t="s">
        <v>7</v>
      </c>
      <c r="F85" t="s">
        <v>6</v>
      </c>
      <c r="G85" t="s">
        <v>2</v>
      </c>
      <c r="H85" t="s">
        <v>8</v>
      </c>
      <c r="I85" t="s">
        <v>9</v>
      </c>
      <c r="J85" t="s">
        <v>100</v>
      </c>
      <c r="K85" t="s">
        <v>6</v>
      </c>
      <c r="L85" t="s">
        <v>23</v>
      </c>
      <c r="M85" t="s">
        <v>5</v>
      </c>
      <c r="N85" t="s">
        <v>72</v>
      </c>
      <c r="AK85" s="3">
        <v>84</v>
      </c>
      <c r="AL85" t="s">
        <v>26</v>
      </c>
      <c r="AM85" t="s">
        <v>74</v>
      </c>
      <c r="AN85" s="4" t="s">
        <v>14</v>
      </c>
      <c r="AO85" t="s">
        <v>100</v>
      </c>
      <c r="AP85" t="s">
        <v>5</v>
      </c>
      <c r="AQ85" t="s">
        <v>72</v>
      </c>
      <c r="BL85" s="3">
        <v>84</v>
      </c>
      <c r="BM85" t="s">
        <v>26</v>
      </c>
      <c r="BN85" t="s">
        <v>74</v>
      </c>
      <c r="BO85" t="s">
        <v>122</v>
      </c>
      <c r="BP85" t="s">
        <v>7</v>
      </c>
      <c r="BQ85" t="s">
        <v>6</v>
      </c>
      <c r="BR85" t="s">
        <v>2</v>
      </c>
      <c r="BS85" t="s">
        <v>8</v>
      </c>
      <c r="BT85" t="s">
        <v>9</v>
      </c>
      <c r="BU85" t="s">
        <v>20</v>
      </c>
      <c r="BV85" t="s">
        <v>72</v>
      </c>
    </row>
    <row r="86" spans="1:74" x14ac:dyDescent="0.25">
      <c r="A86" s="3">
        <v>85</v>
      </c>
      <c r="B86" t="s">
        <v>26</v>
      </c>
      <c r="C86" t="s">
        <v>74</v>
      </c>
      <c r="D86" t="s">
        <v>65</v>
      </c>
      <c r="E86" t="s">
        <v>103</v>
      </c>
      <c r="F86" t="s">
        <v>85</v>
      </c>
      <c r="G86" t="s">
        <v>2</v>
      </c>
      <c r="H86" t="s">
        <v>8</v>
      </c>
      <c r="I86" t="s">
        <v>9</v>
      </c>
      <c r="J86" t="s">
        <v>76</v>
      </c>
      <c r="K86" t="s">
        <v>6</v>
      </c>
      <c r="L86" t="s">
        <v>67</v>
      </c>
      <c r="M86" t="s">
        <v>5</v>
      </c>
      <c r="N86" t="s">
        <v>90</v>
      </c>
      <c r="AK86" s="3">
        <v>85</v>
      </c>
      <c r="AL86" t="s">
        <v>26</v>
      </c>
      <c r="AM86" t="s">
        <v>74</v>
      </c>
      <c r="AN86" s="4" t="s">
        <v>65</v>
      </c>
      <c r="AO86" t="s">
        <v>76</v>
      </c>
      <c r="AP86" t="s">
        <v>5</v>
      </c>
      <c r="AQ86" t="s">
        <v>90</v>
      </c>
      <c r="BL86" s="3">
        <v>85</v>
      </c>
      <c r="BM86" t="s">
        <v>26</v>
      </c>
      <c r="BN86" t="s">
        <v>74</v>
      </c>
      <c r="BO86" t="s">
        <v>65</v>
      </c>
      <c r="BP86" t="s">
        <v>103</v>
      </c>
      <c r="BQ86" t="s">
        <v>85</v>
      </c>
      <c r="BR86" t="s">
        <v>2</v>
      </c>
      <c r="BS86" t="s">
        <v>8</v>
      </c>
      <c r="BT86" t="s">
        <v>9</v>
      </c>
      <c r="BU86" t="s">
        <v>76</v>
      </c>
      <c r="BV86" t="s">
        <v>90</v>
      </c>
    </row>
    <row r="87" spans="1:74" x14ac:dyDescent="0.25">
      <c r="A87" s="3">
        <v>86</v>
      </c>
      <c r="B87" t="s">
        <v>12</v>
      </c>
      <c r="C87" t="s">
        <v>62</v>
      </c>
      <c r="D87" t="s">
        <v>124</v>
      </c>
      <c r="E87" t="s">
        <v>124</v>
      </c>
      <c r="F87" t="s">
        <v>6</v>
      </c>
      <c r="G87" t="s">
        <v>2</v>
      </c>
      <c r="H87" t="s">
        <v>27</v>
      </c>
      <c r="I87" t="s">
        <v>9</v>
      </c>
      <c r="J87" t="s">
        <v>130</v>
      </c>
      <c r="K87" t="s">
        <v>6</v>
      </c>
      <c r="L87" t="s">
        <v>67</v>
      </c>
      <c r="M87" t="s">
        <v>5</v>
      </c>
      <c r="N87" t="s">
        <v>77</v>
      </c>
      <c r="AK87" s="3">
        <v>86</v>
      </c>
      <c r="AL87" t="s">
        <v>12</v>
      </c>
      <c r="AM87" t="s">
        <v>62</v>
      </c>
      <c r="AN87" s="4" t="s">
        <v>124</v>
      </c>
      <c r="AO87" t="s">
        <v>130</v>
      </c>
      <c r="AP87" t="s">
        <v>5</v>
      </c>
      <c r="AQ87" t="s">
        <v>77</v>
      </c>
      <c r="BL87" s="3">
        <v>86</v>
      </c>
      <c r="BM87" t="s">
        <v>12</v>
      </c>
      <c r="BN87" t="s">
        <v>62</v>
      </c>
      <c r="BO87" t="s">
        <v>124</v>
      </c>
      <c r="BP87" t="s">
        <v>124</v>
      </c>
      <c r="BQ87" t="s">
        <v>6</v>
      </c>
      <c r="BR87" t="s">
        <v>2</v>
      </c>
      <c r="BS87" t="s">
        <v>27</v>
      </c>
      <c r="BT87" t="s">
        <v>9</v>
      </c>
      <c r="BU87" t="s">
        <v>20</v>
      </c>
      <c r="BV87" t="s">
        <v>77</v>
      </c>
    </row>
    <row r="88" spans="1:74" x14ac:dyDescent="0.25">
      <c r="A88" s="3">
        <v>87</v>
      </c>
      <c r="B88" t="s">
        <v>26</v>
      </c>
      <c r="C88" t="s">
        <v>87</v>
      </c>
      <c r="D88" t="s">
        <v>75</v>
      </c>
      <c r="E88" t="s">
        <v>150</v>
      </c>
      <c r="F88" t="s">
        <v>64</v>
      </c>
      <c r="G88" t="s">
        <v>2</v>
      </c>
      <c r="H88" t="s">
        <v>8</v>
      </c>
      <c r="I88" t="s">
        <v>9</v>
      </c>
      <c r="J88" t="s">
        <v>151</v>
      </c>
      <c r="K88" t="s">
        <v>6</v>
      </c>
      <c r="L88" t="s">
        <v>29</v>
      </c>
      <c r="M88" t="s">
        <v>5</v>
      </c>
      <c r="N88" t="s">
        <v>90</v>
      </c>
      <c r="AK88" s="3">
        <v>87</v>
      </c>
      <c r="AL88" t="s">
        <v>26</v>
      </c>
      <c r="AM88" t="s">
        <v>87</v>
      </c>
      <c r="AN88" s="4" t="s">
        <v>63</v>
      </c>
      <c r="AO88" t="s">
        <v>151</v>
      </c>
      <c r="AP88" t="s">
        <v>5</v>
      </c>
      <c r="AQ88" t="s">
        <v>90</v>
      </c>
      <c r="BL88" s="3">
        <v>87</v>
      </c>
      <c r="BM88" t="s">
        <v>26</v>
      </c>
      <c r="BN88" t="s">
        <v>87</v>
      </c>
      <c r="BO88" t="s">
        <v>75</v>
      </c>
      <c r="BP88" t="s">
        <v>150</v>
      </c>
      <c r="BQ88" t="s">
        <v>64</v>
      </c>
      <c r="BR88" t="s">
        <v>2</v>
      </c>
      <c r="BS88" t="s">
        <v>8</v>
      </c>
      <c r="BT88" t="s">
        <v>9</v>
      </c>
      <c r="BU88" t="s">
        <v>151</v>
      </c>
      <c r="BV88" t="s">
        <v>90</v>
      </c>
    </row>
    <row r="89" spans="1:74" x14ac:dyDescent="0.25">
      <c r="A89" s="3">
        <v>88</v>
      </c>
      <c r="B89" t="s">
        <v>12</v>
      </c>
      <c r="C89" t="s">
        <v>62</v>
      </c>
      <c r="D89" t="s">
        <v>18</v>
      </c>
      <c r="E89" t="s">
        <v>18</v>
      </c>
      <c r="F89" t="s">
        <v>6</v>
      </c>
      <c r="G89" t="s">
        <v>2</v>
      </c>
      <c r="H89" t="s">
        <v>19</v>
      </c>
      <c r="I89" t="s">
        <v>65</v>
      </c>
      <c r="J89" t="s">
        <v>98</v>
      </c>
      <c r="K89" t="s">
        <v>6</v>
      </c>
      <c r="L89" t="s">
        <v>29</v>
      </c>
      <c r="M89" t="s">
        <v>25</v>
      </c>
      <c r="N89" t="s">
        <v>77</v>
      </c>
      <c r="AK89" s="3">
        <v>88</v>
      </c>
      <c r="AL89" t="s">
        <v>12</v>
      </c>
      <c r="AM89" t="s">
        <v>62</v>
      </c>
      <c r="AN89" s="4" t="s">
        <v>18</v>
      </c>
      <c r="AO89" t="s">
        <v>98</v>
      </c>
      <c r="AP89" t="s">
        <v>25</v>
      </c>
      <c r="AQ89" t="s">
        <v>77</v>
      </c>
      <c r="BL89" s="3">
        <v>88</v>
      </c>
      <c r="BM89" t="s">
        <v>12</v>
      </c>
      <c r="BN89" t="s">
        <v>62</v>
      </c>
      <c r="BO89" t="s">
        <v>18</v>
      </c>
      <c r="BP89" t="s">
        <v>18</v>
      </c>
      <c r="BQ89" t="s">
        <v>6</v>
      </c>
      <c r="BR89" t="s">
        <v>2</v>
      </c>
      <c r="BS89" t="s">
        <v>19</v>
      </c>
      <c r="BT89" t="s">
        <v>65</v>
      </c>
      <c r="BU89" t="s">
        <v>98</v>
      </c>
      <c r="BV89" t="s">
        <v>77</v>
      </c>
    </row>
    <row r="90" spans="1:74" x14ac:dyDescent="0.25">
      <c r="A90" s="3">
        <v>89</v>
      </c>
      <c r="B90" t="s">
        <v>12</v>
      </c>
      <c r="C90" t="s">
        <v>84</v>
      </c>
      <c r="D90" t="s">
        <v>18</v>
      </c>
      <c r="E90" t="s">
        <v>65</v>
      </c>
      <c r="F90" t="s">
        <v>6</v>
      </c>
      <c r="G90" t="s">
        <v>2</v>
      </c>
      <c r="H90" t="s">
        <v>28</v>
      </c>
      <c r="I90" t="s">
        <v>65</v>
      </c>
      <c r="J90" t="s">
        <v>20</v>
      </c>
      <c r="K90" t="s">
        <v>6</v>
      </c>
      <c r="L90" t="s">
        <v>67</v>
      </c>
      <c r="M90" t="s">
        <v>5</v>
      </c>
      <c r="N90" t="s">
        <v>77</v>
      </c>
      <c r="AK90" s="3">
        <v>89</v>
      </c>
      <c r="AL90" t="s">
        <v>12</v>
      </c>
      <c r="AM90" t="s">
        <v>84</v>
      </c>
      <c r="AN90" s="4" t="s">
        <v>18</v>
      </c>
      <c r="AO90" t="s">
        <v>20</v>
      </c>
      <c r="AP90" t="s">
        <v>5</v>
      </c>
      <c r="AQ90" t="s">
        <v>77</v>
      </c>
      <c r="BL90" s="3">
        <v>89</v>
      </c>
      <c r="BM90" t="s">
        <v>12</v>
      </c>
      <c r="BN90" t="s">
        <v>84</v>
      </c>
      <c r="BO90" t="s">
        <v>18</v>
      </c>
      <c r="BP90" t="s">
        <v>65</v>
      </c>
      <c r="BQ90" t="s">
        <v>6</v>
      </c>
      <c r="BR90" t="s">
        <v>2</v>
      </c>
      <c r="BS90" t="s">
        <v>28</v>
      </c>
      <c r="BT90" t="s">
        <v>65</v>
      </c>
      <c r="BU90" t="s">
        <v>20</v>
      </c>
      <c r="BV90" t="s">
        <v>77</v>
      </c>
    </row>
    <row r="91" spans="1:74" x14ac:dyDescent="0.25">
      <c r="A91" s="3">
        <v>90</v>
      </c>
      <c r="B91" t="s">
        <v>11</v>
      </c>
      <c r="C91" t="s">
        <v>87</v>
      </c>
      <c r="D91" t="s">
        <v>142</v>
      </c>
      <c r="E91" t="s">
        <v>153</v>
      </c>
      <c r="F91" t="s">
        <v>6</v>
      </c>
      <c r="G91" t="s">
        <v>2</v>
      </c>
      <c r="H91" t="s">
        <v>35</v>
      </c>
      <c r="I91" t="s">
        <v>154</v>
      </c>
      <c r="J91" t="s">
        <v>108</v>
      </c>
      <c r="K91" t="s">
        <v>6</v>
      </c>
      <c r="L91" t="s">
        <v>29</v>
      </c>
      <c r="M91" t="s">
        <v>10</v>
      </c>
      <c r="N91" t="s">
        <v>90</v>
      </c>
      <c r="AK91" s="3">
        <v>90</v>
      </c>
      <c r="AL91" t="s">
        <v>11</v>
      </c>
      <c r="AM91" t="s">
        <v>87</v>
      </c>
      <c r="AN91" s="4" t="s">
        <v>14</v>
      </c>
      <c r="AO91" t="s">
        <v>108</v>
      </c>
      <c r="AP91" t="s">
        <v>10</v>
      </c>
      <c r="AQ91" t="s">
        <v>90</v>
      </c>
      <c r="BL91" s="3">
        <v>90</v>
      </c>
      <c r="BM91" t="s">
        <v>11</v>
      </c>
      <c r="BN91" t="s">
        <v>87</v>
      </c>
      <c r="BO91" t="s">
        <v>142</v>
      </c>
      <c r="BP91" t="s">
        <v>153</v>
      </c>
      <c r="BQ91" t="s">
        <v>6</v>
      </c>
      <c r="BR91" t="s">
        <v>2</v>
      </c>
      <c r="BS91" t="s">
        <v>35</v>
      </c>
      <c r="BT91" t="s">
        <v>154</v>
      </c>
      <c r="BU91" t="s">
        <v>108</v>
      </c>
      <c r="BV91" t="s">
        <v>90</v>
      </c>
    </row>
    <row r="92" spans="1:74" x14ac:dyDescent="0.25">
      <c r="A92" s="3">
        <v>91</v>
      </c>
      <c r="B92" t="s">
        <v>11</v>
      </c>
      <c r="C92" t="s">
        <v>84</v>
      </c>
      <c r="D92" t="s">
        <v>248</v>
      </c>
      <c r="E92" t="s">
        <v>94</v>
      </c>
      <c r="F92" t="s">
        <v>6</v>
      </c>
      <c r="G92" t="s">
        <v>2</v>
      </c>
      <c r="H92" t="s">
        <v>8</v>
      </c>
      <c r="I92" t="s">
        <v>9</v>
      </c>
      <c r="J92" t="s">
        <v>98</v>
      </c>
      <c r="K92" t="s">
        <v>6</v>
      </c>
      <c r="L92" t="s">
        <v>23</v>
      </c>
      <c r="M92" t="s">
        <v>5</v>
      </c>
      <c r="N92" t="s">
        <v>90</v>
      </c>
      <c r="AK92" s="3">
        <v>91</v>
      </c>
      <c r="AL92" t="s">
        <v>11</v>
      </c>
      <c r="AM92" t="s">
        <v>84</v>
      </c>
      <c r="AN92" s="4" t="s">
        <v>18</v>
      </c>
      <c r="AO92" t="s">
        <v>98</v>
      </c>
      <c r="AP92" t="s">
        <v>5</v>
      </c>
      <c r="AQ92" t="s">
        <v>90</v>
      </c>
      <c r="BL92" s="3">
        <v>91</v>
      </c>
      <c r="BM92" t="s">
        <v>11</v>
      </c>
      <c r="BN92" t="s">
        <v>84</v>
      </c>
      <c r="BO92" t="s">
        <v>248</v>
      </c>
      <c r="BP92" t="s">
        <v>94</v>
      </c>
      <c r="BQ92" t="s">
        <v>6</v>
      </c>
      <c r="BR92" t="s">
        <v>2</v>
      </c>
      <c r="BS92" t="s">
        <v>8</v>
      </c>
      <c r="BT92" t="s">
        <v>9</v>
      </c>
      <c r="BU92" t="s">
        <v>98</v>
      </c>
      <c r="BV92" t="s">
        <v>90</v>
      </c>
    </row>
    <row r="93" spans="1:74" x14ac:dyDescent="0.25">
      <c r="A93" s="3">
        <v>92</v>
      </c>
      <c r="B93" t="s">
        <v>26</v>
      </c>
      <c r="C93" t="s">
        <v>87</v>
      </c>
      <c r="D93" t="s">
        <v>88</v>
      </c>
      <c r="E93" t="s">
        <v>155</v>
      </c>
      <c r="F93" t="s">
        <v>6</v>
      </c>
      <c r="G93" t="s">
        <v>2</v>
      </c>
      <c r="H93" t="s">
        <v>35</v>
      </c>
      <c r="I93" t="s">
        <v>9</v>
      </c>
      <c r="J93" t="s">
        <v>101</v>
      </c>
      <c r="K93" t="s">
        <v>6</v>
      </c>
      <c r="L93" t="s">
        <v>29</v>
      </c>
      <c r="M93" t="s">
        <v>5</v>
      </c>
      <c r="N93" t="s">
        <v>77</v>
      </c>
      <c r="AK93" s="3">
        <v>92</v>
      </c>
      <c r="AL93" t="s">
        <v>26</v>
      </c>
      <c r="AM93" t="s">
        <v>87</v>
      </c>
      <c r="AN93" s="4" t="s">
        <v>88</v>
      </c>
      <c r="AO93" t="s">
        <v>101</v>
      </c>
      <c r="AP93" t="s">
        <v>5</v>
      </c>
      <c r="AQ93" t="s">
        <v>77</v>
      </c>
      <c r="BL93" s="3">
        <v>92</v>
      </c>
      <c r="BM93" t="s">
        <v>26</v>
      </c>
      <c r="BN93" t="s">
        <v>87</v>
      </c>
      <c r="BO93" t="s">
        <v>88</v>
      </c>
      <c r="BP93" t="s">
        <v>155</v>
      </c>
      <c r="BQ93" t="s">
        <v>6</v>
      </c>
      <c r="BR93" t="s">
        <v>2</v>
      </c>
      <c r="BS93" t="s">
        <v>35</v>
      </c>
      <c r="BT93" t="s">
        <v>9</v>
      </c>
      <c r="BU93" t="s">
        <v>20</v>
      </c>
      <c r="BV93" t="s">
        <v>77</v>
      </c>
    </row>
    <row r="94" spans="1:74" x14ac:dyDescent="0.25">
      <c r="A94" s="3">
        <v>93</v>
      </c>
      <c r="B94" t="s">
        <v>11</v>
      </c>
      <c r="C94" t="s">
        <v>87</v>
      </c>
      <c r="D94" t="s">
        <v>63</v>
      </c>
      <c r="E94" t="s">
        <v>7</v>
      </c>
      <c r="F94" t="s">
        <v>6</v>
      </c>
      <c r="G94" t="s">
        <v>2</v>
      </c>
      <c r="H94" t="s">
        <v>3</v>
      </c>
      <c r="I94" t="s">
        <v>9</v>
      </c>
      <c r="J94" t="s">
        <v>126</v>
      </c>
      <c r="K94" t="s">
        <v>6</v>
      </c>
      <c r="L94" t="s">
        <v>23</v>
      </c>
      <c r="M94" t="s">
        <v>10</v>
      </c>
      <c r="N94" t="s">
        <v>77</v>
      </c>
      <c r="AK94" s="3">
        <v>93</v>
      </c>
      <c r="AL94" t="s">
        <v>11</v>
      </c>
      <c r="AM94" t="s">
        <v>87</v>
      </c>
      <c r="AN94" s="4" t="s">
        <v>63</v>
      </c>
      <c r="AO94" t="s">
        <v>126</v>
      </c>
      <c r="AP94" t="s">
        <v>10</v>
      </c>
      <c r="AQ94" t="s">
        <v>77</v>
      </c>
      <c r="BL94" s="3">
        <v>93</v>
      </c>
      <c r="BM94" t="s">
        <v>11</v>
      </c>
      <c r="BN94" t="s">
        <v>87</v>
      </c>
      <c r="BO94" t="s">
        <v>63</v>
      </c>
      <c r="BP94" t="s">
        <v>7</v>
      </c>
      <c r="BQ94" t="s">
        <v>6</v>
      </c>
      <c r="BR94" t="s">
        <v>2</v>
      </c>
      <c r="BS94" t="s">
        <v>3</v>
      </c>
      <c r="BT94" t="s">
        <v>9</v>
      </c>
      <c r="BU94" t="s">
        <v>126</v>
      </c>
      <c r="BV94" t="s">
        <v>77</v>
      </c>
    </row>
    <row r="95" spans="1:74" x14ac:dyDescent="0.25">
      <c r="A95" s="3">
        <v>94</v>
      </c>
      <c r="B95" t="s">
        <v>26</v>
      </c>
      <c r="C95" t="s">
        <v>84</v>
      </c>
      <c r="D95" t="s">
        <v>138</v>
      </c>
      <c r="E95" t="s">
        <v>7</v>
      </c>
      <c r="F95" t="s">
        <v>6</v>
      </c>
      <c r="G95" t="s">
        <v>2</v>
      </c>
      <c r="H95" t="s">
        <v>28</v>
      </c>
      <c r="I95" t="s">
        <v>255</v>
      </c>
      <c r="J95" t="s">
        <v>43</v>
      </c>
      <c r="K95" t="s">
        <v>6</v>
      </c>
      <c r="L95" t="s">
        <v>67</v>
      </c>
      <c r="M95" t="s">
        <v>25</v>
      </c>
      <c r="N95" t="s">
        <v>80</v>
      </c>
      <c r="AK95" s="3">
        <v>94</v>
      </c>
      <c r="AL95" t="s">
        <v>26</v>
      </c>
      <c r="AM95" t="s">
        <v>84</v>
      </c>
      <c r="AN95" s="4" t="s">
        <v>18</v>
      </c>
      <c r="AO95" t="s">
        <v>43</v>
      </c>
      <c r="AP95" t="s">
        <v>25</v>
      </c>
      <c r="AQ95" t="s">
        <v>80</v>
      </c>
      <c r="BL95" s="3">
        <v>94</v>
      </c>
      <c r="BM95" t="s">
        <v>26</v>
      </c>
      <c r="BN95" t="s">
        <v>84</v>
      </c>
      <c r="BO95" t="s">
        <v>138</v>
      </c>
      <c r="BP95" t="s">
        <v>7</v>
      </c>
      <c r="BQ95" t="s">
        <v>6</v>
      </c>
      <c r="BR95" t="s">
        <v>2</v>
      </c>
      <c r="BS95" t="s">
        <v>28</v>
      </c>
      <c r="BT95" t="s">
        <v>255</v>
      </c>
      <c r="BU95" t="s">
        <v>264</v>
      </c>
      <c r="BV95" t="s">
        <v>80</v>
      </c>
    </row>
    <row r="96" spans="1:74" x14ac:dyDescent="0.25">
      <c r="A96" s="3">
        <v>95</v>
      </c>
      <c r="B96" t="s">
        <v>26</v>
      </c>
      <c r="C96" t="s">
        <v>62</v>
      </c>
      <c r="D96" t="s">
        <v>122</v>
      </c>
      <c r="E96" t="s">
        <v>148</v>
      </c>
      <c r="F96" t="s">
        <v>85</v>
      </c>
      <c r="G96" t="s">
        <v>2</v>
      </c>
      <c r="H96" t="s">
        <v>27</v>
      </c>
      <c r="I96" t="s">
        <v>9</v>
      </c>
      <c r="J96" t="s">
        <v>44</v>
      </c>
      <c r="K96" t="s">
        <v>6</v>
      </c>
      <c r="L96" t="s">
        <v>29</v>
      </c>
      <c r="M96" t="s">
        <v>25</v>
      </c>
      <c r="N96" t="s">
        <v>77</v>
      </c>
      <c r="AK96" s="3">
        <v>95</v>
      </c>
      <c r="AL96" t="s">
        <v>26</v>
      </c>
      <c r="AM96" t="s">
        <v>62</v>
      </c>
      <c r="AN96" s="4" t="s">
        <v>14</v>
      </c>
      <c r="AO96" t="s">
        <v>44</v>
      </c>
      <c r="AP96" t="s">
        <v>25</v>
      </c>
      <c r="AQ96" t="s">
        <v>77</v>
      </c>
      <c r="BL96" s="3">
        <v>95</v>
      </c>
      <c r="BM96" t="s">
        <v>26</v>
      </c>
      <c r="BN96" t="s">
        <v>62</v>
      </c>
      <c r="BO96" t="s">
        <v>122</v>
      </c>
      <c r="BP96" t="s">
        <v>148</v>
      </c>
      <c r="BQ96" t="s">
        <v>85</v>
      </c>
      <c r="BR96" t="s">
        <v>2</v>
      </c>
      <c r="BS96" t="s">
        <v>27</v>
      </c>
      <c r="BT96" t="s">
        <v>9</v>
      </c>
      <c r="BU96" t="s">
        <v>44</v>
      </c>
      <c r="BV96" t="s">
        <v>77</v>
      </c>
    </row>
    <row r="97" spans="1:74" x14ac:dyDescent="0.25">
      <c r="A97" s="3">
        <v>96</v>
      </c>
      <c r="B97" t="s">
        <v>26</v>
      </c>
      <c r="C97" t="s">
        <v>84</v>
      </c>
      <c r="D97" t="s">
        <v>88</v>
      </c>
      <c r="E97" t="s">
        <v>157</v>
      </c>
      <c r="F97" t="s">
        <v>85</v>
      </c>
      <c r="G97" t="s">
        <v>2</v>
      </c>
      <c r="H97" t="s">
        <v>8</v>
      </c>
      <c r="I97" t="s">
        <v>65</v>
      </c>
      <c r="J97" t="s">
        <v>100</v>
      </c>
      <c r="K97" t="s">
        <v>6</v>
      </c>
      <c r="L97" t="s">
        <v>67</v>
      </c>
      <c r="M97" t="s">
        <v>5</v>
      </c>
      <c r="N97" t="s">
        <v>72</v>
      </c>
      <c r="AK97" s="3">
        <v>96</v>
      </c>
      <c r="AL97" t="s">
        <v>26</v>
      </c>
      <c r="AM97" t="s">
        <v>84</v>
      </c>
      <c r="AN97" s="4" t="s">
        <v>88</v>
      </c>
      <c r="AO97" t="s">
        <v>100</v>
      </c>
      <c r="AP97" t="s">
        <v>5</v>
      </c>
      <c r="AQ97" t="s">
        <v>72</v>
      </c>
      <c r="BL97" s="3">
        <v>96</v>
      </c>
      <c r="BM97" t="s">
        <v>26</v>
      </c>
      <c r="BN97" t="s">
        <v>84</v>
      </c>
      <c r="BO97" t="s">
        <v>88</v>
      </c>
      <c r="BP97" t="s">
        <v>157</v>
      </c>
      <c r="BQ97" t="s">
        <v>85</v>
      </c>
      <c r="BR97" t="s">
        <v>2</v>
      </c>
      <c r="BS97" t="s">
        <v>8</v>
      </c>
      <c r="BT97" t="s">
        <v>65</v>
      </c>
      <c r="BU97" t="s">
        <v>20</v>
      </c>
      <c r="BV97" t="s">
        <v>72</v>
      </c>
    </row>
    <row r="98" spans="1:74" x14ac:dyDescent="0.25">
      <c r="A98" s="3">
        <v>97</v>
      </c>
      <c r="B98" t="s">
        <v>13</v>
      </c>
      <c r="C98" t="s">
        <v>104</v>
      </c>
      <c r="D98" t="s">
        <v>7</v>
      </c>
      <c r="E98" t="s">
        <v>18</v>
      </c>
      <c r="F98" t="s">
        <v>85</v>
      </c>
      <c r="G98" t="s">
        <v>79</v>
      </c>
      <c r="H98" t="s">
        <v>28</v>
      </c>
      <c r="I98" t="s">
        <v>9</v>
      </c>
      <c r="J98" t="s">
        <v>158</v>
      </c>
      <c r="K98" t="s">
        <v>6</v>
      </c>
      <c r="L98" t="s">
        <v>23</v>
      </c>
      <c r="M98" t="s">
        <v>25</v>
      </c>
      <c r="N98" t="s">
        <v>77</v>
      </c>
      <c r="AK98" s="3">
        <v>97</v>
      </c>
      <c r="AL98" t="s">
        <v>13</v>
      </c>
      <c r="AM98" t="s">
        <v>104</v>
      </c>
      <c r="AN98" s="4" t="s">
        <v>18</v>
      </c>
      <c r="AO98" t="s">
        <v>158</v>
      </c>
      <c r="AP98" t="s">
        <v>25</v>
      </c>
      <c r="AQ98" t="s">
        <v>77</v>
      </c>
      <c r="BL98" s="3">
        <v>97</v>
      </c>
      <c r="BM98" t="s">
        <v>13</v>
      </c>
      <c r="BN98" t="s">
        <v>104</v>
      </c>
      <c r="BO98" t="s">
        <v>7</v>
      </c>
      <c r="BP98" t="s">
        <v>18</v>
      </c>
      <c r="BQ98" t="s">
        <v>85</v>
      </c>
      <c r="BR98" t="s">
        <v>79</v>
      </c>
      <c r="BS98" t="s">
        <v>28</v>
      </c>
      <c r="BT98" t="s">
        <v>9</v>
      </c>
      <c r="BU98" t="s">
        <v>126</v>
      </c>
      <c r="BV98" t="s">
        <v>77</v>
      </c>
    </row>
    <row r="99" spans="1:74" x14ac:dyDescent="0.25">
      <c r="A99" s="3">
        <v>98</v>
      </c>
      <c r="B99" t="s">
        <v>26</v>
      </c>
      <c r="C99" t="s">
        <v>87</v>
      </c>
      <c r="D99" t="s">
        <v>142</v>
      </c>
      <c r="E99" t="s">
        <v>7</v>
      </c>
      <c r="F99" t="s">
        <v>85</v>
      </c>
      <c r="G99" t="s">
        <v>2</v>
      </c>
      <c r="H99" t="s">
        <v>3</v>
      </c>
      <c r="I99" t="s">
        <v>65</v>
      </c>
      <c r="J99" t="s">
        <v>71</v>
      </c>
      <c r="K99" t="s">
        <v>6</v>
      </c>
      <c r="L99" t="s">
        <v>23</v>
      </c>
      <c r="M99" t="s">
        <v>10</v>
      </c>
      <c r="N99" t="s">
        <v>72</v>
      </c>
      <c r="AK99" s="3">
        <v>98</v>
      </c>
      <c r="AL99" t="s">
        <v>26</v>
      </c>
      <c r="AM99" t="s">
        <v>87</v>
      </c>
      <c r="AN99" s="4" t="s">
        <v>14</v>
      </c>
      <c r="AO99" t="s">
        <v>71</v>
      </c>
      <c r="AP99" t="s">
        <v>10</v>
      </c>
      <c r="AQ99" t="s">
        <v>72</v>
      </c>
      <c r="BL99" s="3">
        <v>98</v>
      </c>
      <c r="BM99" t="s">
        <v>26</v>
      </c>
      <c r="BN99" t="s">
        <v>87</v>
      </c>
      <c r="BO99" t="s">
        <v>142</v>
      </c>
      <c r="BP99" t="s">
        <v>7</v>
      </c>
      <c r="BQ99" t="s">
        <v>85</v>
      </c>
      <c r="BR99" t="s">
        <v>2</v>
      </c>
      <c r="BS99" t="s">
        <v>3</v>
      </c>
      <c r="BT99" t="s">
        <v>65</v>
      </c>
      <c r="BU99" t="s">
        <v>71</v>
      </c>
      <c r="BV99" t="s">
        <v>72</v>
      </c>
    </row>
    <row r="100" spans="1:74" x14ac:dyDescent="0.25">
      <c r="A100" s="3">
        <v>99</v>
      </c>
      <c r="B100" t="s">
        <v>26</v>
      </c>
      <c r="C100" t="s">
        <v>84</v>
      </c>
      <c r="D100" t="s">
        <v>249</v>
      </c>
      <c r="E100" t="s">
        <v>254</v>
      </c>
      <c r="F100" t="s">
        <v>6</v>
      </c>
      <c r="G100" t="s">
        <v>2</v>
      </c>
      <c r="H100" t="s">
        <v>8</v>
      </c>
      <c r="I100" t="s">
        <v>9</v>
      </c>
      <c r="J100" t="s">
        <v>71</v>
      </c>
      <c r="K100" t="s">
        <v>6</v>
      </c>
      <c r="L100" t="s">
        <v>67</v>
      </c>
      <c r="M100" t="s">
        <v>5</v>
      </c>
      <c r="N100" t="s">
        <v>77</v>
      </c>
      <c r="AK100" s="3">
        <v>99</v>
      </c>
      <c r="AL100" t="s">
        <v>26</v>
      </c>
      <c r="AM100" t="s">
        <v>84</v>
      </c>
      <c r="AN100" s="4" t="s">
        <v>192</v>
      </c>
      <c r="AO100" t="s">
        <v>71</v>
      </c>
      <c r="AP100" t="s">
        <v>5</v>
      </c>
      <c r="AQ100" t="s">
        <v>77</v>
      </c>
      <c r="BL100" s="3">
        <v>99</v>
      </c>
      <c r="BM100" t="s">
        <v>26</v>
      </c>
      <c r="BN100" t="s">
        <v>84</v>
      </c>
      <c r="BO100" t="s">
        <v>249</v>
      </c>
      <c r="BP100" t="s">
        <v>254</v>
      </c>
      <c r="BQ100" t="s">
        <v>6</v>
      </c>
      <c r="BR100" t="s">
        <v>2</v>
      </c>
      <c r="BS100" t="s">
        <v>8</v>
      </c>
      <c r="BT100" t="s">
        <v>9</v>
      </c>
      <c r="BU100" t="s">
        <v>71</v>
      </c>
      <c r="BV100" t="s">
        <v>77</v>
      </c>
    </row>
    <row r="101" spans="1:74" x14ac:dyDescent="0.25">
      <c r="A101" s="3">
        <v>100</v>
      </c>
      <c r="B101" t="s">
        <v>26</v>
      </c>
      <c r="C101" t="s">
        <v>62</v>
      </c>
      <c r="D101" t="s">
        <v>18</v>
      </c>
      <c r="E101" t="s">
        <v>63</v>
      </c>
      <c r="F101" t="s">
        <v>64</v>
      </c>
      <c r="G101" t="s">
        <v>2</v>
      </c>
      <c r="H101" t="s">
        <v>3</v>
      </c>
      <c r="I101" t="s">
        <v>65</v>
      </c>
      <c r="J101" t="s">
        <v>66</v>
      </c>
      <c r="K101" t="s">
        <v>4</v>
      </c>
      <c r="L101" t="s">
        <v>67</v>
      </c>
      <c r="M101" t="s">
        <v>5</v>
      </c>
      <c r="N101" t="s">
        <v>80</v>
      </c>
      <c r="AK101" s="3">
        <v>100</v>
      </c>
      <c r="AL101" t="s">
        <v>26</v>
      </c>
      <c r="AM101" t="s">
        <v>62</v>
      </c>
      <c r="AN101" s="4" t="s">
        <v>18</v>
      </c>
      <c r="AO101" t="s">
        <v>66</v>
      </c>
      <c r="AP101" t="s">
        <v>5</v>
      </c>
      <c r="AQ101" t="s">
        <v>80</v>
      </c>
      <c r="BL101" s="3">
        <v>100</v>
      </c>
      <c r="BM101" t="s">
        <v>26</v>
      </c>
      <c r="BN101" t="s">
        <v>62</v>
      </c>
      <c r="BO101" t="s">
        <v>18</v>
      </c>
      <c r="BP101" t="s">
        <v>63</v>
      </c>
      <c r="BQ101" t="s">
        <v>64</v>
      </c>
      <c r="BR101" t="s">
        <v>2</v>
      </c>
      <c r="BS101" t="s">
        <v>3</v>
      </c>
      <c r="BT101" t="s">
        <v>65</v>
      </c>
      <c r="BU101" t="s">
        <v>20</v>
      </c>
      <c r="BV101" t="s">
        <v>80</v>
      </c>
    </row>
    <row r="102" spans="1:74" x14ac:dyDescent="0.25">
      <c r="A102" s="3">
        <v>101</v>
      </c>
      <c r="B102" t="s">
        <v>26</v>
      </c>
      <c r="C102" t="s">
        <v>62</v>
      </c>
      <c r="D102" t="s">
        <v>65</v>
      </c>
      <c r="E102" t="s">
        <v>63</v>
      </c>
      <c r="F102" t="s">
        <v>64</v>
      </c>
      <c r="G102" t="s">
        <v>2</v>
      </c>
      <c r="H102" t="s">
        <v>8</v>
      </c>
      <c r="I102" t="s">
        <v>9</v>
      </c>
      <c r="J102" t="s">
        <v>71</v>
      </c>
      <c r="K102" t="s">
        <v>6</v>
      </c>
      <c r="L102" t="s">
        <v>67</v>
      </c>
      <c r="M102" t="s">
        <v>10</v>
      </c>
      <c r="N102" t="s">
        <v>72</v>
      </c>
      <c r="AK102" s="3">
        <v>101</v>
      </c>
      <c r="AL102" t="s">
        <v>26</v>
      </c>
      <c r="AM102" t="s">
        <v>62</v>
      </c>
      <c r="AN102" s="4" t="s">
        <v>65</v>
      </c>
      <c r="AO102" t="s">
        <v>71</v>
      </c>
      <c r="AP102" t="s">
        <v>10</v>
      </c>
      <c r="AQ102" t="s">
        <v>72</v>
      </c>
      <c r="BL102" s="3">
        <v>101</v>
      </c>
      <c r="BM102" t="s">
        <v>26</v>
      </c>
      <c r="BN102" t="s">
        <v>62</v>
      </c>
      <c r="BO102" t="s">
        <v>65</v>
      </c>
      <c r="BP102" t="s">
        <v>63</v>
      </c>
      <c r="BQ102" t="s">
        <v>64</v>
      </c>
      <c r="BR102" t="s">
        <v>2</v>
      </c>
      <c r="BS102" t="s">
        <v>8</v>
      </c>
      <c r="BT102" t="s">
        <v>9</v>
      </c>
      <c r="BU102" t="s">
        <v>71</v>
      </c>
      <c r="BV102" t="s">
        <v>72</v>
      </c>
    </row>
    <row r="103" spans="1:74" x14ac:dyDescent="0.25">
      <c r="A103" s="3">
        <v>102</v>
      </c>
      <c r="B103" t="s">
        <v>26</v>
      </c>
      <c r="C103" t="s">
        <v>62</v>
      </c>
      <c r="D103" t="s">
        <v>14</v>
      </c>
      <c r="E103" t="s">
        <v>91</v>
      </c>
      <c r="F103" t="s">
        <v>6</v>
      </c>
      <c r="G103" t="s">
        <v>2</v>
      </c>
      <c r="H103" t="s">
        <v>19</v>
      </c>
      <c r="I103" t="s">
        <v>97</v>
      </c>
      <c r="J103" t="s">
        <v>100</v>
      </c>
      <c r="K103" t="s">
        <v>6</v>
      </c>
      <c r="L103" t="s">
        <v>29</v>
      </c>
      <c r="M103" t="s">
        <v>25</v>
      </c>
      <c r="N103" t="s">
        <v>77</v>
      </c>
      <c r="AK103" s="3">
        <v>102</v>
      </c>
      <c r="AL103" t="s">
        <v>26</v>
      </c>
      <c r="AM103" t="s">
        <v>62</v>
      </c>
      <c r="AN103" s="4" t="s">
        <v>14</v>
      </c>
      <c r="AO103" t="s">
        <v>100</v>
      </c>
      <c r="AP103" t="s">
        <v>25</v>
      </c>
      <c r="AQ103" t="s">
        <v>77</v>
      </c>
      <c r="BL103" s="3">
        <v>102</v>
      </c>
      <c r="BM103" t="s">
        <v>26</v>
      </c>
      <c r="BN103" t="s">
        <v>62</v>
      </c>
      <c r="BO103" t="s">
        <v>14</v>
      </c>
      <c r="BP103" t="s">
        <v>91</v>
      </c>
      <c r="BQ103" t="s">
        <v>6</v>
      </c>
      <c r="BR103" t="s">
        <v>2</v>
      </c>
      <c r="BS103" t="s">
        <v>19</v>
      </c>
      <c r="BT103" t="s">
        <v>97</v>
      </c>
      <c r="BU103" t="s">
        <v>20</v>
      </c>
      <c r="BV103" t="s">
        <v>77</v>
      </c>
    </row>
    <row r="104" spans="1:74" x14ac:dyDescent="0.25">
      <c r="A104" s="3">
        <v>103</v>
      </c>
      <c r="B104" t="s">
        <v>26</v>
      </c>
      <c r="C104" t="s">
        <v>87</v>
      </c>
      <c r="D104" t="s">
        <v>63</v>
      </c>
      <c r="E104" t="s">
        <v>30</v>
      </c>
      <c r="F104" t="s">
        <v>6</v>
      </c>
      <c r="G104" t="s">
        <v>2</v>
      </c>
      <c r="H104" t="s">
        <v>8</v>
      </c>
      <c r="I104" t="s">
        <v>9</v>
      </c>
      <c r="J104" t="s">
        <v>106</v>
      </c>
      <c r="K104" t="s">
        <v>6</v>
      </c>
      <c r="L104" t="s">
        <v>67</v>
      </c>
      <c r="M104" t="s">
        <v>5</v>
      </c>
      <c r="N104" t="s">
        <v>77</v>
      </c>
      <c r="AK104" s="3">
        <v>103</v>
      </c>
      <c r="AL104" t="s">
        <v>26</v>
      </c>
      <c r="AM104" t="s">
        <v>87</v>
      </c>
      <c r="AN104" s="4" t="s">
        <v>63</v>
      </c>
      <c r="AO104" t="s">
        <v>106</v>
      </c>
      <c r="AP104" t="s">
        <v>5</v>
      </c>
      <c r="AQ104" t="s">
        <v>77</v>
      </c>
      <c r="BL104" s="3">
        <v>103</v>
      </c>
      <c r="BM104" t="s">
        <v>26</v>
      </c>
      <c r="BN104" t="s">
        <v>87</v>
      </c>
      <c r="BO104" t="s">
        <v>63</v>
      </c>
      <c r="BP104" t="s">
        <v>30</v>
      </c>
      <c r="BQ104" t="s">
        <v>6</v>
      </c>
      <c r="BR104" t="s">
        <v>2</v>
      </c>
      <c r="BS104" t="s">
        <v>8</v>
      </c>
      <c r="BT104" t="s">
        <v>9</v>
      </c>
      <c r="BU104" t="s">
        <v>98</v>
      </c>
      <c r="BV104" t="s">
        <v>77</v>
      </c>
    </row>
    <row r="105" spans="1:74" x14ac:dyDescent="0.25">
      <c r="A105" s="3">
        <v>104</v>
      </c>
      <c r="B105" t="s">
        <v>26</v>
      </c>
      <c r="C105" t="s">
        <v>62</v>
      </c>
      <c r="D105" t="s">
        <v>65</v>
      </c>
      <c r="E105" t="s">
        <v>250</v>
      </c>
      <c r="F105" t="s">
        <v>85</v>
      </c>
      <c r="G105" t="s">
        <v>2</v>
      </c>
      <c r="H105" t="s">
        <v>27</v>
      </c>
      <c r="I105" t="s">
        <v>9</v>
      </c>
      <c r="J105" t="s">
        <v>76</v>
      </c>
      <c r="K105" t="s">
        <v>6</v>
      </c>
      <c r="L105" t="s">
        <v>67</v>
      </c>
      <c r="M105" t="s">
        <v>5</v>
      </c>
      <c r="N105" t="s">
        <v>77</v>
      </c>
      <c r="AK105" s="3">
        <v>104</v>
      </c>
      <c r="AL105" t="s">
        <v>26</v>
      </c>
      <c r="AM105" t="s">
        <v>62</v>
      </c>
      <c r="AN105" s="4" t="s">
        <v>65</v>
      </c>
      <c r="AO105" t="s">
        <v>76</v>
      </c>
      <c r="AP105" t="s">
        <v>5</v>
      </c>
      <c r="AQ105" t="s">
        <v>77</v>
      </c>
      <c r="BL105" s="3">
        <v>104</v>
      </c>
      <c r="BM105" t="s">
        <v>26</v>
      </c>
      <c r="BN105" t="s">
        <v>62</v>
      </c>
      <c r="BO105" t="s">
        <v>65</v>
      </c>
      <c r="BP105" t="s">
        <v>250</v>
      </c>
      <c r="BQ105" t="s">
        <v>85</v>
      </c>
      <c r="BR105" t="s">
        <v>2</v>
      </c>
      <c r="BS105" t="s">
        <v>27</v>
      </c>
      <c r="BT105" t="s">
        <v>9</v>
      </c>
      <c r="BU105" t="s">
        <v>76</v>
      </c>
      <c r="BV105" t="s">
        <v>77</v>
      </c>
    </row>
    <row r="106" spans="1:74" x14ac:dyDescent="0.25">
      <c r="A106" s="3">
        <v>105</v>
      </c>
      <c r="B106" t="s">
        <v>26</v>
      </c>
      <c r="C106" t="s">
        <v>74</v>
      </c>
      <c r="D106" t="s">
        <v>14</v>
      </c>
      <c r="E106" t="s">
        <v>91</v>
      </c>
      <c r="F106" t="s">
        <v>64</v>
      </c>
      <c r="G106" t="s">
        <v>2</v>
      </c>
      <c r="H106" t="s">
        <v>28</v>
      </c>
      <c r="I106" t="s">
        <v>9</v>
      </c>
      <c r="J106" t="s">
        <v>71</v>
      </c>
      <c r="K106" t="s">
        <v>6</v>
      </c>
      <c r="L106" t="s">
        <v>67</v>
      </c>
      <c r="M106" t="s">
        <v>5</v>
      </c>
      <c r="N106" t="s">
        <v>77</v>
      </c>
      <c r="AK106" s="3">
        <v>105</v>
      </c>
      <c r="AL106" t="s">
        <v>26</v>
      </c>
      <c r="AM106" t="s">
        <v>74</v>
      </c>
      <c r="AN106" s="4" t="s">
        <v>14</v>
      </c>
      <c r="AO106" t="s">
        <v>71</v>
      </c>
      <c r="AP106" t="s">
        <v>5</v>
      </c>
      <c r="AQ106" t="s">
        <v>77</v>
      </c>
      <c r="BL106" s="3">
        <v>105</v>
      </c>
      <c r="BM106" t="s">
        <v>26</v>
      </c>
      <c r="BN106" t="s">
        <v>74</v>
      </c>
      <c r="BO106" t="s">
        <v>14</v>
      </c>
      <c r="BP106" t="s">
        <v>91</v>
      </c>
      <c r="BQ106" t="s">
        <v>64</v>
      </c>
      <c r="BR106" t="s">
        <v>2</v>
      </c>
      <c r="BS106" t="s">
        <v>28</v>
      </c>
      <c r="BT106" t="s">
        <v>9</v>
      </c>
      <c r="BU106" t="s">
        <v>71</v>
      </c>
      <c r="BV106" t="s">
        <v>77</v>
      </c>
    </row>
    <row r="107" spans="1:74" x14ac:dyDescent="0.25">
      <c r="A107" s="3">
        <v>106</v>
      </c>
      <c r="B107" t="s">
        <v>26</v>
      </c>
      <c r="C107" t="s">
        <v>84</v>
      </c>
      <c r="D107" t="s">
        <v>127</v>
      </c>
      <c r="E107" t="s">
        <v>121</v>
      </c>
      <c r="F107" t="s">
        <v>6</v>
      </c>
      <c r="G107" t="s">
        <v>2</v>
      </c>
      <c r="H107" t="s">
        <v>28</v>
      </c>
      <c r="I107" t="s">
        <v>128</v>
      </c>
      <c r="J107" t="s">
        <v>66</v>
      </c>
      <c r="K107" t="s">
        <v>6</v>
      </c>
      <c r="L107" t="s">
        <v>23</v>
      </c>
      <c r="M107" t="s">
        <v>5</v>
      </c>
      <c r="N107" t="s">
        <v>72</v>
      </c>
      <c r="AK107" s="3">
        <v>106</v>
      </c>
      <c r="AL107" t="s">
        <v>26</v>
      </c>
      <c r="AM107" t="s">
        <v>84</v>
      </c>
      <c r="AN107" s="4" t="s">
        <v>18</v>
      </c>
      <c r="AO107" t="s">
        <v>66</v>
      </c>
      <c r="AP107" t="s">
        <v>5</v>
      </c>
      <c r="AQ107" t="s">
        <v>72</v>
      </c>
      <c r="BL107" s="3">
        <v>106</v>
      </c>
      <c r="BM107" t="s">
        <v>26</v>
      </c>
      <c r="BN107" t="s">
        <v>84</v>
      </c>
      <c r="BO107" t="s">
        <v>127</v>
      </c>
      <c r="BP107" t="s">
        <v>121</v>
      </c>
      <c r="BQ107" t="s">
        <v>6</v>
      </c>
      <c r="BR107" t="s">
        <v>2</v>
      </c>
      <c r="BS107" t="s">
        <v>28</v>
      </c>
      <c r="BT107" t="s">
        <v>128</v>
      </c>
      <c r="BU107" t="s">
        <v>20</v>
      </c>
      <c r="BV107" t="s">
        <v>72</v>
      </c>
    </row>
    <row r="108" spans="1:74" x14ac:dyDescent="0.25">
      <c r="A108" s="3">
        <v>107</v>
      </c>
      <c r="B108" t="s">
        <v>26</v>
      </c>
      <c r="C108" t="s">
        <v>78</v>
      </c>
      <c r="D108" t="s">
        <v>147</v>
      </c>
      <c r="E108" t="s">
        <v>30</v>
      </c>
      <c r="F108" t="s">
        <v>85</v>
      </c>
      <c r="G108" t="s">
        <v>2</v>
      </c>
      <c r="H108" t="s">
        <v>8</v>
      </c>
      <c r="I108" t="s">
        <v>63</v>
      </c>
      <c r="J108" t="s">
        <v>20</v>
      </c>
      <c r="K108" t="s">
        <v>6</v>
      </c>
      <c r="L108" t="s">
        <v>29</v>
      </c>
      <c r="M108" t="s">
        <v>5</v>
      </c>
      <c r="N108" t="s">
        <v>80</v>
      </c>
      <c r="AK108" s="3">
        <v>107</v>
      </c>
      <c r="AL108" t="s">
        <v>26</v>
      </c>
      <c r="AM108" t="s">
        <v>78</v>
      </c>
      <c r="AN108" s="4" t="s">
        <v>65</v>
      </c>
      <c r="AO108" t="s">
        <v>20</v>
      </c>
      <c r="AP108" t="s">
        <v>5</v>
      </c>
      <c r="AQ108" t="s">
        <v>80</v>
      </c>
      <c r="BL108" s="3">
        <v>107</v>
      </c>
      <c r="BM108" t="s">
        <v>26</v>
      </c>
      <c r="BN108" t="s">
        <v>78</v>
      </c>
      <c r="BO108" t="s">
        <v>147</v>
      </c>
      <c r="BP108" t="s">
        <v>30</v>
      </c>
      <c r="BQ108" t="s">
        <v>85</v>
      </c>
      <c r="BR108" t="s">
        <v>2</v>
      </c>
      <c r="BS108" t="s">
        <v>8</v>
      </c>
      <c r="BT108" t="s">
        <v>63</v>
      </c>
      <c r="BU108" t="s">
        <v>20</v>
      </c>
      <c r="BV108" t="s">
        <v>80</v>
      </c>
    </row>
    <row r="109" spans="1:74" x14ac:dyDescent="0.25">
      <c r="A109" s="3">
        <v>108</v>
      </c>
      <c r="B109" t="s">
        <v>26</v>
      </c>
      <c r="C109" t="s">
        <v>84</v>
      </c>
      <c r="D109" t="s">
        <v>147</v>
      </c>
      <c r="E109" t="s">
        <v>142</v>
      </c>
      <c r="F109" t="s">
        <v>85</v>
      </c>
      <c r="G109" t="s">
        <v>2</v>
      </c>
      <c r="H109" t="s">
        <v>8</v>
      </c>
      <c r="I109" t="s">
        <v>9</v>
      </c>
      <c r="J109" t="s">
        <v>126</v>
      </c>
      <c r="K109" t="s">
        <v>6</v>
      </c>
      <c r="L109" t="s">
        <v>23</v>
      </c>
      <c r="M109" t="s">
        <v>10</v>
      </c>
      <c r="N109" t="s">
        <v>77</v>
      </c>
      <c r="AK109" s="3">
        <v>108</v>
      </c>
      <c r="AL109" t="s">
        <v>26</v>
      </c>
      <c r="AM109" t="s">
        <v>84</v>
      </c>
      <c r="AN109" s="4" t="s">
        <v>65</v>
      </c>
      <c r="AO109" t="s">
        <v>126</v>
      </c>
      <c r="AP109" t="s">
        <v>10</v>
      </c>
      <c r="AQ109" t="s">
        <v>77</v>
      </c>
      <c r="BL109" s="3">
        <v>108</v>
      </c>
      <c r="BM109" t="s">
        <v>26</v>
      </c>
      <c r="BN109" t="s">
        <v>84</v>
      </c>
      <c r="BO109" t="s">
        <v>147</v>
      </c>
      <c r="BP109" t="s">
        <v>142</v>
      </c>
      <c r="BQ109" t="s">
        <v>85</v>
      </c>
      <c r="BR109" t="s">
        <v>2</v>
      </c>
      <c r="BS109" t="s">
        <v>8</v>
      </c>
      <c r="BT109" t="s">
        <v>9</v>
      </c>
      <c r="BU109" t="s">
        <v>126</v>
      </c>
      <c r="BV109" t="s">
        <v>77</v>
      </c>
    </row>
    <row r="110" spans="1:74" x14ac:dyDescent="0.25">
      <c r="A110" s="3">
        <v>109</v>
      </c>
      <c r="B110" t="s">
        <v>12</v>
      </c>
      <c r="C110" t="s">
        <v>84</v>
      </c>
      <c r="D110" t="s">
        <v>109</v>
      </c>
      <c r="E110" t="s">
        <v>14</v>
      </c>
      <c r="F110" t="s">
        <v>6</v>
      </c>
      <c r="G110" t="s">
        <v>2</v>
      </c>
      <c r="H110" t="s">
        <v>22</v>
      </c>
      <c r="I110" t="s">
        <v>65</v>
      </c>
      <c r="J110" t="s">
        <v>120</v>
      </c>
      <c r="K110" t="s">
        <v>6</v>
      </c>
      <c r="L110" t="s">
        <v>23</v>
      </c>
      <c r="M110" t="s">
        <v>5</v>
      </c>
      <c r="N110" t="s">
        <v>90</v>
      </c>
      <c r="AK110" s="3">
        <v>109</v>
      </c>
      <c r="AL110" t="s">
        <v>12</v>
      </c>
      <c r="AM110" t="s">
        <v>84</v>
      </c>
      <c r="AN110" s="4" t="s">
        <v>18</v>
      </c>
      <c r="AO110" t="s">
        <v>120</v>
      </c>
      <c r="AP110" t="s">
        <v>5</v>
      </c>
      <c r="AQ110" t="s">
        <v>90</v>
      </c>
      <c r="BL110" s="3">
        <v>109</v>
      </c>
      <c r="BM110" t="s">
        <v>12</v>
      </c>
      <c r="BN110" t="s">
        <v>84</v>
      </c>
      <c r="BO110" t="s">
        <v>109</v>
      </c>
      <c r="BP110" t="s">
        <v>14</v>
      </c>
      <c r="BQ110" t="s">
        <v>6</v>
      </c>
      <c r="BR110" t="s">
        <v>2</v>
      </c>
      <c r="BS110" t="s">
        <v>22</v>
      </c>
      <c r="BT110" t="s">
        <v>65</v>
      </c>
      <c r="BU110" t="s">
        <v>108</v>
      </c>
      <c r="BV110" t="s">
        <v>90</v>
      </c>
    </row>
    <row r="111" spans="1:74" x14ac:dyDescent="0.25">
      <c r="A111" s="3">
        <v>110</v>
      </c>
      <c r="B111" t="s">
        <v>12</v>
      </c>
      <c r="C111" t="s">
        <v>62</v>
      </c>
      <c r="D111" t="s">
        <v>127</v>
      </c>
      <c r="E111" t="s">
        <v>7</v>
      </c>
      <c r="F111" t="s">
        <v>6</v>
      </c>
      <c r="G111" t="s">
        <v>2</v>
      </c>
      <c r="H111" t="s">
        <v>28</v>
      </c>
      <c r="I111" t="s">
        <v>9</v>
      </c>
      <c r="J111" t="s">
        <v>98</v>
      </c>
      <c r="K111" t="s">
        <v>6</v>
      </c>
      <c r="L111" t="s">
        <v>23</v>
      </c>
      <c r="M111" t="s">
        <v>25</v>
      </c>
      <c r="N111" t="s">
        <v>90</v>
      </c>
      <c r="AK111" s="3">
        <v>110</v>
      </c>
      <c r="AL111" t="s">
        <v>12</v>
      </c>
      <c r="AM111" t="s">
        <v>62</v>
      </c>
      <c r="AN111" s="4" t="s">
        <v>18</v>
      </c>
      <c r="AO111" t="s">
        <v>98</v>
      </c>
      <c r="AP111" t="s">
        <v>25</v>
      </c>
      <c r="AQ111" t="s">
        <v>90</v>
      </c>
      <c r="BL111" s="3">
        <v>110</v>
      </c>
      <c r="BM111" t="s">
        <v>12</v>
      </c>
      <c r="BN111" t="s">
        <v>62</v>
      </c>
      <c r="BO111" t="s">
        <v>127</v>
      </c>
      <c r="BP111" t="s">
        <v>7</v>
      </c>
      <c r="BQ111" t="s">
        <v>6</v>
      </c>
      <c r="BR111" t="s">
        <v>2</v>
      </c>
      <c r="BS111" t="s">
        <v>28</v>
      </c>
      <c r="BT111" t="s">
        <v>9</v>
      </c>
      <c r="BU111" t="s">
        <v>98</v>
      </c>
      <c r="BV111" t="s">
        <v>90</v>
      </c>
    </row>
    <row r="112" spans="1:74" x14ac:dyDescent="0.25">
      <c r="A112" s="3">
        <v>111</v>
      </c>
      <c r="B112" t="s">
        <v>12</v>
      </c>
      <c r="C112" t="s">
        <v>62</v>
      </c>
      <c r="D112" t="s">
        <v>124</v>
      </c>
      <c r="E112" t="s">
        <v>124</v>
      </c>
      <c r="F112" t="s">
        <v>6</v>
      </c>
      <c r="G112" t="s">
        <v>2</v>
      </c>
      <c r="H112" t="s">
        <v>27</v>
      </c>
      <c r="I112" t="s">
        <v>9</v>
      </c>
      <c r="J112" t="s">
        <v>130</v>
      </c>
      <c r="K112" t="s">
        <v>6</v>
      </c>
      <c r="L112" t="s">
        <v>67</v>
      </c>
      <c r="M112" t="s">
        <v>5</v>
      </c>
      <c r="N112" t="s">
        <v>77</v>
      </c>
      <c r="AK112" s="3">
        <v>111</v>
      </c>
      <c r="AL112" t="s">
        <v>12</v>
      </c>
      <c r="AM112" t="s">
        <v>62</v>
      </c>
      <c r="AN112" s="4" t="s">
        <v>124</v>
      </c>
      <c r="AO112" t="s">
        <v>130</v>
      </c>
      <c r="AP112" t="s">
        <v>5</v>
      </c>
      <c r="AQ112" t="s">
        <v>77</v>
      </c>
      <c r="BL112" s="3">
        <v>111</v>
      </c>
      <c r="BM112" t="s">
        <v>12</v>
      </c>
      <c r="BN112" t="s">
        <v>62</v>
      </c>
      <c r="BO112" t="s">
        <v>124</v>
      </c>
      <c r="BP112" t="s">
        <v>124</v>
      </c>
      <c r="BQ112" t="s">
        <v>6</v>
      </c>
      <c r="BR112" t="s">
        <v>2</v>
      </c>
      <c r="BS112" t="s">
        <v>27</v>
      </c>
      <c r="BT112" t="s">
        <v>9</v>
      </c>
      <c r="BU112" t="s">
        <v>20</v>
      </c>
      <c r="BV112" t="s">
        <v>77</v>
      </c>
    </row>
    <row r="113" spans="1:74" x14ac:dyDescent="0.25">
      <c r="A113" s="3">
        <v>112</v>
      </c>
      <c r="B113" t="s">
        <v>13</v>
      </c>
      <c r="C113" t="s">
        <v>78</v>
      </c>
      <c r="D113" t="s">
        <v>14</v>
      </c>
      <c r="E113" t="s">
        <v>14</v>
      </c>
      <c r="F113" t="s">
        <v>64</v>
      </c>
      <c r="G113" t="s">
        <v>79</v>
      </c>
      <c r="H113" t="s">
        <v>15</v>
      </c>
      <c r="I113" t="s">
        <v>75</v>
      </c>
      <c r="J113" t="s">
        <v>66</v>
      </c>
      <c r="K113" t="s">
        <v>6</v>
      </c>
      <c r="L113" t="s">
        <v>67</v>
      </c>
      <c r="M113" t="s">
        <v>5</v>
      </c>
      <c r="N113" t="s">
        <v>80</v>
      </c>
      <c r="AK113" s="3">
        <v>112</v>
      </c>
      <c r="AL113" t="s">
        <v>13</v>
      </c>
      <c r="AM113" t="s">
        <v>78</v>
      </c>
      <c r="AN113" s="4" t="s">
        <v>14</v>
      </c>
      <c r="AO113" t="s">
        <v>66</v>
      </c>
      <c r="AP113" t="s">
        <v>5</v>
      </c>
      <c r="AQ113" t="s">
        <v>80</v>
      </c>
      <c r="BL113" s="3">
        <v>112</v>
      </c>
      <c r="BM113" t="s">
        <v>13</v>
      </c>
      <c r="BN113" t="s">
        <v>78</v>
      </c>
      <c r="BO113" t="s">
        <v>14</v>
      </c>
      <c r="BP113" t="s">
        <v>14</v>
      </c>
      <c r="BQ113" t="s">
        <v>64</v>
      </c>
      <c r="BR113" t="s">
        <v>79</v>
      </c>
      <c r="BS113" t="s">
        <v>15</v>
      </c>
      <c r="BT113" t="s">
        <v>75</v>
      </c>
      <c r="BU113" t="s">
        <v>20</v>
      </c>
      <c r="BV113" t="s">
        <v>80</v>
      </c>
    </row>
    <row r="114" spans="1:74" x14ac:dyDescent="0.25">
      <c r="A114" s="3">
        <v>113</v>
      </c>
      <c r="B114" t="s">
        <v>13</v>
      </c>
      <c r="C114" t="s">
        <v>78</v>
      </c>
      <c r="D114" t="s">
        <v>7</v>
      </c>
      <c r="E114" t="s">
        <v>14</v>
      </c>
      <c r="F114" t="s">
        <v>64</v>
      </c>
      <c r="G114" t="s">
        <v>79</v>
      </c>
      <c r="H114" t="s">
        <v>234</v>
      </c>
      <c r="I114" t="s">
        <v>75</v>
      </c>
      <c r="J114" t="s">
        <v>66</v>
      </c>
      <c r="K114" t="s">
        <v>6</v>
      </c>
      <c r="L114" t="s">
        <v>67</v>
      </c>
      <c r="M114" t="s">
        <v>5</v>
      </c>
      <c r="N114" t="s">
        <v>80</v>
      </c>
      <c r="AK114" s="3">
        <v>113</v>
      </c>
      <c r="AL114" t="s">
        <v>13</v>
      </c>
      <c r="AM114" t="s">
        <v>78</v>
      </c>
      <c r="AN114" s="4" t="s">
        <v>18</v>
      </c>
      <c r="AO114" t="s">
        <v>66</v>
      </c>
      <c r="AP114" t="s">
        <v>5</v>
      </c>
      <c r="AQ114" t="s">
        <v>80</v>
      </c>
      <c r="BL114" s="3">
        <v>113</v>
      </c>
      <c r="BM114" t="s">
        <v>13</v>
      </c>
      <c r="BN114" t="s">
        <v>78</v>
      </c>
      <c r="BO114" t="s">
        <v>7</v>
      </c>
      <c r="BP114" t="s">
        <v>14</v>
      </c>
      <c r="BQ114" t="s">
        <v>64</v>
      </c>
      <c r="BR114" t="s">
        <v>79</v>
      </c>
      <c r="BS114" t="s">
        <v>234</v>
      </c>
      <c r="BT114" t="s">
        <v>75</v>
      </c>
      <c r="BU114" t="s">
        <v>20</v>
      </c>
      <c r="BV114" t="s">
        <v>80</v>
      </c>
    </row>
    <row r="115" spans="1:74" x14ac:dyDescent="0.25">
      <c r="A115" s="3">
        <v>114</v>
      </c>
      <c r="B115" t="s">
        <v>13</v>
      </c>
      <c r="C115" t="s">
        <v>78</v>
      </c>
      <c r="D115" t="s">
        <v>7</v>
      </c>
      <c r="E115" t="s">
        <v>14</v>
      </c>
      <c r="F115" t="s">
        <v>64</v>
      </c>
      <c r="G115" t="s">
        <v>79</v>
      </c>
      <c r="H115" t="s">
        <v>24</v>
      </c>
      <c r="I115" t="s">
        <v>75</v>
      </c>
      <c r="J115" t="s">
        <v>66</v>
      </c>
      <c r="K115" t="s">
        <v>6</v>
      </c>
      <c r="L115" t="s">
        <v>67</v>
      </c>
      <c r="M115" t="s">
        <v>5</v>
      </c>
      <c r="N115" t="s">
        <v>80</v>
      </c>
      <c r="AK115" s="3">
        <v>114</v>
      </c>
      <c r="AL115" t="s">
        <v>13</v>
      </c>
      <c r="AM115" t="s">
        <v>78</v>
      </c>
      <c r="AN115" s="4" t="s">
        <v>18</v>
      </c>
      <c r="AO115" t="s">
        <v>66</v>
      </c>
      <c r="AP115" t="s">
        <v>5</v>
      </c>
      <c r="AQ115" t="s">
        <v>80</v>
      </c>
      <c r="BL115" s="3">
        <v>114</v>
      </c>
      <c r="BM115" t="s">
        <v>13</v>
      </c>
      <c r="BN115" t="s">
        <v>78</v>
      </c>
      <c r="BO115" t="s">
        <v>7</v>
      </c>
      <c r="BP115" t="s">
        <v>14</v>
      </c>
      <c r="BQ115" t="s">
        <v>64</v>
      </c>
      <c r="BR115" t="s">
        <v>79</v>
      </c>
      <c r="BS115" t="s">
        <v>24</v>
      </c>
      <c r="BT115" t="s">
        <v>75</v>
      </c>
      <c r="BU115" t="s">
        <v>20</v>
      </c>
      <c r="BV115" t="s">
        <v>80</v>
      </c>
    </row>
    <row r="116" spans="1:74" x14ac:dyDescent="0.25">
      <c r="A116" s="3">
        <v>115</v>
      </c>
      <c r="B116" t="s">
        <v>13</v>
      </c>
      <c r="C116" t="s">
        <v>78</v>
      </c>
      <c r="D116" t="s">
        <v>14</v>
      </c>
      <c r="E116" t="s">
        <v>14</v>
      </c>
      <c r="F116" t="s">
        <v>64</v>
      </c>
      <c r="G116" t="s">
        <v>79</v>
      </c>
      <c r="H116" t="s">
        <v>234</v>
      </c>
      <c r="I116" t="s">
        <v>75</v>
      </c>
      <c r="J116" t="s">
        <v>66</v>
      </c>
      <c r="K116" t="s">
        <v>6</v>
      </c>
      <c r="L116" t="s">
        <v>67</v>
      </c>
      <c r="M116" t="s">
        <v>5</v>
      </c>
      <c r="N116" t="s">
        <v>80</v>
      </c>
      <c r="AK116" s="3">
        <v>115</v>
      </c>
      <c r="AL116" t="s">
        <v>13</v>
      </c>
      <c r="AM116" t="s">
        <v>78</v>
      </c>
      <c r="AN116" s="4" t="s">
        <v>14</v>
      </c>
      <c r="AO116" t="s">
        <v>66</v>
      </c>
      <c r="AP116" t="s">
        <v>5</v>
      </c>
      <c r="AQ116" t="s">
        <v>80</v>
      </c>
      <c r="BL116" s="3">
        <v>115</v>
      </c>
      <c r="BM116" t="s">
        <v>13</v>
      </c>
      <c r="BN116" t="s">
        <v>78</v>
      </c>
      <c r="BO116" t="s">
        <v>14</v>
      </c>
      <c r="BP116" t="s">
        <v>14</v>
      </c>
      <c r="BQ116" t="s">
        <v>64</v>
      </c>
      <c r="BR116" t="s">
        <v>79</v>
      </c>
      <c r="BS116" t="s">
        <v>234</v>
      </c>
      <c r="BT116" t="s">
        <v>75</v>
      </c>
      <c r="BU116" t="s">
        <v>20</v>
      </c>
      <c r="BV116" t="s">
        <v>80</v>
      </c>
    </row>
    <row r="117" spans="1:74" x14ac:dyDescent="0.25">
      <c r="A117" s="3">
        <v>116</v>
      </c>
      <c r="B117" t="s">
        <v>13</v>
      </c>
      <c r="C117" t="s">
        <v>104</v>
      </c>
      <c r="D117" t="s">
        <v>7</v>
      </c>
      <c r="E117" t="s">
        <v>7</v>
      </c>
      <c r="F117" t="s">
        <v>64</v>
      </c>
      <c r="G117" t="s">
        <v>79</v>
      </c>
      <c r="H117" t="s">
        <v>24</v>
      </c>
      <c r="I117" t="s">
        <v>75</v>
      </c>
      <c r="J117" t="s">
        <v>105</v>
      </c>
      <c r="K117" t="s">
        <v>6</v>
      </c>
      <c r="L117" t="s">
        <v>23</v>
      </c>
      <c r="M117" t="s">
        <v>5</v>
      </c>
      <c r="N117" t="s">
        <v>77</v>
      </c>
      <c r="AK117" s="3">
        <v>116</v>
      </c>
      <c r="AL117" t="s">
        <v>13</v>
      </c>
      <c r="AM117" t="s">
        <v>104</v>
      </c>
      <c r="AN117" s="4" t="s">
        <v>18</v>
      </c>
      <c r="AO117" t="s">
        <v>105</v>
      </c>
      <c r="AP117" t="s">
        <v>5</v>
      </c>
      <c r="AQ117" t="s">
        <v>77</v>
      </c>
      <c r="BL117" s="3">
        <v>116</v>
      </c>
      <c r="BM117" t="s">
        <v>13</v>
      </c>
      <c r="BN117" t="s">
        <v>104</v>
      </c>
      <c r="BO117" t="s">
        <v>7</v>
      </c>
      <c r="BP117" t="s">
        <v>7</v>
      </c>
      <c r="BQ117" t="s">
        <v>64</v>
      </c>
      <c r="BR117" t="s">
        <v>79</v>
      </c>
      <c r="BS117" t="s">
        <v>24</v>
      </c>
      <c r="BT117" t="s">
        <v>75</v>
      </c>
      <c r="BU117" t="s">
        <v>105</v>
      </c>
      <c r="BV117" t="s">
        <v>77</v>
      </c>
    </row>
    <row r="118" spans="1:74" x14ac:dyDescent="0.25">
      <c r="A118" s="3">
        <v>117</v>
      </c>
      <c r="B118" t="s">
        <v>11</v>
      </c>
      <c r="C118" t="s">
        <v>78</v>
      </c>
      <c r="D118" t="s">
        <v>14</v>
      </c>
      <c r="E118" t="s">
        <v>94</v>
      </c>
      <c r="F118" t="s">
        <v>6</v>
      </c>
      <c r="G118" t="s">
        <v>2</v>
      </c>
      <c r="H118" t="s">
        <v>24</v>
      </c>
      <c r="I118" t="s">
        <v>75</v>
      </c>
      <c r="J118" t="s">
        <v>66</v>
      </c>
      <c r="K118" t="s">
        <v>6</v>
      </c>
      <c r="L118" t="s">
        <v>67</v>
      </c>
      <c r="M118" t="s">
        <v>25</v>
      </c>
      <c r="N118" t="s">
        <v>80</v>
      </c>
      <c r="AK118" s="3">
        <v>117</v>
      </c>
      <c r="AL118" t="s">
        <v>11</v>
      </c>
      <c r="AM118" t="s">
        <v>78</v>
      </c>
      <c r="AN118" s="4" t="s">
        <v>14</v>
      </c>
      <c r="AO118" t="s">
        <v>66</v>
      </c>
      <c r="AP118" t="s">
        <v>25</v>
      </c>
      <c r="AQ118" t="s">
        <v>80</v>
      </c>
      <c r="BL118" s="3">
        <v>117</v>
      </c>
      <c r="BM118" t="s">
        <v>11</v>
      </c>
      <c r="BN118" t="s">
        <v>78</v>
      </c>
      <c r="BO118" t="s">
        <v>14</v>
      </c>
      <c r="BP118" t="s">
        <v>94</v>
      </c>
      <c r="BQ118" t="s">
        <v>6</v>
      </c>
      <c r="BR118" t="s">
        <v>2</v>
      </c>
      <c r="BS118" t="s">
        <v>24</v>
      </c>
      <c r="BT118" t="s">
        <v>75</v>
      </c>
      <c r="BU118" t="s">
        <v>20</v>
      </c>
      <c r="BV118" t="s">
        <v>80</v>
      </c>
    </row>
    <row r="119" spans="1:74" x14ac:dyDescent="0.25">
      <c r="A119" s="3">
        <v>118</v>
      </c>
      <c r="B119" t="s">
        <v>26</v>
      </c>
      <c r="C119" t="s">
        <v>74</v>
      </c>
      <c r="D119" t="s">
        <v>63</v>
      </c>
      <c r="E119" t="s">
        <v>94</v>
      </c>
      <c r="F119" t="s">
        <v>85</v>
      </c>
      <c r="G119" t="s">
        <v>2</v>
      </c>
      <c r="H119" t="s">
        <v>8</v>
      </c>
      <c r="I119" t="s">
        <v>9</v>
      </c>
      <c r="J119" t="s">
        <v>96</v>
      </c>
      <c r="K119" t="s">
        <v>6</v>
      </c>
      <c r="L119" t="s">
        <v>67</v>
      </c>
      <c r="M119" t="s">
        <v>25</v>
      </c>
      <c r="N119" t="s">
        <v>77</v>
      </c>
      <c r="AK119" s="3">
        <v>118</v>
      </c>
      <c r="AL119" t="s">
        <v>26</v>
      </c>
      <c r="AM119" t="s">
        <v>74</v>
      </c>
      <c r="AN119" s="4" t="s">
        <v>63</v>
      </c>
      <c r="AO119" t="s">
        <v>96</v>
      </c>
      <c r="AP119" t="s">
        <v>25</v>
      </c>
      <c r="AQ119" t="s">
        <v>77</v>
      </c>
      <c r="BL119" s="3">
        <v>118</v>
      </c>
      <c r="BM119" t="s">
        <v>26</v>
      </c>
      <c r="BN119" t="s">
        <v>74</v>
      </c>
      <c r="BO119" t="s">
        <v>63</v>
      </c>
      <c r="BP119" t="s">
        <v>94</v>
      </c>
      <c r="BQ119" t="s">
        <v>85</v>
      </c>
      <c r="BR119" t="s">
        <v>2</v>
      </c>
      <c r="BS119" t="s">
        <v>8</v>
      </c>
      <c r="BT119" t="s">
        <v>9</v>
      </c>
      <c r="BU119" t="s">
        <v>20</v>
      </c>
      <c r="BV119" t="s">
        <v>77</v>
      </c>
    </row>
    <row r="120" spans="1:74" x14ac:dyDescent="0.25">
      <c r="A120" s="3">
        <v>119</v>
      </c>
      <c r="B120" t="s">
        <v>26</v>
      </c>
      <c r="C120" t="s">
        <v>62</v>
      </c>
      <c r="D120" t="s">
        <v>99</v>
      </c>
      <c r="E120" t="s">
        <v>99</v>
      </c>
      <c r="F120" t="s">
        <v>64</v>
      </c>
      <c r="G120" t="s">
        <v>2</v>
      </c>
      <c r="H120" t="s">
        <v>28</v>
      </c>
      <c r="I120" t="s">
        <v>9</v>
      </c>
      <c r="J120" t="s">
        <v>98</v>
      </c>
      <c r="K120" t="s">
        <v>6</v>
      </c>
      <c r="L120" t="s">
        <v>23</v>
      </c>
      <c r="M120" t="s">
        <v>5</v>
      </c>
      <c r="N120" t="s">
        <v>77</v>
      </c>
      <c r="AK120" s="3">
        <v>119</v>
      </c>
      <c r="AL120" t="s">
        <v>26</v>
      </c>
      <c r="AM120" t="s">
        <v>62</v>
      </c>
      <c r="AN120" s="4" t="s">
        <v>97</v>
      </c>
      <c r="AO120" t="s">
        <v>98</v>
      </c>
      <c r="AP120" t="s">
        <v>5</v>
      </c>
      <c r="AQ120" t="s">
        <v>77</v>
      </c>
      <c r="BL120" s="3">
        <v>119</v>
      </c>
      <c r="BM120" t="s">
        <v>26</v>
      </c>
      <c r="BN120" t="s">
        <v>62</v>
      </c>
      <c r="BO120" t="s">
        <v>99</v>
      </c>
      <c r="BP120" t="s">
        <v>99</v>
      </c>
      <c r="BQ120" t="s">
        <v>64</v>
      </c>
      <c r="BR120" t="s">
        <v>2</v>
      </c>
      <c r="BS120" t="s">
        <v>28</v>
      </c>
      <c r="BT120" t="s">
        <v>9</v>
      </c>
      <c r="BU120" t="s">
        <v>98</v>
      </c>
      <c r="BV120" t="s">
        <v>77</v>
      </c>
    </row>
    <row r="121" spans="1:74" x14ac:dyDescent="0.25">
      <c r="A121" s="3">
        <v>120</v>
      </c>
      <c r="B121" t="s">
        <v>26</v>
      </c>
      <c r="C121" t="s">
        <v>62</v>
      </c>
      <c r="D121" t="s">
        <v>14</v>
      </c>
      <c r="E121" t="s">
        <v>7</v>
      </c>
      <c r="F121" t="s">
        <v>85</v>
      </c>
      <c r="G121" t="s">
        <v>2</v>
      </c>
      <c r="H121" t="s">
        <v>22</v>
      </c>
      <c r="I121" t="s">
        <v>9</v>
      </c>
      <c r="J121" t="s">
        <v>76</v>
      </c>
      <c r="K121" t="s">
        <v>6</v>
      </c>
      <c r="L121" t="s">
        <v>67</v>
      </c>
      <c r="M121" t="s">
        <v>5</v>
      </c>
      <c r="N121" t="s">
        <v>77</v>
      </c>
      <c r="AK121" s="3">
        <v>120</v>
      </c>
      <c r="AL121" t="s">
        <v>26</v>
      </c>
      <c r="AM121" t="s">
        <v>62</v>
      </c>
      <c r="AN121" s="4" t="s">
        <v>14</v>
      </c>
      <c r="AO121" t="s">
        <v>76</v>
      </c>
      <c r="AP121" t="s">
        <v>5</v>
      </c>
      <c r="AQ121" t="s">
        <v>77</v>
      </c>
      <c r="BL121" s="3">
        <v>120</v>
      </c>
      <c r="BM121" t="s">
        <v>26</v>
      </c>
      <c r="BN121" t="s">
        <v>62</v>
      </c>
      <c r="BO121" t="s">
        <v>14</v>
      </c>
      <c r="BP121" t="s">
        <v>7</v>
      </c>
      <c r="BQ121" t="s">
        <v>85</v>
      </c>
      <c r="BR121" t="s">
        <v>2</v>
      </c>
      <c r="BS121" t="s">
        <v>22</v>
      </c>
      <c r="BT121" t="s">
        <v>9</v>
      </c>
      <c r="BU121" t="s">
        <v>76</v>
      </c>
      <c r="BV121" t="s">
        <v>77</v>
      </c>
    </row>
    <row r="122" spans="1:74" x14ac:dyDescent="0.25">
      <c r="A122" s="3">
        <v>121</v>
      </c>
      <c r="B122" t="s">
        <v>11</v>
      </c>
      <c r="C122" t="s">
        <v>84</v>
      </c>
      <c r="D122" t="s">
        <v>75</v>
      </c>
      <c r="E122" t="s">
        <v>7</v>
      </c>
      <c r="F122" t="s">
        <v>6</v>
      </c>
      <c r="G122" t="s">
        <v>2</v>
      </c>
      <c r="H122" t="s">
        <v>3</v>
      </c>
      <c r="I122" t="s">
        <v>9</v>
      </c>
      <c r="J122" t="s">
        <v>71</v>
      </c>
      <c r="K122" t="s">
        <v>6</v>
      </c>
      <c r="L122" t="s">
        <v>23</v>
      </c>
      <c r="M122" t="s">
        <v>10</v>
      </c>
      <c r="N122" t="s">
        <v>90</v>
      </c>
      <c r="AK122" s="3">
        <v>121</v>
      </c>
      <c r="AL122" t="s">
        <v>11</v>
      </c>
      <c r="AM122" t="s">
        <v>84</v>
      </c>
      <c r="AN122" s="4" t="s">
        <v>63</v>
      </c>
      <c r="AO122" t="s">
        <v>71</v>
      </c>
      <c r="AP122" t="s">
        <v>10</v>
      </c>
      <c r="AQ122" t="s">
        <v>90</v>
      </c>
      <c r="BL122" s="3">
        <v>121</v>
      </c>
      <c r="BM122" t="s">
        <v>11</v>
      </c>
      <c r="BN122" t="s">
        <v>84</v>
      </c>
      <c r="BO122" t="s">
        <v>75</v>
      </c>
      <c r="BP122" t="s">
        <v>7</v>
      </c>
      <c r="BQ122" t="s">
        <v>6</v>
      </c>
      <c r="BR122" t="s">
        <v>2</v>
      </c>
      <c r="BS122" t="s">
        <v>3</v>
      </c>
      <c r="BT122" t="s">
        <v>9</v>
      </c>
      <c r="BU122" t="s">
        <v>71</v>
      </c>
      <c r="BV122" t="s">
        <v>90</v>
      </c>
    </row>
    <row r="123" spans="1:74" x14ac:dyDescent="0.25">
      <c r="A123" s="3">
        <v>122</v>
      </c>
      <c r="B123" t="s">
        <v>11</v>
      </c>
      <c r="C123" t="s">
        <v>87</v>
      </c>
      <c r="D123" t="s">
        <v>63</v>
      </c>
      <c r="E123" t="s">
        <v>7</v>
      </c>
      <c r="F123" t="s">
        <v>64</v>
      </c>
      <c r="G123" t="s">
        <v>2</v>
      </c>
      <c r="H123" t="s">
        <v>8</v>
      </c>
      <c r="I123" t="s">
        <v>9</v>
      </c>
      <c r="J123" t="s">
        <v>96</v>
      </c>
      <c r="K123" t="s">
        <v>6</v>
      </c>
      <c r="L123" t="s">
        <v>23</v>
      </c>
      <c r="M123" t="s">
        <v>5</v>
      </c>
      <c r="N123" t="s">
        <v>77</v>
      </c>
      <c r="AK123" s="3">
        <v>122</v>
      </c>
      <c r="AL123" t="s">
        <v>11</v>
      </c>
      <c r="AM123" t="s">
        <v>87</v>
      </c>
      <c r="AN123" s="4" t="s">
        <v>63</v>
      </c>
      <c r="AO123" t="s">
        <v>96</v>
      </c>
      <c r="AP123" t="s">
        <v>5</v>
      </c>
      <c r="AQ123" t="s">
        <v>77</v>
      </c>
      <c r="BL123" s="3">
        <v>122</v>
      </c>
      <c r="BM123" t="s">
        <v>11</v>
      </c>
      <c r="BN123" t="s">
        <v>87</v>
      </c>
      <c r="BO123" t="s">
        <v>63</v>
      </c>
      <c r="BP123" t="s">
        <v>7</v>
      </c>
      <c r="BQ123" t="s">
        <v>64</v>
      </c>
      <c r="BR123" t="s">
        <v>2</v>
      </c>
      <c r="BS123" t="s">
        <v>8</v>
      </c>
      <c r="BT123" t="s">
        <v>9</v>
      </c>
      <c r="BU123" t="s">
        <v>20</v>
      </c>
      <c r="BV123" t="s">
        <v>77</v>
      </c>
    </row>
    <row r="124" spans="1:74" x14ac:dyDescent="0.25">
      <c r="A124" s="3">
        <v>123</v>
      </c>
      <c r="B124" t="s">
        <v>26</v>
      </c>
      <c r="C124" t="s">
        <v>62</v>
      </c>
      <c r="D124" t="s">
        <v>91</v>
      </c>
      <c r="E124" t="s">
        <v>251</v>
      </c>
      <c r="F124" t="s">
        <v>6</v>
      </c>
      <c r="G124" t="s">
        <v>2</v>
      </c>
      <c r="H124" t="s">
        <v>28</v>
      </c>
      <c r="I124" t="s">
        <v>63</v>
      </c>
      <c r="J124" t="s">
        <v>71</v>
      </c>
      <c r="K124" t="s">
        <v>6</v>
      </c>
      <c r="L124" t="s">
        <v>23</v>
      </c>
      <c r="M124" t="s">
        <v>5</v>
      </c>
      <c r="N124" t="s">
        <v>90</v>
      </c>
      <c r="AK124" s="3">
        <v>123</v>
      </c>
      <c r="AL124" t="s">
        <v>26</v>
      </c>
      <c r="AM124" t="s">
        <v>62</v>
      </c>
      <c r="AN124" s="4" t="s">
        <v>18</v>
      </c>
      <c r="AO124" t="s">
        <v>71</v>
      </c>
      <c r="AP124" t="s">
        <v>5</v>
      </c>
      <c r="AQ124" t="s">
        <v>90</v>
      </c>
      <c r="BL124" s="3">
        <v>123</v>
      </c>
      <c r="BM124" t="s">
        <v>26</v>
      </c>
      <c r="BN124" t="s">
        <v>62</v>
      </c>
      <c r="BO124" t="s">
        <v>91</v>
      </c>
      <c r="BP124" t="s">
        <v>251</v>
      </c>
      <c r="BQ124" t="s">
        <v>6</v>
      </c>
      <c r="BR124" t="s">
        <v>2</v>
      </c>
      <c r="BS124" t="s">
        <v>28</v>
      </c>
      <c r="BT124" t="s">
        <v>63</v>
      </c>
      <c r="BU124" t="s">
        <v>71</v>
      </c>
      <c r="BV124" t="s">
        <v>90</v>
      </c>
    </row>
    <row r="125" spans="1:74" x14ac:dyDescent="0.25">
      <c r="A125" s="3">
        <v>124</v>
      </c>
      <c r="B125" t="s">
        <v>11</v>
      </c>
      <c r="C125" t="s">
        <v>84</v>
      </c>
      <c r="D125" t="s">
        <v>63</v>
      </c>
      <c r="E125" t="s">
        <v>91</v>
      </c>
      <c r="F125" t="s">
        <v>6</v>
      </c>
      <c r="G125" t="s">
        <v>2</v>
      </c>
      <c r="H125" t="s">
        <v>8</v>
      </c>
      <c r="I125" t="s">
        <v>9</v>
      </c>
      <c r="J125" t="s">
        <v>149</v>
      </c>
      <c r="K125" t="s">
        <v>6</v>
      </c>
      <c r="L125" t="s">
        <v>23</v>
      </c>
      <c r="M125" t="s">
        <v>5</v>
      </c>
      <c r="N125" t="s">
        <v>90</v>
      </c>
      <c r="AK125" s="3">
        <v>124</v>
      </c>
      <c r="AL125" t="s">
        <v>11</v>
      </c>
      <c r="AM125" t="s">
        <v>84</v>
      </c>
      <c r="AN125" s="4" t="s">
        <v>63</v>
      </c>
      <c r="AO125" t="s">
        <v>149</v>
      </c>
      <c r="AP125" t="s">
        <v>5</v>
      </c>
      <c r="AQ125" t="s">
        <v>90</v>
      </c>
      <c r="BL125" s="3">
        <v>124</v>
      </c>
      <c r="BM125" t="s">
        <v>11</v>
      </c>
      <c r="BN125" t="s">
        <v>84</v>
      </c>
      <c r="BO125" t="s">
        <v>63</v>
      </c>
      <c r="BP125" t="s">
        <v>91</v>
      </c>
      <c r="BQ125" t="s">
        <v>6</v>
      </c>
      <c r="BR125" t="s">
        <v>2</v>
      </c>
      <c r="BS125" t="s">
        <v>8</v>
      </c>
      <c r="BT125" t="s">
        <v>9</v>
      </c>
      <c r="BU125" t="s">
        <v>98</v>
      </c>
      <c r="BV125" t="s">
        <v>90</v>
      </c>
    </row>
    <row r="126" spans="1:74" x14ac:dyDescent="0.25">
      <c r="A126" s="3">
        <v>125</v>
      </c>
      <c r="B126" t="s">
        <v>11</v>
      </c>
      <c r="C126" t="s">
        <v>87</v>
      </c>
      <c r="D126" t="s">
        <v>75</v>
      </c>
      <c r="E126" t="s">
        <v>73</v>
      </c>
      <c r="F126" t="s">
        <v>85</v>
      </c>
      <c r="G126" t="s">
        <v>2</v>
      </c>
      <c r="H126" t="s">
        <v>3</v>
      </c>
      <c r="I126" t="s">
        <v>88</v>
      </c>
      <c r="J126" t="s">
        <v>89</v>
      </c>
      <c r="K126" t="s">
        <v>6</v>
      </c>
      <c r="L126" t="s">
        <v>67</v>
      </c>
      <c r="M126" t="s">
        <v>5</v>
      </c>
      <c r="N126" t="s">
        <v>72</v>
      </c>
      <c r="AK126" s="3">
        <v>125</v>
      </c>
      <c r="AL126" t="s">
        <v>11</v>
      </c>
      <c r="AM126" t="s">
        <v>87</v>
      </c>
      <c r="AN126" s="4" t="s">
        <v>63</v>
      </c>
      <c r="AO126" t="s">
        <v>89</v>
      </c>
      <c r="AP126" t="s">
        <v>5</v>
      </c>
      <c r="AQ126" t="s">
        <v>72</v>
      </c>
      <c r="BL126" s="3">
        <v>125</v>
      </c>
      <c r="BM126" t="s">
        <v>11</v>
      </c>
      <c r="BN126" t="s">
        <v>87</v>
      </c>
      <c r="BO126" t="s">
        <v>75</v>
      </c>
      <c r="BP126" t="s">
        <v>73</v>
      </c>
      <c r="BQ126" t="s">
        <v>85</v>
      </c>
      <c r="BR126" t="s">
        <v>2</v>
      </c>
      <c r="BS126" t="s">
        <v>3</v>
      </c>
      <c r="BT126" t="s">
        <v>88</v>
      </c>
      <c r="BU126" t="s">
        <v>108</v>
      </c>
      <c r="BV126" t="s">
        <v>72</v>
      </c>
    </row>
    <row r="127" spans="1:74" x14ac:dyDescent="0.25">
      <c r="A127" s="3">
        <v>126</v>
      </c>
      <c r="B127" t="s">
        <v>12</v>
      </c>
      <c r="C127" t="s">
        <v>84</v>
      </c>
      <c r="D127" t="s">
        <v>14</v>
      </c>
      <c r="E127" t="s">
        <v>14</v>
      </c>
      <c r="F127" t="s">
        <v>6</v>
      </c>
      <c r="G127" t="s">
        <v>21</v>
      </c>
      <c r="H127" t="s">
        <v>19</v>
      </c>
      <c r="I127" t="s">
        <v>9</v>
      </c>
      <c r="J127" t="s">
        <v>89</v>
      </c>
      <c r="K127" t="s">
        <v>6</v>
      </c>
      <c r="L127" t="s">
        <v>67</v>
      </c>
      <c r="M127" t="s">
        <v>5</v>
      </c>
      <c r="N127" t="s">
        <v>90</v>
      </c>
      <c r="AK127" s="3">
        <v>126</v>
      </c>
      <c r="AL127" t="s">
        <v>12</v>
      </c>
      <c r="AM127" t="s">
        <v>84</v>
      </c>
      <c r="AN127" s="4" t="s">
        <v>14</v>
      </c>
      <c r="AO127" t="s">
        <v>89</v>
      </c>
      <c r="AP127" t="s">
        <v>5</v>
      </c>
      <c r="AQ127" t="s">
        <v>90</v>
      </c>
      <c r="BL127" s="3">
        <v>126</v>
      </c>
      <c r="BM127" t="s">
        <v>12</v>
      </c>
      <c r="BN127" t="s">
        <v>84</v>
      </c>
      <c r="BO127" t="s">
        <v>14</v>
      </c>
      <c r="BP127" t="s">
        <v>14</v>
      </c>
      <c r="BQ127" t="s">
        <v>6</v>
      </c>
      <c r="BR127" t="s">
        <v>21</v>
      </c>
      <c r="BS127" t="s">
        <v>19</v>
      </c>
      <c r="BT127" t="s">
        <v>9</v>
      </c>
      <c r="BU127" t="s">
        <v>108</v>
      </c>
      <c r="BV127" t="s">
        <v>90</v>
      </c>
    </row>
    <row r="128" spans="1:74" x14ac:dyDescent="0.25">
      <c r="A128" s="3">
        <v>127</v>
      </c>
      <c r="B128" t="s">
        <v>11</v>
      </c>
      <c r="C128" t="s">
        <v>84</v>
      </c>
      <c r="D128" t="s">
        <v>14</v>
      </c>
      <c r="E128" t="s">
        <v>109</v>
      </c>
      <c r="F128" t="s">
        <v>64</v>
      </c>
      <c r="G128" t="s">
        <v>2</v>
      </c>
      <c r="H128" t="s">
        <v>32</v>
      </c>
      <c r="I128" t="s">
        <v>110</v>
      </c>
      <c r="J128" t="s">
        <v>20</v>
      </c>
      <c r="K128" t="s">
        <v>6</v>
      </c>
      <c r="L128" t="s">
        <v>67</v>
      </c>
      <c r="M128" t="s">
        <v>5</v>
      </c>
      <c r="N128" t="s">
        <v>80</v>
      </c>
      <c r="AK128" s="3">
        <v>127</v>
      </c>
      <c r="AL128" t="s">
        <v>11</v>
      </c>
      <c r="AM128" t="s">
        <v>84</v>
      </c>
      <c r="AN128" s="4" t="s">
        <v>14</v>
      </c>
      <c r="AO128" t="s">
        <v>20</v>
      </c>
      <c r="AP128" t="s">
        <v>5</v>
      </c>
      <c r="AQ128" t="s">
        <v>80</v>
      </c>
      <c r="BL128" s="3">
        <v>127</v>
      </c>
      <c r="BM128" t="s">
        <v>11</v>
      </c>
      <c r="BN128" t="s">
        <v>84</v>
      </c>
      <c r="BO128" t="s">
        <v>14</v>
      </c>
      <c r="BP128" t="s">
        <v>109</v>
      </c>
      <c r="BQ128" t="s">
        <v>64</v>
      </c>
      <c r="BR128" t="s">
        <v>2</v>
      </c>
      <c r="BS128" t="s">
        <v>32</v>
      </c>
      <c r="BT128" t="s">
        <v>110</v>
      </c>
      <c r="BU128" t="s">
        <v>20</v>
      </c>
      <c r="BV128" t="s">
        <v>80</v>
      </c>
    </row>
    <row r="129" spans="1:74" x14ac:dyDescent="0.25">
      <c r="A129" s="3">
        <v>128</v>
      </c>
      <c r="B129" t="s">
        <v>13</v>
      </c>
      <c r="C129" t="s">
        <v>104</v>
      </c>
      <c r="D129" t="s">
        <v>14</v>
      </c>
      <c r="E129" t="s">
        <v>14</v>
      </c>
      <c r="F129" t="s">
        <v>64</v>
      </c>
      <c r="G129" t="s">
        <v>79</v>
      </c>
      <c r="H129" t="s">
        <v>24</v>
      </c>
      <c r="I129" t="s">
        <v>75</v>
      </c>
      <c r="J129" t="s">
        <v>111</v>
      </c>
      <c r="K129" t="s">
        <v>6</v>
      </c>
      <c r="L129" t="s">
        <v>23</v>
      </c>
      <c r="M129" t="s">
        <v>5</v>
      </c>
      <c r="N129" t="s">
        <v>77</v>
      </c>
      <c r="AK129" s="3">
        <v>128</v>
      </c>
      <c r="AL129" t="s">
        <v>13</v>
      </c>
      <c r="AM129" t="s">
        <v>104</v>
      </c>
      <c r="AN129" s="4" t="s">
        <v>14</v>
      </c>
      <c r="AO129" t="s">
        <v>111</v>
      </c>
      <c r="AP129" t="s">
        <v>5</v>
      </c>
      <c r="AQ129" t="s">
        <v>77</v>
      </c>
      <c r="BL129" s="3">
        <v>128</v>
      </c>
      <c r="BM129" t="s">
        <v>13</v>
      </c>
      <c r="BN129" t="s">
        <v>104</v>
      </c>
      <c r="BO129" t="s">
        <v>14</v>
      </c>
      <c r="BP129" t="s">
        <v>14</v>
      </c>
      <c r="BQ129" t="s">
        <v>64</v>
      </c>
      <c r="BR129" t="s">
        <v>79</v>
      </c>
      <c r="BS129" t="s">
        <v>24</v>
      </c>
      <c r="BT129" t="s">
        <v>75</v>
      </c>
      <c r="BU129" t="s">
        <v>20</v>
      </c>
      <c r="BV129" t="s">
        <v>77</v>
      </c>
    </row>
    <row r="130" spans="1:74" x14ac:dyDescent="0.25">
      <c r="A130" s="3">
        <v>129</v>
      </c>
      <c r="B130" t="s">
        <v>17</v>
      </c>
      <c r="C130" t="s">
        <v>84</v>
      </c>
      <c r="D130" t="s">
        <v>18</v>
      </c>
      <c r="E130" t="s">
        <v>30</v>
      </c>
      <c r="F130" t="s">
        <v>6</v>
      </c>
      <c r="G130" t="s">
        <v>2</v>
      </c>
      <c r="H130" t="s">
        <v>19</v>
      </c>
      <c r="I130" t="s">
        <v>9</v>
      </c>
      <c r="J130" t="s">
        <v>76</v>
      </c>
      <c r="K130" t="s">
        <v>6</v>
      </c>
      <c r="L130" t="s">
        <v>23</v>
      </c>
      <c r="M130" t="s">
        <v>5</v>
      </c>
      <c r="N130" t="s">
        <v>77</v>
      </c>
      <c r="AK130" s="3">
        <v>129</v>
      </c>
      <c r="AL130" t="s">
        <v>17</v>
      </c>
      <c r="AM130" t="s">
        <v>84</v>
      </c>
      <c r="AN130" s="4" t="s">
        <v>18</v>
      </c>
      <c r="AO130" t="s">
        <v>76</v>
      </c>
      <c r="AP130" t="s">
        <v>5</v>
      </c>
      <c r="AQ130" t="s">
        <v>77</v>
      </c>
      <c r="BL130" s="3">
        <v>129</v>
      </c>
      <c r="BM130" t="s">
        <v>17</v>
      </c>
      <c r="BN130" t="s">
        <v>84</v>
      </c>
      <c r="BO130" t="s">
        <v>18</v>
      </c>
      <c r="BP130" t="s">
        <v>30</v>
      </c>
      <c r="BQ130" t="s">
        <v>6</v>
      </c>
      <c r="BR130" t="s">
        <v>2</v>
      </c>
      <c r="BS130" t="s">
        <v>19</v>
      </c>
      <c r="BT130" t="s">
        <v>9</v>
      </c>
      <c r="BU130" t="s">
        <v>76</v>
      </c>
      <c r="BV130" t="s">
        <v>77</v>
      </c>
    </row>
    <row r="131" spans="1:74" x14ac:dyDescent="0.25">
      <c r="A131" s="3">
        <v>130</v>
      </c>
      <c r="B131" t="s">
        <v>11</v>
      </c>
      <c r="C131" t="s">
        <v>104</v>
      </c>
      <c r="D131" t="s">
        <v>14</v>
      </c>
      <c r="E131" t="s">
        <v>7</v>
      </c>
      <c r="F131" t="s">
        <v>6</v>
      </c>
      <c r="G131" t="s">
        <v>2</v>
      </c>
      <c r="H131" t="s">
        <v>22</v>
      </c>
      <c r="I131" t="s">
        <v>65</v>
      </c>
      <c r="J131" t="s">
        <v>100</v>
      </c>
      <c r="K131" t="s">
        <v>6</v>
      </c>
      <c r="L131" t="s">
        <v>23</v>
      </c>
      <c r="M131" t="s">
        <v>25</v>
      </c>
      <c r="N131" t="s">
        <v>80</v>
      </c>
      <c r="AK131" s="3">
        <v>130</v>
      </c>
      <c r="AL131" t="s">
        <v>11</v>
      </c>
      <c r="AM131" t="s">
        <v>104</v>
      </c>
      <c r="AN131" s="4" t="s">
        <v>14</v>
      </c>
      <c r="AO131" t="s">
        <v>100</v>
      </c>
      <c r="AP131" t="s">
        <v>25</v>
      </c>
      <c r="AQ131" t="s">
        <v>80</v>
      </c>
      <c r="BL131" s="3">
        <v>130</v>
      </c>
      <c r="BM131" t="s">
        <v>11</v>
      </c>
      <c r="BN131" t="s">
        <v>104</v>
      </c>
      <c r="BO131" t="s">
        <v>14</v>
      </c>
      <c r="BP131" t="s">
        <v>7</v>
      </c>
      <c r="BQ131" t="s">
        <v>6</v>
      </c>
      <c r="BR131" t="s">
        <v>2</v>
      </c>
      <c r="BS131" t="s">
        <v>22</v>
      </c>
      <c r="BT131" t="s">
        <v>65</v>
      </c>
      <c r="BU131" t="s">
        <v>20</v>
      </c>
      <c r="BV131" t="s">
        <v>80</v>
      </c>
    </row>
    <row r="132" spans="1:74" x14ac:dyDescent="0.25">
      <c r="A132" s="3">
        <v>131</v>
      </c>
      <c r="B132" t="s">
        <v>11</v>
      </c>
      <c r="C132" t="s">
        <v>104</v>
      </c>
      <c r="D132" t="s">
        <v>14</v>
      </c>
      <c r="E132" t="s">
        <v>94</v>
      </c>
      <c r="F132" t="s">
        <v>85</v>
      </c>
      <c r="G132" t="s">
        <v>2</v>
      </c>
      <c r="H132" t="s">
        <v>22</v>
      </c>
      <c r="I132" t="s">
        <v>65</v>
      </c>
      <c r="J132" t="s">
        <v>76</v>
      </c>
      <c r="K132" t="s">
        <v>6</v>
      </c>
      <c r="L132" t="s">
        <v>23</v>
      </c>
      <c r="M132" t="s">
        <v>5</v>
      </c>
      <c r="N132" t="s">
        <v>80</v>
      </c>
      <c r="AK132" s="3">
        <v>131</v>
      </c>
      <c r="AL132" t="s">
        <v>11</v>
      </c>
      <c r="AM132" t="s">
        <v>104</v>
      </c>
      <c r="AN132" s="4" t="s">
        <v>14</v>
      </c>
      <c r="AO132" t="s">
        <v>76</v>
      </c>
      <c r="AP132" t="s">
        <v>5</v>
      </c>
      <c r="AQ132" t="s">
        <v>80</v>
      </c>
      <c r="BL132" s="3">
        <v>131</v>
      </c>
      <c r="BM132" t="s">
        <v>11</v>
      </c>
      <c r="BN132" t="s">
        <v>104</v>
      </c>
      <c r="BO132" t="s">
        <v>14</v>
      </c>
      <c r="BP132" t="s">
        <v>94</v>
      </c>
      <c r="BQ132" t="s">
        <v>85</v>
      </c>
      <c r="BR132" t="s">
        <v>2</v>
      </c>
      <c r="BS132" t="s">
        <v>22</v>
      </c>
      <c r="BT132" t="s">
        <v>65</v>
      </c>
      <c r="BU132" t="s">
        <v>76</v>
      </c>
      <c r="BV132" t="s">
        <v>80</v>
      </c>
    </row>
    <row r="133" spans="1:74" x14ac:dyDescent="0.25">
      <c r="A133" s="3">
        <v>132</v>
      </c>
      <c r="B133" t="s">
        <v>13</v>
      </c>
      <c r="C133" t="s">
        <v>104</v>
      </c>
      <c r="D133" t="s">
        <v>103</v>
      </c>
      <c r="E133" t="s">
        <v>7</v>
      </c>
      <c r="F133" t="s">
        <v>6</v>
      </c>
      <c r="G133" t="s">
        <v>2</v>
      </c>
      <c r="H133" t="s">
        <v>28</v>
      </c>
      <c r="I133" t="s">
        <v>9</v>
      </c>
      <c r="J133" t="s">
        <v>112</v>
      </c>
      <c r="K133" t="s">
        <v>6</v>
      </c>
      <c r="L133" t="s">
        <v>23</v>
      </c>
      <c r="M133" t="s">
        <v>5</v>
      </c>
      <c r="N133" t="s">
        <v>77</v>
      </c>
      <c r="AK133" s="3">
        <v>132</v>
      </c>
      <c r="AL133" t="s">
        <v>13</v>
      </c>
      <c r="AM133" t="s">
        <v>104</v>
      </c>
      <c r="AN133" s="4" t="s">
        <v>14</v>
      </c>
      <c r="AO133" t="s">
        <v>112</v>
      </c>
      <c r="AP133" t="s">
        <v>5</v>
      </c>
      <c r="AQ133" t="s">
        <v>77</v>
      </c>
      <c r="BL133" s="3">
        <v>132</v>
      </c>
      <c r="BM133" t="s">
        <v>13</v>
      </c>
      <c r="BN133" t="s">
        <v>104</v>
      </c>
      <c r="BO133" t="s">
        <v>103</v>
      </c>
      <c r="BP133" t="s">
        <v>7</v>
      </c>
      <c r="BQ133" t="s">
        <v>6</v>
      </c>
      <c r="BR133" t="s">
        <v>2</v>
      </c>
      <c r="BS133" t="s">
        <v>28</v>
      </c>
      <c r="BT133" t="s">
        <v>9</v>
      </c>
      <c r="BU133" t="s">
        <v>126</v>
      </c>
      <c r="BV133" t="s">
        <v>77</v>
      </c>
    </row>
    <row r="134" spans="1:74" x14ac:dyDescent="0.25">
      <c r="A134" s="3">
        <v>133</v>
      </c>
      <c r="B134" t="s">
        <v>26</v>
      </c>
      <c r="C134" t="s">
        <v>62</v>
      </c>
      <c r="D134" t="s">
        <v>109</v>
      </c>
      <c r="E134" t="s">
        <v>94</v>
      </c>
      <c r="F134" t="s">
        <v>6</v>
      </c>
      <c r="G134" t="s">
        <v>2</v>
      </c>
      <c r="H134" t="s">
        <v>19</v>
      </c>
      <c r="I134" t="s">
        <v>65</v>
      </c>
      <c r="J134" t="s">
        <v>129</v>
      </c>
      <c r="K134" t="s">
        <v>6</v>
      </c>
      <c r="L134" t="s">
        <v>29</v>
      </c>
      <c r="M134" t="s">
        <v>25</v>
      </c>
      <c r="N134" t="s">
        <v>72</v>
      </c>
      <c r="AK134" s="3">
        <v>133</v>
      </c>
      <c r="AL134" t="s">
        <v>26</v>
      </c>
      <c r="AM134" t="s">
        <v>62</v>
      </c>
      <c r="AN134" s="4" t="s">
        <v>18</v>
      </c>
      <c r="AO134" t="s">
        <v>129</v>
      </c>
      <c r="AP134" t="s">
        <v>25</v>
      </c>
      <c r="AQ134" t="s">
        <v>72</v>
      </c>
      <c r="BL134" s="3">
        <v>133</v>
      </c>
      <c r="BM134" t="s">
        <v>26</v>
      </c>
      <c r="BN134" t="s">
        <v>62</v>
      </c>
      <c r="BO134" t="s">
        <v>109</v>
      </c>
      <c r="BP134" t="s">
        <v>94</v>
      </c>
      <c r="BQ134" t="s">
        <v>6</v>
      </c>
      <c r="BR134" t="s">
        <v>2</v>
      </c>
      <c r="BS134" t="s">
        <v>19</v>
      </c>
      <c r="BT134" t="s">
        <v>65</v>
      </c>
      <c r="BU134" t="s">
        <v>20</v>
      </c>
      <c r="BV134" t="s">
        <v>72</v>
      </c>
    </row>
    <row r="135" spans="1:74" x14ac:dyDescent="0.25">
      <c r="A135" s="3">
        <v>134</v>
      </c>
      <c r="B135" t="s">
        <v>11</v>
      </c>
      <c r="C135" t="s">
        <v>78</v>
      </c>
      <c r="D135" t="s">
        <v>75</v>
      </c>
      <c r="E135" t="s">
        <v>94</v>
      </c>
      <c r="F135" t="s">
        <v>64</v>
      </c>
      <c r="G135" t="s">
        <v>2</v>
      </c>
      <c r="H135" t="s">
        <v>38</v>
      </c>
      <c r="I135" t="s">
        <v>9</v>
      </c>
      <c r="J135" t="s">
        <v>130</v>
      </c>
      <c r="K135" t="s">
        <v>6</v>
      </c>
      <c r="L135" t="s">
        <v>67</v>
      </c>
      <c r="M135" t="s">
        <v>10</v>
      </c>
      <c r="N135" t="s">
        <v>90</v>
      </c>
      <c r="AK135" s="3">
        <v>134</v>
      </c>
      <c r="AL135" t="s">
        <v>11</v>
      </c>
      <c r="AM135" t="s">
        <v>78</v>
      </c>
      <c r="AN135" s="4" t="s">
        <v>63</v>
      </c>
      <c r="AO135" t="s">
        <v>130</v>
      </c>
      <c r="AP135" t="s">
        <v>10</v>
      </c>
      <c r="AQ135" t="s">
        <v>90</v>
      </c>
      <c r="BL135" s="3">
        <v>134</v>
      </c>
      <c r="BM135" t="s">
        <v>11</v>
      </c>
      <c r="BN135" t="s">
        <v>78</v>
      </c>
      <c r="BO135" t="s">
        <v>75</v>
      </c>
      <c r="BP135" t="s">
        <v>94</v>
      </c>
      <c r="BQ135" t="s">
        <v>64</v>
      </c>
      <c r="BR135" t="s">
        <v>2</v>
      </c>
      <c r="BS135" t="s">
        <v>38</v>
      </c>
      <c r="BT135" t="s">
        <v>9</v>
      </c>
      <c r="BU135" t="s">
        <v>20</v>
      </c>
      <c r="BV135" t="s">
        <v>90</v>
      </c>
    </row>
    <row r="136" spans="1:74" x14ac:dyDescent="0.25">
      <c r="A136" s="3">
        <v>135</v>
      </c>
      <c r="B136" t="s">
        <v>11</v>
      </c>
      <c r="C136" t="s">
        <v>84</v>
      </c>
      <c r="D136" t="s">
        <v>18</v>
      </c>
      <c r="E136" t="s">
        <v>30</v>
      </c>
      <c r="F136" t="s">
        <v>6</v>
      </c>
      <c r="G136" t="s">
        <v>2</v>
      </c>
      <c r="H136" t="s">
        <v>28</v>
      </c>
      <c r="I136" t="s">
        <v>9</v>
      </c>
      <c r="J136" t="s">
        <v>71</v>
      </c>
      <c r="K136" t="s">
        <v>6</v>
      </c>
      <c r="L136" t="s">
        <v>118</v>
      </c>
      <c r="M136" t="s">
        <v>5</v>
      </c>
      <c r="N136" t="s">
        <v>90</v>
      </c>
      <c r="AK136" s="3">
        <v>135</v>
      </c>
      <c r="AL136" t="s">
        <v>11</v>
      </c>
      <c r="AM136" t="s">
        <v>84</v>
      </c>
      <c r="AN136" s="4" t="s">
        <v>18</v>
      </c>
      <c r="AO136" t="s">
        <v>71</v>
      </c>
      <c r="AP136" t="s">
        <v>5</v>
      </c>
      <c r="AQ136" t="s">
        <v>90</v>
      </c>
      <c r="BL136" s="3">
        <v>135</v>
      </c>
      <c r="BM136" t="s">
        <v>11</v>
      </c>
      <c r="BN136" t="s">
        <v>84</v>
      </c>
      <c r="BO136" t="s">
        <v>18</v>
      </c>
      <c r="BP136" t="s">
        <v>30</v>
      </c>
      <c r="BQ136" t="s">
        <v>6</v>
      </c>
      <c r="BR136" t="s">
        <v>2</v>
      </c>
      <c r="BS136" t="s">
        <v>28</v>
      </c>
      <c r="BT136" t="s">
        <v>9</v>
      </c>
      <c r="BU136" t="s">
        <v>71</v>
      </c>
      <c r="BV136" t="s">
        <v>90</v>
      </c>
    </row>
    <row r="137" spans="1:74" x14ac:dyDescent="0.25">
      <c r="A137" s="3">
        <v>136</v>
      </c>
      <c r="B137" t="s">
        <v>11</v>
      </c>
      <c r="C137" t="s">
        <v>84</v>
      </c>
      <c r="D137" t="s">
        <v>75</v>
      </c>
      <c r="E137" t="s">
        <v>7</v>
      </c>
      <c r="F137" t="s">
        <v>6</v>
      </c>
      <c r="G137" t="s">
        <v>2</v>
      </c>
      <c r="H137" t="s">
        <v>3</v>
      </c>
      <c r="I137" t="s">
        <v>9</v>
      </c>
      <c r="J137" t="s">
        <v>149</v>
      </c>
      <c r="K137" t="s">
        <v>6</v>
      </c>
      <c r="L137" t="s">
        <v>23</v>
      </c>
      <c r="M137" t="s">
        <v>10</v>
      </c>
      <c r="N137" t="s">
        <v>90</v>
      </c>
      <c r="AK137" s="3">
        <v>136</v>
      </c>
      <c r="AL137" t="s">
        <v>11</v>
      </c>
      <c r="AM137" t="s">
        <v>84</v>
      </c>
      <c r="AN137" s="4" t="s">
        <v>63</v>
      </c>
      <c r="AO137" t="s">
        <v>149</v>
      </c>
      <c r="AP137" t="s">
        <v>10</v>
      </c>
      <c r="AQ137" t="s">
        <v>90</v>
      </c>
      <c r="BL137" s="3">
        <v>136</v>
      </c>
      <c r="BM137" t="s">
        <v>11</v>
      </c>
      <c r="BN137" t="s">
        <v>84</v>
      </c>
      <c r="BO137" t="s">
        <v>75</v>
      </c>
      <c r="BP137" t="s">
        <v>7</v>
      </c>
      <c r="BQ137" t="s">
        <v>6</v>
      </c>
      <c r="BR137" t="s">
        <v>2</v>
      </c>
      <c r="BS137" t="s">
        <v>3</v>
      </c>
      <c r="BT137" t="s">
        <v>9</v>
      </c>
      <c r="BU137" t="s">
        <v>98</v>
      </c>
      <c r="BV137" t="s">
        <v>90</v>
      </c>
    </row>
    <row r="138" spans="1:74" x14ac:dyDescent="0.25">
      <c r="A138" s="3">
        <v>137</v>
      </c>
      <c r="B138" t="s">
        <v>11</v>
      </c>
      <c r="C138" t="s">
        <v>87</v>
      </c>
      <c r="D138" t="s">
        <v>63</v>
      </c>
      <c r="E138" t="s">
        <v>7</v>
      </c>
      <c r="F138" t="s">
        <v>64</v>
      </c>
      <c r="G138" t="s">
        <v>2</v>
      </c>
      <c r="H138" t="s">
        <v>8</v>
      </c>
      <c r="I138" t="s">
        <v>9</v>
      </c>
      <c r="J138" t="s">
        <v>71</v>
      </c>
      <c r="K138" t="s">
        <v>6</v>
      </c>
      <c r="L138" t="s">
        <v>23</v>
      </c>
      <c r="M138" t="s">
        <v>5</v>
      </c>
      <c r="N138" t="s">
        <v>77</v>
      </c>
      <c r="AK138" s="3">
        <v>137</v>
      </c>
      <c r="AL138" t="s">
        <v>11</v>
      </c>
      <c r="AM138" t="s">
        <v>87</v>
      </c>
      <c r="AN138" s="4" t="s">
        <v>63</v>
      </c>
      <c r="AO138" t="s">
        <v>71</v>
      </c>
      <c r="AP138" t="s">
        <v>5</v>
      </c>
      <c r="AQ138" t="s">
        <v>77</v>
      </c>
      <c r="BL138" s="3">
        <v>137</v>
      </c>
      <c r="BM138" t="s">
        <v>11</v>
      </c>
      <c r="BN138" t="s">
        <v>87</v>
      </c>
      <c r="BO138" t="s">
        <v>63</v>
      </c>
      <c r="BP138" t="s">
        <v>7</v>
      </c>
      <c r="BQ138" t="s">
        <v>64</v>
      </c>
      <c r="BR138" t="s">
        <v>2</v>
      </c>
      <c r="BS138" t="s">
        <v>8</v>
      </c>
      <c r="BT138" t="s">
        <v>9</v>
      </c>
      <c r="BU138" t="s">
        <v>71</v>
      </c>
      <c r="BV138" t="s">
        <v>77</v>
      </c>
    </row>
    <row r="139" spans="1:74" x14ac:dyDescent="0.25">
      <c r="A139" s="3">
        <v>138</v>
      </c>
      <c r="B139" t="s">
        <v>26</v>
      </c>
      <c r="C139" t="s">
        <v>62</v>
      </c>
      <c r="D139" t="s">
        <v>91</v>
      </c>
      <c r="E139" t="s">
        <v>251</v>
      </c>
      <c r="F139" t="s">
        <v>6</v>
      </c>
      <c r="G139" t="s">
        <v>2</v>
      </c>
      <c r="H139" t="s">
        <v>28</v>
      </c>
      <c r="I139" t="s">
        <v>63</v>
      </c>
      <c r="J139" t="s">
        <v>71</v>
      </c>
      <c r="K139" t="s">
        <v>6</v>
      </c>
      <c r="L139" t="s">
        <v>23</v>
      </c>
      <c r="M139" t="s">
        <v>5</v>
      </c>
      <c r="N139" t="s">
        <v>90</v>
      </c>
      <c r="AK139" s="3">
        <v>138</v>
      </c>
      <c r="AL139" t="s">
        <v>26</v>
      </c>
      <c r="AM139" t="s">
        <v>62</v>
      </c>
      <c r="AN139" s="4" t="s">
        <v>18</v>
      </c>
      <c r="AO139" t="s">
        <v>71</v>
      </c>
      <c r="AP139" t="s">
        <v>5</v>
      </c>
      <c r="AQ139" t="s">
        <v>90</v>
      </c>
      <c r="BL139" s="3">
        <v>138</v>
      </c>
      <c r="BM139" t="s">
        <v>26</v>
      </c>
      <c r="BN139" t="s">
        <v>62</v>
      </c>
      <c r="BO139" t="s">
        <v>91</v>
      </c>
      <c r="BP139" t="s">
        <v>251</v>
      </c>
      <c r="BQ139" t="s">
        <v>6</v>
      </c>
      <c r="BR139" t="s">
        <v>2</v>
      </c>
      <c r="BS139" t="s">
        <v>28</v>
      </c>
      <c r="BT139" t="s">
        <v>63</v>
      </c>
      <c r="BU139" t="s">
        <v>71</v>
      </c>
      <c r="BV139" t="s">
        <v>90</v>
      </c>
    </row>
    <row r="140" spans="1:74" x14ac:dyDescent="0.25">
      <c r="A140" s="3">
        <v>139</v>
      </c>
      <c r="B140" t="s">
        <v>11</v>
      </c>
      <c r="C140" t="s">
        <v>84</v>
      </c>
      <c r="D140" t="s">
        <v>63</v>
      </c>
      <c r="E140" t="s">
        <v>91</v>
      </c>
      <c r="F140" t="s">
        <v>6</v>
      </c>
      <c r="G140" t="s">
        <v>2</v>
      </c>
      <c r="H140" t="s">
        <v>8</v>
      </c>
      <c r="I140" t="s">
        <v>9</v>
      </c>
      <c r="J140" t="s">
        <v>71</v>
      </c>
      <c r="K140" t="s">
        <v>6</v>
      </c>
      <c r="L140" t="s">
        <v>23</v>
      </c>
      <c r="M140" t="s">
        <v>5</v>
      </c>
      <c r="N140" t="s">
        <v>90</v>
      </c>
      <c r="AK140" s="3">
        <v>139</v>
      </c>
      <c r="AL140" t="s">
        <v>11</v>
      </c>
      <c r="AM140" t="s">
        <v>84</v>
      </c>
      <c r="AN140" s="4" t="s">
        <v>63</v>
      </c>
      <c r="AO140" t="s">
        <v>71</v>
      </c>
      <c r="AP140" t="s">
        <v>5</v>
      </c>
      <c r="AQ140" t="s">
        <v>90</v>
      </c>
      <c r="BL140" s="3">
        <v>139</v>
      </c>
      <c r="BM140" t="s">
        <v>11</v>
      </c>
      <c r="BN140" t="s">
        <v>84</v>
      </c>
      <c r="BO140" t="s">
        <v>63</v>
      </c>
      <c r="BP140" t="s">
        <v>91</v>
      </c>
      <c r="BQ140" t="s">
        <v>6</v>
      </c>
      <c r="BR140" t="s">
        <v>2</v>
      </c>
      <c r="BS140" t="s">
        <v>8</v>
      </c>
      <c r="BT140" t="s">
        <v>9</v>
      </c>
      <c r="BU140" t="s">
        <v>71</v>
      </c>
      <c r="BV140" t="s">
        <v>90</v>
      </c>
    </row>
    <row r="141" spans="1:74" x14ac:dyDescent="0.25">
      <c r="A141" s="3">
        <v>140</v>
      </c>
      <c r="B141" t="s">
        <v>11</v>
      </c>
      <c r="C141" t="s">
        <v>87</v>
      </c>
      <c r="D141" t="s">
        <v>63</v>
      </c>
      <c r="E141" t="s">
        <v>7</v>
      </c>
      <c r="F141" t="s">
        <v>6</v>
      </c>
      <c r="G141" t="s">
        <v>2</v>
      </c>
      <c r="H141" t="s">
        <v>3</v>
      </c>
      <c r="I141" t="s">
        <v>9</v>
      </c>
      <c r="J141" t="s">
        <v>126</v>
      </c>
      <c r="K141" t="s">
        <v>6</v>
      </c>
      <c r="L141" t="s">
        <v>23</v>
      </c>
      <c r="M141" t="s">
        <v>10</v>
      </c>
      <c r="N141" t="s">
        <v>77</v>
      </c>
      <c r="AK141" s="3">
        <v>140</v>
      </c>
      <c r="AL141" t="s">
        <v>11</v>
      </c>
      <c r="AM141" t="s">
        <v>87</v>
      </c>
      <c r="AN141" s="4" t="s">
        <v>63</v>
      </c>
      <c r="AO141" t="s">
        <v>126</v>
      </c>
      <c r="AP141" t="s">
        <v>10</v>
      </c>
      <c r="AQ141" t="s">
        <v>77</v>
      </c>
      <c r="BL141" s="3">
        <v>140</v>
      </c>
      <c r="BM141" t="s">
        <v>11</v>
      </c>
      <c r="BN141" t="s">
        <v>87</v>
      </c>
      <c r="BO141" t="s">
        <v>63</v>
      </c>
      <c r="BP141" t="s">
        <v>7</v>
      </c>
      <c r="BQ141" t="s">
        <v>6</v>
      </c>
      <c r="BR141" t="s">
        <v>2</v>
      </c>
      <c r="BS141" t="s">
        <v>3</v>
      </c>
      <c r="BT141" t="s">
        <v>9</v>
      </c>
      <c r="BU141" t="s">
        <v>126</v>
      </c>
      <c r="BV141" t="s">
        <v>77</v>
      </c>
    </row>
    <row r="142" spans="1:74" x14ac:dyDescent="0.25">
      <c r="A142" s="3">
        <v>141</v>
      </c>
      <c r="B142" t="s">
        <v>26</v>
      </c>
      <c r="C142" t="s">
        <v>84</v>
      </c>
      <c r="D142" t="s">
        <v>138</v>
      </c>
      <c r="E142" t="s">
        <v>7</v>
      </c>
      <c r="F142" t="s">
        <v>6</v>
      </c>
      <c r="G142" t="s">
        <v>2</v>
      </c>
      <c r="H142" t="s">
        <v>28</v>
      </c>
      <c r="I142" t="s">
        <v>255</v>
      </c>
      <c r="J142" t="s">
        <v>112</v>
      </c>
      <c r="K142" t="s">
        <v>6</v>
      </c>
      <c r="L142" t="s">
        <v>67</v>
      </c>
      <c r="M142" t="s">
        <v>25</v>
      </c>
      <c r="N142" t="s">
        <v>80</v>
      </c>
      <c r="AK142" s="3">
        <v>141</v>
      </c>
      <c r="AL142" t="s">
        <v>26</v>
      </c>
      <c r="AM142" t="s">
        <v>84</v>
      </c>
      <c r="AN142" s="4" t="s">
        <v>18</v>
      </c>
      <c r="AO142" t="s">
        <v>112</v>
      </c>
      <c r="AP142" t="s">
        <v>25</v>
      </c>
      <c r="AQ142" t="s">
        <v>80</v>
      </c>
      <c r="BL142" s="3">
        <v>141</v>
      </c>
      <c r="BM142" t="s">
        <v>26</v>
      </c>
      <c r="BN142" t="s">
        <v>84</v>
      </c>
      <c r="BO142" t="s">
        <v>138</v>
      </c>
      <c r="BP142" t="s">
        <v>7</v>
      </c>
      <c r="BQ142" t="s">
        <v>6</v>
      </c>
      <c r="BR142" t="s">
        <v>2</v>
      </c>
      <c r="BS142" t="s">
        <v>28</v>
      </c>
      <c r="BT142" t="s">
        <v>255</v>
      </c>
      <c r="BU142" t="s">
        <v>126</v>
      </c>
      <c r="BV142" t="s">
        <v>80</v>
      </c>
    </row>
    <row r="143" spans="1:74" x14ac:dyDescent="0.25">
      <c r="A143" s="3">
        <v>142</v>
      </c>
      <c r="B143" t="s">
        <v>26</v>
      </c>
      <c r="C143" t="s">
        <v>62</v>
      </c>
      <c r="D143" t="s">
        <v>122</v>
      </c>
      <c r="E143" t="s">
        <v>148</v>
      </c>
      <c r="F143" t="s">
        <v>85</v>
      </c>
      <c r="G143" t="s">
        <v>2</v>
      </c>
      <c r="H143" t="s">
        <v>27</v>
      </c>
      <c r="I143" t="s">
        <v>9</v>
      </c>
      <c r="J143" t="s">
        <v>44</v>
      </c>
      <c r="K143" t="s">
        <v>6</v>
      </c>
      <c r="L143" t="s">
        <v>29</v>
      </c>
      <c r="M143" t="s">
        <v>25</v>
      </c>
      <c r="N143" t="s">
        <v>77</v>
      </c>
      <c r="AK143" s="3">
        <v>142</v>
      </c>
      <c r="AL143" t="s">
        <v>26</v>
      </c>
      <c r="AM143" t="s">
        <v>62</v>
      </c>
      <c r="AN143" s="4" t="s">
        <v>14</v>
      </c>
      <c r="AO143" t="s">
        <v>44</v>
      </c>
      <c r="AP143" t="s">
        <v>25</v>
      </c>
      <c r="AQ143" t="s">
        <v>77</v>
      </c>
      <c r="BL143" s="3">
        <v>142</v>
      </c>
      <c r="BM143" t="s">
        <v>26</v>
      </c>
      <c r="BN143" t="s">
        <v>62</v>
      </c>
      <c r="BO143" t="s">
        <v>122</v>
      </c>
      <c r="BP143" t="s">
        <v>148</v>
      </c>
      <c r="BQ143" t="s">
        <v>85</v>
      </c>
      <c r="BR143" t="s">
        <v>2</v>
      </c>
      <c r="BS143" t="s">
        <v>27</v>
      </c>
      <c r="BT143" t="s">
        <v>9</v>
      </c>
      <c r="BU143" t="s">
        <v>44</v>
      </c>
      <c r="BV143" t="s">
        <v>77</v>
      </c>
    </row>
    <row r="144" spans="1:74" x14ac:dyDescent="0.25">
      <c r="A144" s="3">
        <v>143</v>
      </c>
      <c r="B144" t="s">
        <v>11</v>
      </c>
      <c r="C144" t="s">
        <v>62</v>
      </c>
      <c r="D144" t="s">
        <v>14</v>
      </c>
      <c r="E144" t="s">
        <v>73</v>
      </c>
      <c r="F144" t="s">
        <v>64</v>
      </c>
      <c r="G144" t="s">
        <v>2</v>
      </c>
      <c r="H144" t="s">
        <v>8</v>
      </c>
      <c r="I144" t="s">
        <v>65</v>
      </c>
      <c r="J144" t="s">
        <v>66</v>
      </c>
      <c r="K144" t="s">
        <v>4</v>
      </c>
      <c r="L144" t="s">
        <v>67</v>
      </c>
      <c r="M144" t="s">
        <v>5</v>
      </c>
      <c r="N144" t="s">
        <v>80</v>
      </c>
      <c r="AK144" s="3">
        <v>143</v>
      </c>
      <c r="AL144" t="s">
        <v>11</v>
      </c>
      <c r="AM144" t="s">
        <v>62</v>
      </c>
      <c r="AN144" s="4" t="s">
        <v>14</v>
      </c>
      <c r="AO144" t="s">
        <v>66</v>
      </c>
      <c r="AP144" t="s">
        <v>5</v>
      </c>
      <c r="AQ144" t="s">
        <v>80</v>
      </c>
      <c r="BL144" s="3">
        <v>143</v>
      </c>
      <c r="BM144" t="s">
        <v>11</v>
      </c>
      <c r="BN144" t="s">
        <v>62</v>
      </c>
      <c r="BO144" t="s">
        <v>14</v>
      </c>
      <c r="BP144" t="s">
        <v>73</v>
      </c>
      <c r="BQ144" t="s">
        <v>64</v>
      </c>
      <c r="BR144" t="s">
        <v>2</v>
      </c>
      <c r="BS144" t="s">
        <v>8</v>
      </c>
      <c r="BT144" t="s">
        <v>65</v>
      </c>
      <c r="BU144" t="s">
        <v>20</v>
      </c>
      <c r="BV144" t="s">
        <v>80</v>
      </c>
    </row>
    <row r="145" spans="1:74" x14ac:dyDescent="0.25">
      <c r="A145" s="3">
        <v>144</v>
      </c>
      <c r="B145" t="s">
        <v>12</v>
      </c>
      <c r="C145" t="s">
        <v>74</v>
      </c>
      <c r="D145" t="s">
        <v>18</v>
      </c>
      <c r="E145" t="s">
        <v>75</v>
      </c>
      <c r="F145" t="s">
        <v>64</v>
      </c>
      <c r="G145" t="s">
        <v>2</v>
      </c>
      <c r="H145" t="s">
        <v>38</v>
      </c>
      <c r="I145" t="s">
        <v>9</v>
      </c>
      <c r="J145" t="s">
        <v>76</v>
      </c>
      <c r="K145" t="s">
        <v>4</v>
      </c>
      <c r="L145" t="s">
        <v>67</v>
      </c>
      <c r="M145" t="s">
        <v>5</v>
      </c>
      <c r="N145" t="s">
        <v>77</v>
      </c>
      <c r="AK145" s="3">
        <v>144</v>
      </c>
      <c r="AL145" t="s">
        <v>12</v>
      </c>
      <c r="AM145" t="s">
        <v>74</v>
      </c>
      <c r="AN145" s="4" t="s">
        <v>18</v>
      </c>
      <c r="AO145" t="s">
        <v>76</v>
      </c>
      <c r="AP145" t="s">
        <v>5</v>
      </c>
      <c r="AQ145" t="s">
        <v>77</v>
      </c>
      <c r="BL145" s="3">
        <v>144</v>
      </c>
      <c r="BM145" t="s">
        <v>12</v>
      </c>
      <c r="BN145" t="s">
        <v>74</v>
      </c>
      <c r="BO145" t="s">
        <v>18</v>
      </c>
      <c r="BP145" t="s">
        <v>75</v>
      </c>
      <c r="BQ145" t="s">
        <v>64</v>
      </c>
      <c r="BR145" t="s">
        <v>2</v>
      </c>
      <c r="BS145" t="s">
        <v>38</v>
      </c>
      <c r="BT145" t="s">
        <v>9</v>
      </c>
      <c r="BU145" t="s">
        <v>76</v>
      </c>
      <c r="BV145" t="s">
        <v>77</v>
      </c>
    </row>
    <row r="146" spans="1:74" x14ac:dyDescent="0.25">
      <c r="A146" s="3">
        <v>145</v>
      </c>
      <c r="B146" t="s">
        <v>11</v>
      </c>
      <c r="C146" t="s">
        <v>87</v>
      </c>
      <c r="D146" t="s">
        <v>63</v>
      </c>
      <c r="E146" t="s">
        <v>7</v>
      </c>
      <c r="F146" t="s">
        <v>64</v>
      </c>
      <c r="G146" t="s">
        <v>2</v>
      </c>
      <c r="H146" t="s">
        <v>3</v>
      </c>
      <c r="I146" t="s">
        <v>9</v>
      </c>
      <c r="J146" t="s">
        <v>149</v>
      </c>
      <c r="K146" t="s">
        <v>6</v>
      </c>
      <c r="L146" t="s">
        <v>23</v>
      </c>
      <c r="M146" t="s">
        <v>5</v>
      </c>
      <c r="N146" t="s">
        <v>77</v>
      </c>
      <c r="AK146" s="3">
        <v>145</v>
      </c>
      <c r="AL146" t="s">
        <v>11</v>
      </c>
      <c r="AM146" t="s">
        <v>87</v>
      </c>
      <c r="AN146" s="4" t="s">
        <v>63</v>
      </c>
      <c r="AO146" t="s">
        <v>149</v>
      </c>
      <c r="AP146" t="s">
        <v>5</v>
      </c>
      <c r="AQ146" t="s">
        <v>77</v>
      </c>
      <c r="BL146" s="3">
        <v>145</v>
      </c>
      <c r="BM146" t="s">
        <v>11</v>
      </c>
      <c r="BN146" t="s">
        <v>87</v>
      </c>
      <c r="BO146" t="s">
        <v>63</v>
      </c>
      <c r="BP146" t="s">
        <v>7</v>
      </c>
      <c r="BQ146" t="s">
        <v>64</v>
      </c>
      <c r="BR146" t="s">
        <v>2</v>
      </c>
      <c r="BS146" t="s">
        <v>3</v>
      </c>
      <c r="BT146" t="s">
        <v>9</v>
      </c>
      <c r="BU146" t="s">
        <v>98</v>
      </c>
      <c r="BV146" t="s">
        <v>77</v>
      </c>
    </row>
    <row r="147" spans="1:74" x14ac:dyDescent="0.25">
      <c r="A147" s="3">
        <v>146</v>
      </c>
      <c r="B147" t="s">
        <v>11</v>
      </c>
      <c r="C147" t="s">
        <v>62</v>
      </c>
      <c r="D147" t="s">
        <v>91</v>
      </c>
      <c r="E147" t="s">
        <v>251</v>
      </c>
      <c r="F147" t="s">
        <v>6</v>
      </c>
      <c r="G147" t="s">
        <v>2</v>
      </c>
      <c r="H147" t="s">
        <v>8</v>
      </c>
      <c r="I147" t="s">
        <v>63</v>
      </c>
      <c r="J147" t="s">
        <v>71</v>
      </c>
      <c r="K147" t="s">
        <v>6</v>
      </c>
      <c r="L147" t="s">
        <v>23</v>
      </c>
      <c r="M147" t="s">
        <v>5</v>
      </c>
      <c r="N147" t="s">
        <v>90</v>
      </c>
      <c r="AK147" s="3">
        <v>146</v>
      </c>
      <c r="AL147" t="s">
        <v>11</v>
      </c>
      <c r="AM147" t="s">
        <v>62</v>
      </c>
      <c r="AN147" s="4" t="s">
        <v>18</v>
      </c>
      <c r="AO147" t="s">
        <v>71</v>
      </c>
      <c r="AP147" t="s">
        <v>5</v>
      </c>
      <c r="AQ147" t="s">
        <v>90</v>
      </c>
      <c r="BL147" s="3">
        <v>146</v>
      </c>
      <c r="BM147" t="s">
        <v>11</v>
      </c>
      <c r="BN147" t="s">
        <v>62</v>
      </c>
      <c r="BO147" t="s">
        <v>91</v>
      </c>
      <c r="BP147" t="s">
        <v>251</v>
      </c>
      <c r="BQ147" t="s">
        <v>6</v>
      </c>
      <c r="BR147" t="s">
        <v>2</v>
      </c>
      <c r="BS147" t="s">
        <v>8</v>
      </c>
      <c r="BT147" t="s">
        <v>63</v>
      </c>
      <c r="BU147" t="s">
        <v>71</v>
      </c>
      <c r="BV147" t="s">
        <v>90</v>
      </c>
    </row>
    <row r="148" spans="1:74" x14ac:dyDescent="0.25">
      <c r="A148" s="3">
        <v>147</v>
      </c>
      <c r="B148" t="s">
        <v>11</v>
      </c>
      <c r="C148" t="s">
        <v>84</v>
      </c>
      <c r="D148" t="s">
        <v>63</v>
      </c>
      <c r="E148" t="s">
        <v>109</v>
      </c>
      <c r="F148" t="s">
        <v>85</v>
      </c>
      <c r="G148" t="s">
        <v>2</v>
      </c>
      <c r="H148" t="s">
        <v>3</v>
      </c>
      <c r="I148" t="s">
        <v>9</v>
      </c>
      <c r="J148" t="s">
        <v>149</v>
      </c>
      <c r="K148" t="s">
        <v>6</v>
      </c>
      <c r="L148" t="s">
        <v>23</v>
      </c>
      <c r="M148" t="s">
        <v>5</v>
      </c>
      <c r="N148" t="s">
        <v>77</v>
      </c>
      <c r="AK148" s="3">
        <v>147</v>
      </c>
      <c r="AL148" t="s">
        <v>11</v>
      </c>
      <c r="AM148" t="s">
        <v>84</v>
      </c>
      <c r="AN148" s="4" t="s">
        <v>63</v>
      </c>
      <c r="AO148" t="s">
        <v>149</v>
      </c>
      <c r="AP148" t="s">
        <v>5</v>
      </c>
      <c r="AQ148" t="s">
        <v>77</v>
      </c>
      <c r="BL148" s="3">
        <v>147</v>
      </c>
      <c r="BM148" t="s">
        <v>11</v>
      </c>
      <c r="BN148" t="s">
        <v>84</v>
      </c>
      <c r="BO148" t="s">
        <v>63</v>
      </c>
      <c r="BP148" t="s">
        <v>109</v>
      </c>
      <c r="BQ148" t="s">
        <v>85</v>
      </c>
      <c r="BR148" t="s">
        <v>2</v>
      </c>
      <c r="BS148" t="s">
        <v>3</v>
      </c>
      <c r="BT148" t="s">
        <v>9</v>
      </c>
      <c r="BU148" t="s">
        <v>98</v>
      </c>
      <c r="BV148" t="s">
        <v>77</v>
      </c>
    </row>
    <row r="149" spans="1:74" x14ac:dyDescent="0.25">
      <c r="A149" s="3">
        <v>148</v>
      </c>
      <c r="B149" t="s">
        <v>26</v>
      </c>
      <c r="C149" t="s">
        <v>84</v>
      </c>
      <c r="D149" t="s">
        <v>147</v>
      </c>
      <c r="E149" t="s">
        <v>142</v>
      </c>
      <c r="F149" t="s">
        <v>85</v>
      </c>
      <c r="G149" t="s">
        <v>2</v>
      </c>
      <c r="H149" t="s">
        <v>8</v>
      </c>
      <c r="I149" t="s">
        <v>9</v>
      </c>
      <c r="J149" t="s">
        <v>126</v>
      </c>
      <c r="K149" t="s">
        <v>6</v>
      </c>
      <c r="L149" t="s">
        <v>23</v>
      </c>
      <c r="M149" t="s">
        <v>10</v>
      </c>
      <c r="N149" t="s">
        <v>77</v>
      </c>
      <c r="AK149" s="3">
        <v>148</v>
      </c>
      <c r="AL149" t="s">
        <v>26</v>
      </c>
      <c r="AM149" t="s">
        <v>84</v>
      </c>
      <c r="AN149" s="4" t="s">
        <v>65</v>
      </c>
      <c r="AO149" t="s">
        <v>126</v>
      </c>
      <c r="AP149" t="s">
        <v>10</v>
      </c>
      <c r="AQ149" t="s">
        <v>77</v>
      </c>
      <c r="BL149" s="3">
        <v>148</v>
      </c>
      <c r="BM149" t="s">
        <v>26</v>
      </c>
      <c r="BN149" t="s">
        <v>84</v>
      </c>
      <c r="BO149" t="s">
        <v>147</v>
      </c>
      <c r="BP149" t="s">
        <v>142</v>
      </c>
      <c r="BQ149" t="s">
        <v>85</v>
      </c>
      <c r="BR149" t="s">
        <v>2</v>
      </c>
      <c r="BS149" t="s">
        <v>8</v>
      </c>
      <c r="BT149" t="s">
        <v>9</v>
      </c>
      <c r="BU149" t="s">
        <v>126</v>
      </c>
      <c r="BV149" t="s">
        <v>77</v>
      </c>
    </row>
    <row r="150" spans="1:74" x14ac:dyDescent="0.25">
      <c r="A150" s="3">
        <v>149</v>
      </c>
      <c r="B150" t="s">
        <v>26</v>
      </c>
      <c r="C150" t="s">
        <v>74</v>
      </c>
      <c r="D150" t="s">
        <v>122</v>
      </c>
      <c r="E150" t="s">
        <v>7</v>
      </c>
      <c r="F150" t="s">
        <v>6</v>
      </c>
      <c r="G150" t="s">
        <v>2</v>
      </c>
      <c r="H150" t="s">
        <v>8</v>
      </c>
      <c r="I150" t="s">
        <v>9</v>
      </c>
      <c r="J150" t="s">
        <v>100</v>
      </c>
      <c r="K150" t="s">
        <v>6</v>
      </c>
      <c r="L150" t="s">
        <v>23</v>
      </c>
      <c r="M150" t="s">
        <v>5</v>
      </c>
      <c r="N150" t="s">
        <v>72</v>
      </c>
      <c r="AK150" s="3">
        <v>149</v>
      </c>
      <c r="AL150" t="s">
        <v>26</v>
      </c>
      <c r="AM150" t="s">
        <v>74</v>
      </c>
      <c r="AN150" s="4" t="s">
        <v>14</v>
      </c>
      <c r="AO150" t="s">
        <v>100</v>
      </c>
      <c r="AP150" t="s">
        <v>5</v>
      </c>
      <c r="AQ150" t="s">
        <v>72</v>
      </c>
      <c r="BL150" s="3">
        <v>149</v>
      </c>
      <c r="BM150" t="s">
        <v>26</v>
      </c>
      <c r="BN150" t="s">
        <v>74</v>
      </c>
      <c r="BO150" t="s">
        <v>122</v>
      </c>
      <c r="BP150" t="s">
        <v>7</v>
      </c>
      <c r="BQ150" t="s">
        <v>6</v>
      </c>
      <c r="BR150" t="s">
        <v>2</v>
      </c>
      <c r="BS150" t="s">
        <v>8</v>
      </c>
      <c r="BT150" t="s">
        <v>9</v>
      </c>
      <c r="BU150" t="s">
        <v>20</v>
      </c>
      <c r="BV150" t="s">
        <v>72</v>
      </c>
    </row>
    <row r="151" spans="1:74" x14ac:dyDescent="0.25">
      <c r="A151" s="3">
        <v>150</v>
      </c>
      <c r="B151" t="s">
        <v>26</v>
      </c>
      <c r="C151" t="s">
        <v>74</v>
      </c>
      <c r="D151" t="s">
        <v>65</v>
      </c>
      <c r="E151" t="s">
        <v>103</v>
      </c>
      <c r="F151" t="s">
        <v>85</v>
      </c>
      <c r="G151" t="s">
        <v>2</v>
      </c>
      <c r="H151" t="s">
        <v>8</v>
      </c>
      <c r="I151" t="s">
        <v>9</v>
      </c>
      <c r="J151" t="s">
        <v>76</v>
      </c>
      <c r="K151" t="s">
        <v>6</v>
      </c>
      <c r="L151" t="s">
        <v>67</v>
      </c>
      <c r="M151" t="s">
        <v>5</v>
      </c>
      <c r="N151" t="s">
        <v>90</v>
      </c>
      <c r="AK151" s="3">
        <v>150</v>
      </c>
      <c r="AL151" t="s">
        <v>26</v>
      </c>
      <c r="AM151" t="s">
        <v>74</v>
      </c>
      <c r="AN151" s="4" t="s">
        <v>65</v>
      </c>
      <c r="AO151" t="s">
        <v>76</v>
      </c>
      <c r="AP151" t="s">
        <v>5</v>
      </c>
      <c r="AQ151" t="s">
        <v>90</v>
      </c>
      <c r="BL151" s="3">
        <v>150</v>
      </c>
      <c r="BM151" t="s">
        <v>26</v>
      </c>
      <c r="BN151" t="s">
        <v>74</v>
      </c>
      <c r="BO151" t="s">
        <v>65</v>
      </c>
      <c r="BP151" t="s">
        <v>103</v>
      </c>
      <c r="BQ151" t="s">
        <v>85</v>
      </c>
      <c r="BR151" t="s">
        <v>2</v>
      </c>
      <c r="BS151" t="s">
        <v>8</v>
      </c>
      <c r="BT151" t="s">
        <v>9</v>
      </c>
      <c r="BU151" t="s">
        <v>76</v>
      </c>
      <c r="BV151" t="s">
        <v>90</v>
      </c>
    </row>
    <row r="152" spans="1:74" x14ac:dyDescent="0.25">
      <c r="A152" s="3">
        <v>151</v>
      </c>
      <c r="B152" t="s">
        <v>12</v>
      </c>
      <c r="C152" t="s">
        <v>62</v>
      </c>
      <c r="D152" t="s">
        <v>124</v>
      </c>
      <c r="E152" t="s">
        <v>124</v>
      </c>
      <c r="F152" t="s">
        <v>6</v>
      </c>
      <c r="G152" t="s">
        <v>2</v>
      </c>
      <c r="H152" t="s">
        <v>27</v>
      </c>
      <c r="I152" t="s">
        <v>9</v>
      </c>
      <c r="J152" t="s">
        <v>130</v>
      </c>
      <c r="K152" t="s">
        <v>6</v>
      </c>
      <c r="L152" t="s">
        <v>67</v>
      </c>
      <c r="M152" t="s">
        <v>5</v>
      </c>
      <c r="N152" t="s">
        <v>77</v>
      </c>
      <c r="AK152" s="3">
        <v>151</v>
      </c>
      <c r="AL152" t="s">
        <v>12</v>
      </c>
      <c r="AM152" t="s">
        <v>62</v>
      </c>
      <c r="AN152" s="4" t="s">
        <v>124</v>
      </c>
      <c r="AO152" t="s">
        <v>130</v>
      </c>
      <c r="AP152" t="s">
        <v>5</v>
      </c>
      <c r="AQ152" t="s">
        <v>77</v>
      </c>
      <c r="BL152" s="3">
        <v>151</v>
      </c>
      <c r="BM152" t="s">
        <v>12</v>
      </c>
      <c r="BN152" t="s">
        <v>62</v>
      </c>
      <c r="BO152" t="s">
        <v>124</v>
      </c>
      <c r="BP152" t="s">
        <v>124</v>
      </c>
      <c r="BQ152" t="s">
        <v>6</v>
      </c>
      <c r="BR152" t="s">
        <v>2</v>
      </c>
      <c r="BS152" t="s">
        <v>27</v>
      </c>
      <c r="BT152" t="s">
        <v>9</v>
      </c>
      <c r="BU152" t="s">
        <v>20</v>
      </c>
      <c r="BV152" t="s">
        <v>77</v>
      </c>
    </row>
    <row r="153" spans="1:74" x14ac:dyDescent="0.25">
      <c r="A153" s="3">
        <v>152</v>
      </c>
      <c r="B153" t="s">
        <v>26</v>
      </c>
      <c r="C153" t="s">
        <v>62</v>
      </c>
      <c r="D153" t="s">
        <v>14</v>
      </c>
      <c r="E153" t="s">
        <v>91</v>
      </c>
      <c r="F153" t="s">
        <v>6</v>
      </c>
      <c r="G153" t="s">
        <v>2</v>
      </c>
      <c r="H153" t="s">
        <v>19</v>
      </c>
      <c r="I153" t="s">
        <v>97</v>
      </c>
      <c r="J153" t="s">
        <v>100</v>
      </c>
      <c r="K153" t="s">
        <v>6</v>
      </c>
      <c r="L153" t="s">
        <v>29</v>
      </c>
      <c r="M153" t="s">
        <v>25</v>
      </c>
      <c r="N153" t="s">
        <v>77</v>
      </c>
      <c r="AK153" s="3">
        <v>152</v>
      </c>
      <c r="AL153" t="s">
        <v>26</v>
      </c>
      <c r="AM153" t="s">
        <v>62</v>
      </c>
      <c r="AN153" s="4" t="s">
        <v>14</v>
      </c>
      <c r="AO153" t="s">
        <v>100</v>
      </c>
      <c r="AP153" t="s">
        <v>25</v>
      </c>
      <c r="AQ153" t="s">
        <v>77</v>
      </c>
      <c r="BL153" s="3">
        <v>152</v>
      </c>
      <c r="BM153" t="s">
        <v>26</v>
      </c>
      <c r="BN153" t="s">
        <v>62</v>
      </c>
      <c r="BO153" t="s">
        <v>14</v>
      </c>
      <c r="BP153" t="s">
        <v>91</v>
      </c>
      <c r="BQ153" t="s">
        <v>6</v>
      </c>
      <c r="BR153" t="s">
        <v>2</v>
      </c>
      <c r="BS153" t="s">
        <v>19</v>
      </c>
      <c r="BT153" t="s">
        <v>97</v>
      </c>
      <c r="BU153" t="s">
        <v>20</v>
      </c>
      <c r="BV153" t="s">
        <v>77</v>
      </c>
    </row>
    <row r="154" spans="1:74" x14ac:dyDescent="0.25">
      <c r="A154" s="3">
        <v>153</v>
      </c>
      <c r="B154" t="s">
        <v>12</v>
      </c>
      <c r="C154" t="s">
        <v>62</v>
      </c>
      <c r="D154" t="s">
        <v>18</v>
      </c>
      <c r="E154" t="s">
        <v>30</v>
      </c>
      <c r="F154" t="s">
        <v>6</v>
      </c>
      <c r="G154" t="s">
        <v>2</v>
      </c>
      <c r="H154" t="s">
        <v>19</v>
      </c>
      <c r="I154" t="s">
        <v>9</v>
      </c>
      <c r="J154" t="s">
        <v>76</v>
      </c>
      <c r="K154" t="s">
        <v>6</v>
      </c>
      <c r="L154" t="s">
        <v>23</v>
      </c>
      <c r="M154" t="s">
        <v>5</v>
      </c>
      <c r="N154" t="s">
        <v>77</v>
      </c>
      <c r="AK154" s="3">
        <v>153</v>
      </c>
      <c r="AL154" t="s">
        <v>12</v>
      </c>
      <c r="AM154" t="s">
        <v>62</v>
      </c>
      <c r="AN154" s="4" t="s">
        <v>18</v>
      </c>
      <c r="AO154" t="s">
        <v>76</v>
      </c>
      <c r="AP154" t="s">
        <v>5</v>
      </c>
      <c r="AQ154" t="s">
        <v>77</v>
      </c>
      <c r="BL154" s="3">
        <v>153</v>
      </c>
      <c r="BM154" t="s">
        <v>12</v>
      </c>
      <c r="BN154" t="s">
        <v>62</v>
      </c>
      <c r="BO154" t="s">
        <v>18</v>
      </c>
      <c r="BP154" t="s">
        <v>30</v>
      </c>
      <c r="BQ154" t="s">
        <v>6</v>
      </c>
      <c r="BR154" t="s">
        <v>2</v>
      </c>
      <c r="BS154" t="s">
        <v>19</v>
      </c>
      <c r="BT154" t="s">
        <v>9</v>
      </c>
      <c r="BU154" t="s">
        <v>76</v>
      </c>
      <c r="BV154" t="s">
        <v>77</v>
      </c>
    </row>
    <row r="155" spans="1:74" x14ac:dyDescent="0.25">
      <c r="A155" s="3">
        <v>154</v>
      </c>
      <c r="B155" t="s">
        <v>11</v>
      </c>
      <c r="C155" t="s">
        <v>84</v>
      </c>
      <c r="D155" t="s">
        <v>14</v>
      </c>
      <c r="E155" t="s">
        <v>94</v>
      </c>
      <c r="F155" t="s">
        <v>6</v>
      </c>
      <c r="G155" t="s">
        <v>2</v>
      </c>
      <c r="H155" t="s">
        <v>28</v>
      </c>
      <c r="I155" t="s">
        <v>65</v>
      </c>
      <c r="J155" t="s">
        <v>101</v>
      </c>
      <c r="K155" t="s">
        <v>6</v>
      </c>
      <c r="L155" t="s">
        <v>23</v>
      </c>
      <c r="M155" t="s">
        <v>5</v>
      </c>
      <c r="N155" t="s">
        <v>80</v>
      </c>
      <c r="AK155" s="3">
        <v>154</v>
      </c>
      <c r="AL155" t="s">
        <v>11</v>
      </c>
      <c r="AM155" t="s">
        <v>84</v>
      </c>
      <c r="AN155" s="4" t="s">
        <v>14</v>
      </c>
      <c r="AO155" t="s">
        <v>101</v>
      </c>
      <c r="AP155" t="s">
        <v>5</v>
      </c>
      <c r="AQ155" t="s">
        <v>80</v>
      </c>
      <c r="BL155" s="3">
        <v>154</v>
      </c>
      <c r="BM155" t="s">
        <v>11</v>
      </c>
      <c r="BN155" t="s">
        <v>84</v>
      </c>
      <c r="BO155" t="s">
        <v>14</v>
      </c>
      <c r="BP155" t="s">
        <v>94</v>
      </c>
      <c r="BQ155" t="s">
        <v>6</v>
      </c>
      <c r="BR155" t="s">
        <v>2</v>
      </c>
      <c r="BS155" t="s">
        <v>28</v>
      </c>
      <c r="BT155" t="s">
        <v>65</v>
      </c>
      <c r="BU155" t="s">
        <v>20</v>
      </c>
      <c r="BV155" t="s">
        <v>80</v>
      </c>
    </row>
    <row r="156" spans="1:74" x14ac:dyDescent="0.25">
      <c r="A156" s="3">
        <v>155</v>
      </c>
      <c r="B156" t="s">
        <v>11</v>
      </c>
      <c r="C156" t="s">
        <v>84</v>
      </c>
      <c r="D156" t="s">
        <v>75</v>
      </c>
      <c r="E156" t="s">
        <v>7</v>
      </c>
      <c r="F156" t="s">
        <v>6</v>
      </c>
      <c r="G156" t="s">
        <v>2</v>
      </c>
      <c r="H156" t="s">
        <v>3</v>
      </c>
      <c r="I156" t="s">
        <v>9</v>
      </c>
      <c r="J156" t="s">
        <v>96</v>
      </c>
      <c r="K156" t="s">
        <v>6</v>
      </c>
      <c r="L156" t="s">
        <v>23</v>
      </c>
      <c r="M156" t="s">
        <v>10</v>
      </c>
      <c r="N156" t="s">
        <v>90</v>
      </c>
      <c r="AK156" s="3">
        <v>155</v>
      </c>
      <c r="AL156" t="s">
        <v>11</v>
      </c>
      <c r="AM156" t="s">
        <v>84</v>
      </c>
      <c r="AN156" s="4" t="s">
        <v>63</v>
      </c>
      <c r="AO156" t="s">
        <v>96</v>
      </c>
      <c r="AP156" t="s">
        <v>10</v>
      </c>
      <c r="AQ156" t="s">
        <v>90</v>
      </c>
      <c r="BL156" s="3">
        <v>155</v>
      </c>
      <c r="BM156" t="s">
        <v>11</v>
      </c>
      <c r="BN156" t="s">
        <v>84</v>
      </c>
      <c r="BO156" t="s">
        <v>75</v>
      </c>
      <c r="BP156" t="s">
        <v>7</v>
      </c>
      <c r="BQ156" t="s">
        <v>6</v>
      </c>
      <c r="BR156" t="s">
        <v>2</v>
      </c>
      <c r="BS156" t="s">
        <v>3</v>
      </c>
      <c r="BT156" t="s">
        <v>9</v>
      </c>
      <c r="BU156" t="s">
        <v>20</v>
      </c>
      <c r="BV156" t="s">
        <v>90</v>
      </c>
    </row>
    <row r="157" spans="1:74" x14ac:dyDescent="0.25">
      <c r="A157" s="3">
        <v>156</v>
      </c>
      <c r="B157" t="s">
        <v>11</v>
      </c>
      <c r="C157" t="s">
        <v>87</v>
      </c>
      <c r="D157" t="s">
        <v>63</v>
      </c>
      <c r="E157" t="s">
        <v>7</v>
      </c>
      <c r="F157" t="s">
        <v>64</v>
      </c>
      <c r="G157" t="s">
        <v>2</v>
      </c>
      <c r="H157" t="s">
        <v>8</v>
      </c>
      <c r="I157" t="s">
        <v>9</v>
      </c>
      <c r="J157" t="s">
        <v>71</v>
      </c>
      <c r="K157" t="s">
        <v>6</v>
      </c>
      <c r="L157" t="s">
        <v>23</v>
      </c>
      <c r="M157" t="s">
        <v>5</v>
      </c>
      <c r="N157" t="s">
        <v>77</v>
      </c>
      <c r="AK157" s="3">
        <v>156</v>
      </c>
      <c r="AL157" t="s">
        <v>11</v>
      </c>
      <c r="AM157" t="s">
        <v>87</v>
      </c>
      <c r="AN157" s="4" t="s">
        <v>63</v>
      </c>
      <c r="AO157" t="s">
        <v>71</v>
      </c>
      <c r="AP157" t="s">
        <v>5</v>
      </c>
      <c r="AQ157" t="s">
        <v>77</v>
      </c>
      <c r="BL157" s="3">
        <v>156</v>
      </c>
      <c r="BM157" t="s">
        <v>11</v>
      </c>
      <c r="BN157" t="s">
        <v>87</v>
      </c>
      <c r="BO157" t="s">
        <v>63</v>
      </c>
      <c r="BP157" t="s">
        <v>7</v>
      </c>
      <c r="BQ157" t="s">
        <v>64</v>
      </c>
      <c r="BR157" t="s">
        <v>2</v>
      </c>
      <c r="BS157" t="s">
        <v>8</v>
      </c>
      <c r="BT157" t="s">
        <v>9</v>
      </c>
      <c r="BU157" t="s">
        <v>71</v>
      </c>
      <c r="BV157" t="s">
        <v>77</v>
      </c>
    </row>
    <row r="158" spans="1:74" x14ac:dyDescent="0.25">
      <c r="A158" s="3">
        <v>157</v>
      </c>
      <c r="B158" t="s">
        <v>11</v>
      </c>
      <c r="C158" t="s">
        <v>84</v>
      </c>
      <c r="D158" t="s">
        <v>63</v>
      </c>
      <c r="E158" t="s">
        <v>63</v>
      </c>
      <c r="F158" t="s">
        <v>85</v>
      </c>
      <c r="G158" t="s">
        <v>2</v>
      </c>
      <c r="H158" t="s">
        <v>35</v>
      </c>
      <c r="I158" t="s">
        <v>88</v>
      </c>
      <c r="J158" t="s">
        <v>112</v>
      </c>
      <c r="K158" t="s">
        <v>6</v>
      </c>
      <c r="L158" t="s">
        <v>23</v>
      </c>
      <c r="M158" t="s">
        <v>10</v>
      </c>
      <c r="N158" t="s">
        <v>90</v>
      </c>
      <c r="AK158" s="3">
        <v>157</v>
      </c>
      <c r="AL158" t="s">
        <v>11</v>
      </c>
      <c r="AM158" t="s">
        <v>84</v>
      </c>
      <c r="AN158" s="4" t="s">
        <v>63</v>
      </c>
      <c r="AO158" t="s">
        <v>112</v>
      </c>
      <c r="AP158" t="s">
        <v>10</v>
      </c>
      <c r="AQ158" t="s">
        <v>90</v>
      </c>
      <c r="BL158" s="3">
        <v>157</v>
      </c>
      <c r="BM158" t="s">
        <v>11</v>
      </c>
      <c r="BN158" t="s">
        <v>84</v>
      </c>
      <c r="BO158" t="s">
        <v>63</v>
      </c>
      <c r="BP158" t="s">
        <v>63</v>
      </c>
      <c r="BQ158" t="s">
        <v>85</v>
      </c>
      <c r="BR158" t="s">
        <v>2</v>
      </c>
      <c r="BS158" t="s">
        <v>35</v>
      </c>
      <c r="BT158" t="s">
        <v>88</v>
      </c>
      <c r="BU158" t="s">
        <v>126</v>
      </c>
      <c r="BV158" t="s">
        <v>90</v>
      </c>
    </row>
    <row r="159" spans="1:74" x14ac:dyDescent="0.25">
      <c r="A159" s="3">
        <v>158</v>
      </c>
      <c r="B159" t="s">
        <v>26</v>
      </c>
      <c r="C159" t="s">
        <v>74</v>
      </c>
      <c r="D159" t="s">
        <v>122</v>
      </c>
      <c r="E159" t="s">
        <v>7</v>
      </c>
      <c r="F159" t="s">
        <v>6</v>
      </c>
      <c r="G159" t="s">
        <v>2</v>
      </c>
      <c r="H159" t="s">
        <v>8</v>
      </c>
      <c r="I159" t="s">
        <v>9</v>
      </c>
      <c r="J159" t="s">
        <v>100</v>
      </c>
      <c r="K159" t="s">
        <v>6</v>
      </c>
      <c r="L159" t="s">
        <v>23</v>
      </c>
      <c r="M159" t="s">
        <v>5</v>
      </c>
      <c r="N159" t="s">
        <v>72</v>
      </c>
      <c r="AK159" s="3">
        <v>158</v>
      </c>
      <c r="AL159" t="s">
        <v>26</v>
      </c>
      <c r="AM159" t="s">
        <v>74</v>
      </c>
      <c r="AN159" s="4" t="s">
        <v>14</v>
      </c>
      <c r="AO159" t="s">
        <v>100</v>
      </c>
      <c r="AP159" t="s">
        <v>5</v>
      </c>
      <c r="AQ159" t="s">
        <v>72</v>
      </c>
      <c r="BL159" s="3">
        <v>158</v>
      </c>
      <c r="BM159" t="s">
        <v>26</v>
      </c>
      <c r="BN159" t="s">
        <v>74</v>
      </c>
      <c r="BO159" t="s">
        <v>122</v>
      </c>
      <c r="BP159" t="s">
        <v>7</v>
      </c>
      <c r="BQ159" t="s">
        <v>6</v>
      </c>
      <c r="BR159" t="s">
        <v>2</v>
      </c>
      <c r="BS159" t="s">
        <v>8</v>
      </c>
      <c r="BT159" t="s">
        <v>9</v>
      </c>
      <c r="BU159" t="s">
        <v>20</v>
      </c>
      <c r="BV159" t="s">
        <v>72</v>
      </c>
    </row>
    <row r="160" spans="1:74" x14ac:dyDescent="0.25">
      <c r="A160" s="3">
        <v>159</v>
      </c>
      <c r="B160" t="s">
        <v>26</v>
      </c>
      <c r="C160" t="s">
        <v>74</v>
      </c>
      <c r="D160" t="s">
        <v>65</v>
      </c>
      <c r="E160" t="s">
        <v>103</v>
      </c>
      <c r="F160" t="s">
        <v>85</v>
      </c>
      <c r="G160" t="s">
        <v>2</v>
      </c>
      <c r="H160" t="s">
        <v>8</v>
      </c>
      <c r="I160" t="s">
        <v>9</v>
      </c>
      <c r="J160" t="s">
        <v>76</v>
      </c>
      <c r="K160" t="s">
        <v>6</v>
      </c>
      <c r="L160" t="s">
        <v>67</v>
      </c>
      <c r="M160" t="s">
        <v>5</v>
      </c>
      <c r="N160" t="s">
        <v>90</v>
      </c>
      <c r="AK160" s="3">
        <v>159</v>
      </c>
      <c r="AL160" t="s">
        <v>26</v>
      </c>
      <c r="AM160" t="s">
        <v>74</v>
      </c>
      <c r="AN160" s="4" t="s">
        <v>65</v>
      </c>
      <c r="AO160" t="s">
        <v>76</v>
      </c>
      <c r="AP160" t="s">
        <v>5</v>
      </c>
      <c r="AQ160" t="s">
        <v>90</v>
      </c>
      <c r="BL160" s="3">
        <v>159</v>
      </c>
      <c r="BM160" t="s">
        <v>26</v>
      </c>
      <c r="BN160" t="s">
        <v>74</v>
      </c>
      <c r="BO160" t="s">
        <v>65</v>
      </c>
      <c r="BP160" t="s">
        <v>103</v>
      </c>
      <c r="BQ160" t="s">
        <v>85</v>
      </c>
      <c r="BR160" t="s">
        <v>2</v>
      </c>
      <c r="BS160" t="s">
        <v>8</v>
      </c>
      <c r="BT160" t="s">
        <v>9</v>
      </c>
      <c r="BU160" t="s">
        <v>76</v>
      </c>
      <c r="BV160" t="s">
        <v>90</v>
      </c>
    </row>
    <row r="161" spans="1:74" x14ac:dyDescent="0.25">
      <c r="A161" s="3">
        <v>160</v>
      </c>
      <c r="B161" t="s">
        <v>12</v>
      </c>
      <c r="C161" t="s">
        <v>62</v>
      </c>
      <c r="D161" t="s">
        <v>124</v>
      </c>
      <c r="E161" t="s">
        <v>124</v>
      </c>
      <c r="F161" t="s">
        <v>6</v>
      </c>
      <c r="G161" t="s">
        <v>2</v>
      </c>
      <c r="H161" t="s">
        <v>27</v>
      </c>
      <c r="I161" t="s">
        <v>9</v>
      </c>
      <c r="J161" t="s">
        <v>130</v>
      </c>
      <c r="K161" t="s">
        <v>6</v>
      </c>
      <c r="L161" t="s">
        <v>67</v>
      </c>
      <c r="M161" t="s">
        <v>5</v>
      </c>
      <c r="N161" t="s">
        <v>77</v>
      </c>
      <c r="AK161" s="3">
        <v>160</v>
      </c>
      <c r="AL161" t="s">
        <v>12</v>
      </c>
      <c r="AM161" t="s">
        <v>62</v>
      </c>
      <c r="AN161" s="4" t="s">
        <v>124</v>
      </c>
      <c r="AO161" t="s">
        <v>130</v>
      </c>
      <c r="AP161" t="s">
        <v>5</v>
      </c>
      <c r="AQ161" t="s">
        <v>77</v>
      </c>
      <c r="BL161" s="3">
        <v>160</v>
      </c>
      <c r="BM161" t="s">
        <v>12</v>
      </c>
      <c r="BN161" t="s">
        <v>62</v>
      </c>
      <c r="BO161" t="s">
        <v>124</v>
      </c>
      <c r="BP161" t="s">
        <v>124</v>
      </c>
      <c r="BQ161" t="s">
        <v>6</v>
      </c>
      <c r="BR161" t="s">
        <v>2</v>
      </c>
      <c r="BS161" t="s">
        <v>27</v>
      </c>
      <c r="BT161" t="s">
        <v>9</v>
      </c>
      <c r="BU161" t="s">
        <v>20</v>
      </c>
      <c r="BV161" t="s">
        <v>77</v>
      </c>
    </row>
    <row r="162" spans="1:74" x14ac:dyDescent="0.25">
      <c r="A162" s="3">
        <v>161</v>
      </c>
      <c r="B162" t="s">
        <v>26</v>
      </c>
      <c r="C162" t="s">
        <v>87</v>
      </c>
      <c r="D162" t="s">
        <v>75</v>
      </c>
      <c r="E162" t="s">
        <v>150</v>
      </c>
      <c r="F162" t="s">
        <v>64</v>
      </c>
      <c r="G162" t="s">
        <v>2</v>
      </c>
      <c r="H162" t="s">
        <v>8</v>
      </c>
      <c r="I162" t="s">
        <v>9</v>
      </c>
      <c r="J162" t="s">
        <v>151</v>
      </c>
      <c r="K162" t="s">
        <v>6</v>
      </c>
      <c r="L162" t="s">
        <v>29</v>
      </c>
      <c r="M162" t="s">
        <v>10</v>
      </c>
      <c r="N162" t="s">
        <v>90</v>
      </c>
      <c r="AK162" s="3">
        <v>161</v>
      </c>
      <c r="AL162" t="s">
        <v>26</v>
      </c>
      <c r="AM162" t="s">
        <v>87</v>
      </c>
      <c r="AN162" s="4" t="s">
        <v>63</v>
      </c>
      <c r="AO162" t="s">
        <v>151</v>
      </c>
      <c r="AP162" t="s">
        <v>10</v>
      </c>
      <c r="AQ162" t="s">
        <v>90</v>
      </c>
      <c r="BL162" s="3">
        <v>161</v>
      </c>
      <c r="BM162" t="s">
        <v>26</v>
      </c>
      <c r="BN162" t="s">
        <v>87</v>
      </c>
      <c r="BO162" t="s">
        <v>75</v>
      </c>
      <c r="BP162" t="s">
        <v>150</v>
      </c>
      <c r="BQ162" t="s">
        <v>64</v>
      </c>
      <c r="BR162" t="s">
        <v>2</v>
      </c>
      <c r="BS162" t="s">
        <v>8</v>
      </c>
      <c r="BT162" t="s">
        <v>9</v>
      </c>
      <c r="BU162" t="s">
        <v>151</v>
      </c>
      <c r="BV162" t="s">
        <v>90</v>
      </c>
    </row>
    <row r="163" spans="1:74" x14ac:dyDescent="0.25">
      <c r="A163" s="3">
        <v>162</v>
      </c>
      <c r="B163" t="s">
        <v>11</v>
      </c>
      <c r="C163" t="s">
        <v>84</v>
      </c>
      <c r="D163" t="s">
        <v>75</v>
      </c>
      <c r="E163" t="s">
        <v>253</v>
      </c>
      <c r="F163" t="s">
        <v>64</v>
      </c>
      <c r="G163" t="s">
        <v>2</v>
      </c>
      <c r="H163" t="s">
        <v>8</v>
      </c>
      <c r="I163" t="s">
        <v>9</v>
      </c>
      <c r="J163" t="s">
        <v>96</v>
      </c>
      <c r="K163" t="s">
        <v>6</v>
      </c>
      <c r="L163" t="s">
        <v>67</v>
      </c>
      <c r="M163" t="s">
        <v>10</v>
      </c>
      <c r="N163" t="s">
        <v>77</v>
      </c>
      <c r="AK163" s="3">
        <v>162</v>
      </c>
      <c r="AL163" t="s">
        <v>11</v>
      </c>
      <c r="AM163" t="s">
        <v>84</v>
      </c>
      <c r="AN163" s="4" t="s">
        <v>63</v>
      </c>
      <c r="AO163" t="s">
        <v>96</v>
      </c>
      <c r="AP163" t="s">
        <v>10</v>
      </c>
      <c r="AQ163" t="s">
        <v>77</v>
      </c>
      <c r="BL163" s="3">
        <v>162</v>
      </c>
      <c r="BM163" t="s">
        <v>11</v>
      </c>
      <c r="BN163" t="s">
        <v>84</v>
      </c>
      <c r="BO163" t="s">
        <v>75</v>
      </c>
      <c r="BP163" t="s">
        <v>253</v>
      </c>
      <c r="BQ163" t="s">
        <v>64</v>
      </c>
      <c r="BR163" t="s">
        <v>2</v>
      </c>
      <c r="BS163" t="s">
        <v>8</v>
      </c>
      <c r="BT163" t="s">
        <v>9</v>
      </c>
      <c r="BU163" t="s">
        <v>20</v>
      </c>
      <c r="BV163" t="s">
        <v>77</v>
      </c>
    </row>
    <row r="164" spans="1:74" x14ac:dyDescent="0.25">
      <c r="A164" s="3">
        <v>163</v>
      </c>
      <c r="B164" t="s">
        <v>11</v>
      </c>
      <c r="C164" t="s">
        <v>78</v>
      </c>
      <c r="D164" t="s">
        <v>94</v>
      </c>
      <c r="E164" t="s">
        <v>7</v>
      </c>
      <c r="F164" t="s">
        <v>6</v>
      </c>
      <c r="G164" t="s">
        <v>2</v>
      </c>
      <c r="H164" t="s">
        <v>8</v>
      </c>
      <c r="I164" t="s">
        <v>9</v>
      </c>
      <c r="J164" t="s">
        <v>112</v>
      </c>
      <c r="K164" t="s">
        <v>6</v>
      </c>
      <c r="L164" t="s">
        <v>29</v>
      </c>
      <c r="M164" t="s">
        <v>5</v>
      </c>
      <c r="N164" t="s">
        <v>72</v>
      </c>
      <c r="AK164" s="3">
        <v>163</v>
      </c>
      <c r="AL164" t="s">
        <v>11</v>
      </c>
      <c r="AM164" t="s">
        <v>78</v>
      </c>
      <c r="AN164" s="4" t="s">
        <v>18</v>
      </c>
      <c r="AO164" t="s">
        <v>112</v>
      </c>
      <c r="AP164" t="s">
        <v>5</v>
      </c>
      <c r="AQ164" t="s">
        <v>72</v>
      </c>
      <c r="BL164" s="3">
        <v>163</v>
      </c>
      <c r="BM164" t="s">
        <v>11</v>
      </c>
      <c r="BN164" t="s">
        <v>78</v>
      </c>
      <c r="BO164" t="s">
        <v>94</v>
      </c>
      <c r="BP164" t="s">
        <v>7</v>
      </c>
      <c r="BQ164" t="s">
        <v>6</v>
      </c>
      <c r="BR164" t="s">
        <v>2</v>
      </c>
      <c r="BS164" t="s">
        <v>8</v>
      </c>
      <c r="BT164" t="s">
        <v>9</v>
      </c>
      <c r="BU164" t="s">
        <v>126</v>
      </c>
      <c r="BV164" t="s">
        <v>72</v>
      </c>
    </row>
    <row r="165" spans="1:74" x14ac:dyDescent="0.25">
      <c r="A165" s="3">
        <v>164</v>
      </c>
      <c r="B165" t="s">
        <v>26</v>
      </c>
      <c r="C165" t="s">
        <v>84</v>
      </c>
      <c r="D165" t="s">
        <v>110</v>
      </c>
      <c r="E165" t="s">
        <v>94</v>
      </c>
      <c r="F165" t="s">
        <v>85</v>
      </c>
      <c r="G165" t="s">
        <v>2</v>
      </c>
      <c r="H165" t="s">
        <v>28</v>
      </c>
      <c r="I165" t="s">
        <v>88</v>
      </c>
      <c r="J165" t="s">
        <v>71</v>
      </c>
      <c r="K165" t="s">
        <v>6</v>
      </c>
      <c r="L165" t="s">
        <v>29</v>
      </c>
      <c r="M165" t="s">
        <v>5</v>
      </c>
      <c r="N165" t="s">
        <v>90</v>
      </c>
      <c r="AK165" s="3">
        <v>164</v>
      </c>
      <c r="AL165" t="s">
        <v>26</v>
      </c>
      <c r="AM165" t="s">
        <v>84</v>
      </c>
      <c r="AN165" s="4" t="s">
        <v>124</v>
      </c>
      <c r="AO165" t="s">
        <v>71</v>
      </c>
      <c r="AP165" t="s">
        <v>5</v>
      </c>
      <c r="AQ165" t="s">
        <v>90</v>
      </c>
      <c r="BL165" s="3">
        <v>164</v>
      </c>
      <c r="BM165" t="s">
        <v>26</v>
      </c>
      <c r="BN165" t="s">
        <v>84</v>
      </c>
      <c r="BO165" t="s">
        <v>110</v>
      </c>
      <c r="BP165" t="s">
        <v>94</v>
      </c>
      <c r="BQ165" t="s">
        <v>85</v>
      </c>
      <c r="BR165" t="s">
        <v>2</v>
      </c>
      <c r="BS165" t="s">
        <v>28</v>
      </c>
      <c r="BT165" t="s">
        <v>88</v>
      </c>
      <c r="BU165" t="s">
        <v>71</v>
      </c>
      <c r="BV165" t="s">
        <v>90</v>
      </c>
    </row>
    <row r="166" spans="1:74" x14ac:dyDescent="0.25">
      <c r="A166" s="3">
        <v>165</v>
      </c>
      <c r="B166" t="s">
        <v>26</v>
      </c>
      <c r="C166" t="s">
        <v>87</v>
      </c>
      <c r="D166" t="s">
        <v>63</v>
      </c>
      <c r="E166" t="s">
        <v>138</v>
      </c>
      <c r="F166" t="s">
        <v>6</v>
      </c>
      <c r="G166" t="s">
        <v>2</v>
      </c>
      <c r="H166" t="s">
        <v>8</v>
      </c>
      <c r="I166" t="s">
        <v>65</v>
      </c>
      <c r="J166" t="s">
        <v>39</v>
      </c>
      <c r="K166" t="s">
        <v>6</v>
      </c>
      <c r="L166" t="s">
        <v>29</v>
      </c>
      <c r="M166" t="s">
        <v>5</v>
      </c>
      <c r="N166" t="s">
        <v>77</v>
      </c>
      <c r="AK166" s="3">
        <v>165</v>
      </c>
      <c r="AL166" t="s">
        <v>26</v>
      </c>
      <c r="AM166" t="s">
        <v>87</v>
      </c>
      <c r="AN166" s="4" t="s">
        <v>63</v>
      </c>
      <c r="AO166" t="s">
        <v>39</v>
      </c>
      <c r="AP166" t="s">
        <v>5</v>
      </c>
      <c r="AQ166" t="s">
        <v>77</v>
      </c>
      <c r="BL166" s="3">
        <v>165</v>
      </c>
      <c r="BM166" t="s">
        <v>26</v>
      </c>
      <c r="BN166" t="s">
        <v>87</v>
      </c>
      <c r="BO166" t="s">
        <v>63</v>
      </c>
      <c r="BP166" t="s">
        <v>138</v>
      </c>
      <c r="BQ166" t="s">
        <v>6</v>
      </c>
      <c r="BR166" t="s">
        <v>2</v>
      </c>
      <c r="BS166" t="s">
        <v>8</v>
      </c>
      <c r="BT166" t="s">
        <v>65</v>
      </c>
      <c r="BU166" t="s">
        <v>39</v>
      </c>
      <c r="BV166" t="s">
        <v>77</v>
      </c>
    </row>
    <row r="167" spans="1:74" x14ac:dyDescent="0.25">
      <c r="A167" s="3">
        <v>166</v>
      </c>
      <c r="B167" t="s">
        <v>11</v>
      </c>
      <c r="C167" t="s">
        <v>84</v>
      </c>
      <c r="D167" t="s">
        <v>139</v>
      </c>
      <c r="E167" t="s">
        <v>30</v>
      </c>
      <c r="F167" t="s">
        <v>6</v>
      </c>
      <c r="G167" t="s">
        <v>2</v>
      </c>
      <c r="H167" t="s">
        <v>3</v>
      </c>
      <c r="I167" t="s">
        <v>88</v>
      </c>
      <c r="J167" t="s">
        <v>96</v>
      </c>
      <c r="K167" t="s">
        <v>6</v>
      </c>
      <c r="L167" t="s">
        <v>23</v>
      </c>
      <c r="M167" t="s">
        <v>5</v>
      </c>
      <c r="N167" t="s">
        <v>80</v>
      </c>
      <c r="AK167" s="3">
        <v>166</v>
      </c>
      <c r="AL167" t="s">
        <v>11</v>
      </c>
      <c r="AM167" t="s">
        <v>84</v>
      </c>
      <c r="AN167" s="4" t="s">
        <v>18</v>
      </c>
      <c r="AO167" t="s">
        <v>96</v>
      </c>
      <c r="AP167" t="s">
        <v>5</v>
      </c>
      <c r="AQ167" t="s">
        <v>80</v>
      </c>
      <c r="BL167" s="3">
        <v>166</v>
      </c>
      <c r="BM167" t="s">
        <v>11</v>
      </c>
      <c r="BN167" t="s">
        <v>84</v>
      </c>
      <c r="BO167" t="s">
        <v>139</v>
      </c>
      <c r="BP167" t="s">
        <v>30</v>
      </c>
      <c r="BQ167" t="s">
        <v>6</v>
      </c>
      <c r="BR167" t="s">
        <v>2</v>
      </c>
      <c r="BS167" t="s">
        <v>3</v>
      </c>
      <c r="BT167" t="s">
        <v>88</v>
      </c>
      <c r="BU167" t="s">
        <v>20</v>
      </c>
      <c r="BV167" t="s">
        <v>80</v>
      </c>
    </row>
    <row r="168" spans="1:74" x14ac:dyDescent="0.25">
      <c r="A168" s="3">
        <v>167</v>
      </c>
      <c r="B168" t="s">
        <v>13</v>
      </c>
      <c r="C168" t="s">
        <v>104</v>
      </c>
      <c r="D168" t="s">
        <v>65</v>
      </c>
      <c r="E168" t="s">
        <v>248</v>
      </c>
      <c r="F168" t="s">
        <v>64</v>
      </c>
      <c r="G168" t="s">
        <v>2</v>
      </c>
      <c r="H168" t="s">
        <v>15</v>
      </c>
      <c r="I168" t="s">
        <v>9</v>
      </c>
      <c r="J168" t="s">
        <v>71</v>
      </c>
      <c r="K168" t="s">
        <v>6</v>
      </c>
      <c r="L168" t="s">
        <v>67</v>
      </c>
      <c r="M168" t="s">
        <v>10</v>
      </c>
      <c r="N168" t="s">
        <v>77</v>
      </c>
      <c r="AK168" s="3">
        <v>167</v>
      </c>
      <c r="AL168" t="s">
        <v>13</v>
      </c>
      <c r="AM168" t="s">
        <v>104</v>
      </c>
      <c r="AN168" s="4" t="s">
        <v>65</v>
      </c>
      <c r="AO168" t="s">
        <v>71</v>
      </c>
      <c r="AP168" t="s">
        <v>10</v>
      </c>
      <c r="AQ168" t="s">
        <v>77</v>
      </c>
      <c r="BL168" s="3">
        <v>167</v>
      </c>
      <c r="BM168" t="s">
        <v>13</v>
      </c>
      <c r="BN168" t="s">
        <v>104</v>
      </c>
      <c r="BO168" t="s">
        <v>65</v>
      </c>
      <c r="BP168" t="s">
        <v>248</v>
      </c>
      <c r="BQ168" t="s">
        <v>64</v>
      </c>
      <c r="BR168" t="s">
        <v>2</v>
      </c>
      <c r="BS168" t="s">
        <v>15</v>
      </c>
      <c r="BT168" t="s">
        <v>9</v>
      </c>
      <c r="BU168" t="s">
        <v>71</v>
      </c>
      <c r="BV168" t="s">
        <v>77</v>
      </c>
    </row>
    <row r="169" spans="1:74" x14ac:dyDescent="0.25">
      <c r="A169" s="3">
        <v>168</v>
      </c>
      <c r="B169" t="s">
        <v>12</v>
      </c>
      <c r="C169" t="s">
        <v>62</v>
      </c>
      <c r="D169" t="s">
        <v>127</v>
      </c>
      <c r="E169" t="s">
        <v>122</v>
      </c>
      <c r="F169" t="s">
        <v>6</v>
      </c>
      <c r="G169" t="s">
        <v>2</v>
      </c>
      <c r="H169" t="s">
        <v>19</v>
      </c>
      <c r="I169" t="s">
        <v>9</v>
      </c>
      <c r="J169" t="s">
        <v>71</v>
      </c>
      <c r="K169" t="s">
        <v>6</v>
      </c>
      <c r="L169" t="s">
        <v>23</v>
      </c>
      <c r="M169" t="s">
        <v>5</v>
      </c>
      <c r="N169" t="s">
        <v>77</v>
      </c>
      <c r="AK169" s="3">
        <v>168</v>
      </c>
      <c r="AL169" t="s">
        <v>12</v>
      </c>
      <c r="AM169" t="s">
        <v>62</v>
      </c>
      <c r="AN169" s="4" t="s">
        <v>18</v>
      </c>
      <c r="AO169" t="s">
        <v>71</v>
      </c>
      <c r="AP169" t="s">
        <v>5</v>
      </c>
      <c r="AQ169" t="s">
        <v>77</v>
      </c>
      <c r="BL169" s="3">
        <v>168</v>
      </c>
      <c r="BM169" t="s">
        <v>12</v>
      </c>
      <c r="BN169" t="s">
        <v>62</v>
      </c>
      <c r="BO169" t="s">
        <v>127</v>
      </c>
      <c r="BP169" t="s">
        <v>122</v>
      </c>
      <c r="BQ169" t="s">
        <v>6</v>
      </c>
      <c r="BR169" t="s">
        <v>2</v>
      </c>
      <c r="BS169" t="s">
        <v>19</v>
      </c>
      <c r="BT169" t="s">
        <v>9</v>
      </c>
      <c r="BU169" t="s">
        <v>71</v>
      </c>
      <c r="BV169" t="s">
        <v>77</v>
      </c>
    </row>
    <row r="170" spans="1:74" x14ac:dyDescent="0.25">
      <c r="A170" s="3">
        <v>169</v>
      </c>
      <c r="B170" t="s">
        <v>26</v>
      </c>
      <c r="C170" t="s">
        <v>74</v>
      </c>
      <c r="D170" t="s">
        <v>142</v>
      </c>
      <c r="E170" t="s">
        <v>7</v>
      </c>
      <c r="F170" t="s">
        <v>64</v>
      </c>
      <c r="G170" t="s">
        <v>2</v>
      </c>
      <c r="H170" t="s">
        <v>8</v>
      </c>
      <c r="I170" t="s">
        <v>63</v>
      </c>
      <c r="J170" t="s">
        <v>112</v>
      </c>
      <c r="K170" t="s">
        <v>6</v>
      </c>
      <c r="L170" t="s">
        <v>23</v>
      </c>
      <c r="M170" t="s">
        <v>10</v>
      </c>
      <c r="N170" t="s">
        <v>90</v>
      </c>
      <c r="AK170" s="3">
        <v>169</v>
      </c>
      <c r="AL170" t="s">
        <v>26</v>
      </c>
      <c r="AM170" t="s">
        <v>74</v>
      </c>
      <c r="AN170" s="4" t="s">
        <v>14</v>
      </c>
      <c r="AO170" t="s">
        <v>112</v>
      </c>
      <c r="AP170" t="s">
        <v>10</v>
      </c>
      <c r="AQ170" t="s">
        <v>90</v>
      </c>
      <c r="BL170" s="3">
        <v>169</v>
      </c>
      <c r="BM170" t="s">
        <v>26</v>
      </c>
      <c r="BN170" t="s">
        <v>74</v>
      </c>
      <c r="BO170" t="s">
        <v>142</v>
      </c>
      <c r="BP170" t="s">
        <v>7</v>
      </c>
      <c r="BQ170" t="s">
        <v>64</v>
      </c>
      <c r="BR170" t="s">
        <v>2</v>
      </c>
      <c r="BS170" t="s">
        <v>8</v>
      </c>
      <c r="BT170" t="s">
        <v>63</v>
      </c>
      <c r="BU170" t="s">
        <v>126</v>
      </c>
      <c r="BV170" t="s">
        <v>90</v>
      </c>
    </row>
    <row r="171" spans="1:74" x14ac:dyDescent="0.25">
      <c r="A171" s="3">
        <v>170</v>
      </c>
      <c r="B171" t="s">
        <v>17</v>
      </c>
      <c r="C171" t="s">
        <v>74</v>
      </c>
      <c r="D171" t="s">
        <v>14</v>
      </c>
      <c r="E171" t="s">
        <v>63</v>
      </c>
      <c r="F171" t="s">
        <v>6</v>
      </c>
      <c r="G171" t="s">
        <v>2</v>
      </c>
      <c r="H171" t="s">
        <v>28</v>
      </c>
      <c r="I171" t="s">
        <v>97</v>
      </c>
      <c r="J171" t="s">
        <v>89</v>
      </c>
      <c r="K171" t="s">
        <v>6</v>
      </c>
      <c r="L171" t="s">
        <v>118</v>
      </c>
      <c r="M171" t="s">
        <v>5</v>
      </c>
      <c r="N171" t="s">
        <v>80</v>
      </c>
      <c r="AK171" s="3">
        <v>170</v>
      </c>
      <c r="AL171" t="s">
        <v>17</v>
      </c>
      <c r="AM171" t="s">
        <v>74</v>
      </c>
      <c r="AN171" s="4" t="s">
        <v>14</v>
      </c>
      <c r="AO171" t="s">
        <v>89</v>
      </c>
      <c r="AP171" t="s">
        <v>5</v>
      </c>
      <c r="AQ171" t="s">
        <v>80</v>
      </c>
      <c r="BL171" s="3">
        <v>170</v>
      </c>
      <c r="BM171" t="s">
        <v>17</v>
      </c>
      <c r="BN171" t="s">
        <v>74</v>
      </c>
      <c r="BO171" t="s">
        <v>14</v>
      </c>
      <c r="BP171" t="s">
        <v>63</v>
      </c>
      <c r="BQ171" t="s">
        <v>6</v>
      </c>
      <c r="BR171" t="s">
        <v>2</v>
      </c>
      <c r="BS171" t="s">
        <v>28</v>
      </c>
      <c r="BT171" t="s">
        <v>97</v>
      </c>
      <c r="BU171" t="s">
        <v>108</v>
      </c>
      <c r="BV171" t="s">
        <v>80</v>
      </c>
    </row>
    <row r="172" spans="1:74" x14ac:dyDescent="0.25">
      <c r="A172" s="3">
        <v>171</v>
      </c>
      <c r="B172" t="s">
        <v>11</v>
      </c>
      <c r="C172" t="s">
        <v>84</v>
      </c>
      <c r="D172" t="s">
        <v>75</v>
      </c>
      <c r="E172" t="s">
        <v>7</v>
      </c>
      <c r="F172" t="s">
        <v>6</v>
      </c>
      <c r="G172" t="s">
        <v>2</v>
      </c>
      <c r="H172" t="s">
        <v>3</v>
      </c>
      <c r="I172" t="s">
        <v>9</v>
      </c>
      <c r="J172" t="s">
        <v>71</v>
      </c>
      <c r="K172" t="s">
        <v>6</v>
      </c>
      <c r="L172" t="s">
        <v>23</v>
      </c>
      <c r="M172" t="s">
        <v>10</v>
      </c>
      <c r="N172" t="s">
        <v>90</v>
      </c>
      <c r="AK172" s="3">
        <v>171</v>
      </c>
      <c r="AL172" t="s">
        <v>11</v>
      </c>
      <c r="AM172" t="s">
        <v>84</v>
      </c>
      <c r="AN172" s="4" t="s">
        <v>63</v>
      </c>
      <c r="AO172" t="s">
        <v>71</v>
      </c>
      <c r="AP172" t="s">
        <v>10</v>
      </c>
      <c r="AQ172" t="s">
        <v>90</v>
      </c>
      <c r="BL172" s="3">
        <v>171</v>
      </c>
      <c r="BM172" t="s">
        <v>11</v>
      </c>
      <c r="BN172" t="s">
        <v>84</v>
      </c>
      <c r="BO172" t="s">
        <v>75</v>
      </c>
      <c r="BP172" t="s">
        <v>7</v>
      </c>
      <c r="BQ172" t="s">
        <v>6</v>
      </c>
      <c r="BR172" t="s">
        <v>2</v>
      </c>
      <c r="BS172" t="s">
        <v>3</v>
      </c>
      <c r="BT172" t="s">
        <v>9</v>
      </c>
      <c r="BU172" t="s">
        <v>71</v>
      </c>
      <c r="BV172" t="s">
        <v>90</v>
      </c>
    </row>
    <row r="173" spans="1:74" x14ac:dyDescent="0.25">
      <c r="A173" s="3">
        <v>172</v>
      </c>
      <c r="B173" t="s">
        <v>11</v>
      </c>
      <c r="C173" t="s">
        <v>87</v>
      </c>
      <c r="D173" t="s">
        <v>63</v>
      </c>
      <c r="E173" t="s">
        <v>7</v>
      </c>
      <c r="F173" t="s">
        <v>64</v>
      </c>
      <c r="G173" t="s">
        <v>2</v>
      </c>
      <c r="H173" t="s">
        <v>8</v>
      </c>
      <c r="I173" t="s">
        <v>9</v>
      </c>
      <c r="J173" t="s">
        <v>71</v>
      </c>
      <c r="K173" t="s">
        <v>6</v>
      </c>
      <c r="L173" t="s">
        <v>23</v>
      </c>
      <c r="M173" t="s">
        <v>5</v>
      </c>
      <c r="N173" t="s">
        <v>77</v>
      </c>
      <c r="AK173" s="3">
        <v>172</v>
      </c>
      <c r="AL173" t="s">
        <v>11</v>
      </c>
      <c r="AM173" t="s">
        <v>87</v>
      </c>
      <c r="AN173" s="4" t="s">
        <v>63</v>
      </c>
      <c r="AO173" t="s">
        <v>71</v>
      </c>
      <c r="AP173" t="s">
        <v>5</v>
      </c>
      <c r="AQ173" t="s">
        <v>77</v>
      </c>
      <c r="BL173" s="3">
        <v>172</v>
      </c>
      <c r="BM173" t="s">
        <v>11</v>
      </c>
      <c r="BN173" t="s">
        <v>87</v>
      </c>
      <c r="BO173" t="s">
        <v>63</v>
      </c>
      <c r="BP173" t="s">
        <v>7</v>
      </c>
      <c r="BQ173" t="s">
        <v>64</v>
      </c>
      <c r="BR173" t="s">
        <v>2</v>
      </c>
      <c r="BS173" t="s">
        <v>8</v>
      </c>
      <c r="BT173" t="s">
        <v>9</v>
      </c>
      <c r="BU173" t="s">
        <v>71</v>
      </c>
      <c r="BV173" t="s">
        <v>77</v>
      </c>
    </row>
    <row r="174" spans="1:74" x14ac:dyDescent="0.25">
      <c r="A174" s="3">
        <v>173</v>
      </c>
      <c r="B174" t="s">
        <v>11</v>
      </c>
      <c r="C174" t="s">
        <v>84</v>
      </c>
      <c r="D174" t="s">
        <v>63</v>
      </c>
      <c r="E174" t="s">
        <v>63</v>
      </c>
      <c r="F174" t="s">
        <v>85</v>
      </c>
      <c r="G174" t="s">
        <v>2</v>
      </c>
      <c r="H174" t="s">
        <v>35</v>
      </c>
      <c r="I174" t="s">
        <v>88</v>
      </c>
      <c r="J174" t="s">
        <v>112</v>
      </c>
      <c r="K174" t="s">
        <v>6</v>
      </c>
      <c r="L174" t="s">
        <v>23</v>
      </c>
      <c r="M174" t="s">
        <v>10</v>
      </c>
      <c r="N174" t="s">
        <v>90</v>
      </c>
      <c r="AK174" s="3">
        <v>173</v>
      </c>
      <c r="AL174" t="s">
        <v>11</v>
      </c>
      <c r="AM174" t="s">
        <v>84</v>
      </c>
      <c r="AN174" s="4" t="s">
        <v>63</v>
      </c>
      <c r="AO174" t="s">
        <v>112</v>
      </c>
      <c r="AP174" t="s">
        <v>10</v>
      </c>
      <c r="AQ174" t="s">
        <v>90</v>
      </c>
      <c r="BL174" s="3">
        <v>173</v>
      </c>
      <c r="BM174" t="s">
        <v>11</v>
      </c>
      <c r="BN174" t="s">
        <v>84</v>
      </c>
      <c r="BO174" t="s">
        <v>63</v>
      </c>
      <c r="BP174" t="s">
        <v>63</v>
      </c>
      <c r="BQ174" t="s">
        <v>85</v>
      </c>
      <c r="BR174" t="s">
        <v>2</v>
      </c>
      <c r="BS174" t="s">
        <v>35</v>
      </c>
      <c r="BT174" t="s">
        <v>88</v>
      </c>
      <c r="BU174" t="s">
        <v>126</v>
      </c>
      <c r="BV174" t="s">
        <v>90</v>
      </c>
    </row>
    <row r="175" spans="1:74" x14ac:dyDescent="0.25">
      <c r="A175" s="3">
        <v>174</v>
      </c>
      <c r="B175" t="s">
        <v>11</v>
      </c>
      <c r="C175" t="s">
        <v>104</v>
      </c>
      <c r="D175" t="s">
        <v>7</v>
      </c>
      <c r="E175" t="s">
        <v>73</v>
      </c>
      <c r="F175" t="s">
        <v>85</v>
      </c>
      <c r="G175" t="s">
        <v>2</v>
      </c>
      <c r="H175" t="s">
        <v>28</v>
      </c>
      <c r="I175" t="s">
        <v>119</v>
      </c>
      <c r="J175" t="s">
        <v>120</v>
      </c>
      <c r="K175" t="s">
        <v>6</v>
      </c>
      <c r="L175" t="s">
        <v>67</v>
      </c>
      <c r="M175" t="s">
        <v>5</v>
      </c>
      <c r="N175" t="s">
        <v>90</v>
      </c>
      <c r="AK175" s="3">
        <v>174</v>
      </c>
      <c r="AL175" t="s">
        <v>11</v>
      </c>
      <c r="AM175" t="s">
        <v>104</v>
      </c>
      <c r="AN175" s="4" t="s">
        <v>18</v>
      </c>
      <c r="AO175" t="s">
        <v>120</v>
      </c>
      <c r="AP175" t="s">
        <v>5</v>
      </c>
      <c r="AQ175" t="s">
        <v>90</v>
      </c>
      <c r="BL175" s="3">
        <v>174</v>
      </c>
      <c r="BM175" t="s">
        <v>11</v>
      </c>
      <c r="BN175" t="s">
        <v>104</v>
      </c>
      <c r="BO175" t="s">
        <v>7</v>
      </c>
      <c r="BP175" t="s">
        <v>73</v>
      </c>
      <c r="BQ175" t="s">
        <v>85</v>
      </c>
      <c r="BR175" t="s">
        <v>2</v>
      </c>
      <c r="BS175" t="s">
        <v>28</v>
      </c>
      <c r="BT175" t="s">
        <v>119</v>
      </c>
      <c r="BU175" t="s">
        <v>108</v>
      </c>
      <c r="BV175" t="s">
        <v>90</v>
      </c>
    </row>
    <row r="176" spans="1:74" x14ac:dyDescent="0.25">
      <c r="A176" s="3">
        <v>175</v>
      </c>
      <c r="B176" t="s">
        <v>11</v>
      </c>
      <c r="C176" t="s">
        <v>74</v>
      </c>
      <c r="D176" t="s">
        <v>14</v>
      </c>
      <c r="E176" t="s">
        <v>121</v>
      </c>
      <c r="F176" t="s">
        <v>85</v>
      </c>
      <c r="G176" t="s">
        <v>2</v>
      </c>
      <c r="H176" t="s">
        <v>3</v>
      </c>
      <c r="I176" t="s">
        <v>65</v>
      </c>
      <c r="J176" t="s">
        <v>71</v>
      </c>
      <c r="K176" t="s">
        <v>6</v>
      </c>
      <c r="L176" t="s">
        <v>67</v>
      </c>
      <c r="M176" t="s">
        <v>25</v>
      </c>
      <c r="N176" t="s">
        <v>80</v>
      </c>
      <c r="AK176" s="3">
        <v>175</v>
      </c>
      <c r="AL176" t="s">
        <v>11</v>
      </c>
      <c r="AM176" t="s">
        <v>74</v>
      </c>
      <c r="AN176" s="4" t="s">
        <v>14</v>
      </c>
      <c r="AO176" t="s">
        <v>71</v>
      </c>
      <c r="AP176" t="s">
        <v>25</v>
      </c>
      <c r="AQ176" t="s">
        <v>80</v>
      </c>
      <c r="BL176" s="3">
        <v>175</v>
      </c>
      <c r="BM176" t="s">
        <v>11</v>
      </c>
      <c r="BN176" t="s">
        <v>74</v>
      </c>
      <c r="BO176" t="s">
        <v>14</v>
      </c>
      <c r="BP176" t="s">
        <v>121</v>
      </c>
      <c r="BQ176" t="s">
        <v>85</v>
      </c>
      <c r="BR176" t="s">
        <v>2</v>
      </c>
      <c r="BS176" t="s">
        <v>3</v>
      </c>
      <c r="BT176" t="s">
        <v>65</v>
      </c>
      <c r="BU176" t="s">
        <v>71</v>
      </c>
      <c r="BV176" t="s">
        <v>80</v>
      </c>
    </row>
    <row r="177" spans="1:74" x14ac:dyDescent="0.25">
      <c r="A177" s="3">
        <v>176</v>
      </c>
      <c r="B177" t="s">
        <v>11</v>
      </c>
      <c r="C177" t="s">
        <v>84</v>
      </c>
      <c r="D177" t="s">
        <v>122</v>
      </c>
      <c r="E177" t="s">
        <v>122</v>
      </c>
      <c r="F177" t="s">
        <v>64</v>
      </c>
      <c r="G177" t="s">
        <v>2</v>
      </c>
      <c r="H177" t="s">
        <v>28</v>
      </c>
      <c r="I177" t="s">
        <v>9</v>
      </c>
      <c r="J177" t="s">
        <v>71</v>
      </c>
      <c r="K177" t="s">
        <v>6</v>
      </c>
      <c r="L177" t="s">
        <v>23</v>
      </c>
      <c r="M177" t="s">
        <v>5</v>
      </c>
      <c r="N177" t="s">
        <v>90</v>
      </c>
      <c r="AK177" s="3">
        <v>176</v>
      </c>
      <c r="AL177" t="s">
        <v>11</v>
      </c>
      <c r="AM177" t="s">
        <v>84</v>
      </c>
      <c r="AN177" s="4" t="s">
        <v>14</v>
      </c>
      <c r="AO177" t="s">
        <v>71</v>
      </c>
      <c r="AP177" t="s">
        <v>5</v>
      </c>
      <c r="AQ177" t="s">
        <v>90</v>
      </c>
      <c r="BL177" s="3">
        <v>176</v>
      </c>
      <c r="BM177" t="s">
        <v>11</v>
      </c>
      <c r="BN177" t="s">
        <v>84</v>
      </c>
      <c r="BO177" t="s">
        <v>122</v>
      </c>
      <c r="BP177" t="s">
        <v>122</v>
      </c>
      <c r="BQ177" t="s">
        <v>64</v>
      </c>
      <c r="BR177" t="s">
        <v>2</v>
      </c>
      <c r="BS177" t="s">
        <v>28</v>
      </c>
      <c r="BT177" t="s">
        <v>9</v>
      </c>
      <c r="BU177" t="s">
        <v>71</v>
      </c>
      <c r="BV177" t="s">
        <v>90</v>
      </c>
    </row>
    <row r="178" spans="1:74" x14ac:dyDescent="0.25">
      <c r="A178" s="3">
        <v>177</v>
      </c>
      <c r="B178" t="s">
        <v>11</v>
      </c>
      <c r="C178" t="s">
        <v>104</v>
      </c>
      <c r="D178" t="s">
        <v>14</v>
      </c>
      <c r="E178" t="s">
        <v>7</v>
      </c>
      <c r="F178" t="s">
        <v>6</v>
      </c>
      <c r="G178" t="s">
        <v>2</v>
      </c>
      <c r="H178" t="s">
        <v>28</v>
      </c>
      <c r="I178" t="s">
        <v>65</v>
      </c>
      <c r="J178" t="s">
        <v>20</v>
      </c>
      <c r="K178" t="s">
        <v>6</v>
      </c>
      <c r="L178" t="s">
        <v>67</v>
      </c>
      <c r="M178" t="s">
        <v>5</v>
      </c>
      <c r="N178" t="s">
        <v>80</v>
      </c>
      <c r="AK178" s="3">
        <v>177</v>
      </c>
      <c r="AL178" t="s">
        <v>11</v>
      </c>
      <c r="AM178" t="s">
        <v>104</v>
      </c>
      <c r="AN178" s="4" t="s">
        <v>14</v>
      </c>
      <c r="AO178" t="s">
        <v>20</v>
      </c>
      <c r="AP178" t="s">
        <v>5</v>
      </c>
      <c r="AQ178" t="s">
        <v>80</v>
      </c>
      <c r="BL178" s="3">
        <v>177</v>
      </c>
      <c r="BM178" t="s">
        <v>11</v>
      </c>
      <c r="BN178" t="s">
        <v>104</v>
      </c>
      <c r="BO178" t="s">
        <v>14</v>
      </c>
      <c r="BP178" t="s">
        <v>7</v>
      </c>
      <c r="BQ178" t="s">
        <v>6</v>
      </c>
      <c r="BR178" t="s">
        <v>2</v>
      </c>
      <c r="BS178" t="s">
        <v>28</v>
      </c>
      <c r="BT178" t="s">
        <v>65</v>
      </c>
      <c r="BU178" t="s">
        <v>20</v>
      </c>
      <c r="BV178" t="s">
        <v>80</v>
      </c>
    </row>
    <row r="179" spans="1:74" x14ac:dyDescent="0.25">
      <c r="A179" s="3">
        <v>178</v>
      </c>
      <c r="B179" t="s">
        <v>11</v>
      </c>
      <c r="C179" t="s">
        <v>84</v>
      </c>
      <c r="D179" t="s">
        <v>73</v>
      </c>
      <c r="E179" t="s">
        <v>122</v>
      </c>
      <c r="F179" t="s">
        <v>64</v>
      </c>
      <c r="G179" t="s">
        <v>2</v>
      </c>
      <c r="H179" t="s">
        <v>8</v>
      </c>
      <c r="I179" t="s">
        <v>65</v>
      </c>
      <c r="J179" t="s">
        <v>108</v>
      </c>
      <c r="K179" t="s">
        <v>6</v>
      </c>
      <c r="L179" t="s">
        <v>67</v>
      </c>
      <c r="M179" t="s">
        <v>5</v>
      </c>
      <c r="N179" t="s">
        <v>90</v>
      </c>
      <c r="AK179" s="3">
        <v>178</v>
      </c>
      <c r="AL179" t="s">
        <v>11</v>
      </c>
      <c r="AM179" t="s">
        <v>84</v>
      </c>
      <c r="AN179" s="4" t="s">
        <v>14</v>
      </c>
      <c r="AO179" t="s">
        <v>108</v>
      </c>
      <c r="AP179" t="s">
        <v>5</v>
      </c>
      <c r="AQ179" t="s">
        <v>90</v>
      </c>
      <c r="BL179" s="3">
        <v>178</v>
      </c>
      <c r="BM179" t="s">
        <v>11</v>
      </c>
      <c r="BN179" t="s">
        <v>84</v>
      </c>
      <c r="BO179" t="s">
        <v>73</v>
      </c>
      <c r="BP179" t="s">
        <v>122</v>
      </c>
      <c r="BQ179" t="s">
        <v>64</v>
      </c>
      <c r="BR179" t="s">
        <v>2</v>
      </c>
      <c r="BS179" t="s">
        <v>8</v>
      </c>
      <c r="BT179" t="s">
        <v>65</v>
      </c>
      <c r="BU179" t="s">
        <v>108</v>
      </c>
      <c r="BV179" t="s">
        <v>90</v>
      </c>
    </row>
    <row r="180" spans="1:74" x14ac:dyDescent="0.25">
      <c r="A180" s="3">
        <v>179</v>
      </c>
      <c r="B180" t="s">
        <v>12</v>
      </c>
      <c r="C180" t="s">
        <v>84</v>
      </c>
      <c r="D180" t="s">
        <v>14</v>
      </c>
      <c r="E180" t="s">
        <v>14</v>
      </c>
      <c r="F180" t="s">
        <v>6</v>
      </c>
      <c r="G180" t="s">
        <v>21</v>
      </c>
      <c r="H180" t="s">
        <v>19</v>
      </c>
      <c r="I180" t="s">
        <v>9</v>
      </c>
      <c r="J180" t="s">
        <v>89</v>
      </c>
      <c r="K180" t="s">
        <v>6</v>
      </c>
      <c r="L180" t="s">
        <v>67</v>
      </c>
      <c r="M180" t="s">
        <v>5</v>
      </c>
      <c r="N180" t="s">
        <v>90</v>
      </c>
      <c r="AK180" s="3">
        <v>179</v>
      </c>
      <c r="AL180" t="s">
        <v>12</v>
      </c>
      <c r="AM180" t="s">
        <v>84</v>
      </c>
      <c r="AN180" s="4" t="s">
        <v>14</v>
      </c>
      <c r="AO180" t="s">
        <v>89</v>
      </c>
      <c r="AP180" t="s">
        <v>5</v>
      </c>
      <c r="AQ180" t="s">
        <v>90</v>
      </c>
      <c r="BL180" s="3">
        <v>179</v>
      </c>
      <c r="BM180" t="s">
        <v>12</v>
      </c>
      <c r="BN180" t="s">
        <v>84</v>
      </c>
      <c r="BO180" t="s">
        <v>14</v>
      </c>
      <c r="BP180" t="s">
        <v>14</v>
      </c>
      <c r="BQ180" t="s">
        <v>6</v>
      </c>
      <c r="BR180" t="s">
        <v>21</v>
      </c>
      <c r="BS180" t="s">
        <v>19</v>
      </c>
      <c r="BT180" t="s">
        <v>9</v>
      </c>
      <c r="BU180" t="s">
        <v>108</v>
      </c>
      <c r="BV180" t="s">
        <v>90</v>
      </c>
    </row>
    <row r="181" spans="1:74" x14ac:dyDescent="0.25">
      <c r="A181" s="3">
        <v>180</v>
      </c>
      <c r="B181" t="s">
        <v>17</v>
      </c>
      <c r="C181" t="s">
        <v>84</v>
      </c>
      <c r="D181" t="s">
        <v>18</v>
      </c>
      <c r="E181" t="s">
        <v>91</v>
      </c>
      <c r="F181" t="s">
        <v>6</v>
      </c>
      <c r="G181" t="s">
        <v>2</v>
      </c>
      <c r="H181" t="s">
        <v>22</v>
      </c>
      <c r="I181" t="s">
        <v>65</v>
      </c>
      <c r="J181" t="s">
        <v>20</v>
      </c>
      <c r="K181" t="s">
        <v>6</v>
      </c>
      <c r="L181" t="s">
        <v>23</v>
      </c>
      <c r="M181" t="s">
        <v>5</v>
      </c>
      <c r="N181" t="s">
        <v>77</v>
      </c>
      <c r="AK181" s="3">
        <v>180</v>
      </c>
      <c r="AL181" t="s">
        <v>17</v>
      </c>
      <c r="AM181" t="s">
        <v>84</v>
      </c>
      <c r="AN181" s="4" t="s">
        <v>18</v>
      </c>
      <c r="AO181" t="s">
        <v>20</v>
      </c>
      <c r="AP181" t="s">
        <v>5</v>
      </c>
      <c r="AQ181" t="s">
        <v>77</v>
      </c>
      <c r="BL181" s="3">
        <v>180</v>
      </c>
      <c r="BM181" t="s">
        <v>17</v>
      </c>
      <c r="BN181" t="s">
        <v>84</v>
      </c>
      <c r="BO181" t="s">
        <v>18</v>
      </c>
      <c r="BP181" t="s">
        <v>91</v>
      </c>
      <c r="BQ181" t="s">
        <v>6</v>
      </c>
      <c r="BR181" t="s">
        <v>2</v>
      </c>
      <c r="BS181" t="s">
        <v>22</v>
      </c>
      <c r="BT181" t="s">
        <v>65</v>
      </c>
      <c r="BU181" t="s">
        <v>20</v>
      </c>
      <c r="BV181" t="s">
        <v>77</v>
      </c>
    </row>
    <row r="182" spans="1:74" x14ac:dyDescent="0.25">
      <c r="A182" s="3">
        <v>181</v>
      </c>
      <c r="B182" t="s">
        <v>11</v>
      </c>
      <c r="C182" t="s">
        <v>78</v>
      </c>
      <c r="D182" t="s">
        <v>14</v>
      </c>
      <c r="E182" t="s">
        <v>94</v>
      </c>
      <c r="F182" t="s">
        <v>6</v>
      </c>
      <c r="G182" t="s">
        <v>2</v>
      </c>
      <c r="H182" t="s">
        <v>24</v>
      </c>
      <c r="I182" t="s">
        <v>75</v>
      </c>
      <c r="J182" t="s">
        <v>66</v>
      </c>
      <c r="K182" t="s">
        <v>6</v>
      </c>
      <c r="L182" t="s">
        <v>67</v>
      </c>
      <c r="M182" t="s">
        <v>5</v>
      </c>
      <c r="N182" t="s">
        <v>80</v>
      </c>
      <c r="AK182" s="3">
        <v>181</v>
      </c>
      <c r="AL182" t="s">
        <v>11</v>
      </c>
      <c r="AM182" t="s">
        <v>78</v>
      </c>
      <c r="AN182" s="4" t="s">
        <v>14</v>
      </c>
      <c r="AO182" t="s">
        <v>66</v>
      </c>
      <c r="AP182" t="s">
        <v>5</v>
      </c>
      <c r="AQ182" t="s">
        <v>80</v>
      </c>
      <c r="BL182" s="3">
        <v>181</v>
      </c>
      <c r="BM182" t="s">
        <v>11</v>
      </c>
      <c r="BN182" t="s">
        <v>78</v>
      </c>
      <c r="BO182" t="s">
        <v>14</v>
      </c>
      <c r="BP182" t="s">
        <v>94</v>
      </c>
      <c r="BQ182" t="s">
        <v>6</v>
      </c>
      <c r="BR182" t="s">
        <v>2</v>
      </c>
      <c r="BS182" t="s">
        <v>24</v>
      </c>
      <c r="BT182" t="s">
        <v>75</v>
      </c>
      <c r="BU182" t="s">
        <v>20</v>
      </c>
      <c r="BV182" t="s">
        <v>80</v>
      </c>
    </row>
    <row r="183" spans="1:74" x14ac:dyDescent="0.25">
      <c r="A183" s="3">
        <v>182</v>
      </c>
      <c r="B183" t="s">
        <v>11</v>
      </c>
      <c r="C183" t="s">
        <v>74</v>
      </c>
      <c r="D183" t="s">
        <v>63</v>
      </c>
      <c r="E183" t="s">
        <v>94</v>
      </c>
      <c r="F183" t="s">
        <v>85</v>
      </c>
      <c r="G183" t="s">
        <v>2</v>
      </c>
      <c r="H183" t="s">
        <v>3</v>
      </c>
      <c r="I183" t="s">
        <v>9</v>
      </c>
      <c r="J183" t="s">
        <v>96</v>
      </c>
      <c r="K183" t="s">
        <v>6</v>
      </c>
      <c r="L183" t="s">
        <v>67</v>
      </c>
      <c r="M183" t="s">
        <v>25</v>
      </c>
      <c r="N183" t="s">
        <v>77</v>
      </c>
      <c r="AK183" s="3">
        <v>182</v>
      </c>
      <c r="AL183" t="s">
        <v>11</v>
      </c>
      <c r="AM183" t="s">
        <v>74</v>
      </c>
      <c r="AN183" s="4" t="s">
        <v>63</v>
      </c>
      <c r="AO183" t="s">
        <v>96</v>
      </c>
      <c r="AP183" t="s">
        <v>25</v>
      </c>
      <c r="AQ183" t="s">
        <v>77</v>
      </c>
      <c r="BL183" s="3">
        <v>182</v>
      </c>
      <c r="BM183" t="s">
        <v>11</v>
      </c>
      <c r="BN183" t="s">
        <v>74</v>
      </c>
      <c r="BO183" t="s">
        <v>63</v>
      </c>
      <c r="BP183" t="s">
        <v>94</v>
      </c>
      <c r="BQ183" t="s">
        <v>85</v>
      </c>
      <c r="BR183" t="s">
        <v>2</v>
      </c>
      <c r="BS183" t="s">
        <v>3</v>
      </c>
      <c r="BT183" t="s">
        <v>9</v>
      </c>
      <c r="BU183" t="s">
        <v>20</v>
      </c>
      <c r="BV183" t="s">
        <v>77</v>
      </c>
    </row>
    <row r="184" spans="1:74" x14ac:dyDescent="0.25">
      <c r="A184" s="3">
        <v>183</v>
      </c>
      <c r="B184" t="s">
        <v>26</v>
      </c>
      <c r="C184" t="s">
        <v>74</v>
      </c>
      <c r="D184" t="s">
        <v>75</v>
      </c>
      <c r="E184" t="s">
        <v>75</v>
      </c>
      <c r="F184" t="s">
        <v>64</v>
      </c>
      <c r="G184" t="s">
        <v>2</v>
      </c>
      <c r="H184" t="s">
        <v>27</v>
      </c>
      <c r="I184" t="s">
        <v>97</v>
      </c>
      <c r="J184" t="s">
        <v>98</v>
      </c>
      <c r="K184" t="s">
        <v>6</v>
      </c>
      <c r="L184" t="s">
        <v>23</v>
      </c>
      <c r="M184" t="s">
        <v>5</v>
      </c>
      <c r="N184" t="s">
        <v>77</v>
      </c>
      <c r="AK184" s="3">
        <v>183</v>
      </c>
      <c r="AL184" t="s">
        <v>26</v>
      </c>
      <c r="AM184" t="s">
        <v>74</v>
      </c>
      <c r="AN184" s="4" t="s">
        <v>63</v>
      </c>
      <c r="AO184" t="s">
        <v>98</v>
      </c>
      <c r="AP184" t="s">
        <v>5</v>
      </c>
      <c r="AQ184" t="s">
        <v>77</v>
      </c>
      <c r="BL184" s="3">
        <v>183</v>
      </c>
      <c r="BM184" t="s">
        <v>26</v>
      </c>
      <c r="BN184" t="s">
        <v>74</v>
      </c>
      <c r="BO184" t="s">
        <v>75</v>
      </c>
      <c r="BP184" t="s">
        <v>75</v>
      </c>
      <c r="BQ184" t="s">
        <v>64</v>
      </c>
      <c r="BR184" t="s">
        <v>2</v>
      </c>
      <c r="BS184" t="s">
        <v>27</v>
      </c>
      <c r="BT184" t="s">
        <v>97</v>
      </c>
      <c r="BU184" t="s">
        <v>98</v>
      </c>
      <c r="BV184" t="s">
        <v>77</v>
      </c>
    </row>
    <row r="185" spans="1:74" x14ac:dyDescent="0.25">
      <c r="A185" s="3">
        <v>184</v>
      </c>
      <c r="B185" t="s">
        <v>11</v>
      </c>
      <c r="C185" t="s">
        <v>62</v>
      </c>
      <c r="D185" t="s">
        <v>99</v>
      </c>
      <c r="E185" t="s">
        <v>99</v>
      </c>
      <c r="F185" t="s">
        <v>64</v>
      </c>
      <c r="G185" t="s">
        <v>2</v>
      </c>
      <c r="H185" t="s">
        <v>28</v>
      </c>
      <c r="I185" t="s">
        <v>9</v>
      </c>
      <c r="J185" t="s">
        <v>98</v>
      </c>
      <c r="K185" t="s">
        <v>6</v>
      </c>
      <c r="L185" t="s">
        <v>23</v>
      </c>
      <c r="M185" t="s">
        <v>5</v>
      </c>
      <c r="N185" t="s">
        <v>90</v>
      </c>
      <c r="AK185" s="3">
        <v>184</v>
      </c>
      <c r="AL185" t="s">
        <v>11</v>
      </c>
      <c r="AM185" t="s">
        <v>62</v>
      </c>
      <c r="AN185" s="4" t="s">
        <v>97</v>
      </c>
      <c r="AO185" t="s">
        <v>98</v>
      </c>
      <c r="AP185" t="s">
        <v>5</v>
      </c>
      <c r="AQ185" t="s">
        <v>90</v>
      </c>
      <c r="BL185" s="3">
        <v>184</v>
      </c>
      <c r="BM185" t="s">
        <v>11</v>
      </c>
      <c r="BN185" t="s">
        <v>62</v>
      </c>
      <c r="BO185" t="s">
        <v>99</v>
      </c>
      <c r="BP185" t="s">
        <v>99</v>
      </c>
      <c r="BQ185" t="s">
        <v>64</v>
      </c>
      <c r="BR185" t="s">
        <v>2</v>
      </c>
      <c r="BS185" t="s">
        <v>28</v>
      </c>
      <c r="BT185" t="s">
        <v>9</v>
      </c>
      <c r="BU185" t="s">
        <v>98</v>
      </c>
      <c r="BV185" t="s">
        <v>90</v>
      </c>
    </row>
    <row r="186" spans="1:74" x14ac:dyDescent="0.25">
      <c r="A186" s="3">
        <v>185</v>
      </c>
      <c r="B186" t="s">
        <v>26</v>
      </c>
      <c r="C186" t="s">
        <v>62</v>
      </c>
      <c r="D186" t="s">
        <v>14</v>
      </c>
      <c r="E186" t="s">
        <v>91</v>
      </c>
      <c r="F186" t="s">
        <v>6</v>
      </c>
      <c r="G186" t="s">
        <v>2</v>
      </c>
      <c r="H186" t="s">
        <v>19</v>
      </c>
      <c r="I186" t="s">
        <v>97</v>
      </c>
      <c r="J186" t="s">
        <v>100</v>
      </c>
      <c r="K186" t="s">
        <v>6</v>
      </c>
      <c r="L186" t="s">
        <v>67</v>
      </c>
      <c r="M186" t="s">
        <v>25</v>
      </c>
      <c r="N186" t="s">
        <v>77</v>
      </c>
      <c r="AK186" s="3">
        <v>185</v>
      </c>
      <c r="AL186" t="s">
        <v>26</v>
      </c>
      <c r="AM186" t="s">
        <v>62</v>
      </c>
      <c r="AN186" s="4" t="s">
        <v>14</v>
      </c>
      <c r="AO186" t="s">
        <v>100</v>
      </c>
      <c r="AP186" t="s">
        <v>25</v>
      </c>
      <c r="AQ186" t="s">
        <v>77</v>
      </c>
      <c r="BL186" s="3">
        <v>185</v>
      </c>
      <c r="BM186" t="s">
        <v>26</v>
      </c>
      <c r="BN186" t="s">
        <v>62</v>
      </c>
      <c r="BO186" t="s">
        <v>14</v>
      </c>
      <c r="BP186" t="s">
        <v>91</v>
      </c>
      <c r="BQ186" t="s">
        <v>6</v>
      </c>
      <c r="BR186" t="s">
        <v>2</v>
      </c>
      <c r="BS186" t="s">
        <v>19</v>
      </c>
      <c r="BT186" t="s">
        <v>97</v>
      </c>
      <c r="BU186" t="s">
        <v>20</v>
      </c>
      <c r="BV186" t="s">
        <v>77</v>
      </c>
    </row>
    <row r="187" spans="1:74" x14ac:dyDescent="0.25">
      <c r="A187" s="3">
        <v>186</v>
      </c>
      <c r="B187" t="s">
        <v>12</v>
      </c>
      <c r="C187" t="s">
        <v>62</v>
      </c>
      <c r="D187" t="s">
        <v>18</v>
      </c>
      <c r="E187" t="s">
        <v>30</v>
      </c>
      <c r="F187" t="s">
        <v>6</v>
      </c>
      <c r="G187" t="s">
        <v>2</v>
      </c>
      <c r="H187" t="s">
        <v>19</v>
      </c>
      <c r="I187" t="s">
        <v>9</v>
      </c>
      <c r="J187" t="s">
        <v>76</v>
      </c>
      <c r="K187" t="s">
        <v>6</v>
      </c>
      <c r="L187" t="s">
        <v>23</v>
      </c>
      <c r="M187" t="s">
        <v>5</v>
      </c>
      <c r="N187" t="s">
        <v>72</v>
      </c>
      <c r="AK187" s="3">
        <v>186</v>
      </c>
      <c r="AL187" t="s">
        <v>12</v>
      </c>
      <c r="AM187" t="s">
        <v>62</v>
      </c>
      <c r="AN187" s="4" t="s">
        <v>18</v>
      </c>
      <c r="AO187" t="s">
        <v>76</v>
      </c>
      <c r="AP187" t="s">
        <v>5</v>
      </c>
      <c r="AQ187" t="s">
        <v>72</v>
      </c>
      <c r="BL187" s="3">
        <v>186</v>
      </c>
      <c r="BM187" t="s">
        <v>12</v>
      </c>
      <c r="BN187" t="s">
        <v>62</v>
      </c>
      <c r="BO187" t="s">
        <v>18</v>
      </c>
      <c r="BP187" t="s">
        <v>30</v>
      </c>
      <c r="BQ187" t="s">
        <v>6</v>
      </c>
      <c r="BR187" t="s">
        <v>2</v>
      </c>
      <c r="BS187" t="s">
        <v>19</v>
      </c>
      <c r="BT187" t="s">
        <v>9</v>
      </c>
      <c r="BU187" t="s">
        <v>76</v>
      </c>
      <c r="BV187" t="s">
        <v>72</v>
      </c>
    </row>
    <row r="188" spans="1:74" x14ac:dyDescent="0.25">
      <c r="A188" s="3">
        <v>187</v>
      </c>
      <c r="B188" t="s">
        <v>11</v>
      </c>
      <c r="C188" t="s">
        <v>84</v>
      </c>
      <c r="D188" t="s">
        <v>14</v>
      </c>
      <c r="E188" t="s">
        <v>94</v>
      </c>
      <c r="F188" t="s">
        <v>6</v>
      </c>
      <c r="G188" t="s">
        <v>2</v>
      </c>
      <c r="H188" t="s">
        <v>28</v>
      </c>
      <c r="I188" t="s">
        <v>65</v>
      </c>
      <c r="J188" t="s">
        <v>101</v>
      </c>
      <c r="K188" t="s">
        <v>6</v>
      </c>
      <c r="L188" t="s">
        <v>23</v>
      </c>
      <c r="M188" t="s">
        <v>5</v>
      </c>
      <c r="N188" t="s">
        <v>80</v>
      </c>
      <c r="AK188" s="3">
        <v>187</v>
      </c>
      <c r="AL188" t="s">
        <v>11</v>
      </c>
      <c r="AM188" t="s">
        <v>84</v>
      </c>
      <c r="AN188" s="4" t="s">
        <v>14</v>
      </c>
      <c r="AO188" t="s">
        <v>101</v>
      </c>
      <c r="AP188" t="s">
        <v>5</v>
      </c>
      <c r="AQ188" t="s">
        <v>80</v>
      </c>
      <c r="BL188" s="3">
        <v>187</v>
      </c>
      <c r="BM188" t="s">
        <v>11</v>
      </c>
      <c r="BN188" t="s">
        <v>84</v>
      </c>
      <c r="BO188" t="s">
        <v>14</v>
      </c>
      <c r="BP188" t="s">
        <v>94</v>
      </c>
      <c r="BQ188" t="s">
        <v>6</v>
      </c>
      <c r="BR188" t="s">
        <v>2</v>
      </c>
      <c r="BS188" t="s">
        <v>28</v>
      </c>
      <c r="BT188" t="s">
        <v>65</v>
      </c>
      <c r="BU188" t="s">
        <v>20</v>
      </c>
      <c r="BV188" t="s">
        <v>80</v>
      </c>
    </row>
    <row r="189" spans="1:74" x14ac:dyDescent="0.25">
      <c r="A189" s="3">
        <v>188</v>
      </c>
      <c r="B189" t="s">
        <v>26</v>
      </c>
      <c r="C189" t="s">
        <v>62</v>
      </c>
      <c r="D189" t="s">
        <v>14</v>
      </c>
      <c r="E189" t="s">
        <v>31</v>
      </c>
      <c r="F189" t="s">
        <v>64</v>
      </c>
      <c r="G189" t="s">
        <v>2</v>
      </c>
      <c r="H189" t="s">
        <v>32</v>
      </c>
      <c r="I189" t="s">
        <v>65</v>
      </c>
      <c r="J189" t="s">
        <v>20</v>
      </c>
      <c r="K189" t="s">
        <v>4</v>
      </c>
      <c r="L189" t="s">
        <v>23</v>
      </c>
      <c r="M189" t="s">
        <v>5</v>
      </c>
      <c r="N189" t="s">
        <v>77</v>
      </c>
      <c r="AK189" s="3">
        <v>188</v>
      </c>
      <c r="AL189" t="s">
        <v>26</v>
      </c>
      <c r="AM189" t="s">
        <v>62</v>
      </c>
      <c r="AN189" s="4" t="s">
        <v>14</v>
      </c>
      <c r="AO189" t="s">
        <v>20</v>
      </c>
      <c r="AP189" t="s">
        <v>5</v>
      </c>
      <c r="AQ189" t="s">
        <v>77</v>
      </c>
      <c r="BL189" s="3">
        <v>188</v>
      </c>
      <c r="BM189" t="s">
        <v>26</v>
      </c>
      <c r="BN189" t="s">
        <v>62</v>
      </c>
      <c r="BO189" t="s">
        <v>14</v>
      </c>
      <c r="BP189" t="s">
        <v>31</v>
      </c>
      <c r="BQ189" t="s">
        <v>64</v>
      </c>
      <c r="BR189" t="s">
        <v>2</v>
      </c>
      <c r="BS189" t="s">
        <v>32</v>
      </c>
      <c r="BT189" t="s">
        <v>65</v>
      </c>
      <c r="BU189" t="s">
        <v>20</v>
      </c>
      <c r="BV189" t="s">
        <v>77</v>
      </c>
    </row>
    <row r="190" spans="1:74" x14ac:dyDescent="0.25">
      <c r="A190" s="3">
        <v>189</v>
      </c>
      <c r="B190" t="s">
        <v>11</v>
      </c>
      <c r="C190" t="s">
        <v>84</v>
      </c>
      <c r="D190" t="s">
        <v>103</v>
      </c>
      <c r="E190" t="s">
        <v>7</v>
      </c>
      <c r="F190" t="s">
        <v>6</v>
      </c>
      <c r="G190" t="s">
        <v>2</v>
      </c>
      <c r="H190" t="s">
        <v>22</v>
      </c>
      <c r="I190" t="s">
        <v>9</v>
      </c>
      <c r="J190" t="s">
        <v>71</v>
      </c>
      <c r="K190" t="s">
        <v>6</v>
      </c>
      <c r="L190" t="s">
        <v>23</v>
      </c>
      <c r="M190" t="s">
        <v>5</v>
      </c>
      <c r="N190" t="s">
        <v>77</v>
      </c>
      <c r="AK190" s="3">
        <v>189</v>
      </c>
      <c r="AL190" t="s">
        <v>11</v>
      </c>
      <c r="AM190" t="s">
        <v>84</v>
      </c>
      <c r="AN190" s="4" t="s">
        <v>14</v>
      </c>
      <c r="AO190" t="s">
        <v>71</v>
      </c>
      <c r="AP190" t="s">
        <v>5</v>
      </c>
      <c r="AQ190" t="s">
        <v>77</v>
      </c>
      <c r="BL190" s="3">
        <v>189</v>
      </c>
      <c r="BM190" t="s">
        <v>11</v>
      </c>
      <c r="BN190" t="s">
        <v>84</v>
      </c>
      <c r="BO190" t="s">
        <v>103</v>
      </c>
      <c r="BP190" t="s">
        <v>7</v>
      </c>
      <c r="BQ190" t="s">
        <v>6</v>
      </c>
      <c r="BR190" t="s">
        <v>2</v>
      </c>
      <c r="BS190" t="s">
        <v>22</v>
      </c>
      <c r="BT190" t="s">
        <v>9</v>
      </c>
      <c r="BU190" t="s">
        <v>71</v>
      </c>
      <c r="BV190" t="s">
        <v>77</v>
      </c>
    </row>
    <row r="191" spans="1:74" x14ac:dyDescent="0.25">
      <c r="A191" s="3">
        <v>190</v>
      </c>
      <c r="B191" t="s">
        <v>11</v>
      </c>
      <c r="C191" t="s">
        <v>62</v>
      </c>
      <c r="D191" t="s">
        <v>65</v>
      </c>
      <c r="E191" t="s">
        <v>7</v>
      </c>
      <c r="F191" t="s">
        <v>6</v>
      </c>
      <c r="G191" t="s">
        <v>2</v>
      </c>
      <c r="H191" t="s">
        <v>8</v>
      </c>
      <c r="I191" t="s">
        <v>9</v>
      </c>
      <c r="J191" t="s">
        <v>71</v>
      </c>
      <c r="K191" t="s">
        <v>6</v>
      </c>
      <c r="L191" t="s">
        <v>67</v>
      </c>
      <c r="M191" t="s">
        <v>10</v>
      </c>
      <c r="N191" t="s">
        <v>72</v>
      </c>
      <c r="AK191" s="3">
        <v>190</v>
      </c>
      <c r="AL191" t="s">
        <v>11</v>
      </c>
      <c r="AM191" t="s">
        <v>62</v>
      </c>
      <c r="AN191" s="4" t="s">
        <v>65</v>
      </c>
      <c r="AO191" t="s">
        <v>71</v>
      </c>
      <c r="AP191" t="s">
        <v>10</v>
      </c>
      <c r="AQ191" t="s">
        <v>72</v>
      </c>
      <c r="BL191" s="3">
        <v>190</v>
      </c>
      <c r="BM191" t="s">
        <v>11</v>
      </c>
      <c r="BN191" t="s">
        <v>62</v>
      </c>
      <c r="BO191" t="s">
        <v>65</v>
      </c>
      <c r="BP191" t="s">
        <v>7</v>
      </c>
      <c r="BQ191" t="s">
        <v>6</v>
      </c>
      <c r="BR191" t="s">
        <v>2</v>
      </c>
      <c r="BS191" t="s">
        <v>8</v>
      </c>
      <c r="BT191" t="s">
        <v>9</v>
      </c>
      <c r="BU191" t="s">
        <v>71</v>
      </c>
      <c r="BV191" t="s">
        <v>72</v>
      </c>
    </row>
    <row r="192" spans="1:74" x14ac:dyDescent="0.25">
      <c r="A192" s="3">
        <v>191</v>
      </c>
      <c r="B192" t="s">
        <v>11</v>
      </c>
      <c r="C192" t="s">
        <v>62</v>
      </c>
      <c r="D192" t="s">
        <v>14</v>
      </c>
      <c r="E192" t="s">
        <v>73</v>
      </c>
      <c r="F192" t="s">
        <v>64</v>
      </c>
      <c r="G192" t="s">
        <v>2</v>
      </c>
      <c r="H192" t="s">
        <v>3</v>
      </c>
      <c r="I192" t="s">
        <v>65</v>
      </c>
      <c r="J192" t="s">
        <v>66</v>
      </c>
      <c r="K192" t="s">
        <v>4</v>
      </c>
      <c r="L192" t="s">
        <v>67</v>
      </c>
      <c r="M192" t="s">
        <v>5</v>
      </c>
      <c r="N192" t="s">
        <v>80</v>
      </c>
      <c r="AK192" s="3">
        <v>191</v>
      </c>
      <c r="AL192" t="s">
        <v>11</v>
      </c>
      <c r="AM192" t="s">
        <v>62</v>
      </c>
      <c r="AN192" s="4" t="s">
        <v>14</v>
      </c>
      <c r="AO192" t="s">
        <v>66</v>
      </c>
      <c r="AP192" t="s">
        <v>5</v>
      </c>
      <c r="AQ192" t="s">
        <v>80</v>
      </c>
      <c r="BL192" s="3">
        <v>191</v>
      </c>
      <c r="BM192" t="s">
        <v>11</v>
      </c>
      <c r="BN192" t="s">
        <v>62</v>
      </c>
      <c r="BO192" t="s">
        <v>14</v>
      </c>
      <c r="BP192" t="s">
        <v>73</v>
      </c>
      <c r="BQ192" t="s">
        <v>64</v>
      </c>
      <c r="BR192" t="s">
        <v>2</v>
      </c>
      <c r="BS192" t="s">
        <v>3</v>
      </c>
      <c r="BT192" t="s">
        <v>65</v>
      </c>
      <c r="BU192" t="s">
        <v>20</v>
      </c>
      <c r="BV192" t="s">
        <v>80</v>
      </c>
    </row>
    <row r="193" spans="1:74" x14ac:dyDescent="0.25">
      <c r="A193" s="3">
        <v>192</v>
      </c>
      <c r="B193" t="s">
        <v>12</v>
      </c>
      <c r="C193" t="s">
        <v>74</v>
      </c>
      <c r="D193" t="s">
        <v>14</v>
      </c>
      <c r="E193" t="s">
        <v>75</v>
      </c>
      <c r="F193" t="s">
        <v>64</v>
      </c>
      <c r="G193" t="s">
        <v>2</v>
      </c>
      <c r="H193" t="s">
        <v>38</v>
      </c>
      <c r="I193" t="s">
        <v>9</v>
      </c>
      <c r="J193" t="s">
        <v>76</v>
      </c>
      <c r="K193" t="s">
        <v>4</v>
      </c>
      <c r="L193" t="s">
        <v>67</v>
      </c>
      <c r="M193" t="s">
        <v>5</v>
      </c>
      <c r="N193" t="s">
        <v>77</v>
      </c>
      <c r="AK193" s="3">
        <v>192</v>
      </c>
      <c r="AL193" t="s">
        <v>12</v>
      </c>
      <c r="AM193" t="s">
        <v>74</v>
      </c>
      <c r="AN193" s="4" t="s">
        <v>14</v>
      </c>
      <c r="AO193" t="s">
        <v>76</v>
      </c>
      <c r="AP193" t="s">
        <v>5</v>
      </c>
      <c r="AQ193" t="s">
        <v>77</v>
      </c>
      <c r="BL193" s="3">
        <v>192</v>
      </c>
      <c r="BM193" t="s">
        <v>12</v>
      </c>
      <c r="BN193" t="s">
        <v>74</v>
      </c>
      <c r="BO193" t="s">
        <v>14</v>
      </c>
      <c r="BP193" t="s">
        <v>75</v>
      </c>
      <c r="BQ193" t="s">
        <v>64</v>
      </c>
      <c r="BR193" t="s">
        <v>2</v>
      </c>
      <c r="BS193" t="s">
        <v>38</v>
      </c>
      <c r="BT193" t="s">
        <v>9</v>
      </c>
      <c r="BU193" t="s">
        <v>76</v>
      </c>
      <c r="BV193" t="s">
        <v>77</v>
      </c>
    </row>
    <row r="194" spans="1:74" x14ac:dyDescent="0.25">
      <c r="A194" s="3">
        <v>193</v>
      </c>
      <c r="B194" t="s">
        <v>17</v>
      </c>
      <c r="C194" t="s">
        <v>84</v>
      </c>
      <c r="D194" t="s">
        <v>18</v>
      </c>
      <c r="E194" t="s">
        <v>30</v>
      </c>
      <c r="F194" t="s">
        <v>6</v>
      </c>
      <c r="G194" t="s">
        <v>2</v>
      </c>
      <c r="H194" t="s">
        <v>19</v>
      </c>
      <c r="I194" t="s">
        <v>9</v>
      </c>
      <c r="J194" t="s">
        <v>76</v>
      </c>
      <c r="K194" t="s">
        <v>6</v>
      </c>
      <c r="L194" t="s">
        <v>23</v>
      </c>
      <c r="M194" t="s">
        <v>5</v>
      </c>
      <c r="N194" t="s">
        <v>77</v>
      </c>
      <c r="AK194" s="3">
        <v>193</v>
      </c>
      <c r="AL194" t="s">
        <v>17</v>
      </c>
      <c r="AM194" t="s">
        <v>84</v>
      </c>
      <c r="AN194" s="4" t="s">
        <v>18</v>
      </c>
      <c r="AO194" t="s">
        <v>76</v>
      </c>
      <c r="AP194" t="s">
        <v>5</v>
      </c>
      <c r="AQ194" t="s">
        <v>77</v>
      </c>
      <c r="BL194" s="3">
        <v>193</v>
      </c>
      <c r="BM194" t="s">
        <v>17</v>
      </c>
      <c r="BN194" t="s">
        <v>84</v>
      </c>
      <c r="BO194" t="s">
        <v>18</v>
      </c>
      <c r="BP194" t="s">
        <v>30</v>
      </c>
      <c r="BQ194" t="s">
        <v>6</v>
      </c>
      <c r="BR194" t="s">
        <v>2</v>
      </c>
      <c r="BS194" t="s">
        <v>19</v>
      </c>
      <c r="BT194" t="s">
        <v>9</v>
      </c>
      <c r="BU194" t="s">
        <v>76</v>
      </c>
      <c r="BV194" t="s">
        <v>77</v>
      </c>
    </row>
    <row r="195" spans="1:74" x14ac:dyDescent="0.25">
      <c r="A195" s="3">
        <v>194</v>
      </c>
      <c r="B195" t="s">
        <v>11</v>
      </c>
      <c r="C195" t="s">
        <v>104</v>
      </c>
      <c r="D195" t="s">
        <v>14</v>
      </c>
      <c r="E195" t="s">
        <v>7</v>
      </c>
      <c r="F195" t="s">
        <v>6</v>
      </c>
      <c r="G195" t="s">
        <v>2</v>
      </c>
      <c r="H195" t="s">
        <v>22</v>
      </c>
      <c r="I195" t="s">
        <v>65</v>
      </c>
      <c r="J195" t="s">
        <v>100</v>
      </c>
      <c r="K195" t="s">
        <v>6</v>
      </c>
      <c r="L195" t="s">
        <v>23</v>
      </c>
      <c r="M195" t="s">
        <v>5</v>
      </c>
      <c r="N195" t="s">
        <v>80</v>
      </c>
      <c r="AK195" s="3">
        <v>194</v>
      </c>
      <c r="AL195" t="s">
        <v>11</v>
      </c>
      <c r="AM195" t="s">
        <v>104</v>
      </c>
      <c r="AN195" s="4" t="s">
        <v>14</v>
      </c>
      <c r="AO195" t="s">
        <v>100</v>
      </c>
      <c r="AP195" t="s">
        <v>5</v>
      </c>
      <c r="AQ195" t="s">
        <v>80</v>
      </c>
      <c r="BL195" s="3">
        <v>194</v>
      </c>
      <c r="BM195" t="s">
        <v>11</v>
      </c>
      <c r="BN195" t="s">
        <v>104</v>
      </c>
      <c r="BO195" t="s">
        <v>14</v>
      </c>
      <c r="BP195" t="s">
        <v>7</v>
      </c>
      <c r="BQ195" t="s">
        <v>6</v>
      </c>
      <c r="BR195" t="s">
        <v>2</v>
      </c>
      <c r="BS195" t="s">
        <v>22</v>
      </c>
      <c r="BT195" t="s">
        <v>65</v>
      </c>
      <c r="BU195" t="s">
        <v>20</v>
      </c>
      <c r="BV195" t="s">
        <v>80</v>
      </c>
    </row>
    <row r="196" spans="1:74" x14ac:dyDescent="0.25">
      <c r="A196" s="3">
        <v>195</v>
      </c>
      <c r="B196" t="s">
        <v>11</v>
      </c>
      <c r="C196" t="s">
        <v>104</v>
      </c>
      <c r="D196" t="s">
        <v>14</v>
      </c>
      <c r="E196" t="s">
        <v>94</v>
      </c>
      <c r="F196" t="s">
        <v>85</v>
      </c>
      <c r="G196" t="s">
        <v>2</v>
      </c>
      <c r="H196" t="s">
        <v>22</v>
      </c>
      <c r="I196" t="s">
        <v>65</v>
      </c>
      <c r="J196" t="s">
        <v>76</v>
      </c>
      <c r="K196" t="s">
        <v>6</v>
      </c>
      <c r="L196" t="s">
        <v>23</v>
      </c>
      <c r="M196" t="s">
        <v>5</v>
      </c>
      <c r="N196" t="s">
        <v>80</v>
      </c>
      <c r="AK196" s="3">
        <v>195</v>
      </c>
      <c r="AL196" t="s">
        <v>11</v>
      </c>
      <c r="AM196" t="s">
        <v>104</v>
      </c>
      <c r="AN196" s="4" t="s">
        <v>14</v>
      </c>
      <c r="AO196" t="s">
        <v>76</v>
      </c>
      <c r="AP196" t="s">
        <v>5</v>
      </c>
      <c r="AQ196" t="s">
        <v>80</v>
      </c>
      <c r="BL196" s="3">
        <v>195</v>
      </c>
      <c r="BM196" t="s">
        <v>11</v>
      </c>
      <c r="BN196" t="s">
        <v>104</v>
      </c>
      <c r="BO196" t="s">
        <v>14</v>
      </c>
      <c r="BP196" t="s">
        <v>94</v>
      </c>
      <c r="BQ196" t="s">
        <v>85</v>
      </c>
      <c r="BR196" t="s">
        <v>2</v>
      </c>
      <c r="BS196" t="s">
        <v>22</v>
      </c>
      <c r="BT196" t="s">
        <v>65</v>
      </c>
      <c r="BU196" t="s">
        <v>76</v>
      </c>
      <c r="BV196" t="s">
        <v>80</v>
      </c>
    </row>
    <row r="197" spans="1:74" x14ac:dyDescent="0.25">
      <c r="A197" s="3">
        <v>196</v>
      </c>
      <c r="B197" t="s">
        <v>13</v>
      </c>
      <c r="C197" t="s">
        <v>104</v>
      </c>
      <c r="D197" t="s">
        <v>103</v>
      </c>
      <c r="E197" t="s">
        <v>7</v>
      </c>
      <c r="F197" t="s">
        <v>6</v>
      </c>
      <c r="G197" t="s">
        <v>2</v>
      </c>
      <c r="H197" t="s">
        <v>28</v>
      </c>
      <c r="I197" t="s">
        <v>9</v>
      </c>
      <c r="J197" t="s">
        <v>112</v>
      </c>
      <c r="K197" t="s">
        <v>6</v>
      </c>
      <c r="L197" t="s">
        <v>23</v>
      </c>
      <c r="M197" t="s">
        <v>5</v>
      </c>
      <c r="N197" t="s">
        <v>77</v>
      </c>
      <c r="AK197" s="3">
        <v>196</v>
      </c>
      <c r="AL197" t="s">
        <v>13</v>
      </c>
      <c r="AM197" t="s">
        <v>104</v>
      </c>
      <c r="AN197" s="4" t="s">
        <v>14</v>
      </c>
      <c r="AO197" t="s">
        <v>112</v>
      </c>
      <c r="AP197" t="s">
        <v>5</v>
      </c>
      <c r="AQ197" t="s">
        <v>77</v>
      </c>
      <c r="BL197" s="3">
        <v>196</v>
      </c>
      <c r="BM197" t="s">
        <v>13</v>
      </c>
      <c r="BN197" t="s">
        <v>104</v>
      </c>
      <c r="BO197" t="s">
        <v>103</v>
      </c>
      <c r="BP197" t="s">
        <v>7</v>
      </c>
      <c r="BQ197" t="s">
        <v>6</v>
      </c>
      <c r="BR197" t="s">
        <v>2</v>
      </c>
      <c r="BS197" t="s">
        <v>28</v>
      </c>
      <c r="BT197" t="s">
        <v>9</v>
      </c>
      <c r="BU197" t="s">
        <v>126</v>
      </c>
      <c r="BV197" t="s">
        <v>77</v>
      </c>
    </row>
    <row r="198" spans="1:74" x14ac:dyDescent="0.25">
      <c r="A198" s="3">
        <v>197</v>
      </c>
      <c r="B198" t="s">
        <v>11</v>
      </c>
      <c r="C198" t="s">
        <v>62</v>
      </c>
      <c r="D198" t="s">
        <v>109</v>
      </c>
      <c r="E198" t="s">
        <v>94</v>
      </c>
      <c r="F198" t="s">
        <v>6</v>
      </c>
      <c r="G198" t="s">
        <v>2</v>
      </c>
      <c r="H198" t="s">
        <v>8</v>
      </c>
      <c r="I198" t="s">
        <v>65</v>
      </c>
      <c r="J198" t="s">
        <v>129</v>
      </c>
      <c r="K198" t="s">
        <v>6</v>
      </c>
      <c r="L198" t="s">
        <v>29</v>
      </c>
      <c r="M198" t="s">
        <v>25</v>
      </c>
      <c r="N198" t="s">
        <v>72</v>
      </c>
      <c r="AK198" s="3">
        <v>197</v>
      </c>
      <c r="AL198" t="s">
        <v>11</v>
      </c>
      <c r="AM198" t="s">
        <v>62</v>
      </c>
      <c r="AN198" s="4" t="s">
        <v>18</v>
      </c>
      <c r="AO198" t="s">
        <v>129</v>
      </c>
      <c r="AP198" t="s">
        <v>25</v>
      </c>
      <c r="AQ198" t="s">
        <v>72</v>
      </c>
      <c r="BL198" s="3">
        <v>197</v>
      </c>
      <c r="BM198" t="s">
        <v>11</v>
      </c>
      <c r="BN198" t="s">
        <v>62</v>
      </c>
      <c r="BO198" t="s">
        <v>109</v>
      </c>
      <c r="BP198" t="s">
        <v>94</v>
      </c>
      <c r="BQ198" t="s">
        <v>6</v>
      </c>
      <c r="BR198" t="s">
        <v>2</v>
      </c>
      <c r="BS198" t="s">
        <v>8</v>
      </c>
      <c r="BT198" t="s">
        <v>65</v>
      </c>
      <c r="BU198" t="s">
        <v>20</v>
      </c>
      <c r="BV198" t="s">
        <v>72</v>
      </c>
    </row>
    <row r="199" spans="1:74" x14ac:dyDescent="0.25">
      <c r="A199" s="3">
        <v>198</v>
      </c>
      <c r="B199" t="s">
        <v>11</v>
      </c>
      <c r="C199" t="s">
        <v>78</v>
      </c>
      <c r="D199" t="s">
        <v>75</v>
      </c>
      <c r="E199" t="s">
        <v>94</v>
      </c>
      <c r="F199" t="s">
        <v>64</v>
      </c>
      <c r="G199" t="s">
        <v>2</v>
      </c>
      <c r="H199" t="s">
        <v>38</v>
      </c>
      <c r="I199" t="s">
        <v>9</v>
      </c>
      <c r="J199" t="s">
        <v>130</v>
      </c>
      <c r="K199" t="s">
        <v>6</v>
      </c>
      <c r="L199" t="s">
        <v>67</v>
      </c>
      <c r="M199" t="s">
        <v>10</v>
      </c>
      <c r="N199" t="s">
        <v>90</v>
      </c>
      <c r="AK199" s="3">
        <v>198</v>
      </c>
      <c r="AL199" t="s">
        <v>11</v>
      </c>
      <c r="AM199" t="s">
        <v>78</v>
      </c>
      <c r="AN199" s="4" t="s">
        <v>63</v>
      </c>
      <c r="AO199" t="s">
        <v>130</v>
      </c>
      <c r="AP199" t="s">
        <v>10</v>
      </c>
      <c r="AQ199" t="s">
        <v>90</v>
      </c>
      <c r="BL199" s="3">
        <v>198</v>
      </c>
      <c r="BM199" t="s">
        <v>11</v>
      </c>
      <c r="BN199" t="s">
        <v>78</v>
      </c>
      <c r="BO199" t="s">
        <v>75</v>
      </c>
      <c r="BP199" t="s">
        <v>94</v>
      </c>
      <c r="BQ199" t="s">
        <v>64</v>
      </c>
      <c r="BR199" t="s">
        <v>2</v>
      </c>
      <c r="BS199" t="s">
        <v>38</v>
      </c>
      <c r="BT199" t="s">
        <v>9</v>
      </c>
      <c r="BU199" t="s">
        <v>20</v>
      </c>
      <c r="BV199" t="s">
        <v>90</v>
      </c>
    </row>
    <row r="200" spans="1:74" x14ac:dyDescent="0.25">
      <c r="A200" s="3">
        <v>199</v>
      </c>
      <c r="B200" t="s">
        <v>11</v>
      </c>
      <c r="C200" t="s">
        <v>84</v>
      </c>
      <c r="D200" t="s">
        <v>18</v>
      </c>
      <c r="E200" t="s">
        <v>30</v>
      </c>
      <c r="F200" t="s">
        <v>6</v>
      </c>
      <c r="G200" t="s">
        <v>2</v>
      </c>
      <c r="H200" t="s">
        <v>3</v>
      </c>
      <c r="I200" t="s">
        <v>9</v>
      </c>
      <c r="J200" t="s">
        <v>71</v>
      </c>
      <c r="K200" t="s">
        <v>6</v>
      </c>
      <c r="L200" t="s">
        <v>118</v>
      </c>
      <c r="M200" t="s">
        <v>5</v>
      </c>
      <c r="N200" t="s">
        <v>90</v>
      </c>
      <c r="AK200" s="3">
        <v>199</v>
      </c>
      <c r="AL200" t="s">
        <v>11</v>
      </c>
      <c r="AM200" t="s">
        <v>84</v>
      </c>
      <c r="AN200" s="4" t="s">
        <v>18</v>
      </c>
      <c r="AO200" t="s">
        <v>71</v>
      </c>
      <c r="AP200" t="s">
        <v>5</v>
      </c>
      <c r="AQ200" t="s">
        <v>90</v>
      </c>
      <c r="BL200" s="3">
        <v>199</v>
      </c>
      <c r="BM200" t="s">
        <v>11</v>
      </c>
      <c r="BN200" t="s">
        <v>84</v>
      </c>
      <c r="BO200" t="s">
        <v>18</v>
      </c>
      <c r="BP200" t="s">
        <v>30</v>
      </c>
      <c r="BQ200" t="s">
        <v>6</v>
      </c>
      <c r="BR200" t="s">
        <v>2</v>
      </c>
      <c r="BS200" t="s">
        <v>3</v>
      </c>
      <c r="BT200" t="s">
        <v>9</v>
      </c>
      <c r="BU200" t="s">
        <v>71</v>
      </c>
      <c r="BV200" t="s">
        <v>90</v>
      </c>
    </row>
    <row r="201" spans="1:74" x14ac:dyDescent="0.25">
      <c r="A201" s="3">
        <v>200</v>
      </c>
      <c r="B201" t="s">
        <v>26</v>
      </c>
      <c r="C201" t="s">
        <v>84</v>
      </c>
      <c r="D201" t="s">
        <v>127</v>
      </c>
      <c r="E201" t="s">
        <v>121</v>
      </c>
      <c r="F201" t="s">
        <v>6</v>
      </c>
      <c r="G201" t="s">
        <v>2</v>
      </c>
      <c r="H201" t="s">
        <v>28</v>
      </c>
      <c r="I201" t="s">
        <v>128</v>
      </c>
      <c r="J201" t="s">
        <v>66</v>
      </c>
      <c r="K201" t="s">
        <v>6</v>
      </c>
      <c r="L201" t="s">
        <v>23</v>
      </c>
      <c r="M201" t="s">
        <v>5</v>
      </c>
      <c r="N201" t="s">
        <v>72</v>
      </c>
      <c r="AK201" s="3">
        <v>200</v>
      </c>
      <c r="AL201" t="s">
        <v>26</v>
      </c>
      <c r="AM201" t="s">
        <v>84</v>
      </c>
      <c r="AN201" s="4" t="s">
        <v>18</v>
      </c>
      <c r="AO201" t="s">
        <v>66</v>
      </c>
      <c r="AP201" t="s">
        <v>5</v>
      </c>
      <c r="AQ201" t="s">
        <v>72</v>
      </c>
      <c r="BL201" s="3">
        <v>200</v>
      </c>
      <c r="BM201" t="s">
        <v>26</v>
      </c>
      <c r="BN201" t="s">
        <v>84</v>
      </c>
      <c r="BO201" t="s">
        <v>127</v>
      </c>
      <c r="BP201" t="s">
        <v>121</v>
      </c>
      <c r="BQ201" t="s">
        <v>6</v>
      </c>
      <c r="BR201" t="s">
        <v>2</v>
      </c>
      <c r="BS201" t="s">
        <v>28</v>
      </c>
      <c r="BT201" t="s">
        <v>128</v>
      </c>
      <c r="BU201" t="s">
        <v>20</v>
      </c>
      <c r="BV201" t="s">
        <v>72</v>
      </c>
    </row>
    <row r="202" spans="1:74" x14ac:dyDescent="0.25">
      <c r="A202" s="3">
        <v>201</v>
      </c>
      <c r="B202" t="s">
        <v>26</v>
      </c>
      <c r="C202" t="s">
        <v>78</v>
      </c>
      <c r="D202" t="s">
        <v>147</v>
      </c>
      <c r="E202" t="s">
        <v>30</v>
      </c>
      <c r="F202" t="s">
        <v>85</v>
      </c>
      <c r="G202" t="s">
        <v>2</v>
      </c>
      <c r="H202" t="s">
        <v>8</v>
      </c>
      <c r="I202" t="s">
        <v>63</v>
      </c>
      <c r="J202" t="s">
        <v>20</v>
      </c>
      <c r="K202" t="s">
        <v>6</v>
      </c>
      <c r="L202" t="s">
        <v>29</v>
      </c>
      <c r="M202" t="s">
        <v>10</v>
      </c>
      <c r="N202" t="s">
        <v>80</v>
      </c>
      <c r="AK202" s="3">
        <v>201</v>
      </c>
      <c r="AL202" t="s">
        <v>26</v>
      </c>
      <c r="AM202" t="s">
        <v>78</v>
      </c>
      <c r="AN202" s="4" t="s">
        <v>65</v>
      </c>
      <c r="AO202" t="s">
        <v>20</v>
      </c>
      <c r="AP202" t="s">
        <v>10</v>
      </c>
      <c r="AQ202" t="s">
        <v>80</v>
      </c>
      <c r="BL202" s="3">
        <v>201</v>
      </c>
      <c r="BM202" t="s">
        <v>26</v>
      </c>
      <c r="BN202" t="s">
        <v>78</v>
      </c>
      <c r="BO202" t="s">
        <v>147</v>
      </c>
      <c r="BP202" t="s">
        <v>30</v>
      </c>
      <c r="BQ202" t="s">
        <v>85</v>
      </c>
      <c r="BR202" t="s">
        <v>2</v>
      </c>
      <c r="BS202" t="s">
        <v>8</v>
      </c>
      <c r="BT202" t="s">
        <v>63</v>
      </c>
      <c r="BU202" t="s">
        <v>20</v>
      </c>
      <c r="BV202" t="s">
        <v>80</v>
      </c>
    </row>
    <row r="203" spans="1:74" x14ac:dyDescent="0.25">
      <c r="A203" s="3">
        <v>202</v>
      </c>
      <c r="B203" t="s">
        <v>26</v>
      </c>
      <c r="C203" t="s">
        <v>84</v>
      </c>
      <c r="D203" t="s">
        <v>147</v>
      </c>
      <c r="E203" t="s">
        <v>142</v>
      </c>
      <c r="F203" t="s">
        <v>85</v>
      </c>
      <c r="G203" t="s">
        <v>2</v>
      </c>
      <c r="H203" t="s">
        <v>8</v>
      </c>
      <c r="I203" t="s">
        <v>9</v>
      </c>
      <c r="J203" t="s">
        <v>126</v>
      </c>
      <c r="K203" t="s">
        <v>6</v>
      </c>
      <c r="L203" t="s">
        <v>23</v>
      </c>
      <c r="M203" t="s">
        <v>5</v>
      </c>
      <c r="N203" t="s">
        <v>77</v>
      </c>
      <c r="AK203" s="3">
        <v>202</v>
      </c>
      <c r="AL203" t="s">
        <v>26</v>
      </c>
      <c r="AM203" t="s">
        <v>84</v>
      </c>
      <c r="AN203" s="4" t="s">
        <v>65</v>
      </c>
      <c r="AO203" t="s">
        <v>126</v>
      </c>
      <c r="AP203" t="s">
        <v>5</v>
      </c>
      <c r="AQ203" t="s">
        <v>77</v>
      </c>
      <c r="BL203" s="3">
        <v>202</v>
      </c>
      <c r="BM203" t="s">
        <v>26</v>
      </c>
      <c r="BN203" t="s">
        <v>84</v>
      </c>
      <c r="BO203" t="s">
        <v>147</v>
      </c>
      <c r="BP203" t="s">
        <v>142</v>
      </c>
      <c r="BQ203" t="s">
        <v>85</v>
      </c>
      <c r="BR203" t="s">
        <v>2</v>
      </c>
      <c r="BS203" t="s">
        <v>8</v>
      </c>
      <c r="BT203" t="s">
        <v>9</v>
      </c>
      <c r="BU203" t="s">
        <v>126</v>
      </c>
      <c r="BV203" t="s">
        <v>77</v>
      </c>
    </row>
    <row r="204" spans="1:74" x14ac:dyDescent="0.25">
      <c r="A204" s="3">
        <v>203</v>
      </c>
      <c r="B204" t="s">
        <v>12</v>
      </c>
      <c r="C204" t="s">
        <v>84</v>
      </c>
      <c r="D204" t="s">
        <v>109</v>
      </c>
      <c r="E204" t="s">
        <v>14</v>
      </c>
      <c r="F204" t="s">
        <v>6</v>
      </c>
      <c r="G204" t="s">
        <v>2</v>
      </c>
      <c r="H204" t="s">
        <v>22</v>
      </c>
      <c r="I204" t="s">
        <v>65</v>
      </c>
      <c r="J204" t="s">
        <v>120</v>
      </c>
      <c r="K204" t="s">
        <v>6</v>
      </c>
      <c r="L204" t="s">
        <v>23</v>
      </c>
      <c r="M204" t="s">
        <v>5</v>
      </c>
      <c r="N204" t="s">
        <v>90</v>
      </c>
      <c r="AK204" s="3">
        <v>203</v>
      </c>
      <c r="AL204" t="s">
        <v>12</v>
      </c>
      <c r="AM204" t="s">
        <v>84</v>
      </c>
      <c r="AN204" s="4" t="s">
        <v>18</v>
      </c>
      <c r="AO204" t="s">
        <v>120</v>
      </c>
      <c r="AP204" t="s">
        <v>5</v>
      </c>
      <c r="AQ204" t="s">
        <v>90</v>
      </c>
      <c r="BL204" s="3">
        <v>203</v>
      </c>
      <c r="BM204" t="s">
        <v>12</v>
      </c>
      <c r="BN204" t="s">
        <v>84</v>
      </c>
      <c r="BO204" t="s">
        <v>109</v>
      </c>
      <c r="BP204" t="s">
        <v>14</v>
      </c>
      <c r="BQ204" t="s">
        <v>6</v>
      </c>
      <c r="BR204" t="s">
        <v>2</v>
      </c>
      <c r="BS204" t="s">
        <v>22</v>
      </c>
      <c r="BT204" t="s">
        <v>65</v>
      </c>
      <c r="BU204" t="s">
        <v>108</v>
      </c>
      <c r="BV204" t="s">
        <v>90</v>
      </c>
    </row>
    <row r="205" spans="1:74" x14ac:dyDescent="0.25">
      <c r="A205" s="3">
        <v>204</v>
      </c>
      <c r="B205" t="s">
        <v>12</v>
      </c>
      <c r="C205" t="s">
        <v>62</v>
      </c>
      <c r="D205" t="s">
        <v>127</v>
      </c>
      <c r="E205" t="s">
        <v>7</v>
      </c>
      <c r="F205" t="s">
        <v>6</v>
      </c>
      <c r="G205" t="s">
        <v>2</v>
      </c>
      <c r="H205" t="s">
        <v>28</v>
      </c>
      <c r="I205" t="s">
        <v>9</v>
      </c>
      <c r="J205" t="s">
        <v>98</v>
      </c>
      <c r="K205" t="s">
        <v>6</v>
      </c>
      <c r="L205" t="s">
        <v>23</v>
      </c>
      <c r="M205" t="s">
        <v>25</v>
      </c>
      <c r="N205" t="s">
        <v>90</v>
      </c>
      <c r="AK205" s="3">
        <v>204</v>
      </c>
      <c r="AL205" t="s">
        <v>12</v>
      </c>
      <c r="AM205" t="s">
        <v>62</v>
      </c>
      <c r="AN205" s="4" t="s">
        <v>18</v>
      </c>
      <c r="AO205" t="s">
        <v>98</v>
      </c>
      <c r="AP205" t="s">
        <v>25</v>
      </c>
      <c r="AQ205" t="s">
        <v>90</v>
      </c>
      <c r="BL205" s="3">
        <v>204</v>
      </c>
      <c r="BM205" t="s">
        <v>12</v>
      </c>
      <c r="BN205" t="s">
        <v>62</v>
      </c>
      <c r="BO205" t="s">
        <v>127</v>
      </c>
      <c r="BP205" t="s">
        <v>7</v>
      </c>
      <c r="BQ205" t="s">
        <v>6</v>
      </c>
      <c r="BR205" t="s">
        <v>2</v>
      </c>
      <c r="BS205" t="s">
        <v>28</v>
      </c>
      <c r="BT205" t="s">
        <v>9</v>
      </c>
      <c r="BU205" t="s">
        <v>98</v>
      </c>
      <c r="BV205" t="s">
        <v>90</v>
      </c>
    </row>
    <row r="206" spans="1:74" x14ac:dyDescent="0.25">
      <c r="A206" s="3">
        <v>205</v>
      </c>
      <c r="B206" t="s">
        <v>12</v>
      </c>
      <c r="C206" t="s">
        <v>62</v>
      </c>
      <c r="D206" t="s">
        <v>124</v>
      </c>
      <c r="E206" t="s">
        <v>124</v>
      </c>
      <c r="F206" t="s">
        <v>6</v>
      </c>
      <c r="G206" t="s">
        <v>2</v>
      </c>
      <c r="H206" t="s">
        <v>27</v>
      </c>
      <c r="I206" t="s">
        <v>9</v>
      </c>
      <c r="J206" t="s">
        <v>130</v>
      </c>
      <c r="K206" t="s">
        <v>6</v>
      </c>
      <c r="L206" t="s">
        <v>67</v>
      </c>
      <c r="M206" t="s">
        <v>5</v>
      </c>
      <c r="N206" t="s">
        <v>77</v>
      </c>
      <c r="AK206" s="3">
        <v>205</v>
      </c>
      <c r="AL206" t="s">
        <v>12</v>
      </c>
      <c r="AM206" t="s">
        <v>62</v>
      </c>
      <c r="AN206" s="4" t="s">
        <v>124</v>
      </c>
      <c r="AO206" t="s">
        <v>130</v>
      </c>
      <c r="AP206" t="s">
        <v>5</v>
      </c>
      <c r="AQ206" t="s">
        <v>77</v>
      </c>
      <c r="BL206" s="3">
        <v>205</v>
      </c>
      <c r="BM206" t="s">
        <v>12</v>
      </c>
      <c r="BN206" t="s">
        <v>62</v>
      </c>
      <c r="BO206" t="s">
        <v>124</v>
      </c>
      <c r="BP206" t="s">
        <v>124</v>
      </c>
      <c r="BQ206" t="s">
        <v>6</v>
      </c>
      <c r="BR206" t="s">
        <v>2</v>
      </c>
      <c r="BS206" t="s">
        <v>27</v>
      </c>
      <c r="BT206" t="s">
        <v>9</v>
      </c>
      <c r="BU206" t="s">
        <v>20</v>
      </c>
      <c r="BV206" t="s">
        <v>77</v>
      </c>
    </row>
    <row r="207" spans="1:74" x14ac:dyDescent="0.25">
      <c r="A207" s="3">
        <v>206</v>
      </c>
      <c r="B207" t="s">
        <v>13</v>
      </c>
      <c r="C207" t="s">
        <v>78</v>
      </c>
      <c r="D207" t="s">
        <v>14</v>
      </c>
      <c r="E207" t="s">
        <v>14</v>
      </c>
      <c r="F207" t="s">
        <v>64</v>
      </c>
      <c r="G207" t="s">
        <v>79</v>
      </c>
      <c r="H207" t="s">
        <v>15</v>
      </c>
      <c r="I207" t="s">
        <v>75</v>
      </c>
      <c r="J207" t="s">
        <v>66</v>
      </c>
      <c r="K207" t="s">
        <v>6</v>
      </c>
      <c r="L207" t="s">
        <v>67</v>
      </c>
      <c r="M207" t="s">
        <v>5</v>
      </c>
      <c r="N207" t="s">
        <v>80</v>
      </c>
      <c r="AK207" s="3">
        <v>206</v>
      </c>
      <c r="AL207" t="s">
        <v>13</v>
      </c>
      <c r="AM207" t="s">
        <v>78</v>
      </c>
      <c r="AN207" s="4" t="s">
        <v>14</v>
      </c>
      <c r="AO207" t="s">
        <v>66</v>
      </c>
      <c r="AP207" t="s">
        <v>5</v>
      </c>
      <c r="AQ207" t="s">
        <v>80</v>
      </c>
      <c r="BL207" s="3">
        <v>206</v>
      </c>
      <c r="BM207" t="s">
        <v>13</v>
      </c>
      <c r="BN207" t="s">
        <v>78</v>
      </c>
      <c r="BO207" t="s">
        <v>14</v>
      </c>
      <c r="BP207" t="s">
        <v>14</v>
      </c>
      <c r="BQ207" t="s">
        <v>64</v>
      </c>
      <c r="BR207" t="s">
        <v>79</v>
      </c>
      <c r="BS207" t="s">
        <v>15</v>
      </c>
      <c r="BT207" t="s">
        <v>75</v>
      </c>
      <c r="BU207" t="s">
        <v>20</v>
      </c>
      <c r="BV207" t="s">
        <v>80</v>
      </c>
    </row>
    <row r="208" spans="1:74" x14ac:dyDescent="0.25">
      <c r="A208" s="3">
        <v>207</v>
      </c>
      <c r="B208" t="s">
        <v>13</v>
      </c>
      <c r="C208" t="s">
        <v>104</v>
      </c>
      <c r="D208" t="s">
        <v>14</v>
      </c>
      <c r="E208" t="s">
        <v>7</v>
      </c>
      <c r="F208" t="s">
        <v>64</v>
      </c>
      <c r="G208" t="s">
        <v>79</v>
      </c>
      <c r="H208" t="s">
        <v>24</v>
      </c>
      <c r="I208" t="s">
        <v>75</v>
      </c>
      <c r="J208" t="s">
        <v>105</v>
      </c>
      <c r="K208" t="s">
        <v>6</v>
      </c>
      <c r="L208" t="s">
        <v>23</v>
      </c>
      <c r="M208" t="s">
        <v>5</v>
      </c>
      <c r="N208" t="s">
        <v>77</v>
      </c>
      <c r="AK208" s="3">
        <v>207</v>
      </c>
      <c r="AL208" t="s">
        <v>13</v>
      </c>
      <c r="AM208" t="s">
        <v>104</v>
      </c>
      <c r="AN208" s="4" t="s">
        <v>14</v>
      </c>
      <c r="AO208" t="s">
        <v>105</v>
      </c>
      <c r="AP208" t="s">
        <v>5</v>
      </c>
      <c r="AQ208" t="s">
        <v>77</v>
      </c>
      <c r="BL208" s="3">
        <v>207</v>
      </c>
      <c r="BM208" t="s">
        <v>13</v>
      </c>
      <c r="BN208" t="s">
        <v>104</v>
      </c>
      <c r="BO208" t="s">
        <v>14</v>
      </c>
      <c r="BP208" t="s">
        <v>7</v>
      </c>
      <c r="BQ208" t="s">
        <v>64</v>
      </c>
      <c r="BR208" t="s">
        <v>79</v>
      </c>
      <c r="BS208" t="s">
        <v>24</v>
      </c>
      <c r="BT208" t="s">
        <v>75</v>
      </c>
      <c r="BU208" t="s">
        <v>105</v>
      </c>
      <c r="BV208" t="s">
        <v>77</v>
      </c>
    </row>
    <row r="209" spans="1:74" x14ac:dyDescent="0.25">
      <c r="A209" s="3">
        <v>208</v>
      </c>
      <c r="B209" t="s">
        <v>11</v>
      </c>
      <c r="C209" t="s">
        <v>78</v>
      </c>
      <c r="D209" t="s">
        <v>14</v>
      </c>
      <c r="E209" t="s">
        <v>94</v>
      </c>
      <c r="F209" t="s">
        <v>6</v>
      </c>
      <c r="G209" t="s">
        <v>2</v>
      </c>
      <c r="H209" t="s">
        <v>24</v>
      </c>
      <c r="I209" t="s">
        <v>75</v>
      </c>
      <c r="J209" t="s">
        <v>66</v>
      </c>
      <c r="K209" t="s">
        <v>6</v>
      </c>
      <c r="L209" t="s">
        <v>67</v>
      </c>
      <c r="M209" t="s">
        <v>25</v>
      </c>
      <c r="N209" t="s">
        <v>80</v>
      </c>
      <c r="AK209" s="3">
        <v>208</v>
      </c>
      <c r="AL209" t="s">
        <v>11</v>
      </c>
      <c r="AM209" t="s">
        <v>78</v>
      </c>
      <c r="AN209" s="4" t="s">
        <v>14</v>
      </c>
      <c r="AO209" t="s">
        <v>66</v>
      </c>
      <c r="AP209" t="s">
        <v>25</v>
      </c>
      <c r="AQ209" t="s">
        <v>80</v>
      </c>
      <c r="BL209" s="3">
        <v>208</v>
      </c>
      <c r="BM209" t="s">
        <v>11</v>
      </c>
      <c r="BN209" t="s">
        <v>78</v>
      </c>
      <c r="BO209" t="s">
        <v>14</v>
      </c>
      <c r="BP209" t="s">
        <v>94</v>
      </c>
      <c r="BQ209" t="s">
        <v>6</v>
      </c>
      <c r="BR209" t="s">
        <v>2</v>
      </c>
      <c r="BS209" t="s">
        <v>24</v>
      </c>
      <c r="BT209" t="s">
        <v>75</v>
      </c>
      <c r="BU209" t="s">
        <v>20</v>
      </c>
      <c r="BV209" t="s">
        <v>80</v>
      </c>
    </row>
    <row r="210" spans="1:74" x14ac:dyDescent="0.25">
      <c r="A210" s="3">
        <v>209</v>
      </c>
      <c r="B210" t="s">
        <v>26</v>
      </c>
      <c r="C210" t="s">
        <v>74</v>
      </c>
      <c r="D210" t="s">
        <v>63</v>
      </c>
      <c r="E210" t="s">
        <v>94</v>
      </c>
      <c r="F210" t="s">
        <v>85</v>
      </c>
      <c r="G210" t="s">
        <v>2</v>
      </c>
      <c r="H210" t="s">
        <v>8</v>
      </c>
      <c r="I210" t="s">
        <v>9</v>
      </c>
      <c r="J210" t="s">
        <v>96</v>
      </c>
      <c r="K210" t="s">
        <v>6</v>
      </c>
      <c r="L210" t="s">
        <v>67</v>
      </c>
      <c r="M210" t="s">
        <v>25</v>
      </c>
      <c r="N210" t="s">
        <v>77</v>
      </c>
      <c r="AK210" s="3">
        <v>209</v>
      </c>
      <c r="AL210" t="s">
        <v>26</v>
      </c>
      <c r="AM210" t="s">
        <v>74</v>
      </c>
      <c r="AN210" s="4" t="s">
        <v>63</v>
      </c>
      <c r="AO210" t="s">
        <v>96</v>
      </c>
      <c r="AP210" t="s">
        <v>25</v>
      </c>
      <c r="AQ210" t="s">
        <v>77</v>
      </c>
      <c r="BL210" s="3">
        <v>209</v>
      </c>
      <c r="BM210" t="s">
        <v>26</v>
      </c>
      <c r="BN210" t="s">
        <v>74</v>
      </c>
      <c r="BO210" t="s">
        <v>63</v>
      </c>
      <c r="BP210" t="s">
        <v>94</v>
      </c>
      <c r="BQ210" t="s">
        <v>85</v>
      </c>
      <c r="BR210" t="s">
        <v>2</v>
      </c>
      <c r="BS210" t="s">
        <v>8</v>
      </c>
      <c r="BT210" t="s">
        <v>9</v>
      </c>
      <c r="BU210" t="s">
        <v>20</v>
      </c>
      <c r="BV210" t="s">
        <v>77</v>
      </c>
    </row>
    <row r="211" spans="1:74" x14ac:dyDescent="0.25">
      <c r="A211" s="3">
        <v>210</v>
      </c>
      <c r="B211" t="s">
        <v>11</v>
      </c>
      <c r="C211" t="s">
        <v>62</v>
      </c>
      <c r="D211" t="s">
        <v>99</v>
      </c>
      <c r="E211" t="s">
        <v>99</v>
      </c>
      <c r="F211" t="s">
        <v>64</v>
      </c>
      <c r="G211" t="s">
        <v>2</v>
      </c>
      <c r="H211" t="s">
        <v>28</v>
      </c>
      <c r="I211" t="s">
        <v>9</v>
      </c>
      <c r="J211" t="s">
        <v>98</v>
      </c>
      <c r="K211" t="s">
        <v>6</v>
      </c>
      <c r="L211" t="s">
        <v>23</v>
      </c>
      <c r="M211" t="s">
        <v>5</v>
      </c>
      <c r="N211" t="s">
        <v>90</v>
      </c>
      <c r="AK211" s="3">
        <v>210</v>
      </c>
      <c r="AL211" t="s">
        <v>11</v>
      </c>
      <c r="AM211" t="s">
        <v>62</v>
      </c>
      <c r="AN211" s="4" t="s">
        <v>97</v>
      </c>
      <c r="AO211" t="s">
        <v>98</v>
      </c>
      <c r="AP211" t="s">
        <v>5</v>
      </c>
      <c r="AQ211" t="s">
        <v>90</v>
      </c>
      <c r="BL211" s="3">
        <v>210</v>
      </c>
      <c r="BM211" t="s">
        <v>11</v>
      </c>
      <c r="BN211" t="s">
        <v>62</v>
      </c>
      <c r="BO211" t="s">
        <v>99</v>
      </c>
      <c r="BP211" t="s">
        <v>99</v>
      </c>
      <c r="BQ211" t="s">
        <v>64</v>
      </c>
      <c r="BR211" t="s">
        <v>2</v>
      </c>
      <c r="BS211" t="s">
        <v>28</v>
      </c>
      <c r="BT211" t="s">
        <v>9</v>
      </c>
      <c r="BU211" t="s">
        <v>98</v>
      </c>
      <c r="BV211" t="s">
        <v>90</v>
      </c>
    </row>
    <row r="212" spans="1:74" x14ac:dyDescent="0.25">
      <c r="A212" s="3">
        <v>211</v>
      </c>
      <c r="B212" t="s">
        <v>13</v>
      </c>
      <c r="C212" t="s">
        <v>78</v>
      </c>
      <c r="D212" t="s">
        <v>7</v>
      </c>
      <c r="E212" t="s">
        <v>14</v>
      </c>
      <c r="F212" t="s">
        <v>64</v>
      </c>
      <c r="G212" t="s">
        <v>79</v>
      </c>
      <c r="H212" t="s">
        <v>15</v>
      </c>
      <c r="I212" t="s">
        <v>75</v>
      </c>
      <c r="J212" t="s">
        <v>66</v>
      </c>
      <c r="K212" t="s">
        <v>6</v>
      </c>
      <c r="L212" t="s">
        <v>67</v>
      </c>
      <c r="M212" t="s">
        <v>5</v>
      </c>
      <c r="N212" t="s">
        <v>80</v>
      </c>
      <c r="AK212" s="3">
        <v>211</v>
      </c>
      <c r="AL212" t="s">
        <v>13</v>
      </c>
      <c r="AM212" t="s">
        <v>78</v>
      </c>
      <c r="AN212" s="4" t="s">
        <v>18</v>
      </c>
      <c r="AO212" t="s">
        <v>66</v>
      </c>
      <c r="AP212" t="s">
        <v>5</v>
      </c>
      <c r="AQ212" t="s">
        <v>80</v>
      </c>
      <c r="BL212" s="3">
        <v>211</v>
      </c>
      <c r="BM212" t="s">
        <v>13</v>
      </c>
      <c r="BN212" t="s">
        <v>78</v>
      </c>
      <c r="BO212" t="s">
        <v>7</v>
      </c>
      <c r="BP212" t="s">
        <v>14</v>
      </c>
      <c r="BQ212" t="s">
        <v>64</v>
      </c>
      <c r="BR212" t="s">
        <v>79</v>
      </c>
      <c r="BS212" t="s">
        <v>15</v>
      </c>
      <c r="BT212" t="s">
        <v>75</v>
      </c>
      <c r="BU212" t="s">
        <v>20</v>
      </c>
      <c r="BV212" t="s">
        <v>80</v>
      </c>
    </row>
    <row r="213" spans="1:74" x14ac:dyDescent="0.25">
      <c r="AK213" s="3">
        <v>7</v>
      </c>
      <c r="AL213" t="s">
        <v>11</v>
      </c>
      <c r="AM213" t="s">
        <v>87</v>
      </c>
      <c r="AN213" s="4" t="s">
        <v>65</v>
      </c>
      <c r="AO213" t="s">
        <v>89</v>
      </c>
      <c r="AP213" t="s">
        <v>5</v>
      </c>
      <c r="AQ213" t="s">
        <v>72</v>
      </c>
      <c r="BL213" s="3">
        <v>1</v>
      </c>
      <c r="BM213" t="s">
        <v>11</v>
      </c>
      <c r="BN213" t="s">
        <v>62</v>
      </c>
      <c r="BO213" t="s">
        <v>14</v>
      </c>
      <c r="BP213" t="s">
        <v>63</v>
      </c>
      <c r="BQ213" t="s">
        <v>64</v>
      </c>
      <c r="BR213" t="s">
        <v>2</v>
      </c>
      <c r="BS213" t="s">
        <v>3</v>
      </c>
      <c r="BT213" t="s">
        <v>65</v>
      </c>
      <c r="BU213" t="s">
        <v>98</v>
      </c>
      <c r="BV213" t="s">
        <v>80</v>
      </c>
    </row>
    <row r="214" spans="1:74" x14ac:dyDescent="0.25">
      <c r="AK214" s="3">
        <v>12</v>
      </c>
      <c r="AL214" t="s">
        <v>26</v>
      </c>
      <c r="AM214" t="s">
        <v>74</v>
      </c>
      <c r="AN214" s="4" t="s">
        <v>65</v>
      </c>
      <c r="AO214" t="s">
        <v>98</v>
      </c>
      <c r="AP214" t="s">
        <v>5</v>
      </c>
      <c r="AQ214" t="s">
        <v>77</v>
      </c>
      <c r="BL214" s="3">
        <v>3</v>
      </c>
      <c r="BM214" t="s">
        <v>26</v>
      </c>
      <c r="BN214" t="s">
        <v>62</v>
      </c>
      <c r="BO214" t="s">
        <v>14</v>
      </c>
      <c r="BP214" t="s">
        <v>73</v>
      </c>
      <c r="BQ214" t="s">
        <v>64</v>
      </c>
      <c r="BR214" t="s">
        <v>2</v>
      </c>
      <c r="BS214" t="s">
        <v>3</v>
      </c>
      <c r="BT214" t="s">
        <v>65</v>
      </c>
      <c r="BU214" t="s">
        <v>98</v>
      </c>
      <c r="BV214" t="s">
        <v>80</v>
      </c>
    </row>
    <row r="215" spans="1:74" x14ac:dyDescent="0.25">
      <c r="AK215" s="3">
        <v>13</v>
      </c>
      <c r="AL215" t="s">
        <v>11</v>
      </c>
      <c r="AM215" t="s">
        <v>62</v>
      </c>
      <c r="AN215" s="4" t="s">
        <v>63</v>
      </c>
      <c r="AO215" t="s">
        <v>98</v>
      </c>
      <c r="AP215" t="s">
        <v>5</v>
      </c>
      <c r="AQ215" t="s">
        <v>90</v>
      </c>
      <c r="BL215" s="3">
        <v>5</v>
      </c>
      <c r="BM215" t="s">
        <v>13</v>
      </c>
      <c r="BN215" t="s">
        <v>78</v>
      </c>
      <c r="BO215" t="s">
        <v>14</v>
      </c>
      <c r="BP215" t="s">
        <v>14</v>
      </c>
      <c r="BQ215" t="s">
        <v>64</v>
      </c>
      <c r="BR215" t="s">
        <v>79</v>
      </c>
      <c r="BS215" t="s">
        <v>15</v>
      </c>
      <c r="BT215" t="s">
        <v>75</v>
      </c>
      <c r="BU215" t="s">
        <v>98</v>
      </c>
      <c r="BV215" t="s">
        <v>80</v>
      </c>
    </row>
    <row r="216" spans="1:74" x14ac:dyDescent="0.25">
      <c r="AK216" s="3">
        <v>18</v>
      </c>
      <c r="AL216" t="s">
        <v>11</v>
      </c>
      <c r="AM216" t="s">
        <v>84</v>
      </c>
      <c r="AN216" s="4" t="s">
        <v>65</v>
      </c>
      <c r="AO216" t="s">
        <v>71</v>
      </c>
      <c r="AP216" t="s">
        <v>10</v>
      </c>
      <c r="AQ216" t="s">
        <v>77</v>
      </c>
      <c r="BL216" s="3">
        <v>7</v>
      </c>
      <c r="BM216" t="s">
        <v>11</v>
      </c>
      <c r="BN216" t="s">
        <v>87</v>
      </c>
      <c r="BO216" t="s">
        <v>75</v>
      </c>
      <c r="BP216" t="s">
        <v>73</v>
      </c>
      <c r="BQ216" t="s">
        <v>85</v>
      </c>
      <c r="BR216" t="s">
        <v>2</v>
      </c>
      <c r="BS216" t="s">
        <v>3</v>
      </c>
      <c r="BT216" t="s">
        <v>88</v>
      </c>
      <c r="BU216" t="s">
        <v>71</v>
      </c>
      <c r="BV216" t="s">
        <v>72</v>
      </c>
    </row>
    <row r="217" spans="1:74" x14ac:dyDescent="0.25">
      <c r="AK217" s="3">
        <v>21</v>
      </c>
      <c r="AL217" t="s">
        <v>11</v>
      </c>
      <c r="AM217" t="s">
        <v>84</v>
      </c>
      <c r="AN217" s="4" t="s">
        <v>14</v>
      </c>
      <c r="AO217" t="s">
        <v>108</v>
      </c>
      <c r="AP217" t="s">
        <v>5</v>
      </c>
      <c r="AQ217" t="s">
        <v>72</v>
      </c>
      <c r="BL217" s="3">
        <v>8</v>
      </c>
      <c r="BM217" t="s">
        <v>12</v>
      </c>
      <c r="BN217" t="s">
        <v>84</v>
      </c>
      <c r="BO217" t="s">
        <v>14</v>
      </c>
      <c r="BP217" t="s">
        <v>14</v>
      </c>
      <c r="BQ217" t="s">
        <v>6</v>
      </c>
      <c r="BR217" t="s">
        <v>21</v>
      </c>
      <c r="BS217" t="s">
        <v>19</v>
      </c>
      <c r="BT217" t="s">
        <v>9</v>
      </c>
      <c r="BU217" t="s">
        <v>71</v>
      </c>
      <c r="BV217" t="s">
        <v>90</v>
      </c>
    </row>
    <row r="218" spans="1:74" x14ac:dyDescent="0.25">
      <c r="AK218" s="3">
        <v>27</v>
      </c>
      <c r="AL218" t="s">
        <v>13</v>
      </c>
      <c r="AM218" t="s">
        <v>104</v>
      </c>
      <c r="AN218" s="4" t="s">
        <v>65</v>
      </c>
      <c r="AO218" t="s">
        <v>112</v>
      </c>
      <c r="AP218" t="s">
        <v>5</v>
      </c>
      <c r="AQ218" t="s">
        <v>77</v>
      </c>
      <c r="BL218" s="3">
        <v>10</v>
      </c>
      <c r="BM218" t="s">
        <v>11</v>
      </c>
      <c r="BN218" t="s">
        <v>78</v>
      </c>
      <c r="BO218" t="s">
        <v>14</v>
      </c>
      <c r="BP218" t="s">
        <v>94</v>
      </c>
      <c r="BQ218" t="s">
        <v>6</v>
      </c>
      <c r="BR218" t="s">
        <v>2</v>
      </c>
      <c r="BS218" t="s">
        <v>24</v>
      </c>
      <c r="BT218" t="s">
        <v>75</v>
      </c>
      <c r="BU218" t="s">
        <v>98</v>
      </c>
      <c r="BV218" t="s">
        <v>80</v>
      </c>
    </row>
    <row r="219" spans="1:74" x14ac:dyDescent="0.25">
      <c r="AK219" s="3">
        <v>28</v>
      </c>
      <c r="AL219" t="s">
        <v>13</v>
      </c>
      <c r="AM219" t="s">
        <v>104</v>
      </c>
      <c r="AN219" s="4" t="s">
        <v>14</v>
      </c>
      <c r="AO219" t="s">
        <v>108</v>
      </c>
      <c r="AP219" t="s">
        <v>5</v>
      </c>
      <c r="AQ219" t="s">
        <v>90</v>
      </c>
      <c r="BL219" s="3">
        <v>11</v>
      </c>
      <c r="BM219" t="s">
        <v>11</v>
      </c>
      <c r="BN219" t="s">
        <v>74</v>
      </c>
      <c r="BO219" t="s">
        <v>63</v>
      </c>
      <c r="BP219" t="s">
        <v>94</v>
      </c>
      <c r="BQ219" t="s">
        <v>85</v>
      </c>
      <c r="BR219" t="s">
        <v>2</v>
      </c>
      <c r="BS219" t="s">
        <v>8</v>
      </c>
      <c r="BT219" t="s">
        <v>9</v>
      </c>
      <c r="BU219" t="s">
        <v>126</v>
      </c>
      <c r="BV219" t="s">
        <v>77</v>
      </c>
    </row>
    <row r="220" spans="1:74" x14ac:dyDescent="0.25">
      <c r="AK220" s="3">
        <v>31</v>
      </c>
      <c r="AL220" t="s">
        <v>11</v>
      </c>
      <c r="AM220" t="s">
        <v>84</v>
      </c>
      <c r="AN220" s="4" t="s">
        <v>97</v>
      </c>
      <c r="AO220" t="s">
        <v>71</v>
      </c>
      <c r="AP220" t="s">
        <v>5</v>
      </c>
      <c r="AQ220" t="s">
        <v>80</v>
      </c>
      <c r="BL220" s="3">
        <v>14</v>
      </c>
      <c r="BM220" t="s">
        <v>26</v>
      </c>
      <c r="BN220" t="s">
        <v>62</v>
      </c>
      <c r="BO220" t="s">
        <v>14</v>
      </c>
      <c r="BP220" t="s">
        <v>91</v>
      </c>
      <c r="BQ220" t="s">
        <v>6</v>
      </c>
      <c r="BR220" t="s">
        <v>2</v>
      </c>
      <c r="BS220" t="s">
        <v>19</v>
      </c>
      <c r="BT220" t="s">
        <v>97</v>
      </c>
      <c r="BU220" t="s">
        <v>71</v>
      </c>
      <c r="BV220" t="s">
        <v>77</v>
      </c>
    </row>
    <row r="221" spans="1:74" x14ac:dyDescent="0.25">
      <c r="AK221" s="3">
        <v>34</v>
      </c>
      <c r="AL221" t="s">
        <v>11</v>
      </c>
      <c r="AM221" t="s">
        <v>62</v>
      </c>
      <c r="AN221" s="4" t="s">
        <v>63</v>
      </c>
      <c r="AO221" t="s">
        <v>76</v>
      </c>
      <c r="AP221" t="s">
        <v>5</v>
      </c>
      <c r="AQ221" t="s">
        <v>90</v>
      </c>
      <c r="BL221" s="3">
        <v>16</v>
      </c>
      <c r="BM221" t="s">
        <v>11</v>
      </c>
      <c r="BN221" t="s">
        <v>84</v>
      </c>
      <c r="BO221" t="s">
        <v>14</v>
      </c>
      <c r="BP221" t="s">
        <v>94</v>
      </c>
      <c r="BQ221" t="s">
        <v>6</v>
      </c>
      <c r="BR221" t="s">
        <v>2</v>
      </c>
      <c r="BS221" t="s">
        <v>3</v>
      </c>
      <c r="BT221" t="s">
        <v>65</v>
      </c>
      <c r="BU221" t="s">
        <v>108</v>
      </c>
      <c r="BV221" t="s">
        <v>80</v>
      </c>
    </row>
    <row r="222" spans="1:74" x14ac:dyDescent="0.25">
      <c r="AK222" s="3">
        <v>37</v>
      </c>
      <c r="AL222" t="s">
        <v>11</v>
      </c>
      <c r="AM222" t="s">
        <v>84</v>
      </c>
      <c r="AN222" s="4" t="s">
        <v>65</v>
      </c>
      <c r="AO222" t="s">
        <v>96</v>
      </c>
      <c r="AP222" t="s">
        <v>10</v>
      </c>
      <c r="AQ222" t="s">
        <v>90</v>
      </c>
      <c r="BL222" s="3">
        <v>20</v>
      </c>
      <c r="BM222" t="s">
        <v>26</v>
      </c>
      <c r="BN222" t="s">
        <v>87</v>
      </c>
      <c r="BO222" t="s">
        <v>63</v>
      </c>
      <c r="BP222" t="s">
        <v>30</v>
      </c>
      <c r="BQ222" t="s">
        <v>6</v>
      </c>
      <c r="BR222" t="s">
        <v>2</v>
      </c>
      <c r="BS222" t="s">
        <v>8</v>
      </c>
      <c r="BT222" t="s">
        <v>9</v>
      </c>
      <c r="BU222" t="s">
        <v>126</v>
      </c>
      <c r="BV222" t="s">
        <v>77</v>
      </c>
    </row>
    <row r="223" spans="1:74" x14ac:dyDescent="0.25">
      <c r="AK223" s="3">
        <v>40</v>
      </c>
      <c r="AL223" t="s">
        <v>11</v>
      </c>
      <c r="AM223" t="s">
        <v>104</v>
      </c>
      <c r="AN223" s="4" t="s">
        <v>14</v>
      </c>
      <c r="AO223" t="s">
        <v>120</v>
      </c>
      <c r="AP223" t="s">
        <v>5</v>
      </c>
      <c r="AQ223" t="s">
        <v>90</v>
      </c>
      <c r="BL223" s="3">
        <v>23</v>
      </c>
      <c r="BM223" t="s">
        <v>13</v>
      </c>
      <c r="BN223" t="s">
        <v>104</v>
      </c>
      <c r="BO223" t="s">
        <v>14</v>
      </c>
      <c r="BP223" t="s">
        <v>14</v>
      </c>
      <c r="BQ223" t="s">
        <v>64</v>
      </c>
      <c r="BR223" t="s">
        <v>79</v>
      </c>
      <c r="BS223" t="s">
        <v>234</v>
      </c>
      <c r="BT223" t="s">
        <v>75</v>
      </c>
      <c r="BU223" t="s">
        <v>105</v>
      </c>
      <c r="BV223" t="s">
        <v>77</v>
      </c>
    </row>
    <row r="224" spans="1:74" x14ac:dyDescent="0.25">
      <c r="AK224" s="3">
        <v>42</v>
      </c>
      <c r="AL224" t="s">
        <v>11</v>
      </c>
      <c r="AM224" t="s">
        <v>84</v>
      </c>
      <c r="AN224" s="4" t="s">
        <v>63</v>
      </c>
      <c r="AO224" t="s">
        <v>71</v>
      </c>
      <c r="AP224" t="s">
        <v>5</v>
      </c>
      <c r="AQ224" t="s">
        <v>90</v>
      </c>
      <c r="BL224" s="3">
        <v>25</v>
      </c>
      <c r="BM224" t="s">
        <v>11</v>
      </c>
      <c r="BN224" t="s">
        <v>104</v>
      </c>
      <c r="BO224" t="s">
        <v>14</v>
      </c>
      <c r="BP224" t="s">
        <v>7</v>
      </c>
      <c r="BQ224" t="s">
        <v>6</v>
      </c>
      <c r="BR224" t="s">
        <v>2</v>
      </c>
      <c r="BS224" t="s">
        <v>22</v>
      </c>
      <c r="BT224" t="s">
        <v>65</v>
      </c>
      <c r="BU224" t="s">
        <v>71</v>
      </c>
      <c r="BV224" t="s">
        <v>80</v>
      </c>
    </row>
    <row r="225" spans="37:74" x14ac:dyDescent="0.25">
      <c r="AK225" s="3">
        <v>44</v>
      </c>
      <c r="AL225" t="s">
        <v>11</v>
      </c>
      <c r="AM225" t="s">
        <v>84</v>
      </c>
      <c r="AN225" s="4" t="s">
        <v>63</v>
      </c>
      <c r="AO225" t="s">
        <v>96</v>
      </c>
      <c r="AP225" t="s">
        <v>10</v>
      </c>
      <c r="AQ225" t="s">
        <v>90</v>
      </c>
      <c r="BL225" s="3">
        <v>27</v>
      </c>
      <c r="BM225" t="s">
        <v>13</v>
      </c>
      <c r="BN225" t="s">
        <v>104</v>
      </c>
      <c r="BO225" t="s">
        <v>103</v>
      </c>
      <c r="BP225" t="s">
        <v>7</v>
      </c>
      <c r="BQ225" t="s">
        <v>6</v>
      </c>
      <c r="BR225" t="s">
        <v>2</v>
      </c>
      <c r="BS225" t="s">
        <v>28</v>
      </c>
      <c r="BT225" t="s">
        <v>9</v>
      </c>
      <c r="BU225" t="s">
        <v>71</v>
      </c>
      <c r="BV225" t="s">
        <v>77</v>
      </c>
    </row>
    <row r="226" spans="37:74" x14ac:dyDescent="0.25">
      <c r="AK226" s="3">
        <v>46</v>
      </c>
      <c r="AL226" t="s">
        <v>11</v>
      </c>
      <c r="AM226" t="s">
        <v>62</v>
      </c>
      <c r="AN226" s="4" t="s">
        <v>14</v>
      </c>
      <c r="AO226" t="s">
        <v>96</v>
      </c>
      <c r="AP226" t="s">
        <v>5</v>
      </c>
      <c r="AQ226" t="s">
        <v>90</v>
      </c>
      <c r="BL226" s="3">
        <v>32</v>
      </c>
      <c r="BM226" t="s">
        <v>11</v>
      </c>
      <c r="BN226" t="s">
        <v>104</v>
      </c>
      <c r="BO226" t="s">
        <v>14</v>
      </c>
      <c r="BP226" t="s">
        <v>91</v>
      </c>
      <c r="BQ226" t="s">
        <v>64</v>
      </c>
      <c r="BR226" t="s">
        <v>2</v>
      </c>
      <c r="BS226" t="s">
        <v>35</v>
      </c>
      <c r="BT226" t="s">
        <v>75</v>
      </c>
      <c r="BU226" t="s">
        <v>98</v>
      </c>
      <c r="BV226" t="s">
        <v>72</v>
      </c>
    </row>
    <row r="227" spans="37:74" x14ac:dyDescent="0.25">
      <c r="AK227" s="3">
        <v>48</v>
      </c>
      <c r="AL227" t="s">
        <v>11</v>
      </c>
      <c r="AM227" t="s">
        <v>104</v>
      </c>
      <c r="AN227" s="4" t="s">
        <v>63</v>
      </c>
      <c r="AO227" t="s">
        <v>125</v>
      </c>
      <c r="AP227" t="s">
        <v>5</v>
      </c>
      <c r="AQ227" t="s">
        <v>72</v>
      </c>
      <c r="BL227" s="3">
        <v>36</v>
      </c>
      <c r="BM227" t="s">
        <v>17</v>
      </c>
      <c r="BN227" t="s">
        <v>74</v>
      </c>
      <c r="BO227" t="s">
        <v>14</v>
      </c>
      <c r="BP227" t="s">
        <v>63</v>
      </c>
      <c r="BQ227" t="s">
        <v>6</v>
      </c>
      <c r="BR227" t="s">
        <v>2</v>
      </c>
      <c r="BS227" t="s">
        <v>28</v>
      </c>
      <c r="BT227" t="s">
        <v>97</v>
      </c>
      <c r="BU227" t="s">
        <v>71</v>
      </c>
      <c r="BV227" t="s">
        <v>80</v>
      </c>
    </row>
    <row r="228" spans="37:74" x14ac:dyDescent="0.25">
      <c r="AK228" s="3">
        <v>49</v>
      </c>
      <c r="AL228" t="s">
        <v>11</v>
      </c>
      <c r="AM228" t="s">
        <v>78</v>
      </c>
      <c r="AN228" s="4" t="s">
        <v>14</v>
      </c>
      <c r="AO228" t="s">
        <v>126</v>
      </c>
      <c r="AP228" t="s">
        <v>5</v>
      </c>
      <c r="AQ228" t="s">
        <v>72</v>
      </c>
      <c r="BL228" s="3">
        <v>37</v>
      </c>
      <c r="BM228" t="s">
        <v>11</v>
      </c>
      <c r="BN228" t="s">
        <v>84</v>
      </c>
      <c r="BO228" t="s">
        <v>75</v>
      </c>
      <c r="BP228" t="s">
        <v>7</v>
      </c>
      <c r="BQ228" t="s">
        <v>6</v>
      </c>
      <c r="BR228" t="s">
        <v>2</v>
      </c>
      <c r="BS228" t="s">
        <v>3</v>
      </c>
      <c r="BT228" t="s">
        <v>9</v>
      </c>
      <c r="BU228" t="s">
        <v>126</v>
      </c>
      <c r="BV228" t="s">
        <v>90</v>
      </c>
    </row>
    <row r="229" spans="37:74" x14ac:dyDescent="0.25">
      <c r="AK229" s="3">
        <v>50</v>
      </c>
      <c r="AL229" t="s">
        <v>26</v>
      </c>
      <c r="AM229" t="s">
        <v>84</v>
      </c>
      <c r="AN229" s="4" t="s">
        <v>63</v>
      </c>
      <c r="AO229" t="s">
        <v>66</v>
      </c>
      <c r="AP229" t="s">
        <v>5</v>
      </c>
      <c r="AQ229" t="s">
        <v>72</v>
      </c>
      <c r="BL229" s="3">
        <v>39</v>
      </c>
      <c r="BM229" t="s">
        <v>11</v>
      </c>
      <c r="BN229" t="s">
        <v>84</v>
      </c>
      <c r="BO229" t="s">
        <v>63</v>
      </c>
      <c r="BP229" t="s">
        <v>63</v>
      </c>
      <c r="BQ229" t="s">
        <v>85</v>
      </c>
      <c r="BR229" t="s">
        <v>2</v>
      </c>
      <c r="BS229" t="s">
        <v>3</v>
      </c>
      <c r="BT229" t="s">
        <v>88</v>
      </c>
      <c r="BU229" t="s">
        <v>71</v>
      </c>
      <c r="BV229" t="s">
        <v>90</v>
      </c>
    </row>
    <row r="230" spans="37:74" x14ac:dyDescent="0.25">
      <c r="AK230" s="3">
        <v>51</v>
      </c>
      <c r="AL230" t="s">
        <v>11</v>
      </c>
      <c r="AM230" t="s">
        <v>62</v>
      </c>
      <c r="AN230" s="4" t="s">
        <v>14</v>
      </c>
      <c r="AO230" t="s">
        <v>129</v>
      </c>
      <c r="AP230" t="s">
        <v>25</v>
      </c>
      <c r="AQ230" t="s">
        <v>72</v>
      </c>
      <c r="BL230" s="3">
        <v>40</v>
      </c>
      <c r="BM230" t="s">
        <v>11</v>
      </c>
      <c r="BN230" t="s">
        <v>104</v>
      </c>
      <c r="BO230" t="s">
        <v>7</v>
      </c>
      <c r="BP230" t="s">
        <v>73</v>
      </c>
      <c r="BQ230" t="s">
        <v>85</v>
      </c>
      <c r="BR230" t="s">
        <v>2</v>
      </c>
      <c r="BS230" t="s">
        <v>28</v>
      </c>
      <c r="BT230" t="s">
        <v>119</v>
      </c>
      <c r="BU230" t="s">
        <v>126</v>
      </c>
      <c r="BV230" t="s">
        <v>90</v>
      </c>
    </row>
    <row r="231" spans="37:74" x14ac:dyDescent="0.25">
      <c r="AK231" s="3">
        <v>52</v>
      </c>
      <c r="AL231" t="s">
        <v>11</v>
      </c>
      <c r="AM231" t="s">
        <v>78</v>
      </c>
      <c r="AN231" s="4" t="s">
        <v>65</v>
      </c>
      <c r="AO231" t="s">
        <v>130</v>
      </c>
      <c r="AP231" t="s">
        <v>10</v>
      </c>
      <c r="AQ231" t="s">
        <v>90</v>
      </c>
      <c r="BL231" s="3">
        <v>44</v>
      </c>
      <c r="BM231" t="s">
        <v>11</v>
      </c>
      <c r="BN231" t="s">
        <v>84</v>
      </c>
      <c r="BO231" t="s">
        <v>73</v>
      </c>
      <c r="BP231" t="s">
        <v>122</v>
      </c>
      <c r="BQ231" t="s">
        <v>64</v>
      </c>
      <c r="BR231" t="s">
        <v>2</v>
      </c>
      <c r="BS231" t="s">
        <v>8</v>
      </c>
      <c r="BT231" t="s">
        <v>65</v>
      </c>
      <c r="BU231" t="s">
        <v>126</v>
      </c>
      <c r="BV231" t="s">
        <v>90</v>
      </c>
    </row>
    <row r="232" spans="37:74" x14ac:dyDescent="0.25">
      <c r="AK232" s="3">
        <v>57</v>
      </c>
      <c r="AL232" t="s">
        <v>13</v>
      </c>
      <c r="AM232" t="s">
        <v>104</v>
      </c>
      <c r="AN232" s="4" t="s">
        <v>14</v>
      </c>
      <c r="AO232" t="s">
        <v>76</v>
      </c>
      <c r="AP232" t="s">
        <v>10</v>
      </c>
      <c r="AQ232" t="s">
        <v>77</v>
      </c>
      <c r="BL232" s="3">
        <v>46</v>
      </c>
      <c r="BM232" t="s">
        <v>11</v>
      </c>
      <c r="BN232" t="s">
        <v>62</v>
      </c>
      <c r="BO232" t="s">
        <v>91</v>
      </c>
      <c r="BP232" t="s">
        <v>251</v>
      </c>
      <c r="BQ232" t="s">
        <v>6</v>
      </c>
      <c r="BR232" t="s">
        <v>2</v>
      </c>
      <c r="BS232" t="s">
        <v>28</v>
      </c>
      <c r="BT232" t="s">
        <v>63</v>
      </c>
      <c r="BU232" t="s">
        <v>126</v>
      </c>
      <c r="BV232" t="s">
        <v>90</v>
      </c>
    </row>
    <row r="233" spans="37:74" x14ac:dyDescent="0.25">
      <c r="AK233" s="3">
        <v>58</v>
      </c>
      <c r="AL233" t="s">
        <v>26</v>
      </c>
      <c r="AM233" t="s">
        <v>74</v>
      </c>
      <c r="AN233" s="4" t="s">
        <v>14</v>
      </c>
      <c r="AO233" t="s">
        <v>71</v>
      </c>
      <c r="AP233" t="s">
        <v>5</v>
      </c>
      <c r="AQ233" t="s">
        <v>90</v>
      </c>
      <c r="BL233" s="3">
        <v>48</v>
      </c>
      <c r="BM233" t="s">
        <v>11</v>
      </c>
      <c r="BN233" t="s">
        <v>104</v>
      </c>
      <c r="BO233" t="s">
        <v>122</v>
      </c>
      <c r="BP233" t="s">
        <v>121</v>
      </c>
      <c r="BQ233" t="s">
        <v>85</v>
      </c>
      <c r="BR233" t="s">
        <v>2</v>
      </c>
      <c r="BS233" t="s">
        <v>22</v>
      </c>
      <c r="BT233" t="s">
        <v>124</v>
      </c>
      <c r="BU233" t="s">
        <v>98</v>
      </c>
      <c r="BV233" t="s">
        <v>72</v>
      </c>
    </row>
    <row r="234" spans="37:74" x14ac:dyDescent="0.25">
      <c r="AK234" s="3">
        <v>59</v>
      </c>
      <c r="AL234" t="s">
        <v>13</v>
      </c>
      <c r="AM234" t="s">
        <v>104</v>
      </c>
      <c r="AN234" s="4" t="s">
        <v>63</v>
      </c>
      <c r="AO234" t="s">
        <v>98</v>
      </c>
      <c r="AP234" t="s">
        <v>5</v>
      </c>
      <c r="AQ234" t="s">
        <v>72</v>
      </c>
      <c r="BL234" s="3">
        <v>50</v>
      </c>
      <c r="BM234" t="s">
        <v>26</v>
      </c>
      <c r="BN234" t="s">
        <v>84</v>
      </c>
      <c r="BO234" t="s">
        <v>127</v>
      </c>
      <c r="BP234" t="s">
        <v>121</v>
      </c>
      <c r="BQ234" t="s">
        <v>6</v>
      </c>
      <c r="BR234" t="s">
        <v>2</v>
      </c>
      <c r="BS234" t="s">
        <v>28</v>
      </c>
      <c r="BT234" t="s">
        <v>128</v>
      </c>
      <c r="BU234" t="s">
        <v>98</v>
      </c>
      <c r="BV234" t="s">
        <v>72</v>
      </c>
    </row>
    <row r="235" spans="37:74" x14ac:dyDescent="0.25">
      <c r="AK235" s="3">
        <v>61</v>
      </c>
      <c r="AL235" t="s">
        <v>11</v>
      </c>
      <c r="AM235" t="s">
        <v>84</v>
      </c>
      <c r="AN235" s="4" t="s">
        <v>65</v>
      </c>
      <c r="AO235" t="s">
        <v>71</v>
      </c>
      <c r="AP235" t="s">
        <v>10</v>
      </c>
      <c r="AQ235" t="s">
        <v>72</v>
      </c>
      <c r="BL235" s="3">
        <v>51</v>
      </c>
      <c r="BM235" t="s">
        <v>11</v>
      </c>
      <c r="BN235" t="s">
        <v>62</v>
      </c>
      <c r="BO235" t="s">
        <v>109</v>
      </c>
      <c r="BP235" t="s">
        <v>94</v>
      </c>
      <c r="BQ235" t="s">
        <v>6</v>
      </c>
      <c r="BR235" t="s">
        <v>2</v>
      </c>
      <c r="BS235" t="s">
        <v>8</v>
      </c>
      <c r="BT235" t="s">
        <v>65</v>
      </c>
      <c r="BU235" t="s">
        <v>108</v>
      </c>
      <c r="BV235" t="s">
        <v>72</v>
      </c>
    </row>
    <row r="236" spans="37:74" x14ac:dyDescent="0.25">
      <c r="AK236" s="3">
        <v>62</v>
      </c>
      <c r="AL236" t="s">
        <v>11</v>
      </c>
      <c r="AM236" t="s">
        <v>78</v>
      </c>
      <c r="AN236" s="4" t="s">
        <v>14</v>
      </c>
      <c r="AO236" t="s">
        <v>112</v>
      </c>
      <c r="AP236" t="s">
        <v>5</v>
      </c>
      <c r="AQ236" t="s">
        <v>77</v>
      </c>
      <c r="BL236" s="3">
        <v>52</v>
      </c>
      <c r="BM236" t="s">
        <v>11</v>
      </c>
      <c r="BN236" t="s">
        <v>78</v>
      </c>
      <c r="BO236" t="s">
        <v>75</v>
      </c>
      <c r="BP236" t="s">
        <v>94</v>
      </c>
      <c r="BQ236" t="s">
        <v>64</v>
      </c>
      <c r="BR236" t="s">
        <v>2</v>
      </c>
      <c r="BS236" t="s">
        <v>38</v>
      </c>
      <c r="BT236" t="s">
        <v>9</v>
      </c>
      <c r="BU236" t="s">
        <v>108</v>
      </c>
      <c r="BV236" t="s">
        <v>90</v>
      </c>
    </row>
    <row r="237" spans="37:74" x14ac:dyDescent="0.25">
      <c r="AK237" s="3">
        <v>63</v>
      </c>
      <c r="AL237" t="s">
        <v>26</v>
      </c>
      <c r="AM237" t="s">
        <v>84</v>
      </c>
      <c r="AN237" s="4" t="s">
        <v>63</v>
      </c>
      <c r="AO237" t="s">
        <v>71</v>
      </c>
      <c r="AP237" t="s">
        <v>10</v>
      </c>
      <c r="AQ237" t="s">
        <v>90</v>
      </c>
      <c r="BL237" s="3">
        <v>54</v>
      </c>
      <c r="BM237" t="s">
        <v>11</v>
      </c>
      <c r="BN237" t="s">
        <v>84</v>
      </c>
      <c r="BO237" t="s">
        <v>63</v>
      </c>
      <c r="BP237" t="s">
        <v>109</v>
      </c>
      <c r="BQ237" t="s">
        <v>64</v>
      </c>
      <c r="BR237" t="s">
        <v>2</v>
      </c>
      <c r="BS237" t="s">
        <v>3</v>
      </c>
      <c r="BT237" t="s">
        <v>65</v>
      </c>
      <c r="BU237" t="s">
        <v>98</v>
      </c>
      <c r="BV237" t="s">
        <v>77</v>
      </c>
    </row>
    <row r="238" spans="37:74" x14ac:dyDescent="0.25">
      <c r="AK238" s="3">
        <v>65</v>
      </c>
      <c r="AL238" t="s">
        <v>11</v>
      </c>
      <c r="AM238" t="s">
        <v>84</v>
      </c>
      <c r="AN238" s="4" t="s">
        <v>124</v>
      </c>
      <c r="AO238" t="s">
        <v>149</v>
      </c>
      <c r="AP238" t="s">
        <v>5</v>
      </c>
      <c r="AQ238" t="s">
        <v>80</v>
      </c>
      <c r="BL238" s="3">
        <v>56</v>
      </c>
      <c r="BM238" t="s">
        <v>26</v>
      </c>
      <c r="BN238" t="s">
        <v>62</v>
      </c>
      <c r="BO238" t="s">
        <v>14</v>
      </c>
      <c r="BP238" t="s">
        <v>30</v>
      </c>
      <c r="BQ238" t="s">
        <v>64</v>
      </c>
      <c r="BR238" t="s">
        <v>2</v>
      </c>
      <c r="BS238" t="s">
        <v>19</v>
      </c>
      <c r="BT238" t="s">
        <v>99</v>
      </c>
      <c r="BU238" t="s">
        <v>71</v>
      </c>
      <c r="BV238" t="s">
        <v>77</v>
      </c>
    </row>
    <row r="239" spans="37:74" x14ac:dyDescent="0.25">
      <c r="AK239" s="3">
        <v>67</v>
      </c>
      <c r="AL239" t="s">
        <v>12</v>
      </c>
      <c r="AM239" t="s">
        <v>62</v>
      </c>
      <c r="AN239" s="4" t="s">
        <v>63</v>
      </c>
      <c r="AO239" t="s">
        <v>71</v>
      </c>
      <c r="AP239" t="s">
        <v>5</v>
      </c>
      <c r="AQ239" t="s">
        <v>77</v>
      </c>
      <c r="BL239" s="3">
        <v>62</v>
      </c>
      <c r="BM239" t="s">
        <v>11</v>
      </c>
      <c r="BN239" t="s">
        <v>78</v>
      </c>
      <c r="BO239" t="s">
        <v>94</v>
      </c>
      <c r="BP239" t="s">
        <v>7</v>
      </c>
      <c r="BQ239" t="s">
        <v>6</v>
      </c>
      <c r="BR239" t="s">
        <v>2</v>
      </c>
      <c r="BS239" t="s">
        <v>8</v>
      </c>
      <c r="BT239" t="s">
        <v>9</v>
      </c>
      <c r="BU239" t="s">
        <v>71</v>
      </c>
      <c r="BV239" t="s">
        <v>77</v>
      </c>
    </row>
    <row r="240" spans="37:74" x14ac:dyDescent="0.25">
      <c r="AK240" s="3">
        <v>68</v>
      </c>
      <c r="AL240" t="s">
        <v>26</v>
      </c>
      <c r="AM240" t="s">
        <v>74</v>
      </c>
      <c r="AN240" s="4" t="s">
        <v>88</v>
      </c>
      <c r="AO240" t="s">
        <v>112</v>
      </c>
      <c r="AP240" t="s">
        <v>5</v>
      </c>
      <c r="AQ240" t="s">
        <v>90</v>
      </c>
      <c r="BL240" s="3">
        <v>65</v>
      </c>
      <c r="BM240" t="s">
        <v>11</v>
      </c>
      <c r="BN240" t="s">
        <v>84</v>
      </c>
      <c r="BO240" t="s">
        <v>139</v>
      </c>
      <c r="BP240" t="s">
        <v>30</v>
      </c>
      <c r="BQ240" t="s">
        <v>6</v>
      </c>
      <c r="BR240" t="s">
        <v>2</v>
      </c>
      <c r="BS240" t="s">
        <v>8</v>
      </c>
      <c r="BT240" t="s">
        <v>88</v>
      </c>
      <c r="BU240" t="s">
        <v>108</v>
      </c>
      <c r="BV240" t="s">
        <v>80</v>
      </c>
    </row>
    <row r="241" spans="37:74" x14ac:dyDescent="0.25">
      <c r="AK241" s="3">
        <v>69</v>
      </c>
      <c r="AL241" t="s">
        <v>13</v>
      </c>
      <c r="AM241" t="s">
        <v>104</v>
      </c>
      <c r="AN241" s="4" t="s">
        <v>65</v>
      </c>
      <c r="AO241" t="s">
        <v>129</v>
      </c>
      <c r="AP241" t="s">
        <v>5</v>
      </c>
      <c r="AQ241" t="s">
        <v>77</v>
      </c>
      <c r="BL241" s="3">
        <v>68</v>
      </c>
      <c r="BM241" t="s">
        <v>26</v>
      </c>
      <c r="BN241" t="s">
        <v>74</v>
      </c>
      <c r="BO241" t="s">
        <v>142</v>
      </c>
      <c r="BP241" t="s">
        <v>7</v>
      </c>
      <c r="BQ241" t="s">
        <v>64</v>
      </c>
      <c r="BR241" t="s">
        <v>2</v>
      </c>
      <c r="BS241" t="s">
        <v>8</v>
      </c>
      <c r="BT241" t="s">
        <v>63</v>
      </c>
      <c r="BU241" t="s">
        <v>71</v>
      </c>
      <c r="BV241" t="s">
        <v>90</v>
      </c>
    </row>
    <row r="242" spans="37:74" x14ac:dyDescent="0.25">
      <c r="AK242" s="3">
        <v>70</v>
      </c>
      <c r="AL242" t="s">
        <v>12</v>
      </c>
      <c r="AM242" t="s">
        <v>62</v>
      </c>
      <c r="AN242" s="4" t="s">
        <v>63</v>
      </c>
      <c r="AO242" t="s">
        <v>71</v>
      </c>
      <c r="AP242" t="s">
        <v>5</v>
      </c>
      <c r="AQ242" t="s">
        <v>77</v>
      </c>
      <c r="BL242" s="3">
        <v>69</v>
      </c>
      <c r="BM242" t="s">
        <v>13</v>
      </c>
      <c r="BN242" t="s">
        <v>104</v>
      </c>
      <c r="BO242" t="s">
        <v>128</v>
      </c>
      <c r="BP242" t="s">
        <v>248</v>
      </c>
      <c r="BQ242" t="s">
        <v>6</v>
      </c>
      <c r="BR242" t="s">
        <v>2</v>
      </c>
      <c r="BS242" t="s">
        <v>15</v>
      </c>
      <c r="BT242" t="s">
        <v>143</v>
      </c>
      <c r="BU242" t="s">
        <v>108</v>
      </c>
      <c r="BV242" t="s">
        <v>77</v>
      </c>
    </row>
    <row r="243" spans="37:74" x14ac:dyDescent="0.25">
      <c r="AK243" s="3">
        <v>73</v>
      </c>
      <c r="AL243" t="s">
        <v>17</v>
      </c>
      <c r="AM243" t="s">
        <v>84</v>
      </c>
      <c r="AN243" s="4" t="s">
        <v>14</v>
      </c>
      <c r="AO243" t="s">
        <v>98</v>
      </c>
      <c r="AP243" t="s">
        <v>5</v>
      </c>
      <c r="AQ243" t="s">
        <v>72</v>
      </c>
      <c r="BL243" s="3">
        <v>77</v>
      </c>
      <c r="BM243" t="s">
        <v>12</v>
      </c>
      <c r="BN243" t="s">
        <v>84</v>
      </c>
      <c r="BO243" t="s">
        <v>109</v>
      </c>
      <c r="BP243" t="s">
        <v>14</v>
      </c>
      <c r="BQ243" t="s">
        <v>6</v>
      </c>
      <c r="BR243" t="s">
        <v>2</v>
      </c>
      <c r="BS243" t="s">
        <v>22</v>
      </c>
      <c r="BT243" t="s">
        <v>65</v>
      </c>
      <c r="BU243" t="s">
        <v>126</v>
      </c>
      <c r="BV243" t="s">
        <v>90</v>
      </c>
    </row>
    <row r="244" spans="37:74" x14ac:dyDescent="0.25">
      <c r="AK244" s="3">
        <v>74</v>
      </c>
      <c r="AL244" t="s">
        <v>12</v>
      </c>
      <c r="AM244" t="s">
        <v>74</v>
      </c>
      <c r="AN244" s="4" t="s">
        <v>65</v>
      </c>
      <c r="AO244" t="s">
        <v>71</v>
      </c>
      <c r="AP244" t="s">
        <v>10</v>
      </c>
      <c r="AQ244" t="s">
        <v>90</v>
      </c>
      <c r="BL244" s="3">
        <v>78</v>
      </c>
      <c r="BM244" t="s">
        <v>13</v>
      </c>
      <c r="BN244" t="s">
        <v>104</v>
      </c>
      <c r="BO244" t="s">
        <v>63</v>
      </c>
      <c r="BP244" t="s">
        <v>7</v>
      </c>
      <c r="BQ244" t="s">
        <v>64</v>
      </c>
      <c r="BR244" t="s">
        <v>2</v>
      </c>
      <c r="BS244" t="s">
        <v>24</v>
      </c>
      <c r="BT244" t="s">
        <v>65</v>
      </c>
      <c r="BU244" t="s">
        <v>71</v>
      </c>
      <c r="BV244" t="s">
        <v>72</v>
      </c>
    </row>
    <row r="245" spans="37:74" x14ac:dyDescent="0.25">
      <c r="AK245" s="3">
        <v>75</v>
      </c>
      <c r="AL245" t="s">
        <v>26</v>
      </c>
      <c r="AM245" t="s">
        <v>78</v>
      </c>
      <c r="AN245" s="4" t="s">
        <v>14</v>
      </c>
      <c r="AO245" t="s">
        <v>71</v>
      </c>
      <c r="AP245" t="s">
        <v>5</v>
      </c>
      <c r="AQ245" t="s">
        <v>77</v>
      </c>
      <c r="BL245" s="3">
        <v>82</v>
      </c>
      <c r="BM245" t="s">
        <v>11</v>
      </c>
      <c r="BN245" t="s">
        <v>84</v>
      </c>
      <c r="BO245" t="s">
        <v>63</v>
      </c>
      <c r="BP245" t="s">
        <v>109</v>
      </c>
      <c r="BQ245" t="s">
        <v>85</v>
      </c>
      <c r="BR245" t="s">
        <v>2</v>
      </c>
      <c r="BS245" t="s">
        <v>3</v>
      </c>
      <c r="BT245" t="s">
        <v>9</v>
      </c>
      <c r="BU245" t="s">
        <v>108</v>
      </c>
      <c r="BV245" t="s">
        <v>77</v>
      </c>
    </row>
    <row r="246" spans="37:74" x14ac:dyDescent="0.25">
      <c r="AK246" s="3">
        <v>76</v>
      </c>
      <c r="AL246" t="s">
        <v>26</v>
      </c>
      <c r="AM246" t="s">
        <v>84</v>
      </c>
      <c r="AN246" s="4" t="s">
        <v>192</v>
      </c>
      <c r="AO246" t="s">
        <v>71</v>
      </c>
      <c r="AP246" t="s">
        <v>5</v>
      </c>
      <c r="AQ246" t="s">
        <v>77</v>
      </c>
      <c r="BL246" s="3">
        <v>84</v>
      </c>
      <c r="BM246" t="s">
        <v>26</v>
      </c>
      <c r="BN246" t="s">
        <v>74</v>
      </c>
      <c r="BO246" t="s">
        <v>122</v>
      </c>
      <c r="BP246" t="s">
        <v>7</v>
      </c>
      <c r="BQ246" t="s">
        <v>6</v>
      </c>
      <c r="BR246" t="s">
        <v>2</v>
      </c>
      <c r="BS246" t="s">
        <v>8</v>
      </c>
      <c r="BT246" t="s">
        <v>9</v>
      </c>
      <c r="BU246" t="s">
        <v>71</v>
      </c>
      <c r="BV246" t="s">
        <v>72</v>
      </c>
    </row>
    <row r="247" spans="37:74" x14ac:dyDescent="0.25">
      <c r="AK247" s="3">
        <v>77</v>
      </c>
      <c r="AL247" t="s">
        <v>12</v>
      </c>
      <c r="AM247" t="s">
        <v>84</v>
      </c>
      <c r="AN247" s="4" t="s">
        <v>14</v>
      </c>
      <c r="AO247" t="s">
        <v>120</v>
      </c>
      <c r="AP247" t="s">
        <v>5</v>
      </c>
      <c r="AQ247" t="s">
        <v>90</v>
      </c>
      <c r="BL247" s="3">
        <v>86</v>
      </c>
      <c r="BM247" t="s">
        <v>12</v>
      </c>
      <c r="BN247" t="s">
        <v>62</v>
      </c>
      <c r="BO247" t="s">
        <v>124</v>
      </c>
      <c r="BP247" t="s">
        <v>124</v>
      </c>
      <c r="BQ247" t="s">
        <v>6</v>
      </c>
      <c r="BR247" t="s">
        <v>2</v>
      </c>
      <c r="BS247" t="s">
        <v>27</v>
      </c>
      <c r="BT247" t="s">
        <v>9</v>
      </c>
      <c r="BU247" t="s">
        <v>108</v>
      </c>
      <c r="BV247" t="s">
        <v>77</v>
      </c>
    </row>
    <row r="248" spans="37:74" x14ac:dyDescent="0.25">
      <c r="AK248" s="3">
        <v>79</v>
      </c>
      <c r="AL248" t="s">
        <v>26</v>
      </c>
      <c r="AM248" t="s">
        <v>78</v>
      </c>
      <c r="AN248" s="4" t="s">
        <v>88</v>
      </c>
      <c r="AO248" t="s">
        <v>20</v>
      </c>
      <c r="AP248" t="s">
        <v>5</v>
      </c>
      <c r="AQ248" t="s">
        <v>80</v>
      </c>
      <c r="BL248" s="3">
        <v>92</v>
      </c>
      <c r="BM248" t="s">
        <v>26</v>
      </c>
      <c r="BN248" t="s">
        <v>87</v>
      </c>
      <c r="BO248" t="s">
        <v>88</v>
      </c>
      <c r="BP248" t="s">
        <v>155</v>
      </c>
      <c r="BQ248" t="s">
        <v>6</v>
      </c>
      <c r="BR248" t="s">
        <v>2</v>
      </c>
      <c r="BS248" t="s">
        <v>35</v>
      </c>
      <c r="BT248" t="s">
        <v>9</v>
      </c>
      <c r="BU248" t="s">
        <v>108</v>
      </c>
      <c r="BV248" t="s">
        <v>77</v>
      </c>
    </row>
    <row r="249" spans="37:74" x14ac:dyDescent="0.25">
      <c r="AK249" s="3">
        <v>80</v>
      </c>
      <c r="AL249" t="s">
        <v>12</v>
      </c>
      <c r="AM249" t="s">
        <v>62</v>
      </c>
      <c r="AN249" s="4" t="s">
        <v>63</v>
      </c>
      <c r="AO249" t="s">
        <v>98</v>
      </c>
      <c r="AP249" t="s">
        <v>25</v>
      </c>
      <c r="AQ249" t="s">
        <v>90</v>
      </c>
      <c r="BL249" s="3">
        <v>94</v>
      </c>
      <c r="BM249" t="s">
        <v>26</v>
      </c>
      <c r="BN249" t="s">
        <v>84</v>
      </c>
      <c r="BO249" t="s">
        <v>138</v>
      </c>
      <c r="BP249" t="s">
        <v>7</v>
      </c>
      <c r="BQ249" t="s">
        <v>6</v>
      </c>
      <c r="BR249" t="s">
        <v>2</v>
      </c>
      <c r="BS249" t="s">
        <v>28</v>
      </c>
      <c r="BT249" t="s">
        <v>255</v>
      </c>
      <c r="BU249" t="s">
        <v>277</v>
      </c>
      <c r="BV249" t="s">
        <v>80</v>
      </c>
    </row>
    <row r="250" spans="37:74" x14ac:dyDescent="0.25">
      <c r="AK250" s="3">
        <v>81</v>
      </c>
      <c r="AL250" t="s">
        <v>26</v>
      </c>
      <c r="AM250" t="s">
        <v>74</v>
      </c>
      <c r="AN250" s="4" t="s">
        <v>65</v>
      </c>
      <c r="AO250" t="s">
        <v>71</v>
      </c>
      <c r="AP250" t="s">
        <v>10</v>
      </c>
      <c r="AQ250" t="s">
        <v>77</v>
      </c>
      <c r="BL250" s="3">
        <v>96</v>
      </c>
      <c r="BM250" t="s">
        <v>26</v>
      </c>
      <c r="BN250" t="s">
        <v>84</v>
      </c>
      <c r="BO250" t="s">
        <v>88</v>
      </c>
      <c r="BP250" t="s">
        <v>157</v>
      </c>
      <c r="BQ250" t="s">
        <v>85</v>
      </c>
      <c r="BR250" t="s">
        <v>2</v>
      </c>
      <c r="BS250" t="s">
        <v>8</v>
      </c>
      <c r="BT250" t="s">
        <v>65</v>
      </c>
      <c r="BU250" t="s">
        <v>71</v>
      </c>
      <c r="BV250" t="s">
        <v>72</v>
      </c>
    </row>
    <row r="251" spans="37:74" x14ac:dyDescent="0.25">
      <c r="AK251" s="3">
        <v>83</v>
      </c>
      <c r="AL251" t="s">
        <v>26</v>
      </c>
      <c r="AM251" t="s">
        <v>84</v>
      </c>
      <c r="AN251" s="4" t="s">
        <v>88</v>
      </c>
      <c r="AO251" t="s">
        <v>126</v>
      </c>
      <c r="AP251" t="s">
        <v>5</v>
      </c>
      <c r="AQ251" t="s">
        <v>77</v>
      </c>
      <c r="BL251" s="3">
        <v>97</v>
      </c>
      <c r="BM251" t="s">
        <v>13</v>
      </c>
      <c r="BN251" t="s">
        <v>104</v>
      </c>
      <c r="BO251" t="s">
        <v>7</v>
      </c>
      <c r="BP251" t="s">
        <v>18</v>
      </c>
      <c r="BQ251" t="s">
        <v>85</v>
      </c>
      <c r="BR251" t="s">
        <v>79</v>
      </c>
      <c r="BS251" t="s">
        <v>28</v>
      </c>
      <c r="BT251" t="s">
        <v>9</v>
      </c>
      <c r="BU251" t="s">
        <v>71</v>
      </c>
      <c r="BV251" t="s">
        <v>77</v>
      </c>
    </row>
    <row r="252" spans="37:74" x14ac:dyDescent="0.25">
      <c r="AK252" s="3">
        <v>84</v>
      </c>
      <c r="AL252" t="s">
        <v>26</v>
      </c>
      <c r="AM252" t="s">
        <v>74</v>
      </c>
      <c r="AN252" s="4" t="s">
        <v>63</v>
      </c>
      <c r="AO252" t="s">
        <v>100</v>
      </c>
      <c r="AP252" t="s">
        <v>5</v>
      </c>
      <c r="AQ252" t="s">
        <v>72</v>
      </c>
      <c r="BL252" s="3">
        <v>100</v>
      </c>
      <c r="BM252" t="s">
        <v>26</v>
      </c>
      <c r="BN252" t="s">
        <v>62</v>
      </c>
      <c r="BO252" t="s">
        <v>18</v>
      </c>
      <c r="BP252" t="s">
        <v>63</v>
      </c>
      <c r="BQ252" t="s">
        <v>64</v>
      </c>
      <c r="BR252" t="s">
        <v>2</v>
      </c>
      <c r="BS252" t="s">
        <v>3</v>
      </c>
      <c r="BT252" t="s">
        <v>65</v>
      </c>
      <c r="BU252" t="s">
        <v>98</v>
      </c>
      <c r="BV252" t="s">
        <v>80</v>
      </c>
    </row>
    <row r="253" spans="37:74" x14ac:dyDescent="0.25">
      <c r="AK253" s="3">
        <v>87</v>
      </c>
      <c r="AL253" t="s">
        <v>26</v>
      </c>
      <c r="AM253" t="s">
        <v>87</v>
      </c>
      <c r="AN253" s="4" t="s">
        <v>65</v>
      </c>
      <c r="AO253" t="s">
        <v>151</v>
      </c>
      <c r="AP253" t="s">
        <v>5</v>
      </c>
      <c r="AQ253" t="s">
        <v>90</v>
      </c>
      <c r="BL253" s="3">
        <v>102</v>
      </c>
      <c r="BM253" t="s">
        <v>26</v>
      </c>
      <c r="BN253" t="s">
        <v>62</v>
      </c>
      <c r="BO253" t="s">
        <v>14</v>
      </c>
      <c r="BP253" t="s">
        <v>91</v>
      </c>
      <c r="BQ253" t="s">
        <v>6</v>
      </c>
      <c r="BR253" t="s">
        <v>2</v>
      </c>
      <c r="BS253" t="s">
        <v>19</v>
      </c>
      <c r="BT253" t="s">
        <v>97</v>
      </c>
      <c r="BU253" t="s">
        <v>71</v>
      </c>
      <c r="BV253" t="s">
        <v>77</v>
      </c>
    </row>
    <row r="254" spans="37:74" x14ac:dyDescent="0.25">
      <c r="AK254" s="3">
        <v>90</v>
      </c>
      <c r="AL254" t="s">
        <v>11</v>
      </c>
      <c r="AM254" t="s">
        <v>87</v>
      </c>
      <c r="AN254" s="4" t="s">
        <v>88</v>
      </c>
      <c r="AO254" t="s">
        <v>108</v>
      </c>
      <c r="AP254" t="s">
        <v>10</v>
      </c>
      <c r="AQ254" t="s">
        <v>90</v>
      </c>
      <c r="BL254" s="3">
        <v>103</v>
      </c>
      <c r="BM254" t="s">
        <v>26</v>
      </c>
      <c r="BN254" t="s">
        <v>87</v>
      </c>
      <c r="BO254" t="s">
        <v>63</v>
      </c>
      <c r="BP254" t="s">
        <v>30</v>
      </c>
      <c r="BQ254" t="s">
        <v>6</v>
      </c>
      <c r="BR254" t="s">
        <v>2</v>
      </c>
      <c r="BS254" t="s">
        <v>8</v>
      </c>
      <c r="BT254" t="s">
        <v>9</v>
      </c>
      <c r="BU254" t="s">
        <v>126</v>
      </c>
      <c r="BV254" t="s">
        <v>77</v>
      </c>
    </row>
    <row r="255" spans="37:74" x14ac:dyDescent="0.25">
      <c r="AK255" s="3">
        <v>91</v>
      </c>
      <c r="AL255" t="s">
        <v>11</v>
      </c>
      <c r="AM255" t="s">
        <v>84</v>
      </c>
      <c r="AN255" s="4" t="s">
        <v>192</v>
      </c>
      <c r="AO255" t="s">
        <v>98</v>
      </c>
      <c r="AP255" t="s">
        <v>5</v>
      </c>
      <c r="AQ255" t="s">
        <v>90</v>
      </c>
      <c r="BL255" s="3">
        <v>106</v>
      </c>
      <c r="BM255" t="s">
        <v>26</v>
      </c>
      <c r="BN255" t="s">
        <v>84</v>
      </c>
      <c r="BO255" t="s">
        <v>127</v>
      </c>
      <c r="BP255" t="s">
        <v>121</v>
      </c>
      <c r="BQ255" t="s">
        <v>6</v>
      </c>
      <c r="BR255" t="s">
        <v>2</v>
      </c>
      <c r="BS255" t="s">
        <v>28</v>
      </c>
      <c r="BT255" t="s">
        <v>128</v>
      </c>
      <c r="BU255" t="s">
        <v>98</v>
      </c>
      <c r="BV255" t="s">
        <v>72</v>
      </c>
    </row>
    <row r="256" spans="37:74" x14ac:dyDescent="0.25">
      <c r="AK256" s="3">
        <v>94</v>
      </c>
      <c r="AL256" t="s">
        <v>26</v>
      </c>
      <c r="AM256" t="s">
        <v>84</v>
      </c>
      <c r="AN256" s="4" t="s">
        <v>14</v>
      </c>
      <c r="AO256" t="s">
        <v>43</v>
      </c>
      <c r="AP256" t="s">
        <v>25</v>
      </c>
      <c r="AQ256" t="s">
        <v>80</v>
      </c>
      <c r="BL256" s="3">
        <v>109</v>
      </c>
      <c r="BM256" t="s">
        <v>12</v>
      </c>
      <c r="BN256" t="s">
        <v>84</v>
      </c>
      <c r="BO256" t="s">
        <v>109</v>
      </c>
      <c r="BP256" t="s">
        <v>14</v>
      </c>
      <c r="BQ256" t="s">
        <v>6</v>
      </c>
      <c r="BR256" t="s">
        <v>2</v>
      </c>
      <c r="BS256" t="s">
        <v>22</v>
      </c>
      <c r="BT256" t="s">
        <v>65</v>
      </c>
      <c r="BU256" t="s">
        <v>126</v>
      </c>
      <c r="BV256" t="s">
        <v>90</v>
      </c>
    </row>
    <row r="257" spans="37:74" x14ac:dyDescent="0.25">
      <c r="AK257" s="3">
        <v>95</v>
      </c>
      <c r="AL257" t="s">
        <v>26</v>
      </c>
      <c r="AM257" t="s">
        <v>62</v>
      </c>
      <c r="AN257" s="4" t="s">
        <v>63</v>
      </c>
      <c r="AO257" t="s">
        <v>44</v>
      </c>
      <c r="AP257" t="s">
        <v>25</v>
      </c>
      <c r="AQ257" t="s">
        <v>77</v>
      </c>
      <c r="BL257" s="3">
        <v>111</v>
      </c>
      <c r="BM257" t="s">
        <v>12</v>
      </c>
      <c r="BN257" t="s">
        <v>62</v>
      </c>
      <c r="BO257" t="s">
        <v>124</v>
      </c>
      <c r="BP257" t="s">
        <v>124</v>
      </c>
      <c r="BQ257" t="s">
        <v>6</v>
      </c>
      <c r="BR257" t="s">
        <v>2</v>
      </c>
      <c r="BS257" t="s">
        <v>27</v>
      </c>
      <c r="BT257" t="s">
        <v>9</v>
      </c>
      <c r="BU257" t="s">
        <v>108</v>
      </c>
      <c r="BV257" t="s">
        <v>77</v>
      </c>
    </row>
    <row r="258" spans="37:74" x14ac:dyDescent="0.25">
      <c r="AK258" s="3">
        <v>97</v>
      </c>
      <c r="AL258" t="s">
        <v>13</v>
      </c>
      <c r="AM258" t="s">
        <v>104</v>
      </c>
      <c r="AN258" s="4" t="s">
        <v>14</v>
      </c>
      <c r="AO258" t="s">
        <v>158</v>
      </c>
      <c r="AP258" t="s">
        <v>25</v>
      </c>
      <c r="AQ258" t="s">
        <v>77</v>
      </c>
      <c r="BL258" s="3">
        <v>112</v>
      </c>
      <c r="BM258" t="s">
        <v>13</v>
      </c>
      <c r="BN258" t="s">
        <v>78</v>
      </c>
      <c r="BO258" t="s">
        <v>14</v>
      </c>
      <c r="BP258" t="s">
        <v>14</v>
      </c>
      <c r="BQ258" t="s">
        <v>64</v>
      </c>
      <c r="BR258" t="s">
        <v>79</v>
      </c>
      <c r="BS258" t="s">
        <v>15</v>
      </c>
      <c r="BT258" t="s">
        <v>75</v>
      </c>
      <c r="BU258" t="s">
        <v>98</v>
      </c>
      <c r="BV258" t="s">
        <v>80</v>
      </c>
    </row>
    <row r="259" spans="37:74" x14ac:dyDescent="0.25">
      <c r="AK259" s="3">
        <v>98</v>
      </c>
      <c r="AL259" t="s">
        <v>26</v>
      </c>
      <c r="AM259" t="s">
        <v>87</v>
      </c>
      <c r="AN259" s="4" t="s">
        <v>88</v>
      </c>
      <c r="AO259" t="s">
        <v>71</v>
      </c>
      <c r="AP259" t="s">
        <v>10</v>
      </c>
      <c r="AQ259" t="s">
        <v>72</v>
      </c>
      <c r="BL259" s="3">
        <v>113</v>
      </c>
      <c r="BM259" t="s">
        <v>13</v>
      </c>
      <c r="BN259" t="s">
        <v>78</v>
      </c>
      <c r="BO259" t="s">
        <v>7</v>
      </c>
      <c r="BP259" t="s">
        <v>14</v>
      </c>
      <c r="BQ259" t="s">
        <v>64</v>
      </c>
      <c r="BR259" t="s">
        <v>79</v>
      </c>
      <c r="BS259" t="s">
        <v>234</v>
      </c>
      <c r="BT259" t="s">
        <v>75</v>
      </c>
      <c r="BU259" t="s">
        <v>98</v>
      </c>
      <c r="BV259" t="s">
        <v>80</v>
      </c>
    </row>
    <row r="260" spans="37:74" x14ac:dyDescent="0.25">
      <c r="AK260" s="3">
        <v>99</v>
      </c>
      <c r="AL260" t="s">
        <v>26</v>
      </c>
      <c r="AM260" t="s">
        <v>84</v>
      </c>
      <c r="AN260" s="4" t="s">
        <v>14</v>
      </c>
      <c r="AO260" t="s">
        <v>71</v>
      </c>
      <c r="AP260" t="s">
        <v>5</v>
      </c>
      <c r="AQ260" t="s">
        <v>77</v>
      </c>
      <c r="BL260" s="3">
        <v>114</v>
      </c>
      <c r="BM260" t="s">
        <v>13</v>
      </c>
      <c r="BN260" t="s">
        <v>78</v>
      </c>
      <c r="BO260" t="s">
        <v>7</v>
      </c>
      <c r="BP260" t="s">
        <v>14</v>
      </c>
      <c r="BQ260" t="s">
        <v>64</v>
      </c>
      <c r="BR260" t="s">
        <v>79</v>
      </c>
      <c r="BS260" t="s">
        <v>24</v>
      </c>
      <c r="BT260" t="s">
        <v>75</v>
      </c>
      <c r="BU260" t="s">
        <v>98</v>
      </c>
      <c r="BV260" t="s">
        <v>80</v>
      </c>
    </row>
    <row r="261" spans="37:74" x14ac:dyDescent="0.25">
      <c r="AK261" s="3">
        <v>106</v>
      </c>
      <c r="AL261" t="s">
        <v>26</v>
      </c>
      <c r="AM261" t="s">
        <v>84</v>
      </c>
      <c r="AN261" s="4" t="s">
        <v>63</v>
      </c>
      <c r="AO261" t="s">
        <v>66</v>
      </c>
      <c r="AP261" t="s">
        <v>5</v>
      </c>
      <c r="AQ261" t="s">
        <v>72</v>
      </c>
      <c r="BL261" s="3">
        <v>115</v>
      </c>
      <c r="BM261" t="s">
        <v>13</v>
      </c>
      <c r="BN261" t="s">
        <v>78</v>
      </c>
      <c r="BO261" t="s">
        <v>14</v>
      </c>
      <c r="BP261" t="s">
        <v>14</v>
      </c>
      <c r="BQ261" t="s">
        <v>64</v>
      </c>
      <c r="BR261" t="s">
        <v>79</v>
      </c>
      <c r="BS261" t="s">
        <v>234</v>
      </c>
      <c r="BT261" t="s">
        <v>75</v>
      </c>
      <c r="BU261" t="s">
        <v>98</v>
      </c>
      <c r="BV261" t="s">
        <v>80</v>
      </c>
    </row>
    <row r="262" spans="37:74" x14ac:dyDescent="0.25">
      <c r="AK262" s="3">
        <v>107</v>
      </c>
      <c r="AL262" t="s">
        <v>26</v>
      </c>
      <c r="AM262" t="s">
        <v>78</v>
      </c>
      <c r="AN262" s="4" t="s">
        <v>88</v>
      </c>
      <c r="AO262" t="s">
        <v>20</v>
      </c>
      <c r="AP262" t="s">
        <v>5</v>
      </c>
      <c r="AQ262" t="s">
        <v>80</v>
      </c>
      <c r="BL262" s="3">
        <v>117</v>
      </c>
      <c r="BM262" t="s">
        <v>11</v>
      </c>
      <c r="BN262" t="s">
        <v>78</v>
      </c>
      <c r="BO262" t="s">
        <v>14</v>
      </c>
      <c r="BP262" t="s">
        <v>94</v>
      </c>
      <c r="BQ262" t="s">
        <v>6</v>
      </c>
      <c r="BR262" t="s">
        <v>2</v>
      </c>
      <c r="BS262" t="s">
        <v>24</v>
      </c>
      <c r="BT262" t="s">
        <v>75</v>
      </c>
      <c r="BU262" t="s">
        <v>98</v>
      </c>
      <c r="BV262" t="s">
        <v>80</v>
      </c>
    </row>
    <row r="263" spans="37:74" x14ac:dyDescent="0.25">
      <c r="AK263" s="3">
        <v>108</v>
      </c>
      <c r="AL263" t="s">
        <v>26</v>
      </c>
      <c r="AM263" t="s">
        <v>84</v>
      </c>
      <c r="AN263" s="4" t="s">
        <v>88</v>
      </c>
      <c r="AO263" t="s">
        <v>126</v>
      </c>
      <c r="AP263" t="s">
        <v>10</v>
      </c>
      <c r="AQ263" t="s">
        <v>77</v>
      </c>
      <c r="BL263" s="3">
        <v>118</v>
      </c>
      <c r="BM263" t="s">
        <v>26</v>
      </c>
      <c r="BN263" t="s">
        <v>74</v>
      </c>
      <c r="BO263" t="s">
        <v>63</v>
      </c>
      <c r="BP263" t="s">
        <v>94</v>
      </c>
      <c r="BQ263" t="s">
        <v>85</v>
      </c>
      <c r="BR263" t="s">
        <v>2</v>
      </c>
      <c r="BS263" t="s">
        <v>8</v>
      </c>
      <c r="BT263" t="s">
        <v>9</v>
      </c>
      <c r="BU263" t="s">
        <v>126</v>
      </c>
      <c r="BV263" t="s">
        <v>77</v>
      </c>
    </row>
    <row r="264" spans="37:74" x14ac:dyDescent="0.25">
      <c r="AK264" s="3">
        <v>109</v>
      </c>
      <c r="AL264" t="s">
        <v>12</v>
      </c>
      <c r="AM264" t="s">
        <v>84</v>
      </c>
      <c r="AN264" s="4" t="s">
        <v>14</v>
      </c>
      <c r="AO264" t="s">
        <v>120</v>
      </c>
      <c r="AP264" t="s">
        <v>5</v>
      </c>
      <c r="AQ264" t="s">
        <v>90</v>
      </c>
      <c r="BL264" s="3">
        <v>122</v>
      </c>
      <c r="BM264" t="s">
        <v>11</v>
      </c>
      <c r="BN264" t="s">
        <v>87</v>
      </c>
      <c r="BO264" t="s">
        <v>63</v>
      </c>
      <c r="BP264" t="s">
        <v>7</v>
      </c>
      <c r="BQ264" t="s">
        <v>64</v>
      </c>
      <c r="BR264" t="s">
        <v>2</v>
      </c>
      <c r="BS264" t="s">
        <v>8</v>
      </c>
      <c r="BT264" t="s">
        <v>9</v>
      </c>
      <c r="BU264" t="s">
        <v>126</v>
      </c>
      <c r="BV264" t="s">
        <v>77</v>
      </c>
    </row>
    <row r="265" spans="37:74" x14ac:dyDescent="0.25">
      <c r="AK265" s="3">
        <v>110</v>
      </c>
      <c r="AL265" t="s">
        <v>12</v>
      </c>
      <c r="AM265" t="s">
        <v>62</v>
      </c>
      <c r="AN265" s="4" t="s">
        <v>63</v>
      </c>
      <c r="AO265" t="s">
        <v>98</v>
      </c>
      <c r="AP265" t="s">
        <v>25</v>
      </c>
      <c r="AQ265" t="s">
        <v>90</v>
      </c>
      <c r="BL265" s="3">
        <v>124</v>
      </c>
      <c r="BM265" t="s">
        <v>11</v>
      </c>
      <c r="BN265" t="s">
        <v>84</v>
      </c>
      <c r="BO265" t="s">
        <v>63</v>
      </c>
      <c r="BP265" t="s">
        <v>91</v>
      </c>
      <c r="BQ265" t="s">
        <v>6</v>
      </c>
      <c r="BR265" t="s">
        <v>2</v>
      </c>
      <c r="BS265" t="s">
        <v>8</v>
      </c>
      <c r="BT265" t="s">
        <v>9</v>
      </c>
      <c r="BU265" t="s">
        <v>108</v>
      </c>
      <c r="BV265" t="s">
        <v>90</v>
      </c>
    </row>
    <row r="266" spans="37:74" x14ac:dyDescent="0.25">
      <c r="AK266" s="3">
        <v>113</v>
      </c>
      <c r="AL266" t="s">
        <v>13</v>
      </c>
      <c r="AM266" t="s">
        <v>78</v>
      </c>
      <c r="AN266" s="4" t="s">
        <v>14</v>
      </c>
      <c r="AO266" t="s">
        <v>66</v>
      </c>
      <c r="AP266" t="s">
        <v>5</v>
      </c>
      <c r="AQ266" t="s">
        <v>80</v>
      </c>
      <c r="BL266" s="3">
        <v>125</v>
      </c>
      <c r="BM266" t="s">
        <v>11</v>
      </c>
      <c r="BN266" t="s">
        <v>87</v>
      </c>
      <c r="BO266" t="s">
        <v>75</v>
      </c>
      <c r="BP266" t="s">
        <v>73</v>
      </c>
      <c r="BQ266" t="s">
        <v>85</v>
      </c>
      <c r="BR266" t="s">
        <v>2</v>
      </c>
      <c r="BS266" t="s">
        <v>3</v>
      </c>
      <c r="BT266" t="s">
        <v>88</v>
      </c>
      <c r="BU266" t="s">
        <v>71</v>
      </c>
      <c r="BV266" t="s">
        <v>72</v>
      </c>
    </row>
    <row r="267" spans="37:74" x14ac:dyDescent="0.25">
      <c r="AK267" s="3">
        <v>114</v>
      </c>
      <c r="AL267" t="s">
        <v>13</v>
      </c>
      <c r="AM267" t="s">
        <v>78</v>
      </c>
      <c r="AN267" s="4" t="s">
        <v>14</v>
      </c>
      <c r="AO267" t="s">
        <v>66</v>
      </c>
      <c r="AP267" t="s">
        <v>5</v>
      </c>
      <c r="AQ267" t="s">
        <v>80</v>
      </c>
      <c r="BL267" s="3">
        <v>126</v>
      </c>
      <c r="BM267" t="s">
        <v>12</v>
      </c>
      <c r="BN267" t="s">
        <v>84</v>
      </c>
      <c r="BO267" t="s">
        <v>14</v>
      </c>
      <c r="BP267" t="s">
        <v>14</v>
      </c>
      <c r="BQ267" t="s">
        <v>6</v>
      </c>
      <c r="BR267" t="s">
        <v>21</v>
      </c>
      <c r="BS267" t="s">
        <v>19</v>
      </c>
      <c r="BT267" t="s">
        <v>9</v>
      </c>
      <c r="BU267" t="s">
        <v>71</v>
      </c>
      <c r="BV267" t="s">
        <v>90</v>
      </c>
    </row>
    <row r="268" spans="37:74" x14ac:dyDescent="0.25">
      <c r="AK268" s="3">
        <v>116</v>
      </c>
      <c r="AL268" t="s">
        <v>13</v>
      </c>
      <c r="AM268" t="s">
        <v>104</v>
      </c>
      <c r="AN268" s="4" t="s">
        <v>14</v>
      </c>
      <c r="AO268" t="s">
        <v>105</v>
      </c>
      <c r="AP268" t="s">
        <v>5</v>
      </c>
      <c r="AQ268" t="s">
        <v>77</v>
      </c>
      <c r="BL268" s="3">
        <v>128</v>
      </c>
      <c r="BM268" t="s">
        <v>13</v>
      </c>
      <c r="BN268" t="s">
        <v>104</v>
      </c>
      <c r="BO268" t="s">
        <v>14</v>
      </c>
      <c r="BP268" t="s">
        <v>14</v>
      </c>
      <c r="BQ268" t="s">
        <v>64</v>
      </c>
      <c r="BR268" t="s">
        <v>79</v>
      </c>
      <c r="BS268" t="s">
        <v>24</v>
      </c>
      <c r="BT268" t="s">
        <v>75</v>
      </c>
      <c r="BU268" t="s">
        <v>105</v>
      </c>
      <c r="BV268" t="s">
        <v>77</v>
      </c>
    </row>
    <row r="269" spans="37:74" x14ac:dyDescent="0.25">
      <c r="AK269" s="3">
        <v>119</v>
      </c>
      <c r="AL269" t="s">
        <v>26</v>
      </c>
      <c r="AM269" t="s">
        <v>62</v>
      </c>
      <c r="AN269" s="4" t="s">
        <v>63</v>
      </c>
      <c r="AO269" t="s">
        <v>98</v>
      </c>
      <c r="AP269" t="s">
        <v>5</v>
      </c>
      <c r="AQ269" t="s">
        <v>77</v>
      </c>
      <c r="BL269" s="3">
        <v>130</v>
      </c>
      <c r="BM269" t="s">
        <v>11</v>
      </c>
      <c r="BN269" t="s">
        <v>104</v>
      </c>
      <c r="BO269" t="s">
        <v>14</v>
      </c>
      <c r="BP269" t="s">
        <v>7</v>
      </c>
      <c r="BQ269" t="s">
        <v>6</v>
      </c>
      <c r="BR269" t="s">
        <v>2</v>
      </c>
      <c r="BS269" t="s">
        <v>22</v>
      </c>
      <c r="BT269" t="s">
        <v>65</v>
      </c>
      <c r="BU269" t="s">
        <v>71</v>
      </c>
      <c r="BV269" t="s">
        <v>80</v>
      </c>
    </row>
    <row r="270" spans="37:74" x14ac:dyDescent="0.25">
      <c r="AK270" s="3">
        <v>121</v>
      </c>
      <c r="AL270" t="s">
        <v>11</v>
      </c>
      <c r="AM270" t="s">
        <v>84</v>
      </c>
      <c r="AN270" s="4" t="s">
        <v>65</v>
      </c>
      <c r="AO270" t="s">
        <v>71</v>
      </c>
      <c r="AP270" t="s">
        <v>10</v>
      </c>
      <c r="AQ270" t="s">
        <v>90</v>
      </c>
      <c r="BL270" s="3">
        <v>132</v>
      </c>
      <c r="BM270" t="s">
        <v>13</v>
      </c>
      <c r="BN270" t="s">
        <v>104</v>
      </c>
      <c r="BO270" t="s">
        <v>103</v>
      </c>
      <c r="BP270" t="s">
        <v>7</v>
      </c>
      <c r="BQ270" t="s">
        <v>6</v>
      </c>
      <c r="BR270" t="s">
        <v>2</v>
      </c>
      <c r="BS270" t="s">
        <v>28</v>
      </c>
      <c r="BT270" t="s">
        <v>9</v>
      </c>
      <c r="BU270" t="s">
        <v>71</v>
      </c>
      <c r="BV270" t="s">
        <v>77</v>
      </c>
    </row>
    <row r="271" spans="37:74" x14ac:dyDescent="0.25">
      <c r="AK271" s="3">
        <v>123</v>
      </c>
      <c r="AL271" t="s">
        <v>26</v>
      </c>
      <c r="AM271" t="s">
        <v>62</v>
      </c>
      <c r="AN271" s="4" t="s">
        <v>14</v>
      </c>
      <c r="AO271" t="s">
        <v>71</v>
      </c>
      <c r="AP271" t="s">
        <v>5</v>
      </c>
      <c r="AQ271" t="s">
        <v>90</v>
      </c>
      <c r="BL271" s="3">
        <v>133</v>
      </c>
      <c r="BM271" t="s">
        <v>26</v>
      </c>
      <c r="BN271" t="s">
        <v>62</v>
      </c>
      <c r="BO271" t="s">
        <v>109</v>
      </c>
      <c r="BP271" t="s">
        <v>94</v>
      </c>
      <c r="BQ271" t="s">
        <v>6</v>
      </c>
      <c r="BR271" t="s">
        <v>2</v>
      </c>
      <c r="BS271" t="s">
        <v>19</v>
      </c>
      <c r="BT271" t="s">
        <v>65</v>
      </c>
      <c r="BU271" t="s">
        <v>108</v>
      </c>
      <c r="BV271" t="s">
        <v>72</v>
      </c>
    </row>
    <row r="272" spans="37:74" x14ac:dyDescent="0.25">
      <c r="AK272" s="3">
        <v>125</v>
      </c>
      <c r="AL272" t="s">
        <v>11</v>
      </c>
      <c r="AM272" t="s">
        <v>87</v>
      </c>
      <c r="AN272" s="4" t="s">
        <v>65</v>
      </c>
      <c r="AO272" t="s">
        <v>89</v>
      </c>
      <c r="AP272" t="s">
        <v>5</v>
      </c>
      <c r="AQ272" t="s">
        <v>72</v>
      </c>
      <c r="BL272" s="3">
        <v>134</v>
      </c>
      <c r="BM272" t="s">
        <v>11</v>
      </c>
      <c r="BN272" t="s">
        <v>78</v>
      </c>
      <c r="BO272" t="s">
        <v>75</v>
      </c>
      <c r="BP272" t="s">
        <v>94</v>
      </c>
      <c r="BQ272" t="s">
        <v>64</v>
      </c>
      <c r="BR272" t="s">
        <v>2</v>
      </c>
      <c r="BS272" t="s">
        <v>38</v>
      </c>
      <c r="BT272" t="s">
        <v>9</v>
      </c>
      <c r="BU272" t="s">
        <v>108</v>
      </c>
      <c r="BV272" t="s">
        <v>90</v>
      </c>
    </row>
    <row r="273" spans="37:74" x14ac:dyDescent="0.25">
      <c r="AK273" s="3">
        <v>132</v>
      </c>
      <c r="AL273" t="s">
        <v>13</v>
      </c>
      <c r="AM273" t="s">
        <v>104</v>
      </c>
      <c r="AN273" s="4" t="s">
        <v>65</v>
      </c>
      <c r="AO273" t="s">
        <v>112</v>
      </c>
      <c r="AP273" t="s">
        <v>5</v>
      </c>
      <c r="AQ273" t="s">
        <v>77</v>
      </c>
      <c r="BL273" s="3">
        <v>136</v>
      </c>
      <c r="BM273" t="s">
        <v>11</v>
      </c>
      <c r="BN273" t="s">
        <v>84</v>
      </c>
      <c r="BO273" t="s">
        <v>75</v>
      </c>
      <c r="BP273" t="s">
        <v>7</v>
      </c>
      <c r="BQ273" t="s">
        <v>6</v>
      </c>
      <c r="BR273" t="s">
        <v>2</v>
      </c>
      <c r="BS273" t="s">
        <v>3</v>
      </c>
      <c r="BT273" t="s">
        <v>9</v>
      </c>
      <c r="BU273" t="s">
        <v>108</v>
      </c>
      <c r="BV273" t="s">
        <v>90</v>
      </c>
    </row>
    <row r="274" spans="37:74" x14ac:dyDescent="0.25">
      <c r="AK274" s="3">
        <v>133</v>
      </c>
      <c r="AL274" t="s">
        <v>26</v>
      </c>
      <c r="AM274" t="s">
        <v>62</v>
      </c>
      <c r="AN274" s="4" t="s">
        <v>14</v>
      </c>
      <c r="AO274" t="s">
        <v>129</v>
      </c>
      <c r="AP274" t="s">
        <v>25</v>
      </c>
      <c r="AQ274" t="s">
        <v>72</v>
      </c>
      <c r="BL274" s="3">
        <v>141</v>
      </c>
      <c r="BM274" t="s">
        <v>26</v>
      </c>
      <c r="BN274" t="s">
        <v>84</v>
      </c>
      <c r="BO274" t="s">
        <v>138</v>
      </c>
      <c r="BP274" t="s">
        <v>7</v>
      </c>
      <c r="BQ274" t="s">
        <v>6</v>
      </c>
      <c r="BR274" t="s">
        <v>2</v>
      </c>
      <c r="BS274" t="s">
        <v>28</v>
      </c>
      <c r="BT274" t="s">
        <v>255</v>
      </c>
      <c r="BU274" t="s">
        <v>71</v>
      </c>
      <c r="BV274" t="s">
        <v>80</v>
      </c>
    </row>
    <row r="275" spans="37:74" x14ac:dyDescent="0.25">
      <c r="AK275" s="3">
        <v>134</v>
      </c>
      <c r="AL275" t="s">
        <v>11</v>
      </c>
      <c r="AM275" t="s">
        <v>78</v>
      </c>
      <c r="AN275" s="4" t="s">
        <v>65</v>
      </c>
      <c r="AO275" t="s">
        <v>130</v>
      </c>
      <c r="AP275" t="s">
        <v>10</v>
      </c>
      <c r="AQ275" t="s">
        <v>90</v>
      </c>
      <c r="BL275" s="3">
        <v>143</v>
      </c>
      <c r="BM275" t="s">
        <v>11</v>
      </c>
      <c r="BN275" t="s">
        <v>62</v>
      </c>
      <c r="BO275" t="s">
        <v>14</v>
      </c>
      <c r="BP275" t="s">
        <v>73</v>
      </c>
      <c r="BQ275" t="s">
        <v>64</v>
      </c>
      <c r="BR275" t="s">
        <v>2</v>
      </c>
      <c r="BS275" t="s">
        <v>8</v>
      </c>
      <c r="BT275" t="s">
        <v>65</v>
      </c>
      <c r="BU275" t="s">
        <v>98</v>
      </c>
      <c r="BV275" t="s">
        <v>80</v>
      </c>
    </row>
    <row r="276" spans="37:74" x14ac:dyDescent="0.25">
      <c r="AK276" s="3">
        <v>136</v>
      </c>
      <c r="AL276" t="s">
        <v>11</v>
      </c>
      <c r="AM276" t="s">
        <v>84</v>
      </c>
      <c r="AN276" s="4" t="s">
        <v>65</v>
      </c>
      <c r="AO276" t="s">
        <v>149</v>
      </c>
      <c r="AP276" t="s">
        <v>10</v>
      </c>
      <c r="AQ276" t="s">
        <v>90</v>
      </c>
      <c r="BL276" s="3">
        <v>145</v>
      </c>
      <c r="BM276" t="s">
        <v>11</v>
      </c>
      <c r="BN276" t="s">
        <v>87</v>
      </c>
      <c r="BO276" t="s">
        <v>63</v>
      </c>
      <c r="BP276" t="s">
        <v>7</v>
      </c>
      <c r="BQ276" t="s">
        <v>64</v>
      </c>
      <c r="BR276" t="s">
        <v>2</v>
      </c>
      <c r="BS276" t="s">
        <v>3</v>
      </c>
      <c r="BT276" t="s">
        <v>9</v>
      </c>
      <c r="BU276" t="s">
        <v>108</v>
      </c>
      <c r="BV276" t="s">
        <v>77</v>
      </c>
    </row>
    <row r="277" spans="37:74" x14ac:dyDescent="0.25">
      <c r="AK277" s="3">
        <v>138</v>
      </c>
      <c r="AL277" t="s">
        <v>26</v>
      </c>
      <c r="AM277" t="s">
        <v>62</v>
      </c>
      <c r="AN277" s="4" t="s">
        <v>14</v>
      </c>
      <c r="AO277" t="s">
        <v>71</v>
      </c>
      <c r="AP277" t="s">
        <v>5</v>
      </c>
      <c r="AQ277" t="s">
        <v>90</v>
      </c>
      <c r="BL277" s="3">
        <v>147</v>
      </c>
      <c r="BM277" t="s">
        <v>11</v>
      </c>
      <c r="BN277" t="s">
        <v>84</v>
      </c>
      <c r="BO277" t="s">
        <v>63</v>
      </c>
      <c r="BP277" t="s">
        <v>109</v>
      </c>
      <c r="BQ277" t="s">
        <v>85</v>
      </c>
      <c r="BR277" t="s">
        <v>2</v>
      </c>
      <c r="BS277" t="s">
        <v>3</v>
      </c>
      <c r="BT277" t="s">
        <v>9</v>
      </c>
      <c r="BU277" t="s">
        <v>108</v>
      </c>
      <c r="BV277" t="s">
        <v>77</v>
      </c>
    </row>
    <row r="278" spans="37:74" x14ac:dyDescent="0.25">
      <c r="AK278" s="3">
        <v>141</v>
      </c>
      <c r="AL278" t="s">
        <v>26</v>
      </c>
      <c r="AM278" t="s">
        <v>84</v>
      </c>
      <c r="AN278" s="4" t="s">
        <v>14</v>
      </c>
      <c r="AO278" t="s">
        <v>112</v>
      </c>
      <c r="AP278" t="s">
        <v>25</v>
      </c>
      <c r="AQ278" t="s">
        <v>80</v>
      </c>
      <c r="BL278" s="3">
        <v>149</v>
      </c>
      <c r="BM278" t="s">
        <v>26</v>
      </c>
      <c r="BN278" t="s">
        <v>74</v>
      </c>
      <c r="BO278" t="s">
        <v>122</v>
      </c>
      <c r="BP278" t="s">
        <v>7</v>
      </c>
      <c r="BQ278" t="s">
        <v>6</v>
      </c>
      <c r="BR278" t="s">
        <v>2</v>
      </c>
      <c r="BS278" t="s">
        <v>8</v>
      </c>
      <c r="BT278" t="s">
        <v>9</v>
      </c>
      <c r="BU278" t="s">
        <v>71</v>
      </c>
      <c r="BV278" t="s">
        <v>72</v>
      </c>
    </row>
    <row r="279" spans="37:74" x14ac:dyDescent="0.25">
      <c r="AK279" s="3">
        <v>142</v>
      </c>
      <c r="AL279" t="s">
        <v>26</v>
      </c>
      <c r="AM279" t="s">
        <v>62</v>
      </c>
      <c r="AN279" s="4" t="s">
        <v>63</v>
      </c>
      <c r="AO279" t="s">
        <v>44</v>
      </c>
      <c r="AP279" t="s">
        <v>25</v>
      </c>
      <c r="AQ279" t="s">
        <v>77</v>
      </c>
      <c r="BL279" s="3">
        <v>151</v>
      </c>
      <c r="BM279" t="s">
        <v>12</v>
      </c>
      <c r="BN279" t="s">
        <v>62</v>
      </c>
      <c r="BO279" t="s">
        <v>124</v>
      </c>
      <c r="BP279" t="s">
        <v>124</v>
      </c>
      <c r="BQ279" t="s">
        <v>6</v>
      </c>
      <c r="BR279" t="s">
        <v>2</v>
      </c>
      <c r="BS279" t="s">
        <v>27</v>
      </c>
      <c r="BT279" t="s">
        <v>9</v>
      </c>
      <c r="BU279" t="s">
        <v>108</v>
      </c>
      <c r="BV279" t="s">
        <v>77</v>
      </c>
    </row>
    <row r="280" spans="37:74" x14ac:dyDescent="0.25">
      <c r="AK280" s="3">
        <v>146</v>
      </c>
      <c r="AL280" t="s">
        <v>11</v>
      </c>
      <c r="AM280" t="s">
        <v>62</v>
      </c>
      <c r="AN280" s="4" t="s">
        <v>14</v>
      </c>
      <c r="AO280" t="s">
        <v>71</v>
      </c>
      <c r="AP280" t="s">
        <v>5</v>
      </c>
      <c r="AQ280" t="s">
        <v>90</v>
      </c>
      <c r="BL280" s="3">
        <v>152</v>
      </c>
      <c r="BM280" t="s">
        <v>26</v>
      </c>
      <c r="BN280" t="s">
        <v>62</v>
      </c>
      <c r="BO280" t="s">
        <v>14</v>
      </c>
      <c r="BP280" t="s">
        <v>91</v>
      </c>
      <c r="BQ280" t="s">
        <v>6</v>
      </c>
      <c r="BR280" t="s">
        <v>2</v>
      </c>
      <c r="BS280" t="s">
        <v>19</v>
      </c>
      <c r="BT280" t="s">
        <v>97</v>
      </c>
      <c r="BU280" t="s">
        <v>71</v>
      </c>
      <c r="BV280" t="s">
        <v>77</v>
      </c>
    </row>
    <row r="281" spans="37:74" x14ac:dyDescent="0.25">
      <c r="AK281" s="3">
        <v>148</v>
      </c>
      <c r="AL281" t="s">
        <v>26</v>
      </c>
      <c r="AM281" t="s">
        <v>84</v>
      </c>
      <c r="AN281" s="4" t="s">
        <v>88</v>
      </c>
      <c r="AO281" t="s">
        <v>126</v>
      </c>
      <c r="AP281" t="s">
        <v>10</v>
      </c>
      <c r="AQ281" t="s">
        <v>77</v>
      </c>
      <c r="BL281" s="3">
        <v>154</v>
      </c>
      <c r="BM281" t="s">
        <v>11</v>
      </c>
      <c r="BN281" t="s">
        <v>84</v>
      </c>
      <c r="BO281" t="s">
        <v>14</v>
      </c>
      <c r="BP281" t="s">
        <v>94</v>
      </c>
      <c r="BQ281" t="s">
        <v>6</v>
      </c>
      <c r="BR281" t="s">
        <v>2</v>
      </c>
      <c r="BS281" t="s">
        <v>28</v>
      </c>
      <c r="BT281" t="s">
        <v>65</v>
      </c>
      <c r="BU281" t="s">
        <v>108</v>
      </c>
      <c r="BV281" t="s">
        <v>80</v>
      </c>
    </row>
    <row r="282" spans="37:74" x14ac:dyDescent="0.25">
      <c r="AK282" s="3">
        <v>149</v>
      </c>
      <c r="AL282" t="s">
        <v>26</v>
      </c>
      <c r="AM282" t="s">
        <v>74</v>
      </c>
      <c r="AN282" s="4" t="s">
        <v>63</v>
      </c>
      <c r="AO282" t="s">
        <v>100</v>
      </c>
      <c r="AP282" t="s">
        <v>5</v>
      </c>
      <c r="AQ282" t="s">
        <v>72</v>
      </c>
      <c r="BL282" s="3">
        <v>155</v>
      </c>
      <c r="BM282" t="s">
        <v>11</v>
      </c>
      <c r="BN282" t="s">
        <v>84</v>
      </c>
      <c r="BO282" t="s">
        <v>75</v>
      </c>
      <c r="BP282" t="s">
        <v>7</v>
      </c>
      <c r="BQ282" t="s">
        <v>6</v>
      </c>
      <c r="BR282" t="s">
        <v>2</v>
      </c>
      <c r="BS282" t="s">
        <v>3</v>
      </c>
      <c r="BT282" t="s">
        <v>9</v>
      </c>
      <c r="BU282" t="s">
        <v>126</v>
      </c>
      <c r="BV282" t="s">
        <v>90</v>
      </c>
    </row>
    <row r="283" spans="37:74" x14ac:dyDescent="0.25">
      <c r="AK283" s="3">
        <v>155</v>
      </c>
      <c r="AL283" t="s">
        <v>11</v>
      </c>
      <c r="AM283" t="s">
        <v>84</v>
      </c>
      <c r="AN283" s="4" t="s">
        <v>65</v>
      </c>
      <c r="AO283" t="s">
        <v>96</v>
      </c>
      <c r="AP283" t="s">
        <v>10</v>
      </c>
      <c r="AQ283" t="s">
        <v>90</v>
      </c>
      <c r="BL283" s="3">
        <v>157</v>
      </c>
      <c r="BM283" t="s">
        <v>11</v>
      </c>
      <c r="BN283" t="s">
        <v>84</v>
      </c>
      <c r="BO283" t="s">
        <v>63</v>
      </c>
      <c r="BP283" t="s">
        <v>63</v>
      </c>
      <c r="BQ283" t="s">
        <v>85</v>
      </c>
      <c r="BR283" t="s">
        <v>2</v>
      </c>
      <c r="BS283" t="s">
        <v>35</v>
      </c>
      <c r="BT283" t="s">
        <v>88</v>
      </c>
      <c r="BU283" t="s">
        <v>71</v>
      </c>
      <c r="BV283" t="s">
        <v>90</v>
      </c>
    </row>
    <row r="284" spans="37:74" x14ac:dyDescent="0.25">
      <c r="AK284" s="3">
        <v>158</v>
      </c>
      <c r="AL284" t="s">
        <v>26</v>
      </c>
      <c r="AM284" t="s">
        <v>74</v>
      </c>
      <c r="AN284" s="4" t="s">
        <v>63</v>
      </c>
      <c r="AO284" t="s">
        <v>100</v>
      </c>
      <c r="AP284" t="s">
        <v>5</v>
      </c>
      <c r="AQ284" t="s">
        <v>72</v>
      </c>
      <c r="BL284" s="3">
        <v>158</v>
      </c>
      <c r="BM284" t="s">
        <v>26</v>
      </c>
      <c r="BN284" t="s">
        <v>74</v>
      </c>
      <c r="BO284" t="s">
        <v>122</v>
      </c>
      <c r="BP284" t="s">
        <v>7</v>
      </c>
      <c r="BQ284" t="s">
        <v>6</v>
      </c>
      <c r="BR284" t="s">
        <v>2</v>
      </c>
      <c r="BS284" t="s">
        <v>8</v>
      </c>
      <c r="BT284" t="s">
        <v>9</v>
      </c>
      <c r="BU284" t="s">
        <v>71</v>
      </c>
      <c r="BV284" t="s">
        <v>72</v>
      </c>
    </row>
    <row r="285" spans="37:74" x14ac:dyDescent="0.25">
      <c r="AK285" s="3">
        <v>161</v>
      </c>
      <c r="AL285" t="s">
        <v>26</v>
      </c>
      <c r="AM285" t="s">
        <v>87</v>
      </c>
      <c r="AN285" s="4" t="s">
        <v>65</v>
      </c>
      <c r="AO285" t="s">
        <v>151</v>
      </c>
      <c r="AP285" t="s">
        <v>10</v>
      </c>
      <c r="AQ285" t="s">
        <v>90</v>
      </c>
      <c r="BL285" s="3">
        <v>160</v>
      </c>
      <c r="BM285" t="s">
        <v>12</v>
      </c>
      <c r="BN285" t="s">
        <v>62</v>
      </c>
      <c r="BO285" t="s">
        <v>124</v>
      </c>
      <c r="BP285" t="s">
        <v>124</v>
      </c>
      <c r="BQ285" t="s">
        <v>6</v>
      </c>
      <c r="BR285" t="s">
        <v>2</v>
      </c>
      <c r="BS285" t="s">
        <v>27</v>
      </c>
      <c r="BT285" t="s">
        <v>9</v>
      </c>
      <c r="BU285" t="s">
        <v>108</v>
      </c>
      <c r="BV285" t="s">
        <v>77</v>
      </c>
    </row>
    <row r="286" spans="37:74" x14ac:dyDescent="0.25">
      <c r="AK286" s="3">
        <v>162</v>
      </c>
      <c r="AL286" t="s">
        <v>11</v>
      </c>
      <c r="AM286" t="s">
        <v>84</v>
      </c>
      <c r="AN286" s="4" t="s">
        <v>65</v>
      </c>
      <c r="AO286" t="s">
        <v>96</v>
      </c>
      <c r="AP286" t="s">
        <v>10</v>
      </c>
      <c r="AQ286" t="s">
        <v>77</v>
      </c>
      <c r="BL286" s="3">
        <v>162</v>
      </c>
      <c r="BM286" t="s">
        <v>11</v>
      </c>
      <c r="BN286" t="s">
        <v>84</v>
      </c>
      <c r="BO286" t="s">
        <v>75</v>
      </c>
      <c r="BP286" t="s">
        <v>253</v>
      </c>
      <c r="BQ286" t="s">
        <v>64</v>
      </c>
      <c r="BR286" t="s">
        <v>2</v>
      </c>
      <c r="BS286" t="s">
        <v>8</v>
      </c>
      <c r="BT286" t="s">
        <v>9</v>
      </c>
      <c r="BU286" t="s">
        <v>126</v>
      </c>
      <c r="BV286" t="s">
        <v>77</v>
      </c>
    </row>
    <row r="287" spans="37:74" x14ac:dyDescent="0.25">
      <c r="AK287" s="3">
        <v>163</v>
      </c>
      <c r="AL287" t="s">
        <v>11</v>
      </c>
      <c r="AM287" t="s">
        <v>78</v>
      </c>
      <c r="AN287" s="4" t="s">
        <v>14</v>
      </c>
      <c r="AO287" t="s">
        <v>112</v>
      </c>
      <c r="AP287" t="s">
        <v>5</v>
      </c>
      <c r="AQ287" t="s">
        <v>72</v>
      </c>
      <c r="BL287" s="3">
        <v>163</v>
      </c>
      <c r="BM287" t="s">
        <v>11</v>
      </c>
      <c r="BN287" t="s">
        <v>78</v>
      </c>
      <c r="BO287" t="s">
        <v>94</v>
      </c>
      <c r="BP287" t="s">
        <v>7</v>
      </c>
      <c r="BQ287" t="s">
        <v>6</v>
      </c>
      <c r="BR287" t="s">
        <v>2</v>
      </c>
      <c r="BS287" t="s">
        <v>8</v>
      </c>
      <c r="BT287" t="s">
        <v>9</v>
      </c>
      <c r="BU287" t="s">
        <v>71</v>
      </c>
      <c r="BV287" t="s">
        <v>72</v>
      </c>
    </row>
    <row r="288" spans="37:74" x14ac:dyDescent="0.25">
      <c r="AK288" s="3">
        <v>164</v>
      </c>
      <c r="AL288" t="s">
        <v>26</v>
      </c>
      <c r="AM288" t="s">
        <v>84</v>
      </c>
      <c r="AN288" s="4" t="s">
        <v>63</v>
      </c>
      <c r="AO288" t="s">
        <v>71</v>
      </c>
      <c r="AP288" t="s">
        <v>5</v>
      </c>
      <c r="AQ288" t="s">
        <v>90</v>
      </c>
      <c r="BL288" s="3">
        <v>166</v>
      </c>
      <c r="BM288" t="s">
        <v>11</v>
      </c>
      <c r="BN288" t="s">
        <v>84</v>
      </c>
      <c r="BO288" t="s">
        <v>139</v>
      </c>
      <c r="BP288" t="s">
        <v>30</v>
      </c>
      <c r="BQ288" t="s">
        <v>6</v>
      </c>
      <c r="BR288" t="s">
        <v>2</v>
      </c>
      <c r="BS288" t="s">
        <v>3</v>
      </c>
      <c r="BT288" t="s">
        <v>88</v>
      </c>
      <c r="BU288" t="s">
        <v>126</v>
      </c>
      <c r="BV288" t="s">
        <v>80</v>
      </c>
    </row>
    <row r="289" spans="37:74" x14ac:dyDescent="0.25">
      <c r="AK289" s="3">
        <v>166</v>
      </c>
      <c r="AL289" t="s">
        <v>11</v>
      </c>
      <c r="AM289" t="s">
        <v>84</v>
      </c>
      <c r="AN289" s="4" t="s">
        <v>124</v>
      </c>
      <c r="AO289" t="s">
        <v>96</v>
      </c>
      <c r="AP289" t="s">
        <v>5</v>
      </c>
      <c r="AQ289" t="s">
        <v>80</v>
      </c>
      <c r="BL289" s="3">
        <v>169</v>
      </c>
      <c r="BM289" t="s">
        <v>26</v>
      </c>
      <c r="BN289" t="s">
        <v>74</v>
      </c>
      <c r="BO289" t="s">
        <v>142</v>
      </c>
      <c r="BP289" t="s">
        <v>7</v>
      </c>
      <c r="BQ289" t="s">
        <v>64</v>
      </c>
      <c r="BR289" t="s">
        <v>2</v>
      </c>
      <c r="BS289" t="s">
        <v>8</v>
      </c>
      <c r="BT289" t="s">
        <v>63</v>
      </c>
      <c r="BU289" t="s">
        <v>71</v>
      </c>
      <c r="BV289" t="s">
        <v>90</v>
      </c>
    </row>
    <row r="290" spans="37:74" x14ac:dyDescent="0.25">
      <c r="AK290" s="3">
        <v>168</v>
      </c>
      <c r="AL290" t="s">
        <v>12</v>
      </c>
      <c r="AM290" t="s">
        <v>62</v>
      </c>
      <c r="AN290" s="4" t="s">
        <v>63</v>
      </c>
      <c r="AO290" t="s">
        <v>71</v>
      </c>
      <c r="AP290" t="s">
        <v>5</v>
      </c>
      <c r="AQ290" t="s">
        <v>77</v>
      </c>
      <c r="BL290" s="3">
        <v>170</v>
      </c>
      <c r="BM290" t="s">
        <v>17</v>
      </c>
      <c r="BN290" t="s">
        <v>74</v>
      </c>
      <c r="BO290" t="s">
        <v>14</v>
      </c>
      <c r="BP290" t="s">
        <v>63</v>
      </c>
      <c r="BQ290" t="s">
        <v>6</v>
      </c>
      <c r="BR290" t="s">
        <v>2</v>
      </c>
      <c r="BS290" t="s">
        <v>28</v>
      </c>
      <c r="BT290" t="s">
        <v>97</v>
      </c>
      <c r="BU290" t="s">
        <v>71</v>
      </c>
      <c r="BV290" t="s">
        <v>80</v>
      </c>
    </row>
    <row r="291" spans="37:74" x14ac:dyDescent="0.25">
      <c r="AK291" s="3">
        <v>169</v>
      </c>
      <c r="AL291" t="s">
        <v>26</v>
      </c>
      <c r="AM291" t="s">
        <v>74</v>
      </c>
      <c r="AN291" s="4" t="s">
        <v>88</v>
      </c>
      <c r="AO291" t="s">
        <v>112</v>
      </c>
      <c r="AP291" t="s">
        <v>10</v>
      </c>
      <c r="AQ291" t="s">
        <v>90</v>
      </c>
      <c r="BL291" s="3">
        <v>173</v>
      </c>
      <c r="BM291" t="s">
        <v>11</v>
      </c>
      <c r="BN291" t="s">
        <v>84</v>
      </c>
      <c r="BO291" t="s">
        <v>63</v>
      </c>
      <c r="BP291" t="s">
        <v>63</v>
      </c>
      <c r="BQ291" t="s">
        <v>85</v>
      </c>
      <c r="BR291" t="s">
        <v>2</v>
      </c>
      <c r="BS291" t="s">
        <v>35</v>
      </c>
      <c r="BT291" t="s">
        <v>88</v>
      </c>
      <c r="BU291" t="s">
        <v>71</v>
      </c>
      <c r="BV291" t="s">
        <v>90</v>
      </c>
    </row>
    <row r="292" spans="37:74" x14ac:dyDescent="0.25">
      <c r="AK292" s="3">
        <v>171</v>
      </c>
      <c r="AL292" t="s">
        <v>11</v>
      </c>
      <c r="AM292" t="s">
        <v>84</v>
      </c>
      <c r="AN292" s="4" t="s">
        <v>65</v>
      </c>
      <c r="AO292" t="s">
        <v>71</v>
      </c>
      <c r="AP292" t="s">
        <v>10</v>
      </c>
      <c r="AQ292" t="s">
        <v>90</v>
      </c>
      <c r="BL292" s="3">
        <v>174</v>
      </c>
      <c r="BM292" t="s">
        <v>11</v>
      </c>
      <c r="BN292" t="s">
        <v>104</v>
      </c>
      <c r="BO292" t="s">
        <v>7</v>
      </c>
      <c r="BP292" t="s">
        <v>73</v>
      </c>
      <c r="BQ292" t="s">
        <v>85</v>
      </c>
      <c r="BR292" t="s">
        <v>2</v>
      </c>
      <c r="BS292" t="s">
        <v>28</v>
      </c>
      <c r="BT292" t="s">
        <v>119</v>
      </c>
      <c r="BU292" t="s">
        <v>126</v>
      </c>
      <c r="BV292" t="s">
        <v>90</v>
      </c>
    </row>
    <row r="293" spans="37:74" x14ac:dyDescent="0.25">
      <c r="AK293" s="3">
        <v>174</v>
      </c>
      <c r="AL293" t="s">
        <v>11</v>
      </c>
      <c r="AM293" t="s">
        <v>104</v>
      </c>
      <c r="AN293" s="4" t="s">
        <v>14</v>
      </c>
      <c r="AO293" t="s">
        <v>120</v>
      </c>
      <c r="AP293" t="s">
        <v>5</v>
      </c>
      <c r="AQ293" t="s">
        <v>90</v>
      </c>
      <c r="BL293" s="3">
        <v>179</v>
      </c>
      <c r="BM293" t="s">
        <v>12</v>
      </c>
      <c r="BN293" t="s">
        <v>84</v>
      </c>
      <c r="BO293" t="s">
        <v>14</v>
      </c>
      <c r="BP293" t="s">
        <v>14</v>
      </c>
      <c r="BQ293" t="s">
        <v>6</v>
      </c>
      <c r="BR293" t="s">
        <v>21</v>
      </c>
      <c r="BS293" t="s">
        <v>19</v>
      </c>
      <c r="BT293" t="s">
        <v>9</v>
      </c>
      <c r="BU293" t="s">
        <v>71</v>
      </c>
      <c r="BV293" t="s">
        <v>90</v>
      </c>
    </row>
    <row r="294" spans="37:74" x14ac:dyDescent="0.25">
      <c r="AK294" s="3">
        <v>176</v>
      </c>
      <c r="AL294" t="s">
        <v>11</v>
      </c>
      <c r="AM294" t="s">
        <v>84</v>
      </c>
      <c r="AN294" s="4" t="s">
        <v>63</v>
      </c>
      <c r="AO294" t="s">
        <v>71</v>
      </c>
      <c r="AP294" t="s">
        <v>5</v>
      </c>
      <c r="AQ294" t="s">
        <v>90</v>
      </c>
      <c r="BL294" s="3">
        <v>181</v>
      </c>
      <c r="BM294" t="s">
        <v>11</v>
      </c>
      <c r="BN294" t="s">
        <v>78</v>
      </c>
      <c r="BO294" t="s">
        <v>14</v>
      </c>
      <c r="BP294" t="s">
        <v>94</v>
      </c>
      <c r="BQ294" t="s">
        <v>6</v>
      </c>
      <c r="BR294" t="s">
        <v>2</v>
      </c>
      <c r="BS294" t="s">
        <v>24</v>
      </c>
      <c r="BT294" t="s">
        <v>75</v>
      </c>
      <c r="BU294" t="s">
        <v>98</v>
      </c>
      <c r="BV294" t="s">
        <v>80</v>
      </c>
    </row>
    <row r="295" spans="37:74" x14ac:dyDescent="0.25">
      <c r="AK295" s="3">
        <v>178</v>
      </c>
      <c r="AL295" t="s">
        <v>11</v>
      </c>
      <c r="AM295" t="s">
        <v>84</v>
      </c>
      <c r="AN295" s="4" t="s">
        <v>63</v>
      </c>
      <c r="AO295" t="s">
        <v>108</v>
      </c>
      <c r="AP295" t="s">
        <v>5</v>
      </c>
      <c r="AQ295" t="s">
        <v>90</v>
      </c>
      <c r="BL295" s="3">
        <v>182</v>
      </c>
      <c r="BM295" t="s">
        <v>11</v>
      </c>
      <c r="BN295" t="s">
        <v>74</v>
      </c>
      <c r="BO295" t="s">
        <v>63</v>
      </c>
      <c r="BP295" t="s">
        <v>94</v>
      </c>
      <c r="BQ295" t="s">
        <v>85</v>
      </c>
      <c r="BR295" t="s">
        <v>2</v>
      </c>
      <c r="BS295" t="s">
        <v>3</v>
      </c>
      <c r="BT295" t="s">
        <v>9</v>
      </c>
      <c r="BU295" t="s">
        <v>126</v>
      </c>
      <c r="BV295" t="s">
        <v>77</v>
      </c>
    </row>
    <row r="296" spans="37:74" x14ac:dyDescent="0.25">
      <c r="AK296" s="3">
        <v>183</v>
      </c>
      <c r="AL296" t="s">
        <v>26</v>
      </c>
      <c r="AM296" t="s">
        <v>74</v>
      </c>
      <c r="AN296" s="4" t="s">
        <v>65</v>
      </c>
      <c r="AO296" t="s">
        <v>98</v>
      </c>
      <c r="AP296" t="s">
        <v>5</v>
      </c>
      <c r="AQ296" t="s">
        <v>77</v>
      </c>
      <c r="BL296" s="3">
        <v>185</v>
      </c>
      <c r="BM296" t="s">
        <v>26</v>
      </c>
      <c r="BN296" t="s">
        <v>62</v>
      </c>
      <c r="BO296" t="s">
        <v>14</v>
      </c>
      <c r="BP296" t="s">
        <v>91</v>
      </c>
      <c r="BQ296" t="s">
        <v>6</v>
      </c>
      <c r="BR296" t="s">
        <v>2</v>
      </c>
      <c r="BS296" t="s">
        <v>19</v>
      </c>
      <c r="BT296" t="s">
        <v>97</v>
      </c>
      <c r="BU296" t="s">
        <v>71</v>
      </c>
      <c r="BV296" t="s">
        <v>77</v>
      </c>
    </row>
    <row r="297" spans="37:74" x14ac:dyDescent="0.25">
      <c r="AK297" s="3">
        <v>184</v>
      </c>
      <c r="AL297" t="s">
        <v>11</v>
      </c>
      <c r="AM297" t="s">
        <v>62</v>
      </c>
      <c r="AN297" s="4" t="s">
        <v>63</v>
      </c>
      <c r="AO297" t="s">
        <v>98</v>
      </c>
      <c r="AP297" t="s">
        <v>5</v>
      </c>
      <c r="AQ297" t="s">
        <v>90</v>
      </c>
      <c r="BL297" s="3">
        <v>187</v>
      </c>
      <c r="BM297" t="s">
        <v>11</v>
      </c>
      <c r="BN297" t="s">
        <v>84</v>
      </c>
      <c r="BO297" t="s">
        <v>14</v>
      </c>
      <c r="BP297" t="s">
        <v>94</v>
      </c>
      <c r="BQ297" t="s">
        <v>6</v>
      </c>
      <c r="BR297" t="s">
        <v>2</v>
      </c>
      <c r="BS297" t="s">
        <v>28</v>
      </c>
      <c r="BT297" t="s">
        <v>65</v>
      </c>
      <c r="BU297" t="s">
        <v>108</v>
      </c>
      <c r="BV297" t="s">
        <v>80</v>
      </c>
    </row>
    <row r="298" spans="37:74" x14ac:dyDescent="0.25">
      <c r="AK298" s="3">
        <v>189</v>
      </c>
      <c r="AL298" t="s">
        <v>11</v>
      </c>
      <c r="AM298" t="s">
        <v>84</v>
      </c>
      <c r="AN298" s="4" t="s">
        <v>65</v>
      </c>
      <c r="AO298" t="s">
        <v>71</v>
      </c>
      <c r="AP298" t="s">
        <v>5</v>
      </c>
      <c r="AQ298" t="s">
        <v>77</v>
      </c>
      <c r="BL298" s="3">
        <v>191</v>
      </c>
      <c r="BM298" t="s">
        <v>11</v>
      </c>
      <c r="BN298" t="s">
        <v>62</v>
      </c>
      <c r="BO298" t="s">
        <v>14</v>
      </c>
      <c r="BP298" t="s">
        <v>73</v>
      </c>
      <c r="BQ298" t="s">
        <v>64</v>
      </c>
      <c r="BR298" t="s">
        <v>2</v>
      </c>
      <c r="BS298" t="s">
        <v>3</v>
      </c>
      <c r="BT298" t="s">
        <v>65</v>
      </c>
      <c r="BU298" t="s">
        <v>98</v>
      </c>
      <c r="BV298" t="s">
        <v>80</v>
      </c>
    </row>
    <row r="299" spans="37:74" x14ac:dyDescent="0.25">
      <c r="AK299" s="3">
        <v>196</v>
      </c>
      <c r="AL299" t="s">
        <v>13</v>
      </c>
      <c r="AM299" t="s">
        <v>104</v>
      </c>
      <c r="AN299" s="4" t="s">
        <v>65</v>
      </c>
      <c r="AO299" t="s">
        <v>112</v>
      </c>
      <c r="AP299" t="s">
        <v>5</v>
      </c>
      <c r="AQ299" t="s">
        <v>77</v>
      </c>
      <c r="BL299" s="3">
        <v>194</v>
      </c>
      <c r="BM299" t="s">
        <v>11</v>
      </c>
      <c r="BN299" t="s">
        <v>104</v>
      </c>
      <c r="BO299" t="s">
        <v>14</v>
      </c>
      <c r="BP299" t="s">
        <v>7</v>
      </c>
      <c r="BQ299" t="s">
        <v>6</v>
      </c>
      <c r="BR299" t="s">
        <v>2</v>
      </c>
      <c r="BS299" t="s">
        <v>22</v>
      </c>
      <c r="BT299" t="s">
        <v>65</v>
      </c>
      <c r="BU299" t="s">
        <v>71</v>
      </c>
      <c r="BV299" t="s">
        <v>80</v>
      </c>
    </row>
    <row r="300" spans="37:74" x14ac:dyDescent="0.25">
      <c r="AK300" s="3">
        <v>197</v>
      </c>
      <c r="AL300" t="s">
        <v>11</v>
      </c>
      <c r="AM300" t="s">
        <v>62</v>
      </c>
      <c r="AN300" s="4" t="s">
        <v>14</v>
      </c>
      <c r="AO300" t="s">
        <v>129</v>
      </c>
      <c r="AP300" t="s">
        <v>25</v>
      </c>
      <c r="AQ300" t="s">
        <v>72</v>
      </c>
      <c r="BL300" s="3">
        <v>196</v>
      </c>
      <c r="BM300" t="s">
        <v>13</v>
      </c>
      <c r="BN300" t="s">
        <v>104</v>
      </c>
      <c r="BO300" t="s">
        <v>103</v>
      </c>
      <c r="BP300" t="s">
        <v>7</v>
      </c>
      <c r="BQ300" t="s">
        <v>6</v>
      </c>
      <c r="BR300" t="s">
        <v>2</v>
      </c>
      <c r="BS300" t="s">
        <v>28</v>
      </c>
      <c r="BT300" t="s">
        <v>9</v>
      </c>
      <c r="BU300" t="s">
        <v>71</v>
      </c>
      <c r="BV300" t="s">
        <v>77</v>
      </c>
    </row>
    <row r="301" spans="37:74" x14ac:dyDescent="0.25">
      <c r="AK301" s="3">
        <v>198</v>
      </c>
      <c r="AL301" t="s">
        <v>11</v>
      </c>
      <c r="AM301" t="s">
        <v>78</v>
      </c>
      <c r="AN301" s="4" t="s">
        <v>65</v>
      </c>
      <c r="AO301" t="s">
        <v>130</v>
      </c>
      <c r="AP301" t="s">
        <v>10</v>
      </c>
      <c r="AQ301" t="s">
        <v>90</v>
      </c>
      <c r="BL301" s="3">
        <v>197</v>
      </c>
      <c r="BM301" t="s">
        <v>11</v>
      </c>
      <c r="BN301" t="s">
        <v>62</v>
      </c>
      <c r="BO301" t="s">
        <v>109</v>
      </c>
      <c r="BP301" t="s">
        <v>94</v>
      </c>
      <c r="BQ301" t="s">
        <v>6</v>
      </c>
      <c r="BR301" t="s">
        <v>2</v>
      </c>
      <c r="BS301" t="s">
        <v>8</v>
      </c>
      <c r="BT301" t="s">
        <v>65</v>
      </c>
      <c r="BU301" t="s">
        <v>108</v>
      </c>
      <c r="BV301" t="s">
        <v>72</v>
      </c>
    </row>
    <row r="302" spans="37:74" x14ac:dyDescent="0.25">
      <c r="AK302" s="3">
        <v>200</v>
      </c>
      <c r="AL302" t="s">
        <v>26</v>
      </c>
      <c r="AM302" t="s">
        <v>84</v>
      </c>
      <c r="AN302" s="4" t="s">
        <v>63</v>
      </c>
      <c r="AO302" t="s">
        <v>66</v>
      </c>
      <c r="AP302" t="s">
        <v>5</v>
      </c>
      <c r="AQ302" t="s">
        <v>72</v>
      </c>
      <c r="BL302" s="3">
        <v>198</v>
      </c>
      <c r="BM302" t="s">
        <v>11</v>
      </c>
      <c r="BN302" t="s">
        <v>78</v>
      </c>
      <c r="BO302" t="s">
        <v>75</v>
      </c>
      <c r="BP302" t="s">
        <v>94</v>
      </c>
      <c r="BQ302" t="s">
        <v>64</v>
      </c>
      <c r="BR302" t="s">
        <v>2</v>
      </c>
      <c r="BS302" t="s">
        <v>38</v>
      </c>
      <c r="BT302" t="s">
        <v>9</v>
      </c>
      <c r="BU302" t="s">
        <v>108</v>
      </c>
      <c r="BV302" t="s">
        <v>90</v>
      </c>
    </row>
    <row r="303" spans="37:74" x14ac:dyDescent="0.25">
      <c r="AK303" s="3">
        <v>201</v>
      </c>
      <c r="AL303" t="s">
        <v>26</v>
      </c>
      <c r="AM303" t="s">
        <v>78</v>
      </c>
      <c r="AN303" s="4" t="s">
        <v>88</v>
      </c>
      <c r="AO303" t="s">
        <v>20</v>
      </c>
      <c r="AP303" t="s">
        <v>10</v>
      </c>
      <c r="AQ303" t="s">
        <v>80</v>
      </c>
      <c r="BL303" s="3">
        <v>200</v>
      </c>
      <c r="BM303" t="s">
        <v>26</v>
      </c>
      <c r="BN303" t="s">
        <v>84</v>
      </c>
      <c r="BO303" t="s">
        <v>127</v>
      </c>
      <c r="BP303" t="s">
        <v>121</v>
      </c>
      <c r="BQ303" t="s">
        <v>6</v>
      </c>
      <c r="BR303" t="s">
        <v>2</v>
      </c>
      <c r="BS303" t="s">
        <v>28</v>
      </c>
      <c r="BT303" t="s">
        <v>128</v>
      </c>
      <c r="BU303" t="s">
        <v>98</v>
      </c>
      <c r="BV303" t="s">
        <v>72</v>
      </c>
    </row>
    <row r="304" spans="37:74" x14ac:dyDescent="0.25">
      <c r="AK304" s="3">
        <v>202</v>
      </c>
      <c r="AL304" t="s">
        <v>26</v>
      </c>
      <c r="AM304" t="s">
        <v>84</v>
      </c>
      <c r="AN304" s="4" t="s">
        <v>88</v>
      </c>
      <c r="AO304" t="s">
        <v>126</v>
      </c>
      <c r="AP304" t="s">
        <v>5</v>
      </c>
      <c r="AQ304" t="s">
        <v>77</v>
      </c>
      <c r="BL304" s="3">
        <v>203</v>
      </c>
      <c r="BM304" t="s">
        <v>12</v>
      </c>
      <c r="BN304" t="s">
        <v>84</v>
      </c>
      <c r="BO304" t="s">
        <v>109</v>
      </c>
      <c r="BP304" t="s">
        <v>14</v>
      </c>
      <c r="BQ304" t="s">
        <v>6</v>
      </c>
      <c r="BR304" t="s">
        <v>2</v>
      </c>
      <c r="BS304" t="s">
        <v>22</v>
      </c>
      <c r="BT304" t="s">
        <v>65</v>
      </c>
      <c r="BU304" t="s">
        <v>126</v>
      </c>
      <c r="BV304" t="s">
        <v>90</v>
      </c>
    </row>
    <row r="305" spans="37:74" x14ac:dyDescent="0.25">
      <c r="AK305" s="3">
        <v>203</v>
      </c>
      <c r="AL305" t="s">
        <v>12</v>
      </c>
      <c r="AM305" t="s">
        <v>84</v>
      </c>
      <c r="AN305" s="4" t="s">
        <v>14</v>
      </c>
      <c r="AO305" t="s">
        <v>120</v>
      </c>
      <c r="AP305" t="s">
        <v>5</v>
      </c>
      <c r="AQ305" t="s">
        <v>90</v>
      </c>
      <c r="BL305" s="3">
        <v>205</v>
      </c>
      <c r="BM305" t="s">
        <v>12</v>
      </c>
      <c r="BN305" t="s">
        <v>62</v>
      </c>
      <c r="BO305" t="s">
        <v>124</v>
      </c>
      <c r="BP305" t="s">
        <v>124</v>
      </c>
      <c r="BQ305" t="s">
        <v>6</v>
      </c>
      <c r="BR305" t="s">
        <v>2</v>
      </c>
      <c r="BS305" t="s">
        <v>27</v>
      </c>
      <c r="BT305" t="s">
        <v>9</v>
      </c>
      <c r="BU305" t="s">
        <v>108</v>
      </c>
      <c r="BV305" t="s">
        <v>77</v>
      </c>
    </row>
    <row r="306" spans="37:74" x14ac:dyDescent="0.25">
      <c r="AK306" s="3">
        <v>204</v>
      </c>
      <c r="AL306" t="s">
        <v>12</v>
      </c>
      <c r="AM306" t="s">
        <v>62</v>
      </c>
      <c r="AN306" s="4" t="s">
        <v>63</v>
      </c>
      <c r="AO306" t="s">
        <v>98</v>
      </c>
      <c r="AP306" t="s">
        <v>25</v>
      </c>
      <c r="AQ306" t="s">
        <v>90</v>
      </c>
      <c r="BL306" s="3">
        <v>206</v>
      </c>
      <c r="BM306" t="s">
        <v>13</v>
      </c>
      <c r="BN306" t="s">
        <v>78</v>
      </c>
      <c r="BO306" t="s">
        <v>14</v>
      </c>
      <c r="BP306" t="s">
        <v>14</v>
      </c>
      <c r="BQ306" t="s">
        <v>64</v>
      </c>
      <c r="BR306" t="s">
        <v>79</v>
      </c>
      <c r="BS306" t="s">
        <v>15</v>
      </c>
      <c r="BT306" t="s">
        <v>75</v>
      </c>
      <c r="BU306" t="s">
        <v>98</v>
      </c>
      <c r="BV306" t="s">
        <v>80</v>
      </c>
    </row>
    <row r="307" spans="37:74" x14ac:dyDescent="0.25">
      <c r="AK307" s="3">
        <v>210</v>
      </c>
      <c r="AL307" t="s">
        <v>11</v>
      </c>
      <c r="AM307" t="s">
        <v>62</v>
      </c>
      <c r="AN307" s="4" t="s">
        <v>63</v>
      </c>
      <c r="AO307" t="s">
        <v>98</v>
      </c>
      <c r="AP307" t="s">
        <v>5</v>
      </c>
      <c r="AQ307" t="s">
        <v>90</v>
      </c>
      <c r="BL307" s="3">
        <v>208</v>
      </c>
      <c r="BM307" t="s">
        <v>11</v>
      </c>
      <c r="BN307" t="s">
        <v>78</v>
      </c>
      <c r="BO307" t="s">
        <v>14</v>
      </c>
      <c r="BP307" t="s">
        <v>94</v>
      </c>
      <c r="BQ307" t="s">
        <v>6</v>
      </c>
      <c r="BR307" t="s">
        <v>2</v>
      </c>
      <c r="BS307" t="s">
        <v>24</v>
      </c>
      <c r="BT307" t="s">
        <v>75</v>
      </c>
      <c r="BU307" t="s">
        <v>98</v>
      </c>
      <c r="BV307" t="s">
        <v>80</v>
      </c>
    </row>
    <row r="308" spans="37:74" x14ac:dyDescent="0.25">
      <c r="AK308" s="3">
        <v>211</v>
      </c>
      <c r="AL308" t="s">
        <v>13</v>
      </c>
      <c r="AM308" t="s">
        <v>78</v>
      </c>
      <c r="AN308" s="4" t="s">
        <v>14</v>
      </c>
      <c r="AO308" t="s">
        <v>66</v>
      </c>
      <c r="AP308" t="s">
        <v>5</v>
      </c>
      <c r="AQ308" t="s">
        <v>80</v>
      </c>
      <c r="BL308" s="3">
        <v>209</v>
      </c>
      <c r="BM308" t="s">
        <v>26</v>
      </c>
      <c r="BN308" t="s">
        <v>74</v>
      </c>
      <c r="BO308" t="s">
        <v>63</v>
      </c>
      <c r="BP308" t="s">
        <v>94</v>
      </c>
      <c r="BQ308" t="s">
        <v>85</v>
      </c>
      <c r="BR308" t="s">
        <v>2</v>
      </c>
      <c r="BS308" t="s">
        <v>8</v>
      </c>
      <c r="BT308" t="s">
        <v>9</v>
      </c>
      <c r="BU308" t="s">
        <v>126</v>
      </c>
      <c r="BV308" t="s">
        <v>77</v>
      </c>
    </row>
    <row r="309" spans="37:74" x14ac:dyDescent="0.25">
      <c r="AK309" s="3">
        <v>22</v>
      </c>
      <c r="AL309" t="s">
        <v>11</v>
      </c>
      <c r="AM309" t="s">
        <v>84</v>
      </c>
      <c r="AN309" s="4" t="s">
        <v>65</v>
      </c>
      <c r="AO309" t="s">
        <v>20</v>
      </c>
      <c r="AP309" t="s">
        <v>5</v>
      </c>
      <c r="AQ309" t="s">
        <v>90</v>
      </c>
      <c r="BL309" s="3">
        <v>211</v>
      </c>
      <c r="BM309" t="s">
        <v>13</v>
      </c>
      <c r="BN309" t="s">
        <v>78</v>
      </c>
      <c r="BO309" t="s">
        <v>7</v>
      </c>
      <c r="BP309" t="s">
        <v>14</v>
      </c>
      <c r="BQ309" t="s">
        <v>64</v>
      </c>
      <c r="BR309" t="s">
        <v>79</v>
      </c>
      <c r="BS309" t="s">
        <v>15</v>
      </c>
      <c r="BT309" t="s">
        <v>75</v>
      </c>
      <c r="BU309" t="s">
        <v>98</v>
      </c>
      <c r="BV309" t="s">
        <v>80</v>
      </c>
    </row>
    <row r="310" spans="37:74" x14ac:dyDescent="0.25">
      <c r="AK310" s="3">
        <v>34</v>
      </c>
      <c r="AL310" t="s">
        <v>11</v>
      </c>
      <c r="AM310" t="s">
        <v>62</v>
      </c>
      <c r="AN310" s="4" t="s">
        <v>65</v>
      </c>
      <c r="AO310" t="s">
        <v>76</v>
      </c>
      <c r="AP310" t="s">
        <v>5</v>
      </c>
      <c r="AQ310" t="s">
        <v>90</v>
      </c>
      <c r="BL310" s="3">
        <v>11</v>
      </c>
      <c r="BM310" t="s">
        <v>11</v>
      </c>
      <c r="BN310" t="s">
        <v>74</v>
      </c>
      <c r="BO310" t="s">
        <v>63</v>
      </c>
      <c r="BP310" t="s">
        <v>94</v>
      </c>
      <c r="BQ310" t="s">
        <v>85</v>
      </c>
      <c r="BR310" t="s">
        <v>2</v>
      </c>
      <c r="BS310" t="s">
        <v>8</v>
      </c>
      <c r="BT310" t="s">
        <v>9</v>
      </c>
      <c r="BU310" t="s">
        <v>71</v>
      </c>
      <c r="BV310" t="s">
        <v>77</v>
      </c>
    </row>
    <row r="311" spans="37:74" x14ac:dyDescent="0.25">
      <c r="AK311" s="3">
        <v>42</v>
      </c>
      <c r="AL311" t="s">
        <v>11</v>
      </c>
      <c r="AM311" t="s">
        <v>84</v>
      </c>
      <c r="AN311" s="4" t="s">
        <v>65</v>
      </c>
      <c r="AO311" t="s">
        <v>71</v>
      </c>
      <c r="AP311" t="s">
        <v>5</v>
      </c>
      <c r="AQ311" t="s">
        <v>90</v>
      </c>
      <c r="BL311" s="3">
        <v>16</v>
      </c>
      <c r="BM311" t="s">
        <v>11</v>
      </c>
      <c r="BN311" t="s">
        <v>84</v>
      </c>
      <c r="BO311" t="s">
        <v>14</v>
      </c>
      <c r="BP311" t="s">
        <v>94</v>
      </c>
      <c r="BQ311" t="s">
        <v>6</v>
      </c>
      <c r="BR311" t="s">
        <v>2</v>
      </c>
      <c r="BS311" t="s">
        <v>3</v>
      </c>
      <c r="BT311" t="s">
        <v>65</v>
      </c>
      <c r="BU311" t="s">
        <v>71</v>
      </c>
      <c r="BV311" t="s">
        <v>80</v>
      </c>
    </row>
    <row r="312" spans="37:74" x14ac:dyDescent="0.25">
      <c r="AK312" s="3">
        <v>46</v>
      </c>
      <c r="AL312" t="s">
        <v>11</v>
      </c>
      <c r="AM312" t="s">
        <v>62</v>
      </c>
      <c r="AN312" s="4" t="s">
        <v>65</v>
      </c>
      <c r="AO312" t="s">
        <v>96</v>
      </c>
      <c r="AP312" t="s">
        <v>5</v>
      </c>
      <c r="AQ312" t="s">
        <v>90</v>
      </c>
      <c r="BL312" s="3">
        <v>32</v>
      </c>
      <c r="BM312" t="s">
        <v>11</v>
      </c>
      <c r="BN312" t="s">
        <v>104</v>
      </c>
      <c r="BO312" t="s">
        <v>14</v>
      </c>
      <c r="BP312" t="s">
        <v>91</v>
      </c>
      <c r="BQ312" t="s">
        <v>64</v>
      </c>
      <c r="BR312" t="s">
        <v>2</v>
      </c>
      <c r="BS312" t="s">
        <v>35</v>
      </c>
      <c r="BT312" t="s">
        <v>75</v>
      </c>
      <c r="BU312" t="s">
        <v>108</v>
      </c>
      <c r="BV312" t="s">
        <v>72</v>
      </c>
    </row>
    <row r="313" spans="37:74" x14ac:dyDescent="0.25">
      <c r="AK313" s="3">
        <v>48</v>
      </c>
      <c r="AL313" t="s">
        <v>11</v>
      </c>
      <c r="AM313" t="s">
        <v>104</v>
      </c>
      <c r="AN313" s="4" t="s">
        <v>65</v>
      </c>
      <c r="AO313" t="s">
        <v>125</v>
      </c>
      <c r="AP313" t="s">
        <v>5</v>
      </c>
      <c r="AQ313" t="s">
        <v>72</v>
      </c>
      <c r="BL313" s="3">
        <v>37</v>
      </c>
      <c r="BM313" t="s">
        <v>11</v>
      </c>
      <c r="BN313" t="s">
        <v>84</v>
      </c>
      <c r="BO313" t="s">
        <v>75</v>
      </c>
      <c r="BP313" t="s">
        <v>7</v>
      </c>
      <c r="BQ313" t="s">
        <v>6</v>
      </c>
      <c r="BR313" t="s">
        <v>2</v>
      </c>
      <c r="BS313" t="s">
        <v>3</v>
      </c>
      <c r="BT313" t="s">
        <v>9</v>
      </c>
      <c r="BU313" t="s">
        <v>71</v>
      </c>
      <c r="BV313" t="s">
        <v>90</v>
      </c>
    </row>
    <row r="314" spans="37:74" x14ac:dyDescent="0.25">
      <c r="AK314" s="3">
        <v>51</v>
      </c>
      <c r="AL314" t="s">
        <v>11</v>
      </c>
      <c r="AM314" t="s">
        <v>62</v>
      </c>
      <c r="AN314" s="4" t="s">
        <v>63</v>
      </c>
      <c r="AO314" t="s">
        <v>129</v>
      </c>
      <c r="AP314" t="s">
        <v>25</v>
      </c>
      <c r="AQ314" t="s">
        <v>72</v>
      </c>
      <c r="BL314" s="3">
        <v>44</v>
      </c>
      <c r="BM314" t="s">
        <v>11</v>
      </c>
      <c r="BN314" t="s">
        <v>84</v>
      </c>
      <c r="BO314" t="s">
        <v>73</v>
      </c>
      <c r="BP314" t="s">
        <v>122</v>
      </c>
      <c r="BQ314" t="s">
        <v>64</v>
      </c>
      <c r="BR314" t="s">
        <v>2</v>
      </c>
      <c r="BS314" t="s">
        <v>8</v>
      </c>
      <c r="BT314" t="s">
        <v>65</v>
      </c>
      <c r="BU314" t="s">
        <v>71</v>
      </c>
      <c r="BV314" t="s">
        <v>90</v>
      </c>
    </row>
    <row r="315" spans="37:74" x14ac:dyDescent="0.25">
      <c r="AK315" s="3">
        <v>58</v>
      </c>
      <c r="AL315" t="s">
        <v>26</v>
      </c>
      <c r="AM315" t="s">
        <v>74</v>
      </c>
      <c r="AN315" s="4" t="s">
        <v>63</v>
      </c>
      <c r="AO315" t="s">
        <v>71</v>
      </c>
      <c r="AP315" t="s">
        <v>5</v>
      </c>
      <c r="AQ315" t="s">
        <v>90</v>
      </c>
      <c r="BL315" s="3">
        <v>46</v>
      </c>
      <c r="BM315" t="s">
        <v>11</v>
      </c>
      <c r="BN315" t="s">
        <v>62</v>
      </c>
      <c r="BO315" t="s">
        <v>91</v>
      </c>
      <c r="BP315" t="s">
        <v>251</v>
      </c>
      <c r="BQ315" t="s">
        <v>6</v>
      </c>
      <c r="BR315" t="s">
        <v>2</v>
      </c>
      <c r="BS315" t="s">
        <v>28</v>
      </c>
      <c r="BT315" t="s">
        <v>63</v>
      </c>
      <c r="BU315" t="s">
        <v>71</v>
      </c>
      <c r="BV315" t="s">
        <v>90</v>
      </c>
    </row>
    <row r="316" spans="37:74" x14ac:dyDescent="0.25">
      <c r="AK316" s="3">
        <v>62</v>
      </c>
      <c r="AL316" t="s">
        <v>11</v>
      </c>
      <c r="AM316" t="s">
        <v>78</v>
      </c>
      <c r="AN316" s="4" t="s">
        <v>63</v>
      </c>
      <c r="AO316" t="s">
        <v>112</v>
      </c>
      <c r="AP316" t="s">
        <v>5</v>
      </c>
      <c r="AQ316" t="s">
        <v>77</v>
      </c>
      <c r="BL316" s="3">
        <v>48</v>
      </c>
      <c r="BM316" t="s">
        <v>11</v>
      </c>
      <c r="BN316" t="s">
        <v>104</v>
      </c>
      <c r="BO316" t="s">
        <v>122</v>
      </c>
      <c r="BP316" t="s">
        <v>121</v>
      </c>
      <c r="BQ316" t="s">
        <v>85</v>
      </c>
      <c r="BR316" t="s">
        <v>2</v>
      </c>
      <c r="BS316" t="s">
        <v>22</v>
      </c>
      <c r="BT316" t="s">
        <v>124</v>
      </c>
      <c r="BU316" t="s">
        <v>126</v>
      </c>
      <c r="BV316" t="s">
        <v>72</v>
      </c>
    </row>
    <row r="317" spans="37:74" x14ac:dyDescent="0.25">
      <c r="AK317" s="3">
        <v>75</v>
      </c>
      <c r="AL317" t="s">
        <v>26</v>
      </c>
      <c r="AM317" t="s">
        <v>78</v>
      </c>
      <c r="AN317" s="4" t="s">
        <v>63</v>
      </c>
      <c r="AO317" t="s">
        <v>71</v>
      </c>
      <c r="AP317" t="s">
        <v>5</v>
      </c>
      <c r="AQ317" t="s">
        <v>77</v>
      </c>
      <c r="BL317" s="3">
        <v>51</v>
      </c>
      <c r="BM317" t="s">
        <v>11</v>
      </c>
      <c r="BN317" t="s">
        <v>62</v>
      </c>
      <c r="BO317" t="s">
        <v>109</v>
      </c>
      <c r="BP317" t="s">
        <v>94</v>
      </c>
      <c r="BQ317" t="s">
        <v>6</v>
      </c>
      <c r="BR317" t="s">
        <v>2</v>
      </c>
      <c r="BS317" t="s">
        <v>8</v>
      </c>
      <c r="BT317" t="s">
        <v>65</v>
      </c>
      <c r="BU317" t="s">
        <v>126</v>
      </c>
      <c r="BV317" t="s">
        <v>72</v>
      </c>
    </row>
    <row r="318" spans="37:74" x14ac:dyDescent="0.25">
      <c r="AK318" s="3">
        <v>76</v>
      </c>
      <c r="AL318" t="s">
        <v>26</v>
      </c>
      <c r="AM318" t="s">
        <v>84</v>
      </c>
      <c r="AN318" s="4" t="s">
        <v>63</v>
      </c>
      <c r="AO318" t="s">
        <v>71</v>
      </c>
      <c r="AP318" t="s">
        <v>5</v>
      </c>
      <c r="AQ318" t="s">
        <v>77</v>
      </c>
      <c r="BL318" s="3">
        <v>54</v>
      </c>
      <c r="BM318" t="s">
        <v>11</v>
      </c>
      <c r="BN318" t="s">
        <v>84</v>
      </c>
      <c r="BO318" t="s">
        <v>63</v>
      </c>
      <c r="BP318" t="s">
        <v>109</v>
      </c>
      <c r="BQ318" t="s">
        <v>64</v>
      </c>
      <c r="BR318" t="s">
        <v>2</v>
      </c>
      <c r="BS318" t="s">
        <v>3</v>
      </c>
      <c r="BT318" t="s">
        <v>65</v>
      </c>
      <c r="BU318" t="s">
        <v>71</v>
      </c>
      <c r="BV318" t="s">
        <v>77</v>
      </c>
    </row>
    <row r="319" spans="37:74" x14ac:dyDescent="0.25">
      <c r="AK319" s="3">
        <v>77</v>
      </c>
      <c r="AL319" t="s">
        <v>12</v>
      </c>
      <c r="AM319" t="s">
        <v>84</v>
      </c>
      <c r="AN319" s="4" t="s">
        <v>63</v>
      </c>
      <c r="AO319" t="s">
        <v>120</v>
      </c>
      <c r="AP319" t="s">
        <v>5</v>
      </c>
      <c r="AQ319" t="s">
        <v>90</v>
      </c>
      <c r="BL319" s="3">
        <v>65</v>
      </c>
      <c r="BM319" t="s">
        <v>11</v>
      </c>
      <c r="BN319" t="s">
        <v>84</v>
      </c>
      <c r="BO319" t="s">
        <v>139</v>
      </c>
      <c r="BP319" t="s">
        <v>30</v>
      </c>
      <c r="BQ319" t="s">
        <v>6</v>
      </c>
      <c r="BR319" t="s">
        <v>2</v>
      </c>
      <c r="BS319" t="s">
        <v>8</v>
      </c>
      <c r="BT319" t="s">
        <v>88</v>
      </c>
      <c r="BU319" t="s">
        <v>126</v>
      </c>
      <c r="BV319" t="s">
        <v>80</v>
      </c>
    </row>
    <row r="320" spans="37:74" x14ac:dyDescent="0.25">
      <c r="AK320" s="3">
        <v>84</v>
      </c>
      <c r="AL320" t="s">
        <v>26</v>
      </c>
      <c r="AM320" t="s">
        <v>74</v>
      </c>
      <c r="AN320" s="4" t="s">
        <v>65</v>
      </c>
      <c r="AO320" t="s">
        <v>100</v>
      </c>
      <c r="AP320" t="s">
        <v>5</v>
      </c>
      <c r="AQ320" t="s">
        <v>72</v>
      </c>
      <c r="BL320" s="3">
        <v>69</v>
      </c>
      <c r="BM320" t="s">
        <v>13</v>
      </c>
      <c r="BN320" t="s">
        <v>104</v>
      </c>
      <c r="BO320" t="s">
        <v>128</v>
      </c>
      <c r="BP320" t="s">
        <v>248</v>
      </c>
      <c r="BQ320" t="s">
        <v>6</v>
      </c>
      <c r="BR320" t="s">
        <v>2</v>
      </c>
      <c r="BS320" t="s">
        <v>15</v>
      </c>
      <c r="BT320" t="s">
        <v>143</v>
      </c>
      <c r="BU320" t="s">
        <v>126</v>
      </c>
      <c r="BV320" t="s">
        <v>77</v>
      </c>
    </row>
    <row r="321" spans="37:74" x14ac:dyDescent="0.25">
      <c r="AK321" s="3">
        <v>91</v>
      </c>
      <c r="AL321" t="s">
        <v>11</v>
      </c>
      <c r="AM321" t="s">
        <v>84</v>
      </c>
      <c r="AN321" s="4" t="s">
        <v>14</v>
      </c>
      <c r="AO321" t="s">
        <v>98</v>
      </c>
      <c r="AP321" t="s">
        <v>5</v>
      </c>
      <c r="AQ321" t="s">
        <v>90</v>
      </c>
      <c r="BL321" s="3">
        <v>82</v>
      </c>
      <c r="BM321" t="s">
        <v>11</v>
      </c>
      <c r="BN321" t="s">
        <v>84</v>
      </c>
      <c r="BO321" t="s">
        <v>63</v>
      </c>
      <c r="BP321" t="s">
        <v>109</v>
      </c>
      <c r="BQ321" t="s">
        <v>85</v>
      </c>
      <c r="BR321" t="s">
        <v>2</v>
      </c>
      <c r="BS321" t="s">
        <v>3</v>
      </c>
      <c r="BT321" t="s">
        <v>9</v>
      </c>
      <c r="BU321" t="s">
        <v>126</v>
      </c>
      <c r="BV321" t="s">
        <v>77</v>
      </c>
    </row>
    <row r="322" spans="37:74" x14ac:dyDescent="0.25">
      <c r="AK322" s="3">
        <v>94</v>
      </c>
      <c r="AL322" t="s">
        <v>26</v>
      </c>
      <c r="AM322" t="s">
        <v>84</v>
      </c>
      <c r="AN322" s="4" t="s">
        <v>63</v>
      </c>
      <c r="AO322" t="s">
        <v>43</v>
      </c>
      <c r="AP322" t="s">
        <v>25</v>
      </c>
      <c r="AQ322" t="s">
        <v>80</v>
      </c>
      <c r="BL322" s="3">
        <v>92</v>
      </c>
      <c r="BM322" t="s">
        <v>26</v>
      </c>
      <c r="BN322" t="s">
        <v>87</v>
      </c>
      <c r="BO322" t="s">
        <v>88</v>
      </c>
      <c r="BP322" t="s">
        <v>155</v>
      </c>
      <c r="BQ322" t="s">
        <v>6</v>
      </c>
      <c r="BR322" t="s">
        <v>2</v>
      </c>
      <c r="BS322" t="s">
        <v>35</v>
      </c>
      <c r="BT322" t="s">
        <v>9</v>
      </c>
      <c r="BU322" t="s">
        <v>71</v>
      </c>
      <c r="BV322" t="s">
        <v>77</v>
      </c>
    </row>
    <row r="323" spans="37:74" x14ac:dyDescent="0.25">
      <c r="AK323" s="3">
        <v>95</v>
      </c>
      <c r="AL323" t="s">
        <v>26</v>
      </c>
      <c r="AM323" t="s">
        <v>62</v>
      </c>
      <c r="AN323" s="4" t="s">
        <v>65</v>
      </c>
      <c r="AO323" t="s">
        <v>44</v>
      </c>
      <c r="AP323" t="s">
        <v>25</v>
      </c>
      <c r="AQ323" t="s">
        <v>77</v>
      </c>
      <c r="BL323" s="3">
        <v>94</v>
      </c>
      <c r="BM323" t="s">
        <v>26</v>
      </c>
      <c r="BN323" t="s">
        <v>84</v>
      </c>
      <c r="BO323" t="s">
        <v>138</v>
      </c>
      <c r="BP323" t="s">
        <v>7</v>
      </c>
      <c r="BQ323" t="s">
        <v>6</v>
      </c>
      <c r="BR323" t="s">
        <v>2</v>
      </c>
      <c r="BS323" t="s">
        <v>28</v>
      </c>
      <c r="BT323" t="s">
        <v>255</v>
      </c>
      <c r="BU323" t="s">
        <v>278</v>
      </c>
      <c r="BV323" t="s">
        <v>80</v>
      </c>
    </row>
    <row r="324" spans="37:74" x14ac:dyDescent="0.25">
      <c r="AK324" s="3">
        <v>99</v>
      </c>
      <c r="AL324" t="s">
        <v>26</v>
      </c>
      <c r="AM324" t="s">
        <v>84</v>
      </c>
      <c r="AN324" s="4" t="s">
        <v>65</v>
      </c>
      <c r="AO324" t="s">
        <v>71</v>
      </c>
      <c r="AP324" t="s">
        <v>5</v>
      </c>
      <c r="AQ324" t="s">
        <v>77</v>
      </c>
      <c r="BL324" s="3">
        <v>97</v>
      </c>
      <c r="BM324" t="s">
        <v>13</v>
      </c>
      <c r="BN324" t="s">
        <v>104</v>
      </c>
      <c r="BO324" t="s">
        <v>7</v>
      </c>
      <c r="BP324" t="s">
        <v>18</v>
      </c>
      <c r="BQ324" t="s">
        <v>85</v>
      </c>
      <c r="BR324" t="s">
        <v>79</v>
      </c>
      <c r="BS324" t="s">
        <v>28</v>
      </c>
      <c r="BT324" t="s">
        <v>9</v>
      </c>
      <c r="BU324" t="s">
        <v>279</v>
      </c>
      <c r="BV324" t="s">
        <v>77</v>
      </c>
    </row>
    <row r="325" spans="37:74" x14ac:dyDescent="0.25">
      <c r="AK325" s="3">
        <v>109</v>
      </c>
      <c r="AL325" t="s">
        <v>12</v>
      </c>
      <c r="AM325" t="s">
        <v>84</v>
      </c>
      <c r="AN325" s="4" t="s">
        <v>63</v>
      </c>
      <c r="AO325" t="s">
        <v>120</v>
      </c>
      <c r="AP325" t="s">
        <v>5</v>
      </c>
      <c r="AQ325" t="s">
        <v>90</v>
      </c>
      <c r="BL325" s="3">
        <v>118</v>
      </c>
      <c r="BM325" t="s">
        <v>26</v>
      </c>
      <c r="BN325" t="s">
        <v>74</v>
      </c>
      <c r="BO325" t="s">
        <v>63</v>
      </c>
      <c r="BP325" t="s">
        <v>94</v>
      </c>
      <c r="BQ325" t="s">
        <v>85</v>
      </c>
      <c r="BR325" t="s">
        <v>2</v>
      </c>
      <c r="BS325" t="s">
        <v>8</v>
      </c>
      <c r="BT325" t="s">
        <v>9</v>
      </c>
      <c r="BU325" t="s">
        <v>71</v>
      </c>
      <c r="BV325" t="s">
        <v>77</v>
      </c>
    </row>
    <row r="326" spans="37:74" x14ac:dyDescent="0.25">
      <c r="AK326" s="3">
        <v>123</v>
      </c>
      <c r="AL326" t="s">
        <v>26</v>
      </c>
      <c r="AM326" t="s">
        <v>62</v>
      </c>
      <c r="AN326" s="4" t="s">
        <v>65</v>
      </c>
      <c r="AO326" t="s">
        <v>71</v>
      </c>
      <c r="AP326" t="s">
        <v>5</v>
      </c>
      <c r="AQ326" t="s">
        <v>90</v>
      </c>
      <c r="BL326" s="3">
        <v>122</v>
      </c>
      <c r="BM326" t="s">
        <v>11</v>
      </c>
      <c r="BN326" t="s">
        <v>87</v>
      </c>
      <c r="BO326" t="s">
        <v>63</v>
      </c>
      <c r="BP326" t="s">
        <v>7</v>
      </c>
      <c r="BQ326" t="s">
        <v>64</v>
      </c>
      <c r="BR326" t="s">
        <v>2</v>
      </c>
      <c r="BS326" t="s">
        <v>8</v>
      </c>
      <c r="BT326" t="s">
        <v>9</v>
      </c>
      <c r="BU326" t="s">
        <v>71</v>
      </c>
      <c r="BV326" t="s">
        <v>77</v>
      </c>
    </row>
    <row r="327" spans="37:74" x14ac:dyDescent="0.25">
      <c r="AK327" s="3">
        <v>133</v>
      </c>
      <c r="AL327" t="s">
        <v>26</v>
      </c>
      <c r="AM327" t="s">
        <v>62</v>
      </c>
      <c r="AN327" s="4" t="s">
        <v>63</v>
      </c>
      <c r="AO327" t="s">
        <v>129</v>
      </c>
      <c r="AP327" t="s">
        <v>25</v>
      </c>
      <c r="AQ327" t="s">
        <v>72</v>
      </c>
      <c r="BL327" s="3">
        <v>124</v>
      </c>
      <c r="BM327" t="s">
        <v>11</v>
      </c>
      <c r="BN327" t="s">
        <v>84</v>
      </c>
      <c r="BO327" t="s">
        <v>63</v>
      </c>
      <c r="BP327" t="s">
        <v>91</v>
      </c>
      <c r="BQ327" t="s">
        <v>6</v>
      </c>
      <c r="BR327" t="s">
        <v>2</v>
      </c>
      <c r="BS327" t="s">
        <v>8</v>
      </c>
      <c r="BT327" t="s">
        <v>9</v>
      </c>
      <c r="BU327" t="s">
        <v>126</v>
      </c>
      <c r="BV327" t="s">
        <v>90</v>
      </c>
    </row>
    <row r="328" spans="37:74" x14ac:dyDescent="0.25">
      <c r="AK328" s="3">
        <v>138</v>
      </c>
      <c r="AL328" t="s">
        <v>26</v>
      </c>
      <c r="AM328" t="s">
        <v>62</v>
      </c>
      <c r="AN328" s="4" t="s">
        <v>65</v>
      </c>
      <c r="AO328" t="s">
        <v>71</v>
      </c>
      <c r="AP328" t="s">
        <v>5</v>
      </c>
      <c r="AQ328" t="s">
        <v>90</v>
      </c>
      <c r="BL328" s="3">
        <v>133</v>
      </c>
      <c r="BM328" t="s">
        <v>26</v>
      </c>
      <c r="BN328" t="s">
        <v>62</v>
      </c>
      <c r="BO328" t="s">
        <v>109</v>
      </c>
      <c r="BP328" t="s">
        <v>94</v>
      </c>
      <c r="BQ328" t="s">
        <v>6</v>
      </c>
      <c r="BR328" t="s">
        <v>2</v>
      </c>
      <c r="BS328" t="s">
        <v>19</v>
      </c>
      <c r="BT328" t="s">
        <v>65</v>
      </c>
      <c r="BU328" t="s">
        <v>126</v>
      </c>
      <c r="BV328" t="s">
        <v>72</v>
      </c>
    </row>
    <row r="329" spans="37:74" x14ac:dyDescent="0.25">
      <c r="AK329" s="3">
        <v>141</v>
      </c>
      <c r="AL329" t="s">
        <v>26</v>
      </c>
      <c r="AM329" t="s">
        <v>84</v>
      </c>
      <c r="AN329" s="4" t="s">
        <v>63</v>
      </c>
      <c r="AO329" t="s">
        <v>112</v>
      </c>
      <c r="AP329" t="s">
        <v>25</v>
      </c>
      <c r="AQ329" t="s">
        <v>80</v>
      </c>
      <c r="BL329" s="3">
        <v>136</v>
      </c>
      <c r="BM329" t="s">
        <v>11</v>
      </c>
      <c r="BN329" t="s">
        <v>84</v>
      </c>
      <c r="BO329" t="s">
        <v>75</v>
      </c>
      <c r="BP329" t="s">
        <v>7</v>
      </c>
      <c r="BQ329" t="s">
        <v>6</v>
      </c>
      <c r="BR329" t="s">
        <v>2</v>
      </c>
      <c r="BS329" t="s">
        <v>3</v>
      </c>
      <c r="BT329" t="s">
        <v>9</v>
      </c>
      <c r="BU329" t="s">
        <v>126</v>
      </c>
      <c r="BV329" t="s">
        <v>90</v>
      </c>
    </row>
    <row r="330" spans="37:74" x14ac:dyDescent="0.25">
      <c r="AK330" s="3">
        <v>142</v>
      </c>
      <c r="AL330" t="s">
        <v>26</v>
      </c>
      <c r="AM330" t="s">
        <v>62</v>
      </c>
      <c r="AN330" s="4" t="s">
        <v>65</v>
      </c>
      <c r="AO330" t="s">
        <v>44</v>
      </c>
      <c r="AP330" t="s">
        <v>25</v>
      </c>
      <c r="AQ330" t="s">
        <v>77</v>
      </c>
      <c r="BL330" s="3">
        <v>145</v>
      </c>
      <c r="BM330" t="s">
        <v>11</v>
      </c>
      <c r="BN330" t="s">
        <v>87</v>
      </c>
      <c r="BO330" t="s">
        <v>63</v>
      </c>
      <c r="BP330" t="s">
        <v>7</v>
      </c>
      <c r="BQ330" t="s">
        <v>64</v>
      </c>
      <c r="BR330" t="s">
        <v>2</v>
      </c>
      <c r="BS330" t="s">
        <v>3</v>
      </c>
      <c r="BT330" t="s">
        <v>9</v>
      </c>
      <c r="BU330" t="s">
        <v>126</v>
      </c>
      <c r="BV330" t="s">
        <v>77</v>
      </c>
    </row>
    <row r="331" spans="37:74" x14ac:dyDescent="0.25">
      <c r="AK331" s="3">
        <v>146</v>
      </c>
      <c r="AL331" t="s">
        <v>11</v>
      </c>
      <c r="AM331" t="s">
        <v>62</v>
      </c>
      <c r="AN331" s="4" t="s">
        <v>65</v>
      </c>
      <c r="AO331" t="s">
        <v>71</v>
      </c>
      <c r="AP331" t="s">
        <v>5</v>
      </c>
      <c r="AQ331" t="s">
        <v>90</v>
      </c>
      <c r="BL331" s="3">
        <v>147</v>
      </c>
      <c r="BM331" t="s">
        <v>11</v>
      </c>
      <c r="BN331" t="s">
        <v>84</v>
      </c>
      <c r="BO331" t="s">
        <v>63</v>
      </c>
      <c r="BP331" t="s">
        <v>109</v>
      </c>
      <c r="BQ331" t="s">
        <v>85</v>
      </c>
      <c r="BR331" t="s">
        <v>2</v>
      </c>
      <c r="BS331" t="s">
        <v>3</v>
      </c>
      <c r="BT331" t="s">
        <v>9</v>
      </c>
      <c r="BU331" t="s">
        <v>126</v>
      </c>
      <c r="BV331" t="s">
        <v>77</v>
      </c>
    </row>
    <row r="332" spans="37:74" x14ac:dyDescent="0.25">
      <c r="AK332" s="3">
        <v>149</v>
      </c>
      <c r="AL332" t="s">
        <v>26</v>
      </c>
      <c r="AM332" t="s">
        <v>74</v>
      </c>
      <c r="AN332" s="4" t="s">
        <v>65</v>
      </c>
      <c r="AO332" t="s">
        <v>100</v>
      </c>
      <c r="AP332" t="s">
        <v>5</v>
      </c>
      <c r="AQ332" t="s">
        <v>72</v>
      </c>
      <c r="BL332" s="3">
        <v>154</v>
      </c>
      <c r="BM332" t="s">
        <v>11</v>
      </c>
      <c r="BN332" t="s">
        <v>84</v>
      </c>
      <c r="BO332" t="s">
        <v>14</v>
      </c>
      <c r="BP332" t="s">
        <v>94</v>
      </c>
      <c r="BQ332" t="s">
        <v>6</v>
      </c>
      <c r="BR332" t="s">
        <v>2</v>
      </c>
      <c r="BS332" t="s">
        <v>28</v>
      </c>
      <c r="BT332" t="s">
        <v>65</v>
      </c>
      <c r="BU332" t="s">
        <v>71</v>
      </c>
      <c r="BV332" t="s">
        <v>80</v>
      </c>
    </row>
    <row r="333" spans="37:74" x14ac:dyDescent="0.25">
      <c r="AK333" s="3">
        <v>158</v>
      </c>
      <c r="AL333" t="s">
        <v>26</v>
      </c>
      <c r="AM333" t="s">
        <v>74</v>
      </c>
      <c r="AN333" s="4" t="s">
        <v>65</v>
      </c>
      <c r="AO333" t="s">
        <v>100</v>
      </c>
      <c r="AP333" t="s">
        <v>5</v>
      </c>
      <c r="AQ333" t="s">
        <v>72</v>
      </c>
      <c r="BL333" s="3">
        <v>155</v>
      </c>
      <c r="BM333" t="s">
        <v>11</v>
      </c>
      <c r="BN333" t="s">
        <v>84</v>
      </c>
      <c r="BO333" t="s">
        <v>75</v>
      </c>
      <c r="BP333" t="s">
        <v>7</v>
      </c>
      <c r="BQ333" t="s">
        <v>6</v>
      </c>
      <c r="BR333" t="s">
        <v>2</v>
      </c>
      <c r="BS333" t="s">
        <v>3</v>
      </c>
      <c r="BT333" t="s">
        <v>9</v>
      </c>
      <c r="BU333" t="s">
        <v>71</v>
      </c>
      <c r="BV333" t="s">
        <v>90</v>
      </c>
    </row>
    <row r="334" spans="37:74" x14ac:dyDescent="0.25">
      <c r="AK334" s="3">
        <v>163</v>
      </c>
      <c r="AL334" t="s">
        <v>11</v>
      </c>
      <c r="AM334" t="s">
        <v>78</v>
      </c>
      <c r="AN334" s="4" t="s">
        <v>63</v>
      </c>
      <c r="AO334" t="s">
        <v>112</v>
      </c>
      <c r="AP334" t="s">
        <v>5</v>
      </c>
      <c r="AQ334" t="s">
        <v>72</v>
      </c>
      <c r="BL334" s="3">
        <v>162</v>
      </c>
      <c r="BM334" t="s">
        <v>11</v>
      </c>
      <c r="BN334" t="s">
        <v>84</v>
      </c>
      <c r="BO334" t="s">
        <v>75</v>
      </c>
      <c r="BP334" t="s">
        <v>253</v>
      </c>
      <c r="BQ334" t="s">
        <v>64</v>
      </c>
      <c r="BR334" t="s">
        <v>2</v>
      </c>
      <c r="BS334" t="s">
        <v>8</v>
      </c>
      <c r="BT334" t="s">
        <v>9</v>
      </c>
      <c r="BU334" t="s">
        <v>71</v>
      </c>
      <c r="BV334" t="s">
        <v>77</v>
      </c>
    </row>
    <row r="335" spans="37:74" x14ac:dyDescent="0.25">
      <c r="AK335" s="3">
        <v>176</v>
      </c>
      <c r="AL335" t="s">
        <v>11</v>
      </c>
      <c r="AM335" t="s">
        <v>84</v>
      </c>
      <c r="AN335" s="4" t="s">
        <v>65</v>
      </c>
      <c r="AO335" t="s">
        <v>71</v>
      </c>
      <c r="AP335" t="s">
        <v>5</v>
      </c>
      <c r="AQ335" t="s">
        <v>90</v>
      </c>
      <c r="BL335" s="3">
        <v>166</v>
      </c>
      <c r="BM335" t="s">
        <v>11</v>
      </c>
      <c r="BN335" t="s">
        <v>84</v>
      </c>
      <c r="BO335" t="s">
        <v>139</v>
      </c>
      <c r="BP335" t="s">
        <v>30</v>
      </c>
      <c r="BQ335" t="s">
        <v>6</v>
      </c>
      <c r="BR335" t="s">
        <v>2</v>
      </c>
      <c r="BS335" t="s">
        <v>3</v>
      </c>
      <c r="BT335" t="s">
        <v>88</v>
      </c>
      <c r="BU335" t="s">
        <v>71</v>
      </c>
      <c r="BV335" t="s">
        <v>80</v>
      </c>
    </row>
    <row r="336" spans="37:74" x14ac:dyDescent="0.25">
      <c r="AK336" s="3">
        <v>197</v>
      </c>
      <c r="AL336" t="s">
        <v>11</v>
      </c>
      <c r="AM336" t="s">
        <v>62</v>
      </c>
      <c r="AN336" s="4" t="s">
        <v>63</v>
      </c>
      <c r="AO336" t="s">
        <v>129</v>
      </c>
      <c r="AP336" t="s">
        <v>25</v>
      </c>
      <c r="AQ336" t="s">
        <v>72</v>
      </c>
      <c r="BL336" s="3">
        <v>182</v>
      </c>
      <c r="BM336" t="s">
        <v>11</v>
      </c>
      <c r="BN336" t="s">
        <v>74</v>
      </c>
      <c r="BO336" t="s">
        <v>63</v>
      </c>
      <c r="BP336" t="s">
        <v>94</v>
      </c>
      <c r="BQ336" t="s">
        <v>85</v>
      </c>
      <c r="BR336" t="s">
        <v>2</v>
      </c>
      <c r="BS336" t="s">
        <v>3</v>
      </c>
      <c r="BT336" t="s">
        <v>9</v>
      </c>
      <c r="BU336" t="s">
        <v>71</v>
      </c>
      <c r="BV336" t="s">
        <v>77</v>
      </c>
    </row>
    <row r="337" spans="37:74" x14ac:dyDescent="0.25">
      <c r="AK337" s="3">
        <v>203</v>
      </c>
      <c r="AL337" t="s">
        <v>12</v>
      </c>
      <c r="AM337" t="s">
        <v>84</v>
      </c>
      <c r="AN337" s="4" t="s">
        <v>63</v>
      </c>
      <c r="AO337" t="s">
        <v>120</v>
      </c>
      <c r="AP337" t="s">
        <v>5</v>
      </c>
      <c r="AQ337" t="s">
        <v>90</v>
      </c>
      <c r="BL337" s="3">
        <v>187</v>
      </c>
      <c r="BM337" t="s">
        <v>11</v>
      </c>
      <c r="BN337" t="s">
        <v>84</v>
      </c>
      <c r="BO337" t="s">
        <v>14</v>
      </c>
      <c r="BP337" t="s">
        <v>94</v>
      </c>
      <c r="BQ337" t="s">
        <v>6</v>
      </c>
      <c r="BR337" t="s">
        <v>2</v>
      </c>
      <c r="BS337" t="s">
        <v>28</v>
      </c>
      <c r="BT337" t="s">
        <v>65</v>
      </c>
      <c r="BU337" t="s">
        <v>71</v>
      </c>
      <c r="BV337" t="s">
        <v>80</v>
      </c>
    </row>
    <row r="338" spans="37:74" x14ac:dyDescent="0.25">
      <c r="AK338" s="3">
        <v>58</v>
      </c>
      <c r="AL338" t="s">
        <v>26</v>
      </c>
      <c r="AM338" t="s">
        <v>74</v>
      </c>
      <c r="AN338" s="4" t="s">
        <v>65</v>
      </c>
      <c r="AO338" t="s">
        <v>71</v>
      </c>
      <c r="AP338" t="s">
        <v>5</v>
      </c>
      <c r="AQ338" t="s">
        <v>90</v>
      </c>
      <c r="BL338" s="3">
        <v>197</v>
      </c>
      <c r="BM338" t="s">
        <v>11</v>
      </c>
      <c r="BN338" t="s">
        <v>62</v>
      </c>
      <c r="BO338" t="s">
        <v>109</v>
      </c>
      <c r="BP338" t="s">
        <v>94</v>
      </c>
      <c r="BQ338" t="s">
        <v>6</v>
      </c>
      <c r="BR338" t="s">
        <v>2</v>
      </c>
      <c r="BS338" t="s">
        <v>8</v>
      </c>
      <c r="BT338" t="s">
        <v>65</v>
      </c>
      <c r="BU338" t="s">
        <v>126</v>
      </c>
      <c r="BV338" t="s">
        <v>72</v>
      </c>
    </row>
    <row r="339" spans="37:74" x14ac:dyDescent="0.25">
      <c r="AK339" s="3">
        <v>62</v>
      </c>
      <c r="AL339" t="s">
        <v>11</v>
      </c>
      <c r="AM339" t="s">
        <v>78</v>
      </c>
      <c r="AN339" s="4" t="s">
        <v>65</v>
      </c>
      <c r="AO339" t="s">
        <v>112</v>
      </c>
      <c r="AP339" t="s">
        <v>5</v>
      </c>
      <c r="AQ339" t="s">
        <v>77</v>
      </c>
      <c r="BL339" s="3">
        <v>209</v>
      </c>
      <c r="BM339" t="s">
        <v>26</v>
      </c>
      <c r="BN339" t="s">
        <v>74</v>
      </c>
      <c r="BO339" t="s">
        <v>63</v>
      </c>
      <c r="BP339" t="s">
        <v>94</v>
      </c>
      <c r="BQ339" t="s">
        <v>85</v>
      </c>
      <c r="BR339" t="s">
        <v>2</v>
      </c>
      <c r="BS339" t="s">
        <v>8</v>
      </c>
      <c r="BT339" t="s">
        <v>9</v>
      </c>
      <c r="BU339" t="s">
        <v>71</v>
      </c>
      <c r="BV339" t="s">
        <v>77</v>
      </c>
    </row>
    <row r="340" spans="37:74" x14ac:dyDescent="0.25">
      <c r="AK340" s="3">
        <v>76</v>
      </c>
      <c r="AL340" t="s">
        <v>26</v>
      </c>
      <c r="AM340" t="s">
        <v>84</v>
      </c>
      <c r="AN340" s="4" t="s">
        <v>65</v>
      </c>
      <c r="AO340" t="s">
        <v>71</v>
      </c>
      <c r="AP340" t="s">
        <v>5</v>
      </c>
      <c r="AQ340" t="s">
        <v>77</v>
      </c>
      <c r="BL340" s="3">
        <v>48</v>
      </c>
      <c r="BM340" t="s">
        <v>11</v>
      </c>
      <c r="BN340" t="s">
        <v>104</v>
      </c>
      <c r="BO340" t="s">
        <v>122</v>
      </c>
      <c r="BP340" t="s">
        <v>121</v>
      </c>
      <c r="BQ340" t="s">
        <v>85</v>
      </c>
      <c r="BR340" t="s">
        <v>2</v>
      </c>
      <c r="BS340" t="s">
        <v>22</v>
      </c>
      <c r="BT340" t="s">
        <v>124</v>
      </c>
      <c r="BU340" t="s">
        <v>71</v>
      </c>
      <c r="BV340" t="s">
        <v>72</v>
      </c>
    </row>
    <row r="341" spans="37:74" x14ac:dyDescent="0.25">
      <c r="AK341" s="3">
        <v>91</v>
      </c>
      <c r="AL341" t="s">
        <v>11</v>
      </c>
      <c r="AM341" t="s">
        <v>84</v>
      </c>
      <c r="AN341" s="4" t="s">
        <v>63</v>
      </c>
      <c r="AO341" t="s">
        <v>98</v>
      </c>
      <c r="AP341" t="s">
        <v>5</v>
      </c>
      <c r="AQ341" t="s">
        <v>90</v>
      </c>
      <c r="BL341" s="3">
        <v>51</v>
      </c>
      <c r="BM341" t="s">
        <v>11</v>
      </c>
      <c r="BN341" t="s">
        <v>62</v>
      </c>
      <c r="BO341" t="s">
        <v>109</v>
      </c>
      <c r="BP341" t="s">
        <v>94</v>
      </c>
      <c r="BQ341" t="s">
        <v>6</v>
      </c>
      <c r="BR341" t="s">
        <v>2</v>
      </c>
      <c r="BS341" t="s">
        <v>8</v>
      </c>
      <c r="BT341" t="s">
        <v>65</v>
      </c>
      <c r="BU341" t="s">
        <v>71</v>
      </c>
      <c r="BV341" t="s">
        <v>72</v>
      </c>
    </row>
    <row r="342" spans="37:74" x14ac:dyDescent="0.25">
      <c r="AK342" s="3">
        <v>94</v>
      </c>
      <c r="AL342" t="s">
        <v>26</v>
      </c>
      <c r="AM342" t="s">
        <v>84</v>
      </c>
      <c r="AN342" s="4" t="s">
        <v>88</v>
      </c>
      <c r="AO342" t="s">
        <v>43</v>
      </c>
      <c r="AP342" t="s">
        <v>25</v>
      </c>
      <c r="AQ342" t="s">
        <v>80</v>
      </c>
      <c r="BL342" s="3">
        <v>65</v>
      </c>
      <c r="BM342" t="s">
        <v>11</v>
      </c>
      <c r="BN342" t="s">
        <v>84</v>
      </c>
      <c r="BO342" t="s">
        <v>139</v>
      </c>
      <c r="BP342" t="s">
        <v>30</v>
      </c>
      <c r="BQ342" t="s">
        <v>6</v>
      </c>
      <c r="BR342" t="s">
        <v>2</v>
      </c>
      <c r="BS342" t="s">
        <v>8</v>
      </c>
      <c r="BT342" t="s">
        <v>88</v>
      </c>
      <c r="BU342" t="s">
        <v>71</v>
      </c>
      <c r="BV342" t="s">
        <v>80</v>
      </c>
    </row>
    <row r="343" spans="37:74" x14ac:dyDescent="0.25">
      <c r="AK343" s="3">
        <v>141</v>
      </c>
      <c r="AL343" t="s">
        <v>26</v>
      </c>
      <c r="AM343" t="s">
        <v>84</v>
      </c>
      <c r="AN343" s="4" t="s">
        <v>88</v>
      </c>
      <c r="AO343" t="s">
        <v>112</v>
      </c>
      <c r="AP343" t="s">
        <v>25</v>
      </c>
      <c r="AQ343" t="s">
        <v>80</v>
      </c>
      <c r="BL343" s="3">
        <v>69</v>
      </c>
      <c r="BM343" t="s">
        <v>13</v>
      </c>
      <c r="BN343" t="s">
        <v>104</v>
      </c>
      <c r="BO343" t="s">
        <v>128</v>
      </c>
      <c r="BP343" t="s">
        <v>248</v>
      </c>
      <c r="BQ343" t="s">
        <v>6</v>
      </c>
      <c r="BR343" t="s">
        <v>2</v>
      </c>
      <c r="BS343" t="s">
        <v>15</v>
      </c>
      <c r="BT343" t="s">
        <v>143</v>
      </c>
      <c r="BU343" t="s">
        <v>71</v>
      </c>
      <c r="BV343" t="s">
        <v>77</v>
      </c>
    </row>
    <row r="344" spans="37:74" x14ac:dyDescent="0.25">
      <c r="AK344" s="3">
        <v>163</v>
      </c>
      <c r="AL344" t="s">
        <v>11</v>
      </c>
      <c r="AM344" t="s">
        <v>78</v>
      </c>
      <c r="AN344" s="4" t="s">
        <v>65</v>
      </c>
      <c r="AO344" t="s">
        <v>112</v>
      </c>
      <c r="AP344" t="s">
        <v>5</v>
      </c>
      <c r="AQ344" t="s">
        <v>72</v>
      </c>
      <c r="BL344" s="3">
        <v>82</v>
      </c>
      <c r="BM344" t="s">
        <v>11</v>
      </c>
      <c r="BN344" t="s">
        <v>84</v>
      </c>
      <c r="BO344" t="s">
        <v>63</v>
      </c>
      <c r="BP344" t="s">
        <v>109</v>
      </c>
      <c r="BQ344" t="s">
        <v>85</v>
      </c>
      <c r="BR344" t="s">
        <v>2</v>
      </c>
      <c r="BS344" t="s">
        <v>3</v>
      </c>
      <c r="BT344" t="s">
        <v>9</v>
      </c>
      <c r="BU344" t="s">
        <v>71</v>
      </c>
      <c r="BV344" t="s">
        <v>77</v>
      </c>
    </row>
    <row r="345" spans="37:74" x14ac:dyDescent="0.25">
      <c r="AK345" s="3">
        <v>163</v>
      </c>
      <c r="AL345" t="s">
        <v>11</v>
      </c>
      <c r="AM345" t="s">
        <v>78</v>
      </c>
      <c r="AN345" s="4" t="s">
        <v>65</v>
      </c>
      <c r="AO345" t="s">
        <v>112</v>
      </c>
      <c r="AP345" t="s">
        <v>5</v>
      </c>
      <c r="AQ345" t="s">
        <v>72</v>
      </c>
      <c r="BL345" s="3">
        <v>94</v>
      </c>
      <c r="BM345" t="s">
        <v>26</v>
      </c>
      <c r="BN345" t="s">
        <v>84</v>
      </c>
      <c r="BO345" t="s">
        <v>138</v>
      </c>
      <c r="BP345" t="s">
        <v>7</v>
      </c>
      <c r="BQ345" t="s">
        <v>6</v>
      </c>
      <c r="BR345" t="s">
        <v>2</v>
      </c>
      <c r="BS345" t="s">
        <v>28</v>
      </c>
      <c r="BT345" t="s">
        <v>255</v>
      </c>
      <c r="BU345" t="s">
        <v>280</v>
      </c>
      <c r="BV345" t="s">
        <v>80</v>
      </c>
    </row>
    <row r="346" spans="37:74" x14ac:dyDescent="0.25">
      <c r="BL346" s="3">
        <v>97</v>
      </c>
      <c r="BM346" t="s">
        <v>13</v>
      </c>
      <c r="BN346" t="s">
        <v>104</v>
      </c>
      <c r="BO346" t="s">
        <v>7</v>
      </c>
      <c r="BP346" t="s">
        <v>18</v>
      </c>
      <c r="BQ346" t="s">
        <v>85</v>
      </c>
      <c r="BR346" t="s">
        <v>79</v>
      </c>
      <c r="BS346" t="s">
        <v>28</v>
      </c>
      <c r="BT346" t="s">
        <v>9</v>
      </c>
      <c r="BU346" t="s">
        <v>281</v>
      </c>
      <c r="BV346" t="s">
        <v>77</v>
      </c>
    </row>
    <row r="347" spans="37:74" x14ac:dyDescent="0.25">
      <c r="BL347" s="3">
        <v>124</v>
      </c>
      <c r="BM347" t="s">
        <v>11</v>
      </c>
      <c r="BN347" t="s">
        <v>84</v>
      </c>
      <c r="BO347" t="s">
        <v>63</v>
      </c>
      <c r="BP347" t="s">
        <v>91</v>
      </c>
      <c r="BQ347" t="s">
        <v>6</v>
      </c>
      <c r="BR347" t="s">
        <v>2</v>
      </c>
      <c r="BS347" t="s">
        <v>8</v>
      </c>
      <c r="BT347" t="s">
        <v>9</v>
      </c>
      <c r="BU347" t="s">
        <v>71</v>
      </c>
      <c r="BV347" t="s">
        <v>90</v>
      </c>
    </row>
    <row r="348" spans="37:74" x14ac:dyDescent="0.25">
      <c r="BL348" s="3">
        <v>133</v>
      </c>
      <c r="BM348" t="s">
        <v>26</v>
      </c>
      <c r="BN348" t="s">
        <v>62</v>
      </c>
      <c r="BO348" t="s">
        <v>109</v>
      </c>
      <c r="BP348" t="s">
        <v>94</v>
      </c>
      <c r="BQ348" t="s">
        <v>6</v>
      </c>
      <c r="BR348" t="s">
        <v>2</v>
      </c>
      <c r="BS348" t="s">
        <v>19</v>
      </c>
      <c r="BT348" t="s">
        <v>65</v>
      </c>
      <c r="BU348" t="s">
        <v>71</v>
      </c>
      <c r="BV348" t="s">
        <v>72</v>
      </c>
    </row>
    <row r="349" spans="37:74" x14ac:dyDescent="0.25">
      <c r="BL349" s="3">
        <v>136</v>
      </c>
      <c r="BM349" t="s">
        <v>11</v>
      </c>
      <c r="BN349" t="s">
        <v>84</v>
      </c>
      <c r="BO349" t="s">
        <v>75</v>
      </c>
      <c r="BP349" t="s">
        <v>7</v>
      </c>
      <c r="BQ349" t="s">
        <v>6</v>
      </c>
      <c r="BR349" t="s">
        <v>2</v>
      </c>
      <c r="BS349" t="s">
        <v>3</v>
      </c>
      <c r="BT349" t="s">
        <v>9</v>
      </c>
      <c r="BU349" t="s">
        <v>71</v>
      </c>
      <c r="BV349" t="s">
        <v>90</v>
      </c>
    </row>
    <row r="350" spans="37:74" x14ac:dyDescent="0.25">
      <c r="BL350" s="3">
        <v>145</v>
      </c>
      <c r="BM350" t="s">
        <v>11</v>
      </c>
      <c r="BN350" t="s">
        <v>87</v>
      </c>
      <c r="BO350" t="s">
        <v>63</v>
      </c>
      <c r="BP350" t="s">
        <v>7</v>
      </c>
      <c r="BQ350" t="s">
        <v>64</v>
      </c>
      <c r="BR350" t="s">
        <v>2</v>
      </c>
      <c r="BS350" t="s">
        <v>3</v>
      </c>
      <c r="BT350" t="s">
        <v>9</v>
      </c>
      <c r="BU350" t="s">
        <v>71</v>
      </c>
      <c r="BV350" t="s">
        <v>77</v>
      </c>
    </row>
    <row r="351" spans="37:74" x14ac:dyDescent="0.25">
      <c r="BL351" s="3">
        <v>147</v>
      </c>
      <c r="BM351" t="s">
        <v>11</v>
      </c>
      <c r="BN351" t="s">
        <v>84</v>
      </c>
      <c r="BO351" t="s">
        <v>63</v>
      </c>
      <c r="BP351" t="s">
        <v>109</v>
      </c>
      <c r="BQ351" t="s">
        <v>85</v>
      </c>
      <c r="BR351" t="s">
        <v>2</v>
      </c>
      <c r="BS351" t="s">
        <v>3</v>
      </c>
      <c r="BT351" t="s">
        <v>9</v>
      </c>
      <c r="BU351" t="s">
        <v>71</v>
      </c>
      <c r="BV351" t="s">
        <v>77</v>
      </c>
    </row>
    <row r="352" spans="37:74" x14ac:dyDescent="0.25">
      <c r="BL352" s="3">
        <v>197</v>
      </c>
      <c r="BM352" t="s">
        <v>11</v>
      </c>
      <c r="BN352" t="s">
        <v>62</v>
      </c>
      <c r="BO352" t="s">
        <v>109</v>
      </c>
      <c r="BP352" t="s">
        <v>94</v>
      </c>
      <c r="BQ352" t="s">
        <v>6</v>
      </c>
      <c r="BR352" t="s">
        <v>2</v>
      </c>
      <c r="BS352" t="s">
        <v>8</v>
      </c>
      <c r="BT352" t="s">
        <v>65</v>
      </c>
      <c r="BU352" t="s">
        <v>71</v>
      </c>
      <c r="BV352" t="s">
        <v>72</v>
      </c>
    </row>
  </sheetData>
  <pageMargins left="0.7" right="0.7" top="0.75" bottom="0.75" header="0.3" footer="0.3"/>
  <pageSetup paperSize="9" orientation="portrait" r:id="rId4"/>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DCB6E-2D04-4A8D-B01A-1171BFCCFBE3}">
  <dimension ref="A1:Y345"/>
  <sheetViews>
    <sheetView topLeftCell="A309" workbookViewId="0">
      <selection sqref="A1:A345"/>
    </sheetView>
  </sheetViews>
  <sheetFormatPr defaultRowHeight="15" x14ac:dyDescent="0.25"/>
  <cols>
    <col min="1" max="1" width="5.7109375" bestFit="1" customWidth="1"/>
    <col min="2" max="2" width="16.28515625" bestFit="1" customWidth="1"/>
    <col min="3" max="3" width="30.7109375" bestFit="1" customWidth="1"/>
    <col min="4" max="4" width="75.85546875" bestFit="1" customWidth="1"/>
    <col min="5" max="5" width="176.7109375" bestFit="1" customWidth="1"/>
    <col min="6" max="6" width="30.140625" bestFit="1" customWidth="1"/>
    <col min="7" max="7" width="40.85546875" bestFit="1" customWidth="1"/>
    <col min="8" max="8" width="66.7109375" bestFit="1" customWidth="1"/>
    <col min="9" max="9" width="77.5703125" bestFit="1" customWidth="1"/>
    <col min="10" max="10" width="255.7109375" bestFit="1" customWidth="1"/>
    <col min="11" max="11" width="58.140625" bestFit="1" customWidth="1"/>
    <col min="12" max="12" width="84.85546875" bestFit="1" customWidth="1"/>
    <col min="13" max="13" width="47.28515625" bestFit="1" customWidth="1"/>
    <col min="14" max="14" width="88" bestFit="1" customWidth="1"/>
    <col min="15" max="15" width="60.5703125" bestFit="1" customWidth="1"/>
    <col min="18" max="18" width="50.140625" bestFit="1" customWidth="1"/>
    <col min="19" max="19" width="16.85546875" bestFit="1" customWidth="1"/>
    <col min="20" max="20" width="11.140625" bestFit="1" customWidth="1"/>
    <col min="21" max="21" width="12.140625" bestFit="1" customWidth="1"/>
    <col min="22" max="22" width="10.140625" bestFit="1" customWidth="1"/>
    <col min="23" max="23" width="62.28515625" bestFit="1" customWidth="1"/>
    <col min="24" max="24" width="7.28515625" bestFit="1" customWidth="1"/>
    <col min="25" max="25" width="11.28515625" bestFit="1" customWidth="1"/>
  </cols>
  <sheetData>
    <row r="1" spans="1:19" x14ac:dyDescent="0.25">
      <c r="A1" s="1" t="s">
        <v>166</v>
      </c>
      <c r="B1" s="22" t="s">
        <v>0</v>
      </c>
      <c r="C1" s="22" t="s">
        <v>45</v>
      </c>
      <c r="D1" s="22" t="s">
        <v>228</v>
      </c>
      <c r="E1" s="22" t="s">
        <v>47</v>
      </c>
      <c r="F1" s="22" t="s">
        <v>48</v>
      </c>
      <c r="G1" s="22" t="s">
        <v>49</v>
      </c>
      <c r="H1" s="22" t="s">
        <v>50</v>
      </c>
      <c r="I1" s="22" t="s">
        <v>51</v>
      </c>
      <c r="J1" s="22" t="s">
        <v>52</v>
      </c>
      <c r="K1" s="22" t="s">
        <v>53</v>
      </c>
      <c r="L1" s="22" t="s">
        <v>54</v>
      </c>
      <c r="M1" s="22" t="s">
        <v>55</v>
      </c>
      <c r="N1" s="22" t="s">
        <v>56</v>
      </c>
      <c r="O1" s="22" t="s">
        <v>1</v>
      </c>
    </row>
    <row r="2" spans="1:19" x14ac:dyDescent="0.25">
      <c r="A2" s="3">
        <v>1</v>
      </c>
      <c r="B2" t="s">
        <v>11</v>
      </c>
      <c r="C2" t="s">
        <v>62</v>
      </c>
      <c r="D2" s="4" t="s">
        <v>14</v>
      </c>
      <c r="E2" t="s">
        <v>63</v>
      </c>
      <c r="F2" t="s">
        <v>64</v>
      </c>
      <c r="G2" t="s">
        <v>2</v>
      </c>
      <c r="H2" t="s">
        <v>3</v>
      </c>
      <c r="I2" t="s">
        <v>65</v>
      </c>
      <c r="J2" t="s">
        <v>66</v>
      </c>
      <c r="K2" t="s">
        <v>4</v>
      </c>
      <c r="L2" t="s">
        <v>67</v>
      </c>
      <c r="M2" t="s">
        <v>5</v>
      </c>
      <c r="N2" t="s">
        <v>80</v>
      </c>
      <c r="O2" t="s">
        <v>92</v>
      </c>
    </row>
    <row r="3" spans="1:19" x14ac:dyDescent="0.25">
      <c r="A3" s="3">
        <v>2</v>
      </c>
      <c r="B3" t="s">
        <v>26</v>
      </c>
      <c r="C3" t="s">
        <v>62</v>
      </c>
      <c r="D3" s="4" t="s">
        <v>65</v>
      </c>
      <c r="E3" t="s">
        <v>7</v>
      </c>
      <c r="F3" t="s">
        <v>6</v>
      </c>
      <c r="G3" t="s">
        <v>2</v>
      </c>
      <c r="H3" t="s">
        <v>8</v>
      </c>
      <c r="I3" t="s">
        <v>9</v>
      </c>
      <c r="J3" t="s">
        <v>71</v>
      </c>
      <c r="K3" t="s">
        <v>6</v>
      </c>
      <c r="L3" t="s">
        <v>67</v>
      </c>
      <c r="M3" t="s">
        <v>10</v>
      </c>
      <c r="N3" t="s">
        <v>72</v>
      </c>
      <c r="O3" t="s">
        <v>68</v>
      </c>
      <c r="R3" s="2" t="s">
        <v>202</v>
      </c>
      <c r="S3" t="s">
        <v>181</v>
      </c>
    </row>
    <row r="4" spans="1:19" x14ac:dyDescent="0.25">
      <c r="A4" s="3">
        <v>3</v>
      </c>
      <c r="B4" t="s">
        <v>26</v>
      </c>
      <c r="C4" t="s">
        <v>62</v>
      </c>
      <c r="D4" s="4" t="s">
        <v>14</v>
      </c>
      <c r="E4" t="s">
        <v>73</v>
      </c>
      <c r="F4" t="s">
        <v>64</v>
      </c>
      <c r="G4" t="s">
        <v>2</v>
      </c>
      <c r="H4" t="s">
        <v>3</v>
      </c>
      <c r="I4" t="s">
        <v>65</v>
      </c>
      <c r="J4" t="s">
        <v>66</v>
      </c>
      <c r="K4" t="s">
        <v>4</v>
      </c>
      <c r="L4" t="s">
        <v>67</v>
      </c>
      <c r="M4" t="s">
        <v>5</v>
      </c>
      <c r="N4" t="s">
        <v>80</v>
      </c>
      <c r="O4" t="s">
        <v>86</v>
      </c>
      <c r="R4" s="5" t="s">
        <v>92</v>
      </c>
      <c r="S4">
        <v>68</v>
      </c>
    </row>
    <row r="5" spans="1:19" x14ac:dyDescent="0.25">
      <c r="A5" s="3">
        <v>4</v>
      </c>
      <c r="B5" t="s">
        <v>12</v>
      </c>
      <c r="C5" t="s">
        <v>74</v>
      </c>
      <c r="D5" s="4" t="s">
        <v>18</v>
      </c>
      <c r="E5" t="s">
        <v>75</v>
      </c>
      <c r="F5" t="s">
        <v>64</v>
      </c>
      <c r="G5" t="s">
        <v>2</v>
      </c>
      <c r="H5" t="s">
        <v>8</v>
      </c>
      <c r="I5" t="s">
        <v>9</v>
      </c>
      <c r="J5" t="s">
        <v>76</v>
      </c>
      <c r="K5" t="s">
        <v>4</v>
      </c>
      <c r="L5" t="s">
        <v>67</v>
      </c>
      <c r="M5" t="s">
        <v>5</v>
      </c>
      <c r="N5" t="s">
        <v>77</v>
      </c>
      <c r="O5" t="s">
        <v>95</v>
      </c>
      <c r="R5" s="5" t="s">
        <v>95</v>
      </c>
      <c r="S5">
        <v>32</v>
      </c>
    </row>
    <row r="6" spans="1:19" x14ac:dyDescent="0.25">
      <c r="A6" s="3">
        <v>5</v>
      </c>
      <c r="B6" t="s">
        <v>13</v>
      </c>
      <c r="C6" t="s">
        <v>78</v>
      </c>
      <c r="D6" s="4" t="s">
        <v>14</v>
      </c>
      <c r="E6" t="s">
        <v>14</v>
      </c>
      <c r="F6" t="s">
        <v>64</v>
      </c>
      <c r="G6" t="s">
        <v>79</v>
      </c>
      <c r="H6" t="s">
        <v>15</v>
      </c>
      <c r="I6" t="s">
        <v>75</v>
      </c>
      <c r="J6" t="s">
        <v>66</v>
      </c>
      <c r="K6" t="s">
        <v>6</v>
      </c>
      <c r="L6" t="s">
        <v>67</v>
      </c>
      <c r="M6" t="s">
        <v>5</v>
      </c>
      <c r="N6" t="s">
        <v>80</v>
      </c>
      <c r="O6" t="s">
        <v>86</v>
      </c>
      <c r="R6" s="5" t="s">
        <v>152</v>
      </c>
      <c r="S6">
        <v>2</v>
      </c>
    </row>
    <row r="7" spans="1:19" x14ac:dyDescent="0.25">
      <c r="A7" s="3">
        <v>6</v>
      </c>
      <c r="B7" t="s">
        <v>17</v>
      </c>
      <c r="C7" t="s">
        <v>84</v>
      </c>
      <c r="D7" s="4" t="s">
        <v>65</v>
      </c>
      <c r="E7" t="s">
        <v>18</v>
      </c>
      <c r="F7" t="s">
        <v>85</v>
      </c>
      <c r="G7" t="s">
        <v>2</v>
      </c>
      <c r="H7" t="s">
        <v>19</v>
      </c>
      <c r="I7" t="s">
        <v>9</v>
      </c>
      <c r="J7" t="s">
        <v>20</v>
      </c>
      <c r="K7" t="s">
        <v>6</v>
      </c>
      <c r="L7" t="s">
        <v>67</v>
      </c>
      <c r="M7" t="s">
        <v>5</v>
      </c>
      <c r="N7" t="s">
        <v>77</v>
      </c>
      <c r="O7" t="s">
        <v>68</v>
      </c>
      <c r="R7" s="5" t="s">
        <v>86</v>
      </c>
      <c r="S7">
        <v>30</v>
      </c>
    </row>
    <row r="8" spans="1:19" x14ac:dyDescent="0.25">
      <c r="A8" s="3">
        <v>7</v>
      </c>
      <c r="B8" t="s">
        <v>11</v>
      </c>
      <c r="C8" t="s">
        <v>87</v>
      </c>
      <c r="D8" s="4" t="s">
        <v>63</v>
      </c>
      <c r="E8" t="s">
        <v>73</v>
      </c>
      <c r="F8" t="s">
        <v>85</v>
      </c>
      <c r="G8" t="s">
        <v>2</v>
      </c>
      <c r="H8" t="s">
        <v>3</v>
      </c>
      <c r="I8" t="s">
        <v>88</v>
      </c>
      <c r="J8" t="s">
        <v>89</v>
      </c>
      <c r="K8" t="s">
        <v>6</v>
      </c>
      <c r="L8" t="s">
        <v>67</v>
      </c>
      <c r="M8" t="s">
        <v>5</v>
      </c>
      <c r="N8" t="s">
        <v>72</v>
      </c>
      <c r="O8" t="s">
        <v>68</v>
      </c>
      <c r="R8" s="5" t="s">
        <v>68</v>
      </c>
      <c r="S8">
        <v>79</v>
      </c>
    </row>
    <row r="9" spans="1:19" x14ac:dyDescent="0.25">
      <c r="A9" s="3">
        <v>8</v>
      </c>
      <c r="B9" t="s">
        <v>12</v>
      </c>
      <c r="C9" t="s">
        <v>84</v>
      </c>
      <c r="D9" s="4" t="s">
        <v>14</v>
      </c>
      <c r="E9" t="s">
        <v>14</v>
      </c>
      <c r="F9" t="s">
        <v>6</v>
      </c>
      <c r="G9" t="s">
        <v>21</v>
      </c>
      <c r="H9" t="s">
        <v>19</v>
      </c>
      <c r="I9" t="s">
        <v>9</v>
      </c>
      <c r="J9" t="s">
        <v>89</v>
      </c>
      <c r="K9" t="s">
        <v>6</v>
      </c>
      <c r="L9" t="s">
        <v>67</v>
      </c>
      <c r="M9" t="s">
        <v>5</v>
      </c>
      <c r="N9" t="s">
        <v>90</v>
      </c>
      <c r="O9" t="s">
        <v>86</v>
      </c>
      <c r="R9" s="5" t="s">
        <v>163</v>
      </c>
      <c r="S9">
        <v>211</v>
      </c>
    </row>
    <row r="10" spans="1:19" x14ac:dyDescent="0.25">
      <c r="A10" s="3">
        <v>9</v>
      </c>
      <c r="B10" t="s">
        <v>17</v>
      </c>
      <c r="C10" t="s">
        <v>84</v>
      </c>
      <c r="D10" s="4" t="s">
        <v>18</v>
      </c>
      <c r="E10" t="s">
        <v>91</v>
      </c>
      <c r="F10" t="s">
        <v>6</v>
      </c>
      <c r="G10" t="s">
        <v>2</v>
      </c>
      <c r="H10" t="s">
        <v>22</v>
      </c>
      <c r="I10" t="s">
        <v>65</v>
      </c>
      <c r="J10" t="s">
        <v>20</v>
      </c>
      <c r="K10" t="s">
        <v>6</v>
      </c>
      <c r="L10" t="s">
        <v>23</v>
      </c>
      <c r="M10" t="s">
        <v>5</v>
      </c>
      <c r="N10" t="s">
        <v>77</v>
      </c>
      <c r="O10" t="s">
        <v>92</v>
      </c>
    </row>
    <row r="11" spans="1:19" x14ac:dyDescent="0.25">
      <c r="A11" s="3">
        <v>10</v>
      </c>
      <c r="B11" t="s">
        <v>11</v>
      </c>
      <c r="C11" t="s">
        <v>78</v>
      </c>
      <c r="D11" s="4" t="s">
        <v>14</v>
      </c>
      <c r="E11" t="s">
        <v>94</v>
      </c>
      <c r="F11" t="s">
        <v>6</v>
      </c>
      <c r="G11" t="s">
        <v>2</v>
      </c>
      <c r="H11" t="s">
        <v>24</v>
      </c>
      <c r="I11" t="s">
        <v>75</v>
      </c>
      <c r="J11" t="s">
        <v>66</v>
      </c>
      <c r="K11" t="s">
        <v>6</v>
      </c>
      <c r="L11" t="s">
        <v>67</v>
      </c>
      <c r="M11" t="s">
        <v>25</v>
      </c>
      <c r="N11" t="s">
        <v>80</v>
      </c>
      <c r="O11" t="s">
        <v>92</v>
      </c>
      <c r="R11" s="25" t="s">
        <v>202</v>
      </c>
      <c r="S11" s="25" t="s">
        <v>181</v>
      </c>
    </row>
    <row r="12" spans="1:19" x14ac:dyDescent="0.25">
      <c r="A12" s="3">
        <v>11</v>
      </c>
      <c r="B12" t="s">
        <v>11</v>
      </c>
      <c r="C12" t="s">
        <v>74</v>
      </c>
      <c r="D12" s="4" t="s">
        <v>63</v>
      </c>
      <c r="E12" t="s">
        <v>94</v>
      </c>
      <c r="F12" t="s">
        <v>85</v>
      </c>
      <c r="G12" t="s">
        <v>2</v>
      </c>
      <c r="H12" t="s">
        <v>8</v>
      </c>
      <c r="I12" t="s">
        <v>9</v>
      </c>
      <c r="J12" t="s">
        <v>96</v>
      </c>
      <c r="K12" t="s">
        <v>6</v>
      </c>
      <c r="L12" t="s">
        <v>67</v>
      </c>
      <c r="M12" t="s">
        <v>5</v>
      </c>
      <c r="N12" t="s">
        <v>77</v>
      </c>
      <c r="O12" t="s">
        <v>68</v>
      </c>
      <c r="R12" s="5" t="s">
        <v>86</v>
      </c>
      <c r="S12">
        <v>30</v>
      </c>
    </row>
    <row r="13" spans="1:19" x14ac:dyDescent="0.25">
      <c r="A13" s="3">
        <v>12</v>
      </c>
      <c r="B13" t="s">
        <v>26</v>
      </c>
      <c r="C13" t="s">
        <v>74</v>
      </c>
      <c r="D13" s="4" t="s">
        <v>63</v>
      </c>
      <c r="E13" t="s">
        <v>75</v>
      </c>
      <c r="F13" t="s">
        <v>64</v>
      </c>
      <c r="G13" t="s">
        <v>2</v>
      </c>
      <c r="H13" t="s">
        <v>27</v>
      </c>
      <c r="I13" t="s">
        <v>97</v>
      </c>
      <c r="J13" t="s">
        <v>98</v>
      </c>
      <c r="K13" t="s">
        <v>6</v>
      </c>
      <c r="L13" t="s">
        <v>23</v>
      </c>
      <c r="M13" t="s">
        <v>5</v>
      </c>
      <c r="N13" t="s">
        <v>77</v>
      </c>
      <c r="O13" t="s">
        <v>68</v>
      </c>
      <c r="R13" s="5" t="s">
        <v>92</v>
      </c>
      <c r="S13">
        <v>68</v>
      </c>
    </row>
    <row r="14" spans="1:19" x14ac:dyDescent="0.25">
      <c r="A14" s="3">
        <v>13</v>
      </c>
      <c r="B14" t="s">
        <v>11</v>
      </c>
      <c r="C14" t="s">
        <v>62</v>
      </c>
      <c r="D14" s="4" t="s">
        <v>97</v>
      </c>
      <c r="E14" t="s">
        <v>99</v>
      </c>
      <c r="F14" t="s">
        <v>64</v>
      </c>
      <c r="G14" t="s">
        <v>2</v>
      </c>
      <c r="H14" t="s">
        <v>28</v>
      </c>
      <c r="I14" t="s">
        <v>9</v>
      </c>
      <c r="J14" t="s">
        <v>98</v>
      </c>
      <c r="K14" t="s">
        <v>6</v>
      </c>
      <c r="L14" t="s">
        <v>23</v>
      </c>
      <c r="M14" t="s">
        <v>5</v>
      </c>
      <c r="N14" t="s">
        <v>90</v>
      </c>
      <c r="O14" t="s">
        <v>68</v>
      </c>
      <c r="R14" s="5" t="s">
        <v>95</v>
      </c>
      <c r="S14">
        <v>32</v>
      </c>
    </row>
    <row r="15" spans="1:19" x14ac:dyDescent="0.25">
      <c r="A15" s="3">
        <v>14</v>
      </c>
      <c r="B15" t="s">
        <v>26</v>
      </c>
      <c r="C15" t="s">
        <v>62</v>
      </c>
      <c r="D15" s="4" t="s">
        <v>14</v>
      </c>
      <c r="E15" t="s">
        <v>91</v>
      </c>
      <c r="F15" t="s">
        <v>6</v>
      </c>
      <c r="G15" t="s">
        <v>2</v>
      </c>
      <c r="H15" t="s">
        <v>19</v>
      </c>
      <c r="I15" t="s">
        <v>97</v>
      </c>
      <c r="J15" t="s">
        <v>100</v>
      </c>
      <c r="K15" t="s">
        <v>6</v>
      </c>
      <c r="L15" t="s">
        <v>29</v>
      </c>
      <c r="M15" t="s">
        <v>25</v>
      </c>
      <c r="N15" t="s">
        <v>77</v>
      </c>
      <c r="O15" t="s">
        <v>92</v>
      </c>
      <c r="R15" s="5" t="s">
        <v>152</v>
      </c>
      <c r="S15">
        <v>2</v>
      </c>
    </row>
    <row r="16" spans="1:19" x14ac:dyDescent="0.25">
      <c r="A16" s="3">
        <v>15</v>
      </c>
      <c r="B16" t="s">
        <v>12</v>
      </c>
      <c r="C16" t="s">
        <v>62</v>
      </c>
      <c r="D16" s="4" t="s">
        <v>18</v>
      </c>
      <c r="E16" t="s">
        <v>30</v>
      </c>
      <c r="F16" t="s">
        <v>6</v>
      </c>
      <c r="G16" t="s">
        <v>2</v>
      </c>
      <c r="H16" t="s">
        <v>19</v>
      </c>
      <c r="I16" t="s">
        <v>9</v>
      </c>
      <c r="J16" t="s">
        <v>76</v>
      </c>
      <c r="K16" t="s">
        <v>6</v>
      </c>
      <c r="L16" t="s">
        <v>23</v>
      </c>
      <c r="M16" t="s">
        <v>5</v>
      </c>
      <c r="N16" t="s">
        <v>72</v>
      </c>
      <c r="O16" t="s">
        <v>92</v>
      </c>
      <c r="R16" s="5" t="s">
        <v>68</v>
      </c>
      <c r="S16">
        <v>79</v>
      </c>
    </row>
    <row r="17" spans="1:15" x14ac:dyDescent="0.25">
      <c r="A17" s="3">
        <v>16</v>
      </c>
      <c r="B17" t="s">
        <v>11</v>
      </c>
      <c r="C17" t="s">
        <v>84</v>
      </c>
      <c r="D17" s="4" t="s">
        <v>14</v>
      </c>
      <c r="E17" t="s">
        <v>94</v>
      </c>
      <c r="F17" t="s">
        <v>6</v>
      </c>
      <c r="G17" t="s">
        <v>2</v>
      </c>
      <c r="H17" t="s">
        <v>3</v>
      </c>
      <c r="I17" t="s">
        <v>65</v>
      </c>
      <c r="J17" t="s">
        <v>101</v>
      </c>
      <c r="K17" t="s">
        <v>6</v>
      </c>
      <c r="L17" t="s">
        <v>23</v>
      </c>
      <c r="M17" t="s">
        <v>5</v>
      </c>
      <c r="N17" t="s">
        <v>80</v>
      </c>
      <c r="O17" t="s">
        <v>92</v>
      </c>
    </row>
    <row r="18" spans="1:15" x14ac:dyDescent="0.25">
      <c r="A18" s="3">
        <v>17</v>
      </c>
      <c r="B18" t="s">
        <v>11</v>
      </c>
      <c r="C18" t="s">
        <v>62</v>
      </c>
      <c r="D18" s="4" t="s">
        <v>14</v>
      </c>
      <c r="E18" t="s">
        <v>31</v>
      </c>
      <c r="F18" t="s">
        <v>64</v>
      </c>
      <c r="G18" t="s">
        <v>2</v>
      </c>
      <c r="H18" t="s">
        <v>32</v>
      </c>
      <c r="I18" t="s">
        <v>65</v>
      </c>
      <c r="J18" t="s">
        <v>20</v>
      </c>
      <c r="K18" t="s">
        <v>4</v>
      </c>
      <c r="L18" t="s">
        <v>23</v>
      </c>
      <c r="M18" t="s">
        <v>5</v>
      </c>
      <c r="N18" t="s">
        <v>80</v>
      </c>
      <c r="O18" t="s">
        <v>86</v>
      </c>
    </row>
    <row r="19" spans="1:15" x14ac:dyDescent="0.25">
      <c r="A19" s="3">
        <v>18</v>
      </c>
      <c r="B19" t="s">
        <v>11</v>
      </c>
      <c r="C19" t="s">
        <v>84</v>
      </c>
      <c r="D19" s="4" t="s">
        <v>14</v>
      </c>
      <c r="E19" t="s">
        <v>7</v>
      </c>
      <c r="F19" t="s">
        <v>6</v>
      </c>
      <c r="G19" t="s">
        <v>2</v>
      </c>
      <c r="H19" t="s">
        <v>3</v>
      </c>
      <c r="I19" t="s">
        <v>9</v>
      </c>
      <c r="J19" t="s">
        <v>71</v>
      </c>
      <c r="K19" t="s">
        <v>6</v>
      </c>
      <c r="L19" t="s">
        <v>23</v>
      </c>
      <c r="M19" t="s">
        <v>10</v>
      </c>
      <c r="N19" t="s">
        <v>77</v>
      </c>
      <c r="O19" t="s">
        <v>95</v>
      </c>
    </row>
    <row r="20" spans="1:15" x14ac:dyDescent="0.25">
      <c r="A20" s="3">
        <v>19</v>
      </c>
      <c r="B20" t="s">
        <v>13</v>
      </c>
      <c r="C20" t="s">
        <v>104</v>
      </c>
      <c r="D20" s="4" t="s">
        <v>14</v>
      </c>
      <c r="E20" t="s">
        <v>7</v>
      </c>
      <c r="F20" t="s">
        <v>64</v>
      </c>
      <c r="G20" t="s">
        <v>79</v>
      </c>
      <c r="H20" t="s">
        <v>24</v>
      </c>
      <c r="I20" t="s">
        <v>75</v>
      </c>
      <c r="J20" t="s">
        <v>105</v>
      </c>
      <c r="K20" t="s">
        <v>6</v>
      </c>
      <c r="L20" t="s">
        <v>23</v>
      </c>
      <c r="M20" t="s">
        <v>5</v>
      </c>
      <c r="N20" t="s">
        <v>77</v>
      </c>
      <c r="O20" t="s">
        <v>86</v>
      </c>
    </row>
    <row r="21" spans="1:15" x14ac:dyDescent="0.25">
      <c r="A21" s="3">
        <v>20</v>
      </c>
      <c r="B21" t="s">
        <v>26</v>
      </c>
      <c r="C21" t="s">
        <v>87</v>
      </c>
      <c r="D21" s="4" t="s">
        <v>63</v>
      </c>
      <c r="E21" t="s">
        <v>30</v>
      </c>
      <c r="F21" t="s">
        <v>6</v>
      </c>
      <c r="G21" t="s">
        <v>2</v>
      </c>
      <c r="H21" t="s">
        <v>8</v>
      </c>
      <c r="I21" t="s">
        <v>9</v>
      </c>
      <c r="J21" t="s">
        <v>106</v>
      </c>
      <c r="K21" t="s">
        <v>6</v>
      </c>
      <c r="L21" t="s">
        <v>67</v>
      </c>
      <c r="M21" t="s">
        <v>10</v>
      </c>
      <c r="N21" t="s">
        <v>77</v>
      </c>
      <c r="O21" t="s">
        <v>68</v>
      </c>
    </row>
    <row r="22" spans="1:15" x14ac:dyDescent="0.25">
      <c r="A22" s="3">
        <v>21</v>
      </c>
      <c r="B22" t="s">
        <v>11</v>
      </c>
      <c r="C22" t="s">
        <v>84</v>
      </c>
      <c r="D22" s="4" t="s">
        <v>18</v>
      </c>
      <c r="E22" t="s">
        <v>7</v>
      </c>
      <c r="F22" t="s">
        <v>85</v>
      </c>
      <c r="G22" t="s">
        <v>2</v>
      </c>
      <c r="H22" t="s">
        <v>3</v>
      </c>
      <c r="I22" t="s">
        <v>65</v>
      </c>
      <c r="J22" t="s">
        <v>108</v>
      </c>
      <c r="K22" t="s">
        <v>6</v>
      </c>
      <c r="L22" t="s">
        <v>67</v>
      </c>
      <c r="M22" t="s">
        <v>5</v>
      </c>
      <c r="N22" t="s">
        <v>72</v>
      </c>
      <c r="O22" t="s">
        <v>92</v>
      </c>
    </row>
    <row r="23" spans="1:15" x14ac:dyDescent="0.25">
      <c r="A23" s="3">
        <v>22</v>
      </c>
      <c r="B23" t="s">
        <v>11</v>
      </c>
      <c r="C23" t="s">
        <v>84</v>
      </c>
      <c r="D23" s="4" t="s">
        <v>14</v>
      </c>
      <c r="E23" t="s">
        <v>109</v>
      </c>
      <c r="F23" t="s">
        <v>64</v>
      </c>
      <c r="G23" t="s">
        <v>2</v>
      </c>
      <c r="H23" t="s">
        <v>8</v>
      </c>
      <c r="I23" t="s">
        <v>110</v>
      </c>
      <c r="J23" t="s">
        <v>20</v>
      </c>
      <c r="K23" t="s">
        <v>6</v>
      </c>
      <c r="L23" t="s">
        <v>67</v>
      </c>
      <c r="M23" t="s">
        <v>5</v>
      </c>
      <c r="N23" t="s">
        <v>90</v>
      </c>
      <c r="O23" t="s">
        <v>92</v>
      </c>
    </row>
    <row r="24" spans="1:15" x14ac:dyDescent="0.25">
      <c r="A24" s="3">
        <v>23</v>
      </c>
      <c r="B24" t="s">
        <v>13</v>
      </c>
      <c r="C24" t="s">
        <v>104</v>
      </c>
      <c r="D24" s="4" t="s">
        <v>14</v>
      </c>
      <c r="E24" t="s">
        <v>14</v>
      </c>
      <c r="F24" t="s">
        <v>64</v>
      </c>
      <c r="G24" t="s">
        <v>79</v>
      </c>
      <c r="H24" t="s">
        <v>234</v>
      </c>
      <c r="I24" t="s">
        <v>75</v>
      </c>
      <c r="J24" t="s">
        <v>111</v>
      </c>
      <c r="K24" t="s">
        <v>6</v>
      </c>
      <c r="L24" t="s">
        <v>23</v>
      </c>
      <c r="M24" t="s">
        <v>5</v>
      </c>
      <c r="N24" t="s">
        <v>77</v>
      </c>
      <c r="O24" t="s">
        <v>86</v>
      </c>
    </row>
    <row r="25" spans="1:15" x14ac:dyDescent="0.25">
      <c r="A25" s="3">
        <v>24</v>
      </c>
      <c r="B25" t="s">
        <v>17</v>
      </c>
      <c r="C25" t="s">
        <v>84</v>
      </c>
      <c r="D25" s="4" t="s">
        <v>18</v>
      </c>
      <c r="E25" t="s">
        <v>30</v>
      </c>
      <c r="F25" t="s">
        <v>6</v>
      </c>
      <c r="G25" t="s">
        <v>2</v>
      </c>
      <c r="H25" t="s">
        <v>19</v>
      </c>
      <c r="I25" t="s">
        <v>9</v>
      </c>
      <c r="J25" t="s">
        <v>76</v>
      </c>
      <c r="K25" t="s">
        <v>6</v>
      </c>
      <c r="L25" t="s">
        <v>23</v>
      </c>
      <c r="M25" t="s">
        <v>5</v>
      </c>
      <c r="N25" t="s">
        <v>77</v>
      </c>
      <c r="O25" t="s">
        <v>92</v>
      </c>
    </row>
    <row r="26" spans="1:15" x14ac:dyDescent="0.25">
      <c r="A26" s="3">
        <v>25</v>
      </c>
      <c r="B26" t="s">
        <v>11</v>
      </c>
      <c r="C26" t="s">
        <v>104</v>
      </c>
      <c r="D26" s="4" t="s">
        <v>14</v>
      </c>
      <c r="E26" t="s">
        <v>7</v>
      </c>
      <c r="F26" t="s">
        <v>6</v>
      </c>
      <c r="G26" t="s">
        <v>2</v>
      </c>
      <c r="H26" t="s">
        <v>22</v>
      </c>
      <c r="I26" t="s">
        <v>65</v>
      </c>
      <c r="J26" t="s">
        <v>100</v>
      </c>
      <c r="K26" t="s">
        <v>6</v>
      </c>
      <c r="L26" t="s">
        <v>23</v>
      </c>
      <c r="M26" t="s">
        <v>5</v>
      </c>
      <c r="N26" t="s">
        <v>80</v>
      </c>
      <c r="O26" t="s">
        <v>86</v>
      </c>
    </row>
    <row r="27" spans="1:15" x14ac:dyDescent="0.25">
      <c r="A27" s="3">
        <v>26</v>
      </c>
      <c r="B27" t="s">
        <v>11</v>
      </c>
      <c r="C27" t="s">
        <v>104</v>
      </c>
      <c r="D27" s="4" t="s">
        <v>14</v>
      </c>
      <c r="E27" t="s">
        <v>94</v>
      </c>
      <c r="F27" t="s">
        <v>85</v>
      </c>
      <c r="G27" t="s">
        <v>2</v>
      </c>
      <c r="H27" t="s">
        <v>22</v>
      </c>
      <c r="I27" t="s">
        <v>65</v>
      </c>
      <c r="J27" t="s">
        <v>76</v>
      </c>
      <c r="K27" t="s">
        <v>6</v>
      </c>
      <c r="L27" t="s">
        <v>23</v>
      </c>
      <c r="M27" t="s">
        <v>5</v>
      </c>
      <c r="N27" t="s">
        <v>80</v>
      </c>
      <c r="O27" t="s">
        <v>86</v>
      </c>
    </row>
    <row r="28" spans="1:15" x14ac:dyDescent="0.25">
      <c r="A28" s="3">
        <v>27</v>
      </c>
      <c r="B28" t="s">
        <v>13</v>
      </c>
      <c r="C28" t="s">
        <v>104</v>
      </c>
      <c r="D28" s="4" t="s">
        <v>14</v>
      </c>
      <c r="E28" t="s">
        <v>7</v>
      </c>
      <c r="F28" t="s">
        <v>6</v>
      </c>
      <c r="G28" t="s">
        <v>2</v>
      </c>
      <c r="H28" t="s">
        <v>28</v>
      </c>
      <c r="I28" t="s">
        <v>9</v>
      </c>
      <c r="J28" t="s">
        <v>112</v>
      </c>
      <c r="K28" t="s">
        <v>6</v>
      </c>
      <c r="L28" t="s">
        <v>23</v>
      </c>
      <c r="M28" t="s">
        <v>5</v>
      </c>
      <c r="N28" t="s">
        <v>77</v>
      </c>
      <c r="O28" t="s">
        <v>95</v>
      </c>
    </row>
    <row r="29" spans="1:15" x14ac:dyDescent="0.25">
      <c r="A29" s="3">
        <v>28</v>
      </c>
      <c r="B29" t="s">
        <v>13</v>
      </c>
      <c r="C29" t="s">
        <v>104</v>
      </c>
      <c r="D29" s="4" t="s">
        <v>18</v>
      </c>
      <c r="E29" t="s">
        <v>7</v>
      </c>
      <c r="F29" t="s">
        <v>6</v>
      </c>
      <c r="G29" t="s">
        <v>2</v>
      </c>
      <c r="H29" t="s">
        <v>32</v>
      </c>
      <c r="I29" t="s">
        <v>63</v>
      </c>
      <c r="J29" t="s">
        <v>108</v>
      </c>
      <c r="K29" t="s">
        <v>6</v>
      </c>
      <c r="L29" t="s">
        <v>67</v>
      </c>
      <c r="M29" t="s">
        <v>5</v>
      </c>
      <c r="N29" t="s">
        <v>90</v>
      </c>
      <c r="O29" t="s">
        <v>95</v>
      </c>
    </row>
    <row r="30" spans="1:15" x14ac:dyDescent="0.25">
      <c r="A30" s="3">
        <v>29</v>
      </c>
      <c r="B30" t="s">
        <v>26</v>
      </c>
      <c r="C30" t="s">
        <v>62</v>
      </c>
      <c r="D30" s="4" t="s">
        <v>65</v>
      </c>
      <c r="E30" t="s">
        <v>250</v>
      </c>
      <c r="F30" t="s">
        <v>85</v>
      </c>
      <c r="G30" t="s">
        <v>2</v>
      </c>
      <c r="H30" t="s">
        <v>27</v>
      </c>
      <c r="I30" t="s">
        <v>9</v>
      </c>
      <c r="J30" t="s">
        <v>76</v>
      </c>
      <c r="K30" t="s">
        <v>6</v>
      </c>
      <c r="L30" t="s">
        <v>67</v>
      </c>
      <c r="M30" t="s">
        <v>5</v>
      </c>
      <c r="N30" t="s">
        <v>77</v>
      </c>
      <c r="O30" t="s">
        <v>68</v>
      </c>
    </row>
    <row r="31" spans="1:15" x14ac:dyDescent="0.25">
      <c r="A31" s="3">
        <v>30</v>
      </c>
      <c r="B31" t="s">
        <v>11</v>
      </c>
      <c r="C31" t="s">
        <v>104</v>
      </c>
      <c r="D31" s="4" t="s">
        <v>65</v>
      </c>
      <c r="E31" t="s">
        <v>75</v>
      </c>
      <c r="F31" t="s">
        <v>6</v>
      </c>
      <c r="G31" t="s">
        <v>2</v>
      </c>
      <c r="H31" t="s">
        <v>28</v>
      </c>
      <c r="I31" t="s">
        <v>63</v>
      </c>
      <c r="J31" t="s">
        <v>34</v>
      </c>
      <c r="K31" t="s">
        <v>6</v>
      </c>
      <c r="L31" t="s">
        <v>67</v>
      </c>
      <c r="M31" t="s">
        <v>5</v>
      </c>
      <c r="N31" t="s">
        <v>77</v>
      </c>
      <c r="O31" t="s">
        <v>68</v>
      </c>
    </row>
    <row r="32" spans="1:15" x14ac:dyDescent="0.25">
      <c r="A32" s="3">
        <v>31</v>
      </c>
      <c r="B32" t="s">
        <v>11</v>
      </c>
      <c r="C32" t="s">
        <v>84</v>
      </c>
      <c r="D32" s="4" t="s">
        <v>14</v>
      </c>
      <c r="E32" t="s">
        <v>116</v>
      </c>
      <c r="F32" t="s">
        <v>85</v>
      </c>
      <c r="G32" t="s">
        <v>2</v>
      </c>
      <c r="H32" t="s">
        <v>3</v>
      </c>
      <c r="I32" t="s">
        <v>75</v>
      </c>
      <c r="J32" t="s">
        <v>71</v>
      </c>
      <c r="K32" t="s">
        <v>6</v>
      </c>
      <c r="L32" t="s">
        <v>67</v>
      </c>
      <c r="M32" t="s">
        <v>5</v>
      </c>
      <c r="N32" t="s">
        <v>80</v>
      </c>
      <c r="O32" t="s">
        <v>95</v>
      </c>
    </row>
    <row r="33" spans="1:15" x14ac:dyDescent="0.25">
      <c r="A33" s="3">
        <v>32</v>
      </c>
      <c r="B33" t="s">
        <v>11</v>
      </c>
      <c r="C33" t="s">
        <v>104</v>
      </c>
      <c r="D33" s="4" t="s">
        <v>14</v>
      </c>
      <c r="E33" t="s">
        <v>91</v>
      </c>
      <c r="F33" t="s">
        <v>64</v>
      </c>
      <c r="G33" t="s">
        <v>2</v>
      </c>
      <c r="H33" t="s">
        <v>35</v>
      </c>
      <c r="I33" t="s">
        <v>75</v>
      </c>
      <c r="J33" t="s">
        <v>117</v>
      </c>
      <c r="K33" t="s">
        <v>6</v>
      </c>
      <c r="L33" t="s">
        <v>67</v>
      </c>
      <c r="M33" t="s">
        <v>10</v>
      </c>
      <c r="N33" t="s">
        <v>72</v>
      </c>
      <c r="O33" t="s">
        <v>92</v>
      </c>
    </row>
    <row r="34" spans="1:15" x14ac:dyDescent="0.25">
      <c r="A34" s="3">
        <v>33</v>
      </c>
      <c r="B34" t="s">
        <v>11</v>
      </c>
      <c r="C34" t="s">
        <v>78</v>
      </c>
      <c r="D34" s="4" t="s">
        <v>14</v>
      </c>
      <c r="E34" t="s">
        <v>7</v>
      </c>
      <c r="F34" t="s">
        <v>85</v>
      </c>
      <c r="G34" t="s">
        <v>2</v>
      </c>
      <c r="H34" t="s">
        <v>28</v>
      </c>
      <c r="I34" t="s">
        <v>9</v>
      </c>
      <c r="J34" t="s">
        <v>71</v>
      </c>
      <c r="K34" t="s">
        <v>6</v>
      </c>
      <c r="L34" t="s">
        <v>23</v>
      </c>
      <c r="M34" t="s">
        <v>5</v>
      </c>
      <c r="N34" t="s">
        <v>90</v>
      </c>
      <c r="O34" t="s">
        <v>86</v>
      </c>
    </row>
    <row r="35" spans="1:15" x14ac:dyDescent="0.25">
      <c r="A35" s="3">
        <v>34</v>
      </c>
      <c r="B35" t="s">
        <v>11</v>
      </c>
      <c r="C35" t="s">
        <v>62</v>
      </c>
      <c r="D35" s="4" t="s">
        <v>14</v>
      </c>
      <c r="E35" t="s">
        <v>7</v>
      </c>
      <c r="F35" t="s">
        <v>85</v>
      </c>
      <c r="G35" t="s">
        <v>2</v>
      </c>
      <c r="H35" t="s">
        <v>22</v>
      </c>
      <c r="I35" t="s">
        <v>9</v>
      </c>
      <c r="J35" t="s">
        <v>76</v>
      </c>
      <c r="K35" t="s">
        <v>6</v>
      </c>
      <c r="L35" t="s">
        <v>67</v>
      </c>
      <c r="M35" t="s">
        <v>5</v>
      </c>
      <c r="N35" t="s">
        <v>90</v>
      </c>
      <c r="O35" t="s">
        <v>95</v>
      </c>
    </row>
    <row r="36" spans="1:15" x14ac:dyDescent="0.25">
      <c r="A36" s="3">
        <v>35</v>
      </c>
      <c r="B36" t="s">
        <v>26</v>
      </c>
      <c r="C36" t="s">
        <v>74</v>
      </c>
      <c r="D36" s="4" t="s">
        <v>14</v>
      </c>
      <c r="E36" t="s">
        <v>91</v>
      </c>
      <c r="F36" t="s">
        <v>64</v>
      </c>
      <c r="G36" t="s">
        <v>2</v>
      </c>
      <c r="H36" t="s">
        <v>28</v>
      </c>
      <c r="I36" t="s">
        <v>9</v>
      </c>
      <c r="J36" t="s">
        <v>71</v>
      </c>
      <c r="K36" t="s">
        <v>6</v>
      </c>
      <c r="L36" t="s">
        <v>67</v>
      </c>
      <c r="M36" t="s">
        <v>5</v>
      </c>
      <c r="N36" t="s">
        <v>77</v>
      </c>
      <c r="O36" t="s">
        <v>92</v>
      </c>
    </row>
    <row r="37" spans="1:15" x14ac:dyDescent="0.25">
      <c r="A37" s="3">
        <v>36</v>
      </c>
      <c r="B37" t="s">
        <v>17</v>
      </c>
      <c r="C37" t="s">
        <v>74</v>
      </c>
      <c r="D37" s="4" t="s">
        <v>14</v>
      </c>
      <c r="E37" t="s">
        <v>63</v>
      </c>
      <c r="F37" t="s">
        <v>6</v>
      </c>
      <c r="G37" t="s">
        <v>2</v>
      </c>
      <c r="H37" t="s">
        <v>28</v>
      </c>
      <c r="I37" t="s">
        <v>97</v>
      </c>
      <c r="J37" t="s">
        <v>89</v>
      </c>
      <c r="K37" t="s">
        <v>6</v>
      </c>
      <c r="L37" t="s">
        <v>118</v>
      </c>
      <c r="M37" t="s">
        <v>5</v>
      </c>
      <c r="N37" t="s">
        <v>80</v>
      </c>
      <c r="O37" t="s">
        <v>86</v>
      </c>
    </row>
    <row r="38" spans="1:15" x14ac:dyDescent="0.25">
      <c r="A38" s="3">
        <v>37</v>
      </c>
      <c r="B38" t="s">
        <v>11</v>
      </c>
      <c r="C38" t="s">
        <v>84</v>
      </c>
      <c r="D38" s="4" t="s">
        <v>63</v>
      </c>
      <c r="E38" t="s">
        <v>7</v>
      </c>
      <c r="F38" t="s">
        <v>6</v>
      </c>
      <c r="G38" t="s">
        <v>2</v>
      </c>
      <c r="H38" t="s">
        <v>3</v>
      </c>
      <c r="I38" t="s">
        <v>9</v>
      </c>
      <c r="J38" t="s">
        <v>96</v>
      </c>
      <c r="K38" t="s">
        <v>6</v>
      </c>
      <c r="L38" t="s">
        <v>23</v>
      </c>
      <c r="M38" t="s">
        <v>10</v>
      </c>
      <c r="N38" t="s">
        <v>90</v>
      </c>
      <c r="O38" t="s">
        <v>68</v>
      </c>
    </row>
    <row r="39" spans="1:15" x14ac:dyDescent="0.25">
      <c r="A39" s="3">
        <v>38</v>
      </c>
      <c r="B39" t="s">
        <v>11</v>
      </c>
      <c r="C39" t="s">
        <v>87</v>
      </c>
      <c r="D39" s="4" t="s">
        <v>63</v>
      </c>
      <c r="E39" t="s">
        <v>7</v>
      </c>
      <c r="F39" t="s">
        <v>64</v>
      </c>
      <c r="G39" t="s">
        <v>2</v>
      </c>
      <c r="H39" t="s">
        <v>8</v>
      </c>
      <c r="I39" t="s">
        <v>9</v>
      </c>
      <c r="J39" t="s">
        <v>71</v>
      </c>
      <c r="K39" t="s">
        <v>6</v>
      </c>
      <c r="L39" t="s">
        <v>23</v>
      </c>
      <c r="M39" t="s">
        <v>5</v>
      </c>
      <c r="N39" t="s">
        <v>77</v>
      </c>
      <c r="O39" t="s">
        <v>68</v>
      </c>
    </row>
    <row r="40" spans="1:15" x14ac:dyDescent="0.25">
      <c r="A40" s="3">
        <v>39</v>
      </c>
      <c r="B40" t="s">
        <v>11</v>
      </c>
      <c r="C40" t="s">
        <v>84</v>
      </c>
      <c r="D40" s="4" t="s">
        <v>63</v>
      </c>
      <c r="E40" t="s">
        <v>63</v>
      </c>
      <c r="F40" t="s">
        <v>85</v>
      </c>
      <c r="G40" t="s">
        <v>2</v>
      </c>
      <c r="H40" t="s">
        <v>3</v>
      </c>
      <c r="I40" t="s">
        <v>88</v>
      </c>
      <c r="J40" t="s">
        <v>112</v>
      </c>
      <c r="K40" t="s">
        <v>6</v>
      </c>
      <c r="L40" t="s">
        <v>23</v>
      </c>
      <c r="M40" t="s">
        <v>10</v>
      </c>
      <c r="N40" t="s">
        <v>90</v>
      </c>
      <c r="O40" t="s">
        <v>68</v>
      </c>
    </row>
    <row r="41" spans="1:15" x14ac:dyDescent="0.25">
      <c r="A41" s="3">
        <v>40</v>
      </c>
      <c r="B41" t="s">
        <v>11</v>
      </c>
      <c r="C41" t="s">
        <v>104</v>
      </c>
      <c r="D41" s="4" t="s">
        <v>18</v>
      </c>
      <c r="E41" t="s">
        <v>73</v>
      </c>
      <c r="F41" t="s">
        <v>85</v>
      </c>
      <c r="G41" t="s">
        <v>2</v>
      </c>
      <c r="H41" t="s">
        <v>28</v>
      </c>
      <c r="I41" t="s">
        <v>119</v>
      </c>
      <c r="J41" t="s">
        <v>120</v>
      </c>
      <c r="K41" t="s">
        <v>6</v>
      </c>
      <c r="L41" t="s">
        <v>67</v>
      </c>
      <c r="M41" t="s">
        <v>5</v>
      </c>
      <c r="N41" t="s">
        <v>90</v>
      </c>
      <c r="O41" t="s">
        <v>92</v>
      </c>
    </row>
    <row r="42" spans="1:15" x14ac:dyDescent="0.25">
      <c r="A42" s="3">
        <v>41</v>
      </c>
      <c r="B42" t="s">
        <v>11</v>
      </c>
      <c r="C42" t="s">
        <v>74</v>
      </c>
      <c r="D42" s="4" t="s">
        <v>14</v>
      </c>
      <c r="E42" t="s">
        <v>121</v>
      </c>
      <c r="F42" t="s">
        <v>85</v>
      </c>
      <c r="G42" t="s">
        <v>2</v>
      </c>
      <c r="H42" t="s">
        <v>3</v>
      </c>
      <c r="I42" t="s">
        <v>65</v>
      </c>
      <c r="J42" t="s">
        <v>71</v>
      </c>
      <c r="K42" t="s">
        <v>6</v>
      </c>
      <c r="L42" t="s">
        <v>67</v>
      </c>
      <c r="M42" t="s">
        <v>5</v>
      </c>
      <c r="N42" t="s">
        <v>80</v>
      </c>
      <c r="O42" t="s">
        <v>86</v>
      </c>
    </row>
    <row r="43" spans="1:15" x14ac:dyDescent="0.25">
      <c r="A43" s="3">
        <v>42</v>
      </c>
      <c r="B43" t="s">
        <v>11</v>
      </c>
      <c r="C43" t="s">
        <v>84</v>
      </c>
      <c r="D43" s="4" t="s">
        <v>14</v>
      </c>
      <c r="E43" t="s">
        <v>122</v>
      </c>
      <c r="F43" t="s">
        <v>64</v>
      </c>
      <c r="G43" t="s">
        <v>2</v>
      </c>
      <c r="H43" t="s">
        <v>3</v>
      </c>
      <c r="I43" t="s">
        <v>9</v>
      </c>
      <c r="J43" t="s">
        <v>71</v>
      </c>
      <c r="K43" t="s">
        <v>6</v>
      </c>
      <c r="L43" t="s">
        <v>23</v>
      </c>
      <c r="M43" t="s">
        <v>5</v>
      </c>
      <c r="N43" t="s">
        <v>90</v>
      </c>
      <c r="O43" t="s">
        <v>95</v>
      </c>
    </row>
    <row r="44" spans="1:15" x14ac:dyDescent="0.25">
      <c r="A44" s="3">
        <v>43</v>
      </c>
      <c r="B44" t="s">
        <v>11</v>
      </c>
      <c r="C44" t="s">
        <v>104</v>
      </c>
      <c r="D44" s="4" t="s">
        <v>14</v>
      </c>
      <c r="E44" t="s">
        <v>7</v>
      </c>
      <c r="F44" t="s">
        <v>6</v>
      </c>
      <c r="G44" t="s">
        <v>2</v>
      </c>
      <c r="H44" t="s">
        <v>28</v>
      </c>
      <c r="I44" t="s">
        <v>65</v>
      </c>
      <c r="J44" t="s">
        <v>20</v>
      </c>
      <c r="K44" t="s">
        <v>6</v>
      </c>
      <c r="L44" t="s">
        <v>67</v>
      </c>
      <c r="M44" t="s">
        <v>5</v>
      </c>
      <c r="N44" t="s">
        <v>80</v>
      </c>
      <c r="O44" t="s">
        <v>92</v>
      </c>
    </row>
    <row r="45" spans="1:15" x14ac:dyDescent="0.25">
      <c r="A45" s="3">
        <v>44</v>
      </c>
      <c r="B45" t="s">
        <v>11</v>
      </c>
      <c r="C45" t="s">
        <v>84</v>
      </c>
      <c r="D45" s="4" t="s">
        <v>14</v>
      </c>
      <c r="E45" t="s">
        <v>122</v>
      </c>
      <c r="F45" t="s">
        <v>64</v>
      </c>
      <c r="G45" t="s">
        <v>2</v>
      </c>
      <c r="H45" t="s">
        <v>8</v>
      </c>
      <c r="I45" t="s">
        <v>65</v>
      </c>
      <c r="J45" t="s">
        <v>96</v>
      </c>
      <c r="K45" t="s">
        <v>6</v>
      </c>
      <c r="L45" t="s">
        <v>67</v>
      </c>
      <c r="M45" t="s">
        <v>10</v>
      </c>
      <c r="N45" t="s">
        <v>90</v>
      </c>
      <c r="O45" t="s">
        <v>92</v>
      </c>
    </row>
    <row r="46" spans="1:15" x14ac:dyDescent="0.25">
      <c r="A46" s="3">
        <v>45</v>
      </c>
      <c r="B46" t="s">
        <v>11</v>
      </c>
      <c r="C46" t="s">
        <v>62</v>
      </c>
      <c r="D46" s="4" t="s">
        <v>63</v>
      </c>
      <c r="E46" t="s">
        <v>109</v>
      </c>
      <c r="F46" t="s">
        <v>64</v>
      </c>
      <c r="G46" t="s">
        <v>2</v>
      </c>
      <c r="H46" t="s">
        <v>36</v>
      </c>
      <c r="I46" t="s">
        <v>65</v>
      </c>
      <c r="J46" t="s">
        <v>71</v>
      </c>
      <c r="K46" t="s">
        <v>6</v>
      </c>
      <c r="L46" t="s">
        <v>23</v>
      </c>
      <c r="M46" t="s">
        <v>10</v>
      </c>
      <c r="N46" t="s">
        <v>77</v>
      </c>
      <c r="O46" t="s">
        <v>68</v>
      </c>
    </row>
    <row r="47" spans="1:15" x14ac:dyDescent="0.25">
      <c r="A47" s="3">
        <v>46</v>
      </c>
      <c r="B47" t="s">
        <v>11</v>
      </c>
      <c r="C47" t="s">
        <v>62</v>
      </c>
      <c r="D47" s="4" t="s">
        <v>18</v>
      </c>
      <c r="E47" t="s">
        <v>251</v>
      </c>
      <c r="F47" t="s">
        <v>6</v>
      </c>
      <c r="G47" t="s">
        <v>2</v>
      </c>
      <c r="H47" t="s">
        <v>28</v>
      </c>
      <c r="I47" t="s">
        <v>63</v>
      </c>
      <c r="J47" t="s">
        <v>96</v>
      </c>
      <c r="K47" t="s">
        <v>6</v>
      </c>
      <c r="L47" t="s">
        <v>23</v>
      </c>
      <c r="M47" t="s">
        <v>5</v>
      </c>
      <c r="N47" t="s">
        <v>90</v>
      </c>
      <c r="O47" t="s">
        <v>92</v>
      </c>
    </row>
    <row r="48" spans="1:15" x14ac:dyDescent="0.25">
      <c r="A48" s="3">
        <v>47</v>
      </c>
      <c r="B48" t="s">
        <v>11</v>
      </c>
      <c r="C48" t="s">
        <v>84</v>
      </c>
      <c r="D48" s="4" t="s">
        <v>63</v>
      </c>
      <c r="E48" t="s">
        <v>91</v>
      </c>
      <c r="F48" t="s">
        <v>6</v>
      </c>
      <c r="G48" t="s">
        <v>2</v>
      </c>
      <c r="H48" t="s">
        <v>8</v>
      </c>
      <c r="I48" t="s">
        <v>9</v>
      </c>
      <c r="J48" t="s">
        <v>71</v>
      </c>
      <c r="K48" t="s">
        <v>6</v>
      </c>
      <c r="L48" t="s">
        <v>23</v>
      </c>
      <c r="M48" t="s">
        <v>5</v>
      </c>
      <c r="N48" t="s">
        <v>90</v>
      </c>
      <c r="O48" t="s">
        <v>68</v>
      </c>
    </row>
    <row r="49" spans="1:15" x14ac:dyDescent="0.25">
      <c r="A49" s="3">
        <v>48</v>
      </c>
      <c r="B49" t="s">
        <v>11</v>
      </c>
      <c r="C49" t="s">
        <v>104</v>
      </c>
      <c r="D49" s="4" t="s">
        <v>14</v>
      </c>
      <c r="E49" t="s">
        <v>121</v>
      </c>
      <c r="F49" t="s">
        <v>85</v>
      </c>
      <c r="G49" t="s">
        <v>2</v>
      </c>
      <c r="H49" t="s">
        <v>22</v>
      </c>
      <c r="I49" t="s">
        <v>124</v>
      </c>
      <c r="J49" t="s">
        <v>125</v>
      </c>
      <c r="K49" t="s">
        <v>6</v>
      </c>
      <c r="L49" t="s">
        <v>23</v>
      </c>
      <c r="M49" t="s">
        <v>5</v>
      </c>
      <c r="N49" t="s">
        <v>72</v>
      </c>
      <c r="O49" t="s">
        <v>92</v>
      </c>
    </row>
    <row r="50" spans="1:15" x14ac:dyDescent="0.25">
      <c r="A50" s="3">
        <v>49</v>
      </c>
      <c r="B50" t="s">
        <v>11</v>
      </c>
      <c r="C50" t="s">
        <v>78</v>
      </c>
      <c r="D50" s="4" t="s">
        <v>18</v>
      </c>
      <c r="E50" t="s">
        <v>91</v>
      </c>
      <c r="F50" t="s">
        <v>85</v>
      </c>
      <c r="G50" t="s">
        <v>2</v>
      </c>
      <c r="H50" t="s">
        <v>32</v>
      </c>
      <c r="I50" t="s">
        <v>65</v>
      </c>
      <c r="J50" t="s">
        <v>126</v>
      </c>
      <c r="K50" t="s">
        <v>6</v>
      </c>
      <c r="L50" t="s">
        <v>67</v>
      </c>
      <c r="M50" t="s">
        <v>5</v>
      </c>
      <c r="N50" t="s">
        <v>72</v>
      </c>
      <c r="O50" t="s">
        <v>92</v>
      </c>
    </row>
    <row r="51" spans="1:15" x14ac:dyDescent="0.25">
      <c r="A51" s="3">
        <v>50</v>
      </c>
      <c r="B51" t="s">
        <v>26</v>
      </c>
      <c r="C51" t="s">
        <v>84</v>
      </c>
      <c r="D51" s="4" t="s">
        <v>18</v>
      </c>
      <c r="E51" t="s">
        <v>121</v>
      </c>
      <c r="F51" t="s">
        <v>6</v>
      </c>
      <c r="G51" t="s">
        <v>2</v>
      </c>
      <c r="H51" t="s">
        <v>28</v>
      </c>
      <c r="I51" t="s">
        <v>128</v>
      </c>
      <c r="J51" t="s">
        <v>66</v>
      </c>
      <c r="K51" t="s">
        <v>6</v>
      </c>
      <c r="L51" t="s">
        <v>23</v>
      </c>
      <c r="M51" t="s">
        <v>5</v>
      </c>
      <c r="N51" t="s">
        <v>72</v>
      </c>
      <c r="O51" t="s">
        <v>92</v>
      </c>
    </row>
    <row r="52" spans="1:15" x14ac:dyDescent="0.25">
      <c r="A52" s="3">
        <v>51</v>
      </c>
      <c r="B52" t="s">
        <v>11</v>
      </c>
      <c r="C52" t="s">
        <v>62</v>
      </c>
      <c r="D52" s="4" t="s">
        <v>18</v>
      </c>
      <c r="E52" t="s">
        <v>94</v>
      </c>
      <c r="F52" t="s">
        <v>6</v>
      </c>
      <c r="G52" t="s">
        <v>2</v>
      </c>
      <c r="H52" t="s">
        <v>8</v>
      </c>
      <c r="I52" t="s">
        <v>65</v>
      </c>
      <c r="J52" t="s">
        <v>129</v>
      </c>
      <c r="K52" t="s">
        <v>6</v>
      </c>
      <c r="L52" t="s">
        <v>67</v>
      </c>
      <c r="M52" t="s">
        <v>25</v>
      </c>
      <c r="N52" t="s">
        <v>72</v>
      </c>
      <c r="O52" t="s">
        <v>92</v>
      </c>
    </row>
    <row r="53" spans="1:15" x14ac:dyDescent="0.25">
      <c r="A53" s="3">
        <v>52</v>
      </c>
      <c r="B53" t="s">
        <v>11</v>
      </c>
      <c r="C53" t="s">
        <v>78</v>
      </c>
      <c r="D53" s="4" t="s">
        <v>63</v>
      </c>
      <c r="E53" t="s">
        <v>94</v>
      </c>
      <c r="F53" t="s">
        <v>64</v>
      </c>
      <c r="G53" t="s">
        <v>2</v>
      </c>
      <c r="H53" t="s">
        <v>38</v>
      </c>
      <c r="I53" t="s">
        <v>9</v>
      </c>
      <c r="J53" t="s">
        <v>130</v>
      </c>
      <c r="K53" t="s">
        <v>6</v>
      </c>
      <c r="L53" t="s">
        <v>67</v>
      </c>
      <c r="M53" t="s">
        <v>10</v>
      </c>
      <c r="N53" t="s">
        <v>90</v>
      </c>
      <c r="O53" t="s">
        <v>68</v>
      </c>
    </row>
    <row r="54" spans="1:15" x14ac:dyDescent="0.25">
      <c r="A54" s="3">
        <v>53</v>
      </c>
      <c r="B54" t="s">
        <v>11</v>
      </c>
      <c r="C54" t="s">
        <v>84</v>
      </c>
      <c r="D54" s="4" t="s">
        <v>18</v>
      </c>
      <c r="E54" t="s">
        <v>30</v>
      </c>
      <c r="F54" t="s">
        <v>6</v>
      </c>
      <c r="G54" t="s">
        <v>2</v>
      </c>
      <c r="H54" t="s">
        <v>28</v>
      </c>
      <c r="I54" t="s">
        <v>9</v>
      </c>
      <c r="J54" t="s">
        <v>71</v>
      </c>
      <c r="K54" t="s">
        <v>6</v>
      </c>
      <c r="L54" t="s">
        <v>118</v>
      </c>
      <c r="M54" t="s">
        <v>5</v>
      </c>
      <c r="N54" t="s">
        <v>90</v>
      </c>
      <c r="O54" t="s">
        <v>86</v>
      </c>
    </row>
    <row r="55" spans="1:15" x14ac:dyDescent="0.25">
      <c r="A55" s="3">
        <v>54</v>
      </c>
      <c r="B55" t="s">
        <v>11</v>
      </c>
      <c r="C55" t="s">
        <v>84</v>
      </c>
      <c r="D55" s="4" t="s">
        <v>63</v>
      </c>
      <c r="E55" t="s">
        <v>109</v>
      </c>
      <c r="F55" t="s">
        <v>64</v>
      </c>
      <c r="G55" t="s">
        <v>2</v>
      </c>
      <c r="H55" t="s">
        <v>3</v>
      </c>
      <c r="I55" t="s">
        <v>65</v>
      </c>
      <c r="J55" t="s">
        <v>131</v>
      </c>
      <c r="K55" t="s">
        <v>6</v>
      </c>
      <c r="L55" t="s">
        <v>23</v>
      </c>
      <c r="M55" t="s">
        <v>5</v>
      </c>
      <c r="N55" t="s">
        <v>77</v>
      </c>
      <c r="O55" t="s">
        <v>68</v>
      </c>
    </row>
    <row r="56" spans="1:15" x14ac:dyDescent="0.25">
      <c r="A56" s="3">
        <v>55</v>
      </c>
      <c r="B56" t="s">
        <v>26</v>
      </c>
      <c r="C56" t="s">
        <v>74</v>
      </c>
      <c r="D56" s="4" t="s">
        <v>63</v>
      </c>
      <c r="E56" t="s">
        <v>94</v>
      </c>
      <c r="F56" t="s">
        <v>85</v>
      </c>
      <c r="G56" t="s">
        <v>2</v>
      </c>
      <c r="H56" t="s">
        <v>8</v>
      </c>
      <c r="I56" t="s">
        <v>9</v>
      </c>
      <c r="J56" t="s">
        <v>71</v>
      </c>
      <c r="K56" t="s">
        <v>6</v>
      </c>
      <c r="L56" t="s">
        <v>23</v>
      </c>
      <c r="M56" t="s">
        <v>10</v>
      </c>
      <c r="N56" t="s">
        <v>77</v>
      </c>
      <c r="O56" t="s">
        <v>68</v>
      </c>
    </row>
    <row r="57" spans="1:15" x14ac:dyDescent="0.25">
      <c r="A57" s="3">
        <v>56</v>
      </c>
      <c r="B57" t="s">
        <v>26</v>
      </c>
      <c r="C57" t="s">
        <v>62</v>
      </c>
      <c r="D57" s="4" t="s">
        <v>14</v>
      </c>
      <c r="E57" t="s">
        <v>30</v>
      </c>
      <c r="F57" t="s">
        <v>64</v>
      </c>
      <c r="G57" t="s">
        <v>2</v>
      </c>
      <c r="H57" t="s">
        <v>19</v>
      </c>
      <c r="I57" t="s">
        <v>99</v>
      </c>
      <c r="J57" t="s">
        <v>132</v>
      </c>
      <c r="K57" t="s">
        <v>6</v>
      </c>
      <c r="L57" t="s">
        <v>67</v>
      </c>
      <c r="M57" t="s">
        <v>5</v>
      </c>
      <c r="N57" t="s">
        <v>77</v>
      </c>
      <c r="O57" t="s">
        <v>92</v>
      </c>
    </row>
    <row r="58" spans="1:15" x14ac:dyDescent="0.25">
      <c r="A58" s="3">
        <v>57</v>
      </c>
      <c r="B58" t="s">
        <v>13</v>
      </c>
      <c r="C58" t="s">
        <v>104</v>
      </c>
      <c r="D58" s="4" t="s">
        <v>18</v>
      </c>
      <c r="E58" t="s">
        <v>103</v>
      </c>
      <c r="F58" t="s">
        <v>85</v>
      </c>
      <c r="G58" t="s">
        <v>79</v>
      </c>
      <c r="H58" t="s">
        <v>234</v>
      </c>
      <c r="I58" t="s">
        <v>9</v>
      </c>
      <c r="J58" t="s">
        <v>76</v>
      </c>
      <c r="K58" t="s">
        <v>6</v>
      </c>
      <c r="L58" t="s">
        <v>67</v>
      </c>
      <c r="M58" t="s">
        <v>10</v>
      </c>
      <c r="N58" t="s">
        <v>77</v>
      </c>
      <c r="O58" t="s">
        <v>95</v>
      </c>
    </row>
    <row r="59" spans="1:15" x14ac:dyDescent="0.25">
      <c r="A59" s="3">
        <v>58</v>
      </c>
      <c r="B59" t="s">
        <v>26</v>
      </c>
      <c r="C59" t="s">
        <v>74</v>
      </c>
      <c r="D59" s="4" t="s">
        <v>192</v>
      </c>
      <c r="E59" t="s">
        <v>252</v>
      </c>
      <c r="F59" t="s">
        <v>85</v>
      </c>
      <c r="G59" t="s">
        <v>2</v>
      </c>
      <c r="H59" t="s">
        <v>28</v>
      </c>
      <c r="I59" t="s">
        <v>9</v>
      </c>
      <c r="J59" t="s">
        <v>71</v>
      </c>
      <c r="K59" t="s">
        <v>6</v>
      </c>
      <c r="L59" t="s">
        <v>29</v>
      </c>
      <c r="M59" t="s">
        <v>5</v>
      </c>
      <c r="N59" t="s">
        <v>90</v>
      </c>
      <c r="O59" t="s">
        <v>92</v>
      </c>
    </row>
    <row r="60" spans="1:15" x14ac:dyDescent="0.25">
      <c r="A60" s="3">
        <v>59</v>
      </c>
      <c r="B60" t="s">
        <v>13</v>
      </c>
      <c r="C60" t="s">
        <v>104</v>
      </c>
      <c r="D60" s="4" t="s">
        <v>18</v>
      </c>
      <c r="E60" t="s">
        <v>18</v>
      </c>
      <c r="F60" t="s">
        <v>85</v>
      </c>
      <c r="G60" t="s">
        <v>2</v>
      </c>
      <c r="H60" t="s">
        <v>28</v>
      </c>
      <c r="I60" t="s">
        <v>65</v>
      </c>
      <c r="J60" t="s">
        <v>98</v>
      </c>
      <c r="K60" t="s">
        <v>6</v>
      </c>
      <c r="L60" t="s">
        <v>67</v>
      </c>
      <c r="M60" t="s">
        <v>5</v>
      </c>
      <c r="N60" t="s">
        <v>72</v>
      </c>
      <c r="O60" t="s">
        <v>92</v>
      </c>
    </row>
    <row r="61" spans="1:15" x14ac:dyDescent="0.25">
      <c r="A61" s="3">
        <v>60</v>
      </c>
      <c r="B61" t="s">
        <v>26</v>
      </c>
      <c r="C61" t="s">
        <v>87</v>
      </c>
      <c r="D61" s="4" t="s">
        <v>88</v>
      </c>
      <c r="E61" t="s">
        <v>30</v>
      </c>
      <c r="F61" t="s">
        <v>6</v>
      </c>
      <c r="G61" t="s">
        <v>2</v>
      </c>
      <c r="H61" t="s">
        <v>8</v>
      </c>
      <c r="I61" t="s">
        <v>9</v>
      </c>
      <c r="J61" t="s">
        <v>71</v>
      </c>
      <c r="K61" t="s">
        <v>6</v>
      </c>
      <c r="L61" t="s">
        <v>23</v>
      </c>
      <c r="M61" t="s">
        <v>5</v>
      </c>
      <c r="N61" t="s">
        <v>90</v>
      </c>
      <c r="O61" t="s">
        <v>68</v>
      </c>
    </row>
    <row r="62" spans="1:15" x14ac:dyDescent="0.25">
      <c r="A62" s="3">
        <v>61</v>
      </c>
      <c r="B62" t="s">
        <v>11</v>
      </c>
      <c r="C62" t="s">
        <v>84</v>
      </c>
      <c r="D62" s="4" t="s">
        <v>63</v>
      </c>
      <c r="E62" t="s">
        <v>253</v>
      </c>
      <c r="F62" t="s">
        <v>64</v>
      </c>
      <c r="G62" t="s">
        <v>2</v>
      </c>
      <c r="H62" t="s">
        <v>8</v>
      </c>
      <c r="I62" t="s">
        <v>9</v>
      </c>
      <c r="J62" t="s">
        <v>71</v>
      </c>
      <c r="K62" t="s">
        <v>6</v>
      </c>
      <c r="L62" t="s">
        <v>67</v>
      </c>
      <c r="M62" t="s">
        <v>10</v>
      </c>
      <c r="N62" t="s">
        <v>72</v>
      </c>
      <c r="O62" t="s">
        <v>68</v>
      </c>
    </row>
    <row r="63" spans="1:15" x14ac:dyDescent="0.25">
      <c r="A63" s="3">
        <v>62</v>
      </c>
      <c r="B63" t="s">
        <v>11</v>
      </c>
      <c r="C63" t="s">
        <v>78</v>
      </c>
      <c r="D63" s="4" t="s">
        <v>18</v>
      </c>
      <c r="E63" t="s">
        <v>7</v>
      </c>
      <c r="F63" t="s">
        <v>6</v>
      </c>
      <c r="G63" t="s">
        <v>2</v>
      </c>
      <c r="H63" t="s">
        <v>8</v>
      </c>
      <c r="I63" t="s">
        <v>9</v>
      </c>
      <c r="J63" t="s">
        <v>112</v>
      </c>
      <c r="K63" t="s">
        <v>6</v>
      </c>
      <c r="L63" t="s">
        <v>29</v>
      </c>
      <c r="M63" t="s">
        <v>5</v>
      </c>
      <c r="N63" t="s">
        <v>77</v>
      </c>
      <c r="O63" t="s">
        <v>95</v>
      </c>
    </row>
    <row r="64" spans="1:15" x14ac:dyDescent="0.25">
      <c r="A64" s="3">
        <v>63</v>
      </c>
      <c r="B64" t="s">
        <v>26</v>
      </c>
      <c r="C64" t="s">
        <v>84</v>
      </c>
      <c r="D64" s="4" t="s">
        <v>124</v>
      </c>
      <c r="E64" t="s">
        <v>94</v>
      </c>
      <c r="F64" t="s">
        <v>85</v>
      </c>
      <c r="G64" t="s">
        <v>2</v>
      </c>
      <c r="H64" t="s">
        <v>28</v>
      </c>
      <c r="I64" t="s">
        <v>88</v>
      </c>
      <c r="J64" t="s">
        <v>71</v>
      </c>
      <c r="K64" t="s">
        <v>6</v>
      </c>
      <c r="L64" t="s">
        <v>29</v>
      </c>
      <c r="M64" t="s">
        <v>10</v>
      </c>
      <c r="N64" t="s">
        <v>90</v>
      </c>
      <c r="O64" t="s">
        <v>92</v>
      </c>
    </row>
    <row r="65" spans="1:25" x14ac:dyDescent="0.25">
      <c r="A65" s="3">
        <v>64</v>
      </c>
      <c r="B65" t="s">
        <v>26</v>
      </c>
      <c r="C65" t="s">
        <v>87</v>
      </c>
      <c r="D65" s="4" t="s">
        <v>63</v>
      </c>
      <c r="E65" t="s">
        <v>138</v>
      </c>
      <c r="F65" t="s">
        <v>6</v>
      </c>
      <c r="G65" t="s">
        <v>2</v>
      </c>
      <c r="H65" t="s">
        <v>8</v>
      </c>
      <c r="I65" t="s">
        <v>65</v>
      </c>
      <c r="J65" t="s">
        <v>39</v>
      </c>
      <c r="K65" t="s">
        <v>6</v>
      </c>
      <c r="L65" t="s">
        <v>23</v>
      </c>
      <c r="M65" t="s">
        <v>10</v>
      </c>
      <c r="N65" t="s">
        <v>77</v>
      </c>
      <c r="O65" t="s">
        <v>68</v>
      </c>
    </row>
    <row r="66" spans="1:25" x14ac:dyDescent="0.25">
      <c r="A66" s="3">
        <v>65</v>
      </c>
      <c r="B66" t="s">
        <v>11</v>
      </c>
      <c r="C66" t="s">
        <v>84</v>
      </c>
      <c r="D66" s="4" t="s">
        <v>18</v>
      </c>
      <c r="E66" t="s">
        <v>30</v>
      </c>
      <c r="F66" t="s">
        <v>6</v>
      </c>
      <c r="G66" t="s">
        <v>2</v>
      </c>
      <c r="H66" t="s">
        <v>8</v>
      </c>
      <c r="I66" t="s">
        <v>88</v>
      </c>
      <c r="J66" t="s">
        <v>149</v>
      </c>
      <c r="K66" t="s">
        <v>6</v>
      </c>
      <c r="L66" t="s">
        <v>23</v>
      </c>
      <c r="M66" t="s">
        <v>5</v>
      </c>
      <c r="N66" t="s">
        <v>80</v>
      </c>
      <c r="O66" t="s">
        <v>95</v>
      </c>
    </row>
    <row r="67" spans="1:25" x14ac:dyDescent="0.25">
      <c r="A67" s="3">
        <v>66</v>
      </c>
      <c r="B67" t="s">
        <v>13</v>
      </c>
      <c r="C67" t="s">
        <v>104</v>
      </c>
      <c r="D67" s="4" t="s">
        <v>65</v>
      </c>
      <c r="E67" t="s">
        <v>248</v>
      </c>
      <c r="F67" t="s">
        <v>64</v>
      </c>
      <c r="G67" t="s">
        <v>2</v>
      </c>
      <c r="H67" t="s">
        <v>24</v>
      </c>
      <c r="I67" t="s">
        <v>9</v>
      </c>
      <c r="J67" t="s">
        <v>71</v>
      </c>
      <c r="K67" t="s">
        <v>6</v>
      </c>
      <c r="L67" t="s">
        <v>67</v>
      </c>
      <c r="M67" t="s">
        <v>10</v>
      </c>
      <c r="N67" t="s">
        <v>72</v>
      </c>
      <c r="O67" t="s">
        <v>68</v>
      </c>
    </row>
    <row r="68" spans="1:25" x14ac:dyDescent="0.25">
      <c r="A68" s="3">
        <v>67</v>
      </c>
      <c r="B68" t="s">
        <v>12</v>
      </c>
      <c r="C68" t="s">
        <v>62</v>
      </c>
      <c r="D68" s="4" t="s">
        <v>18</v>
      </c>
      <c r="E68" t="s">
        <v>122</v>
      </c>
      <c r="F68" t="s">
        <v>6</v>
      </c>
      <c r="G68" t="s">
        <v>2</v>
      </c>
      <c r="H68" t="s">
        <v>19</v>
      </c>
      <c r="I68" t="s">
        <v>9</v>
      </c>
      <c r="J68" t="s">
        <v>71</v>
      </c>
      <c r="K68" t="s">
        <v>6</v>
      </c>
      <c r="L68" t="s">
        <v>23</v>
      </c>
      <c r="M68" t="s">
        <v>5</v>
      </c>
      <c r="N68" t="s">
        <v>77</v>
      </c>
      <c r="O68" t="s">
        <v>95</v>
      </c>
    </row>
    <row r="69" spans="1:25" x14ac:dyDescent="0.25">
      <c r="A69" s="3">
        <v>68</v>
      </c>
      <c r="B69" t="s">
        <v>26</v>
      </c>
      <c r="C69" t="s">
        <v>74</v>
      </c>
      <c r="D69" s="4" t="s">
        <v>14</v>
      </c>
      <c r="E69" t="s">
        <v>7</v>
      </c>
      <c r="F69" t="s">
        <v>64</v>
      </c>
      <c r="G69" t="s">
        <v>2</v>
      </c>
      <c r="H69" t="s">
        <v>8</v>
      </c>
      <c r="I69" t="s">
        <v>63</v>
      </c>
      <c r="J69" t="s">
        <v>112</v>
      </c>
      <c r="K69" t="s">
        <v>6</v>
      </c>
      <c r="L69" t="s">
        <v>23</v>
      </c>
      <c r="M69" t="s">
        <v>5</v>
      </c>
      <c r="N69" t="s">
        <v>90</v>
      </c>
      <c r="O69" t="s">
        <v>92</v>
      </c>
    </row>
    <row r="70" spans="1:25" x14ac:dyDescent="0.25">
      <c r="A70" s="3">
        <v>69</v>
      </c>
      <c r="B70" t="s">
        <v>13</v>
      </c>
      <c r="C70" t="s">
        <v>104</v>
      </c>
      <c r="D70" s="4" t="s">
        <v>124</v>
      </c>
      <c r="E70" t="s">
        <v>248</v>
      </c>
      <c r="F70" t="s">
        <v>6</v>
      </c>
      <c r="G70" t="s">
        <v>2</v>
      </c>
      <c r="H70" t="s">
        <v>15</v>
      </c>
      <c r="I70" t="s">
        <v>143</v>
      </c>
      <c r="J70" t="s">
        <v>129</v>
      </c>
      <c r="K70" t="s">
        <v>6</v>
      </c>
      <c r="L70" t="s">
        <v>67</v>
      </c>
      <c r="M70" t="s">
        <v>5</v>
      </c>
      <c r="N70" t="s">
        <v>77</v>
      </c>
      <c r="O70" t="s">
        <v>95</v>
      </c>
    </row>
    <row r="71" spans="1:25" x14ac:dyDescent="0.25">
      <c r="A71" s="3">
        <v>70</v>
      </c>
      <c r="B71" t="s">
        <v>12</v>
      </c>
      <c r="C71" t="s">
        <v>62</v>
      </c>
      <c r="D71" s="4" t="s">
        <v>18</v>
      </c>
      <c r="E71" t="s">
        <v>127</v>
      </c>
      <c r="F71" t="s">
        <v>6</v>
      </c>
      <c r="G71" t="s">
        <v>2</v>
      </c>
      <c r="H71" t="s">
        <v>28</v>
      </c>
      <c r="I71" t="s">
        <v>9</v>
      </c>
      <c r="J71" t="s">
        <v>71</v>
      </c>
      <c r="K71" t="s">
        <v>6</v>
      </c>
      <c r="L71" t="s">
        <v>23</v>
      </c>
      <c r="M71" t="s">
        <v>5</v>
      </c>
      <c r="N71" t="s">
        <v>77</v>
      </c>
      <c r="O71" t="s">
        <v>92</v>
      </c>
    </row>
    <row r="72" spans="1:25" x14ac:dyDescent="0.25">
      <c r="A72" s="3">
        <v>71</v>
      </c>
      <c r="B72" t="s">
        <v>26</v>
      </c>
      <c r="C72" t="s">
        <v>78</v>
      </c>
      <c r="D72" s="4" t="s">
        <v>63</v>
      </c>
      <c r="E72" t="s">
        <v>7</v>
      </c>
      <c r="F72" t="s">
        <v>6</v>
      </c>
      <c r="G72" t="s">
        <v>2</v>
      </c>
      <c r="H72" t="s">
        <v>8</v>
      </c>
      <c r="I72" t="s">
        <v>9</v>
      </c>
      <c r="J72" t="s">
        <v>71</v>
      </c>
      <c r="K72" t="s">
        <v>6</v>
      </c>
      <c r="L72" t="s">
        <v>67</v>
      </c>
      <c r="M72" t="s">
        <v>5</v>
      </c>
      <c r="N72" t="s">
        <v>77</v>
      </c>
      <c r="O72" t="s">
        <v>68</v>
      </c>
    </row>
    <row r="73" spans="1:25" x14ac:dyDescent="0.25">
      <c r="A73" s="3">
        <v>72</v>
      </c>
      <c r="B73" t="s">
        <v>26</v>
      </c>
      <c r="C73" t="s">
        <v>87</v>
      </c>
      <c r="D73" s="4" t="s">
        <v>63</v>
      </c>
      <c r="E73" t="s">
        <v>7</v>
      </c>
      <c r="F73" t="s">
        <v>6</v>
      </c>
      <c r="G73" t="s">
        <v>2</v>
      </c>
      <c r="H73" t="s">
        <v>27</v>
      </c>
      <c r="I73" t="s">
        <v>88</v>
      </c>
      <c r="J73" t="s">
        <v>20</v>
      </c>
      <c r="K73" t="s">
        <v>6</v>
      </c>
      <c r="L73" t="s">
        <v>23</v>
      </c>
      <c r="M73" t="s">
        <v>10</v>
      </c>
      <c r="N73" t="s">
        <v>77</v>
      </c>
      <c r="O73" t="s">
        <v>68</v>
      </c>
    </row>
    <row r="74" spans="1:25" x14ac:dyDescent="0.25">
      <c r="A74" s="3">
        <v>73</v>
      </c>
      <c r="B74" t="s">
        <v>17</v>
      </c>
      <c r="C74" t="s">
        <v>84</v>
      </c>
      <c r="D74" s="4" t="s">
        <v>18</v>
      </c>
      <c r="E74" t="s">
        <v>94</v>
      </c>
      <c r="F74" t="s">
        <v>6</v>
      </c>
      <c r="G74" t="s">
        <v>2</v>
      </c>
      <c r="H74" t="s">
        <v>28</v>
      </c>
      <c r="I74" t="s">
        <v>88</v>
      </c>
      <c r="J74" t="s">
        <v>98</v>
      </c>
      <c r="K74" t="s">
        <v>6</v>
      </c>
      <c r="L74" t="s">
        <v>23</v>
      </c>
      <c r="M74" t="s">
        <v>5</v>
      </c>
      <c r="N74" t="s">
        <v>72</v>
      </c>
      <c r="O74" t="s">
        <v>92</v>
      </c>
    </row>
    <row r="75" spans="1:25" x14ac:dyDescent="0.25">
      <c r="A75" s="3">
        <v>74</v>
      </c>
      <c r="B75" t="s">
        <v>12</v>
      </c>
      <c r="C75" t="s">
        <v>74</v>
      </c>
      <c r="D75" s="4" t="s">
        <v>63</v>
      </c>
      <c r="E75" t="s">
        <v>30</v>
      </c>
      <c r="F75" t="s">
        <v>6</v>
      </c>
      <c r="G75" t="s">
        <v>2</v>
      </c>
      <c r="H75" t="s">
        <v>38</v>
      </c>
      <c r="I75" t="s">
        <v>9</v>
      </c>
      <c r="J75" t="s">
        <v>71</v>
      </c>
      <c r="K75" t="s">
        <v>6</v>
      </c>
      <c r="L75" t="s">
        <v>23</v>
      </c>
      <c r="M75" t="s">
        <v>10</v>
      </c>
      <c r="N75" t="s">
        <v>90</v>
      </c>
      <c r="O75" t="s">
        <v>68</v>
      </c>
      <c r="R75" s="2" t="s">
        <v>181</v>
      </c>
      <c r="S75" s="2" t="s">
        <v>222</v>
      </c>
    </row>
    <row r="76" spans="1:25" x14ac:dyDescent="0.25">
      <c r="A76" s="3">
        <v>75</v>
      </c>
      <c r="B76" t="s">
        <v>26</v>
      </c>
      <c r="C76" t="s">
        <v>78</v>
      </c>
      <c r="D76" s="4" t="s">
        <v>18</v>
      </c>
      <c r="E76" t="s">
        <v>7</v>
      </c>
      <c r="F76" t="s">
        <v>6</v>
      </c>
      <c r="G76" t="s">
        <v>2</v>
      </c>
      <c r="H76" t="s">
        <v>32</v>
      </c>
      <c r="I76" t="s">
        <v>65</v>
      </c>
      <c r="J76" t="s">
        <v>71</v>
      </c>
      <c r="K76" t="s">
        <v>6</v>
      </c>
      <c r="L76" t="s">
        <v>23</v>
      </c>
      <c r="M76" t="s">
        <v>5</v>
      </c>
      <c r="N76" t="s">
        <v>77</v>
      </c>
      <c r="O76" t="s">
        <v>95</v>
      </c>
      <c r="R76" s="2" t="s">
        <v>202</v>
      </c>
      <c r="S76" t="s">
        <v>92</v>
      </c>
      <c r="T76" t="s">
        <v>95</v>
      </c>
      <c r="U76" t="s">
        <v>152</v>
      </c>
      <c r="V76" t="s">
        <v>86</v>
      </c>
      <c r="W76" t="s">
        <v>68</v>
      </c>
      <c r="X76" t="s">
        <v>165</v>
      </c>
      <c r="Y76" t="s">
        <v>163</v>
      </c>
    </row>
    <row r="77" spans="1:25" x14ac:dyDescent="0.25">
      <c r="A77" s="3">
        <v>76</v>
      </c>
      <c r="B77" t="s">
        <v>26</v>
      </c>
      <c r="C77" t="s">
        <v>84</v>
      </c>
      <c r="D77" s="4" t="s">
        <v>18</v>
      </c>
      <c r="E77" t="s">
        <v>252</v>
      </c>
      <c r="F77" t="s">
        <v>6</v>
      </c>
      <c r="G77" t="s">
        <v>2</v>
      </c>
      <c r="H77" t="s">
        <v>3</v>
      </c>
      <c r="I77" t="s">
        <v>9</v>
      </c>
      <c r="J77" t="s">
        <v>71</v>
      </c>
      <c r="K77" t="s">
        <v>6</v>
      </c>
      <c r="L77" t="s">
        <v>29</v>
      </c>
      <c r="M77" t="s">
        <v>5</v>
      </c>
      <c r="N77" t="s">
        <v>77</v>
      </c>
      <c r="O77" t="s">
        <v>92</v>
      </c>
      <c r="R77" s="5" t="s">
        <v>192</v>
      </c>
      <c r="S77">
        <v>1</v>
      </c>
      <c r="T77">
        <v>1</v>
      </c>
      <c r="Y77">
        <v>2</v>
      </c>
    </row>
    <row r="78" spans="1:25" x14ac:dyDescent="0.25">
      <c r="A78" s="3">
        <v>77</v>
      </c>
      <c r="B78" t="s">
        <v>12</v>
      </c>
      <c r="C78" t="s">
        <v>84</v>
      </c>
      <c r="D78" s="4" t="s">
        <v>18</v>
      </c>
      <c r="E78" t="s">
        <v>14</v>
      </c>
      <c r="F78" t="s">
        <v>6</v>
      </c>
      <c r="G78" t="s">
        <v>2</v>
      </c>
      <c r="H78" t="s">
        <v>22</v>
      </c>
      <c r="I78" t="s">
        <v>65</v>
      </c>
      <c r="J78" t="s">
        <v>120</v>
      </c>
      <c r="K78" t="s">
        <v>6</v>
      </c>
      <c r="L78" t="s">
        <v>23</v>
      </c>
      <c r="M78" t="s">
        <v>5</v>
      </c>
      <c r="N78" t="s">
        <v>90</v>
      </c>
      <c r="O78" t="s">
        <v>92</v>
      </c>
      <c r="R78" s="5" t="s">
        <v>65</v>
      </c>
      <c r="W78">
        <v>19</v>
      </c>
      <c r="Y78">
        <v>19</v>
      </c>
    </row>
    <row r="79" spans="1:25" x14ac:dyDescent="0.25">
      <c r="A79" s="3">
        <v>78</v>
      </c>
      <c r="B79" t="s">
        <v>13</v>
      </c>
      <c r="C79" t="s">
        <v>104</v>
      </c>
      <c r="D79" s="4" t="s">
        <v>63</v>
      </c>
      <c r="E79" t="s">
        <v>7</v>
      </c>
      <c r="F79" t="s">
        <v>64</v>
      </c>
      <c r="G79" t="s">
        <v>2</v>
      </c>
      <c r="H79" t="s">
        <v>24</v>
      </c>
      <c r="I79" t="s">
        <v>65</v>
      </c>
      <c r="J79" t="s">
        <v>89</v>
      </c>
      <c r="K79" t="s">
        <v>6</v>
      </c>
      <c r="L79" t="s">
        <v>67</v>
      </c>
      <c r="M79" t="s">
        <v>5</v>
      </c>
      <c r="N79" t="s">
        <v>72</v>
      </c>
      <c r="O79" t="s">
        <v>68</v>
      </c>
      <c r="R79" s="5" t="s">
        <v>63</v>
      </c>
      <c r="W79">
        <v>48</v>
      </c>
      <c r="Y79">
        <v>48</v>
      </c>
    </row>
    <row r="80" spans="1:25" x14ac:dyDescent="0.25">
      <c r="A80" s="3">
        <v>79</v>
      </c>
      <c r="B80" t="s">
        <v>26</v>
      </c>
      <c r="C80" t="s">
        <v>78</v>
      </c>
      <c r="D80" s="4" t="s">
        <v>65</v>
      </c>
      <c r="E80" t="s">
        <v>30</v>
      </c>
      <c r="F80" t="s">
        <v>85</v>
      </c>
      <c r="G80" t="s">
        <v>2</v>
      </c>
      <c r="H80" t="s">
        <v>8</v>
      </c>
      <c r="I80" t="s">
        <v>63</v>
      </c>
      <c r="J80" t="s">
        <v>20</v>
      </c>
      <c r="K80" t="s">
        <v>6</v>
      </c>
      <c r="L80" t="s">
        <v>29</v>
      </c>
      <c r="M80" t="s">
        <v>5</v>
      </c>
      <c r="N80" t="s">
        <v>80</v>
      </c>
      <c r="O80" t="s">
        <v>68</v>
      </c>
      <c r="R80" s="5" t="s">
        <v>88</v>
      </c>
      <c r="W80">
        <v>3</v>
      </c>
      <c r="Y80">
        <v>3</v>
      </c>
    </row>
    <row r="81" spans="1:25" x14ac:dyDescent="0.25">
      <c r="A81" s="3">
        <v>80</v>
      </c>
      <c r="B81" t="s">
        <v>12</v>
      </c>
      <c r="C81" t="s">
        <v>62</v>
      </c>
      <c r="D81" s="4" t="s">
        <v>18</v>
      </c>
      <c r="E81" t="s">
        <v>7</v>
      </c>
      <c r="F81" t="s">
        <v>6</v>
      </c>
      <c r="G81" t="s">
        <v>2</v>
      </c>
      <c r="H81" t="s">
        <v>28</v>
      </c>
      <c r="I81" t="s">
        <v>9</v>
      </c>
      <c r="J81" t="s">
        <v>98</v>
      </c>
      <c r="K81" t="s">
        <v>6</v>
      </c>
      <c r="L81" t="s">
        <v>23</v>
      </c>
      <c r="M81" t="s">
        <v>25</v>
      </c>
      <c r="N81" t="s">
        <v>90</v>
      </c>
      <c r="O81" t="s">
        <v>92</v>
      </c>
      <c r="R81" s="5" t="s">
        <v>14</v>
      </c>
      <c r="S81">
        <v>28</v>
      </c>
      <c r="T81">
        <v>16</v>
      </c>
      <c r="U81">
        <v>1</v>
      </c>
      <c r="V81">
        <v>25</v>
      </c>
      <c r="Y81">
        <v>70</v>
      </c>
    </row>
    <row r="82" spans="1:25" x14ac:dyDescent="0.25">
      <c r="A82" s="3">
        <v>81</v>
      </c>
      <c r="B82" t="s">
        <v>26</v>
      </c>
      <c r="C82" t="s">
        <v>74</v>
      </c>
      <c r="D82" s="4" t="s">
        <v>63</v>
      </c>
      <c r="E82" t="s">
        <v>109</v>
      </c>
      <c r="F82" t="s">
        <v>64</v>
      </c>
      <c r="G82" t="s">
        <v>2</v>
      </c>
      <c r="H82" t="s">
        <v>28</v>
      </c>
      <c r="I82" t="s">
        <v>9</v>
      </c>
      <c r="J82" t="s">
        <v>71</v>
      </c>
      <c r="K82" t="s">
        <v>6</v>
      </c>
      <c r="L82" t="s">
        <v>67</v>
      </c>
      <c r="M82" t="s">
        <v>10</v>
      </c>
      <c r="N82" t="s">
        <v>77</v>
      </c>
      <c r="O82" t="s">
        <v>68</v>
      </c>
      <c r="R82" s="5" t="s">
        <v>18</v>
      </c>
      <c r="S82">
        <v>37</v>
      </c>
      <c r="T82">
        <v>14</v>
      </c>
      <c r="U82">
        <v>1</v>
      </c>
      <c r="V82">
        <v>5</v>
      </c>
      <c r="Y82">
        <v>57</v>
      </c>
    </row>
    <row r="83" spans="1:25" x14ac:dyDescent="0.25">
      <c r="A83" s="3">
        <v>82</v>
      </c>
      <c r="B83" t="s">
        <v>11</v>
      </c>
      <c r="C83" t="s">
        <v>84</v>
      </c>
      <c r="D83" s="4" t="s">
        <v>63</v>
      </c>
      <c r="E83" t="s">
        <v>109</v>
      </c>
      <c r="F83" t="s">
        <v>85</v>
      </c>
      <c r="G83" t="s">
        <v>2</v>
      </c>
      <c r="H83" t="s">
        <v>3</v>
      </c>
      <c r="I83" t="s">
        <v>9</v>
      </c>
      <c r="J83" t="s">
        <v>149</v>
      </c>
      <c r="K83" t="s">
        <v>6</v>
      </c>
      <c r="L83" t="s">
        <v>23</v>
      </c>
      <c r="M83" t="s">
        <v>5</v>
      </c>
      <c r="N83" t="s">
        <v>77</v>
      </c>
      <c r="O83" t="s">
        <v>68</v>
      </c>
      <c r="R83" s="5" t="s">
        <v>97</v>
      </c>
      <c r="W83">
        <v>4</v>
      </c>
      <c r="Y83">
        <v>4</v>
      </c>
    </row>
    <row r="84" spans="1:25" x14ac:dyDescent="0.25">
      <c r="A84" s="3">
        <v>83</v>
      </c>
      <c r="B84" t="s">
        <v>26</v>
      </c>
      <c r="C84" t="s">
        <v>84</v>
      </c>
      <c r="D84" s="4" t="s">
        <v>65</v>
      </c>
      <c r="E84" t="s">
        <v>142</v>
      </c>
      <c r="F84" t="s">
        <v>85</v>
      </c>
      <c r="G84" t="s">
        <v>2</v>
      </c>
      <c r="H84" t="s">
        <v>8</v>
      </c>
      <c r="I84" t="s">
        <v>9</v>
      </c>
      <c r="J84" t="s">
        <v>126</v>
      </c>
      <c r="K84" t="s">
        <v>6</v>
      </c>
      <c r="L84" t="s">
        <v>23</v>
      </c>
      <c r="M84" t="s">
        <v>5</v>
      </c>
      <c r="N84" t="s">
        <v>77</v>
      </c>
      <c r="O84" t="s">
        <v>68</v>
      </c>
      <c r="R84" s="5" t="s">
        <v>124</v>
      </c>
      <c r="S84">
        <v>2</v>
      </c>
      <c r="T84">
        <v>1</v>
      </c>
      <c r="W84">
        <v>5</v>
      </c>
      <c r="Y84">
        <v>8</v>
      </c>
    </row>
    <row r="85" spans="1:25" x14ac:dyDescent="0.25">
      <c r="A85" s="3">
        <v>84</v>
      </c>
      <c r="B85" t="s">
        <v>26</v>
      </c>
      <c r="C85" t="s">
        <v>74</v>
      </c>
      <c r="D85" s="4" t="s">
        <v>14</v>
      </c>
      <c r="E85" t="s">
        <v>7</v>
      </c>
      <c r="F85" t="s">
        <v>6</v>
      </c>
      <c r="G85" t="s">
        <v>2</v>
      </c>
      <c r="H85" t="s">
        <v>8</v>
      </c>
      <c r="I85" t="s">
        <v>9</v>
      </c>
      <c r="J85" t="s">
        <v>100</v>
      </c>
      <c r="K85" t="s">
        <v>6</v>
      </c>
      <c r="L85" t="s">
        <v>23</v>
      </c>
      <c r="M85" t="s">
        <v>5</v>
      </c>
      <c r="N85" t="s">
        <v>72</v>
      </c>
      <c r="O85" t="s">
        <v>95</v>
      </c>
      <c r="R85" s="5" t="s">
        <v>163</v>
      </c>
      <c r="S85">
        <v>68</v>
      </c>
      <c r="T85">
        <v>32</v>
      </c>
      <c r="U85">
        <v>2</v>
      </c>
      <c r="V85">
        <v>30</v>
      </c>
      <c r="W85">
        <v>79</v>
      </c>
      <c r="Y85">
        <v>211</v>
      </c>
    </row>
    <row r="86" spans="1:25" x14ac:dyDescent="0.25">
      <c r="A86" s="3">
        <v>85</v>
      </c>
      <c r="B86" t="s">
        <v>26</v>
      </c>
      <c r="C86" t="s">
        <v>74</v>
      </c>
      <c r="D86" s="4" t="s">
        <v>65</v>
      </c>
      <c r="E86" t="s">
        <v>103</v>
      </c>
      <c r="F86" t="s">
        <v>85</v>
      </c>
      <c r="G86" t="s">
        <v>2</v>
      </c>
      <c r="H86" t="s">
        <v>8</v>
      </c>
      <c r="I86" t="s">
        <v>9</v>
      </c>
      <c r="J86" t="s">
        <v>76</v>
      </c>
      <c r="K86" t="s">
        <v>6</v>
      </c>
      <c r="L86" t="s">
        <v>67</v>
      </c>
      <c r="M86" t="s">
        <v>5</v>
      </c>
      <c r="N86" t="s">
        <v>90</v>
      </c>
      <c r="O86" t="s">
        <v>68</v>
      </c>
    </row>
    <row r="87" spans="1:25" x14ac:dyDescent="0.25">
      <c r="A87" s="3">
        <v>86</v>
      </c>
      <c r="B87" t="s">
        <v>12</v>
      </c>
      <c r="C87" t="s">
        <v>62</v>
      </c>
      <c r="D87" s="4" t="s">
        <v>124</v>
      </c>
      <c r="E87" t="s">
        <v>124</v>
      </c>
      <c r="F87" t="s">
        <v>6</v>
      </c>
      <c r="G87" t="s">
        <v>2</v>
      </c>
      <c r="H87" t="s">
        <v>27</v>
      </c>
      <c r="I87" t="s">
        <v>9</v>
      </c>
      <c r="J87" t="s">
        <v>130</v>
      </c>
      <c r="K87" t="s">
        <v>6</v>
      </c>
      <c r="L87" t="s">
        <v>67</v>
      </c>
      <c r="M87" t="s">
        <v>5</v>
      </c>
      <c r="N87" t="s">
        <v>77</v>
      </c>
      <c r="O87" t="s">
        <v>68</v>
      </c>
    </row>
    <row r="88" spans="1:25" x14ac:dyDescent="0.25">
      <c r="A88" s="3">
        <v>87</v>
      </c>
      <c r="B88" t="s">
        <v>26</v>
      </c>
      <c r="C88" t="s">
        <v>87</v>
      </c>
      <c r="D88" s="4" t="s">
        <v>63</v>
      </c>
      <c r="E88" t="s">
        <v>150</v>
      </c>
      <c r="F88" t="s">
        <v>64</v>
      </c>
      <c r="G88" t="s">
        <v>2</v>
      </c>
      <c r="H88" t="s">
        <v>8</v>
      </c>
      <c r="I88" t="s">
        <v>9</v>
      </c>
      <c r="J88" t="s">
        <v>151</v>
      </c>
      <c r="K88" t="s">
        <v>6</v>
      </c>
      <c r="L88" t="s">
        <v>29</v>
      </c>
      <c r="M88" t="s">
        <v>5</v>
      </c>
      <c r="N88" t="s">
        <v>90</v>
      </c>
      <c r="O88" t="s">
        <v>68</v>
      </c>
      <c r="R88" s="25" t="s">
        <v>202</v>
      </c>
      <c r="S88" s="25" t="s">
        <v>92</v>
      </c>
      <c r="T88" s="25" t="s">
        <v>95</v>
      </c>
      <c r="U88" s="25" t="s">
        <v>152</v>
      </c>
      <c r="V88" s="25" t="s">
        <v>86</v>
      </c>
      <c r="W88" s="25" t="s">
        <v>68</v>
      </c>
    </row>
    <row r="89" spans="1:25" x14ac:dyDescent="0.25">
      <c r="A89" s="3">
        <v>88</v>
      </c>
      <c r="B89" t="s">
        <v>12</v>
      </c>
      <c r="C89" t="s">
        <v>62</v>
      </c>
      <c r="D89" s="4" t="s">
        <v>18</v>
      </c>
      <c r="E89" t="s">
        <v>18</v>
      </c>
      <c r="F89" t="s">
        <v>6</v>
      </c>
      <c r="G89" t="s">
        <v>2</v>
      </c>
      <c r="H89" t="s">
        <v>19</v>
      </c>
      <c r="I89" t="s">
        <v>65</v>
      </c>
      <c r="J89" t="s">
        <v>98</v>
      </c>
      <c r="K89" t="s">
        <v>6</v>
      </c>
      <c r="L89" t="s">
        <v>29</v>
      </c>
      <c r="M89" t="s">
        <v>25</v>
      </c>
      <c r="N89" t="s">
        <v>77</v>
      </c>
      <c r="O89" t="s">
        <v>86</v>
      </c>
      <c r="R89" s="5" t="s">
        <v>192</v>
      </c>
      <c r="S89">
        <v>1</v>
      </c>
      <c r="T89">
        <v>1</v>
      </c>
      <c r="X89">
        <v>200</v>
      </c>
    </row>
    <row r="90" spans="1:25" x14ac:dyDescent="0.25">
      <c r="A90" s="3">
        <v>89</v>
      </c>
      <c r="B90" t="s">
        <v>12</v>
      </c>
      <c r="C90" t="s">
        <v>84</v>
      </c>
      <c r="D90" s="4" t="s">
        <v>18</v>
      </c>
      <c r="E90" t="s">
        <v>65</v>
      </c>
      <c r="F90" t="s">
        <v>6</v>
      </c>
      <c r="G90" t="s">
        <v>2</v>
      </c>
      <c r="H90" t="s">
        <v>28</v>
      </c>
      <c r="I90" t="s">
        <v>65</v>
      </c>
      <c r="J90" t="s">
        <v>20</v>
      </c>
      <c r="K90" t="s">
        <v>6</v>
      </c>
      <c r="L90" t="s">
        <v>67</v>
      </c>
      <c r="M90" t="s">
        <v>5</v>
      </c>
      <c r="N90" t="s">
        <v>77</v>
      </c>
      <c r="O90" t="s">
        <v>92</v>
      </c>
      <c r="R90" s="5" t="s">
        <v>65</v>
      </c>
      <c r="W90">
        <v>19</v>
      </c>
      <c r="X90" t="s">
        <v>282</v>
      </c>
    </row>
    <row r="91" spans="1:25" x14ac:dyDescent="0.25">
      <c r="A91" s="3">
        <v>90</v>
      </c>
      <c r="B91" t="s">
        <v>11</v>
      </c>
      <c r="C91" t="s">
        <v>87</v>
      </c>
      <c r="D91" s="4" t="s">
        <v>14</v>
      </c>
      <c r="E91" t="s">
        <v>153</v>
      </c>
      <c r="F91" t="s">
        <v>6</v>
      </c>
      <c r="G91" t="s">
        <v>2</v>
      </c>
      <c r="H91" t="s">
        <v>35</v>
      </c>
      <c r="I91" t="s">
        <v>154</v>
      </c>
      <c r="J91" t="s">
        <v>108</v>
      </c>
      <c r="K91" t="s">
        <v>6</v>
      </c>
      <c r="L91" t="s">
        <v>29</v>
      </c>
      <c r="M91" t="s">
        <v>10</v>
      </c>
      <c r="N91" t="s">
        <v>90</v>
      </c>
      <c r="O91" t="s">
        <v>95</v>
      </c>
      <c r="R91" s="5" t="s">
        <v>63</v>
      </c>
      <c r="W91">
        <v>48</v>
      </c>
      <c r="X91" t="s">
        <v>282</v>
      </c>
    </row>
    <row r="92" spans="1:25" x14ac:dyDescent="0.25">
      <c r="A92" s="3">
        <v>91</v>
      </c>
      <c r="B92" t="s">
        <v>11</v>
      </c>
      <c r="C92" t="s">
        <v>84</v>
      </c>
      <c r="D92" s="4" t="s">
        <v>18</v>
      </c>
      <c r="E92" t="s">
        <v>94</v>
      </c>
      <c r="F92" t="s">
        <v>6</v>
      </c>
      <c r="G92" t="s">
        <v>2</v>
      </c>
      <c r="H92" t="s">
        <v>8</v>
      </c>
      <c r="I92" t="s">
        <v>9</v>
      </c>
      <c r="J92" t="s">
        <v>98</v>
      </c>
      <c r="K92" t="s">
        <v>6</v>
      </c>
      <c r="L92" t="s">
        <v>23</v>
      </c>
      <c r="M92" t="s">
        <v>5</v>
      </c>
      <c r="N92" t="s">
        <v>90</v>
      </c>
      <c r="O92" t="s">
        <v>95</v>
      </c>
      <c r="R92" s="5" t="s">
        <v>88</v>
      </c>
      <c r="W92">
        <v>3</v>
      </c>
      <c r="X92" t="s">
        <v>282</v>
      </c>
    </row>
    <row r="93" spans="1:25" x14ac:dyDescent="0.25">
      <c r="A93" s="3">
        <v>92</v>
      </c>
      <c r="B93" t="s">
        <v>26</v>
      </c>
      <c r="C93" t="s">
        <v>87</v>
      </c>
      <c r="D93" s="4" t="s">
        <v>88</v>
      </c>
      <c r="E93" t="s">
        <v>155</v>
      </c>
      <c r="F93" t="s">
        <v>6</v>
      </c>
      <c r="G93" t="s">
        <v>2</v>
      </c>
      <c r="H93" t="s">
        <v>35</v>
      </c>
      <c r="I93" t="s">
        <v>9</v>
      </c>
      <c r="J93" t="s">
        <v>101</v>
      </c>
      <c r="K93" t="s">
        <v>6</v>
      </c>
      <c r="L93" t="s">
        <v>29</v>
      </c>
      <c r="M93" t="s">
        <v>5</v>
      </c>
      <c r="N93" t="s">
        <v>77</v>
      </c>
      <c r="O93" t="s">
        <v>68</v>
      </c>
      <c r="R93" s="5" t="s">
        <v>14</v>
      </c>
      <c r="S93">
        <v>28</v>
      </c>
      <c r="T93">
        <v>16</v>
      </c>
      <c r="U93">
        <v>1</v>
      </c>
      <c r="V93">
        <v>25</v>
      </c>
      <c r="X93">
        <f>(150*28+250*16+350+75*25)/70</f>
        <v>148.92857142857142</v>
      </c>
    </row>
    <row r="94" spans="1:25" x14ac:dyDescent="0.25">
      <c r="A94" s="3">
        <v>93</v>
      </c>
      <c r="B94" t="s">
        <v>11</v>
      </c>
      <c r="C94" t="s">
        <v>87</v>
      </c>
      <c r="D94" s="4" t="s">
        <v>63</v>
      </c>
      <c r="E94" t="s">
        <v>7</v>
      </c>
      <c r="F94" t="s">
        <v>6</v>
      </c>
      <c r="G94" t="s">
        <v>2</v>
      </c>
      <c r="H94" t="s">
        <v>3</v>
      </c>
      <c r="I94" t="s">
        <v>9</v>
      </c>
      <c r="J94" t="s">
        <v>126</v>
      </c>
      <c r="K94" t="s">
        <v>6</v>
      </c>
      <c r="L94" t="s">
        <v>23</v>
      </c>
      <c r="M94" t="s">
        <v>10</v>
      </c>
      <c r="N94" t="s">
        <v>77</v>
      </c>
      <c r="O94" t="s">
        <v>68</v>
      </c>
      <c r="R94" s="5" t="s">
        <v>18</v>
      </c>
      <c r="S94">
        <v>37</v>
      </c>
      <c r="T94">
        <v>14</v>
      </c>
      <c r="U94">
        <v>1</v>
      </c>
      <c r="V94">
        <v>5</v>
      </c>
      <c r="X94">
        <f>(150*S94+T94*250+350+75*V94)/57</f>
        <v>171.49122807017545</v>
      </c>
    </row>
    <row r="95" spans="1:25" x14ac:dyDescent="0.25">
      <c r="A95" s="3">
        <v>94</v>
      </c>
      <c r="B95" t="s">
        <v>26</v>
      </c>
      <c r="C95" t="s">
        <v>84</v>
      </c>
      <c r="D95" s="4" t="s">
        <v>18</v>
      </c>
      <c r="E95" t="s">
        <v>7</v>
      </c>
      <c r="F95" t="s">
        <v>6</v>
      </c>
      <c r="G95" t="s">
        <v>2</v>
      </c>
      <c r="H95" t="s">
        <v>28</v>
      </c>
      <c r="I95" t="s">
        <v>255</v>
      </c>
      <c r="J95" t="s">
        <v>43</v>
      </c>
      <c r="K95" t="s">
        <v>6</v>
      </c>
      <c r="L95" t="s">
        <v>67</v>
      </c>
      <c r="M95" t="s">
        <v>25</v>
      </c>
      <c r="N95" t="s">
        <v>80</v>
      </c>
      <c r="O95" t="s">
        <v>95</v>
      </c>
      <c r="R95" s="5" t="s">
        <v>97</v>
      </c>
      <c r="W95">
        <v>4</v>
      </c>
      <c r="X95" t="s">
        <v>282</v>
      </c>
    </row>
    <row r="96" spans="1:25" x14ac:dyDescent="0.25">
      <c r="A96" s="3">
        <v>95</v>
      </c>
      <c r="B96" t="s">
        <v>26</v>
      </c>
      <c r="C96" t="s">
        <v>62</v>
      </c>
      <c r="D96" s="4" t="s">
        <v>14</v>
      </c>
      <c r="E96" t="s">
        <v>148</v>
      </c>
      <c r="F96" t="s">
        <v>85</v>
      </c>
      <c r="G96" t="s">
        <v>2</v>
      </c>
      <c r="H96" t="s">
        <v>27</v>
      </c>
      <c r="I96" t="s">
        <v>9</v>
      </c>
      <c r="J96" t="s">
        <v>44</v>
      </c>
      <c r="K96" t="s">
        <v>6</v>
      </c>
      <c r="L96" t="s">
        <v>29</v>
      </c>
      <c r="M96" t="s">
        <v>25</v>
      </c>
      <c r="N96" t="s">
        <v>77</v>
      </c>
      <c r="O96" t="s">
        <v>95</v>
      </c>
      <c r="R96" s="5" t="s">
        <v>124</v>
      </c>
      <c r="S96">
        <v>2</v>
      </c>
      <c r="T96">
        <v>1</v>
      </c>
      <c r="W96">
        <v>5</v>
      </c>
      <c r="X96">
        <f>(S96*150+350)/3</f>
        <v>216.66666666666666</v>
      </c>
    </row>
    <row r="97" spans="1:15" x14ac:dyDescent="0.25">
      <c r="A97" s="3">
        <v>96</v>
      </c>
      <c r="B97" t="s">
        <v>26</v>
      </c>
      <c r="C97" t="s">
        <v>84</v>
      </c>
      <c r="D97" s="4" t="s">
        <v>88</v>
      </c>
      <c r="E97" t="s">
        <v>157</v>
      </c>
      <c r="F97" t="s">
        <v>85</v>
      </c>
      <c r="G97" t="s">
        <v>2</v>
      </c>
      <c r="H97" t="s">
        <v>8</v>
      </c>
      <c r="I97" t="s">
        <v>65</v>
      </c>
      <c r="J97" t="s">
        <v>100</v>
      </c>
      <c r="K97" t="s">
        <v>6</v>
      </c>
      <c r="L97" t="s">
        <v>67</v>
      </c>
      <c r="M97" t="s">
        <v>5</v>
      </c>
      <c r="N97" t="s">
        <v>72</v>
      </c>
      <c r="O97" t="s">
        <v>68</v>
      </c>
    </row>
    <row r="98" spans="1:15" x14ac:dyDescent="0.25">
      <c r="A98" s="3">
        <v>97</v>
      </c>
      <c r="B98" t="s">
        <v>13</v>
      </c>
      <c r="C98" t="s">
        <v>104</v>
      </c>
      <c r="D98" s="4" t="s">
        <v>18</v>
      </c>
      <c r="E98" t="s">
        <v>18</v>
      </c>
      <c r="F98" t="s">
        <v>85</v>
      </c>
      <c r="G98" t="s">
        <v>79</v>
      </c>
      <c r="H98" t="s">
        <v>28</v>
      </c>
      <c r="I98" t="s">
        <v>9</v>
      </c>
      <c r="J98" t="s">
        <v>158</v>
      </c>
      <c r="K98" t="s">
        <v>6</v>
      </c>
      <c r="L98" t="s">
        <v>23</v>
      </c>
      <c r="M98" t="s">
        <v>25</v>
      </c>
      <c r="N98" t="s">
        <v>77</v>
      </c>
      <c r="O98" t="s">
        <v>95</v>
      </c>
    </row>
    <row r="99" spans="1:15" x14ac:dyDescent="0.25">
      <c r="A99" s="3">
        <v>98</v>
      </c>
      <c r="B99" t="s">
        <v>26</v>
      </c>
      <c r="C99" t="s">
        <v>87</v>
      </c>
      <c r="D99" s="4" t="s">
        <v>14</v>
      </c>
      <c r="E99" t="s">
        <v>7</v>
      </c>
      <c r="F99" t="s">
        <v>85</v>
      </c>
      <c r="G99" t="s">
        <v>2</v>
      </c>
      <c r="H99" t="s">
        <v>3</v>
      </c>
      <c r="I99" t="s">
        <v>65</v>
      </c>
      <c r="J99" t="s">
        <v>71</v>
      </c>
      <c r="K99" t="s">
        <v>6</v>
      </c>
      <c r="L99" t="s">
        <v>23</v>
      </c>
      <c r="M99" t="s">
        <v>10</v>
      </c>
      <c r="N99" t="s">
        <v>72</v>
      </c>
      <c r="O99" t="s">
        <v>95</v>
      </c>
    </row>
    <row r="100" spans="1:15" x14ac:dyDescent="0.25">
      <c r="A100" s="3">
        <v>99</v>
      </c>
      <c r="B100" t="s">
        <v>26</v>
      </c>
      <c r="C100" t="s">
        <v>84</v>
      </c>
      <c r="D100" s="4" t="s">
        <v>192</v>
      </c>
      <c r="E100" t="s">
        <v>254</v>
      </c>
      <c r="F100" t="s">
        <v>6</v>
      </c>
      <c r="G100" t="s">
        <v>2</v>
      </c>
      <c r="H100" t="s">
        <v>8</v>
      </c>
      <c r="I100" t="s">
        <v>9</v>
      </c>
      <c r="J100" t="s">
        <v>71</v>
      </c>
      <c r="K100" t="s">
        <v>6</v>
      </c>
      <c r="L100" t="s">
        <v>67</v>
      </c>
      <c r="M100" t="s">
        <v>5</v>
      </c>
      <c r="N100" t="s">
        <v>77</v>
      </c>
      <c r="O100" t="s">
        <v>95</v>
      </c>
    </row>
    <row r="101" spans="1:15" x14ac:dyDescent="0.25">
      <c r="A101" s="3">
        <v>100</v>
      </c>
      <c r="B101" t="s">
        <v>26</v>
      </c>
      <c r="C101" t="s">
        <v>62</v>
      </c>
      <c r="D101" s="4" t="s">
        <v>18</v>
      </c>
      <c r="E101" t="s">
        <v>63</v>
      </c>
      <c r="F101" t="s">
        <v>64</v>
      </c>
      <c r="G101" t="s">
        <v>2</v>
      </c>
      <c r="H101" t="s">
        <v>3</v>
      </c>
      <c r="I101" t="s">
        <v>65</v>
      </c>
      <c r="J101" t="s">
        <v>66</v>
      </c>
      <c r="K101" t="s">
        <v>4</v>
      </c>
      <c r="L101" t="s">
        <v>67</v>
      </c>
      <c r="M101" t="s">
        <v>5</v>
      </c>
      <c r="N101" t="s">
        <v>80</v>
      </c>
      <c r="O101" t="s">
        <v>86</v>
      </c>
    </row>
    <row r="102" spans="1:15" x14ac:dyDescent="0.25">
      <c r="A102" s="3">
        <v>101</v>
      </c>
      <c r="B102" t="s">
        <v>26</v>
      </c>
      <c r="C102" t="s">
        <v>62</v>
      </c>
      <c r="D102" s="4" t="s">
        <v>65</v>
      </c>
      <c r="E102" t="s">
        <v>63</v>
      </c>
      <c r="F102" t="s">
        <v>64</v>
      </c>
      <c r="G102" t="s">
        <v>2</v>
      </c>
      <c r="H102" t="s">
        <v>8</v>
      </c>
      <c r="I102" t="s">
        <v>9</v>
      </c>
      <c r="J102" t="s">
        <v>71</v>
      </c>
      <c r="K102" t="s">
        <v>6</v>
      </c>
      <c r="L102" t="s">
        <v>67</v>
      </c>
      <c r="M102" t="s">
        <v>10</v>
      </c>
      <c r="N102" t="s">
        <v>72</v>
      </c>
      <c r="O102" t="s">
        <v>68</v>
      </c>
    </row>
    <row r="103" spans="1:15" x14ac:dyDescent="0.25">
      <c r="A103" s="3">
        <v>102</v>
      </c>
      <c r="B103" t="s">
        <v>26</v>
      </c>
      <c r="C103" t="s">
        <v>62</v>
      </c>
      <c r="D103" s="4" t="s">
        <v>14</v>
      </c>
      <c r="E103" t="s">
        <v>91</v>
      </c>
      <c r="F103" t="s">
        <v>6</v>
      </c>
      <c r="G103" t="s">
        <v>2</v>
      </c>
      <c r="H103" t="s">
        <v>19</v>
      </c>
      <c r="I103" t="s">
        <v>97</v>
      </c>
      <c r="J103" t="s">
        <v>100</v>
      </c>
      <c r="K103" t="s">
        <v>6</v>
      </c>
      <c r="L103" t="s">
        <v>29</v>
      </c>
      <c r="M103" t="s">
        <v>25</v>
      </c>
      <c r="N103" t="s">
        <v>77</v>
      </c>
      <c r="O103" t="s">
        <v>92</v>
      </c>
    </row>
    <row r="104" spans="1:15" x14ac:dyDescent="0.25">
      <c r="A104" s="3">
        <v>103</v>
      </c>
      <c r="B104" t="s">
        <v>26</v>
      </c>
      <c r="C104" t="s">
        <v>87</v>
      </c>
      <c r="D104" s="4" t="s">
        <v>63</v>
      </c>
      <c r="E104" t="s">
        <v>30</v>
      </c>
      <c r="F104" t="s">
        <v>6</v>
      </c>
      <c r="G104" t="s">
        <v>2</v>
      </c>
      <c r="H104" t="s">
        <v>8</v>
      </c>
      <c r="I104" t="s">
        <v>9</v>
      </c>
      <c r="J104" t="s">
        <v>106</v>
      </c>
      <c r="K104" t="s">
        <v>6</v>
      </c>
      <c r="L104" t="s">
        <v>67</v>
      </c>
      <c r="M104" t="s">
        <v>5</v>
      </c>
      <c r="N104" t="s">
        <v>77</v>
      </c>
      <c r="O104" t="s">
        <v>68</v>
      </c>
    </row>
    <row r="105" spans="1:15" x14ac:dyDescent="0.25">
      <c r="A105" s="3">
        <v>104</v>
      </c>
      <c r="B105" t="s">
        <v>26</v>
      </c>
      <c r="C105" t="s">
        <v>62</v>
      </c>
      <c r="D105" s="4" t="s">
        <v>65</v>
      </c>
      <c r="E105" t="s">
        <v>250</v>
      </c>
      <c r="F105" t="s">
        <v>85</v>
      </c>
      <c r="G105" t="s">
        <v>2</v>
      </c>
      <c r="H105" t="s">
        <v>27</v>
      </c>
      <c r="I105" t="s">
        <v>9</v>
      </c>
      <c r="J105" t="s">
        <v>76</v>
      </c>
      <c r="K105" t="s">
        <v>6</v>
      </c>
      <c r="L105" t="s">
        <v>67</v>
      </c>
      <c r="M105" t="s">
        <v>5</v>
      </c>
      <c r="N105" t="s">
        <v>77</v>
      </c>
      <c r="O105" t="s">
        <v>68</v>
      </c>
    </row>
    <row r="106" spans="1:15" x14ac:dyDescent="0.25">
      <c r="A106" s="3">
        <v>105</v>
      </c>
      <c r="B106" t="s">
        <v>26</v>
      </c>
      <c r="C106" t="s">
        <v>74</v>
      </c>
      <c r="D106" s="4" t="s">
        <v>14</v>
      </c>
      <c r="E106" t="s">
        <v>91</v>
      </c>
      <c r="F106" t="s">
        <v>64</v>
      </c>
      <c r="G106" t="s">
        <v>2</v>
      </c>
      <c r="H106" t="s">
        <v>28</v>
      </c>
      <c r="I106" t="s">
        <v>9</v>
      </c>
      <c r="J106" t="s">
        <v>71</v>
      </c>
      <c r="K106" t="s">
        <v>6</v>
      </c>
      <c r="L106" t="s">
        <v>67</v>
      </c>
      <c r="M106" t="s">
        <v>5</v>
      </c>
      <c r="N106" t="s">
        <v>77</v>
      </c>
      <c r="O106" t="s">
        <v>86</v>
      </c>
    </row>
    <row r="107" spans="1:15" x14ac:dyDescent="0.25">
      <c r="A107" s="3">
        <v>106</v>
      </c>
      <c r="B107" t="s">
        <v>26</v>
      </c>
      <c r="C107" t="s">
        <v>84</v>
      </c>
      <c r="D107" s="4" t="s">
        <v>18</v>
      </c>
      <c r="E107" t="s">
        <v>121</v>
      </c>
      <c r="F107" t="s">
        <v>6</v>
      </c>
      <c r="G107" t="s">
        <v>2</v>
      </c>
      <c r="H107" t="s">
        <v>28</v>
      </c>
      <c r="I107" t="s">
        <v>128</v>
      </c>
      <c r="J107" t="s">
        <v>66</v>
      </c>
      <c r="K107" t="s">
        <v>6</v>
      </c>
      <c r="L107" t="s">
        <v>23</v>
      </c>
      <c r="M107" t="s">
        <v>5</v>
      </c>
      <c r="N107" t="s">
        <v>72</v>
      </c>
      <c r="O107" t="s">
        <v>92</v>
      </c>
    </row>
    <row r="108" spans="1:15" x14ac:dyDescent="0.25">
      <c r="A108" s="3">
        <v>107</v>
      </c>
      <c r="B108" t="s">
        <v>26</v>
      </c>
      <c r="C108" t="s">
        <v>78</v>
      </c>
      <c r="D108" s="4" t="s">
        <v>65</v>
      </c>
      <c r="E108" t="s">
        <v>30</v>
      </c>
      <c r="F108" t="s">
        <v>85</v>
      </c>
      <c r="G108" t="s">
        <v>2</v>
      </c>
      <c r="H108" t="s">
        <v>8</v>
      </c>
      <c r="I108" t="s">
        <v>63</v>
      </c>
      <c r="J108" t="s">
        <v>20</v>
      </c>
      <c r="K108" t="s">
        <v>6</v>
      </c>
      <c r="L108" t="s">
        <v>29</v>
      </c>
      <c r="M108" t="s">
        <v>5</v>
      </c>
      <c r="N108" t="s">
        <v>80</v>
      </c>
      <c r="O108" t="s">
        <v>68</v>
      </c>
    </row>
    <row r="109" spans="1:15" x14ac:dyDescent="0.25">
      <c r="A109" s="3">
        <v>108</v>
      </c>
      <c r="B109" t="s">
        <v>26</v>
      </c>
      <c r="C109" t="s">
        <v>84</v>
      </c>
      <c r="D109" s="4" t="s">
        <v>65</v>
      </c>
      <c r="E109" t="s">
        <v>142</v>
      </c>
      <c r="F109" t="s">
        <v>85</v>
      </c>
      <c r="G109" t="s">
        <v>2</v>
      </c>
      <c r="H109" t="s">
        <v>8</v>
      </c>
      <c r="I109" t="s">
        <v>9</v>
      </c>
      <c r="J109" t="s">
        <v>126</v>
      </c>
      <c r="K109" t="s">
        <v>6</v>
      </c>
      <c r="L109" t="s">
        <v>23</v>
      </c>
      <c r="M109" t="s">
        <v>10</v>
      </c>
      <c r="N109" t="s">
        <v>77</v>
      </c>
      <c r="O109" t="s">
        <v>68</v>
      </c>
    </row>
    <row r="110" spans="1:15" x14ac:dyDescent="0.25">
      <c r="A110" s="3">
        <v>109</v>
      </c>
      <c r="B110" t="s">
        <v>12</v>
      </c>
      <c r="C110" t="s">
        <v>84</v>
      </c>
      <c r="D110" s="4" t="s">
        <v>18</v>
      </c>
      <c r="E110" t="s">
        <v>14</v>
      </c>
      <c r="F110" t="s">
        <v>6</v>
      </c>
      <c r="G110" t="s">
        <v>2</v>
      </c>
      <c r="H110" t="s">
        <v>22</v>
      </c>
      <c r="I110" t="s">
        <v>65</v>
      </c>
      <c r="J110" t="s">
        <v>120</v>
      </c>
      <c r="K110" t="s">
        <v>6</v>
      </c>
      <c r="L110" t="s">
        <v>23</v>
      </c>
      <c r="M110" t="s">
        <v>5</v>
      </c>
      <c r="N110" t="s">
        <v>90</v>
      </c>
      <c r="O110" t="s">
        <v>92</v>
      </c>
    </row>
    <row r="111" spans="1:15" x14ac:dyDescent="0.25">
      <c r="A111" s="3">
        <v>110</v>
      </c>
      <c r="B111" t="s">
        <v>12</v>
      </c>
      <c r="C111" t="s">
        <v>62</v>
      </c>
      <c r="D111" s="4" t="s">
        <v>18</v>
      </c>
      <c r="E111" t="s">
        <v>7</v>
      </c>
      <c r="F111" t="s">
        <v>6</v>
      </c>
      <c r="G111" t="s">
        <v>2</v>
      </c>
      <c r="H111" t="s">
        <v>28</v>
      </c>
      <c r="I111" t="s">
        <v>9</v>
      </c>
      <c r="J111" t="s">
        <v>98</v>
      </c>
      <c r="K111" t="s">
        <v>6</v>
      </c>
      <c r="L111" t="s">
        <v>23</v>
      </c>
      <c r="M111" t="s">
        <v>25</v>
      </c>
      <c r="N111" t="s">
        <v>90</v>
      </c>
      <c r="O111" t="s">
        <v>92</v>
      </c>
    </row>
    <row r="112" spans="1:15" x14ac:dyDescent="0.25">
      <c r="A112" s="3">
        <v>111</v>
      </c>
      <c r="B112" t="s">
        <v>12</v>
      </c>
      <c r="C112" t="s">
        <v>62</v>
      </c>
      <c r="D112" s="4" t="s">
        <v>124</v>
      </c>
      <c r="E112" t="s">
        <v>124</v>
      </c>
      <c r="F112" t="s">
        <v>6</v>
      </c>
      <c r="G112" t="s">
        <v>2</v>
      </c>
      <c r="H112" t="s">
        <v>27</v>
      </c>
      <c r="I112" t="s">
        <v>9</v>
      </c>
      <c r="J112" t="s">
        <v>130</v>
      </c>
      <c r="K112" t="s">
        <v>6</v>
      </c>
      <c r="L112" t="s">
        <v>67</v>
      </c>
      <c r="M112" t="s">
        <v>5</v>
      </c>
      <c r="N112" t="s">
        <v>77</v>
      </c>
      <c r="O112" t="s">
        <v>68</v>
      </c>
    </row>
    <row r="113" spans="1:15" x14ac:dyDescent="0.25">
      <c r="A113" s="3">
        <v>112</v>
      </c>
      <c r="B113" t="s">
        <v>13</v>
      </c>
      <c r="C113" t="s">
        <v>78</v>
      </c>
      <c r="D113" s="4" t="s">
        <v>14</v>
      </c>
      <c r="E113" t="s">
        <v>14</v>
      </c>
      <c r="F113" t="s">
        <v>64</v>
      </c>
      <c r="G113" t="s">
        <v>79</v>
      </c>
      <c r="H113" t="s">
        <v>15</v>
      </c>
      <c r="I113" t="s">
        <v>75</v>
      </c>
      <c r="J113" t="s">
        <v>66</v>
      </c>
      <c r="K113" t="s">
        <v>6</v>
      </c>
      <c r="L113" t="s">
        <v>67</v>
      </c>
      <c r="M113" t="s">
        <v>5</v>
      </c>
      <c r="N113" t="s">
        <v>80</v>
      </c>
      <c r="O113" t="s">
        <v>92</v>
      </c>
    </row>
    <row r="114" spans="1:15" x14ac:dyDescent="0.25">
      <c r="A114" s="3">
        <v>113</v>
      </c>
      <c r="B114" t="s">
        <v>13</v>
      </c>
      <c r="C114" t="s">
        <v>78</v>
      </c>
      <c r="D114" s="4" t="s">
        <v>18</v>
      </c>
      <c r="E114" t="s">
        <v>14</v>
      </c>
      <c r="F114" t="s">
        <v>64</v>
      </c>
      <c r="G114" t="s">
        <v>79</v>
      </c>
      <c r="H114" t="s">
        <v>234</v>
      </c>
      <c r="I114" t="s">
        <v>75</v>
      </c>
      <c r="J114" t="s">
        <v>66</v>
      </c>
      <c r="K114" t="s">
        <v>6</v>
      </c>
      <c r="L114" t="s">
        <v>67</v>
      </c>
      <c r="M114" t="s">
        <v>5</v>
      </c>
      <c r="N114" t="s">
        <v>80</v>
      </c>
      <c r="O114" t="s">
        <v>92</v>
      </c>
    </row>
    <row r="115" spans="1:15" x14ac:dyDescent="0.25">
      <c r="A115" s="3">
        <v>114</v>
      </c>
      <c r="B115" t="s">
        <v>13</v>
      </c>
      <c r="C115" t="s">
        <v>78</v>
      </c>
      <c r="D115" s="4" t="s">
        <v>18</v>
      </c>
      <c r="E115" t="s">
        <v>14</v>
      </c>
      <c r="F115" t="s">
        <v>64</v>
      </c>
      <c r="G115" t="s">
        <v>79</v>
      </c>
      <c r="H115" t="s">
        <v>24</v>
      </c>
      <c r="I115" t="s">
        <v>75</v>
      </c>
      <c r="J115" t="s">
        <v>66</v>
      </c>
      <c r="K115" t="s">
        <v>6</v>
      </c>
      <c r="L115" t="s">
        <v>67</v>
      </c>
      <c r="M115" t="s">
        <v>5</v>
      </c>
      <c r="N115" t="s">
        <v>80</v>
      </c>
      <c r="O115" t="s">
        <v>92</v>
      </c>
    </row>
    <row r="116" spans="1:15" x14ac:dyDescent="0.25">
      <c r="A116" s="3">
        <v>115</v>
      </c>
      <c r="B116" t="s">
        <v>13</v>
      </c>
      <c r="C116" t="s">
        <v>78</v>
      </c>
      <c r="D116" s="4" t="s">
        <v>14</v>
      </c>
      <c r="E116" t="s">
        <v>14</v>
      </c>
      <c r="F116" t="s">
        <v>64</v>
      </c>
      <c r="G116" t="s">
        <v>79</v>
      </c>
      <c r="H116" t="s">
        <v>234</v>
      </c>
      <c r="I116" t="s">
        <v>75</v>
      </c>
      <c r="J116" t="s">
        <v>66</v>
      </c>
      <c r="K116" t="s">
        <v>6</v>
      </c>
      <c r="L116" t="s">
        <v>67</v>
      </c>
      <c r="M116" t="s">
        <v>5</v>
      </c>
      <c r="N116" t="s">
        <v>80</v>
      </c>
      <c r="O116" t="s">
        <v>92</v>
      </c>
    </row>
    <row r="117" spans="1:15" x14ac:dyDescent="0.25">
      <c r="A117" s="3">
        <v>116</v>
      </c>
      <c r="B117" t="s">
        <v>13</v>
      </c>
      <c r="C117" t="s">
        <v>104</v>
      </c>
      <c r="D117" s="4" t="s">
        <v>18</v>
      </c>
      <c r="E117" t="s">
        <v>7</v>
      </c>
      <c r="F117" t="s">
        <v>64</v>
      </c>
      <c r="G117" t="s">
        <v>79</v>
      </c>
      <c r="H117" t="s">
        <v>24</v>
      </c>
      <c r="I117" t="s">
        <v>75</v>
      </c>
      <c r="J117" t="s">
        <v>105</v>
      </c>
      <c r="K117" t="s">
        <v>6</v>
      </c>
      <c r="L117" t="s">
        <v>23</v>
      </c>
      <c r="M117" t="s">
        <v>5</v>
      </c>
      <c r="N117" t="s">
        <v>77</v>
      </c>
      <c r="O117" t="s">
        <v>95</v>
      </c>
    </row>
    <row r="118" spans="1:15" x14ac:dyDescent="0.25">
      <c r="A118" s="3">
        <v>117</v>
      </c>
      <c r="B118" t="s">
        <v>11</v>
      </c>
      <c r="C118" t="s">
        <v>78</v>
      </c>
      <c r="D118" s="4" t="s">
        <v>14</v>
      </c>
      <c r="E118" t="s">
        <v>94</v>
      </c>
      <c r="F118" t="s">
        <v>6</v>
      </c>
      <c r="G118" t="s">
        <v>2</v>
      </c>
      <c r="H118" t="s">
        <v>24</v>
      </c>
      <c r="I118" t="s">
        <v>75</v>
      </c>
      <c r="J118" t="s">
        <v>66</v>
      </c>
      <c r="K118" t="s">
        <v>6</v>
      </c>
      <c r="L118" t="s">
        <v>67</v>
      </c>
      <c r="M118" t="s">
        <v>25</v>
      </c>
      <c r="N118" t="s">
        <v>80</v>
      </c>
      <c r="O118" t="s">
        <v>86</v>
      </c>
    </row>
    <row r="119" spans="1:15" x14ac:dyDescent="0.25">
      <c r="A119" s="3">
        <v>118</v>
      </c>
      <c r="B119" t="s">
        <v>26</v>
      </c>
      <c r="C119" t="s">
        <v>74</v>
      </c>
      <c r="D119" s="4" t="s">
        <v>63</v>
      </c>
      <c r="E119" t="s">
        <v>94</v>
      </c>
      <c r="F119" t="s">
        <v>85</v>
      </c>
      <c r="G119" t="s">
        <v>2</v>
      </c>
      <c r="H119" t="s">
        <v>8</v>
      </c>
      <c r="I119" t="s">
        <v>9</v>
      </c>
      <c r="J119" t="s">
        <v>96</v>
      </c>
      <c r="K119" t="s">
        <v>6</v>
      </c>
      <c r="L119" t="s">
        <v>67</v>
      </c>
      <c r="M119" t="s">
        <v>25</v>
      </c>
      <c r="N119" t="s">
        <v>77</v>
      </c>
      <c r="O119" t="s">
        <v>68</v>
      </c>
    </row>
    <row r="120" spans="1:15" x14ac:dyDescent="0.25">
      <c r="A120" s="3">
        <v>119</v>
      </c>
      <c r="B120" t="s">
        <v>26</v>
      </c>
      <c r="C120" t="s">
        <v>62</v>
      </c>
      <c r="D120" s="4" t="s">
        <v>97</v>
      </c>
      <c r="E120" t="s">
        <v>99</v>
      </c>
      <c r="F120" t="s">
        <v>64</v>
      </c>
      <c r="G120" t="s">
        <v>2</v>
      </c>
      <c r="H120" t="s">
        <v>28</v>
      </c>
      <c r="I120" t="s">
        <v>9</v>
      </c>
      <c r="J120" t="s">
        <v>98</v>
      </c>
      <c r="K120" t="s">
        <v>6</v>
      </c>
      <c r="L120" t="s">
        <v>23</v>
      </c>
      <c r="M120" t="s">
        <v>5</v>
      </c>
      <c r="N120" t="s">
        <v>77</v>
      </c>
      <c r="O120" t="s">
        <v>68</v>
      </c>
    </row>
    <row r="121" spans="1:15" x14ac:dyDescent="0.25">
      <c r="A121" s="3">
        <v>120</v>
      </c>
      <c r="B121" t="s">
        <v>26</v>
      </c>
      <c r="C121" t="s">
        <v>62</v>
      </c>
      <c r="D121" s="4" t="s">
        <v>14</v>
      </c>
      <c r="E121" t="s">
        <v>7</v>
      </c>
      <c r="F121" t="s">
        <v>85</v>
      </c>
      <c r="G121" t="s">
        <v>2</v>
      </c>
      <c r="H121" t="s">
        <v>22</v>
      </c>
      <c r="I121" t="s">
        <v>9</v>
      </c>
      <c r="J121" t="s">
        <v>76</v>
      </c>
      <c r="K121" t="s">
        <v>6</v>
      </c>
      <c r="L121" t="s">
        <v>67</v>
      </c>
      <c r="M121" t="s">
        <v>5</v>
      </c>
      <c r="N121" t="s">
        <v>77</v>
      </c>
      <c r="O121" t="s">
        <v>86</v>
      </c>
    </row>
    <row r="122" spans="1:15" x14ac:dyDescent="0.25">
      <c r="A122" s="3">
        <v>121</v>
      </c>
      <c r="B122" t="s">
        <v>11</v>
      </c>
      <c r="C122" t="s">
        <v>84</v>
      </c>
      <c r="D122" s="4" t="s">
        <v>63</v>
      </c>
      <c r="E122" t="s">
        <v>7</v>
      </c>
      <c r="F122" t="s">
        <v>6</v>
      </c>
      <c r="G122" t="s">
        <v>2</v>
      </c>
      <c r="H122" t="s">
        <v>3</v>
      </c>
      <c r="I122" t="s">
        <v>9</v>
      </c>
      <c r="J122" t="s">
        <v>71</v>
      </c>
      <c r="K122" t="s">
        <v>6</v>
      </c>
      <c r="L122" t="s">
        <v>23</v>
      </c>
      <c r="M122" t="s">
        <v>10</v>
      </c>
      <c r="N122" t="s">
        <v>90</v>
      </c>
      <c r="O122" t="s">
        <v>68</v>
      </c>
    </row>
    <row r="123" spans="1:15" x14ac:dyDescent="0.25">
      <c r="A123" s="3">
        <v>122</v>
      </c>
      <c r="B123" t="s">
        <v>11</v>
      </c>
      <c r="C123" t="s">
        <v>87</v>
      </c>
      <c r="D123" s="4" t="s">
        <v>63</v>
      </c>
      <c r="E123" t="s">
        <v>7</v>
      </c>
      <c r="F123" t="s">
        <v>64</v>
      </c>
      <c r="G123" t="s">
        <v>2</v>
      </c>
      <c r="H123" t="s">
        <v>8</v>
      </c>
      <c r="I123" t="s">
        <v>9</v>
      </c>
      <c r="J123" t="s">
        <v>96</v>
      </c>
      <c r="K123" t="s">
        <v>6</v>
      </c>
      <c r="L123" t="s">
        <v>23</v>
      </c>
      <c r="M123" t="s">
        <v>5</v>
      </c>
      <c r="N123" t="s">
        <v>77</v>
      </c>
      <c r="O123" t="s">
        <v>68</v>
      </c>
    </row>
    <row r="124" spans="1:15" x14ac:dyDescent="0.25">
      <c r="A124" s="3">
        <v>123</v>
      </c>
      <c r="B124" t="s">
        <v>26</v>
      </c>
      <c r="C124" t="s">
        <v>62</v>
      </c>
      <c r="D124" s="4" t="s">
        <v>18</v>
      </c>
      <c r="E124" t="s">
        <v>251</v>
      </c>
      <c r="F124" t="s">
        <v>6</v>
      </c>
      <c r="G124" t="s">
        <v>2</v>
      </c>
      <c r="H124" t="s">
        <v>28</v>
      </c>
      <c r="I124" t="s">
        <v>63</v>
      </c>
      <c r="J124" t="s">
        <v>71</v>
      </c>
      <c r="K124" t="s">
        <v>6</v>
      </c>
      <c r="L124" t="s">
        <v>23</v>
      </c>
      <c r="M124" t="s">
        <v>5</v>
      </c>
      <c r="N124" t="s">
        <v>90</v>
      </c>
      <c r="O124" t="s">
        <v>92</v>
      </c>
    </row>
    <row r="125" spans="1:15" x14ac:dyDescent="0.25">
      <c r="A125" s="3">
        <v>124</v>
      </c>
      <c r="B125" t="s">
        <v>11</v>
      </c>
      <c r="C125" t="s">
        <v>84</v>
      </c>
      <c r="D125" s="4" t="s">
        <v>63</v>
      </c>
      <c r="E125" t="s">
        <v>91</v>
      </c>
      <c r="F125" t="s">
        <v>6</v>
      </c>
      <c r="G125" t="s">
        <v>2</v>
      </c>
      <c r="H125" t="s">
        <v>8</v>
      </c>
      <c r="I125" t="s">
        <v>9</v>
      </c>
      <c r="J125" t="s">
        <v>149</v>
      </c>
      <c r="K125" t="s">
        <v>6</v>
      </c>
      <c r="L125" t="s">
        <v>23</v>
      </c>
      <c r="M125" t="s">
        <v>5</v>
      </c>
      <c r="N125" t="s">
        <v>90</v>
      </c>
      <c r="O125" t="s">
        <v>68</v>
      </c>
    </row>
    <row r="126" spans="1:15" x14ac:dyDescent="0.25">
      <c r="A126" s="3">
        <v>125</v>
      </c>
      <c r="B126" t="s">
        <v>11</v>
      </c>
      <c r="C126" t="s">
        <v>87</v>
      </c>
      <c r="D126" s="4" t="s">
        <v>63</v>
      </c>
      <c r="E126" t="s">
        <v>73</v>
      </c>
      <c r="F126" t="s">
        <v>85</v>
      </c>
      <c r="G126" t="s">
        <v>2</v>
      </c>
      <c r="H126" t="s">
        <v>3</v>
      </c>
      <c r="I126" t="s">
        <v>88</v>
      </c>
      <c r="J126" t="s">
        <v>89</v>
      </c>
      <c r="K126" t="s">
        <v>6</v>
      </c>
      <c r="L126" t="s">
        <v>67</v>
      </c>
      <c r="M126" t="s">
        <v>5</v>
      </c>
      <c r="N126" t="s">
        <v>72</v>
      </c>
      <c r="O126" t="s">
        <v>68</v>
      </c>
    </row>
    <row r="127" spans="1:15" x14ac:dyDescent="0.25">
      <c r="A127" s="3">
        <v>126</v>
      </c>
      <c r="B127" t="s">
        <v>12</v>
      </c>
      <c r="C127" t="s">
        <v>84</v>
      </c>
      <c r="D127" s="4" t="s">
        <v>14</v>
      </c>
      <c r="E127" t="s">
        <v>14</v>
      </c>
      <c r="F127" t="s">
        <v>6</v>
      </c>
      <c r="G127" t="s">
        <v>21</v>
      </c>
      <c r="H127" t="s">
        <v>19</v>
      </c>
      <c r="I127" t="s">
        <v>9</v>
      </c>
      <c r="J127" t="s">
        <v>89</v>
      </c>
      <c r="K127" t="s">
        <v>6</v>
      </c>
      <c r="L127" t="s">
        <v>67</v>
      </c>
      <c r="M127" t="s">
        <v>5</v>
      </c>
      <c r="N127" t="s">
        <v>90</v>
      </c>
      <c r="O127" t="s">
        <v>86</v>
      </c>
    </row>
    <row r="128" spans="1:15" x14ac:dyDescent="0.25">
      <c r="A128" s="3">
        <v>127</v>
      </c>
      <c r="B128" t="s">
        <v>11</v>
      </c>
      <c r="C128" t="s">
        <v>84</v>
      </c>
      <c r="D128" s="4" t="s">
        <v>14</v>
      </c>
      <c r="E128" t="s">
        <v>109</v>
      </c>
      <c r="F128" t="s">
        <v>64</v>
      </c>
      <c r="G128" t="s">
        <v>2</v>
      </c>
      <c r="H128" t="s">
        <v>32</v>
      </c>
      <c r="I128" t="s">
        <v>110</v>
      </c>
      <c r="J128" t="s">
        <v>20</v>
      </c>
      <c r="K128" t="s">
        <v>6</v>
      </c>
      <c r="L128" t="s">
        <v>67</v>
      </c>
      <c r="M128" t="s">
        <v>5</v>
      </c>
      <c r="N128" t="s">
        <v>80</v>
      </c>
      <c r="O128" t="s">
        <v>86</v>
      </c>
    </row>
    <row r="129" spans="1:15" x14ac:dyDescent="0.25">
      <c r="A129" s="3">
        <v>128</v>
      </c>
      <c r="B129" t="s">
        <v>13</v>
      </c>
      <c r="C129" t="s">
        <v>104</v>
      </c>
      <c r="D129" s="4" t="s">
        <v>14</v>
      </c>
      <c r="E129" t="s">
        <v>14</v>
      </c>
      <c r="F129" t="s">
        <v>64</v>
      </c>
      <c r="G129" t="s">
        <v>79</v>
      </c>
      <c r="H129" t="s">
        <v>24</v>
      </c>
      <c r="I129" t="s">
        <v>75</v>
      </c>
      <c r="J129" t="s">
        <v>111</v>
      </c>
      <c r="K129" t="s">
        <v>6</v>
      </c>
      <c r="L129" t="s">
        <v>23</v>
      </c>
      <c r="M129" t="s">
        <v>5</v>
      </c>
      <c r="N129" t="s">
        <v>77</v>
      </c>
      <c r="O129" t="s">
        <v>86</v>
      </c>
    </row>
    <row r="130" spans="1:15" x14ac:dyDescent="0.25">
      <c r="A130" s="3">
        <v>129</v>
      </c>
      <c r="B130" t="s">
        <v>17</v>
      </c>
      <c r="C130" t="s">
        <v>84</v>
      </c>
      <c r="D130" s="4" t="s">
        <v>18</v>
      </c>
      <c r="E130" t="s">
        <v>30</v>
      </c>
      <c r="F130" t="s">
        <v>6</v>
      </c>
      <c r="G130" t="s">
        <v>2</v>
      </c>
      <c r="H130" t="s">
        <v>19</v>
      </c>
      <c r="I130" t="s">
        <v>9</v>
      </c>
      <c r="J130" t="s">
        <v>76</v>
      </c>
      <c r="K130" t="s">
        <v>6</v>
      </c>
      <c r="L130" t="s">
        <v>23</v>
      </c>
      <c r="M130" t="s">
        <v>5</v>
      </c>
      <c r="N130" t="s">
        <v>77</v>
      </c>
      <c r="O130" t="s">
        <v>92</v>
      </c>
    </row>
    <row r="131" spans="1:15" x14ac:dyDescent="0.25">
      <c r="A131" s="3">
        <v>130</v>
      </c>
      <c r="B131" t="s">
        <v>11</v>
      </c>
      <c r="C131" t="s">
        <v>104</v>
      </c>
      <c r="D131" s="4" t="s">
        <v>14</v>
      </c>
      <c r="E131" t="s">
        <v>7</v>
      </c>
      <c r="F131" t="s">
        <v>6</v>
      </c>
      <c r="G131" t="s">
        <v>2</v>
      </c>
      <c r="H131" t="s">
        <v>22</v>
      </c>
      <c r="I131" t="s">
        <v>65</v>
      </c>
      <c r="J131" t="s">
        <v>100</v>
      </c>
      <c r="K131" t="s">
        <v>6</v>
      </c>
      <c r="L131" t="s">
        <v>23</v>
      </c>
      <c r="M131" t="s">
        <v>25</v>
      </c>
      <c r="N131" t="s">
        <v>80</v>
      </c>
      <c r="O131" t="s">
        <v>92</v>
      </c>
    </row>
    <row r="132" spans="1:15" x14ac:dyDescent="0.25">
      <c r="A132" s="3">
        <v>131</v>
      </c>
      <c r="B132" t="s">
        <v>11</v>
      </c>
      <c r="C132" t="s">
        <v>104</v>
      </c>
      <c r="D132" s="4" t="s">
        <v>14</v>
      </c>
      <c r="E132" t="s">
        <v>94</v>
      </c>
      <c r="F132" t="s">
        <v>85</v>
      </c>
      <c r="G132" t="s">
        <v>2</v>
      </c>
      <c r="H132" t="s">
        <v>22</v>
      </c>
      <c r="I132" t="s">
        <v>65</v>
      </c>
      <c r="J132" t="s">
        <v>76</v>
      </c>
      <c r="K132" t="s">
        <v>6</v>
      </c>
      <c r="L132" t="s">
        <v>23</v>
      </c>
      <c r="M132" t="s">
        <v>5</v>
      </c>
      <c r="N132" t="s">
        <v>80</v>
      </c>
      <c r="O132" t="s">
        <v>86</v>
      </c>
    </row>
    <row r="133" spans="1:15" x14ac:dyDescent="0.25">
      <c r="A133" s="3">
        <v>132</v>
      </c>
      <c r="B133" t="s">
        <v>13</v>
      </c>
      <c r="C133" t="s">
        <v>104</v>
      </c>
      <c r="D133" s="4" t="s">
        <v>14</v>
      </c>
      <c r="E133" t="s">
        <v>7</v>
      </c>
      <c r="F133" t="s">
        <v>6</v>
      </c>
      <c r="G133" t="s">
        <v>2</v>
      </c>
      <c r="H133" t="s">
        <v>28</v>
      </c>
      <c r="I133" t="s">
        <v>9</v>
      </c>
      <c r="J133" t="s">
        <v>112</v>
      </c>
      <c r="K133" t="s">
        <v>6</v>
      </c>
      <c r="L133" t="s">
        <v>23</v>
      </c>
      <c r="M133" t="s">
        <v>5</v>
      </c>
      <c r="N133" t="s">
        <v>77</v>
      </c>
      <c r="O133" t="s">
        <v>95</v>
      </c>
    </row>
    <row r="134" spans="1:15" x14ac:dyDescent="0.25">
      <c r="A134" s="3">
        <v>133</v>
      </c>
      <c r="B134" t="s">
        <v>26</v>
      </c>
      <c r="C134" t="s">
        <v>62</v>
      </c>
      <c r="D134" s="4" t="s">
        <v>18</v>
      </c>
      <c r="E134" t="s">
        <v>94</v>
      </c>
      <c r="F134" t="s">
        <v>6</v>
      </c>
      <c r="G134" t="s">
        <v>2</v>
      </c>
      <c r="H134" t="s">
        <v>19</v>
      </c>
      <c r="I134" t="s">
        <v>65</v>
      </c>
      <c r="J134" t="s">
        <v>129</v>
      </c>
      <c r="K134" t="s">
        <v>6</v>
      </c>
      <c r="L134" t="s">
        <v>29</v>
      </c>
      <c r="M134" t="s">
        <v>25</v>
      </c>
      <c r="N134" t="s">
        <v>72</v>
      </c>
      <c r="O134" t="s">
        <v>92</v>
      </c>
    </row>
    <row r="135" spans="1:15" x14ac:dyDescent="0.25">
      <c r="A135" s="3">
        <v>134</v>
      </c>
      <c r="B135" t="s">
        <v>11</v>
      </c>
      <c r="C135" t="s">
        <v>78</v>
      </c>
      <c r="D135" s="4" t="s">
        <v>63</v>
      </c>
      <c r="E135" t="s">
        <v>94</v>
      </c>
      <c r="F135" t="s">
        <v>64</v>
      </c>
      <c r="G135" t="s">
        <v>2</v>
      </c>
      <c r="H135" t="s">
        <v>38</v>
      </c>
      <c r="I135" t="s">
        <v>9</v>
      </c>
      <c r="J135" t="s">
        <v>130</v>
      </c>
      <c r="K135" t="s">
        <v>6</v>
      </c>
      <c r="L135" t="s">
        <v>67</v>
      </c>
      <c r="M135" t="s">
        <v>10</v>
      </c>
      <c r="N135" t="s">
        <v>90</v>
      </c>
      <c r="O135" t="s">
        <v>68</v>
      </c>
    </row>
    <row r="136" spans="1:15" x14ac:dyDescent="0.25">
      <c r="A136" s="3">
        <v>135</v>
      </c>
      <c r="B136" t="s">
        <v>11</v>
      </c>
      <c r="C136" t="s">
        <v>84</v>
      </c>
      <c r="D136" s="4" t="s">
        <v>18</v>
      </c>
      <c r="E136" t="s">
        <v>30</v>
      </c>
      <c r="F136" t="s">
        <v>6</v>
      </c>
      <c r="G136" t="s">
        <v>2</v>
      </c>
      <c r="H136" t="s">
        <v>28</v>
      </c>
      <c r="I136" t="s">
        <v>9</v>
      </c>
      <c r="J136" t="s">
        <v>71</v>
      </c>
      <c r="K136" t="s">
        <v>6</v>
      </c>
      <c r="L136" t="s">
        <v>118</v>
      </c>
      <c r="M136" t="s">
        <v>5</v>
      </c>
      <c r="N136" t="s">
        <v>90</v>
      </c>
      <c r="O136" t="s">
        <v>86</v>
      </c>
    </row>
    <row r="137" spans="1:15" x14ac:dyDescent="0.25">
      <c r="A137" s="3">
        <v>136</v>
      </c>
      <c r="B137" t="s">
        <v>11</v>
      </c>
      <c r="C137" t="s">
        <v>84</v>
      </c>
      <c r="D137" s="4" t="s">
        <v>63</v>
      </c>
      <c r="E137" t="s">
        <v>7</v>
      </c>
      <c r="F137" t="s">
        <v>6</v>
      </c>
      <c r="G137" t="s">
        <v>2</v>
      </c>
      <c r="H137" t="s">
        <v>3</v>
      </c>
      <c r="I137" t="s">
        <v>9</v>
      </c>
      <c r="J137" t="s">
        <v>149</v>
      </c>
      <c r="K137" t="s">
        <v>6</v>
      </c>
      <c r="L137" t="s">
        <v>23</v>
      </c>
      <c r="M137" t="s">
        <v>10</v>
      </c>
      <c r="N137" t="s">
        <v>90</v>
      </c>
      <c r="O137" t="s">
        <v>68</v>
      </c>
    </row>
    <row r="138" spans="1:15" x14ac:dyDescent="0.25">
      <c r="A138" s="3">
        <v>137</v>
      </c>
      <c r="B138" t="s">
        <v>11</v>
      </c>
      <c r="C138" t="s">
        <v>87</v>
      </c>
      <c r="D138" s="4" t="s">
        <v>63</v>
      </c>
      <c r="E138" t="s">
        <v>7</v>
      </c>
      <c r="F138" t="s">
        <v>64</v>
      </c>
      <c r="G138" t="s">
        <v>2</v>
      </c>
      <c r="H138" t="s">
        <v>8</v>
      </c>
      <c r="I138" t="s">
        <v>9</v>
      </c>
      <c r="J138" t="s">
        <v>71</v>
      </c>
      <c r="K138" t="s">
        <v>6</v>
      </c>
      <c r="L138" t="s">
        <v>23</v>
      </c>
      <c r="M138" t="s">
        <v>5</v>
      </c>
      <c r="N138" t="s">
        <v>77</v>
      </c>
      <c r="O138" t="s">
        <v>68</v>
      </c>
    </row>
    <row r="139" spans="1:15" x14ac:dyDescent="0.25">
      <c r="A139" s="3">
        <v>138</v>
      </c>
      <c r="B139" t="s">
        <v>26</v>
      </c>
      <c r="C139" t="s">
        <v>62</v>
      </c>
      <c r="D139" s="4" t="s">
        <v>18</v>
      </c>
      <c r="E139" t="s">
        <v>251</v>
      </c>
      <c r="F139" t="s">
        <v>6</v>
      </c>
      <c r="G139" t="s">
        <v>2</v>
      </c>
      <c r="H139" t="s">
        <v>28</v>
      </c>
      <c r="I139" t="s">
        <v>63</v>
      </c>
      <c r="J139" t="s">
        <v>71</v>
      </c>
      <c r="K139" t="s">
        <v>6</v>
      </c>
      <c r="L139" t="s">
        <v>23</v>
      </c>
      <c r="M139" t="s">
        <v>5</v>
      </c>
      <c r="N139" t="s">
        <v>90</v>
      </c>
      <c r="O139" t="s">
        <v>92</v>
      </c>
    </row>
    <row r="140" spans="1:15" x14ac:dyDescent="0.25">
      <c r="A140" s="3">
        <v>139</v>
      </c>
      <c r="B140" t="s">
        <v>11</v>
      </c>
      <c r="C140" t="s">
        <v>84</v>
      </c>
      <c r="D140" s="4" t="s">
        <v>63</v>
      </c>
      <c r="E140" t="s">
        <v>91</v>
      </c>
      <c r="F140" t="s">
        <v>6</v>
      </c>
      <c r="G140" t="s">
        <v>2</v>
      </c>
      <c r="H140" t="s">
        <v>8</v>
      </c>
      <c r="I140" t="s">
        <v>9</v>
      </c>
      <c r="J140" t="s">
        <v>71</v>
      </c>
      <c r="K140" t="s">
        <v>6</v>
      </c>
      <c r="L140" t="s">
        <v>23</v>
      </c>
      <c r="M140" t="s">
        <v>5</v>
      </c>
      <c r="N140" t="s">
        <v>90</v>
      </c>
      <c r="O140" t="s">
        <v>68</v>
      </c>
    </row>
    <row r="141" spans="1:15" x14ac:dyDescent="0.25">
      <c r="A141" s="3">
        <v>140</v>
      </c>
      <c r="B141" t="s">
        <v>11</v>
      </c>
      <c r="C141" t="s">
        <v>87</v>
      </c>
      <c r="D141" s="4" t="s">
        <v>63</v>
      </c>
      <c r="E141" t="s">
        <v>7</v>
      </c>
      <c r="F141" t="s">
        <v>6</v>
      </c>
      <c r="G141" t="s">
        <v>2</v>
      </c>
      <c r="H141" t="s">
        <v>3</v>
      </c>
      <c r="I141" t="s">
        <v>9</v>
      </c>
      <c r="J141" t="s">
        <v>126</v>
      </c>
      <c r="K141" t="s">
        <v>6</v>
      </c>
      <c r="L141" t="s">
        <v>23</v>
      </c>
      <c r="M141" t="s">
        <v>10</v>
      </c>
      <c r="N141" t="s">
        <v>77</v>
      </c>
      <c r="O141" t="s">
        <v>68</v>
      </c>
    </row>
    <row r="142" spans="1:15" x14ac:dyDescent="0.25">
      <c r="A142" s="3">
        <v>141</v>
      </c>
      <c r="B142" t="s">
        <v>26</v>
      </c>
      <c r="C142" t="s">
        <v>84</v>
      </c>
      <c r="D142" s="4" t="s">
        <v>18</v>
      </c>
      <c r="E142" t="s">
        <v>7</v>
      </c>
      <c r="F142" t="s">
        <v>6</v>
      </c>
      <c r="G142" t="s">
        <v>2</v>
      </c>
      <c r="H142" t="s">
        <v>28</v>
      </c>
      <c r="I142" t="s">
        <v>255</v>
      </c>
      <c r="J142" t="s">
        <v>112</v>
      </c>
      <c r="K142" t="s">
        <v>6</v>
      </c>
      <c r="L142" t="s">
        <v>67</v>
      </c>
      <c r="M142" t="s">
        <v>25</v>
      </c>
      <c r="N142" t="s">
        <v>80</v>
      </c>
      <c r="O142" t="s">
        <v>95</v>
      </c>
    </row>
    <row r="143" spans="1:15" x14ac:dyDescent="0.25">
      <c r="A143" s="3">
        <v>142</v>
      </c>
      <c r="B143" t="s">
        <v>26</v>
      </c>
      <c r="C143" t="s">
        <v>62</v>
      </c>
      <c r="D143" s="4" t="s">
        <v>14</v>
      </c>
      <c r="E143" t="s">
        <v>148</v>
      </c>
      <c r="F143" t="s">
        <v>85</v>
      </c>
      <c r="G143" t="s">
        <v>2</v>
      </c>
      <c r="H143" t="s">
        <v>27</v>
      </c>
      <c r="I143" t="s">
        <v>9</v>
      </c>
      <c r="J143" t="s">
        <v>44</v>
      </c>
      <c r="K143" t="s">
        <v>6</v>
      </c>
      <c r="L143" t="s">
        <v>29</v>
      </c>
      <c r="M143" t="s">
        <v>25</v>
      </c>
      <c r="N143" t="s">
        <v>77</v>
      </c>
      <c r="O143" t="s">
        <v>95</v>
      </c>
    </row>
    <row r="144" spans="1:15" x14ac:dyDescent="0.25">
      <c r="A144" s="3">
        <v>143</v>
      </c>
      <c r="B144" t="s">
        <v>11</v>
      </c>
      <c r="C144" t="s">
        <v>62</v>
      </c>
      <c r="D144" s="4" t="s">
        <v>14</v>
      </c>
      <c r="E144" t="s">
        <v>73</v>
      </c>
      <c r="F144" t="s">
        <v>64</v>
      </c>
      <c r="G144" t="s">
        <v>2</v>
      </c>
      <c r="H144" t="s">
        <v>8</v>
      </c>
      <c r="I144" t="s">
        <v>65</v>
      </c>
      <c r="J144" t="s">
        <v>66</v>
      </c>
      <c r="K144" t="s">
        <v>4</v>
      </c>
      <c r="L144" t="s">
        <v>67</v>
      </c>
      <c r="M144" t="s">
        <v>5</v>
      </c>
      <c r="N144" t="s">
        <v>80</v>
      </c>
      <c r="O144" t="s">
        <v>92</v>
      </c>
    </row>
    <row r="145" spans="1:15" x14ac:dyDescent="0.25">
      <c r="A145" s="3">
        <v>144</v>
      </c>
      <c r="B145" t="s">
        <v>12</v>
      </c>
      <c r="C145" t="s">
        <v>74</v>
      </c>
      <c r="D145" s="4" t="s">
        <v>18</v>
      </c>
      <c r="E145" t="s">
        <v>75</v>
      </c>
      <c r="F145" t="s">
        <v>64</v>
      </c>
      <c r="G145" t="s">
        <v>2</v>
      </c>
      <c r="H145" t="s">
        <v>38</v>
      </c>
      <c r="I145" t="s">
        <v>9</v>
      </c>
      <c r="J145" t="s">
        <v>76</v>
      </c>
      <c r="K145" t="s">
        <v>4</v>
      </c>
      <c r="L145" t="s">
        <v>67</v>
      </c>
      <c r="M145" t="s">
        <v>5</v>
      </c>
      <c r="N145" t="s">
        <v>77</v>
      </c>
      <c r="O145" t="s">
        <v>152</v>
      </c>
    </row>
    <row r="146" spans="1:15" x14ac:dyDescent="0.25">
      <c r="A146" s="3">
        <v>145</v>
      </c>
      <c r="B146" t="s">
        <v>11</v>
      </c>
      <c r="C146" t="s">
        <v>87</v>
      </c>
      <c r="D146" s="4" t="s">
        <v>63</v>
      </c>
      <c r="E146" t="s">
        <v>7</v>
      </c>
      <c r="F146" t="s">
        <v>64</v>
      </c>
      <c r="G146" t="s">
        <v>2</v>
      </c>
      <c r="H146" t="s">
        <v>3</v>
      </c>
      <c r="I146" t="s">
        <v>9</v>
      </c>
      <c r="J146" t="s">
        <v>149</v>
      </c>
      <c r="K146" t="s">
        <v>6</v>
      </c>
      <c r="L146" t="s">
        <v>23</v>
      </c>
      <c r="M146" t="s">
        <v>5</v>
      </c>
      <c r="N146" t="s">
        <v>77</v>
      </c>
      <c r="O146" t="s">
        <v>68</v>
      </c>
    </row>
    <row r="147" spans="1:15" x14ac:dyDescent="0.25">
      <c r="A147" s="3">
        <v>146</v>
      </c>
      <c r="B147" t="s">
        <v>11</v>
      </c>
      <c r="C147" t="s">
        <v>62</v>
      </c>
      <c r="D147" s="4" t="s">
        <v>18</v>
      </c>
      <c r="E147" t="s">
        <v>251</v>
      </c>
      <c r="F147" t="s">
        <v>6</v>
      </c>
      <c r="G147" t="s">
        <v>2</v>
      </c>
      <c r="H147" t="s">
        <v>8</v>
      </c>
      <c r="I147" t="s">
        <v>63</v>
      </c>
      <c r="J147" t="s">
        <v>71</v>
      </c>
      <c r="K147" t="s">
        <v>6</v>
      </c>
      <c r="L147" t="s">
        <v>23</v>
      </c>
      <c r="M147" t="s">
        <v>5</v>
      </c>
      <c r="N147" t="s">
        <v>90</v>
      </c>
      <c r="O147" t="s">
        <v>92</v>
      </c>
    </row>
    <row r="148" spans="1:15" x14ac:dyDescent="0.25">
      <c r="A148" s="3">
        <v>147</v>
      </c>
      <c r="B148" t="s">
        <v>11</v>
      </c>
      <c r="C148" t="s">
        <v>84</v>
      </c>
      <c r="D148" s="4" t="s">
        <v>63</v>
      </c>
      <c r="E148" t="s">
        <v>109</v>
      </c>
      <c r="F148" t="s">
        <v>85</v>
      </c>
      <c r="G148" t="s">
        <v>2</v>
      </c>
      <c r="H148" t="s">
        <v>3</v>
      </c>
      <c r="I148" t="s">
        <v>9</v>
      </c>
      <c r="J148" t="s">
        <v>149</v>
      </c>
      <c r="K148" t="s">
        <v>6</v>
      </c>
      <c r="L148" t="s">
        <v>23</v>
      </c>
      <c r="M148" t="s">
        <v>5</v>
      </c>
      <c r="N148" t="s">
        <v>77</v>
      </c>
      <c r="O148" t="s">
        <v>68</v>
      </c>
    </row>
    <row r="149" spans="1:15" x14ac:dyDescent="0.25">
      <c r="A149" s="3">
        <v>148</v>
      </c>
      <c r="B149" t="s">
        <v>26</v>
      </c>
      <c r="C149" t="s">
        <v>84</v>
      </c>
      <c r="D149" s="4" t="s">
        <v>65</v>
      </c>
      <c r="E149" t="s">
        <v>142</v>
      </c>
      <c r="F149" t="s">
        <v>85</v>
      </c>
      <c r="G149" t="s">
        <v>2</v>
      </c>
      <c r="H149" t="s">
        <v>8</v>
      </c>
      <c r="I149" t="s">
        <v>9</v>
      </c>
      <c r="J149" t="s">
        <v>126</v>
      </c>
      <c r="K149" t="s">
        <v>6</v>
      </c>
      <c r="L149" t="s">
        <v>23</v>
      </c>
      <c r="M149" t="s">
        <v>10</v>
      </c>
      <c r="N149" t="s">
        <v>77</v>
      </c>
      <c r="O149" t="s">
        <v>68</v>
      </c>
    </row>
    <row r="150" spans="1:15" x14ac:dyDescent="0.25">
      <c r="A150" s="3">
        <v>149</v>
      </c>
      <c r="B150" t="s">
        <v>26</v>
      </c>
      <c r="C150" t="s">
        <v>74</v>
      </c>
      <c r="D150" s="4" t="s">
        <v>14</v>
      </c>
      <c r="E150" t="s">
        <v>7</v>
      </c>
      <c r="F150" t="s">
        <v>6</v>
      </c>
      <c r="G150" t="s">
        <v>2</v>
      </c>
      <c r="H150" t="s">
        <v>8</v>
      </c>
      <c r="I150" t="s">
        <v>9</v>
      </c>
      <c r="J150" t="s">
        <v>100</v>
      </c>
      <c r="K150" t="s">
        <v>6</v>
      </c>
      <c r="L150" t="s">
        <v>23</v>
      </c>
      <c r="M150" t="s">
        <v>5</v>
      </c>
      <c r="N150" t="s">
        <v>72</v>
      </c>
      <c r="O150" t="s">
        <v>95</v>
      </c>
    </row>
    <row r="151" spans="1:15" x14ac:dyDescent="0.25">
      <c r="A151" s="3">
        <v>150</v>
      </c>
      <c r="B151" t="s">
        <v>26</v>
      </c>
      <c r="C151" t="s">
        <v>74</v>
      </c>
      <c r="D151" s="4" t="s">
        <v>65</v>
      </c>
      <c r="E151" t="s">
        <v>103</v>
      </c>
      <c r="F151" t="s">
        <v>85</v>
      </c>
      <c r="G151" t="s">
        <v>2</v>
      </c>
      <c r="H151" t="s">
        <v>8</v>
      </c>
      <c r="I151" t="s">
        <v>9</v>
      </c>
      <c r="J151" t="s">
        <v>76</v>
      </c>
      <c r="K151" t="s">
        <v>6</v>
      </c>
      <c r="L151" t="s">
        <v>67</v>
      </c>
      <c r="M151" t="s">
        <v>5</v>
      </c>
      <c r="N151" t="s">
        <v>90</v>
      </c>
      <c r="O151" t="s">
        <v>68</v>
      </c>
    </row>
    <row r="152" spans="1:15" x14ac:dyDescent="0.25">
      <c r="A152" s="3">
        <v>151</v>
      </c>
      <c r="B152" t="s">
        <v>12</v>
      </c>
      <c r="C152" t="s">
        <v>62</v>
      </c>
      <c r="D152" s="4" t="s">
        <v>124</v>
      </c>
      <c r="E152" t="s">
        <v>124</v>
      </c>
      <c r="F152" t="s">
        <v>6</v>
      </c>
      <c r="G152" t="s">
        <v>2</v>
      </c>
      <c r="H152" t="s">
        <v>27</v>
      </c>
      <c r="I152" t="s">
        <v>9</v>
      </c>
      <c r="J152" t="s">
        <v>130</v>
      </c>
      <c r="K152" t="s">
        <v>6</v>
      </c>
      <c r="L152" t="s">
        <v>67</v>
      </c>
      <c r="M152" t="s">
        <v>5</v>
      </c>
      <c r="N152" t="s">
        <v>77</v>
      </c>
      <c r="O152" t="s">
        <v>68</v>
      </c>
    </row>
    <row r="153" spans="1:15" x14ac:dyDescent="0.25">
      <c r="A153" s="3">
        <v>152</v>
      </c>
      <c r="B153" t="s">
        <v>26</v>
      </c>
      <c r="C153" t="s">
        <v>62</v>
      </c>
      <c r="D153" s="4" t="s">
        <v>14</v>
      </c>
      <c r="E153" t="s">
        <v>91</v>
      </c>
      <c r="F153" t="s">
        <v>6</v>
      </c>
      <c r="G153" t="s">
        <v>2</v>
      </c>
      <c r="H153" t="s">
        <v>19</v>
      </c>
      <c r="I153" t="s">
        <v>97</v>
      </c>
      <c r="J153" t="s">
        <v>100</v>
      </c>
      <c r="K153" t="s">
        <v>6</v>
      </c>
      <c r="L153" t="s">
        <v>29</v>
      </c>
      <c r="M153" t="s">
        <v>25</v>
      </c>
      <c r="N153" t="s">
        <v>77</v>
      </c>
      <c r="O153" t="s">
        <v>92</v>
      </c>
    </row>
    <row r="154" spans="1:15" x14ac:dyDescent="0.25">
      <c r="A154" s="3">
        <v>153</v>
      </c>
      <c r="B154" t="s">
        <v>12</v>
      </c>
      <c r="C154" t="s">
        <v>62</v>
      </c>
      <c r="D154" s="4" t="s">
        <v>18</v>
      </c>
      <c r="E154" t="s">
        <v>30</v>
      </c>
      <c r="F154" t="s">
        <v>6</v>
      </c>
      <c r="G154" t="s">
        <v>2</v>
      </c>
      <c r="H154" t="s">
        <v>19</v>
      </c>
      <c r="I154" t="s">
        <v>9</v>
      </c>
      <c r="J154" t="s">
        <v>76</v>
      </c>
      <c r="K154" t="s">
        <v>6</v>
      </c>
      <c r="L154" t="s">
        <v>23</v>
      </c>
      <c r="M154" t="s">
        <v>5</v>
      </c>
      <c r="N154" t="s">
        <v>77</v>
      </c>
      <c r="O154" t="s">
        <v>92</v>
      </c>
    </row>
    <row r="155" spans="1:15" x14ac:dyDescent="0.25">
      <c r="A155" s="3">
        <v>154</v>
      </c>
      <c r="B155" t="s">
        <v>11</v>
      </c>
      <c r="C155" t="s">
        <v>84</v>
      </c>
      <c r="D155" s="4" t="s">
        <v>14</v>
      </c>
      <c r="E155" t="s">
        <v>94</v>
      </c>
      <c r="F155" t="s">
        <v>6</v>
      </c>
      <c r="G155" t="s">
        <v>2</v>
      </c>
      <c r="H155" t="s">
        <v>28</v>
      </c>
      <c r="I155" t="s">
        <v>65</v>
      </c>
      <c r="J155" t="s">
        <v>101</v>
      </c>
      <c r="K155" t="s">
        <v>6</v>
      </c>
      <c r="L155" t="s">
        <v>23</v>
      </c>
      <c r="M155" t="s">
        <v>5</v>
      </c>
      <c r="N155" t="s">
        <v>80</v>
      </c>
      <c r="O155" t="s">
        <v>92</v>
      </c>
    </row>
    <row r="156" spans="1:15" x14ac:dyDescent="0.25">
      <c r="A156" s="3">
        <v>155</v>
      </c>
      <c r="B156" t="s">
        <v>11</v>
      </c>
      <c r="C156" t="s">
        <v>84</v>
      </c>
      <c r="D156" s="4" t="s">
        <v>63</v>
      </c>
      <c r="E156" t="s">
        <v>7</v>
      </c>
      <c r="F156" t="s">
        <v>6</v>
      </c>
      <c r="G156" t="s">
        <v>2</v>
      </c>
      <c r="H156" t="s">
        <v>3</v>
      </c>
      <c r="I156" t="s">
        <v>9</v>
      </c>
      <c r="J156" t="s">
        <v>96</v>
      </c>
      <c r="K156" t="s">
        <v>6</v>
      </c>
      <c r="L156" t="s">
        <v>23</v>
      </c>
      <c r="M156" t="s">
        <v>10</v>
      </c>
      <c r="N156" t="s">
        <v>90</v>
      </c>
      <c r="O156" t="s">
        <v>68</v>
      </c>
    </row>
    <row r="157" spans="1:15" x14ac:dyDescent="0.25">
      <c r="A157" s="3">
        <v>156</v>
      </c>
      <c r="B157" t="s">
        <v>11</v>
      </c>
      <c r="C157" t="s">
        <v>87</v>
      </c>
      <c r="D157" s="4" t="s">
        <v>63</v>
      </c>
      <c r="E157" t="s">
        <v>7</v>
      </c>
      <c r="F157" t="s">
        <v>64</v>
      </c>
      <c r="G157" t="s">
        <v>2</v>
      </c>
      <c r="H157" t="s">
        <v>8</v>
      </c>
      <c r="I157" t="s">
        <v>9</v>
      </c>
      <c r="J157" t="s">
        <v>71</v>
      </c>
      <c r="K157" t="s">
        <v>6</v>
      </c>
      <c r="L157" t="s">
        <v>23</v>
      </c>
      <c r="M157" t="s">
        <v>5</v>
      </c>
      <c r="N157" t="s">
        <v>77</v>
      </c>
      <c r="O157" t="s">
        <v>68</v>
      </c>
    </row>
    <row r="158" spans="1:15" x14ac:dyDescent="0.25">
      <c r="A158" s="3">
        <v>157</v>
      </c>
      <c r="B158" t="s">
        <v>11</v>
      </c>
      <c r="C158" t="s">
        <v>84</v>
      </c>
      <c r="D158" s="4" t="s">
        <v>63</v>
      </c>
      <c r="E158" t="s">
        <v>63</v>
      </c>
      <c r="F158" t="s">
        <v>85</v>
      </c>
      <c r="G158" t="s">
        <v>2</v>
      </c>
      <c r="H158" t="s">
        <v>35</v>
      </c>
      <c r="I158" t="s">
        <v>88</v>
      </c>
      <c r="J158" t="s">
        <v>112</v>
      </c>
      <c r="K158" t="s">
        <v>6</v>
      </c>
      <c r="L158" t="s">
        <v>23</v>
      </c>
      <c r="M158" t="s">
        <v>10</v>
      </c>
      <c r="N158" t="s">
        <v>90</v>
      </c>
      <c r="O158" t="s">
        <v>68</v>
      </c>
    </row>
    <row r="159" spans="1:15" x14ac:dyDescent="0.25">
      <c r="A159" s="3">
        <v>158</v>
      </c>
      <c r="B159" t="s">
        <v>26</v>
      </c>
      <c r="C159" t="s">
        <v>74</v>
      </c>
      <c r="D159" s="4" t="s">
        <v>14</v>
      </c>
      <c r="E159" t="s">
        <v>7</v>
      </c>
      <c r="F159" t="s">
        <v>6</v>
      </c>
      <c r="G159" t="s">
        <v>2</v>
      </c>
      <c r="H159" t="s">
        <v>8</v>
      </c>
      <c r="I159" t="s">
        <v>9</v>
      </c>
      <c r="J159" t="s">
        <v>100</v>
      </c>
      <c r="K159" t="s">
        <v>6</v>
      </c>
      <c r="L159" t="s">
        <v>23</v>
      </c>
      <c r="M159" t="s">
        <v>5</v>
      </c>
      <c r="N159" t="s">
        <v>72</v>
      </c>
      <c r="O159" t="s">
        <v>95</v>
      </c>
    </row>
    <row r="160" spans="1:15" x14ac:dyDescent="0.25">
      <c r="A160" s="3">
        <v>159</v>
      </c>
      <c r="B160" t="s">
        <v>26</v>
      </c>
      <c r="C160" t="s">
        <v>74</v>
      </c>
      <c r="D160" s="4" t="s">
        <v>65</v>
      </c>
      <c r="E160" t="s">
        <v>103</v>
      </c>
      <c r="F160" t="s">
        <v>85</v>
      </c>
      <c r="G160" t="s">
        <v>2</v>
      </c>
      <c r="H160" t="s">
        <v>8</v>
      </c>
      <c r="I160" t="s">
        <v>9</v>
      </c>
      <c r="J160" t="s">
        <v>76</v>
      </c>
      <c r="K160" t="s">
        <v>6</v>
      </c>
      <c r="L160" t="s">
        <v>67</v>
      </c>
      <c r="M160" t="s">
        <v>5</v>
      </c>
      <c r="N160" t="s">
        <v>90</v>
      </c>
      <c r="O160" t="s">
        <v>68</v>
      </c>
    </row>
    <row r="161" spans="1:15" x14ac:dyDescent="0.25">
      <c r="A161" s="3">
        <v>160</v>
      </c>
      <c r="B161" t="s">
        <v>12</v>
      </c>
      <c r="C161" t="s">
        <v>62</v>
      </c>
      <c r="D161" s="4" t="s">
        <v>124</v>
      </c>
      <c r="E161" t="s">
        <v>124</v>
      </c>
      <c r="F161" t="s">
        <v>6</v>
      </c>
      <c r="G161" t="s">
        <v>2</v>
      </c>
      <c r="H161" t="s">
        <v>27</v>
      </c>
      <c r="I161" t="s">
        <v>9</v>
      </c>
      <c r="J161" t="s">
        <v>130</v>
      </c>
      <c r="K161" t="s">
        <v>6</v>
      </c>
      <c r="L161" t="s">
        <v>67</v>
      </c>
      <c r="M161" t="s">
        <v>5</v>
      </c>
      <c r="N161" t="s">
        <v>77</v>
      </c>
      <c r="O161" t="s">
        <v>68</v>
      </c>
    </row>
    <row r="162" spans="1:15" x14ac:dyDescent="0.25">
      <c r="A162" s="3">
        <v>161</v>
      </c>
      <c r="B162" t="s">
        <v>26</v>
      </c>
      <c r="C162" t="s">
        <v>87</v>
      </c>
      <c r="D162" s="4" t="s">
        <v>63</v>
      </c>
      <c r="E162" t="s">
        <v>150</v>
      </c>
      <c r="F162" t="s">
        <v>64</v>
      </c>
      <c r="G162" t="s">
        <v>2</v>
      </c>
      <c r="H162" t="s">
        <v>8</v>
      </c>
      <c r="I162" t="s">
        <v>9</v>
      </c>
      <c r="J162" t="s">
        <v>151</v>
      </c>
      <c r="K162" t="s">
        <v>6</v>
      </c>
      <c r="L162" t="s">
        <v>29</v>
      </c>
      <c r="M162" t="s">
        <v>10</v>
      </c>
      <c r="N162" t="s">
        <v>90</v>
      </c>
      <c r="O162" t="s">
        <v>68</v>
      </c>
    </row>
    <row r="163" spans="1:15" x14ac:dyDescent="0.25">
      <c r="A163" s="3">
        <v>162</v>
      </c>
      <c r="B163" t="s">
        <v>11</v>
      </c>
      <c r="C163" t="s">
        <v>84</v>
      </c>
      <c r="D163" s="4" t="s">
        <v>63</v>
      </c>
      <c r="E163" t="s">
        <v>253</v>
      </c>
      <c r="F163" t="s">
        <v>64</v>
      </c>
      <c r="G163" t="s">
        <v>2</v>
      </c>
      <c r="H163" t="s">
        <v>8</v>
      </c>
      <c r="I163" t="s">
        <v>9</v>
      </c>
      <c r="J163" t="s">
        <v>96</v>
      </c>
      <c r="K163" t="s">
        <v>6</v>
      </c>
      <c r="L163" t="s">
        <v>67</v>
      </c>
      <c r="M163" t="s">
        <v>10</v>
      </c>
      <c r="N163" t="s">
        <v>77</v>
      </c>
      <c r="O163" t="s">
        <v>68</v>
      </c>
    </row>
    <row r="164" spans="1:15" x14ac:dyDescent="0.25">
      <c r="A164" s="3">
        <v>163</v>
      </c>
      <c r="B164" t="s">
        <v>11</v>
      </c>
      <c r="C164" t="s">
        <v>78</v>
      </c>
      <c r="D164" s="4" t="s">
        <v>18</v>
      </c>
      <c r="E164" t="s">
        <v>7</v>
      </c>
      <c r="F164" t="s">
        <v>6</v>
      </c>
      <c r="G164" t="s">
        <v>2</v>
      </c>
      <c r="H164" t="s">
        <v>8</v>
      </c>
      <c r="I164" t="s">
        <v>9</v>
      </c>
      <c r="J164" t="s">
        <v>112</v>
      </c>
      <c r="K164" t="s">
        <v>6</v>
      </c>
      <c r="L164" t="s">
        <v>29</v>
      </c>
      <c r="M164" t="s">
        <v>5</v>
      </c>
      <c r="N164" t="s">
        <v>72</v>
      </c>
      <c r="O164" t="s">
        <v>95</v>
      </c>
    </row>
    <row r="165" spans="1:15" x14ac:dyDescent="0.25">
      <c r="A165" s="3">
        <v>164</v>
      </c>
      <c r="B165" t="s">
        <v>26</v>
      </c>
      <c r="C165" t="s">
        <v>84</v>
      </c>
      <c r="D165" s="4" t="s">
        <v>124</v>
      </c>
      <c r="E165" t="s">
        <v>94</v>
      </c>
      <c r="F165" t="s">
        <v>85</v>
      </c>
      <c r="G165" t="s">
        <v>2</v>
      </c>
      <c r="H165" t="s">
        <v>28</v>
      </c>
      <c r="I165" t="s">
        <v>88</v>
      </c>
      <c r="J165" t="s">
        <v>71</v>
      </c>
      <c r="K165" t="s">
        <v>6</v>
      </c>
      <c r="L165" t="s">
        <v>29</v>
      </c>
      <c r="M165" t="s">
        <v>5</v>
      </c>
      <c r="N165" t="s">
        <v>90</v>
      </c>
      <c r="O165" t="s">
        <v>92</v>
      </c>
    </row>
    <row r="166" spans="1:15" x14ac:dyDescent="0.25">
      <c r="A166" s="3">
        <v>165</v>
      </c>
      <c r="B166" t="s">
        <v>26</v>
      </c>
      <c r="C166" t="s">
        <v>87</v>
      </c>
      <c r="D166" s="4" t="s">
        <v>63</v>
      </c>
      <c r="E166" t="s">
        <v>138</v>
      </c>
      <c r="F166" t="s">
        <v>6</v>
      </c>
      <c r="G166" t="s">
        <v>2</v>
      </c>
      <c r="H166" t="s">
        <v>8</v>
      </c>
      <c r="I166" t="s">
        <v>65</v>
      </c>
      <c r="J166" t="s">
        <v>39</v>
      </c>
      <c r="K166" t="s">
        <v>6</v>
      </c>
      <c r="L166" t="s">
        <v>29</v>
      </c>
      <c r="M166" t="s">
        <v>5</v>
      </c>
      <c r="N166" t="s">
        <v>77</v>
      </c>
      <c r="O166" t="s">
        <v>68</v>
      </c>
    </row>
    <row r="167" spans="1:15" x14ac:dyDescent="0.25">
      <c r="A167" s="3">
        <v>166</v>
      </c>
      <c r="B167" t="s">
        <v>11</v>
      </c>
      <c r="C167" t="s">
        <v>84</v>
      </c>
      <c r="D167" s="4" t="s">
        <v>18</v>
      </c>
      <c r="E167" t="s">
        <v>30</v>
      </c>
      <c r="F167" t="s">
        <v>6</v>
      </c>
      <c r="G167" t="s">
        <v>2</v>
      </c>
      <c r="H167" t="s">
        <v>3</v>
      </c>
      <c r="I167" t="s">
        <v>88</v>
      </c>
      <c r="J167" t="s">
        <v>96</v>
      </c>
      <c r="K167" t="s">
        <v>6</v>
      </c>
      <c r="L167" t="s">
        <v>23</v>
      </c>
      <c r="M167" t="s">
        <v>5</v>
      </c>
      <c r="N167" t="s">
        <v>80</v>
      </c>
      <c r="O167" t="s">
        <v>92</v>
      </c>
    </row>
    <row r="168" spans="1:15" x14ac:dyDescent="0.25">
      <c r="A168" s="3">
        <v>167</v>
      </c>
      <c r="B168" t="s">
        <v>13</v>
      </c>
      <c r="C168" t="s">
        <v>104</v>
      </c>
      <c r="D168" s="4" t="s">
        <v>65</v>
      </c>
      <c r="E168" t="s">
        <v>248</v>
      </c>
      <c r="F168" t="s">
        <v>64</v>
      </c>
      <c r="G168" t="s">
        <v>2</v>
      </c>
      <c r="H168" t="s">
        <v>15</v>
      </c>
      <c r="I168" t="s">
        <v>9</v>
      </c>
      <c r="J168" t="s">
        <v>71</v>
      </c>
      <c r="K168" t="s">
        <v>6</v>
      </c>
      <c r="L168" t="s">
        <v>67</v>
      </c>
      <c r="M168" t="s">
        <v>10</v>
      </c>
      <c r="N168" t="s">
        <v>77</v>
      </c>
      <c r="O168" t="s">
        <v>68</v>
      </c>
    </row>
    <row r="169" spans="1:15" x14ac:dyDescent="0.25">
      <c r="A169" s="3">
        <v>168</v>
      </c>
      <c r="B169" t="s">
        <v>12</v>
      </c>
      <c r="C169" t="s">
        <v>62</v>
      </c>
      <c r="D169" s="4" t="s">
        <v>18</v>
      </c>
      <c r="E169" t="s">
        <v>122</v>
      </c>
      <c r="F169" t="s">
        <v>6</v>
      </c>
      <c r="G169" t="s">
        <v>2</v>
      </c>
      <c r="H169" t="s">
        <v>19</v>
      </c>
      <c r="I169" t="s">
        <v>9</v>
      </c>
      <c r="J169" t="s">
        <v>71</v>
      </c>
      <c r="K169" t="s">
        <v>6</v>
      </c>
      <c r="L169" t="s">
        <v>23</v>
      </c>
      <c r="M169" t="s">
        <v>5</v>
      </c>
      <c r="N169" t="s">
        <v>77</v>
      </c>
      <c r="O169" t="s">
        <v>95</v>
      </c>
    </row>
    <row r="170" spans="1:15" x14ac:dyDescent="0.25">
      <c r="A170" s="3">
        <v>169</v>
      </c>
      <c r="B170" t="s">
        <v>26</v>
      </c>
      <c r="C170" t="s">
        <v>74</v>
      </c>
      <c r="D170" s="4" t="s">
        <v>14</v>
      </c>
      <c r="E170" t="s">
        <v>7</v>
      </c>
      <c r="F170" t="s">
        <v>64</v>
      </c>
      <c r="G170" t="s">
        <v>2</v>
      </c>
      <c r="H170" t="s">
        <v>8</v>
      </c>
      <c r="I170" t="s">
        <v>63</v>
      </c>
      <c r="J170" t="s">
        <v>112</v>
      </c>
      <c r="K170" t="s">
        <v>6</v>
      </c>
      <c r="L170" t="s">
        <v>23</v>
      </c>
      <c r="M170" t="s">
        <v>10</v>
      </c>
      <c r="N170" t="s">
        <v>90</v>
      </c>
      <c r="O170" t="s">
        <v>152</v>
      </c>
    </row>
    <row r="171" spans="1:15" x14ac:dyDescent="0.25">
      <c r="A171" s="3">
        <v>170</v>
      </c>
      <c r="B171" t="s">
        <v>17</v>
      </c>
      <c r="C171" t="s">
        <v>74</v>
      </c>
      <c r="D171" s="4" t="s">
        <v>14</v>
      </c>
      <c r="E171" t="s">
        <v>63</v>
      </c>
      <c r="F171" t="s">
        <v>6</v>
      </c>
      <c r="G171" t="s">
        <v>2</v>
      </c>
      <c r="H171" t="s">
        <v>28</v>
      </c>
      <c r="I171" t="s">
        <v>97</v>
      </c>
      <c r="J171" t="s">
        <v>89</v>
      </c>
      <c r="K171" t="s">
        <v>6</v>
      </c>
      <c r="L171" t="s">
        <v>118</v>
      </c>
      <c r="M171" t="s">
        <v>5</v>
      </c>
      <c r="N171" t="s">
        <v>80</v>
      </c>
      <c r="O171" t="s">
        <v>86</v>
      </c>
    </row>
    <row r="172" spans="1:15" x14ac:dyDescent="0.25">
      <c r="A172" s="3">
        <v>171</v>
      </c>
      <c r="B172" t="s">
        <v>11</v>
      </c>
      <c r="C172" t="s">
        <v>84</v>
      </c>
      <c r="D172" s="4" t="s">
        <v>63</v>
      </c>
      <c r="E172" t="s">
        <v>7</v>
      </c>
      <c r="F172" t="s">
        <v>6</v>
      </c>
      <c r="G172" t="s">
        <v>2</v>
      </c>
      <c r="H172" t="s">
        <v>3</v>
      </c>
      <c r="I172" t="s">
        <v>9</v>
      </c>
      <c r="J172" t="s">
        <v>71</v>
      </c>
      <c r="K172" t="s">
        <v>6</v>
      </c>
      <c r="L172" t="s">
        <v>23</v>
      </c>
      <c r="M172" t="s">
        <v>10</v>
      </c>
      <c r="N172" t="s">
        <v>90</v>
      </c>
      <c r="O172" t="s">
        <v>68</v>
      </c>
    </row>
    <row r="173" spans="1:15" x14ac:dyDescent="0.25">
      <c r="A173" s="3">
        <v>172</v>
      </c>
      <c r="B173" t="s">
        <v>11</v>
      </c>
      <c r="C173" t="s">
        <v>87</v>
      </c>
      <c r="D173" s="4" t="s">
        <v>63</v>
      </c>
      <c r="E173" t="s">
        <v>7</v>
      </c>
      <c r="F173" t="s">
        <v>64</v>
      </c>
      <c r="G173" t="s">
        <v>2</v>
      </c>
      <c r="H173" t="s">
        <v>8</v>
      </c>
      <c r="I173" t="s">
        <v>9</v>
      </c>
      <c r="J173" t="s">
        <v>71</v>
      </c>
      <c r="K173" t="s">
        <v>6</v>
      </c>
      <c r="L173" t="s">
        <v>23</v>
      </c>
      <c r="M173" t="s">
        <v>5</v>
      </c>
      <c r="N173" t="s">
        <v>77</v>
      </c>
      <c r="O173" t="s">
        <v>68</v>
      </c>
    </row>
    <row r="174" spans="1:15" x14ac:dyDescent="0.25">
      <c r="A174" s="3">
        <v>173</v>
      </c>
      <c r="B174" t="s">
        <v>11</v>
      </c>
      <c r="C174" t="s">
        <v>84</v>
      </c>
      <c r="D174" s="4" t="s">
        <v>63</v>
      </c>
      <c r="E174" t="s">
        <v>63</v>
      </c>
      <c r="F174" t="s">
        <v>85</v>
      </c>
      <c r="G174" t="s">
        <v>2</v>
      </c>
      <c r="H174" t="s">
        <v>35</v>
      </c>
      <c r="I174" t="s">
        <v>88</v>
      </c>
      <c r="J174" t="s">
        <v>112</v>
      </c>
      <c r="K174" t="s">
        <v>6</v>
      </c>
      <c r="L174" t="s">
        <v>23</v>
      </c>
      <c r="M174" t="s">
        <v>10</v>
      </c>
      <c r="N174" t="s">
        <v>90</v>
      </c>
      <c r="O174" t="s">
        <v>68</v>
      </c>
    </row>
    <row r="175" spans="1:15" x14ac:dyDescent="0.25">
      <c r="A175" s="3">
        <v>174</v>
      </c>
      <c r="B175" t="s">
        <v>11</v>
      </c>
      <c r="C175" t="s">
        <v>104</v>
      </c>
      <c r="D175" s="4" t="s">
        <v>18</v>
      </c>
      <c r="E175" t="s">
        <v>73</v>
      </c>
      <c r="F175" t="s">
        <v>85</v>
      </c>
      <c r="G175" t="s">
        <v>2</v>
      </c>
      <c r="H175" t="s">
        <v>28</v>
      </c>
      <c r="I175" t="s">
        <v>119</v>
      </c>
      <c r="J175" t="s">
        <v>120</v>
      </c>
      <c r="K175" t="s">
        <v>6</v>
      </c>
      <c r="L175" t="s">
        <v>67</v>
      </c>
      <c r="M175" t="s">
        <v>5</v>
      </c>
      <c r="N175" t="s">
        <v>90</v>
      </c>
      <c r="O175" t="s">
        <v>92</v>
      </c>
    </row>
    <row r="176" spans="1:15" x14ac:dyDescent="0.25">
      <c r="A176" s="3">
        <v>175</v>
      </c>
      <c r="B176" t="s">
        <v>11</v>
      </c>
      <c r="C176" t="s">
        <v>74</v>
      </c>
      <c r="D176" s="4" t="s">
        <v>14</v>
      </c>
      <c r="E176" t="s">
        <v>121</v>
      </c>
      <c r="F176" t="s">
        <v>85</v>
      </c>
      <c r="G176" t="s">
        <v>2</v>
      </c>
      <c r="H176" t="s">
        <v>3</v>
      </c>
      <c r="I176" t="s">
        <v>65</v>
      </c>
      <c r="J176" t="s">
        <v>71</v>
      </c>
      <c r="K176" t="s">
        <v>6</v>
      </c>
      <c r="L176" t="s">
        <v>67</v>
      </c>
      <c r="M176" t="s">
        <v>25</v>
      </c>
      <c r="N176" t="s">
        <v>80</v>
      </c>
      <c r="O176" t="s">
        <v>86</v>
      </c>
    </row>
    <row r="177" spans="1:15" x14ac:dyDescent="0.25">
      <c r="A177" s="3">
        <v>176</v>
      </c>
      <c r="B177" t="s">
        <v>11</v>
      </c>
      <c r="C177" t="s">
        <v>84</v>
      </c>
      <c r="D177" s="4" t="s">
        <v>14</v>
      </c>
      <c r="E177" t="s">
        <v>122</v>
      </c>
      <c r="F177" t="s">
        <v>64</v>
      </c>
      <c r="G177" t="s">
        <v>2</v>
      </c>
      <c r="H177" t="s">
        <v>28</v>
      </c>
      <c r="I177" t="s">
        <v>9</v>
      </c>
      <c r="J177" t="s">
        <v>71</v>
      </c>
      <c r="K177" t="s">
        <v>6</v>
      </c>
      <c r="L177" t="s">
        <v>23</v>
      </c>
      <c r="M177" t="s">
        <v>5</v>
      </c>
      <c r="N177" t="s">
        <v>90</v>
      </c>
      <c r="O177" t="s">
        <v>95</v>
      </c>
    </row>
    <row r="178" spans="1:15" x14ac:dyDescent="0.25">
      <c r="A178" s="3">
        <v>177</v>
      </c>
      <c r="B178" t="s">
        <v>11</v>
      </c>
      <c r="C178" t="s">
        <v>104</v>
      </c>
      <c r="D178" s="4" t="s">
        <v>14</v>
      </c>
      <c r="E178" t="s">
        <v>7</v>
      </c>
      <c r="F178" t="s">
        <v>6</v>
      </c>
      <c r="G178" t="s">
        <v>2</v>
      </c>
      <c r="H178" t="s">
        <v>28</v>
      </c>
      <c r="I178" t="s">
        <v>65</v>
      </c>
      <c r="J178" t="s">
        <v>20</v>
      </c>
      <c r="K178" t="s">
        <v>6</v>
      </c>
      <c r="L178" t="s">
        <v>67</v>
      </c>
      <c r="M178" t="s">
        <v>5</v>
      </c>
      <c r="N178" t="s">
        <v>80</v>
      </c>
      <c r="O178" t="s">
        <v>92</v>
      </c>
    </row>
    <row r="179" spans="1:15" x14ac:dyDescent="0.25">
      <c r="A179" s="3">
        <v>178</v>
      </c>
      <c r="B179" t="s">
        <v>11</v>
      </c>
      <c r="C179" t="s">
        <v>84</v>
      </c>
      <c r="D179" s="4" t="s">
        <v>14</v>
      </c>
      <c r="E179" t="s">
        <v>122</v>
      </c>
      <c r="F179" t="s">
        <v>64</v>
      </c>
      <c r="G179" t="s">
        <v>2</v>
      </c>
      <c r="H179" t="s">
        <v>8</v>
      </c>
      <c r="I179" t="s">
        <v>65</v>
      </c>
      <c r="J179" t="s">
        <v>108</v>
      </c>
      <c r="K179" t="s">
        <v>6</v>
      </c>
      <c r="L179" t="s">
        <v>67</v>
      </c>
      <c r="M179" t="s">
        <v>5</v>
      </c>
      <c r="N179" t="s">
        <v>90</v>
      </c>
      <c r="O179" t="s">
        <v>92</v>
      </c>
    </row>
    <row r="180" spans="1:15" x14ac:dyDescent="0.25">
      <c r="A180" s="3">
        <v>179</v>
      </c>
      <c r="B180" t="s">
        <v>12</v>
      </c>
      <c r="C180" t="s">
        <v>84</v>
      </c>
      <c r="D180" s="4" t="s">
        <v>14</v>
      </c>
      <c r="E180" t="s">
        <v>14</v>
      </c>
      <c r="F180" t="s">
        <v>6</v>
      </c>
      <c r="G180" t="s">
        <v>21</v>
      </c>
      <c r="H180" t="s">
        <v>19</v>
      </c>
      <c r="I180" t="s">
        <v>9</v>
      </c>
      <c r="J180" t="s">
        <v>89</v>
      </c>
      <c r="K180" t="s">
        <v>6</v>
      </c>
      <c r="L180" t="s">
        <v>67</v>
      </c>
      <c r="M180" t="s">
        <v>5</v>
      </c>
      <c r="N180" t="s">
        <v>90</v>
      </c>
      <c r="O180" t="s">
        <v>86</v>
      </c>
    </row>
    <row r="181" spans="1:15" x14ac:dyDescent="0.25">
      <c r="A181" s="3">
        <v>180</v>
      </c>
      <c r="B181" t="s">
        <v>17</v>
      </c>
      <c r="C181" t="s">
        <v>84</v>
      </c>
      <c r="D181" s="4" t="s">
        <v>18</v>
      </c>
      <c r="E181" t="s">
        <v>91</v>
      </c>
      <c r="F181" t="s">
        <v>6</v>
      </c>
      <c r="G181" t="s">
        <v>2</v>
      </c>
      <c r="H181" t="s">
        <v>22</v>
      </c>
      <c r="I181" t="s">
        <v>65</v>
      </c>
      <c r="J181" t="s">
        <v>20</v>
      </c>
      <c r="K181" t="s">
        <v>6</v>
      </c>
      <c r="L181" t="s">
        <v>23</v>
      </c>
      <c r="M181" t="s">
        <v>5</v>
      </c>
      <c r="N181" t="s">
        <v>77</v>
      </c>
      <c r="O181" t="s">
        <v>92</v>
      </c>
    </row>
    <row r="182" spans="1:15" x14ac:dyDescent="0.25">
      <c r="A182" s="3">
        <v>181</v>
      </c>
      <c r="B182" t="s">
        <v>11</v>
      </c>
      <c r="C182" t="s">
        <v>78</v>
      </c>
      <c r="D182" s="4" t="s">
        <v>14</v>
      </c>
      <c r="E182" t="s">
        <v>94</v>
      </c>
      <c r="F182" t="s">
        <v>6</v>
      </c>
      <c r="G182" t="s">
        <v>2</v>
      </c>
      <c r="H182" t="s">
        <v>24</v>
      </c>
      <c r="I182" t="s">
        <v>75</v>
      </c>
      <c r="J182" t="s">
        <v>66</v>
      </c>
      <c r="K182" t="s">
        <v>6</v>
      </c>
      <c r="L182" t="s">
        <v>67</v>
      </c>
      <c r="M182" t="s">
        <v>5</v>
      </c>
      <c r="N182" t="s">
        <v>80</v>
      </c>
      <c r="O182" t="s">
        <v>92</v>
      </c>
    </row>
    <row r="183" spans="1:15" x14ac:dyDescent="0.25">
      <c r="A183" s="3">
        <v>182</v>
      </c>
      <c r="B183" t="s">
        <v>11</v>
      </c>
      <c r="C183" t="s">
        <v>74</v>
      </c>
      <c r="D183" s="4" t="s">
        <v>63</v>
      </c>
      <c r="E183" t="s">
        <v>94</v>
      </c>
      <c r="F183" t="s">
        <v>85</v>
      </c>
      <c r="G183" t="s">
        <v>2</v>
      </c>
      <c r="H183" t="s">
        <v>3</v>
      </c>
      <c r="I183" t="s">
        <v>9</v>
      </c>
      <c r="J183" t="s">
        <v>96</v>
      </c>
      <c r="K183" t="s">
        <v>6</v>
      </c>
      <c r="L183" t="s">
        <v>67</v>
      </c>
      <c r="M183" t="s">
        <v>25</v>
      </c>
      <c r="N183" t="s">
        <v>77</v>
      </c>
      <c r="O183" t="s">
        <v>68</v>
      </c>
    </row>
    <row r="184" spans="1:15" x14ac:dyDescent="0.25">
      <c r="A184" s="3">
        <v>183</v>
      </c>
      <c r="B184" t="s">
        <v>26</v>
      </c>
      <c r="C184" t="s">
        <v>74</v>
      </c>
      <c r="D184" s="4" t="s">
        <v>63</v>
      </c>
      <c r="E184" t="s">
        <v>75</v>
      </c>
      <c r="F184" t="s">
        <v>64</v>
      </c>
      <c r="G184" t="s">
        <v>2</v>
      </c>
      <c r="H184" t="s">
        <v>27</v>
      </c>
      <c r="I184" t="s">
        <v>97</v>
      </c>
      <c r="J184" t="s">
        <v>98</v>
      </c>
      <c r="K184" t="s">
        <v>6</v>
      </c>
      <c r="L184" t="s">
        <v>23</v>
      </c>
      <c r="M184" t="s">
        <v>5</v>
      </c>
      <c r="N184" t="s">
        <v>77</v>
      </c>
      <c r="O184" t="s">
        <v>68</v>
      </c>
    </row>
    <row r="185" spans="1:15" x14ac:dyDescent="0.25">
      <c r="A185" s="3">
        <v>184</v>
      </c>
      <c r="B185" t="s">
        <v>11</v>
      </c>
      <c r="C185" t="s">
        <v>62</v>
      </c>
      <c r="D185" s="4" t="s">
        <v>97</v>
      </c>
      <c r="E185" t="s">
        <v>99</v>
      </c>
      <c r="F185" t="s">
        <v>64</v>
      </c>
      <c r="G185" t="s">
        <v>2</v>
      </c>
      <c r="H185" t="s">
        <v>28</v>
      </c>
      <c r="I185" t="s">
        <v>9</v>
      </c>
      <c r="J185" t="s">
        <v>98</v>
      </c>
      <c r="K185" t="s">
        <v>6</v>
      </c>
      <c r="L185" t="s">
        <v>23</v>
      </c>
      <c r="M185" t="s">
        <v>5</v>
      </c>
      <c r="N185" t="s">
        <v>90</v>
      </c>
      <c r="O185" t="s">
        <v>68</v>
      </c>
    </row>
    <row r="186" spans="1:15" x14ac:dyDescent="0.25">
      <c r="A186" s="3">
        <v>185</v>
      </c>
      <c r="B186" t="s">
        <v>26</v>
      </c>
      <c r="C186" t="s">
        <v>62</v>
      </c>
      <c r="D186" s="4" t="s">
        <v>14</v>
      </c>
      <c r="E186" t="s">
        <v>91</v>
      </c>
      <c r="F186" t="s">
        <v>6</v>
      </c>
      <c r="G186" t="s">
        <v>2</v>
      </c>
      <c r="H186" t="s">
        <v>19</v>
      </c>
      <c r="I186" t="s">
        <v>97</v>
      </c>
      <c r="J186" t="s">
        <v>100</v>
      </c>
      <c r="K186" t="s">
        <v>6</v>
      </c>
      <c r="L186" t="s">
        <v>67</v>
      </c>
      <c r="M186" t="s">
        <v>25</v>
      </c>
      <c r="N186" t="s">
        <v>77</v>
      </c>
      <c r="O186" t="s">
        <v>92</v>
      </c>
    </row>
    <row r="187" spans="1:15" x14ac:dyDescent="0.25">
      <c r="A187" s="3">
        <v>186</v>
      </c>
      <c r="B187" t="s">
        <v>12</v>
      </c>
      <c r="C187" t="s">
        <v>62</v>
      </c>
      <c r="D187" s="4" t="s">
        <v>18</v>
      </c>
      <c r="E187" t="s">
        <v>30</v>
      </c>
      <c r="F187" t="s">
        <v>6</v>
      </c>
      <c r="G187" t="s">
        <v>2</v>
      </c>
      <c r="H187" t="s">
        <v>19</v>
      </c>
      <c r="I187" t="s">
        <v>9</v>
      </c>
      <c r="J187" t="s">
        <v>76</v>
      </c>
      <c r="K187" t="s">
        <v>6</v>
      </c>
      <c r="L187" t="s">
        <v>23</v>
      </c>
      <c r="M187" t="s">
        <v>5</v>
      </c>
      <c r="N187" t="s">
        <v>72</v>
      </c>
      <c r="O187" t="s">
        <v>92</v>
      </c>
    </row>
    <row r="188" spans="1:15" x14ac:dyDescent="0.25">
      <c r="A188" s="3">
        <v>187</v>
      </c>
      <c r="B188" t="s">
        <v>11</v>
      </c>
      <c r="C188" t="s">
        <v>84</v>
      </c>
      <c r="D188" s="4" t="s">
        <v>14</v>
      </c>
      <c r="E188" t="s">
        <v>94</v>
      </c>
      <c r="F188" t="s">
        <v>6</v>
      </c>
      <c r="G188" t="s">
        <v>2</v>
      </c>
      <c r="H188" t="s">
        <v>28</v>
      </c>
      <c r="I188" t="s">
        <v>65</v>
      </c>
      <c r="J188" t="s">
        <v>101</v>
      </c>
      <c r="K188" t="s">
        <v>6</v>
      </c>
      <c r="L188" t="s">
        <v>23</v>
      </c>
      <c r="M188" t="s">
        <v>5</v>
      </c>
      <c r="N188" t="s">
        <v>80</v>
      </c>
      <c r="O188" t="s">
        <v>92</v>
      </c>
    </row>
    <row r="189" spans="1:15" x14ac:dyDescent="0.25">
      <c r="A189" s="3">
        <v>188</v>
      </c>
      <c r="B189" t="s">
        <v>26</v>
      </c>
      <c r="C189" t="s">
        <v>62</v>
      </c>
      <c r="D189" s="4" t="s">
        <v>14</v>
      </c>
      <c r="E189" t="s">
        <v>31</v>
      </c>
      <c r="F189" t="s">
        <v>64</v>
      </c>
      <c r="G189" t="s">
        <v>2</v>
      </c>
      <c r="H189" t="s">
        <v>32</v>
      </c>
      <c r="I189" t="s">
        <v>65</v>
      </c>
      <c r="J189" t="s">
        <v>20</v>
      </c>
      <c r="K189" t="s">
        <v>4</v>
      </c>
      <c r="L189" t="s">
        <v>23</v>
      </c>
      <c r="M189" t="s">
        <v>5</v>
      </c>
      <c r="N189" t="s">
        <v>77</v>
      </c>
      <c r="O189" t="s">
        <v>86</v>
      </c>
    </row>
    <row r="190" spans="1:15" x14ac:dyDescent="0.25">
      <c r="A190" s="3">
        <v>189</v>
      </c>
      <c r="B190" t="s">
        <v>11</v>
      </c>
      <c r="C190" t="s">
        <v>84</v>
      </c>
      <c r="D190" s="4" t="s">
        <v>14</v>
      </c>
      <c r="E190" t="s">
        <v>7</v>
      </c>
      <c r="F190" t="s">
        <v>6</v>
      </c>
      <c r="G190" t="s">
        <v>2</v>
      </c>
      <c r="H190" t="s">
        <v>22</v>
      </c>
      <c r="I190" t="s">
        <v>9</v>
      </c>
      <c r="J190" t="s">
        <v>71</v>
      </c>
      <c r="K190" t="s">
        <v>6</v>
      </c>
      <c r="L190" t="s">
        <v>23</v>
      </c>
      <c r="M190" t="s">
        <v>5</v>
      </c>
      <c r="N190" t="s">
        <v>77</v>
      </c>
      <c r="O190" t="s">
        <v>95</v>
      </c>
    </row>
    <row r="191" spans="1:15" x14ac:dyDescent="0.25">
      <c r="A191" s="3">
        <v>190</v>
      </c>
      <c r="B191" t="s">
        <v>11</v>
      </c>
      <c r="C191" t="s">
        <v>62</v>
      </c>
      <c r="D191" s="4" t="s">
        <v>65</v>
      </c>
      <c r="E191" t="s">
        <v>7</v>
      </c>
      <c r="F191" t="s">
        <v>6</v>
      </c>
      <c r="G191" t="s">
        <v>2</v>
      </c>
      <c r="H191" t="s">
        <v>8</v>
      </c>
      <c r="I191" t="s">
        <v>9</v>
      </c>
      <c r="J191" t="s">
        <v>71</v>
      </c>
      <c r="K191" t="s">
        <v>6</v>
      </c>
      <c r="L191" t="s">
        <v>67</v>
      </c>
      <c r="M191" t="s">
        <v>10</v>
      </c>
      <c r="N191" t="s">
        <v>72</v>
      </c>
      <c r="O191" t="s">
        <v>68</v>
      </c>
    </row>
    <row r="192" spans="1:15" x14ac:dyDescent="0.25">
      <c r="A192" s="3">
        <v>191</v>
      </c>
      <c r="B192" t="s">
        <v>11</v>
      </c>
      <c r="C192" t="s">
        <v>62</v>
      </c>
      <c r="D192" s="4" t="s">
        <v>14</v>
      </c>
      <c r="E192" t="s">
        <v>73</v>
      </c>
      <c r="F192" t="s">
        <v>64</v>
      </c>
      <c r="G192" t="s">
        <v>2</v>
      </c>
      <c r="H192" t="s">
        <v>3</v>
      </c>
      <c r="I192" t="s">
        <v>65</v>
      </c>
      <c r="J192" t="s">
        <v>66</v>
      </c>
      <c r="K192" t="s">
        <v>4</v>
      </c>
      <c r="L192" t="s">
        <v>67</v>
      </c>
      <c r="M192" t="s">
        <v>5</v>
      </c>
      <c r="N192" t="s">
        <v>80</v>
      </c>
      <c r="O192" t="s">
        <v>92</v>
      </c>
    </row>
    <row r="193" spans="1:15" x14ac:dyDescent="0.25">
      <c r="A193" s="3">
        <v>192</v>
      </c>
      <c r="B193" t="s">
        <v>12</v>
      </c>
      <c r="C193" t="s">
        <v>74</v>
      </c>
      <c r="D193" s="4" t="s">
        <v>14</v>
      </c>
      <c r="E193" t="s">
        <v>75</v>
      </c>
      <c r="F193" t="s">
        <v>64</v>
      </c>
      <c r="G193" t="s">
        <v>2</v>
      </c>
      <c r="H193" t="s">
        <v>38</v>
      </c>
      <c r="I193" t="s">
        <v>9</v>
      </c>
      <c r="J193" t="s">
        <v>76</v>
      </c>
      <c r="K193" t="s">
        <v>4</v>
      </c>
      <c r="L193" t="s">
        <v>67</v>
      </c>
      <c r="M193" t="s">
        <v>5</v>
      </c>
      <c r="N193" t="s">
        <v>77</v>
      </c>
      <c r="O193" t="s">
        <v>92</v>
      </c>
    </row>
    <row r="194" spans="1:15" x14ac:dyDescent="0.25">
      <c r="A194" s="3">
        <v>193</v>
      </c>
      <c r="B194" t="s">
        <v>17</v>
      </c>
      <c r="C194" t="s">
        <v>84</v>
      </c>
      <c r="D194" s="4" t="s">
        <v>18</v>
      </c>
      <c r="E194" t="s">
        <v>30</v>
      </c>
      <c r="F194" t="s">
        <v>6</v>
      </c>
      <c r="G194" t="s">
        <v>2</v>
      </c>
      <c r="H194" t="s">
        <v>19</v>
      </c>
      <c r="I194" t="s">
        <v>9</v>
      </c>
      <c r="J194" t="s">
        <v>76</v>
      </c>
      <c r="K194" t="s">
        <v>6</v>
      </c>
      <c r="L194" t="s">
        <v>23</v>
      </c>
      <c r="M194" t="s">
        <v>5</v>
      </c>
      <c r="N194" t="s">
        <v>77</v>
      </c>
      <c r="O194" t="s">
        <v>92</v>
      </c>
    </row>
    <row r="195" spans="1:15" x14ac:dyDescent="0.25">
      <c r="A195" s="3">
        <v>194</v>
      </c>
      <c r="B195" t="s">
        <v>11</v>
      </c>
      <c r="C195" t="s">
        <v>104</v>
      </c>
      <c r="D195" s="4" t="s">
        <v>14</v>
      </c>
      <c r="E195" t="s">
        <v>7</v>
      </c>
      <c r="F195" t="s">
        <v>6</v>
      </c>
      <c r="G195" t="s">
        <v>2</v>
      </c>
      <c r="H195" t="s">
        <v>22</v>
      </c>
      <c r="I195" t="s">
        <v>65</v>
      </c>
      <c r="J195" t="s">
        <v>100</v>
      </c>
      <c r="K195" t="s">
        <v>6</v>
      </c>
      <c r="L195" t="s">
        <v>23</v>
      </c>
      <c r="M195" t="s">
        <v>5</v>
      </c>
      <c r="N195" t="s">
        <v>80</v>
      </c>
      <c r="O195" t="s">
        <v>92</v>
      </c>
    </row>
    <row r="196" spans="1:15" x14ac:dyDescent="0.25">
      <c r="A196" s="3">
        <v>195</v>
      </c>
      <c r="B196" t="s">
        <v>11</v>
      </c>
      <c r="C196" t="s">
        <v>104</v>
      </c>
      <c r="D196" s="4" t="s">
        <v>14</v>
      </c>
      <c r="E196" t="s">
        <v>94</v>
      </c>
      <c r="F196" t="s">
        <v>85</v>
      </c>
      <c r="G196" t="s">
        <v>2</v>
      </c>
      <c r="H196" t="s">
        <v>22</v>
      </c>
      <c r="I196" t="s">
        <v>65</v>
      </c>
      <c r="J196" t="s">
        <v>76</v>
      </c>
      <c r="K196" t="s">
        <v>6</v>
      </c>
      <c r="L196" t="s">
        <v>23</v>
      </c>
      <c r="M196" t="s">
        <v>5</v>
      </c>
      <c r="N196" t="s">
        <v>80</v>
      </c>
      <c r="O196" t="s">
        <v>86</v>
      </c>
    </row>
    <row r="197" spans="1:15" x14ac:dyDescent="0.25">
      <c r="A197" s="3">
        <v>196</v>
      </c>
      <c r="B197" t="s">
        <v>13</v>
      </c>
      <c r="C197" t="s">
        <v>104</v>
      </c>
      <c r="D197" s="4" t="s">
        <v>14</v>
      </c>
      <c r="E197" t="s">
        <v>7</v>
      </c>
      <c r="F197" t="s">
        <v>6</v>
      </c>
      <c r="G197" t="s">
        <v>2</v>
      </c>
      <c r="H197" t="s">
        <v>28</v>
      </c>
      <c r="I197" t="s">
        <v>9</v>
      </c>
      <c r="J197" t="s">
        <v>112</v>
      </c>
      <c r="K197" t="s">
        <v>6</v>
      </c>
      <c r="L197" t="s">
        <v>23</v>
      </c>
      <c r="M197" t="s">
        <v>5</v>
      </c>
      <c r="N197" t="s">
        <v>77</v>
      </c>
      <c r="O197" t="s">
        <v>95</v>
      </c>
    </row>
    <row r="198" spans="1:15" x14ac:dyDescent="0.25">
      <c r="A198" s="3">
        <v>197</v>
      </c>
      <c r="B198" t="s">
        <v>11</v>
      </c>
      <c r="C198" t="s">
        <v>62</v>
      </c>
      <c r="D198" s="4" t="s">
        <v>18</v>
      </c>
      <c r="E198" t="s">
        <v>94</v>
      </c>
      <c r="F198" t="s">
        <v>6</v>
      </c>
      <c r="G198" t="s">
        <v>2</v>
      </c>
      <c r="H198" t="s">
        <v>8</v>
      </c>
      <c r="I198" t="s">
        <v>65</v>
      </c>
      <c r="J198" t="s">
        <v>129</v>
      </c>
      <c r="K198" t="s">
        <v>6</v>
      </c>
      <c r="L198" t="s">
        <v>29</v>
      </c>
      <c r="M198" t="s">
        <v>25</v>
      </c>
      <c r="N198" t="s">
        <v>72</v>
      </c>
      <c r="O198" t="s">
        <v>92</v>
      </c>
    </row>
    <row r="199" spans="1:15" x14ac:dyDescent="0.25">
      <c r="A199" s="3">
        <v>198</v>
      </c>
      <c r="B199" t="s">
        <v>11</v>
      </c>
      <c r="C199" t="s">
        <v>78</v>
      </c>
      <c r="D199" s="4" t="s">
        <v>63</v>
      </c>
      <c r="E199" t="s">
        <v>94</v>
      </c>
      <c r="F199" t="s">
        <v>64</v>
      </c>
      <c r="G199" t="s">
        <v>2</v>
      </c>
      <c r="H199" t="s">
        <v>38</v>
      </c>
      <c r="I199" t="s">
        <v>9</v>
      </c>
      <c r="J199" t="s">
        <v>130</v>
      </c>
      <c r="K199" t="s">
        <v>6</v>
      </c>
      <c r="L199" t="s">
        <v>67</v>
      </c>
      <c r="M199" t="s">
        <v>10</v>
      </c>
      <c r="N199" t="s">
        <v>90</v>
      </c>
      <c r="O199" t="s">
        <v>68</v>
      </c>
    </row>
    <row r="200" spans="1:15" x14ac:dyDescent="0.25">
      <c r="A200" s="3">
        <v>199</v>
      </c>
      <c r="B200" t="s">
        <v>11</v>
      </c>
      <c r="C200" t="s">
        <v>84</v>
      </c>
      <c r="D200" s="4" t="s">
        <v>18</v>
      </c>
      <c r="E200" t="s">
        <v>30</v>
      </c>
      <c r="F200" t="s">
        <v>6</v>
      </c>
      <c r="G200" t="s">
        <v>2</v>
      </c>
      <c r="H200" t="s">
        <v>3</v>
      </c>
      <c r="I200" t="s">
        <v>9</v>
      </c>
      <c r="J200" t="s">
        <v>71</v>
      </c>
      <c r="K200" t="s">
        <v>6</v>
      </c>
      <c r="L200" t="s">
        <v>118</v>
      </c>
      <c r="M200" t="s">
        <v>5</v>
      </c>
      <c r="N200" t="s">
        <v>90</v>
      </c>
      <c r="O200" t="s">
        <v>86</v>
      </c>
    </row>
    <row r="201" spans="1:15" x14ac:dyDescent="0.25">
      <c r="A201" s="3">
        <v>200</v>
      </c>
      <c r="B201" t="s">
        <v>26</v>
      </c>
      <c r="C201" t="s">
        <v>84</v>
      </c>
      <c r="D201" s="4" t="s">
        <v>18</v>
      </c>
      <c r="E201" t="s">
        <v>121</v>
      </c>
      <c r="F201" t="s">
        <v>6</v>
      </c>
      <c r="G201" t="s">
        <v>2</v>
      </c>
      <c r="H201" t="s">
        <v>28</v>
      </c>
      <c r="I201" t="s">
        <v>128</v>
      </c>
      <c r="J201" t="s">
        <v>66</v>
      </c>
      <c r="K201" t="s">
        <v>6</v>
      </c>
      <c r="L201" t="s">
        <v>23</v>
      </c>
      <c r="M201" t="s">
        <v>5</v>
      </c>
      <c r="N201" t="s">
        <v>72</v>
      </c>
      <c r="O201" t="s">
        <v>92</v>
      </c>
    </row>
    <row r="202" spans="1:15" x14ac:dyDescent="0.25">
      <c r="A202" s="3">
        <v>201</v>
      </c>
      <c r="B202" t="s">
        <v>26</v>
      </c>
      <c r="C202" t="s">
        <v>78</v>
      </c>
      <c r="D202" s="4" t="s">
        <v>65</v>
      </c>
      <c r="E202" t="s">
        <v>30</v>
      </c>
      <c r="F202" t="s">
        <v>85</v>
      </c>
      <c r="G202" t="s">
        <v>2</v>
      </c>
      <c r="H202" t="s">
        <v>8</v>
      </c>
      <c r="I202" t="s">
        <v>63</v>
      </c>
      <c r="J202" t="s">
        <v>20</v>
      </c>
      <c r="K202" t="s">
        <v>6</v>
      </c>
      <c r="L202" t="s">
        <v>29</v>
      </c>
      <c r="M202" t="s">
        <v>10</v>
      </c>
      <c r="N202" t="s">
        <v>80</v>
      </c>
      <c r="O202" t="s">
        <v>68</v>
      </c>
    </row>
    <row r="203" spans="1:15" x14ac:dyDescent="0.25">
      <c r="A203" s="3">
        <v>202</v>
      </c>
      <c r="B203" t="s">
        <v>26</v>
      </c>
      <c r="C203" t="s">
        <v>84</v>
      </c>
      <c r="D203" s="4" t="s">
        <v>65</v>
      </c>
      <c r="E203" t="s">
        <v>142</v>
      </c>
      <c r="F203" t="s">
        <v>85</v>
      </c>
      <c r="G203" t="s">
        <v>2</v>
      </c>
      <c r="H203" t="s">
        <v>8</v>
      </c>
      <c r="I203" t="s">
        <v>9</v>
      </c>
      <c r="J203" t="s">
        <v>126</v>
      </c>
      <c r="K203" t="s">
        <v>6</v>
      </c>
      <c r="L203" t="s">
        <v>23</v>
      </c>
      <c r="M203" t="s">
        <v>5</v>
      </c>
      <c r="N203" t="s">
        <v>77</v>
      </c>
      <c r="O203" t="s">
        <v>68</v>
      </c>
    </row>
    <row r="204" spans="1:15" x14ac:dyDescent="0.25">
      <c r="A204" s="3">
        <v>203</v>
      </c>
      <c r="B204" t="s">
        <v>12</v>
      </c>
      <c r="C204" t="s">
        <v>84</v>
      </c>
      <c r="D204" s="4" t="s">
        <v>18</v>
      </c>
      <c r="E204" t="s">
        <v>14</v>
      </c>
      <c r="F204" t="s">
        <v>6</v>
      </c>
      <c r="G204" t="s">
        <v>2</v>
      </c>
      <c r="H204" t="s">
        <v>22</v>
      </c>
      <c r="I204" t="s">
        <v>65</v>
      </c>
      <c r="J204" t="s">
        <v>120</v>
      </c>
      <c r="K204" t="s">
        <v>6</v>
      </c>
      <c r="L204" t="s">
        <v>23</v>
      </c>
      <c r="M204" t="s">
        <v>5</v>
      </c>
      <c r="N204" t="s">
        <v>90</v>
      </c>
      <c r="O204" t="s">
        <v>92</v>
      </c>
    </row>
    <row r="205" spans="1:15" x14ac:dyDescent="0.25">
      <c r="A205" s="3">
        <v>204</v>
      </c>
      <c r="B205" t="s">
        <v>12</v>
      </c>
      <c r="C205" t="s">
        <v>62</v>
      </c>
      <c r="D205" s="4" t="s">
        <v>18</v>
      </c>
      <c r="E205" t="s">
        <v>7</v>
      </c>
      <c r="F205" t="s">
        <v>6</v>
      </c>
      <c r="G205" t="s">
        <v>2</v>
      </c>
      <c r="H205" t="s">
        <v>28</v>
      </c>
      <c r="I205" t="s">
        <v>9</v>
      </c>
      <c r="J205" t="s">
        <v>98</v>
      </c>
      <c r="K205" t="s">
        <v>6</v>
      </c>
      <c r="L205" t="s">
        <v>23</v>
      </c>
      <c r="M205" t="s">
        <v>25</v>
      </c>
      <c r="N205" t="s">
        <v>90</v>
      </c>
      <c r="O205" t="s">
        <v>92</v>
      </c>
    </row>
    <row r="206" spans="1:15" x14ac:dyDescent="0.25">
      <c r="A206" s="3">
        <v>205</v>
      </c>
      <c r="B206" t="s">
        <v>12</v>
      </c>
      <c r="C206" t="s">
        <v>62</v>
      </c>
      <c r="D206" s="4" t="s">
        <v>124</v>
      </c>
      <c r="E206" t="s">
        <v>124</v>
      </c>
      <c r="F206" t="s">
        <v>6</v>
      </c>
      <c r="G206" t="s">
        <v>2</v>
      </c>
      <c r="H206" t="s">
        <v>27</v>
      </c>
      <c r="I206" t="s">
        <v>9</v>
      </c>
      <c r="J206" t="s">
        <v>130</v>
      </c>
      <c r="K206" t="s">
        <v>6</v>
      </c>
      <c r="L206" t="s">
        <v>67</v>
      </c>
      <c r="M206" t="s">
        <v>5</v>
      </c>
      <c r="N206" t="s">
        <v>77</v>
      </c>
      <c r="O206" t="s">
        <v>68</v>
      </c>
    </row>
    <row r="207" spans="1:15" x14ac:dyDescent="0.25">
      <c r="A207" s="3">
        <v>206</v>
      </c>
      <c r="B207" t="s">
        <v>13</v>
      </c>
      <c r="C207" t="s">
        <v>78</v>
      </c>
      <c r="D207" s="4" t="s">
        <v>14</v>
      </c>
      <c r="E207" t="s">
        <v>14</v>
      </c>
      <c r="F207" t="s">
        <v>64</v>
      </c>
      <c r="G207" t="s">
        <v>79</v>
      </c>
      <c r="H207" t="s">
        <v>15</v>
      </c>
      <c r="I207" t="s">
        <v>75</v>
      </c>
      <c r="J207" t="s">
        <v>66</v>
      </c>
      <c r="K207" t="s">
        <v>6</v>
      </c>
      <c r="L207" t="s">
        <v>67</v>
      </c>
      <c r="M207" t="s">
        <v>5</v>
      </c>
      <c r="N207" t="s">
        <v>80</v>
      </c>
      <c r="O207" t="s">
        <v>92</v>
      </c>
    </row>
    <row r="208" spans="1:15" x14ac:dyDescent="0.25">
      <c r="A208" s="3">
        <v>207</v>
      </c>
      <c r="B208" t="s">
        <v>13</v>
      </c>
      <c r="C208" t="s">
        <v>104</v>
      </c>
      <c r="D208" s="4" t="s">
        <v>14</v>
      </c>
      <c r="E208" t="s">
        <v>7</v>
      </c>
      <c r="F208" t="s">
        <v>64</v>
      </c>
      <c r="G208" t="s">
        <v>79</v>
      </c>
      <c r="H208" t="s">
        <v>24</v>
      </c>
      <c r="I208" t="s">
        <v>75</v>
      </c>
      <c r="J208" t="s">
        <v>105</v>
      </c>
      <c r="K208" t="s">
        <v>6</v>
      </c>
      <c r="L208" t="s">
        <v>23</v>
      </c>
      <c r="M208" t="s">
        <v>5</v>
      </c>
      <c r="N208" t="s">
        <v>77</v>
      </c>
      <c r="O208" t="s">
        <v>86</v>
      </c>
    </row>
    <row r="209" spans="1:15" x14ac:dyDescent="0.25">
      <c r="A209" s="3">
        <v>208</v>
      </c>
      <c r="B209" t="s">
        <v>11</v>
      </c>
      <c r="C209" t="s">
        <v>78</v>
      </c>
      <c r="D209" s="4" t="s">
        <v>14</v>
      </c>
      <c r="E209" t="s">
        <v>94</v>
      </c>
      <c r="F209" t="s">
        <v>6</v>
      </c>
      <c r="G209" t="s">
        <v>2</v>
      </c>
      <c r="H209" t="s">
        <v>24</v>
      </c>
      <c r="I209" t="s">
        <v>75</v>
      </c>
      <c r="J209" t="s">
        <v>66</v>
      </c>
      <c r="K209" t="s">
        <v>6</v>
      </c>
      <c r="L209" t="s">
        <v>67</v>
      </c>
      <c r="M209" t="s">
        <v>25</v>
      </c>
      <c r="N209" t="s">
        <v>80</v>
      </c>
      <c r="O209" t="s">
        <v>86</v>
      </c>
    </row>
    <row r="210" spans="1:15" x14ac:dyDescent="0.25">
      <c r="A210" s="3">
        <v>209</v>
      </c>
      <c r="B210" t="s">
        <v>26</v>
      </c>
      <c r="C210" t="s">
        <v>74</v>
      </c>
      <c r="D210" s="4" t="s">
        <v>63</v>
      </c>
      <c r="E210" t="s">
        <v>94</v>
      </c>
      <c r="F210" t="s">
        <v>85</v>
      </c>
      <c r="G210" t="s">
        <v>2</v>
      </c>
      <c r="H210" t="s">
        <v>8</v>
      </c>
      <c r="I210" t="s">
        <v>9</v>
      </c>
      <c r="J210" t="s">
        <v>96</v>
      </c>
      <c r="K210" t="s">
        <v>6</v>
      </c>
      <c r="L210" t="s">
        <v>67</v>
      </c>
      <c r="M210" t="s">
        <v>25</v>
      </c>
      <c r="N210" t="s">
        <v>77</v>
      </c>
      <c r="O210" t="s">
        <v>68</v>
      </c>
    </row>
    <row r="211" spans="1:15" x14ac:dyDescent="0.25">
      <c r="A211" s="3">
        <v>210</v>
      </c>
      <c r="B211" t="s">
        <v>11</v>
      </c>
      <c r="C211" t="s">
        <v>62</v>
      </c>
      <c r="D211" s="4" t="s">
        <v>97</v>
      </c>
      <c r="E211" t="s">
        <v>99</v>
      </c>
      <c r="F211" t="s">
        <v>64</v>
      </c>
      <c r="G211" t="s">
        <v>2</v>
      </c>
      <c r="H211" t="s">
        <v>28</v>
      </c>
      <c r="I211" t="s">
        <v>9</v>
      </c>
      <c r="J211" t="s">
        <v>98</v>
      </c>
      <c r="K211" t="s">
        <v>6</v>
      </c>
      <c r="L211" t="s">
        <v>23</v>
      </c>
      <c r="M211" t="s">
        <v>5</v>
      </c>
      <c r="N211" t="s">
        <v>90</v>
      </c>
      <c r="O211" t="s">
        <v>68</v>
      </c>
    </row>
    <row r="212" spans="1:15" x14ac:dyDescent="0.25">
      <c r="A212" s="3">
        <v>211</v>
      </c>
      <c r="B212" t="s">
        <v>13</v>
      </c>
      <c r="C212" t="s">
        <v>78</v>
      </c>
      <c r="D212" s="4" t="s">
        <v>18</v>
      </c>
      <c r="E212" t="s">
        <v>14</v>
      </c>
      <c r="F212" t="s">
        <v>64</v>
      </c>
      <c r="G212" t="s">
        <v>79</v>
      </c>
      <c r="H212" t="s">
        <v>15</v>
      </c>
      <c r="I212" t="s">
        <v>75</v>
      </c>
      <c r="J212" t="s">
        <v>66</v>
      </c>
      <c r="K212" t="s">
        <v>6</v>
      </c>
      <c r="L212" t="s">
        <v>67</v>
      </c>
      <c r="M212" t="s">
        <v>5</v>
      </c>
      <c r="N212" t="s">
        <v>80</v>
      </c>
      <c r="O212" t="s">
        <v>92</v>
      </c>
    </row>
    <row r="213" spans="1:15" x14ac:dyDescent="0.25">
      <c r="A213" s="3">
        <v>7</v>
      </c>
      <c r="D213" s="4" t="s">
        <v>65</v>
      </c>
    </row>
    <row r="214" spans="1:15" x14ac:dyDescent="0.25">
      <c r="A214" s="3">
        <v>12</v>
      </c>
      <c r="D214" s="4" t="s">
        <v>65</v>
      </c>
    </row>
    <row r="215" spans="1:15" x14ac:dyDescent="0.25">
      <c r="A215" s="3">
        <v>13</v>
      </c>
      <c r="D215" s="4" t="s">
        <v>63</v>
      </c>
    </row>
    <row r="216" spans="1:15" x14ac:dyDescent="0.25">
      <c r="A216" s="3">
        <v>18</v>
      </c>
      <c r="D216" s="4" t="s">
        <v>65</v>
      </c>
    </row>
    <row r="217" spans="1:15" x14ac:dyDescent="0.25">
      <c r="A217" s="3">
        <v>21</v>
      </c>
      <c r="D217" s="4" t="s">
        <v>14</v>
      </c>
    </row>
    <row r="218" spans="1:15" x14ac:dyDescent="0.25">
      <c r="A218" s="3">
        <v>27</v>
      </c>
      <c r="D218" s="4" t="s">
        <v>65</v>
      </c>
    </row>
    <row r="219" spans="1:15" x14ac:dyDescent="0.25">
      <c r="A219" s="3">
        <v>28</v>
      </c>
      <c r="D219" s="4" t="s">
        <v>14</v>
      </c>
    </row>
    <row r="220" spans="1:15" x14ac:dyDescent="0.25">
      <c r="A220" s="3">
        <v>31</v>
      </c>
      <c r="D220" s="4" t="s">
        <v>97</v>
      </c>
    </row>
    <row r="221" spans="1:15" x14ac:dyDescent="0.25">
      <c r="A221" s="3">
        <v>34</v>
      </c>
      <c r="D221" s="4" t="s">
        <v>63</v>
      </c>
    </row>
    <row r="222" spans="1:15" x14ac:dyDescent="0.25">
      <c r="A222" s="3">
        <v>37</v>
      </c>
      <c r="D222" s="4" t="s">
        <v>65</v>
      </c>
    </row>
    <row r="223" spans="1:15" x14ac:dyDescent="0.25">
      <c r="A223" s="3">
        <v>40</v>
      </c>
      <c r="D223" s="4" t="s">
        <v>14</v>
      </c>
    </row>
    <row r="224" spans="1:15" x14ac:dyDescent="0.25">
      <c r="A224" s="3">
        <v>42</v>
      </c>
      <c r="D224" s="4" t="s">
        <v>63</v>
      </c>
    </row>
    <row r="225" spans="1:4" x14ac:dyDescent="0.25">
      <c r="A225" s="3">
        <v>44</v>
      </c>
      <c r="D225" s="4" t="s">
        <v>63</v>
      </c>
    </row>
    <row r="226" spans="1:4" x14ac:dyDescent="0.25">
      <c r="A226" s="3">
        <v>46</v>
      </c>
      <c r="D226" s="4" t="s">
        <v>14</v>
      </c>
    </row>
    <row r="227" spans="1:4" x14ac:dyDescent="0.25">
      <c r="A227" s="3">
        <v>48</v>
      </c>
      <c r="D227" s="4" t="s">
        <v>63</v>
      </c>
    </row>
    <row r="228" spans="1:4" x14ac:dyDescent="0.25">
      <c r="A228" s="3">
        <v>49</v>
      </c>
      <c r="D228" s="4" t="s">
        <v>14</v>
      </c>
    </row>
    <row r="229" spans="1:4" x14ac:dyDescent="0.25">
      <c r="A229" s="3">
        <v>50</v>
      </c>
      <c r="D229" s="4" t="s">
        <v>63</v>
      </c>
    </row>
    <row r="230" spans="1:4" x14ac:dyDescent="0.25">
      <c r="A230" s="3">
        <v>51</v>
      </c>
      <c r="D230" s="4" t="s">
        <v>14</v>
      </c>
    </row>
    <row r="231" spans="1:4" x14ac:dyDescent="0.25">
      <c r="A231" s="3">
        <v>52</v>
      </c>
      <c r="D231" s="4" t="s">
        <v>65</v>
      </c>
    </row>
    <row r="232" spans="1:4" x14ac:dyDescent="0.25">
      <c r="A232" s="3">
        <v>57</v>
      </c>
      <c r="D232" s="4" t="s">
        <v>14</v>
      </c>
    </row>
    <row r="233" spans="1:4" x14ac:dyDescent="0.25">
      <c r="A233" s="3">
        <v>58</v>
      </c>
      <c r="D233" s="4" t="s">
        <v>14</v>
      </c>
    </row>
    <row r="234" spans="1:4" x14ac:dyDescent="0.25">
      <c r="A234" s="3">
        <v>59</v>
      </c>
      <c r="D234" s="4" t="s">
        <v>63</v>
      </c>
    </row>
    <row r="235" spans="1:4" x14ac:dyDescent="0.25">
      <c r="A235" s="3">
        <v>61</v>
      </c>
      <c r="D235" s="4" t="s">
        <v>65</v>
      </c>
    </row>
    <row r="236" spans="1:4" x14ac:dyDescent="0.25">
      <c r="A236" s="3">
        <v>62</v>
      </c>
      <c r="D236" s="4" t="s">
        <v>14</v>
      </c>
    </row>
    <row r="237" spans="1:4" x14ac:dyDescent="0.25">
      <c r="A237" s="3">
        <v>63</v>
      </c>
      <c r="D237" s="4" t="s">
        <v>63</v>
      </c>
    </row>
    <row r="238" spans="1:4" x14ac:dyDescent="0.25">
      <c r="A238" s="3">
        <v>65</v>
      </c>
      <c r="D238" s="4" t="s">
        <v>124</v>
      </c>
    </row>
    <row r="239" spans="1:4" x14ac:dyDescent="0.25">
      <c r="A239" s="3">
        <v>67</v>
      </c>
      <c r="D239" s="4" t="s">
        <v>63</v>
      </c>
    </row>
    <row r="240" spans="1:4" x14ac:dyDescent="0.25">
      <c r="A240" s="3">
        <v>68</v>
      </c>
      <c r="D240" s="4" t="s">
        <v>88</v>
      </c>
    </row>
    <row r="241" spans="1:4" x14ac:dyDescent="0.25">
      <c r="A241" s="3">
        <v>69</v>
      </c>
      <c r="D241" s="4" t="s">
        <v>65</v>
      </c>
    </row>
    <row r="242" spans="1:4" x14ac:dyDescent="0.25">
      <c r="A242" s="3">
        <v>70</v>
      </c>
      <c r="D242" s="4" t="s">
        <v>63</v>
      </c>
    </row>
    <row r="243" spans="1:4" x14ac:dyDescent="0.25">
      <c r="A243" s="3">
        <v>73</v>
      </c>
      <c r="D243" s="4" t="s">
        <v>14</v>
      </c>
    </row>
    <row r="244" spans="1:4" x14ac:dyDescent="0.25">
      <c r="A244" s="3">
        <v>74</v>
      </c>
      <c r="D244" s="4" t="s">
        <v>65</v>
      </c>
    </row>
    <row r="245" spans="1:4" x14ac:dyDescent="0.25">
      <c r="A245" s="3">
        <v>75</v>
      </c>
      <c r="D245" s="4" t="s">
        <v>14</v>
      </c>
    </row>
    <row r="246" spans="1:4" x14ac:dyDescent="0.25">
      <c r="A246" s="3">
        <v>76</v>
      </c>
      <c r="D246" s="4" t="s">
        <v>192</v>
      </c>
    </row>
    <row r="247" spans="1:4" x14ac:dyDescent="0.25">
      <c r="A247" s="3">
        <v>77</v>
      </c>
      <c r="D247" s="4" t="s">
        <v>14</v>
      </c>
    </row>
    <row r="248" spans="1:4" x14ac:dyDescent="0.25">
      <c r="A248" s="3">
        <v>79</v>
      </c>
      <c r="D248" s="4" t="s">
        <v>88</v>
      </c>
    </row>
    <row r="249" spans="1:4" x14ac:dyDescent="0.25">
      <c r="A249" s="3">
        <v>80</v>
      </c>
      <c r="D249" s="4" t="s">
        <v>63</v>
      </c>
    </row>
    <row r="250" spans="1:4" x14ac:dyDescent="0.25">
      <c r="A250" s="3">
        <v>81</v>
      </c>
      <c r="D250" s="4" t="s">
        <v>65</v>
      </c>
    </row>
    <row r="251" spans="1:4" x14ac:dyDescent="0.25">
      <c r="A251" s="3">
        <v>83</v>
      </c>
      <c r="D251" s="4" t="s">
        <v>88</v>
      </c>
    </row>
    <row r="252" spans="1:4" x14ac:dyDescent="0.25">
      <c r="A252" s="3">
        <v>84</v>
      </c>
      <c r="D252" s="4" t="s">
        <v>63</v>
      </c>
    </row>
    <row r="253" spans="1:4" x14ac:dyDescent="0.25">
      <c r="A253" s="3">
        <v>87</v>
      </c>
      <c r="D253" s="4" t="s">
        <v>65</v>
      </c>
    </row>
    <row r="254" spans="1:4" x14ac:dyDescent="0.25">
      <c r="A254" s="3">
        <v>90</v>
      </c>
      <c r="D254" s="4" t="s">
        <v>88</v>
      </c>
    </row>
    <row r="255" spans="1:4" x14ac:dyDescent="0.25">
      <c r="A255" s="3">
        <v>91</v>
      </c>
      <c r="D255" s="4" t="s">
        <v>192</v>
      </c>
    </row>
    <row r="256" spans="1:4" x14ac:dyDescent="0.25">
      <c r="A256" s="3">
        <v>94</v>
      </c>
      <c r="D256" s="4" t="s">
        <v>14</v>
      </c>
    </row>
    <row r="257" spans="1:4" x14ac:dyDescent="0.25">
      <c r="A257" s="3">
        <v>95</v>
      </c>
      <c r="D257" s="4" t="s">
        <v>63</v>
      </c>
    </row>
    <row r="258" spans="1:4" x14ac:dyDescent="0.25">
      <c r="A258" s="3">
        <v>97</v>
      </c>
      <c r="D258" s="4" t="s">
        <v>14</v>
      </c>
    </row>
    <row r="259" spans="1:4" x14ac:dyDescent="0.25">
      <c r="A259" s="3">
        <v>98</v>
      </c>
      <c r="D259" s="4" t="s">
        <v>88</v>
      </c>
    </row>
    <row r="260" spans="1:4" x14ac:dyDescent="0.25">
      <c r="A260" s="3">
        <v>99</v>
      </c>
      <c r="D260" s="4" t="s">
        <v>14</v>
      </c>
    </row>
    <row r="261" spans="1:4" x14ac:dyDescent="0.25">
      <c r="A261" s="3">
        <v>106</v>
      </c>
      <c r="D261" s="4" t="s">
        <v>63</v>
      </c>
    </row>
    <row r="262" spans="1:4" x14ac:dyDescent="0.25">
      <c r="A262" s="3">
        <v>107</v>
      </c>
      <c r="D262" s="4" t="s">
        <v>88</v>
      </c>
    </row>
    <row r="263" spans="1:4" x14ac:dyDescent="0.25">
      <c r="A263" s="3">
        <v>108</v>
      </c>
      <c r="D263" s="4" t="s">
        <v>88</v>
      </c>
    </row>
    <row r="264" spans="1:4" x14ac:dyDescent="0.25">
      <c r="A264" s="3">
        <v>109</v>
      </c>
      <c r="D264" s="4" t="s">
        <v>14</v>
      </c>
    </row>
    <row r="265" spans="1:4" x14ac:dyDescent="0.25">
      <c r="A265" s="3">
        <v>110</v>
      </c>
      <c r="D265" s="4" t="s">
        <v>63</v>
      </c>
    </row>
    <row r="266" spans="1:4" x14ac:dyDescent="0.25">
      <c r="A266" s="3">
        <v>113</v>
      </c>
      <c r="D266" s="4" t="s">
        <v>14</v>
      </c>
    </row>
    <row r="267" spans="1:4" x14ac:dyDescent="0.25">
      <c r="A267" s="3">
        <v>114</v>
      </c>
      <c r="D267" s="4" t="s">
        <v>14</v>
      </c>
    </row>
    <row r="268" spans="1:4" x14ac:dyDescent="0.25">
      <c r="A268" s="3">
        <v>116</v>
      </c>
      <c r="D268" s="4" t="s">
        <v>14</v>
      </c>
    </row>
    <row r="269" spans="1:4" x14ac:dyDescent="0.25">
      <c r="A269" s="3">
        <v>119</v>
      </c>
      <c r="D269" s="4" t="s">
        <v>63</v>
      </c>
    </row>
    <row r="270" spans="1:4" x14ac:dyDescent="0.25">
      <c r="A270" s="3">
        <v>121</v>
      </c>
      <c r="D270" s="4" t="s">
        <v>65</v>
      </c>
    </row>
    <row r="271" spans="1:4" x14ac:dyDescent="0.25">
      <c r="A271" s="3">
        <v>123</v>
      </c>
      <c r="D271" s="4" t="s">
        <v>14</v>
      </c>
    </row>
    <row r="272" spans="1:4" x14ac:dyDescent="0.25">
      <c r="A272" s="3">
        <v>125</v>
      </c>
      <c r="D272" s="4" t="s">
        <v>65</v>
      </c>
    </row>
    <row r="273" spans="1:4" x14ac:dyDescent="0.25">
      <c r="A273" s="3">
        <v>132</v>
      </c>
      <c r="D273" s="4" t="s">
        <v>65</v>
      </c>
    </row>
    <row r="274" spans="1:4" x14ac:dyDescent="0.25">
      <c r="A274" s="3">
        <v>133</v>
      </c>
      <c r="D274" s="4" t="s">
        <v>14</v>
      </c>
    </row>
    <row r="275" spans="1:4" x14ac:dyDescent="0.25">
      <c r="A275" s="3">
        <v>134</v>
      </c>
      <c r="D275" s="4" t="s">
        <v>65</v>
      </c>
    </row>
    <row r="276" spans="1:4" x14ac:dyDescent="0.25">
      <c r="A276" s="3">
        <v>136</v>
      </c>
      <c r="D276" s="4" t="s">
        <v>65</v>
      </c>
    </row>
    <row r="277" spans="1:4" x14ac:dyDescent="0.25">
      <c r="A277" s="3">
        <v>138</v>
      </c>
      <c r="D277" s="4" t="s">
        <v>14</v>
      </c>
    </row>
    <row r="278" spans="1:4" x14ac:dyDescent="0.25">
      <c r="A278" s="3">
        <v>141</v>
      </c>
      <c r="D278" s="4" t="s">
        <v>14</v>
      </c>
    </row>
    <row r="279" spans="1:4" x14ac:dyDescent="0.25">
      <c r="A279" s="3">
        <v>142</v>
      </c>
      <c r="D279" s="4" t="s">
        <v>63</v>
      </c>
    </row>
    <row r="280" spans="1:4" x14ac:dyDescent="0.25">
      <c r="A280" s="3">
        <v>146</v>
      </c>
      <c r="D280" s="4" t="s">
        <v>14</v>
      </c>
    </row>
    <row r="281" spans="1:4" x14ac:dyDescent="0.25">
      <c r="A281" s="3">
        <v>148</v>
      </c>
      <c r="D281" s="4" t="s">
        <v>88</v>
      </c>
    </row>
    <row r="282" spans="1:4" x14ac:dyDescent="0.25">
      <c r="A282" s="3">
        <v>149</v>
      </c>
      <c r="D282" s="4" t="s">
        <v>63</v>
      </c>
    </row>
    <row r="283" spans="1:4" x14ac:dyDescent="0.25">
      <c r="A283" s="3">
        <v>155</v>
      </c>
      <c r="D283" s="4" t="s">
        <v>65</v>
      </c>
    </row>
    <row r="284" spans="1:4" x14ac:dyDescent="0.25">
      <c r="A284" s="3">
        <v>158</v>
      </c>
      <c r="D284" s="4" t="s">
        <v>63</v>
      </c>
    </row>
    <row r="285" spans="1:4" x14ac:dyDescent="0.25">
      <c r="A285" s="3">
        <v>161</v>
      </c>
      <c r="D285" s="4" t="s">
        <v>65</v>
      </c>
    </row>
    <row r="286" spans="1:4" x14ac:dyDescent="0.25">
      <c r="A286" s="3">
        <v>162</v>
      </c>
      <c r="D286" s="4" t="s">
        <v>65</v>
      </c>
    </row>
    <row r="287" spans="1:4" x14ac:dyDescent="0.25">
      <c r="A287" s="3">
        <v>163</v>
      </c>
      <c r="D287" s="4" t="s">
        <v>14</v>
      </c>
    </row>
    <row r="288" spans="1:4" x14ac:dyDescent="0.25">
      <c r="A288" s="3">
        <v>164</v>
      </c>
      <c r="D288" s="4" t="s">
        <v>63</v>
      </c>
    </row>
    <row r="289" spans="1:4" x14ac:dyDescent="0.25">
      <c r="A289" s="3">
        <v>166</v>
      </c>
      <c r="D289" s="4" t="s">
        <v>124</v>
      </c>
    </row>
    <row r="290" spans="1:4" x14ac:dyDescent="0.25">
      <c r="A290" s="3">
        <v>168</v>
      </c>
      <c r="D290" s="4" t="s">
        <v>63</v>
      </c>
    </row>
    <row r="291" spans="1:4" x14ac:dyDescent="0.25">
      <c r="A291" s="3">
        <v>169</v>
      </c>
      <c r="D291" s="4" t="s">
        <v>88</v>
      </c>
    </row>
    <row r="292" spans="1:4" x14ac:dyDescent="0.25">
      <c r="A292" s="3">
        <v>171</v>
      </c>
      <c r="D292" s="4" t="s">
        <v>65</v>
      </c>
    </row>
    <row r="293" spans="1:4" x14ac:dyDescent="0.25">
      <c r="A293" s="3">
        <v>174</v>
      </c>
      <c r="D293" s="4" t="s">
        <v>14</v>
      </c>
    </row>
    <row r="294" spans="1:4" x14ac:dyDescent="0.25">
      <c r="A294" s="3">
        <v>176</v>
      </c>
      <c r="D294" s="4" t="s">
        <v>63</v>
      </c>
    </row>
    <row r="295" spans="1:4" x14ac:dyDescent="0.25">
      <c r="A295" s="3">
        <v>178</v>
      </c>
      <c r="D295" s="4" t="s">
        <v>63</v>
      </c>
    </row>
    <row r="296" spans="1:4" x14ac:dyDescent="0.25">
      <c r="A296" s="3">
        <v>183</v>
      </c>
      <c r="D296" s="4" t="s">
        <v>65</v>
      </c>
    </row>
    <row r="297" spans="1:4" x14ac:dyDescent="0.25">
      <c r="A297" s="3">
        <v>184</v>
      </c>
      <c r="D297" s="4" t="s">
        <v>63</v>
      </c>
    </row>
    <row r="298" spans="1:4" x14ac:dyDescent="0.25">
      <c r="A298" s="3">
        <v>189</v>
      </c>
      <c r="D298" s="4" t="s">
        <v>65</v>
      </c>
    </row>
    <row r="299" spans="1:4" x14ac:dyDescent="0.25">
      <c r="A299" s="3">
        <v>196</v>
      </c>
      <c r="D299" s="4" t="s">
        <v>65</v>
      </c>
    </row>
    <row r="300" spans="1:4" x14ac:dyDescent="0.25">
      <c r="A300" s="3">
        <v>197</v>
      </c>
      <c r="D300" s="4" t="s">
        <v>14</v>
      </c>
    </row>
    <row r="301" spans="1:4" x14ac:dyDescent="0.25">
      <c r="A301" s="3">
        <v>198</v>
      </c>
      <c r="D301" s="4" t="s">
        <v>65</v>
      </c>
    </row>
    <row r="302" spans="1:4" x14ac:dyDescent="0.25">
      <c r="A302" s="3">
        <v>200</v>
      </c>
      <c r="D302" s="4" t="s">
        <v>63</v>
      </c>
    </row>
    <row r="303" spans="1:4" x14ac:dyDescent="0.25">
      <c r="A303" s="3">
        <v>201</v>
      </c>
      <c r="D303" s="4" t="s">
        <v>88</v>
      </c>
    </row>
    <row r="304" spans="1:4" x14ac:dyDescent="0.25">
      <c r="A304" s="3">
        <v>202</v>
      </c>
      <c r="D304" s="4" t="s">
        <v>88</v>
      </c>
    </row>
    <row r="305" spans="1:4" x14ac:dyDescent="0.25">
      <c r="A305" s="3">
        <v>203</v>
      </c>
      <c r="D305" s="4" t="s">
        <v>14</v>
      </c>
    </row>
    <row r="306" spans="1:4" x14ac:dyDescent="0.25">
      <c r="A306" s="3">
        <v>204</v>
      </c>
      <c r="D306" s="4" t="s">
        <v>63</v>
      </c>
    </row>
    <row r="307" spans="1:4" x14ac:dyDescent="0.25">
      <c r="A307" s="3">
        <v>210</v>
      </c>
      <c r="D307" s="4" t="s">
        <v>63</v>
      </c>
    </row>
    <row r="308" spans="1:4" x14ac:dyDescent="0.25">
      <c r="A308" s="3">
        <v>211</v>
      </c>
      <c r="D308" s="4" t="s">
        <v>14</v>
      </c>
    </row>
    <row r="309" spans="1:4" x14ac:dyDescent="0.25">
      <c r="A309" s="3">
        <v>22</v>
      </c>
      <c r="D309" s="4" t="s">
        <v>65</v>
      </c>
    </row>
    <row r="310" spans="1:4" x14ac:dyDescent="0.25">
      <c r="A310" s="3">
        <v>34</v>
      </c>
      <c r="D310" s="4" t="s">
        <v>65</v>
      </c>
    </row>
    <row r="311" spans="1:4" x14ac:dyDescent="0.25">
      <c r="A311" s="3">
        <v>42</v>
      </c>
      <c r="D311" s="4" t="s">
        <v>65</v>
      </c>
    </row>
    <row r="312" spans="1:4" x14ac:dyDescent="0.25">
      <c r="A312" s="3">
        <v>46</v>
      </c>
      <c r="D312" s="4" t="s">
        <v>65</v>
      </c>
    </row>
    <row r="313" spans="1:4" x14ac:dyDescent="0.25">
      <c r="A313" s="3">
        <v>48</v>
      </c>
      <c r="D313" s="4" t="s">
        <v>65</v>
      </c>
    </row>
    <row r="314" spans="1:4" x14ac:dyDescent="0.25">
      <c r="A314" s="3">
        <v>51</v>
      </c>
      <c r="D314" s="4" t="s">
        <v>63</v>
      </c>
    </row>
    <row r="315" spans="1:4" x14ac:dyDescent="0.25">
      <c r="A315" s="3">
        <v>58</v>
      </c>
      <c r="D315" s="4" t="s">
        <v>63</v>
      </c>
    </row>
    <row r="316" spans="1:4" x14ac:dyDescent="0.25">
      <c r="A316" s="3">
        <v>62</v>
      </c>
      <c r="D316" s="4" t="s">
        <v>63</v>
      </c>
    </row>
    <row r="317" spans="1:4" x14ac:dyDescent="0.25">
      <c r="A317" s="3">
        <v>75</v>
      </c>
      <c r="D317" s="4" t="s">
        <v>63</v>
      </c>
    </row>
    <row r="318" spans="1:4" x14ac:dyDescent="0.25">
      <c r="A318" s="3">
        <v>76</v>
      </c>
      <c r="D318" s="4" t="s">
        <v>63</v>
      </c>
    </row>
    <row r="319" spans="1:4" x14ac:dyDescent="0.25">
      <c r="A319" s="3">
        <v>77</v>
      </c>
      <c r="D319" s="4" t="s">
        <v>63</v>
      </c>
    </row>
    <row r="320" spans="1:4" x14ac:dyDescent="0.25">
      <c r="A320" s="3">
        <v>84</v>
      </c>
      <c r="D320" s="4" t="s">
        <v>65</v>
      </c>
    </row>
    <row r="321" spans="1:4" x14ac:dyDescent="0.25">
      <c r="A321" s="3">
        <v>91</v>
      </c>
      <c r="D321" s="4" t="s">
        <v>14</v>
      </c>
    </row>
    <row r="322" spans="1:4" x14ac:dyDescent="0.25">
      <c r="A322" s="3">
        <v>94</v>
      </c>
      <c r="D322" s="4" t="s">
        <v>63</v>
      </c>
    </row>
    <row r="323" spans="1:4" x14ac:dyDescent="0.25">
      <c r="A323" s="3">
        <v>95</v>
      </c>
      <c r="D323" s="4" t="s">
        <v>65</v>
      </c>
    </row>
    <row r="324" spans="1:4" x14ac:dyDescent="0.25">
      <c r="A324" s="3">
        <v>99</v>
      </c>
      <c r="D324" s="4" t="s">
        <v>65</v>
      </c>
    </row>
    <row r="325" spans="1:4" x14ac:dyDescent="0.25">
      <c r="A325" s="3">
        <v>109</v>
      </c>
      <c r="D325" s="4" t="s">
        <v>63</v>
      </c>
    </row>
    <row r="326" spans="1:4" x14ac:dyDescent="0.25">
      <c r="A326" s="3">
        <v>123</v>
      </c>
      <c r="D326" s="4" t="s">
        <v>65</v>
      </c>
    </row>
    <row r="327" spans="1:4" x14ac:dyDescent="0.25">
      <c r="A327" s="3">
        <v>133</v>
      </c>
      <c r="D327" s="4" t="s">
        <v>63</v>
      </c>
    </row>
    <row r="328" spans="1:4" x14ac:dyDescent="0.25">
      <c r="A328" s="3">
        <v>138</v>
      </c>
      <c r="D328" s="4" t="s">
        <v>65</v>
      </c>
    </row>
    <row r="329" spans="1:4" x14ac:dyDescent="0.25">
      <c r="A329" s="3">
        <v>141</v>
      </c>
      <c r="D329" s="4" t="s">
        <v>63</v>
      </c>
    </row>
    <row r="330" spans="1:4" x14ac:dyDescent="0.25">
      <c r="A330" s="3">
        <v>142</v>
      </c>
      <c r="D330" s="4" t="s">
        <v>65</v>
      </c>
    </row>
    <row r="331" spans="1:4" x14ac:dyDescent="0.25">
      <c r="A331" s="3">
        <v>146</v>
      </c>
      <c r="D331" s="4" t="s">
        <v>65</v>
      </c>
    </row>
    <row r="332" spans="1:4" x14ac:dyDescent="0.25">
      <c r="A332" s="3">
        <v>149</v>
      </c>
      <c r="D332" s="4" t="s">
        <v>65</v>
      </c>
    </row>
    <row r="333" spans="1:4" x14ac:dyDescent="0.25">
      <c r="A333" s="3">
        <v>158</v>
      </c>
      <c r="D333" s="4" t="s">
        <v>65</v>
      </c>
    </row>
    <row r="334" spans="1:4" x14ac:dyDescent="0.25">
      <c r="A334" s="3">
        <v>163</v>
      </c>
      <c r="D334" s="4" t="s">
        <v>63</v>
      </c>
    </row>
    <row r="335" spans="1:4" x14ac:dyDescent="0.25">
      <c r="A335" s="3">
        <v>176</v>
      </c>
      <c r="D335" s="4" t="s">
        <v>65</v>
      </c>
    </row>
    <row r="336" spans="1:4" x14ac:dyDescent="0.25">
      <c r="A336" s="3">
        <v>197</v>
      </c>
      <c r="D336" s="4" t="s">
        <v>63</v>
      </c>
    </row>
    <row r="337" spans="1:4" x14ac:dyDescent="0.25">
      <c r="A337" s="3">
        <v>203</v>
      </c>
      <c r="D337" s="4" t="s">
        <v>63</v>
      </c>
    </row>
    <row r="338" spans="1:4" x14ac:dyDescent="0.25">
      <c r="A338" s="3">
        <v>58</v>
      </c>
      <c r="D338" s="4" t="s">
        <v>65</v>
      </c>
    </row>
    <row r="339" spans="1:4" x14ac:dyDescent="0.25">
      <c r="A339" s="3">
        <v>62</v>
      </c>
      <c r="D339" s="4" t="s">
        <v>65</v>
      </c>
    </row>
    <row r="340" spans="1:4" x14ac:dyDescent="0.25">
      <c r="A340" s="3">
        <v>76</v>
      </c>
      <c r="D340" s="4" t="s">
        <v>65</v>
      </c>
    </row>
    <row r="341" spans="1:4" x14ac:dyDescent="0.25">
      <c r="A341" s="3">
        <v>91</v>
      </c>
      <c r="D341" s="4" t="s">
        <v>63</v>
      </c>
    </row>
    <row r="342" spans="1:4" x14ac:dyDescent="0.25">
      <c r="A342" s="3">
        <v>94</v>
      </c>
      <c r="D342" s="4" t="s">
        <v>88</v>
      </c>
    </row>
    <row r="343" spans="1:4" x14ac:dyDescent="0.25">
      <c r="A343" s="3">
        <v>141</v>
      </c>
      <c r="D343" s="4" t="s">
        <v>88</v>
      </c>
    </row>
    <row r="344" spans="1:4" x14ac:dyDescent="0.25">
      <c r="A344" s="3">
        <v>163</v>
      </c>
      <c r="D344" s="4" t="s">
        <v>65</v>
      </c>
    </row>
    <row r="345" spans="1:4" x14ac:dyDescent="0.25">
      <c r="A345" s="3">
        <v>163</v>
      </c>
      <c r="D345" s="4" t="s">
        <v>65</v>
      </c>
    </row>
  </sheetData>
  <pageMargins left="0.7" right="0.7" top="0.75" bottom="0.75" header="0.3" footer="0.3"/>
  <pageSetup paperSize="9" orientation="portrait"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CAEBA-AF8C-4BCA-8DA7-8297C0F00AA4}">
  <dimension ref="A1:AE345"/>
  <sheetViews>
    <sheetView zoomScale="84" workbookViewId="0">
      <selection sqref="A1:A1048576"/>
    </sheetView>
  </sheetViews>
  <sheetFormatPr defaultRowHeight="15" x14ac:dyDescent="0.25"/>
  <cols>
    <col min="1" max="1" width="5.7109375" bestFit="1" customWidth="1"/>
    <col min="2" max="2" width="16.28515625" bestFit="1" customWidth="1"/>
    <col min="3" max="3" width="30.7109375" bestFit="1" customWidth="1"/>
    <col min="4" max="4" width="75.85546875" bestFit="1" customWidth="1"/>
    <col min="5" max="5" width="176.7109375" bestFit="1" customWidth="1"/>
    <col min="6" max="6" width="30.140625" bestFit="1" customWidth="1"/>
    <col min="7" max="7" width="40.85546875" bestFit="1" customWidth="1"/>
    <col min="8" max="8" width="66.7109375" bestFit="1" customWidth="1"/>
    <col min="9" max="9" width="77.5703125" bestFit="1" customWidth="1"/>
    <col min="10" max="10" width="255.7109375" bestFit="1" customWidth="1"/>
    <col min="11" max="11" width="58.140625" bestFit="1" customWidth="1"/>
    <col min="12" max="12" width="84.85546875" bestFit="1" customWidth="1"/>
    <col min="13" max="13" width="47.28515625" bestFit="1" customWidth="1"/>
    <col min="14" max="14" width="88" bestFit="1" customWidth="1"/>
    <col min="15" max="15" width="60.5703125" bestFit="1" customWidth="1"/>
    <col min="16" max="16" width="115.42578125" bestFit="1" customWidth="1"/>
    <col min="22" max="22" width="124" bestFit="1" customWidth="1"/>
    <col min="23" max="23" width="87.7109375" bestFit="1" customWidth="1"/>
    <col min="24" max="24" width="11.28515625" bestFit="1" customWidth="1"/>
    <col min="25" max="25" width="19.140625" bestFit="1" customWidth="1"/>
    <col min="26" max="26" width="13.5703125" bestFit="1" customWidth="1"/>
    <col min="27" max="27" width="18.28515625" bestFit="1" customWidth="1"/>
    <col min="28" max="28" width="16.85546875" bestFit="1" customWidth="1"/>
    <col min="29" max="29" width="28.85546875" bestFit="1" customWidth="1"/>
    <col min="30" max="30" width="27.42578125" bestFit="1" customWidth="1"/>
    <col min="31" max="31" width="11.28515625" bestFit="1" customWidth="1"/>
  </cols>
  <sheetData>
    <row r="1" spans="1:23" x14ac:dyDescent="0.25">
      <c r="A1" s="1" t="s">
        <v>166</v>
      </c>
      <c r="B1" s="22" t="s">
        <v>0</v>
      </c>
      <c r="C1" s="22" t="s">
        <v>45</v>
      </c>
      <c r="D1" s="22" t="s">
        <v>228</v>
      </c>
      <c r="E1" s="22" t="s">
        <v>47</v>
      </c>
      <c r="F1" s="22" t="s">
        <v>48</v>
      </c>
      <c r="G1" s="22" t="s">
        <v>49</v>
      </c>
      <c r="H1" s="22" t="s">
        <v>50</v>
      </c>
      <c r="I1" s="22" t="s">
        <v>51</v>
      </c>
      <c r="J1" s="22" t="s">
        <v>52</v>
      </c>
      <c r="K1" s="22" t="s">
        <v>53</v>
      </c>
      <c r="L1" s="22" t="s">
        <v>54</v>
      </c>
      <c r="M1" s="22" t="s">
        <v>55</v>
      </c>
      <c r="N1" s="22" t="s">
        <v>56</v>
      </c>
      <c r="O1" s="22" t="s">
        <v>1</v>
      </c>
      <c r="P1" s="22" t="s">
        <v>57</v>
      </c>
    </row>
    <row r="2" spans="1:23" x14ac:dyDescent="0.25">
      <c r="A2" s="3">
        <v>1</v>
      </c>
      <c r="B2" t="s">
        <v>11</v>
      </c>
      <c r="C2" t="s">
        <v>62</v>
      </c>
      <c r="D2" s="4" t="s">
        <v>14</v>
      </c>
      <c r="E2" t="s">
        <v>63</v>
      </c>
      <c r="F2" t="s">
        <v>64</v>
      </c>
      <c r="G2" t="s">
        <v>2</v>
      </c>
      <c r="H2" t="s">
        <v>3</v>
      </c>
      <c r="I2" t="s">
        <v>65</v>
      </c>
      <c r="J2" t="s">
        <v>66</v>
      </c>
      <c r="K2" t="s">
        <v>4</v>
      </c>
      <c r="L2" t="s">
        <v>67</v>
      </c>
      <c r="M2" t="s">
        <v>5</v>
      </c>
      <c r="N2" t="s">
        <v>80</v>
      </c>
      <c r="O2" t="s">
        <v>92</v>
      </c>
      <c r="P2" t="s">
        <v>69</v>
      </c>
      <c r="V2" s="2" t="s">
        <v>202</v>
      </c>
      <c r="W2" t="s">
        <v>182</v>
      </c>
    </row>
    <row r="3" spans="1:23" x14ac:dyDescent="0.25">
      <c r="A3" s="3">
        <v>2</v>
      </c>
      <c r="B3" t="s">
        <v>26</v>
      </c>
      <c r="C3" t="s">
        <v>62</v>
      </c>
      <c r="D3" s="4" t="s">
        <v>65</v>
      </c>
      <c r="E3" t="s">
        <v>7</v>
      </c>
      <c r="F3" t="s">
        <v>6</v>
      </c>
      <c r="G3" t="s">
        <v>2</v>
      </c>
      <c r="H3" t="s">
        <v>8</v>
      </c>
      <c r="I3" t="s">
        <v>9</v>
      </c>
      <c r="J3" t="s">
        <v>71</v>
      </c>
      <c r="K3" t="s">
        <v>6</v>
      </c>
      <c r="L3" t="s">
        <v>67</v>
      </c>
      <c r="M3" t="s">
        <v>10</v>
      </c>
      <c r="N3" t="s">
        <v>72</v>
      </c>
      <c r="O3" t="s">
        <v>68</v>
      </c>
      <c r="P3" t="s">
        <v>69</v>
      </c>
      <c r="V3" s="5" t="s">
        <v>69</v>
      </c>
      <c r="W3">
        <v>53</v>
      </c>
    </row>
    <row r="4" spans="1:23" x14ac:dyDescent="0.25">
      <c r="A4" s="3">
        <v>3</v>
      </c>
      <c r="B4" t="s">
        <v>26</v>
      </c>
      <c r="C4" t="s">
        <v>62</v>
      </c>
      <c r="D4" s="4" t="s">
        <v>14</v>
      </c>
      <c r="E4" t="s">
        <v>73</v>
      </c>
      <c r="F4" t="s">
        <v>64</v>
      </c>
      <c r="G4" t="s">
        <v>2</v>
      </c>
      <c r="H4" t="s">
        <v>3</v>
      </c>
      <c r="I4" t="s">
        <v>65</v>
      </c>
      <c r="J4" t="s">
        <v>66</v>
      </c>
      <c r="K4" t="s">
        <v>4</v>
      </c>
      <c r="L4" t="s">
        <v>67</v>
      </c>
      <c r="M4" t="s">
        <v>5</v>
      </c>
      <c r="N4" t="s">
        <v>80</v>
      </c>
      <c r="O4" t="s">
        <v>86</v>
      </c>
      <c r="P4" t="s">
        <v>69</v>
      </c>
      <c r="V4" s="5" t="s">
        <v>107</v>
      </c>
      <c r="W4">
        <v>24</v>
      </c>
    </row>
    <row r="5" spans="1:23" x14ac:dyDescent="0.25">
      <c r="A5" s="3">
        <v>4</v>
      </c>
      <c r="B5" t="s">
        <v>12</v>
      </c>
      <c r="C5" t="s">
        <v>74</v>
      </c>
      <c r="D5" s="4" t="s">
        <v>18</v>
      </c>
      <c r="E5" t="s">
        <v>75</v>
      </c>
      <c r="F5" t="s">
        <v>64</v>
      </c>
      <c r="G5" t="s">
        <v>2</v>
      </c>
      <c r="H5" t="s">
        <v>8</v>
      </c>
      <c r="I5" t="s">
        <v>9</v>
      </c>
      <c r="J5" t="s">
        <v>76</v>
      </c>
      <c r="K5" t="s">
        <v>4</v>
      </c>
      <c r="L5" t="s">
        <v>67</v>
      </c>
      <c r="M5" t="s">
        <v>5</v>
      </c>
      <c r="N5" t="s">
        <v>77</v>
      </c>
      <c r="O5" t="s">
        <v>95</v>
      </c>
      <c r="P5" t="s">
        <v>69</v>
      </c>
      <c r="V5" s="5" t="s">
        <v>257</v>
      </c>
      <c r="W5">
        <v>33</v>
      </c>
    </row>
    <row r="6" spans="1:23" x14ac:dyDescent="0.25">
      <c r="A6" s="3">
        <v>5</v>
      </c>
      <c r="B6" t="s">
        <v>13</v>
      </c>
      <c r="C6" t="s">
        <v>78</v>
      </c>
      <c r="D6" s="4" t="s">
        <v>14</v>
      </c>
      <c r="E6" t="s">
        <v>14</v>
      </c>
      <c r="F6" t="s">
        <v>64</v>
      </c>
      <c r="G6" t="s">
        <v>79</v>
      </c>
      <c r="H6" t="s">
        <v>15</v>
      </c>
      <c r="I6" t="s">
        <v>75</v>
      </c>
      <c r="J6" t="s">
        <v>66</v>
      </c>
      <c r="K6" t="s">
        <v>6</v>
      </c>
      <c r="L6" t="s">
        <v>67</v>
      </c>
      <c r="M6" t="s">
        <v>5</v>
      </c>
      <c r="N6" t="s">
        <v>80</v>
      </c>
      <c r="O6" t="s">
        <v>86</v>
      </c>
      <c r="P6" t="s">
        <v>256</v>
      </c>
      <c r="V6" s="5" t="s">
        <v>93</v>
      </c>
      <c r="W6">
        <v>53</v>
      </c>
    </row>
    <row r="7" spans="1:23" x14ac:dyDescent="0.25">
      <c r="A7" s="3">
        <v>6</v>
      </c>
      <c r="B7" t="s">
        <v>17</v>
      </c>
      <c r="C7" t="s">
        <v>84</v>
      </c>
      <c r="D7" s="4" t="s">
        <v>65</v>
      </c>
      <c r="E7" t="s">
        <v>18</v>
      </c>
      <c r="F7" t="s">
        <v>85</v>
      </c>
      <c r="G7" t="s">
        <v>2</v>
      </c>
      <c r="H7" t="s">
        <v>19</v>
      </c>
      <c r="I7" t="s">
        <v>9</v>
      </c>
      <c r="J7" t="s">
        <v>20</v>
      </c>
      <c r="K7" t="s">
        <v>6</v>
      </c>
      <c r="L7" t="s">
        <v>67</v>
      </c>
      <c r="M7" t="s">
        <v>5</v>
      </c>
      <c r="N7" t="s">
        <v>77</v>
      </c>
      <c r="O7" t="s">
        <v>68</v>
      </c>
      <c r="P7" t="s">
        <v>69</v>
      </c>
      <c r="V7" s="5" t="s">
        <v>256</v>
      </c>
      <c r="W7">
        <v>38</v>
      </c>
    </row>
    <row r="8" spans="1:23" x14ac:dyDescent="0.25">
      <c r="A8" s="3">
        <v>7</v>
      </c>
      <c r="B8" t="s">
        <v>11</v>
      </c>
      <c r="C8" t="s">
        <v>87</v>
      </c>
      <c r="D8" s="4" t="s">
        <v>63</v>
      </c>
      <c r="E8" t="s">
        <v>73</v>
      </c>
      <c r="F8" t="s">
        <v>85</v>
      </c>
      <c r="G8" t="s">
        <v>2</v>
      </c>
      <c r="H8" t="s">
        <v>3</v>
      </c>
      <c r="I8" t="s">
        <v>88</v>
      </c>
      <c r="J8" t="s">
        <v>89</v>
      </c>
      <c r="K8" t="s">
        <v>6</v>
      </c>
      <c r="L8" t="s">
        <v>67</v>
      </c>
      <c r="M8" t="s">
        <v>5</v>
      </c>
      <c r="N8" t="s">
        <v>72</v>
      </c>
      <c r="O8" t="s">
        <v>68</v>
      </c>
      <c r="P8" t="s">
        <v>69</v>
      </c>
      <c r="V8" s="5" t="s">
        <v>102</v>
      </c>
      <c r="W8">
        <v>10</v>
      </c>
    </row>
    <row r="9" spans="1:23" x14ac:dyDescent="0.25">
      <c r="A9" s="3">
        <v>8</v>
      </c>
      <c r="B9" t="s">
        <v>12</v>
      </c>
      <c r="C9" t="s">
        <v>84</v>
      </c>
      <c r="D9" s="4" t="s">
        <v>14</v>
      </c>
      <c r="E9" t="s">
        <v>14</v>
      </c>
      <c r="F9" t="s">
        <v>6</v>
      </c>
      <c r="G9" t="s">
        <v>21</v>
      </c>
      <c r="H9" t="s">
        <v>19</v>
      </c>
      <c r="I9" t="s">
        <v>9</v>
      </c>
      <c r="J9" t="s">
        <v>89</v>
      </c>
      <c r="K9" t="s">
        <v>6</v>
      </c>
      <c r="L9" t="s">
        <v>67</v>
      </c>
      <c r="M9" t="s">
        <v>5</v>
      </c>
      <c r="N9" t="s">
        <v>90</v>
      </c>
      <c r="O9" t="s">
        <v>86</v>
      </c>
      <c r="P9" t="s">
        <v>256</v>
      </c>
      <c r="V9" s="5" t="s">
        <v>163</v>
      </c>
      <c r="W9">
        <v>211</v>
      </c>
    </row>
    <row r="10" spans="1:23" x14ac:dyDescent="0.25">
      <c r="A10" s="3">
        <v>9</v>
      </c>
      <c r="B10" t="s">
        <v>17</v>
      </c>
      <c r="C10" t="s">
        <v>84</v>
      </c>
      <c r="D10" s="4" t="s">
        <v>18</v>
      </c>
      <c r="E10" t="s">
        <v>91</v>
      </c>
      <c r="F10" t="s">
        <v>6</v>
      </c>
      <c r="G10" t="s">
        <v>2</v>
      </c>
      <c r="H10" t="s">
        <v>22</v>
      </c>
      <c r="I10" t="s">
        <v>65</v>
      </c>
      <c r="J10" t="s">
        <v>20</v>
      </c>
      <c r="K10" t="s">
        <v>6</v>
      </c>
      <c r="L10" t="s">
        <v>23</v>
      </c>
      <c r="M10" t="s">
        <v>5</v>
      </c>
      <c r="N10" t="s">
        <v>77</v>
      </c>
      <c r="O10" t="s">
        <v>92</v>
      </c>
      <c r="P10" t="s">
        <v>93</v>
      </c>
    </row>
    <row r="11" spans="1:23" x14ac:dyDescent="0.25">
      <c r="A11" s="3">
        <v>10</v>
      </c>
      <c r="B11" t="s">
        <v>11</v>
      </c>
      <c r="C11" t="s">
        <v>78</v>
      </c>
      <c r="D11" s="4" t="s">
        <v>14</v>
      </c>
      <c r="E11" t="s">
        <v>94</v>
      </c>
      <c r="F11" t="s">
        <v>6</v>
      </c>
      <c r="G11" t="s">
        <v>2</v>
      </c>
      <c r="H11" t="s">
        <v>24</v>
      </c>
      <c r="I11" t="s">
        <v>75</v>
      </c>
      <c r="J11" t="s">
        <v>66</v>
      </c>
      <c r="K11" t="s">
        <v>6</v>
      </c>
      <c r="L11" t="s">
        <v>67</v>
      </c>
      <c r="M11" t="s">
        <v>25</v>
      </c>
      <c r="N11" t="s">
        <v>80</v>
      </c>
      <c r="O11" t="s">
        <v>92</v>
      </c>
      <c r="P11" t="s">
        <v>93</v>
      </c>
      <c r="V11" t="s">
        <v>202</v>
      </c>
      <c r="W11" t="s">
        <v>182</v>
      </c>
    </row>
    <row r="12" spans="1:23" x14ac:dyDescent="0.25">
      <c r="A12" s="3">
        <v>11</v>
      </c>
      <c r="B12" t="s">
        <v>11</v>
      </c>
      <c r="C12" t="s">
        <v>74</v>
      </c>
      <c r="D12" s="4" t="s">
        <v>63</v>
      </c>
      <c r="E12" t="s">
        <v>94</v>
      </c>
      <c r="F12" t="s">
        <v>85</v>
      </c>
      <c r="G12" t="s">
        <v>2</v>
      </c>
      <c r="H12" t="s">
        <v>8</v>
      </c>
      <c r="I12" t="s">
        <v>9</v>
      </c>
      <c r="J12" t="s">
        <v>96</v>
      </c>
      <c r="K12" t="s">
        <v>6</v>
      </c>
      <c r="L12" t="s">
        <v>67</v>
      </c>
      <c r="M12" t="s">
        <v>5</v>
      </c>
      <c r="N12" t="s">
        <v>77</v>
      </c>
      <c r="O12" t="s">
        <v>68</v>
      </c>
      <c r="P12" t="s">
        <v>69</v>
      </c>
      <c r="V12" t="s">
        <v>69</v>
      </c>
      <c r="W12">
        <v>53</v>
      </c>
    </row>
    <row r="13" spans="1:23" x14ac:dyDescent="0.25">
      <c r="A13" s="3">
        <v>12</v>
      </c>
      <c r="B13" t="s">
        <v>26</v>
      </c>
      <c r="C13" t="s">
        <v>74</v>
      </c>
      <c r="D13" s="4" t="s">
        <v>63</v>
      </c>
      <c r="E13" t="s">
        <v>75</v>
      </c>
      <c r="F13" t="s">
        <v>64</v>
      </c>
      <c r="G13" t="s">
        <v>2</v>
      </c>
      <c r="H13" t="s">
        <v>27</v>
      </c>
      <c r="I13" t="s">
        <v>97</v>
      </c>
      <c r="J13" t="s">
        <v>98</v>
      </c>
      <c r="K13" t="s">
        <v>6</v>
      </c>
      <c r="L13" t="s">
        <v>23</v>
      </c>
      <c r="M13" t="s">
        <v>5</v>
      </c>
      <c r="N13" t="s">
        <v>77</v>
      </c>
      <c r="O13" t="s">
        <v>68</v>
      </c>
      <c r="P13" t="s">
        <v>69</v>
      </c>
      <c r="V13" t="s">
        <v>107</v>
      </c>
      <c r="W13">
        <v>24</v>
      </c>
    </row>
    <row r="14" spans="1:23" x14ac:dyDescent="0.25">
      <c r="A14" s="3">
        <v>13</v>
      </c>
      <c r="B14" t="s">
        <v>11</v>
      </c>
      <c r="C14" t="s">
        <v>62</v>
      </c>
      <c r="D14" s="4" t="s">
        <v>97</v>
      </c>
      <c r="E14" t="s">
        <v>99</v>
      </c>
      <c r="F14" t="s">
        <v>64</v>
      </c>
      <c r="G14" t="s">
        <v>2</v>
      </c>
      <c r="H14" t="s">
        <v>28</v>
      </c>
      <c r="I14" t="s">
        <v>9</v>
      </c>
      <c r="J14" t="s">
        <v>98</v>
      </c>
      <c r="K14" t="s">
        <v>6</v>
      </c>
      <c r="L14" t="s">
        <v>23</v>
      </c>
      <c r="M14" t="s">
        <v>5</v>
      </c>
      <c r="N14" t="s">
        <v>90</v>
      </c>
      <c r="O14" t="s">
        <v>68</v>
      </c>
      <c r="P14" t="s">
        <v>93</v>
      </c>
      <c r="V14" t="s">
        <v>257</v>
      </c>
      <c r="W14">
        <v>33</v>
      </c>
    </row>
    <row r="15" spans="1:23" x14ac:dyDescent="0.25">
      <c r="A15" s="3">
        <v>14</v>
      </c>
      <c r="B15" t="s">
        <v>26</v>
      </c>
      <c r="C15" t="s">
        <v>62</v>
      </c>
      <c r="D15" s="4" t="s">
        <v>14</v>
      </c>
      <c r="E15" t="s">
        <v>91</v>
      </c>
      <c r="F15" t="s">
        <v>6</v>
      </c>
      <c r="G15" t="s">
        <v>2</v>
      </c>
      <c r="H15" t="s">
        <v>19</v>
      </c>
      <c r="I15" t="s">
        <v>97</v>
      </c>
      <c r="J15" t="s">
        <v>100</v>
      </c>
      <c r="K15" t="s">
        <v>6</v>
      </c>
      <c r="L15" t="s">
        <v>29</v>
      </c>
      <c r="M15" t="s">
        <v>25</v>
      </c>
      <c r="N15" t="s">
        <v>77</v>
      </c>
      <c r="O15" t="s">
        <v>92</v>
      </c>
      <c r="P15" t="s">
        <v>256</v>
      </c>
      <c r="V15" t="s">
        <v>93</v>
      </c>
      <c r="W15">
        <v>53</v>
      </c>
    </row>
    <row r="16" spans="1:23" x14ac:dyDescent="0.25">
      <c r="A16" s="3">
        <v>15</v>
      </c>
      <c r="B16" t="s">
        <v>12</v>
      </c>
      <c r="C16" t="s">
        <v>62</v>
      </c>
      <c r="D16" s="4" t="s">
        <v>18</v>
      </c>
      <c r="E16" t="s">
        <v>30</v>
      </c>
      <c r="F16" t="s">
        <v>6</v>
      </c>
      <c r="G16" t="s">
        <v>2</v>
      </c>
      <c r="H16" t="s">
        <v>19</v>
      </c>
      <c r="I16" t="s">
        <v>9</v>
      </c>
      <c r="J16" t="s">
        <v>76</v>
      </c>
      <c r="K16" t="s">
        <v>6</v>
      </c>
      <c r="L16" t="s">
        <v>23</v>
      </c>
      <c r="M16" t="s">
        <v>5</v>
      </c>
      <c r="N16" t="s">
        <v>72</v>
      </c>
      <c r="O16" t="s">
        <v>92</v>
      </c>
      <c r="P16" t="s">
        <v>93</v>
      </c>
      <c r="V16" t="s">
        <v>256</v>
      </c>
      <c r="W16">
        <v>38</v>
      </c>
    </row>
    <row r="17" spans="1:23" x14ac:dyDescent="0.25">
      <c r="A17" s="3">
        <v>16</v>
      </c>
      <c r="B17" t="s">
        <v>11</v>
      </c>
      <c r="C17" t="s">
        <v>84</v>
      </c>
      <c r="D17" s="4" t="s">
        <v>14</v>
      </c>
      <c r="E17" t="s">
        <v>94</v>
      </c>
      <c r="F17" t="s">
        <v>6</v>
      </c>
      <c r="G17" t="s">
        <v>2</v>
      </c>
      <c r="H17" t="s">
        <v>3</v>
      </c>
      <c r="I17" t="s">
        <v>65</v>
      </c>
      <c r="J17" t="s">
        <v>101</v>
      </c>
      <c r="K17" t="s">
        <v>6</v>
      </c>
      <c r="L17" t="s">
        <v>23</v>
      </c>
      <c r="M17" t="s">
        <v>5</v>
      </c>
      <c r="N17" t="s">
        <v>80</v>
      </c>
      <c r="O17" t="s">
        <v>92</v>
      </c>
      <c r="P17" t="s">
        <v>102</v>
      </c>
      <c r="V17" t="s">
        <v>102</v>
      </c>
      <c r="W17">
        <v>10</v>
      </c>
    </row>
    <row r="18" spans="1:23" x14ac:dyDescent="0.25">
      <c r="A18" s="3">
        <v>17</v>
      </c>
      <c r="B18" t="s">
        <v>11</v>
      </c>
      <c r="C18" t="s">
        <v>62</v>
      </c>
      <c r="D18" s="4" t="s">
        <v>14</v>
      </c>
      <c r="E18" t="s">
        <v>31</v>
      </c>
      <c r="F18" t="s">
        <v>64</v>
      </c>
      <c r="G18" t="s">
        <v>2</v>
      </c>
      <c r="H18" t="s">
        <v>32</v>
      </c>
      <c r="I18" t="s">
        <v>65</v>
      </c>
      <c r="J18" t="s">
        <v>20</v>
      </c>
      <c r="K18" t="s">
        <v>4</v>
      </c>
      <c r="L18" t="s">
        <v>23</v>
      </c>
      <c r="M18" t="s">
        <v>5</v>
      </c>
      <c r="N18" t="s">
        <v>80</v>
      </c>
      <c r="O18" t="s">
        <v>86</v>
      </c>
      <c r="P18" t="s">
        <v>256</v>
      </c>
    </row>
    <row r="19" spans="1:23" x14ac:dyDescent="0.25">
      <c r="A19" s="3">
        <v>18</v>
      </c>
      <c r="B19" t="s">
        <v>11</v>
      </c>
      <c r="C19" t="s">
        <v>84</v>
      </c>
      <c r="D19" s="4" t="s">
        <v>14</v>
      </c>
      <c r="E19" t="s">
        <v>7</v>
      </c>
      <c r="F19" t="s">
        <v>6</v>
      </c>
      <c r="G19" t="s">
        <v>2</v>
      </c>
      <c r="H19" t="s">
        <v>3</v>
      </c>
      <c r="I19" t="s">
        <v>9</v>
      </c>
      <c r="J19" t="s">
        <v>71</v>
      </c>
      <c r="K19" t="s">
        <v>6</v>
      </c>
      <c r="L19" t="s">
        <v>23</v>
      </c>
      <c r="M19" t="s">
        <v>10</v>
      </c>
      <c r="N19" t="s">
        <v>77</v>
      </c>
      <c r="O19" t="s">
        <v>95</v>
      </c>
      <c r="P19" t="s">
        <v>93</v>
      </c>
    </row>
    <row r="20" spans="1:23" x14ac:dyDescent="0.25">
      <c r="A20" s="3">
        <v>19</v>
      </c>
      <c r="B20" t="s">
        <v>13</v>
      </c>
      <c r="C20" t="s">
        <v>104</v>
      </c>
      <c r="D20" s="4" t="s">
        <v>14</v>
      </c>
      <c r="E20" t="s">
        <v>7</v>
      </c>
      <c r="F20" t="s">
        <v>64</v>
      </c>
      <c r="G20" t="s">
        <v>79</v>
      </c>
      <c r="H20" t="s">
        <v>24</v>
      </c>
      <c r="I20" t="s">
        <v>75</v>
      </c>
      <c r="J20" t="s">
        <v>105</v>
      </c>
      <c r="K20" t="s">
        <v>6</v>
      </c>
      <c r="L20" t="s">
        <v>23</v>
      </c>
      <c r="M20" t="s">
        <v>5</v>
      </c>
      <c r="N20" t="s">
        <v>77</v>
      </c>
      <c r="O20" t="s">
        <v>86</v>
      </c>
      <c r="P20" t="s">
        <v>256</v>
      </c>
    </row>
    <row r="21" spans="1:23" x14ac:dyDescent="0.25">
      <c r="A21" s="3">
        <v>20</v>
      </c>
      <c r="B21" t="s">
        <v>26</v>
      </c>
      <c r="C21" t="s">
        <v>87</v>
      </c>
      <c r="D21" s="4" t="s">
        <v>63</v>
      </c>
      <c r="E21" t="s">
        <v>30</v>
      </c>
      <c r="F21" t="s">
        <v>6</v>
      </c>
      <c r="G21" t="s">
        <v>2</v>
      </c>
      <c r="H21" t="s">
        <v>8</v>
      </c>
      <c r="I21" t="s">
        <v>9</v>
      </c>
      <c r="J21" t="s">
        <v>106</v>
      </c>
      <c r="K21" t="s">
        <v>6</v>
      </c>
      <c r="L21" t="s">
        <v>67</v>
      </c>
      <c r="M21" t="s">
        <v>10</v>
      </c>
      <c r="N21" t="s">
        <v>77</v>
      </c>
      <c r="O21" t="s">
        <v>68</v>
      </c>
      <c r="P21" t="s">
        <v>107</v>
      </c>
    </row>
    <row r="22" spans="1:23" x14ac:dyDescent="0.25">
      <c r="A22" s="3">
        <v>21</v>
      </c>
      <c r="B22" t="s">
        <v>11</v>
      </c>
      <c r="C22" t="s">
        <v>84</v>
      </c>
      <c r="D22" s="4" t="s">
        <v>18</v>
      </c>
      <c r="E22" t="s">
        <v>7</v>
      </c>
      <c r="F22" t="s">
        <v>85</v>
      </c>
      <c r="G22" t="s">
        <v>2</v>
      </c>
      <c r="H22" t="s">
        <v>3</v>
      </c>
      <c r="I22" t="s">
        <v>65</v>
      </c>
      <c r="J22" t="s">
        <v>108</v>
      </c>
      <c r="K22" t="s">
        <v>6</v>
      </c>
      <c r="L22" t="s">
        <v>67</v>
      </c>
      <c r="M22" t="s">
        <v>5</v>
      </c>
      <c r="N22" t="s">
        <v>72</v>
      </c>
      <c r="O22" t="s">
        <v>92</v>
      </c>
      <c r="P22" t="s">
        <v>93</v>
      </c>
    </row>
    <row r="23" spans="1:23" x14ac:dyDescent="0.25">
      <c r="A23" s="3">
        <v>22</v>
      </c>
      <c r="B23" t="s">
        <v>11</v>
      </c>
      <c r="C23" t="s">
        <v>84</v>
      </c>
      <c r="D23" s="4" t="s">
        <v>14</v>
      </c>
      <c r="E23" t="s">
        <v>109</v>
      </c>
      <c r="F23" t="s">
        <v>64</v>
      </c>
      <c r="G23" t="s">
        <v>2</v>
      </c>
      <c r="H23" t="s">
        <v>8</v>
      </c>
      <c r="I23" t="s">
        <v>110</v>
      </c>
      <c r="J23" t="s">
        <v>20</v>
      </c>
      <c r="K23" t="s">
        <v>6</v>
      </c>
      <c r="L23" t="s">
        <v>67</v>
      </c>
      <c r="M23" t="s">
        <v>5</v>
      </c>
      <c r="N23" t="s">
        <v>90</v>
      </c>
      <c r="O23" t="s">
        <v>92</v>
      </c>
      <c r="P23" t="s">
        <v>93</v>
      </c>
    </row>
    <row r="24" spans="1:23" x14ac:dyDescent="0.25">
      <c r="A24" s="3">
        <v>23</v>
      </c>
      <c r="B24" t="s">
        <v>13</v>
      </c>
      <c r="C24" t="s">
        <v>104</v>
      </c>
      <c r="D24" s="4" t="s">
        <v>14</v>
      </c>
      <c r="E24" t="s">
        <v>14</v>
      </c>
      <c r="F24" t="s">
        <v>64</v>
      </c>
      <c r="G24" t="s">
        <v>79</v>
      </c>
      <c r="H24" t="s">
        <v>234</v>
      </c>
      <c r="I24" t="s">
        <v>75</v>
      </c>
      <c r="J24" t="s">
        <v>111</v>
      </c>
      <c r="K24" t="s">
        <v>6</v>
      </c>
      <c r="L24" t="s">
        <v>23</v>
      </c>
      <c r="M24" t="s">
        <v>5</v>
      </c>
      <c r="N24" t="s">
        <v>77</v>
      </c>
      <c r="O24" t="s">
        <v>86</v>
      </c>
      <c r="P24" t="s">
        <v>93</v>
      </c>
    </row>
    <row r="25" spans="1:23" x14ac:dyDescent="0.25">
      <c r="A25" s="3">
        <v>24</v>
      </c>
      <c r="B25" t="s">
        <v>17</v>
      </c>
      <c r="C25" t="s">
        <v>84</v>
      </c>
      <c r="D25" s="4" t="s">
        <v>18</v>
      </c>
      <c r="E25" t="s">
        <v>30</v>
      </c>
      <c r="F25" t="s">
        <v>6</v>
      </c>
      <c r="G25" t="s">
        <v>2</v>
      </c>
      <c r="H25" t="s">
        <v>19</v>
      </c>
      <c r="I25" t="s">
        <v>9</v>
      </c>
      <c r="J25" t="s">
        <v>76</v>
      </c>
      <c r="K25" t="s">
        <v>6</v>
      </c>
      <c r="L25" t="s">
        <v>23</v>
      </c>
      <c r="M25" t="s">
        <v>5</v>
      </c>
      <c r="N25" t="s">
        <v>77</v>
      </c>
      <c r="O25" t="s">
        <v>92</v>
      </c>
      <c r="P25" t="s">
        <v>256</v>
      </c>
    </row>
    <row r="26" spans="1:23" x14ac:dyDescent="0.25">
      <c r="A26" s="3">
        <v>25</v>
      </c>
      <c r="B26" t="s">
        <v>11</v>
      </c>
      <c r="C26" t="s">
        <v>104</v>
      </c>
      <c r="D26" s="4" t="s">
        <v>14</v>
      </c>
      <c r="E26" t="s">
        <v>7</v>
      </c>
      <c r="F26" t="s">
        <v>6</v>
      </c>
      <c r="G26" t="s">
        <v>2</v>
      </c>
      <c r="H26" t="s">
        <v>22</v>
      </c>
      <c r="I26" t="s">
        <v>65</v>
      </c>
      <c r="J26" t="s">
        <v>100</v>
      </c>
      <c r="K26" t="s">
        <v>6</v>
      </c>
      <c r="L26" t="s">
        <v>23</v>
      </c>
      <c r="M26" t="s">
        <v>5</v>
      </c>
      <c r="N26" t="s">
        <v>80</v>
      </c>
      <c r="O26" t="s">
        <v>86</v>
      </c>
      <c r="P26" t="s">
        <v>93</v>
      </c>
    </row>
    <row r="27" spans="1:23" x14ac:dyDescent="0.25">
      <c r="A27" s="3">
        <v>26</v>
      </c>
      <c r="B27" t="s">
        <v>11</v>
      </c>
      <c r="C27" t="s">
        <v>104</v>
      </c>
      <c r="D27" s="4" t="s">
        <v>14</v>
      </c>
      <c r="E27" t="s">
        <v>94</v>
      </c>
      <c r="F27" t="s">
        <v>85</v>
      </c>
      <c r="G27" t="s">
        <v>2</v>
      </c>
      <c r="H27" t="s">
        <v>22</v>
      </c>
      <c r="I27" t="s">
        <v>65</v>
      </c>
      <c r="J27" t="s">
        <v>76</v>
      </c>
      <c r="K27" t="s">
        <v>6</v>
      </c>
      <c r="L27" t="s">
        <v>23</v>
      </c>
      <c r="M27" t="s">
        <v>5</v>
      </c>
      <c r="N27" t="s">
        <v>80</v>
      </c>
      <c r="O27" t="s">
        <v>86</v>
      </c>
      <c r="P27" t="s">
        <v>93</v>
      </c>
    </row>
    <row r="28" spans="1:23" x14ac:dyDescent="0.25">
      <c r="A28" s="3">
        <v>27</v>
      </c>
      <c r="B28" t="s">
        <v>13</v>
      </c>
      <c r="C28" t="s">
        <v>104</v>
      </c>
      <c r="D28" s="4" t="s">
        <v>14</v>
      </c>
      <c r="E28" t="s">
        <v>7</v>
      </c>
      <c r="F28" t="s">
        <v>6</v>
      </c>
      <c r="G28" t="s">
        <v>2</v>
      </c>
      <c r="H28" t="s">
        <v>28</v>
      </c>
      <c r="I28" t="s">
        <v>9</v>
      </c>
      <c r="J28" t="s">
        <v>112</v>
      </c>
      <c r="K28" t="s">
        <v>6</v>
      </c>
      <c r="L28" t="s">
        <v>23</v>
      </c>
      <c r="M28" t="s">
        <v>5</v>
      </c>
      <c r="N28" t="s">
        <v>77</v>
      </c>
      <c r="O28" t="s">
        <v>95</v>
      </c>
      <c r="P28" t="s">
        <v>93</v>
      </c>
    </row>
    <row r="29" spans="1:23" x14ac:dyDescent="0.25">
      <c r="A29" s="3">
        <v>28</v>
      </c>
      <c r="B29" t="s">
        <v>13</v>
      </c>
      <c r="C29" t="s">
        <v>104</v>
      </c>
      <c r="D29" s="4" t="s">
        <v>18</v>
      </c>
      <c r="E29" t="s">
        <v>7</v>
      </c>
      <c r="F29" t="s">
        <v>6</v>
      </c>
      <c r="G29" t="s">
        <v>2</v>
      </c>
      <c r="H29" t="s">
        <v>32</v>
      </c>
      <c r="I29" t="s">
        <v>63</v>
      </c>
      <c r="J29" t="s">
        <v>108</v>
      </c>
      <c r="K29" t="s">
        <v>6</v>
      </c>
      <c r="L29" t="s">
        <v>67</v>
      </c>
      <c r="M29" t="s">
        <v>5</v>
      </c>
      <c r="N29" t="s">
        <v>90</v>
      </c>
      <c r="O29" t="s">
        <v>95</v>
      </c>
      <c r="P29" t="s">
        <v>256</v>
      </c>
    </row>
    <row r="30" spans="1:23" x14ac:dyDescent="0.25">
      <c r="A30" s="3">
        <v>29</v>
      </c>
      <c r="B30" t="s">
        <v>26</v>
      </c>
      <c r="C30" t="s">
        <v>62</v>
      </c>
      <c r="D30" s="4" t="s">
        <v>65</v>
      </c>
      <c r="E30" t="s">
        <v>250</v>
      </c>
      <c r="F30" t="s">
        <v>85</v>
      </c>
      <c r="G30" t="s">
        <v>2</v>
      </c>
      <c r="H30" t="s">
        <v>27</v>
      </c>
      <c r="I30" t="s">
        <v>9</v>
      </c>
      <c r="J30" t="s">
        <v>76</v>
      </c>
      <c r="K30" t="s">
        <v>6</v>
      </c>
      <c r="L30" t="s">
        <v>67</v>
      </c>
      <c r="M30" t="s">
        <v>5</v>
      </c>
      <c r="N30" t="s">
        <v>77</v>
      </c>
      <c r="O30" t="s">
        <v>68</v>
      </c>
      <c r="P30" t="s">
        <v>107</v>
      </c>
    </row>
    <row r="31" spans="1:23" x14ac:dyDescent="0.25">
      <c r="A31" s="3">
        <v>30</v>
      </c>
      <c r="B31" t="s">
        <v>11</v>
      </c>
      <c r="C31" t="s">
        <v>104</v>
      </c>
      <c r="D31" s="4" t="s">
        <v>65</v>
      </c>
      <c r="E31" t="s">
        <v>75</v>
      </c>
      <c r="F31" t="s">
        <v>6</v>
      </c>
      <c r="G31" t="s">
        <v>2</v>
      </c>
      <c r="H31" t="s">
        <v>28</v>
      </c>
      <c r="I31" t="s">
        <v>63</v>
      </c>
      <c r="J31" t="s">
        <v>34</v>
      </c>
      <c r="K31" t="s">
        <v>6</v>
      </c>
      <c r="L31" t="s">
        <v>67</v>
      </c>
      <c r="M31" t="s">
        <v>5</v>
      </c>
      <c r="N31" t="s">
        <v>77</v>
      </c>
      <c r="O31" t="s">
        <v>68</v>
      </c>
      <c r="P31" t="s">
        <v>102</v>
      </c>
    </row>
    <row r="32" spans="1:23" x14ac:dyDescent="0.25">
      <c r="A32" s="3">
        <v>31</v>
      </c>
      <c r="B32" t="s">
        <v>11</v>
      </c>
      <c r="C32" t="s">
        <v>84</v>
      </c>
      <c r="D32" s="4" t="s">
        <v>14</v>
      </c>
      <c r="E32" t="s">
        <v>116</v>
      </c>
      <c r="F32" t="s">
        <v>85</v>
      </c>
      <c r="G32" t="s">
        <v>2</v>
      </c>
      <c r="H32" t="s">
        <v>3</v>
      </c>
      <c r="I32" t="s">
        <v>75</v>
      </c>
      <c r="J32" t="s">
        <v>71</v>
      </c>
      <c r="K32" t="s">
        <v>6</v>
      </c>
      <c r="L32" t="s">
        <v>67</v>
      </c>
      <c r="M32" t="s">
        <v>5</v>
      </c>
      <c r="N32" t="s">
        <v>80</v>
      </c>
      <c r="O32" t="s">
        <v>95</v>
      </c>
      <c r="P32" t="s">
        <v>93</v>
      </c>
    </row>
    <row r="33" spans="1:31" x14ac:dyDescent="0.25">
      <c r="A33" s="3">
        <v>32</v>
      </c>
      <c r="B33" t="s">
        <v>11</v>
      </c>
      <c r="C33" t="s">
        <v>104</v>
      </c>
      <c r="D33" s="4" t="s">
        <v>14</v>
      </c>
      <c r="E33" t="s">
        <v>91</v>
      </c>
      <c r="F33" t="s">
        <v>64</v>
      </c>
      <c r="G33" t="s">
        <v>2</v>
      </c>
      <c r="H33" t="s">
        <v>35</v>
      </c>
      <c r="I33" t="s">
        <v>75</v>
      </c>
      <c r="J33" t="s">
        <v>117</v>
      </c>
      <c r="K33" t="s">
        <v>6</v>
      </c>
      <c r="L33" t="s">
        <v>67</v>
      </c>
      <c r="M33" t="s">
        <v>10</v>
      </c>
      <c r="N33" t="s">
        <v>72</v>
      </c>
      <c r="O33" t="s">
        <v>92</v>
      </c>
      <c r="P33" t="s">
        <v>69</v>
      </c>
    </row>
    <row r="34" spans="1:31" x14ac:dyDescent="0.25">
      <c r="A34" s="3">
        <v>33</v>
      </c>
      <c r="B34" t="s">
        <v>11</v>
      </c>
      <c r="C34" t="s">
        <v>78</v>
      </c>
      <c r="D34" s="4" t="s">
        <v>14</v>
      </c>
      <c r="E34" t="s">
        <v>7</v>
      </c>
      <c r="F34" t="s">
        <v>85</v>
      </c>
      <c r="G34" t="s">
        <v>2</v>
      </c>
      <c r="H34" t="s">
        <v>28</v>
      </c>
      <c r="I34" t="s">
        <v>9</v>
      </c>
      <c r="J34" t="s">
        <v>71</v>
      </c>
      <c r="K34" t="s">
        <v>6</v>
      </c>
      <c r="L34" t="s">
        <v>23</v>
      </c>
      <c r="M34" t="s">
        <v>5</v>
      </c>
      <c r="N34" t="s">
        <v>90</v>
      </c>
      <c r="O34" t="s">
        <v>86</v>
      </c>
      <c r="P34" t="s">
        <v>107</v>
      </c>
    </row>
    <row r="35" spans="1:31" x14ac:dyDescent="0.25">
      <c r="A35" s="3">
        <v>34</v>
      </c>
      <c r="B35" t="s">
        <v>11</v>
      </c>
      <c r="C35" t="s">
        <v>62</v>
      </c>
      <c r="D35" s="4" t="s">
        <v>14</v>
      </c>
      <c r="E35" t="s">
        <v>7</v>
      </c>
      <c r="F35" t="s">
        <v>85</v>
      </c>
      <c r="G35" t="s">
        <v>2</v>
      </c>
      <c r="H35" t="s">
        <v>22</v>
      </c>
      <c r="I35" t="s">
        <v>9</v>
      </c>
      <c r="J35" t="s">
        <v>76</v>
      </c>
      <c r="K35" t="s">
        <v>6</v>
      </c>
      <c r="L35" t="s">
        <v>67</v>
      </c>
      <c r="M35" t="s">
        <v>5</v>
      </c>
      <c r="N35" t="s">
        <v>90</v>
      </c>
      <c r="O35" t="s">
        <v>95</v>
      </c>
      <c r="P35" t="s">
        <v>256</v>
      </c>
    </row>
    <row r="36" spans="1:31" x14ac:dyDescent="0.25">
      <c r="A36" s="3">
        <v>35</v>
      </c>
      <c r="B36" t="s">
        <v>26</v>
      </c>
      <c r="C36" t="s">
        <v>74</v>
      </c>
      <c r="D36" s="4" t="s">
        <v>14</v>
      </c>
      <c r="E36" t="s">
        <v>91</v>
      </c>
      <c r="F36" t="s">
        <v>64</v>
      </c>
      <c r="G36" t="s">
        <v>2</v>
      </c>
      <c r="H36" t="s">
        <v>28</v>
      </c>
      <c r="I36" t="s">
        <v>9</v>
      </c>
      <c r="J36" t="s">
        <v>71</v>
      </c>
      <c r="K36" t="s">
        <v>6</v>
      </c>
      <c r="L36" t="s">
        <v>67</v>
      </c>
      <c r="M36" t="s">
        <v>5</v>
      </c>
      <c r="N36" t="s">
        <v>77</v>
      </c>
      <c r="O36" t="s">
        <v>92</v>
      </c>
      <c r="P36" t="s">
        <v>107</v>
      </c>
    </row>
    <row r="37" spans="1:31" x14ac:dyDescent="0.25">
      <c r="A37" s="3">
        <v>36</v>
      </c>
      <c r="B37" t="s">
        <v>17</v>
      </c>
      <c r="C37" t="s">
        <v>74</v>
      </c>
      <c r="D37" s="4" t="s">
        <v>14</v>
      </c>
      <c r="E37" t="s">
        <v>63</v>
      </c>
      <c r="F37" t="s">
        <v>6</v>
      </c>
      <c r="G37" t="s">
        <v>2</v>
      </c>
      <c r="H37" t="s">
        <v>28</v>
      </c>
      <c r="I37" t="s">
        <v>97</v>
      </c>
      <c r="J37" t="s">
        <v>89</v>
      </c>
      <c r="K37" t="s">
        <v>6</v>
      </c>
      <c r="L37" t="s">
        <v>118</v>
      </c>
      <c r="M37" t="s">
        <v>5</v>
      </c>
      <c r="N37" t="s">
        <v>80</v>
      </c>
      <c r="O37" t="s">
        <v>86</v>
      </c>
      <c r="P37" t="s">
        <v>102</v>
      </c>
    </row>
    <row r="38" spans="1:31" x14ac:dyDescent="0.25">
      <c r="A38" s="3">
        <v>37</v>
      </c>
      <c r="B38" t="s">
        <v>11</v>
      </c>
      <c r="C38" t="s">
        <v>84</v>
      </c>
      <c r="D38" s="4" t="s">
        <v>63</v>
      </c>
      <c r="E38" t="s">
        <v>7</v>
      </c>
      <c r="F38" t="s">
        <v>6</v>
      </c>
      <c r="G38" t="s">
        <v>2</v>
      </c>
      <c r="H38" t="s">
        <v>3</v>
      </c>
      <c r="I38" t="s">
        <v>9</v>
      </c>
      <c r="J38" t="s">
        <v>96</v>
      </c>
      <c r="K38" t="s">
        <v>6</v>
      </c>
      <c r="L38" t="s">
        <v>23</v>
      </c>
      <c r="M38" t="s">
        <v>10</v>
      </c>
      <c r="N38" t="s">
        <v>90</v>
      </c>
      <c r="O38" t="s">
        <v>68</v>
      </c>
      <c r="P38" t="s">
        <v>69</v>
      </c>
    </row>
    <row r="39" spans="1:31" x14ac:dyDescent="0.25">
      <c r="A39" s="3">
        <v>38</v>
      </c>
      <c r="B39" t="s">
        <v>11</v>
      </c>
      <c r="C39" t="s">
        <v>87</v>
      </c>
      <c r="D39" s="4" t="s">
        <v>63</v>
      </c>
      <c r="E39" t="s">
        <v>7</v>
      </c>
      <c r="F39" t="s">
        <v>64</v>
      </c>
      <c r="G39" t="s">
        <v>2</v>
      </c>
      <c r="H39" t="s">
        <v>8</v>
      </c>
      <c r="I39" t="s">
        <v>9</v>
      </c>
      <c r="J39" t="s">
        <v>71</v>
      </c>
      <c r="K39" t="s">
        <v>6</v>
      </c>
      <c r="L39" t="s">
        <v>23</v>
      </c>
      <c r="M39" t="s">
        <v>5</v>
      </c>
      <c r="N39" t="s">
        <v>77</v>
      </c>
      <c r="O39" t="s">
        <v>68</v>
      </c>
      <c r="P39" t="s">
        <v>69</v>
      </c>
    </row>
    <row r="40" spans="1:31" x14ac:dyDescent="0.25">
      <c r="A40" s="3">
        <v>39</v>
      </c>
      <c r="B40" t="s">
        <v>11</v>
      </c>
      <c r="C40" t="s">
        <v>84</v>
      </c>
      <c r="D40" s="4" t="s">
        <v>63</v>
      </c>
      <c r="E40" t="s">
        <v>63</v>
      </c>
      <c r="F40" t="s">
        <v>85</v>
      </c>
      <c r="G40" t="s">
        <v>2</v>
      </c>
      <c r="H40" t="s">
        <v>3</v>
      </c>
      <c r="I40" t="s">
        <v>88</v>
      </c>
      <c r="J40" t="s">
        <v>112</v>
      </c>
      <c r="K40" t="s">
        <v>6</v>
      </c>
      <c r="L40" t="s">
        <v>23</v>
      </c>
      <c r="M40" t="s">
        <v>10</v>
      </c>
      <c r="N40" t="s">
        <v>90</v>
      </c>
      <c r="O40" t="s">
        <v>68</v>
      </c>
      <c r="P40" t="s">
        <v>69</v>
      </c>
    </row>
    <row r="41" spans="1:31" x14ac:dyDescent="0.25">
      <c r="A41" s="3">
        <v>40</v>
      </c>
      <c r="B41" t="s">
        <v>11</v>
      </c>
      <c r="C41" t="s">
        <v>104</v>
      </c>
      <c r="D41" s="4" t="s">
        <v>18</v>
      </c>
      <c r="E41" t="s">
        <v>73</v>
      </c>
      <c r="F41" t="s">
        <v>85</v>
      </c>
      <c r="G41" t="s">
        <v>2</v>
      </c>
      <c r="H41" t="s">
        <v>28</v>
      </c>
      <c r="I41" t="s">
        <v>119</v>
      </c>
      <c r="J41" t="s">
        <v>120</v>
      </c>
      <c r="K41" t="s">
        <v>6</v>
      </c>
      <c r="L41" t="s">
        <v>67</v>
      </c>
      <c r="M41" t="s">
        <v>5</v>
      </c>
      <c r="N41" t="s">
        <v>90</v>
      </c>
      <c r="O41" t="s">
        <v>92</v>
      </c>
      <c r="P41" t="s">
        <v>93</v>
      </c>
    </row>
    <row r="42" spans="1:31" x14ac:dyDescent="0.25">
      <c r="A42" s="3">
        <v>41</v>
      </c>
      <c r="B42" t="s">
        <v>11</v>
      </c>
      <c r="C42" t="s">
        <v>74</v>
      </c>
      <c r="D42" s="4" t="s">
        <v>14</v>
      </c>
      <c r="E42" t="s">
        <v>121</v>
      </c>
      <c r="F42" t="s">
        <v>85</v>
      </c>
      <c r="G42" t="s">
        <v>2</v>
      </c>
      <c r="H42" t="s">
        <v>3</v>
      </c>
      <c r="I42" t="s">
        <v>65</v>
      </c>
      <c r="J42" t="s">
        <v>71</v>
      </c>
      <c r="K42" t="s">
        <v>6</v>
      </c>
      <c r="L42" t="s">
        <v>67</v>
      </c>
      <c r="M42" t="s">
        <v>5</v>
      </c>
      <c r="N42" t="s">
        <v>80</v>
      </c>
      <c r="O42" t="s">
        <v>86</v>
      </c>
      <c r="P42" t="s">
        <v>256</v>
      </c>
      <c r="V42" s="2" t="s">
        <v>182</v>
      </c>
      <c r="W42" s="2" t="s">
        <v>222</v>
      </c>
    </row>
    <row r="43" spans="1:31" x14ac:dyDescent="0.25">
      <c r="A43" s="3">
        <v>42</v>
      </c>
      <c r="B43" t="s">
        <v>11</v>
      </c>
      <c r="C43" t="s">
        <v>84</v>
      </c>
      <c r="D43" s="4" t="s">
        <v>14</v>
      </c>
      <c r="E43" t="s">
        <v>122</v>
      </c>
      <c r="F43" t="s">
        <v>64</v>
      </c>
      <c r="G43" t="s">
        <v>2</v>
      </c>
      <c r="H43" t="s">
        <v>3</v>
      </c>
      <c r="I43" t="s">
        <v>9</v>
      </c>
      <c r="J43" t="s">
        <v>71</v>
      </c>
      <c r="K43" t="s">
        <v>6</v>
      </c>
      <c r="L43" t="s">
        <v>23</v>
      </c>
      <c r="M43" t="s">
        <v>5</v>
      </c>
      <c r="N43" t="s">
        <v>90</v>
      </c>
      <c r="O43" t="s">
        <v>95</v>
      </c>
      <c r="P43" t="s">
        <v>107</v>
      </c>
      <c r="V43" s="2" t="s">
        <v>202</v>
      </c>
      <c r="W43" t="s">
        <v>192</v>
      </c>
      <c r="X43" t="s">
        <v>65</v>
      </c>
      <c r="Y43" t="s">
        <v>63</v>
      </c>
      <c r="Z43" t="s">
        <v>88</v>
      </c>
      <c r="AA43" t="s">
        <v>14</v>
      </c>
      <c r="AB43" t="s">
        <v>18</v>
      </c>
      <c r="AC43" t="s">
        <v>97</v>
      </c>
      <c r="AD43" t="s">
        <v>124</v>
      </c>
      <c r="AE43" t="s">
        <v>163</v>
      </c>
    </row>
    <row r="44" spans="1:31" x14ac:dyDescent="0.25">
      <c r="A44" s="3">
        <v>43</v>
      </c>
      <c r="B44" t="s">
        <v>11</v>
      </c>
      <c r="C44" t="s">
        <v>104</v>
      </c>
      <c r="D44" s="4" t="s">
        <v>14</v>
      </c>
      <c r="E44" t="s">
        <v>7</v>
      </c>
      <c r="F44" t="s">
        <v>6</v>
      </c>
      <c r="G44" t="s">
        <v>2</v>
      </c>
      <c r="H44" t="s">
        <v>28</v>
      </c>
      <c r="I44" t="s">
        <v>65</v>
      </c>
      <c r="J44" t="s">
        <v>20</v>
      </c>
      <c r="K44" t="s">
        <v>6</v>
      </c>
      <c r="L44" t="s">
        <v>67</v>
      </c>
      <c r="M44" t="s">
        <v>5</v>
      </c>
      <c r="N44" t="s">
        <v>80</v>
      </c>
      <c r="O44" t="s">
        <v>92</v>
      </c>
      <c r="P44" t="s">
        <v>256</v>
      </c>
      <c r="V44" s="5" t="s">
        <v>69</v>
      </c>
      <c r="W44">
        <v>2</v>
      </c>
      <c r="X44">
        <v>25</v>
      </c>
      <c r="Y44">
        <v>33</v>
      </c>
      <c r="Z44">
        <v>1</v>
      </c>
      <c r="AA44">
        <v>16</v>
      </c>
      <c r="AB44">
        <v>7</v>
      </c>
      <c r="AE44">
        <v>84</v>
      </c>
    </row>
    <row r="45" spans="1:31" x14ac:dyDescent="0.25">
      <c r="A45" s="3">
        <v>44</v>
      </c>
      <c r="B45" t="s">
        <v>11</v>
      </c>
      <c r="C45" t="s">
        <v>84</v>
      </c>
      <c r="D45" s="4" t="s">
        <v>14</v>
      </c>
      <c r="E45" t="s">
        <v>122</v>
      </c>
      <c r="F45" t="s">
        <v>64</v>
      </c>
      <c r="G45" t="s">
        <v>2</v>
      </c>
      <c r="H45" t="s">
        <v>8</v>
      </c>
      <c r="I45" t="s">
        <v>65</v>
      </c>
      <c r="J45" t="s">
        <v>96</v>
      </c>
      <c r="K45" t="s">
        <v>6</v>
      </c>
      <c r="L45" t="s">
        <v>67</v>
      </c>
      <c r="M45" t="s">
        <v>10</v>
      </c>
      <c r="N45" t="s">
        <v>90</v>
      </c>
      <c r="O45" t="s">
        <v>92</v>
      </c>
      <c r="P45" t="s">
        <v>69</v>
      </c>
      <c r="V45" s="5" t="s">
        <v>107</v>
      </c>
      <c r="W45">
        <v>1</v>
      </c>
      <c r="X45">
        <v>7</v>
      </c>
      <c r="Y45">
        <v>15</v>
      </c>
      <c r="Z45">
        <v>3</v>
      </c>
      <c r="AA45">
        <v>13</v>
      </c>
      <c r="AB45">
        <v>4</v>
      </c>
      <c r="AE45">
        <v>43</v>
      </c>
    </row>
    <row r="46" spans="1:31" x14ac:dyDescent="0.25">
      <c r="A46" s="3">
        <v>45</v>
      </c>
      <c r="B46" t="s">
        <v>11</v>
      </c>
      <c r="C46" t="s">
        <v>62</v>
      </c>
      <c r="D46" s="4" t="s">
        <v>63</v>
      </c>
      <c r="E46" t="s">
        <v>109</v>
      </c>
      <c r="F46" t="s">
        <v>64</v>
      </c>
      <c r="G46" t="s">
        <v>2</v>
      </c>
      <c r="H46" t="s">
        <v>36</v>
      </c>
      <c r="I46" t="s">
        <v>65</v>
      </c>
      <c r="J46" t="s">
        <v>71</v>
      </c>
      <c r="K46" t="s">
        <v>6</v>
      </c>
      <c r="L46" t="s">
        <v>23</v>
      </c>
      <c r="M46" t="s">
        <v>10</v>
      </c>
      <c r="N46" t="s">
        <v>77</v>
      </c>
      <c r="O46" t="s">
        <v>68</v>
      </c>
      <c r="P46" t="s">
        <v>107</v>
      </c>
      <c r="V46" s="5" t="s">
        <v>257</v>
      </c>
      <c r="W46">
        <v>1</v>
      </c>
      <c r="X46">
        <v>17</v>
      </c>
      <c r="Y46">
        <v>18</v>
      </c>
      <c r="Z46">
        <v>9</v>
      </c>
      <c r="AB46">
        <v>1</v>
      </c>
      <c r="AD46">
        <v>8</v>
      </c>
      <c r="AE46">
        <v>54</v>
      </c>
    </row>
    <row r="47" spans="1:31" x14ac:dyDescent="0.25">
      <c r="A47" s="3">
        <v>46</v>
      </c>
      <c r="B47" t="s">
        <v>11</v>
      </c>
      <c r="C47" t="s">
        <v>62</v>
      </c>
      <c r="D47" s="4" t="s">
        <v>18</v>
      </c>
      <c r="E47" t="s">
        <v>251</v>
      </c>
      <c r="F47" t="s">
        <v>6</v>
      </c>
      <c r="G47" t="s">
        <v>2</v>
      </c>
      <c r="H47" t="s">
        <v>28</v>
      </c>
      <c r="I47" t="s">
        <v>63</v>
      </c>
      <c r="J47" t="s">
        <v>96</v>
      </c>
      <c r="K47" t="s">
        <v>6</v>
      </c>
      <c r="L47" t="s">
        <v>23</v>
      </c>
      <c r="M47" t="s">
        <v>5</v>
      </c>
      <c r="N47" t="s">
        <v>90</v>
      </c>
      <c r="O47" t="s">
        <v>92</v>
      </c>
      <c r="P47" t="s">
        <v>93</v>
      </c>
      <c r="V47" s="5" t="s">
        <v>93</v>
      </c>
      <c r="X47">
        <v>10</v>
      </c>
      <c r="Y47">
        <v>17</v>
      </c>
      <c r="Z47">
        <v>3</v>
      </c>
      <c r="AA47">
        <v>36</v>
      </c>
      <c r="AB47">
        <v>26</v>
      </c>
      <c r="AC47">
        <v>5</v>
      </c>
      <c r="AE47">
        <v>97</v>
      </c>
    </row>
    <row r="48" spans="1:31" x14ac:dyDescent="0.25">
      <c r="A48" s="3">
        <v>47</v>
      </c>
      <c r="B48" t="s">
        <v>11</v>
      </c>
      <c r="C48" t="s">
        <v>84</v>
      </c>
      <c r="D48" s="4" t="s">
        <v>63</v>
      </c>
      <c r="E48" t="s">
        <v>91</v>
      </c>
      <c r="F48" t="s">
        <v>6</v>
      </c>
      <c r="G48" t="s">
        <v>2</v>
      </c>
      <c r="H48" t="s">
        <v>8</v>
      </c>
      <c r="I48" t="s">
        <v>9</v>
      </c>
      <c r="J48" t="s">
        <v>71</v>
      </c>
      <c r="K48" t="s">
        <v>6</v>
      </c>
      <c r="L48" t="s">
        <v>23</v>
      </c>
      <c r="M48" t="s">
        <v>5</v>
      </c>
      <c r="N48" t="s">
        <v>90</v>
      </c>
      <c r="O48" t="s">
        <v>68</v>
      </c>
      <c r="P48" t="s">
        <v>257</v>
      </c>
      <c r="V48" s="5" t="s">
        <v>256</v>
      </c>
      <c r="X48">
        <v>1</v>
      </c>
      <c r="Y48">
        <v>4</v>
      </c>
      <c r="AA48">
        <v>30</v>
      </c>
      <c r="AB48">
        <v>17</v>
      </c>
      <c r="AD48">
        <v>2</v>
      </c>
      <c r="AE48">
        <v>54</v>
      </c>
    </row>
    <row r="49" spans="1:31" x14ac:dyDescent="0.25">
      <c r="A49" s="3">
        <v>48</v>
      </c>
      <c r="B49" t="s">
        <v>11</v>
      </c>
      <c r="C49" t="s">
        <v>104</v>
      </c>
      <c r="D49" s="4" t="s">
        <v>14</v>
      </c>
      <c r="E49" t="s">
        <v>121</v>
      </c>
      <c r="F49" t="s">
        <v>85</v>
      </c>
      <c r="G49" t="s">
        <v>2</v>
      </c>
      <c r="H49" t="s">
        <v>22</v>
      </c>
      <c r="I49" t="s">
        <v>124</v>
      </c>
      <c r="J49" t="s">
        <v>125</v>
      </c>
      <c r="K49" t="s">
        <v>6</v>
      </c>
      <c r="L49" t="s">
        <v>23</v>
      </c>
      <c r="M49" t="s">
        <v>5</v>
      </c>
      <c r="N49" t="s">
        <v>72</v>
      </c>
      <c r="O49" t="s">
        <v>92</v>
      </c>
      <c r="P49" t="s">
        <v>69</v>
      </c>
      <c r="V49" s="5" t="s">
        <v>102</v>
      </c>
      <c r="X49">
        <v>3</v>
      </c>
      <c r="Y49">
        <v>2</v>
      </c>
      <c r="AA49">
        <v>5</v>
      </c>
      <c r="AB49">
        <v>2</v>
      </c>
      <c r="AE49">
        <v>12</v>
      </c>
    </row>
    <row r="50" spans="1:31" x14ac:dyDescent="0.25">
      <c r="A50" s="3">
        <v>49</v>
      </c>
      <c r="B50" t="s">
        <v>11</v>
      </c>
      <c r="C50" t="s">
        <v>78</v>
      </c>
      <c r="D50" s="4" t="s">
        <v>18</v>
      </c>
      <c r="E50" t="s">
        <v>91</v>
      </c>
      <c r="F50" t="s">
        <v>85</v>
      </c>
      <c r="G50" t="s">
        <v>2</v>
      </c>
      <c r="H50" t="s">
        <v>32</v>
      </c>
      <c r="I50" t="s">
        <v>65</v>
      </c>
      <c r="J50" t="s">
        <v>126</v>
      </c>
      <c r="K50" t="s">
        <v>6</v>
      </c>
      <c r="L50" t="s">
        <v>67</v>
      </c>
      <c r="M50" t="s">
        <v>5</v>
      </c>
      <c r="N50" t="s">
        <v>72</v>
      </c>
      <c r="O50" t="s">
        <v>92</v>
      </c>
      <c r="P50" t="s">
        <v>93</v>
      </c>
      <c r="V50" s="5" t="s">
        <v>163</v>
      </c>
      <c r="W50">
        <v>4</v>
      </c>
      <c r="X50">
        <v>63</v>
      </c>
      <c r="Y50">
        <v>89</v>
      </c>
      <c r="Z50">
        <v>16</v>
      </c>
      <c r="AA50">
        <v>100</v>
      </c>
      <c r="AB50">
        <v>57</v>
      </c>
      <c r="AC50">
        <v>5</v>
      </c>
      <c r="AD50">
        <v>10</v>
      </c>
      <c r="AE50">
        <v>344</v>
      </c>
    </row>
    <row r="51" spans="1:31" x14ac:dyDescent="0.25">
      <c r="A51" s="3">
        <v>50</v>
      </c>
      <c r="B51" t="s">
        <v>26</v>
      </c>
      <c r="C51" t="s">
        <v>84</v>
      </c>
      <c r="D51" s="4" t="s">
        <v>18</v>
      </c>
      <c r="E51" t="s">
        <v>121</v>
      </c>
      <c r="F51" t="s">
        <v>6</v>
      </c>
      <c r="G51" t="s">
        <v>2</v>
      </c>
      <c r="H51" t="s">
        <v>28</v>
      </c>
      <c r="I51" t="s">
        <v>128</v>
      </c>
      <c r="J51" t="s">
        <v>66</v>
      </c>
      <c r="K51" t="s">
        <v>6</v>
      </c>
      <c r="L51" t="s">
        <v>23</v>
      </c>
      <c r="M51" t="s">
        <v>5</v>
      </c>
      <c r="N51" t="s">
        <v>72</v>
      </c>
      <c r="O51" t="s">
        <v>92</v>
      </c>
      <c r="P51" t="s">
        <v>93</v>
      </c>
    </row>
    <row r="52" spans="1:31" x14ac:dyDescent="0.25">
      <c r="A52" s="3">
        <v>51</v>
      </c>
      <c r="B52" t="s">
        <v>11</v>
      </c>
      <c r="C52" t="s">
        <v>62</v>
      </c>
      <c r="D52" s="4" t="s">
        <v>18</v>
      </c>
      <c r="E52" t="s">
        <v>94</v>
      </c>
      <c r="F52" t="s">
        <v>6</v>
      </c>
      <c r="G52" t="s">
        <v>2</v>
      </c>
      <c r="H52" t="s">
        <v>8</v>
      </c>
      <c r="I52" t="s">
        <v>65</v>
      </c>
      <c r="J52" t="s">
        <v>129</v>
      </c>
      <c r="K52" t="s">
        <v>6</v>
      </c>
      <c r="L52" t="s">
        <v>67</v>
      </c>
      <c r="M52" t="s">
        <v>25</v>
      </c>
      <c r="N52" t="s">
        <v>72</v>
      </c>
      <c r="O52" t="s">
        <v>92</v>
      </c>
      <c r="P52" t="s">
        <v>256</v>
      </c>
    </row>
    <row r="53" spans="1:31" x14ac:dyDescent="0.25">
      <c r="A53" s="3">
        <v>52</v>
      </c>
      <c r="B53" t="s">
        <v>11</v>
      </c>
      <c r="C53" t="s">
        <v>78</v>
      </c>
      <c r="D53" s="4" t="s">
        <v>63</v>
      </c>
      <c r="E53" t="s">
        <v>94</v>
      </c>
      <c r="F53" t="s">
        <v>64</v>
      </c>
      <c r="G53" t="s">
        <v>2</v>
      </c>
      <c r="H53" t="s">
        <v>38</v>
      </c>
      <c r="I53" t="s">
        <v>9</v>
      </c>
      <c r="J53" t="s">
        <v>130</v>
      </c>
      <c r="K53" t="s">
        <v>6</v>
      </c>
      <c r="L53" t="s">
        <v>67</v>
      </c>
      <c r="M53" t="s">
        <v>10</v>
      </c>
      <c r="N53" t="s">
        <v>90</v>
      </c>
      <c r="O53" t="s">
        <v>68</v>
      </c>
      <c r="P53" t="s">
        <v>257</v>
      </c>
    </row>
    <row r="54" spans="1:31" x14ac:dyDescent="0.25">
      <c r="A54" s="3">
        <v>53</v>
      </c>
      <c r="B54" t="s">
        <v>11</v>
      </c>
      <c r="C54" t="s">
        <v>84</v>
      </c>
      <c r="D54" s="4" t="s">
        <v>18</v>
      </c>
      <c r="E54" t="s">
        <v>30</v>
      </c>
      <c r="F54" t="s">
        <v>6</v>
      </c>
      <c r="G54" t="s">
        <v>2</v>
      </c>
      <c r="H54" t="s">
        <v>28</v>
      </c>
      <c r="I54" t="s">
        <v>9</v>
      </c>
      <c r="J54" t="s">
        <v>71</v>
      </c>
      <c r="K54" t="s">
        <v>6</v>
      </c>
      <c r="L54" t="s">
        <v>118</v>
      </c>
      <c r="M54" t="s">
        <v>5</v>
      </c>
      <c r="N54" t="s">
        <v>90</v>
      </c>
      <c r="O54" t="s">
        <v>86</v>
      </c>
      <c r="P54" t="s">
        <v>256</v>
      </c>
      <c r="X54" t="s">
        <v>107</v>
      </c>
      <c r="Y54" t="s">
        <v>257</v>
      </c>
      <c r="Z54" t="s">
        <v>93</v>
      </c>
      <c r="AA54" t="s">
        <v>256</v>
      </c>
      <c r="AB54" t="s">
        <v>102</v>
      </c>
    </row>
    <row r="55" spans="1:31" x14ac:dyDescent="0.25">
      <c r="A55" s="3">
        <v>54</v>
      </c>
      <c r="B55" t="s">
        <v>11</v>
      </c>
      <c r="C55" t="s">
        <v>84</v>
      </c>
      <c r="D55" s="4" t="s">
        <v>63</v>
      </c>
      <c r="E55" t="s">
        <v>109</v>
      </c>
      <c r="F55" t="s">
        <v>64</v>
      </c>
      <c r="G55" t="s">
        <v>2</v>
      </c>
      <c r="H55" t="s">
        <v>3</v>
      </c>
      <c r="I55" t="s">
        <v>65</v>
      </c>
      <c r="J55" t="s">
        <v>131</v>
      </c>
      <c r="K55" t="s">
        <v>6</v>
      </c>
      <c r="L55" t="s">
        <v>23</v>
      </c>
      <c r="M55" t="s">
        <v>5</v>
      </c>
      <c r="N55" t="s">
        <v>77</v>
      </c>
      <c r="O55" t="s">
        <v>68</v>
      </c>
      <c r="P55" t="s">
        <v>93</v>
      </c>
      <c r="X55">
        <v>1</v>
      </c>
      <c r="Y55">
        <v>1</v>
      </c>
    </row>
    <row r="56" spans="1:31" x14ac:dyDescent="0.25">
      <c r="A56" s="3">
        <v>55</v>
      </c>
      <c r="B56" t="s">
        <v>26</v>
      </c>
      <c r="C56" t="s">
        <v>74</v>
      </c>
      <c r="D56" s="4" t="s">
        <v>63</v>
      </c>
      <c r="E56" t="s">
        <v>94</v>
      </c>
      <c r="F56" t="s">
        <v>85</v>
      </c>
      <c r="G56" t="s">
        <v>2</v>
      </c>
      <c r="H56" t="s">
        <v>8</v>
      </c>
      <c r="I56" t="s">
        <v>9</v>
      </c>
      <c r="J56" t="s">
        <v>71</v>
      </c>
      <c r="K56" t="s">
        <v>6</v>
      </c>
      <c r="L56" t="s">
        <v>23</v>
      </c>
      <c r="M56" t="s">
        <v>10</v>
      </c>
      <c r="N56" t="s">
        <v>77</v>
      </c>
      <c r="O56" t="s">
        <v>68</v>
      </c>
      <c r="P56" t="s">
        <v>107</v>
      </c>
      <c r="X56">
        <v>7</v>
      </c>
      <c r="Y56">
        <v>17</v>
      </c>
      <c r="Z56">
        <v>10</v>
      </c>
      <c r="AA56">
        <v>1</v>
      </c>
      <c r="AB56">
        <v>3</v>
      </c>
    </row>
    <row r="57" spans="1:31" x14ac:dyDescent="0.25">
      <c r="A57" s="3">
        <v>56</v>
      </c>
      <c r="B57" t="s">
        <v>26</v>
      </c>
      <c r="C57" t="s">
        <v>62</v>
      </c>
      <c r="D57" s="4" t="s">
        <v>14</v>
      </c>
      <c r="E57" t="s">
        <v>30</v>
      </c>
      <c r="F57" t="s">
        <v>64</v>
      </c>
      <c r="G57" t="s">
        <v>2</v>
      </c>
      <c r="H57" t="s">
        <v>19</v>
      </c>
      <c r="I57" t="s">
        <v>99</v>
      </c>
      <c r="J57" t="s">
        <v>132</v>
      </c>
      <c r="K57" t="s">
        <v>6</v>
      </c>
      <c r="L57" t="s">
        <v>67</v>
      </c>
      <c r="M57" t="s">
        <v>5</v>
      </c>
      <c r="N57" t="s">
        <v>77</v>
      </c>
      <c r="O57" t="s">
        <v>92</v>
      </c>
      <c r="P57" t="s">
        <v>93</v>
      </c>
      <c r="X57">
        <v>15</v>
      </c>
      <c r="Y57">
        <v>18</v>
      </c>
      <c r="Z57">
        <v>17</v>
      </c>
      <c r="AA57">
        <v>4</v>
      </c>
      <c r="AB57">
        <v>2</v>
      </c>
    </row>
    <row r="58" spans="1:31" x14ac:dyDescent="0.25">
      <c r="A58" s="3">
        <v>57</v>
      </c>
      <c r="B58" t="s">
        <v>13</v>
      </c>
      <c r="C58" t="s">
        <v>104</v>
      </c>
      <c r="D58" s="4" t="s">
        <v>18</v>
      </c>
      <c r="E58" t="s">
        <v>103</v>
      </c>
      <c r="F58" t="s">
        <v>85</v>
      </c>
      <c r="G58" t="s">
        <v>79</v>
      </c>
      <c r="H58" t="s">
        <v>234</v>
      </c>
      <c r="I58" t="s">
        <v>9</v>
      </c>
      <c r="J58" t="s">
        <v>76</v>
      </c>
      <c r="K58" t="s">
        <v>6</v>
      </c>
      <c r="L58" t="s">
        <v>67</v>
      </c>
      <c r="M58" t="s">
        <v>10</v>
      </c>
      <c r="N58" t="s">
        <v>77</v>
      </c>
      <c r="O58" t="s">
        <v>95</v>
      </c>
      <c r="P58" t="s">
        <v>69</v>
      </c>
      <c r="X58">
        <v>3</v>
      </c>
      <c r="Y58">
        <v>9</v>
      </c>
      <c r="Z58">
        <v>3</v>
      </c>
    </row>
    <row r="59" spans="1:31" x14ac:dyDescent="0.25">
      <c r="A59" s="3">
        <v>58</v>
      </c>
      <c r="B59" t="s">
        <v>26</v>
      </c>
      <c r="C59" t="s">
        <v>74</v>
      </c>
      <c r="D59" s="4" t="s">
        <v>192</v>
      </c>
      <c r="E59" t="s">
        <v>252</v>
      </c>
      <c r="F59" t="s">
        <v>85</v>
      </c>
      <c r="G59" t="s">
        <v>2</v>
      </c>
      <c r="H59" t="s">
        <v>28</v>
      </c>
      <c r="I59" t="s">
        <v>9</v>
      </c>
      <c r="J59" t="s">
        <v>71</v>
      </c>
      <c r="K59" t="s">
        <v>6</v>
      </c>
      <c r="L59" t="s">
        <v>29</v>
      </c>
      <c r="M59" t="s">
        <v>5</v>
      </c>
      <c r="N59" t="s">
        <v>90</v>
      </c>
      <c r="O59" t="s">
        <v>92</v>
      </c>
      <c r="P59" t="s">
        <v>107</v>
      </c>
      <c r="X59">
        <v>13</v>
      </c>
      <c r="Z59">
        <v>36</v>
      </c>
      <c r="AA59">
        <v>30</v>
      </c>
      <c r="AB59">
        <v>5</v>
      </c>
    </row>
    <row r="60" spans="1:31" x14ac:dyDescent="0.25">
      <c r="A60" s="3">
        <v>59</v>
      </c>
      <c r="B60" t="s">
        <v>13</v>
      </c>
      <c r="C60" t="s">
        <v>104</v>
      </c>
      <c r="D60" s="4" t="s">
        <v>18</v>
      </c>
      <c r="E60" t="s">
        <v>18</v>
      </c>
      <c r="F60" t="s">
        <v>85</v>
      </c>
      <c r="G60" t="s">
        <v>2</v>
      </c>
      <c r="H60" t="s">
        <v>28</v>
      </c>
      <c r="I60" t="s">
        <v>65</v>
      </c>
      <c r="J60" t="s">
        <v>98</v>
      </c>
      <c r="K60" t="s">
        <v>6</v>
      </c>
      <c r="L60" t="s">
        <v>67</v>
      </c>
      <c r="M60" t="s">
        <v>5</v>
      </c>
      <c r="N60" t="s">
        <v>72</v>
      </c>
      <c r="O60" t="s">
        <v>92</v>
      </c>
      <c r="P60" t="s">
        <v>93</v>
      </c>
      <c r="X60">
        <v>4</v>
      </c>
      <c r="Y60">
        <v>1</v>
      </c>
      <c r="Z60">
        <v>26</v>
      </c>
      <c r="AA60">
        <v>17</v>
      </c>
      <c r="AB60">
        <v>2</v>
      </c>
    </row>
    <row r="61" spans="1:31" x14ac:dyDescent="0.25">
      <c r="A61" s="3">
        <v>60</v>
      </c>
      <c r="B61" t="s">
        <v>26</v>
      </c>
      <c r="C61" t="s">
        <v>87</v>
      </c>
      <c r="D61" s="4" t="s">
        <v>88</v>
      </c>
      <c r="E61" t="s">
        <v>30</v>
      </c>
      <c r="F61" t="s">
        <v>6</v>
      </c>
      <c r="G61" t="s">
        <v>2</v>
      </c>
      <c r="H61" t="s">
        <v>8</v>
      </c>
      <c r="I61" t="s">
        <v>9</v>
      </c>
      <c r="J61" t="s">
        <v>71</v>
      </c>
      <c r="K61" t="s">
        <v>6</v>
      </c>
      <c r="L61" t="s">
        <v>23</v>
      </c>
      <c r="M61" t="s">
        <v>5</v>
      </c>
      <c r="N61" t="s">
        <v>90</v>
      </c>
      <c r="O61" t="s">
        <v>68</v>
      </c>
      <c r="P61" t="s">
        <v>69</v>
      </c>
      <c r="Z61">
        <v>5</v>
      </c>
    </row>
    <row r="62" spans="1:31" x14ac:dyDescent="0.25">
      <c r="A62" s="3">
        <v>61</v>
      </c>
      <c r="B62" t="s">
        <v>11</v>
      </c>
      <c r="C62" t="s">
        <v>84</v>
      </c>
      <c r="D62" s="4" t="s">
        <v>63</v>
      </c>
      <c r="E62" t="s">
        <v>253</v>
      </c>
      <c r="F62" t="s">
        <v>64</v>
      </c>
      <c r="G62" t="s">
        <v>2</v>
      </c>
      <c r="H62" t="s">
        <v>8</v>
      </c>
      <c r="I62" t="s">
        <v>9</v>
      </c>
      <c r="J62" t="s">
        <v>71</v>
      </c>
      <c r="K62" t="s">
        <v>6</v>
      </c>
      <c r="L62" t="s">
        <v>67</v>
      </c>
      <c r="M62" t="s">
        <v>10</v>
      </c>
      <c r="N62" t="s">
        <v>72</v>
      </c>
      <c r="O62" t="s">
        <v>68</v>
      </c>
      <c r="P62" t="s">
        <v>257</v>
      </c>
      <c r="Y62">
        <v>8</v>
      </c>
      <c r="AA62">
        <v>2</v>
      </c>
    </row>
    <row r="63" spans="1:31" x14ac:dyDescent="0.25">
      <c r="A63" s="3">
        <v>62</v>
      </c>
      <c r="B63" t="s">
        <v>11</v>
      </c>
      <c r="C63" t="s">
        <v>78</v>
      </c>
      <c r="D63" s="4" t="s">
        <v>18</v>
      </c>
      <c r="E63" t="s">
        <v>7</v>
      </c>
      <c r="F63" t="s">
        <v>6</v>
      </c>
      <c r="G63" t="s">
        <v>2</v>
      </c>
      <c r="H63" t="s">
        <v>8</v>
      </c>
      <c r="I63" t="s">
        <v>9</v>
      </c>
      <c r="J63" t="s">
        <v>112</v>
      </c>
      <c r="K63" t="s">
        <v>6</v>
      </c>
      <c r="L63" t="s">
        <v>29</v>
      </c>
      <c r="M63" t="s">
        <v>5</v>
      </c>
      <c r="N63" t="s">
        <v>77</v>
      </c>
      <c r="O63" t="s">
        <v>95</v>
      </c>
      <c r="P63" t="s">
        <v>69</v>
      </c>
      <c r="V63" s="25" t="s">
        <v>202</v>
      </c>
      <c r="W63" s="25" t="s">
        <v>65</v>
      </c>
      <c r="X63" s="25" t="s">
        <v>63</v>
      </c>
    </row>
    <row r="64" spans="1:31" x14ac:dyDescent="0.25">
      <c r="A64" s="3">
        <v>63</v>
      </c>
      <c r="B64" t="s">
        <v>26</v>
      </c>
      <c r="C64" t="s">
        <v>84</v>
      </c>
      <c r="D64" s="4" t="s">
        <v>124</v>
      </c>
      <c r="E64" t="s">
        <v>94</v>
      </c>
      <c r="F64" t="s">
        <v>85</v>
      </c>
      <c r="G64" t="s">
        <v>2</v>
      </c>
      <c r="H64" t="s">
        <v>28</v>
      </c>
      <c r="I64" t="s">
        <v>88</v>
      </c>
      <c r="J64" t="s">
        <v>71</v>
      </c>
      <c r="K64" t="s">
        <v>6</v>
      </c>
      <c r="L64" t="s">
        <v>29</v>
      </c>
      <c r="M64" t="s">
        <v>10</v>
      </c>
      <c r="N64" t="s">
        <v>90</v>
      </c>
      <c r="O64" t="s">
        <v>92</v>
      </c>
      <c r="P64" t="s">
        <v>257</v>
      </c>
      <c r="V64" s="5" t="s">
        <v>102</v>
      </c>
      <c r="W64">
        <v>3</v>
      </c>
      <c r="X64">
        <v>2</v>
      </c>
    </row>
    <row r="65" spans="1:24" x14ac:dyDescent="0.25">
      <c r="A65" s="3">
        <v>64</v>
      </c>
      <c r="B65" t="s">
        <v>26</v>
      </c>
      <c r="C65" t="s">
        <v>87</v>
      </c>
      <c r="D65" s="4" t="s">
        <v>63</v>
      </c>
      <c r="E65" t="s">
        <v>138</v>
      </c>
      <c r="F65" t="s">
        <v>6</v>
      </c>
      <c r="G65" t="s">
        <v>2</v>
      </c>
      <c r="H65" t="s">
        <v>8</v>
      </c>
      <c r="I65" t="s">
        <v>65</v>
      </c>
      <c r="J65" t="s">
        <v>39</v>
      </c>
      <c r="K65" t="s">
        <v>6</v>
      </c>
      <c r="L65" t="s">
        <v>23</v>
      </c>
      <c r="M65" t="s">
        <v>10</v>
      </c>
      <c r="N65" t="s">
        <v>77</v>
      </c>
      <c r="O65" t="s">
        <v>68</v>
      </c>
      <c r="P65" t="s">
        <v>257</v>
      </c>
    </row>
    <row r="66" spans="1:24" x14ac:dyDescent="0.25">
      <c r="A66" s="3">
        <v>65</v>
      </c>
      <c r="B66" t="s">
        <v>11</v>
      </c>
      <c r="C66" t="s">
        <v>84</v>
      </c>
      <c r="D66" s="4" t="s">
        <v>18</v>
      </c>
      <c r="E66" t="s">
        <v>30</v>
      </c>
      <c r="F66" t="s">
        <v>6</v>
      </c>
      <c r="G66" t="s">
        <v>2</v>
      </c>
      <c r="H66" t="s">
        <v>8</v>
      </c>
      <c r="I66" t="s">
        <v>88</v>
      </c>
      <c r="J66" t="s">
        <v>149</v>
      </c>
      <c r="K66" t="s">
        <v>6</v>
      </c>
      <c r="L66" t="s">
        <v>23</v>
      </c>
      <c r="M66" t="s">
        <v>5</v>
      </c>
      <c r="N66" t="s">
        <v>80</v>
      </c>
      <c r="O66" t="s">
        <v>95</v>
      </c>
      <c r="P66" t="s">
        <v>256</v>
      </c>
    </row>
    <row r="67" spans="1:24" x14ac:dyDescent="0.25">
      <c r="A67" s="3">
        <v>66</v>
      </c>
      <c r="B67" t="s">
        <v>13</v>
      </c>
      <c r="C67" t="s">
        <v>104</v>
      </c>
      <c r="D67" s="4" t="s">
        <v>65</v>
      </c>
      <c r="E67" t="s">
        <v>248</v>
      </c>
      <c r="F67" t="s">
        <v>64</v>
      </c>
      <c r="G67" t="s">
        <v>2</v>
      </c>
      <c r="H67" t="s">
        <v>24</v>
      </c>
      <c r="I67" t="s">
        <v>9</v>
      </c>
      <c r="J67" t="s">
        <v>71</v>
      </c>
      <c r="K67" t="s">
        <v>6</v>
      </c>
      <c r="L67" t="s">
        <v>67</v>
      </c>
      <c r="M67" t="s">
        <v>10</v>
      </c>
      <c r="N67" t="s">
        <v>72</v>
      </c>
      <c r="O67" t="s">
        <v>68</v>
      </c>
      <c r="P67" t="s">
        <v>102</v>
      </c>
    </row>
    <row r="68" spans="1:24" x14ac:dyDescent="0.25">
      <c r="A68" s="3">
        <v>67</v>
      </c>
      <c r="B68" t="s">
        <v>12</v>
      </c>
      <c r="C68" t="s">
        <v>62</v>
      </c>
      <c r="D68" s="4" t="s">
        <v>18</v>
      </c>
      <c r="E68" t="s">
        <v>122</v>
      </c>
      <c r="F68" t="s">
        <v>6</v>
      </c>
      <c r="G68" t="s">
        <v>2</v>
      </c>
      <c r="H68" t="s">
        <v>19</v>
      </c>
      <c r="I68" t="s">
        <v>9</v>
      </c>
      <c r="J68" t="s">
        <v>71</v>
      </c>
      <c r="K68" t="s">
        <v>6</v>
      </c>
      <c r="L68" t="s">
        <v>23</v>
      </c>
      <c r="M68" t="s">
        <v>5</v>
      </c>
      <c r="N68" t="s">
        <v>77</v>
      </c>
      <c r="O68" t="s">
        <v>95</v>
      </c>
      <c r="P68" t="s">
        <v>102</v>
      </c>
    </row>
    <row r="69" spans="1:24" x14ac:dyDescent="0.25">
      <c r="A69" s="3">
        <v>68</v>
      </c>
      <c r="B69" t="s">
        <v>26</v>
      </c>
      <c r="C69" t="s">
        <v>74</v>
      </c>
      <c r="D69" s="4" t="s">
        <v>14</v>
      </c>
      <c r="E69" t="s">
        <v>7</v>
      </c>
      <c r="F69" t="s">
        <v>64</v>
      </c>
      <c r="G69" t="s">
        <v>2</v>
      </c>
      <c r="H69" t="s">
        <v>8</v>
      </c>
      <c r="I69" t="s">
        <v>63</v>
      </c>
      <c r="J69" t="s">
        <v>112</v>
      </c>
      <c r="K69" t="s">
        <v>6</v>
      </c>
      <c r="L69" t="s">
        <v>23</v>
      </c>
      <c r="M69" t="s">
        <v>5</v>
      </c>
      <c r="N69" t="s">
        <v>90</v>
      </c>
      <c r="O69" t="s">
        <v>92</v>
      </c>
      <c r="P69" t="s">
        <v>107</v>
      </c>
    </row>
    <row r="70" spans="1:24" x14ac:dyDescent="0.25">
      <c r="A70" s="3">
        <v>69</v>
      </c>
      <c r="B70" t="s">
        <v>13</v>
      </c>
      <c r="C70" t="s">
        <v>104</v>
      </c>
      <c r="D70" s="4" t="s">
        <v>124</v>
      </c>
      <c r="E70" t="s">
        <v>248</v>
      </c>
      <c r="F70" t="s">
        <v>6</v>
      </c>
      <c r="G70" t="s">
        <v>2</v>
      </c>
      <c r="H70" t="s">
        <v>15</v>
      </c>
      <c r="I70" t="s">
        <v>143</v>
      </c>
      <c r="J70" t="s">
        <v>129</v>
      </c>
      <c r="K70" t="s">
        <v>6</v>
      </c>
      <c r="L70" t="s">
        <v>67</v>
      </c>
      <c r="M70" t="s">
        <v>5</v>
      </c>
      <c r="N70" t="s">
        <v>77</v>
      </c>
      <c r="O70" t="s">
        <v>95</v>
      </c>
      <c r="P70" t="s">
        <v>257</v>
      </c>
    </row>
    <row r="71" spans="1:24" x14ac:dyDescent="0.25">
      <c r="A71" s="3">
        <v>70</v>
      </c>
      <c r="B71" t="s">
        <v>12</v>
      </c>
      <c r="C71" t="s">
        <v>62</v>
      </c>
      <c r="D71" s="4" t="s">
        <v>18</v>
      </c>
      <c r="E71" t="s">
        <v>127</v>
      </c>
      <c r="F71" t="s">
        <v>6</v>
      </c>
      <c r="G71" t="s">
        <v>2</v>
      </c>
      <c r="H71" t="s">
        <v>28</v>
      </c>
      <c r="I71" t="s">
        <v>9</v>
      </c>
      <c r="J71" t="s">
        <v>71</v>
      </c>
      <c r="K71" t="s">
        <v>6</v>
      </c>
      <c r="L71" t="s">
        <v>23</v>
      </c>
      <c r="M71" t="s">
        <v>5</v>
      </c>
      <c r="N71" t="s">
        <v>77</v>
      </c>
      <c r="O71" t="s">
        <v>92</v>
      </c>
      <c r="P71" t="s">
        <v>107</v>
      </c>
    </row>
    <row r="72" spans="1:24" x14ac:dyDescent="0.25">
      <c r="A72" s="3">
        <v>71</v>
      </c>
      <c r="B72" t="s">
        <v>26</v>
      </c>
      <c r="C72" t="s">
        <v>78</v>
      </c>
      <c r="D72" s="4" t="s">
        <v>63</v>
      </c>
      <c r="E72" t="s">
        <v>7</v>
      </c>
      <c r="F72" t="s">
        <v>6</v>
      </c>
      <c r="G72" t="s">
        <v>2</v>
      </c>
      <c r="H72" t="s">
        <v>8</v>
      </c>
      <c r="I72" t="s">
        <v>9</v>
      </c>
      <c r="J72" t="s">
        <v>71</v>
      </c>
      <c r="K72" t="s">
        <v>6</v>
      </c>
      <c r="L72" t="s">
        <v>67</v>
      </c>
      <c r="M72" t="s">
        <v>5</v>
      </c>
      <c r="N72" t="s">
        <v>77</v>
      </c>
      <c r="O72" t="s">
        <v>68</v>
      </c>
      <c r="P72" t="s">
        <v>107</v>
      </c>
    </row>
    <row r="73" spans="1:24" x14ac:dyDescent="0.25">
      <c r="A73" s="3">
        <v>72</v>
      </c>
      <c r="B73" t="s">
        <v>26</v>
      </c>
      <c r="C73" t="s">
        <v>87</v>
      </c>
      <c r="D73" s="4" t="s">
        <v>63</v>
      </c>
      <c r="E73" t="s">
        <v>7</v>
      </c>
      <c r="F73" t="s">
        <v>6</v>
      </c>
      <c r="G73" t="s">
        <v>2</v>
      </c>
      <c r="H73" t="s">
        <v>27</v>
      </c>
      <c r="I73" t="s">
        <v>88</v>
      </c>
      <c r="J73" t="s">
        <v>20</v>
      </c>
      <c r="K73" t="s">
        <v>6</v>
      </c>
      <c r="L73" t="s">
        <v>23</v>
      </c>
      <c r="M73" t="s">
        <v>10</v>
      </c>
      <c r="N73" t="s">
        <v>77</v>
      </c>
      <c r="O73" t="s">
        <v>68</v>
      </c>
      <c r="P73" t="s">
        <v>257</v>
      </c>
    </row>
    <row r="74" spans="1:24" x14ac:dyDescent="0.25">
      <c r="A74" s="3">
        <v>73</v>
      </c>
      <c r="B74" t="s">
        <v>17</v>
      </c>
      <c r="C74" t="s">
        <v>84</v>
      </c>
      <c r="D74" s="4" t="s">
        <v>18</v>
      </c>
      <c r="E74" t="s">
        <v>94</v>
      </c>
      <c r="F74" t="s">
        <v>6</v>
      </c>
      <c r="G74" t="s">
        <v>2</v>
      </c>
      <c r="H74" t="s">
        <v>28</v>
      </c>
      <c r="I74" t="s">
        <v>88</v>
      </c>
      <c r="J74" t="s">
        <v>98</v>
      </c>
      <c r="K74" t="s">
        <v>6</v>
      </c>
      <c r="L74" t="s">
        <v>23</v>
      </c>
      <c r="M74" t="s">
        <v>5</v>
      </c>
      <c r="N74" t="s">
        <v>72</v>
      </c>
      <c r="O74" t="s">
        <v>92</v>
      </c>
      <c r="P74" t="s">
        <v>93</v>
      </c>
    </row>
    <row r="75" spans="1:24" x14ac:dyDescent="0.25">
      <c r="A75" s="3">
        <v>74</v>
      </c>
      <c r="B75" t="s">
        <v>12</v>
      </c>
      <c r="C75" t="s">
        <v>74</v>
      </c>
      <c r="D75" s="4" t="s">
        <v>63</v>
      </c>
      <c r="E75" t="s">
        <v>30</v>
      </c>
      <c r="F75" t="s">
        <v>6</v>
      </c>
      <c r="G75" t="s">
        <v>2</v>
      </c>
      <c r="H75" t="s">
        <v>38</v>
      </c>
      <c r="I75" t="s">
        <v>9</v>
      </c>
      <c r="J75" t="s">
        <v>71</v>
      </c>
      <c r="K75" t="s">
        <v>6</v>
      </c>
      <c r="L75" t="s">
        <v>23</v>
      </c>
      <c r="M75" t="s">
        <v>10</v>
      </c>
      <c r="N75" t="s">
        <v>90</v>
      </c>
      <c r="O75" t="s">
        <v>68</v>
      </c>
      <c r="P75" t="s">
        <v>69</v>
      </c>
    </row>
    <row r="76" spans="1:24" x14ac:dyDescent="0.25">
      <c r="A76" s="3">
        <v>75</v>
      </c>
      <c r="B76" t="s">
        <v>26</v>
      </c>
      <c r="C76" t="s">
        <v>78</v>
      </c>
      <c r="D76" s="4" t="s">
        <v>18</v>
      </c>
      <c r="E76" t="s">
        <v>7</v>
      </c>
      <c r="F76" t="s">
        <v>6</v>
      </c>
      <c r="G76" t="s">
        <v>2</v>
      </c>
      <c r="H76" t="s">
        <v>32</v>
      </c>
      <c r="I76" t="s">
        <v>65</v>
      </c>
      <c r="J76" t="s">
        <v>71</v>
      </c>
      <c r="K76" t="s">
        <v>6</v>
      </c>
      <c r="L76" t="s">
        <v>23</v>
      </c>
      <c r="M76" t="s">
        <v>5</v>
      </c>
      <c r="N76" t="s">
        <v>77</v>
      </c>
      <c r="O76" t="s">
        <v>95</v>
      </c>
      <c r="P76" t="s">
        <v>107</v>
      </c>
      <c r="V76" s="2" t="s">
        <v>182</v>
      </c>
      <c r="W76" s="2" t="s">
        <v>222</v>
      </c>
    </row>
    <row r="77" spans="1:24" x14ac:dyDescent="0.25">
      <c r="A77" s="3">
        <v>76</v>
      </c>
      <c r="B77" t="s">
        <v>26</v>
      </c>
      <c r="C77" t="s">
        <v>84</v>
      </c>
      <c r="D77" s="4" t="s">
        <v>18</v>
      </c>
      <c r="E77" t="s">
        <v>252</v>
      </c>
      <c r="F77" t="s">
        <v>6</v>
      </c>
      <c r="G77" t="s">
        <v>2</v>
      </c>
      <c r="H77" t="s">
        <v>3</v>
      </c>
      <c r="I77" t="s">
        <v>9</v>
      </c>
      <c r="J77" t="s">
        <v>71</v>
      </c>
      <c r="K77" t="s">
        <v>6</v>
      </c>
      <c r="L77" t="s">
        <v>29</v>
      </c>
      <c r="M77" t="s">
        <v>5</v>
      </c>
      <c r="N77" t="s">
        <v>77</v>
      </c>
      <c r="O77" t="s">
        <v>92</v>
      </c>
      <c r="P77" t="s">
        <v>257</v>
      </c>
      <c r="V77" s="2" t="s">
        <v>202</v>
      </c>
      <c r="W77" t="s">
        <v>93</v>
      </c>
      <c r="X77" t="s">
        <v>163</v>
      </c>
    </row>
    <row r="78" spans="1:24" x14ac:dyDescent="0.25">
      <c r="A78" s="3">
        <v>77</v>
      </c>
      <c r="B78" t="s">
        <v>12</v>
      </c>
      <c r="C78" t="s">
        <v>84</v>
      </c>
      <c r="D78" s="4" t="s">
        <v>18</v>
      </c>
      <c r="E78" t="s">
        <v>14</v>
      </c>
      <c r="F78" t="s">
        <v>6</v>
      </c>
      <c r="G78" t="s">
        <v>2</v>
      </c>
      <c r="H78" t="s">
        <v>22</v>
      </c>
      <c r="I78" t="s">
        <v>65</v>
      </c>
      <c r="J78" t="s">
        <v>120</v>
      </c>
      <c r="K78" t="s">
        <v>6</v>
      </c>
      <c r="L78" t="s">
        <v>23</v>
      </c>
      <c r="M78" t="s">
        <v>5</v>
      </c>
      <c r="N78" t="s">
        <v>90</v>
      </c>
      <c r="O78" t="s">
        <v>92</v>
      </c>
      <c r="P78" t="s">
        <v>93</v>
      </c>
      <c r="V78" s="5" t="s">
        <v>65</v>
      </c>
      <c r="W78">
        <v>26</v>
      </c>
      <c r="X78">
        <v>26</v>
      </c>
    </row>
    <row r="79" spans="1:24" x14ac:dyDescent="0.25">
      <c r="A79" s="3">
        <v>78</v>
      </c>
      <c r="B79" t="s">
        <v>13</v>
      </c>
      <c r="C79" t="s">
        <v>104</v>
      </c>
      <c r="D79" s="4" t="s">
        <v>63</v>
      </c>
      <c r="E79" t="s">
        <v>7</v>
      </c>
      <c r="F79" t="s">
        <v>64</v>
      </c>
      <c r="G79" t="s">
        <v>2</v>
      </c>
      <c r="H79" t="s">
        <v>24</v>
      </c>
      <c r="I79" t="s">
        <v>65</v>
      </c>
      <c r="J79" t="s">
        <v>89</v>
      </c>
      <c r="K79" t="s">
        <v>6</v>
      </c>
      <c r="L79" t="s">
        <v>67</v>
      </c>
      <c r="M79" t="s">
        <v>5</v>
      </c>
      <c r="N79" t="s">
        <v>72</v>
      </c>
      <c r="O79" t="s">
        <v>68</v>
      </c>
      <c r="P79" t="s">
        <v>257</v>
      </c>
      <c r="V79" s="5" t="s">
        <v>255</v>
      </c>
      <c r="W79">
        <v>8</v>
      </c>
      <c r="X79">
        <v>8</v>
      </c>
    </row>
    <row r="80" spans="1:24" x14ac:dyDescent="0.25">
      <c r="A80" s="3">
        <v>79</v>
      </c>
      <c r="B80" t="s">
        <v>26</v>
      </c>
      <c r="C80" t="s">
        <v>78</v>
      </c>
      <c r="D80" s="4" t="s">
        <v>65</v>
      </c>
      <c r="E80" t="s">
        <v>30</v>
      </c>
      <c r="F80" t="s">
        <v>85</v>
      </c>
      <c r="G80" t="s">
        <v>2</v>
      </c>
      <c r="H80" t="s">
        <v>8</v>
      </c>
      <c r="I80" t="s">
        <v>63</v>
      </c>
      <c r="J80" t="s">
        <v>20</v>
      </c>
      <c r="K80" t="s">
        <v>6</v>
      </c>
      <c r="L80" t="s">
        <v>29</v>
      </c>
      <c r="M80" t="s">
        <v>5</v>
      </c>
      <c r="N80" t="s">
        <v>80</v>
      </c>
      <c r="O80" t="s">
        <v>68</v>
      </c>
      <c r="P80" t="s">
        <v>257</v>
      </c>
      <c r="V80" s="5" t="s">
        <v>63</v>
      </c>
      <c r="W80">
        <v>12</v>
      </c>
      <c r="X80">
        <v>12</v>
      </c>
    </row>
    <row r="81" spans="1:24" x14ac:dyDescent="0.25">
      <c r="A81" s="3">
        <v>80</v>
      </c>
      <c r="B81" t="s">
        <v>12</v>
      </c>
      <c r="C81" t="s">
        <v>62</v>
      </c>
      <c r="D81" s="4" t="s">
        <v>18</v>
      </c>
      <c r="E81" t="s">
        <v>7</v>
      </c>
      <c r="F81" t="s">
        <v>6</v>
      </c>
      <c r="G81" t="s">
        <v>2</v>
      </c>
      <c r="H81" t="s">
        <v>28</v>
      </c>
      <c r="I81" t="s">
        <v>9</v>
      </c>
      <c r="J81" t="s">
        <v>98</v>
      </c>
      <c r="K81" t="s">
        <v>6</v>
      </c>
      <c r="L81" t="s">
        <v>23</v>
      </c>
      <c r="M81" t="s">
        <v>25</v>
      </c>
      <c r="N81" t="s">
        <v>90</v>
      </c>
      <c r="O81" t="s">
        <v>92</v>
      </c>
      <c r="P81" t="s">
        <v>93</v>
      </c>
      <c r="V81" s="5" t="s">
        <v>75</v>
      </c>
      <c r="W81">
        <v>8</v>
      </c>
      <c r="X81">
        <v>8</v>
      </c>
    </row>
    <row r="82" spans="1:24" x14ac:dyDescent="0.25">
      <c r="A82" s="3">
        <v>81</v>
      </c>
      <c r="B82" t="s">
        <v>26</v>
      </c>
      <c r="C82" t="s">
        <v>74</v>
      </c>
      <c r="D82" s="4" t="s">
        <v>63</v>
      </c>
      <c r="E82" t="s">
        <v>109</v>
      </c>
      <c r="F82" t="s">
        <v>64</v>
      </c>
      <c r="G82" t="s">
        <v>2</v>
      </c>
      <c r="H82" t="s">
        <v>28</v>
      </c>
      <c r="I82" t="s">
        <v>9</v>
      </c>
      <c r="J82" t="s">
        <v>71</v>
      </c>
      <c r="K82" t="s">
        <v>6</v>
      </c>
      <c r="L82" t="s">
        <v>67</v>
      </c>
      <c r="M82" t="s">
        <v>10</v>
      </c>
      <c r="N82" t="s">
        <v>77</v>
      </c>
      <c r="O82" t="s">
        <v>68</v>
      </c>
      <c r="P82" t="s">
        <v>257</v>
      </c>
      <c r="V82" s="5" t="s">
        <v>88</v>
      </c>
      <c r="W82">
        <v>2</v>
      </c>
      <c r="X82">
        <v>2</v>
      </c>
    </row>
    <row r="83" spans="1:24" x14ac:dyDescent="0.25">
      <c r="A83" s="3">
        <v>82</v>
      </c>
      <c r="B83" t="s">
        <v>11</v>
      </c>
      <c r="C83" t="s">
        <v>84</v>
      </c>
      <c r="D83" s="4" t="s">
        <v>63</v>
      </c>
      <c r="E83" t="s">
        <v>109</v>
      </c>
      <c r="F83" t="s">
        <v>85</v>
      </c>
      <c r="G83" t="s">
        <v>2</v>
      </c>
      <c r="H83" t="s">
        <v>3</v>
      </c>
      <c r="I83" t="s">
        <v>9</v>
      </c>
      <c r="J83" t="s">
        <v>149</v>
      </c>
      <c r="K83" t="s">
        <v>6</v>
      </c>
      <c r="L83" t="s">
        <v>23</v>
      </c>
      <c r="M83" t="s">
        <v>5</v>
      </c>
      <c r="N83" t="s">
        <v>77</v>
      </c>
      <c r="O83" t="s">
        <v>68</v>
      </c>
      <c r="P83" t="s">
        <v>107</v>
      </c>
      <c r="V83" s="5" t="s">
        <v>99</v>
      </c>
      <c r="W83">
        <v>1</v>
      </c>
      <c r="X83">
        <v>1</v>
      </c>
    </row>
    <row r="84" spans="1:24" x14ac:dyDescent="0.25">
      <c r="A84" s="3">
        <v>83</v>
      </c>
      <c r="B84" t="s">
        <v>26</v>
      </c>
      <c r="C84" t="s">
        <v>84</v>
      </c>
      <c r="D84" s="4" t="s">
        <v>65</v>
      </c>
      <c r="E84" t="s">
        <v>142</v>
      </c>
      <c r="F84" t="s">
        <v>85</v>
      </c>
      <c r="G84" t="s">
        <v>2</v>
      </c>
      <c r="H84" t="s">
        <v>8</v>
      </c>
      <c r="I84" t="s">
        <v>9</v>
      </c>
      <c r="J84" t="s">
        <v>126</v>
      </c>
      <c r="K84" t="s">
        <v>6</v>
      </c>
      <c r="L84" t="s">
        <v>23</v>
      </c>
      <c r="M84" t="s">
        <v>5</v>
      </c>
      <c r="N84" t="s">
        <v>77</v>
      </c>
      <c r="O84" t="s">
        <v>68</v>
      </c>
      <c r="P84" t="s">
        <v>257</v>
      </c>
      <c r="V84" s="5" t="s">
        <v>128</v>
      </c>
      <c r="W84">
        <v>6</v>
      </c>
      <c r="X84">
        <v>6</v>
      </c>
    </row>
    <row r="85" spans="1:24" x14ac:dyDescent="0.25">
      <c r="A85" s="3">
        <v>84</v>
      </c>
      <c r="B85" t="s">
        <v>26</v>
      </c>
      <c r="C85" t="s">
        <v>74</v>
      </c>
      <c r="D85" s="4" t="s">
        <v>14</v>
      </c>
      <c r="E85" t="s">
        <v>7</v>
      </c>
      <c r="F85" t="s">
        <v>6</v>
      </c>
      <c r="G85" t="s">
        <v>2</v>
      </c>
      <c r="H85" t="s">
        <v>8</v>
      </c>
      <c r="I85" t="s">
        <v>9</v>
      </c>
      <c r="J85" t="s">
        <v>100</v>
      </c>
      <c r="K85" t="s">
        <v>6</v>
      </c>
      <c r="L85" t="s">
        <v>23</v>
      </c>
      <c r="M85" t="s">
        <v>5</v>
      </c>
      <c r="N85" t="s">
        <v>72</v>
      </c>
      <c r="O85" t="s">
        <v>95</v>
      </c>
      <c r="P85" t="s">
        <v>107</v>
      </c>
      <c r="V85" s="5" t="s">
        <v>110</v>
      </c>
      <c r="W85">
        <v>3</v>
      </c>
      <c r="X85">
        <v>3</v>
      </c>
    </row>
    <row r="86" spans="1:24" x14ac:dyDescent="0.25">
      <c r="A86" s="3">
        <v>85</v>
      </c>
      <c r="B86" t="s">
        <v>26</v>
      </c>
      <c r="C86" t="s">
        <v>74</v>
      </c>
      <c r="D86" s="4" t="s">
        <v>65</v>
      </c>
      <c r="E86" t="s">
        <v>103</v>
      </c>
      <c r="F86" t="s">
        <v>85</v>
      </c>
      <c r="G86" t="s">
        <v>2</v>
      </c>
      <c r="H86" t="s">
        <v>8</v>
      </c>
      <c r="I86" t="s">
        <v>9</v>
      </c>
      <c r="J86" t="s">
        <v>76</v>
      </c>
      <c r="K86" t="s">
        <v>6</v>
      </c>
      <c r="L86" t="s">
        <v>67</v>
      </c>
      <c r="M86" t="s">
        <v>5</v>
      </c>
      <c r="N86" t="s">
        <v>90</v>
      </c>
      <c r="O86" t="s">
        <v>68</v>
      </c>
      <c r="P86" t="s">
        <v>69</v>
      </c>
      <c r="V86" s="5" t="s">
        <v>119</v>
      </c>
      <c r="W86">
        <v>4</v>
      </c>
      <c r="X86">
        <v>4</v>
      </c>
    </row>
    <row r="87" spans="1:24" x14ac:dyDescent="0.25">
      <c r="A87" s="3">
        <v>86</v>
      </c>
      <c r="B87" t="s">
        <v>12</v>
      </c>
      <c r="C87" t="s">
        <v>62</v>
      </c>
      <c r="D87" s="4" t="s">
        <v>124</v>
      </c>
      <c r="E87" t="s">
        <v>124</v>
      </c>
      <c r="F87" t="s">
        <v>6</v>
      </c>
      <c r="G87" t="s">
        <v>2</v>
      </c>
      <c r="H87" t="s">
        <v>27</v>
      </c>
      <c r="I87" t="s">
        <v>9</v>
      </c>
      <c r="J87" t="s">
        <v>130</v>
      </c>
      <c r="K87" t="s">
        <v>6</v>
      </c>
      <c r="L87" t="s">
        <v>67</v>
      </c>
      <c r="M87" t="s">
        <v>5</v>
      </c>
      <c r="N87" t="s">
        <v>77</v>
      </c>
      <c r="O87" t="s">
        <v>68</v>
      </c>
      <c r="P87" t="s">
        <v>257</v>
      </c>
      <c r="V87" s="5" t="s">
        <v>163</v>
      </c>
      <c r="W87">
        <v>70</v>
      </c>
      <c r="X87">
        <v>70</v>
      </c>
    </row>
    <row r="88" spans="1:24" x14ac:dyDescent="0.25">
      <c r="A88" s="3">
        <v>87</v>
      </c>
      <c r="B88" t="s">
        <v>26</v>
      </c>
      <c r="C88" t="s">
        <v>87</v>
      </c>
      <c r="D88" s="4" t="s">
        <v>63</v>
      </c>
      <c r="E88" t="s">
        <v>150</v>
      </c>
      <c r="F88" t="s">
        <v>64</v>
      </c>
      <c r="G88" t="s">
        <v>2</v>
      </c>
      <c r="H88" t="s">
        <v>8</v>
      </c>
      <c r="I88" t="s">
        <v>9</v>
      </c>
      <c r="J88" t="s">
        <v>151</v>
      </c>
      <c r="K88" t="s">
        <v>6</v>
      </c>
      <c r="L88" t="s">
        <v>29</v>
      </c>
      <c r="M88" t="s">
        <v>5</v>
      </c>
      <c r="N88" t="s">
        <v>90</v>
      </c>
      <c r="O88" t="s">
        <v>68</v>
      </c>
      <c r="P88" t="s">
        <v>257</v>
      </c>
      <c r="W88">
        <f>4/W87*100</f>
        <v>5.7142857142857144</v>
      </c>
    </row>
    <row r="89" spans="1:24" x14ac:dyDescent="0.25">
      <c r="A89" s="3">
        <v>88</v>
      </c>
      <c r="B89" t="s">
        <v>12</v>
      </c>
      <c r="C89" t="s">
        <v>62</v>
      </c>
      <c r="D89" s="4" t="s">
        <v>18</v>
      </c>
      <c r="E89" t="s">
        <v>18</v>
      </c>
      <c r="F89" t="s">
        <v>6</v>
      </c>
      <c r="G89" t="s">
        <v>2</v>
      </c>
      <c r="H89" t="s">
        <v>19</v>
      </c>
      <c r="I89" t="s">
        <v>65</v>
      </c>
      <c r="J89" t="s">
        <v>98</v>
      </c>
      <c r="K89" t="s">
        <v>6</v>
      </c>
      <c r="L89" t="s">
        <v>29</v>
      </c>
      <c r="M89" t="s">
        <v>25</v>
      </c>
      <c r="N89" t="s">
        <v>77</v>
      </c>
      <c r="O89" t="s">
        <v>86</v>
      </c>
      <c r="P89" t="s">
        <v>107</v>
      </c>
      <c r="V89" t="s">
        <v>202</v>
      </c>
      <c r="W89" t="s">
        <v>93</v>
      </c>
    </row>
    <row r="90" spans="1:24" x14ac:dyDescent="0.25">
      <c r="A90" s="3">
        <v>89</v>
      </c>
      <c r="B90" t="s">
        <v>12</v>
      </c>
      <c r="C90" t="s">
        <v>84</v>
      </c>
      <c r="D90" s="4" t="s">
        <v>18</v>
      </c>
      <c r="E90" t="s">
        <v>65</v>
      </c>
      <c r="F90" t="s">
        <v>6</v>
      </c>
      <c r="G90" t="s">
        <v>2</v>
      </c>
      <c r="H90" t="s">
        <v>28</v>
      </c>
      <c r="I90" t="s">
        <v>65</v>
      </c>
      <c r="J90" t="s">
        <v>20</v>
      </c>
      <c r="K90" t="s">
        <v>6</v>
      </c>
      <c r="L90" t="s">
        <v>67</v>
      </c>
      <c r="M90" t="s">
        <v>5</v>
      </c>
      <c r="N90" t="s">
        <v>77</v>
      </c>
      <c r="O90" t="s">
        <v>92</v>
      </c>
      <c r="P90" t="s">
        <v>107</v>
      </c>
      <c r="V90" t="s">
        <v>65</v>
      </c>
      <c r="W90">
        <v>26</v>
      </c>
    </row>
    <row r="91" spans="1:24" x14ac:dyDescent="0.25">
      <c r="A91" s="3">
        <v>90</v>
      </c>
      <c r="B91" t="s">
        <v>11</v>
      </c>
      <c r="C91" t="s">
        <v>87</v>
      </c>
      <c r="D91" s="4" t="s">
        <v>14</v>
      </c>
      <c r="E91" t="s">
        <v>153</v>
      </c>
      <c r="F91" t="s">
        <v>6</v>
      </c>
      <c r="G91" t="s">
        <v>2</v>
      </c>
      <c r="H91" t="s">
        <v>35</v>
      </c>
      <c r="I91" t="s">
        <v>154</v>
      </c>
      <c r="J91" t="s">
        <v>108</v>
      </c>
      <c r="K91" t="s">
        <v>6</v>
      </c>
      <c r="L91" t="s">
        <v>29</v>
      </c>
      <c r="M91" t="s">
        <v>10</v>
      </c>
      <c r="N91" t="s">
        <v>90</v>
      </c>
      <c r="O91" t="s">
        <v>95</v>
      </c>
      <c r="P91" t="s">
        <v>107</v>
      </c>
      <c r="V91" t="s">
        <v>255</v>
      </c>
      <c r="W91">
        <v>8</v>
      </c>
    </row>
    <row r="92" spans="1:24" x14ac:dyDescent="0.25">
      <c r="A92" s="3">
        <v>91</v>
      </c>
      <c r="B92" t="s">
        <v>11</v>
      </c>
      <c r="C92" t="s">
        <v>84</v>
      </c>
      <c r="D92" s="4" t="s">
        <v>18</v>
      </c>
      <c r="E92" t="s">
        <v>94</v>
      </c>
      <c r="F92" t="s">
        <v>6</v>
      </c>
      <c r="G92" t="s">
        <v>2</v>
      </c>
      <c r="H92" t="s">
        <v>8</v>
      </c>
      <c r="I92" t="s">
        <v>9</v>
      </c>
      <c r="J92" t="s">
        <v>98</v>
      </c>
      <c r="K92" t="s">
        <v>6</v>
      </c>
      <c r="L92" t="s">
        <v>23</v>
      </c>
      <c r="M92" t="s">
        <v>5</v>
      </c>
      <c r="N92" t="s">
        <v>90</v>
      </c>
      <c r="O92" t="s">
        <v>95</v>
      </c>
      <c r="P92" t="s">
        <v>69</v>
      </c>
      <c r="V92" t="s">
        <v>63</v>
      </c>
      <c r="W92">
        <v>12</v>
      </c>
    </row>
    <row r="93" spans="1:24" x14ac:dyDescent="0.25">
      <c r="A93" s="3">
        <v>92</v>
      </c>
      <c r="B93" t="s">
        <v>26</v>
      </c>
      <c r="C93" t="s">
        <v>87</v>
      </c>
      <c r="D93" s="4" t="s">
        <v>88</v>
      </c>
      <c r="E93" t="s">
        <v>155</v>
      </c>
      <c r="F93" t="s">
        <v>6</v>
      </c>
      <c r="G93" t="s">
        <v>2</v>
      </c>
      <c r="H93" t="s">
        <v>35</v>
      </c>
      <c r="I93" t="s">
        <v>9</v>
      </c>
      <c r="J93" t="s">
        <v>101</v>
      </c>
      <c r="K93" t="s">
        <v>6</v>
      </c>
      <c r="L93" t="s">
        <v>29</v>
      </c>
      <c r="M93" t="s">
        <v>5</v>
      </c>
      <c r="N93" t="s">
        <v>77</v>
      </c>
      <c r="O93" t="s">
        <v>68</v>
      </c>
      <c r="P93" t="s">
        <v>257</v>
      </c>
      <c r="V93" t="s">
        <v>75</v>
      </c>
      <c r="W93">
        <v>8</v>
      </c>
    </row>
    <row r="94" spans="1:24" x14ac:dyDescent="0.25">
      <c r="A94" s="3">
        <v>93</v>
      </c>
      <c r="B94" t="s">
        <v>11</v>
      </c>
      <c r="C94" t="s">
        <v>87</v>
      </c>
      <c r="D94" s="4" t="s">
        <v>63</v>
      </c>
      <c r="E94" t="s">
        <v>7</v>
      </c>
      <c r="F94" t="s">
        <v>6</v>
      </c>
      <c r="G94" t="s">
        <v>2</v>
      </c>
      <c r="H94" t="s">
        <v>3</v>
      </c>
      <c r="I94" t="s">
        <v>9</v>
      </c>
      <c r="J94" t="s">
        <v>126</v>
      </c>
      <c r="K94" t="s">
        <v>6</v>
      </c>
      <c r="L94" t="s">
        <v>23</v>
      </c>
      <c r="M94" t="s">
        <v>10</v>
      </c>
      <c r="N94" t="s">
        <v>77</v>
      </c>
      <c r="O94" t="s">
        <v>68</v>
      </c>
      <c r="P94" t="s">
        <v>69</v>
      </c>
      <c r="V94" t="s">
        <v>88</v>
      </c>
      <c r="W94">
        <v>2</v>
      </c>
    </row>
    <row r="95" spans="1:24" x14ac:dyDescent="0.25">
      <c r="A95" s="3">
        <v>94</v>
      </c>
      <c r="B95" t="s">
        <v>26</v>
      </c>
      <c r="C95" t="s">
        <v>84</v>
      </c>
      <c r="D95" s="4" t="s">
        <v>18</v>
      </c>
      <c r="E95" t="s">
        <v>7</v>
      </c>
      <c r="F95" t="s">
        <v>6</v>
      </c>
      <c r="G95" t="s">
        <v>2</v>
      </c>
      <c r="H95" t="s">
        <v>28</v>
      </c>
      <c r="I95" t="s">
        <v>255</v>
      </c>
      <c r="J95" t="s">
        <v>43</v>
      </c>
      <c r="K95" t="s">
        <v>6</v>
      </c>
      <c r="L95" t="s">
        <v>67</v>
      </c>
      <c r="M95" t="s">
        <v>25</v>
      </c>
      <c r="N95" t="s">
        <v>80</v>
      </c>
      <c r="O95" t="s">
        <v>95</v>
      </c>
      <c r="P95" t="s">
        <v>93</v>
      </c>
      <c r="V95" t="s">
        <v>99</v>
      </c>
      <c r="W95">
        <v>1</v>
      </c>
    </row>
    <row r="96" spans="1:24" x14ac:dyDescent="0.25">
      <c r="A96" s="3">
        <v>95</v>
      </c>
      <c r="B96" t="s">
        <v>26</v>
      </c>
      <c r="C96" t="s">
        <v>62</v>
      </c>
      <c r="D96" s="4" t="s">
        <v>14</v>
      </c>
      <c r="E96" t="s">
        <v>148</v>
      </c>
      <c r="F96" t="s">
        <v>85</v>
      </c>
      <c r="G96" t="s">
        <v>2</v>
      </c>
      <c r="H96" t="s">
        <v>27</v>
      </c>
      <c r="I96" t="s">
        <v>9</v>
      </c>
      <c r="J96" t="s">
        <v>44</v>
      </c>
      <c r="K96" t="s">
        <v>6</v>
      </c>
      <c r="L96" t="s">
        <v>29</v>
      </c>
      <c r="M96" t="s">
        <v>25</v>
      </c>
      <c r="N96" t="s">
        <v>77</v>
      </c>
      <c r="O96" t="s">
        <v>95</v>
      </c>
      <c r="P96" t="s">
        <v>69</v>
      </c>
      <c r="V96" t="s">
        <v>128</v>
      </c>
      <c r="W96">
        <v>6</v>
      </c>
    </row>
    <row r="97" spans="1:23" x14ac:dyDescent="0.25">
      <c r="A97" s="3">
        <v>96</v>
      </c>
      <c r="B97" t="s">
        <v>26</v>
      </c>
      <c r="C97" t="s">
        <v>84</v>
      </c>
      <c r="D97" s="4" t="s">
        <v>88</v>
      </c>
      <c r="E97" t="s">
        <v>157</v>
      </c>
      <c r="F97" t="s">
        <v>85</v>
      </c>
      <c r="G97" t="s">
        <v>2</v>
      </c>
      <c r="H97" t="s">
        <v>8</v>
      </c>
      <c r="I97" t="s">
        <v>65</v>
      </c>
      <c r="J97" t="s">
        <v>100</v>
      </c>
      <c r="K97" t="s">
        <v>6</v>
      </c>
      <c r="L97" t="s">
        <v>67</v>
      </c>
      <c r="M97" t="s">
        <v>5</v>
      </c>
      <c r="N97" t="s">
        <v>72</v>
      </c>
      <c r="O97" t="s">
        <v>68</v>
      </c>
      <c r="P97" t="s">
        <v>257</v>
      </c>
      <c r="V97" t="s">
        <v>110</v>
      </c>
      <c r="W97">
        <v>3</v>
      </c>
    </row>
    <row r="98" spans="1:23" x14ac:dyDescent="0.25">
      <c r="A98" s="3">
        <v>97</v>
      </c>
      <c r="B98" t="s">
        <v>13</v>
      </c>
      <c r="C98" t="s">
        <v>104</v>
      </c>
      <c r="D98" s="4" t="s">
        <v>18</v>
      </c>
      <c r="E98" t="s">
        <v>18</v>
      </c>
      <c r="F98" t="s">
        <v>85</v>
      </c>
      <c r="G98" t="s">
        <v>79</v>
      </c>
      <c r="H98" t="s">
        <v>28</v>
      </c>
      <c r="I98" t="s">
        <v>9</v>
      </c>
      <c r="J98" t="s">
        <v>158</v>
      </c>
      <c r="K98" t="s">
        <v>6</v>
      </c>
      <c r="L98" t="s">
        <v>23</v>
      </c>
      <c r="M98" t="s">
        <v>25</v>
      </c>
      <c r="N98" t="s">
        <v>77</v>
      </c>
      <c r="O98" t="s">
        <v>95</v>
      </c>
      <c r="P98" t="s">
        <v>256</v>
      </c>
      <c r="V98" t="s">
        <v>119</v>
      </c>
      <c r="W98">
        <v>4</v>
      </c>
    </row>
    <row r="99" spans="1:23" x14ac:dyDescent="0.25">
      <c r="A99" s="3">
        <v>98</v>
      </c>
      <c r="B99" t="s">
        <v>26</v>
      </c>
      <c r="C99" t="s">
        <v>87</v>
      </c>
      <c r="D99" s="4" t="s">
        <v>14</v>
      </c>
      <c r="E99" t="s">
        <v>7</v>
      </c>
      <c r="F99" t="s">
        <v>85</v>
      </c>
      <c r="G99" t="s">
        <v>2</v>
      </c>
      <c r="H99" t="s">
        <v>3</v>
      </c>
      <c r="I99" t="s">
        <v>65</v>
      </c>
      <c r="J99" t="s">
        <v>71</v>
      </c>
      <c r="K99" t="s">
        <v>6</v>
      </c>
      <c r="L99" t="s">
        <v>23</v>
      </c>
      <c r="M99" t="s">
        <v>10</v>
      </c>
      <c r="N99" t="s">
        <v>72</v>
      </c>
      <c r="O99" t="s">
        <v>95</v>
      </c>
      <c r="P99" t="s">
        <v>93</v>
      </c>
    </row>
    <row r="100" spans="1:23" x14ac:dyDescent="0.25">
      <c r="A100" s="3">
        <v>99</v>
      </c>
      <c r="B100" t="s">
        <v>26</v>
      </c>
      <c r="C100" t="s">
        <v>84</v>
      </c>
      <c r="D100" s="4" t="s">
        <v>192</v>
      </c>
      <c r="E100" t="s">
        <v>254</v>
      </c>
      <c r="F100" t="s">
        <v>6</v>
      </c>
      <c r="G100" t="s">
        <v>2</v>
      </c>
      <c r="H100" t="s">
        <v>8</v>
      </c>
      <c r="I100" t="s">
        <v>9</v>
      </c>
      <c r="J100" t="s">
        <v>71</v>
      </c>
      <c r="K100" t="s">
        <v>6</v>
      </c>
      <c r="L100" t="s">
        <v>67</v>
      </c>
      <c r="M100" t="s">
        <v>5</v>
      </c>
      <c r="N100" t="s">
        <v>77</v>
      </c>
      <c r="O100" t="s">
        <v>95</v>
      </c>
      <c r="P100" t="s">
        <v>69</v>
      </c>
    </row>
    <row r="101" spans="1:23" x14ac:dyDescent="0.25">
      <c r="A101" s="3">
        <v>100</v>
      </c>
      <c r="B101" t="s">
        <v>26</v>
      </c>
      <c r="C101" t="s">
        <v>62</v>
      </c>
      <c r="D101" s="4" t="s">
        <v>18</v>
      </c>
      <c r="E101" t="s">
        <v>63</v>
      </c>
      <c r="F101" t="s">
        <v>64</v>
      </c>
      <c r="G101" t="s">
        <v>2</v>
      </c>
      <c r="H101" t="s">
        <v>3</v>
      </c>
      <c r="I101" t="s">
        <v>65</v>
      </c>
      <c r="J101" t="s">
        <v>66</v>
      </c>
      <c r="K101" t="s">
        <v>4</v>
      </c>
      <c r="L101" t="s">
        <v>67</v>
      </c>
      <c r="M101" t="s">
        <v>5</v>
      </c>
      <c r="N101" t="s">
        <v>80</v>
      </c>
      <c r="O101" t="s">
        <v>86</v>
      </c>
      <c r="P101" t="s">
        <v>69</v>
      </c>
    </row>
    <row r="102" spans="1:23" x14ac:dyDescent="0.25">
      <c r="A102" s="3">
        <v>101</v>
      </c>
      <c r="B102" t="s">
        <v>26</v>
      </c>
      <c r="C102" t="s">
        <v>62</v>
      </c>
      <c r="D102" s="4" t="s">
        <v>65</v>
      </c>
      <c r="E102" t="s">
        <v>63</v>
      </c>
      <c r="F102" t="s">
        <v>64</v>
      </c>
      <c r="G102" t="s">
        <v>2</v>
      </c>
      <c r="H102" t="s">
        <v>8</v>
      </c>
      <c r="I102" t="s">
        <v>9</v>
      </c>
      <c r="J102" t="s">
        <v>71</v>
      </c>
      <c r="K102" t="s">
        <v>6</v>
      </c>
      <c r="L102" t="s">
        <v>67</v>
      </c>
      <c r="M102" t="s">
        <v>10</v>
      </c>
      <c r="N102" t="s">
        <v>72</v>
      </c>
      <c r="O102" t="s">
        <v>68</v>
      </c>
      <c r="P102" t="s">
        <v>69</v>
      </c>
    </row>
    <row r="103" spans="1:23" x14ac:dyDescent="0.25">
      <c r="A103" s="3">
        <v>102</v>
      </c>
      <c r="B103" t="s">
        <v>26</v>
      </c>
      <c r="C103" t="s">
        <v>62</v>
      </c>
      <c r="D103" s="4" t="s">
        <v>14</v>
      </c>
      <c r="E103" t="s">
        <v>91</v>
      </c>
      <c r="F103" t="s">
        <v>6</v>
      </c>
      <c r="G103" t="s">
        <v>2</v>
      </c>
      <c r="H103" t="s">
        <v>19</v>
      </c>
      <c r="I103" t="s">
        <v>97</v>
      </c>
      <c r="J103" t="s">
        <v>100</v>
      </c>
      <c r="K103" t="s">
        <v>6</v>
      </c>
      <c r="L103" t="s">
        <v>29</v>
      </c>
      <c r="M103" t="s">
        <v>25</v>
      </c>
      <c r="N103" t="s">
        <v>77</v>
      </c>
      <c r="O103" t="s">
        <v>92</v>
      </c>
      <c r="P103" t="s">
        <v>256</v>
      </c>
    </row>
    <row r="104" spans="1:23" x14ac:dyDescent="0.25">
      <c r="A104" s="3">
        <v>103</v>
      </c>
      <c r="B104" t="s">
        <v>26</v>
      </c>
      <c r="C104" t="s">
        <v>87</v>
      </c>
      <c r="D104" s="4" t="s">
        <v>63</v>
      </c>
      <c r="E104" t="s">
        <v>30</v>
      </c>
      <c r="F104" t="s">
        <v>6</v>
      </c>
      <c r="G104" t="s">
        <v>2</v>
      </c>
      <c r="H104" t="s">
        <v>8</v>
      </c>
      <c r="I104" t="s">
        <v>9</v>
      </c>
      <c r="J104" t="s">
        <v>106</v>
      </c>
      <c r="K104" t="s">
        <v>6</v>
      </c>
      <c r="L104" t="s">
        <v>67</v>
      </c>
      <c r="M104" t="s">
        <v>5</v>
      </c>
      <c r="N104" t="s">
        <v>77</v>
      </c>
      <c r="O104" t="s">
        <v>68</v>
      </c>
      <c r="P104" t="s">
        <v>107</v>
      </c>
    </row>
    <row r="105" spans="1:23" x14ac:dyDescent="0.25">
      <c r="A105" s="3">
        <v>104</v>
      </c>
      <c r="B105" t="s">
        <v>26</v>
      </c>
      <c r="C105" t="s">
        <v>62</v>
      </c>
      <c r="D105" s="4" t="s">
        <v>65</v>
      </c>
      <c r="E105" t="s">
        <v>250</v>
      </c>
      <c r="F105" t="s">
        <v>85</v>
      </c>
      <c r="G105" t="s">
        <v>2</v>
      </c>
      <c r="H105" t="s">
        <v>27</v>
      </c>
      <c r="I105" t="s">
        <v>9</v>
      </c>
      <c r="J105" t="s">
        <v>76</v>
      </c>
      <c r="K105" t="s">
        <v>6</v>
      </c>
      <c r="L105" t="s">
        <v>67</v>
      </c>
      <c r="M105" t="s">
        <v>5</v>
      </c>
      <c r="N105" t="s">
        <v>77</v>
      </c>
      <c r="O105" t="s">
        <v>68</v>
      </c>
      <c r="P105" t="s">
        <v>69</v>
      </c>
    </row>
    <row r="106" spans="1:23" x14ac:dyDescent="0.25">
      <c r="A106" s="3">
        <v>105</v>
      </c>
      <c r="B106" t="s">
        <v>26</v>
      </c>
      <c r="C106" t="s">
        <v>74</v>
      </c>
      <c r="D106" s="4" t="s">
        <v>14</v>
      </c>
      <c r="E106" t="s">
        <v>91</v>
      </c>
      <c r="F106" t="s">
        <v>64</v>
      </c>
      <c r="G106" t="s">
        <v>2</v>
      </c>
      <c r="H106" t="s">
        <v>28</v>
      </c>
      <c r="I106" t="s">
        <v>9</v>
      </c>
      <c r="J106" t="s">
        <v>71</v>
      </c>
      <c r="K106" t="s">
        <v>6</v>
      </c>
      <c r="L106" t="s">
        <v>67</v>
      </c>
      <c r="M106" t="s">
        <v>5</v>
      </c>
      <c r="N106" t="s">
        <v>77</v>
      </c>
      <c r="O106" t="s">
        <v>86</v>
      </c>
      <c r="P106" t="s">
        <v>107</v>
      </c>
    </row>
    <row r="107" spans="1:23" x14ac:dyDescent="0.25">
      <c r="A107" s="3">
        <v>106</v>
      </c>
      <c r="B107" t="s">
        <v>26</v>
      </c>
      <c r="C107" t="s">
        <v>84</v>
      </c>
      <c r="D107" s="4" t="s">
        <v>18</v>
      </c>
      <c r="E107" t="s">
        <v>121</v>
      </c>
      <c r="F107" t="s">
        <v>6</v>
      </c>
      <c r="G107" t="s">
        <v>2</v>
      </c>
      <c r="H107" t="s">
        <v>28</v>
      </c>
      <c r="I107" t="s">
        <v>128</v>
      </c>
      <c r="J107" t="s">
        <v>66</v>
      </c>
      <c r="K107" t="s">
        <v>6</v>
      </c>
      <c r="L107" t="s">
        <v>23</v>
      </c>
      <c r="M107" t="s">
        <v>5</v>
      </c>
      <c r="N107" t="s">
        <v>72</v>
      </c>
      <c r="O107" t="s">
        <v>92</v>
      </c>
      <c r="P107" t="s">
        <v>93</v>
      </c>
    </row>
    <row r="108" spans="1:23" x14ac:dyDescent="0.25">
      <c r="A108" s="3">
        <v>107</v>
      </c>
      <c r="B108" t="s">
        <v>26</v>
      </c>
      <c r="C108" t="s">
        <v>78</v>
      </c>
      <c r="D108" s="4" t="s">
        <v>65</v>
      </c>
      <c r="E108" t="s">
        <v>30</v>
      </c>
      <c r="F108" t="s">
        <v>85</v>
      </c>
      <c r="G108" t="s">
        <v>2</v>
      </c>
      <c r="H108" t="s">
        <v>8</v>
      </c>
      <c r="I108" t="s">
        <v>63</v>
      </c>
      <c r="J108" t="s">
        <v>20</v>
      </c>
      <c r="K108" t="s">
        <v>6</v>
      </c>
      <c r="L108" t="s">
        <v>29</v>
      </c>
      <c r="M108" t="s">
        <v>5</v>
      </c>
      <c r="N108" t="s">
        <v>80</v>
      </c>
      <c r="O108" t="s">
        <v>68</v>
      </c>
      <c r="P108" t="s">
        <v>257</v>
      </c>
    </row>
    <row r="109" spans="1:23" x14ac:dyDescent="0.25">
      <c r="A109" s="3">
        <v>108</v>
      </c>
      <c r="B109" t="s">
        <v>26</v>
      </c>
      <c r="C109" t="s">
        <v>84</v>
      </c>
      <c r="D109" s="4" t="s">
        <v>65</v>
      </c>
      <c r="E109" t="s">
        <v>142</v>
      </c>
      <c r="F109" t="s">
        <v>85</v>
      </c>
      <c r="G109" t="s">
        <v>2</v>
      </c>
      <c r="H109" t="s">
        <v>8</v>
      </c>
      <c r="I109" t="s">
        <v>9</v>
      </c>
      <c r="J109" t="s">
        <v>126</v>
      </c>
      <c r="K109" t="s">
        <v>6</v>
      </c>
      <c r="L109" t="s">
        <v>23</v>
      </c>
      <c r="M109" t="s">
        <v>10</v>
      </c>
      <c r="N109" t="s">
        <v>77</v>
      </c>
      <c r="O109" t="s">
        <v>68</v>
      </c>
      <c r="P109" t="s">
        <v>257</v>
      </c>
    </row>
    <row r="110" spans="1:23" x14ac:dyDescent="0.25">
      <c r="A110" s="3">
        <v>109</v>
      </c>
      <c r="B110" t="s">
        <v>12</v>
      </c>
      <c r="C110" t="s">
        <v>84</v>
      </c>
      <c r="D110" s="4" t="s">
        <v>18</v>
      </c>
      <c r="E110" t="s">
        <v>14</v>
      </c>
      <c r="F110" t="s">
        <v>6</v>
      </c>
      <c r="G110" t="s">
        <v>2</v>
      </c>
      <c r="H110" t="s">
        <v>22</v>
      </c>
      <c r="I110" t="s">
        <v>65</v>
      </c>
      <c r="J110" t="s">
        <v>120</v>
      </c>
      <c r="K110" t="s">
        <v>6</v>
      </c>
      <c r="L110" t="s">
        <v>23</v>
      </c>
      <c r="M110" t="s">
        <v>5</v>
      </c>
      <c r="N110" t="s">
        <v>90</v>
      </c>
      <c r="O110" t="s">
        <v>92</v>
      </c>
      <c r="P110" t="s">
        <v>93</v>
      </c>
    </row>
    <row r="111" spans="1:23" x14ac:dyDescent="0.25">
      <c r="A111" s="3">
        <v>110</v>
      </c>
      <c r="B111" t="s">
        <v>12</v>
      </c>
      <c r="C111" t="s">
        <v>62</v>
      </c>
      <c r="D111" s="4" t="s">
        <v>18</v>
      </c>
      <c r="E111" t="s">
        <v>7</v>
      </c>
      <c r="F111" t="s">
        <v>6</v>
      </c>
      <c r="G111" t="s">
        <v>2</v>
      </c>
      <c r="H111" t="s">
        <v>28</v>
      </c>
      <c r="I111" t="s">
        <v>9</v>
      </c>
      <c r="J111" t="s">
        <v>98</v>
      </c>
      <c r="K111" t="s">
        <v>6</v>
      </c>
      <c r="L111" t="s">
        <v>23</v>
      </c>
      <c r="M111" t="s">
        <v>25</v>
      </c>
      <c r="N111" t="s">
        <v>90</v>
      </c>
      <c r="O111" t="s">
        <v>92</v>
      </c>
      <c r="P111" t="s">
        <v>93</v>
      </c>
    </row>
    <row r="112" spans="1:23" x14ac:dyDescent="0.25">
      <c r="A112" s="3">
        <v>111</v>
      </c>
      <c r="B112" t="s">
        <v>12</v>
      </c>
      <c r="C112" t="s">
        <v>62</v>
      </c>
      <c r="D112" s="4" t="s">
        <v>124</v>
      </c>
      <c r="E112" t="s">
        <v>124</v>
      </c>
      <c r="F112" t="s">
        <v>6</v>
      </c>
      <c r="G112" t="s">
        <v>2</v>
      </c>
      <c r="H112" t="s">
        <v>27</v>
      </c>
      <c r="I112" t="s">
        <v>9</v>
      </c>
      <c r="J112" t="s">
        <v>130</v>
      </c>
      <c r="K112" t="s">
        <v>6</v>
      </c>
      <c r="L112" t="s">
        <v>67</v>
      </c>
      <c r="M112" t="s">
        <v>5</v>
      </c>
      <c r="N112" t="s">
        <v>77</v>
      </c>
      <c r="O112" t="s">
        <v>68</v>
      </c>
      <c r="P112" t="s">
        <v>257</v>
      </c>
    </row>
    <row r="113" spans="1:16" x14ac:dyDescent="0.25">
      <c r="A113" s="3">
        <v>112</v>
      </c>
      <c r="B113" t="s">
        <v>13</v>
      </c>
      <c r="C113" t="s">
        <v>78</v>
      </c>
      <c r="D113" s="4" t="s">
        <v>14</v>
      </c>
      <c r="E113" t="s">
        <v>14</v>
      </c>
      <c r="F113" t="s">
        <v>64</v>
      </c>
      <c r="G113" t="s">
        <v>79</v>
      </c>
      <c r="H113" t="s">
        <v>15</v>
      </c>
      <c r="I113" t="s">
        <v>75</v>
      </c>
      <c r="J113" t="s">
        <v>66</v>
      </c>
      <c r="K113" t="s">
        <v>6</v>
      </c>
      <c r="L113" t="s">
        <v>67</v>
      </c>
      <c r="M113" t="s">
        <v>5</v>
      </c>
      <c r="N113" t="s">
        <v>80</v>
      </c>
      <c r="O113" t="s">
        <v>92</v>
      </c>
      <c r="P113" t="s">
        <v>256</v>
      </c>
    </row>
    <row r="114" spans="1:16" x14ac:dyDescent="0.25">
      <c r="A114" s="3">
        <v>113</v>
      </c>
      <c r="B114" t="s">
        <v>13</v>
      </c>
      <c r="C114" t="s">
        <v>78</v>
      </c>
      <c r="D114" s="4" t="s">
        <v>18</v>
      </c>
      <c r="E114" t="s">
        <v>14</v>
      </c>
      <c r="F114" t="s">
        <v>64</v>
      </c>
      <c r="G114" t="s">
        <v>79</v>
      </c>
      <c r="H114" t="s">
        <v>234</v>
      </c>
      <c r="I114" t="s">
        <v>75</v>
      </c>
      <c r="J114" t="s">
        <v>66</v>
      </c>
      <c r="K114" t="s">
        <v>6</v>
      </c>
      <c r="L114" t="s">
        <v>67</v>
      </c>
      <c r="M114" t="s">
        <v>5</v>
      </c>
      <c r="N114" t="s">
        <v>80</v>
      </c>
      <c r="O114" t="s">
        <v>81</v>
      </c>
      <c r="P114" t="s">
        <v>256</v>
      </c>
    </row>
    <row r="115" spans="1:16" x14ac:dyDescent="0.25">
      <c r="A115" s="3">
        <v>114</v>
      </c>
      <c r="B115" t="s">
        <v>13</v>
      </c>
      <c r="C115" t="s">
        <v>78</v>
      </c>
      <c r="D115" s="4" t="s">
        <v>18</v>
      </c>
      <c r="E115" t="s">
        <v>14</v>
      </c>
      <c r="F115" t="s">
        <v>64</v>
      </c>
      <c r="G115" t="s">
        <v>79</v>
      </c>
      <c r="H115" t="s">
        <v>24</v>
      </c>
      <c r="I115" t="s">
        <v>75</v>
      </c>
      <c r="J115" t="s">
        <v>66</v>
      </c>
      <c r="K115" t="s">
        <v>6</v>
      </c>
      <c r="L115" t="s">
        <v>67</v>
      </c>
      <c r="M115" t="s">
        <v>5</v>
      </c>
      <c r="N115" t="s">
        <v>80</v>
      </c>
      <c r="O115" t="s">
        <v>81</v>
      </c>
      <c r="P115" t="s">
        <v>256</v>
      </c>
    </row>
    <row r="116" spans="1:16" x14ac:dyDescent="0.25">
      <c r="A116" s="3">
        <v>115</v>
      </c>
      <c r="B116" t="s">
        <v>13</v>
      </c>
      <c r="C116" t="s">
        <v>78</v>
      </c>
      <c r="D116" s="4" t="s">
        <v>14</v>
      </c>
      <c r="E116" t="s">
        <v>14</v>
      </c>
      <c r="F116" t="s">
        <v>64</v>
      </c>
      <c r="G116" t="s">
        <v>79</v>
      </c>
      <c r="H116" t="s">
        <v>234</v>
      </c>
      <c r="I116" t="s">
        <v>75</v>
      </c>
      <c r="J116" t="s">
        <v>66</v>
      </c>
      <c r="K116" t="s">
        <v>6</v>
      </c>
      <c r="L116" t="s">
        <v>67</v>
      </c>
      <c r="M116" t="s">
        <v>5</v>
      </c>
      <c r="N116" t="s">
        <v>80</v>
      </c>
      <c r="O116" t="s">
        <v>92</v>
      </c>
      <c r="P116" t="s">
        <v>256</v>
      </c>
    </row>
    <row r="117" spans="1:16" x14ac:dyDescent="0.25">
      <c r="A117" s="3">
        <v>116</v>
      </c>
      <c r="B117" t="s">
        <v>13</v>
      </c>
      <c r="C117" t="s">
        <v>104</v>
      </c>
      <c r="D117" s="4" t="s">
        <v>18</v>
      </c>
      <c r="E117" t="s">
        <v>7</v>
      </c>
      <c r="F117" t="s">
        <v>64</v>
      </c>
      <c r="G117" t="s">
        <v>79</v>
      </c>
      <c r="H117" t="s">
        <v>24</v>
      </c>
      <c r="I117" t="s">
        <v>75</v>
      </c>
      <c r="J117" t="s">
        <v>105</v>
      </c>
      <c r="K117" t="s">
        <v>6</v>
      </c>
      <c r="L117" t="s">
        <v>23</v>
      </c>
      <c r="M117" t="s">
        <v>5</v>
      </c>
      <c r="N117" t="s">
        <v>77</v>
      </c>
      <c r="O117" t="s">
        <v>95</v>
      </c>
      <c r="P117" t="s">
        <v>256</v>
      </c>
    </row>
    <row r="118" spans="1:16" x14ac:dyDescent="0.25">
      <c r="A118" s="3">
        <v>117</v>
      </c>
      <c r="B118" t="s">
        <v>11</v>
      </c>
      <c r="C118" t="s">
        <v>78</v>
      </c>
      <c r="D118" s="4" t="s">
        <v>14</v>
      </c>
      <c r="E118" t="s">
        <v>94</v>
      </c>
      <c r="F118" t="s">
        <v>6</v>
      </c>
      <c r="G118" t="s">
        <v>2</v>
      </c>
      <c r="H118" t="s">
        <v>24</v>
      </c>
      <c r="I118" t="s">
        <v>75</v>
      </c>
      <c r="J118" t="s">
        <v>66</v>
      </c>
      <c r="K118" t="s">
        <v>6</v>
      </c>
      <c r="L118" t="s">
        <v>67</v>
      </c>
      <c r="M118" t="s">
        <v>25</v>
      </c>
      <c r="N118" t="s">
        <v>80</v>
      </c>
      <c r="O118" t="s">
        <v>86</v>
      </c>
      <c r="P118" t="s">
        <v>93</v>
      </c>
    </row>
    <row r="119" spans="1:16" x14ac:dyDescent="0.25">
      <c r="A119" s="3">
        <v>118</v>
      </c>
      <c r="B119" t="s">
        <v>26</v>
      </c>
      <c r="C119" t="s">
        <v>74</v>
      </c>
      <c r="D119" s="4" t="s">
        <v>63</v>
      </c>
      <c r="E119" t="s">
        <v>94</v>
      </c>
      <c r="F119" t="s">
        <v>85</v>
      </c>
      <c r="G119" t="s">
        <v>2</v>
      </c>
      <c r="H119" t="s">
        <v>8</v>
      </c>
      <c r="I119" t="s">
        <v>9</v>
      </c>
      <c r="J119" t="s">
        <v>96</v>
      </c>
      <c r="K119" t="s">
        <v>6</v>
      </c>
      <c r="L119" t="s">
        <v>67</v>
      </c>
      <c r="M119" t="s">
        <v>25</v>
      </c>
      <c r="N119" t="s">
        <v>77</v>
      </c>
      <c r="O119" t="s">
        <v>68</v>
      </c>
      <c r="P119" t="s">
        <v>69</v>
      </c>
    </row>
    <row r="120" spans="1:16" x14ac:dyDescent="0.25">
      <c r="A120" s="3">
        <v>119</v>
      </c>
      <c r="B120" t="s">
        <v>26</v>
      </c>
      <c r="C120" t="s">
        <v>62</v>
      </c>
      <c r="D120" s="4" t="s">
        <v>97</v>
      </c>
      <c r="E120" t="s">
        <v>99</v>
      </c>
      <c r="F120" t="s">
        <v>64</v>
      </c>
      <c r="G120" t="s">
        <v>2</v>
      </c>
      <c r="H120" t="s">
        <v>28</v>
      </c>
      <c r="I120" t="s">
        <v>9</v>
      </c>
      <c r="J120" t="s">
        <v>98</v>
      </c>
      <c r="K120" t="s">
        <v>6</v>
      </c>
      <c r="L120" t="s">
        <v>23</v>
      </c>
      <c r="M120" t="s">
        <v>5</v>
      </c>
      <c r="N120" t="s">
        <v>77</v>
      </c>
      <c r="O120" t="s">
        <v>68</v>
      </c>
      <c r="P120" t="s">
        <v>93</v>
      </c>
    </row>
    <row r="121" spans="1:16" x14ac:dyDescent="0.25">
      <c r="A121" s="3">
        <v>120</v>
      </c>
      <c r="B121" t="s">
        <v>26</v>
      </c>
      <c r="C121" t="s">
        <v>62</v>
      </c>
      <c r="D121" s="4" t="s">
        <v>14</v>
      </c>
      <c r="E121" t="s">
        <v>7</v>
      </c>
      <c r="F121" t="s">
        <v>85</v>
      </c>
      <c r="G121" t="s">
        <v>2</v>
      </c>
      <c r="H121" t="s">
        <v>22</v>
      </c>
      <c r="I121" t="s">
        <v>9</v>
      </c>
      <c r="J121" t="s">
        <v>76</v>
      </c>
      <c r="K121" t="s">
        <v>6</v>
      </c>
      <c r="L121" t="s">
        <v>67</v>
      </c>
      <c r="M121" t="s">
        <v>5</v>
      </c>
      <c r="N121" t="s">
        <v>77</v>
      </c>
      <c r="O121" t="s">
        <v>86</v>
      </c>
      <c r="P121" t="s">
        <v>256</v>
      </c>
    </row>
    <row r="122" spans="1:16" x14ac:dyDescent="0.25">
      <c r="A122" s="3">
        <v>121</v>
      </c>
      <c r="B122" t="s">
        <v>11</v>
      </c>
      <c r="C122" t="s">
        <v>84</v>
      </c>
      <c r="D122" s="4" t="s">
        <v>63</v>
      </c>
      <c r="E122" t="s">
        <v>7</v>
      </c>
      <c r="F122" t="s">
        <v>6</v>
      </c>
      <c r="G122" t="s">
        <v>2</v>
      </c>
      <c r="H122" t="s">
        <v>3</v>
      </c>
      <c r="I122" t="s">
        <v>9</v>
      </c>
      <c r="J122" t="s">
        <v>71</v>
      </c>
      <c r="K122" t="s">
        <v>6</v>
      </c>
      <c r="L122" t="s">
        <v>23</v>
      </c>
      <c r="M122" t="s">
        <v>10</v>
      </c>
      <c r="N122" t="s">
        <v>90</v>
      </c>
      <c r="O122" t="s">
        <v>68</v>
      </c>
      <c r="P122" t="s">
        <v>69</v>
      </c>
    </row>
    <row r="123" spans="1:16" x14ac:dyDescent="0.25">
      <c r="A123" s="3">
        <v>122</v>
      </c>
      <c r="B123" t="s">
        <v>11</v>
      </c>
      <c r="C123" t="s">
        <v>87</v>
      </c>
      <c r="D123" s="4" t="s">
        <v>63</v>
      </c>
      <c r="E123" t="s">
        <v>7</v>
      </c>
      <c r="F123" t="s">
        <v>64</v>
      </c>
      <c r="G123" t="s">
        <v>2</v>
      </c>
      <c r="H123" t="s">
        <v>8</v>
      </c>
      <c r="I123" t="s">
        <v>9</v>
      </c>
      <c r="J123" t="s">
        <v>96</v>
      </c>
      <c r="K123" t="s">
        <v>6</v>
      </c>
      <c r="L123" t="s">
        <v>23</v>
      </c>
      <c r="M123" t="s">
        <v>5</v>
      </c>
      <c r="N123" t="s">
        <v>77</v>
      </c>
      <c r="O123" t="s">
        <v>68</v>
      </c>
      <c r="P123" t="s">
        <v>69</v>
      </c>
    </row>
    <row r="124" spans="1:16" x14ac:dyDescent="0.25">
      <c r="A124" s="3">
        <v>123</v>
      </c>
      <c r="B124" t="s">
        <v>26</v>
      </c>
      <c r="C124" t="s">
        <v>62</v>
      </c>
      <c r="D124" s="4" t="s">
        <v>18</v>
      </c>
      <c r="E124" t="s">
        <v>251</v>
      </c>
      <c r="F124" t="s">
        <v>6</v>
      </c>
      <c r="G124" t="s">
        <v>2</v>
      </c>
      <c r="H124" t="s">
        <v>28</v>
      </c>
      <c r="I124" t="s">
        <v>63</v>
      </c>
      <c r="J124" t="s">
        <v>71</v>
      </c>
      <c r="K124" t="s">
        <v>6</v>
      </c>
      <c r="L124" t="s">
        <v>23</v>
      </c>
      <c r="M124" t="s">
        <v>5</v>
      </c>
      <c r="N124" t="s">
        <v>90</v>
      </c>
      <c r="O124" t="s">
        <v>92</v>
      </c>
      <c r="P124" t="s">
        <v>93</v>
      </c>
    </row>
    <row r="125" spans="1:16" x14ac:dyDescent="0.25">
      <c r="A125" s="3">
        <v>124</v>
      </c>
      <c r="B125" t="s">
        <v>11</v>
      </c>
      <c r="C125" t="s">
        <v>84</v>
      </c>
      <c r="D125" s="4" t="s">
        <v>63</v>
      </c>
      <c r="E125" t="s">
        <v>91</v>
      </c>
      <c r="F125" t="s">
        <v>6</v>
      </c>
      <c r="G125" t="s">
        <v>2</v>
      </c>
      <c r="H125" t="s">
        <v>8</v>
      </c>
      <c r="I125" t="s">
        <v>9</v>
      </c>
      <c r="J125" t="s">
        <v>149</v>
      </c>
      <c r="K125" t="s">
        <v>6</v>
      </c>
      <c r="L125" t="s">
        <v>23</v>
      </c>
      <c r="M125" t="s">
        <v>5</v>
      </c>
      <c r="N125" t="s">
        <v>90</v>
      </c>
      <c r="O125" t="s">
        <v>68</v>
      </c>
      <c r="P125" t="s">
        <v>257</v>
      </c>
    </row>
    <row r="126" spans="1:16" x14ac:dyDescent="0.25">
      <c r="A126" s="3">
        <v>125</v>
      </c>
      <c r="B126" t="s">
        <v>11</v>
      </c>
      <c r="C126" t="s">
        <v>87</v>
      </c>
      <c r="D126" s="4" t="s">
        <v>63</v>
      </c>
      <c r="E126" t="s">
        <v>73</v>
      </c>
      <c r="F126" t="s">
        <v>85</v>
      </c>
      <c r="G126" t="s">
        <v>2</v>
      </c>
      <c r="H126" t="s">
        <v>3</v>
      </c>
      <c r="I126" t="s">
        <v>88</v>
      </c>
      <c r="J126" t="s">
        <v>89</v>
      </c>
      <c r="K126" t="s">
        <v>6</v>
      </c>
      <c r="L126" t="s">
        <v>67</v>
      </c>
      <c r="M126" t="s">
        <v>5</v>
      </c>
      <c r="N126" t="s">
        <v>72</v>
      </c>
      <c r="O126" t="s">
        <v>68</v>
      </c>
      <c r="P126" t="s">
        <v>69</v>
      </c>
    </row>
    <row r="127" spans="1:16" x14ac:dyDescent="0.25">
      <c r="A127" s="3">
        <v>126</v>
      </c>
      <c r="B127" t="s">
        <v>12</v>
      </c>
      <c r="C127" t="s">
        <v>84</v>
      </c>
      <c r="D127" s="4" t="s">
        <v>14</v>
      </c>
      <c r="E127" t="s">
        <v>14</v>
      </c>
      <c r="F127" t="s">
        <v>6</v>
      </c>
      <c r="G127" t="s">
        <v>21</v>
      </c>
      <c r="H127" t="s">
        <v>19</v>
      </c>
      <c r="I127" t="s">
        <v>9</v>
      </c>
      <c r="J127" t="s">
        <v>89</v>
      </c>
      <c r="K127" t="s">
        <v>6</v>
      </c>
      <c r="L127" t="s">
        <v>67</v>
      </c>
      <c r="M127" t="s">
        <v>5</v>
      </c>
      <c r="N127" t="s">
        <v>90</v>
      </c>
      <c r="O127" t="s">
        <v>86</v>
      </c>
      <c r="P127" t="s">
        <v>256</v>
      </c>
    </row>
    <row r="128" spans="1:16" x14ac:dyDescent="0.25">
      <c r="A128" s="3">
        <v>127</v>
      </c>
      <c r="B128" t="s">
        <v>11</v>
      </c>
      <c r="C128" t="s">
        <v>84</v>
      </c>
      <c r="D128" s="4" t="s">
        <v>14</v>
      </c>
      <c r="E128" t="s">
        <v>109</v>
      </c>
      <c r="F128" t="s">
        <v>64</v>
      </c>
      <c r="G128" t="s">
        <v>2</v>
      </c>
      <c r="H128" t="s">
        <v>32</v>
      </c>
      <c r="I128" t="s">
        <v>110</v>
      </c>
      <c r="J128" t="s">
        <v>20</v>
      </c>
      <c r="K128" t="s">
        <v>6</v>
      </c>
      <c r="L128" t="s">
        <v>67</v>
      </c>
      <c r="M128" t="s">
        <v>5</v>
      </c>
      <c r="N128" t="s">
        <v>80</v>
      </c>
      <c r="O128" t="s">
        <v>86</v>
      </c>
      <c r="P128" t="s">
        <v>93</v>
      </c>
    </row>
    <row r="129" spans="1:16" x14ac:dyDescent="0.25">
      <c r="A129" s="3">
        <v>128</v>
      </c>
      <c r="B129" t="s">
        <v>13</v>
      </c>
      <c r="C129" t="s">
        <v>104</v>
      </c>
      <c r="D129" s="4" t="s">
        <v>14</v>
      </c>
      <c r="E129" t="s">
        <v>14</v>
      </c>
      <c r="F129" t="s">
        <v>64</v>
      </c>
      <c r="G129" t="s">
        <v>79</v>
      </c>
      <c r="H129" t="s">
        <v>24</v>
      </c>
      <c r="I129" t="s">
        <v>75</v>
      </c>
      <c r="J129" t="s">
        <v>111</v>
      </c>
      <c r="K129" t="s">
        <v>6</v>
      </c>
      <c r="L129" t="s">
        <v>23</v>
      </c>
      <c r="M129" t="s">
        <v>5</v>
      </c>
      <c r="N129" t="s">
        <v>77</v>
      </c>
      <c r="O129" t="s">
        <v>86</v>
      </c>
      <c r="P129" t="s">
        <v>93</v>
      </c>
    </row>
    <row r="130" spans="1:16" x14ac:dyDescent="0.25">
      <c r="A130" s="3">
        <v>129</v>
      </c>
      <c r="B130" t="s">
        <v>17</v>
      </c>
      <c r="C130" t="s">
        <v>84</v>
      </c>
      <c r="D130" s="4" t="s">
        <v>18</v>
      </c>
      <c r="E130" t="s">
        <v>30</v>
      </c>
      <c r="F130" t="s">
        <v>6</v>
      </c>
      <c r="G130" t="s">
        <v>2</v>
      </c>
      <c r="H130" t="s">
        <v>19</v>
      </c>
      <c r="I130" t="s">
        <v>9</v>
      </c>
      <c r="J130" t="s">
        <v>76</v>
      </c>
      <c r="K130" t="s">
        <v>6</v>
      </c>
      <c r="L130" t="s">
        <v>23</v>
      </c>
      <c r="M130" t="s">
        <v>5</v>
      </c>
      <c r="N130" t="s">
        <v>77</v>
      </c>
      <c r="O130" t="s">
        <v>92</v>
      </c>
      <c r="P130" t="s">
        <v>256</v>
      </c>
    </row>
    <row r="131" spans="1:16" x14ac:dyDescent="0.25">
      <c r="A131" s="3">
        <v>130</v>
      </c>
      <c r="B131" t="s">
        <v>11</v>
      </c>
      <c r="C131" t="s">
        <v>104</v>
      </c>
      <c r="D131" s="4" t="s">
        <v>14</v>
      </c>
      <c r="E131" t="s">
        <v>7</v>
      </c>
      <c r="F131" t="s">
        <v>6</v>
      </c>
      <c r="G131" t="s">
        <v>2</v>
      </c>
      <c r="H131" t="s">
        <v>22</v>
      </c>
      <c r="I131" t="s">
        <v>65</v>
      </c>
      <c r="J131" t="s">
        <v>100</v>
      </c>
      <c r="K131" t="s">
        <v>6</v>
      </c>
      <c r="L131" t="s">
        <v>23</v>
      </c>
      <c r="M131" t="s">
        <v>25</v>
      </c>
      <c r="N131" t="s">
        <v>80</v>
      </c>
      <c r="O131" t="s">
        <v>92</v>
      </c>
      <c r="P131" t="s">
        <v>93</v>
      </c>
    </row>
    <row r="132" spans="1:16" x14ac:dyDescent="0.25">
      <c r="A132" s="3">
        <v>131</v>
      </c>
      <c r="B132" t="s">
        <v>11</v>
      </c>
      <c r="C132" t="s">
        <v>104</v>
      </c>
      <c r="D132" s="4" t="s">
        <v>14</v>
      </c>
      <c r="E132" t="s">
        <v>94</v>
      </c>
      <c r="F132" t="s">
        <v>85</v>
      </c>
      <c r="G132" t="s">
        <v>2</v>
      </c>
      <c r="H132" t="s">
        <v>22</v>
      </c>
      <c r="I132" t="s">
        <v>65</v>
      </c>
      <c r="J132" t="s">
        <v>76</v>
      </c>
      <c r="K132" t="s">
        <v>6</v>
      </c>
      <c r="L132" t="s">
        <v>23</v>
      </c>
      <c r="M132" t="s">
        <v>5</v>
      </c>
      <c r="N132" t="s">
        <v>80</v>
      </c>
      <c r="O132" t="s">
        <v>86</v>
      </c>
      <c r="P132" t="s">
        <v>93</v>
      </c>
    </row>
    <row r="133" spans="1:16" x14ac:dyDescent="0.25">
      <c r="A133" s="3">
        <v>132</v>
      </c>
      <c r="B133" t="s">
        <v>13</v>
      </c>
      <c r="C133" t="s">
        <v>104</v>
      </c>
      <c r="D133" s="4" t="s">
        <v>14</v>
      </c>
      <c r="E133" t="s">
        <v>7</v>
      </c>
      <c r="F133" t="s">
        <v>6</v>
      </c>
      <c r="G133" t="s">
        <v>2</v>
      </c>
      <c r="H133" t="s">
        <v>28</v>
      </c>
      <c r="I133" t="s">
        <v>9</v>
      </c>
      <c r="J133" t="s">
        <v>112</v>
      </c>
      <c r="K133" t="s">
        <v>6</v>
      </c>
      <c r="L133" t="s">
        <v>23</v>
      </c>
      <c r="M133" t="s">
        <v>5</v>
      </c>
      <c r="N133" t="s">
        <v>77</v>
      </c>
      <c r="O133" t="s">
        <v>95</v>
      </c>
      <c r="P133" t="s">
        <v>93</v>
      </c>
    </row>
    <row r="134" spans="1:16" x14ac:dyDescent="0.25">
      <c r="A134" s="3">
        <v>133</v>
      </c>
      <c r="B134" t="s">
        <v>26</v>
      </c>
      <c r="C134" t="s">
        <v>62</v>
      </c>
      <c r="D134" s="4" t="s">
        <v>18</v>
      </c>
      <c r="E134" t="s">
        <v>94</v>
      </c>
      <c r="F134" t="s">
        <v>6</v>
      </c>
      <c r="G134" t="s">
        <v>2</v>
      </c>
      <c r="H134" t="s">
        <v>19</v>
      </c>
      <c r="I134" t="s">
        <v>65</v>
      </c>
      <c r="J134" t="s">
        <v>129</v>
      </c>
      <c r="K134" t="s">
        <v>6</v>
      </c>
      <c r="L134" t="s">
        <v>29</v>
      </c>
      <c r="M134" t="s">
        <v>25</v>
      </c>
      <c r="N134" t="s">
        <v>72</v>
      </c>
      <c r="O134" t="s">
        <v>92</v>
      </c>
      <c r="P134" t="s">
        <v>256</v>
      </c>
    </row>
    <row r="135" spans="1:16" x14ac:dyDescent="0.25">
      <c r="A135" s="3">
        <v>134</v>
      </c>
      <c r="B135" t="s">
        <v>11</v>
      </c>
      <c r="C135" t="s">
        <v>78</v>
      </c>
      <c r="D135" s="4" t="s">
        <v>63</v>
      </c>
      <c r="E135" t="s">
        <v>94</v>
      </c>
      <c r="F135" t="s">
        <v>64</v>
      </c>
      <c r="G135" t="s">
        <v>2</v>
      </c>
      <c r="H135" t="s">
        <v>38</v>
      </c>
      <c r="I135" t="s">
        <v>9</v>
      </c>
      <c r="J135" t="s">
        <v>130</v>
      </c>
      <c r="K135" t="s">
        <v>6</v>
      </c>
      <c r="L135" t="s">
        <v>67</v>
      </c>
      <c r="M135" t="s">
        <v>10</v>
      </c>
      <c r="N135" t="s">
        <v>90</v>
      </c>
      <c r="O135" t="s">
        <v>68</v>
      </c>
      <c r="P135" t="s">
        <v>257</v>
      </c>
    </row>
    <row r="136" spans="1:16" x14ac:dyDescent="0.25">
      <c r="A136" s="3">
        <v>135</v>
      </c>
      <c r="B136" t="s">
        <v>11</v>
      </c>
      <c r="C136" t="s">
        <v>84</v>
      </c>
      <c r="D136" s="4" t="s">
        <v>18</v>
      </c>
      <c r="E136" t="s">
        <v>30</v>
      </c>
      <c r="F136" t="s">
        <v>6</v>
      </c>
      <c r="G136" t="s">
        <v>2</v>
      </c>
      <c r="H136" t="s">
        <v>28</v>
      </c>
      <c r="I136" t="s">
        <v>9</v>
      </c>
      <c r="J136" t="s">
        <v>71</v>
      </c>
      <c r="K136" t="s">
        <v>6</v>
      </c>
      <c r="L136" t="s">
        <v>118</v>
      </c>
      <c r="M136" t="s">
        <v>5</v>
      </c>
      <c r="N136" t="s">
        <v>90</v>
      </c>
      <c r="O136" t="s">
        <v>86</v>
      </c>
      <c r="P136" t="s">
        <v>256</v>
      </c>
    </row>
    <row r="137" spans="1:16" x14ac:dyDescent="0.25">
      <c r="A137" s="3">
        <v>136</v>
      </c>
      <c r="B137" t="s">
        <v>11</v>
      </c>
      <c r="C137" t="s">
        <v>84</v>
      </c>
      <c r="D137" s="4" t="s">
        <v>63</v>
      </c>
      <c r="E137" t="s">
        <v>7</v>
      </c>
      <c r="F137" t="s">
        <v>6</v>
      </c>
      <c r="G137" t="s">
        <v>2</v>
      </c>
      <c r="H137" t="s">
        <v>3</v>
      </c>
      <c r="I137" t="s">
        <v>9</v>
      </c>
      <c r="J137" t="s">
        <v>149</v>
      </c>
      <c r="K137" t="s">
        <v>6</v>
      </c>
      <c r="L137" t="s">
        <v>23</v>
      </c>
      <c r="M137" t="s">
        <v>10</v>
      </c>
      <c r="N137" t="s">
        <v>90</v>
      </c>
      <c r="O137" t="s">
        <v>68</v>
      </c>
      <c r="P137" t="s">
        <v>69</v>
      </c>
    </row>
    <row r="138" spans="1:16" x14ac:dyDescent="0.25">
      <c r="A138" s="3">
        <v>137</v>
      </c>
      <c r="B138" t="s">
        <v>11</v>
      </c>
      <c r="C138" t="s">
        <v>87</v>
      </c>
      <c r="D138" s="4" t="s">
        <v>63</v>
      </c>
      <c r="E138" t="s">
        <v>7</v>
      </c>
      <c r="F138" t="s">
        <v>64</v>
      </c>
      <c r="G138" t="s">
        <v>2</v>
      </c>
      <c r="H138" t="s">
        <v>8</v>
      </c>
      <c r="I138" t="s">
        <v>9</v>
      </c>
      <c r="J138" t="s">
        <v>71</v>
      </c>
      <c r="K138" t="s">
        <v>6</v>
      </c>
      <c r="L138" t="s">
        <v>23</v>
      </c>
      <c r="M138" t="s">
        <v>5</v>
      </c>
      <c r="N138" t="s">
        <v>77</v>
      </c>
      <c r="O138" t="s">
        <v>68</v>
      </c>
      <c r="P138" t="s">
        <v>69</v>
      </c>
    </row>
    <row r="139" spans="1:16" x14ac:dyDescent="0.25">
      <c r="A139" s="3">
        <v>138</v>
      </c>
      <c r="B139" t="s">
        <v>26</v>
      </c>
      <c r="C139" t="s">
        <v>62</v>
      </c>
      <c r="D139" s="4" t="s">
        <v>18</v>
      </c>
      <c r="E139" t="s">
        <v>251</v>
      </c>
      <c r="F139" t="s">
        <v>6</v>
      </c>
      <c r="G139" t="s">
        <v>2</v>
      </c>
      <c r="H139" t="s">
        <v>28</v>
      </c>
      <c r="I139" t="s">
        <v>63</v>
      </c>
      <c r="J139" t="s">
        <v>71</v>
      </c>
      <c r="K139" t="s">
        <v>6</v>
      </c>
      <c r="L139" t="s">
        <v>23</v>
      </c>
      <c r="M139" t="s">
        <v>5</v>
      </c>
      <c r="N139" t="s">
        <v>90</v>
      </c>
      <c r="O139" t="s">
        <v>92</v>
      </c>
      <c r="P139" t="s">
        <v>93</v>
      </c>
    </row>
    <row r="140" spans="1:16" x14ac:dyDescent="0.25">
      <c r="A140" s="3">
        <v>139</v>
      </c>
      <c r="B140" t="s">
        <v>11</v>
      </c>
      <c r="C140" t="s">
        <v>84</v>
      </c>
      <c r="D140" s="4" t="s">
        <v>63</v>
      </c>
      <c r="E140" t="s">
        <v>91</v>
      </c>
      <c r="F140" t="s">
        <v>6</v>
      </c>
      <c r="G140" t="s">
        <v>2</v>
      </c>
      <c r="H140" t="s">
        <v>8</v>
      </c>
      <c r="I140" t="s">
        <v>9</v>
      </c>
      <c r="J140" t="s">
        <v>71</v>
      </c>
      <c r="K140" t="s">
        <v>6</v>
      </c>
      <c r="L140" t="s">
        <v>23</v>
      </c>
      <c r="M140" t="s">
        <v>5</v>
      </c>
      <c r="N140" t="s">
        <v>90</v>
      </c>
      <c r="O140" t="s">
        <v>68</v>
      </c>
      <c r="P140" t="s">
        <v>257</v>
      </c>
    </row>
    <row r="141" spans="1:16" x14ac:dyDescent="0.25">
      <c r="A141" s="3">
        <v>140</v>
      </c>
      <c r="B141" t="s">
        <v>11</v>
      </c>
      <c r="C141" t="s">
        <v>87</v>
      </c>
      <c r="D141" s="4" t="s">
        <v>63</v>
      </c>
      <c r="E141" t="s">
        <v>7</v>
      </c>
      <c r="F141" t="s">
        <v>6</v>
      </c>
      <c r="G141" t="s">
        <v>2</v>
      </c>
      <c r="H141" t="s">
        <v>3</v>
      </c>
      <c r="I141" t="s">
        <v>9</v>
      </c>
      <c r="J141" t="s">
        <v>126</v>
      </c>
      <c r="K141" t="s">
        <v>6</v>
      </c>
      <c r="L141" t="s">
        <v>23</v>
      </c>
      <c r="M141" t="s">
        <v>10</v>
      </c>
      <c r="N141" t="s">
        <v>77</v>
      </c>
      <c r="O141" t="s">
        <v>68</v>
      </c>
      <c r="P141" t="s">
        <v>69</v>
      </c>
    </row>
    <row r="142" spans="1:16" x14ac:dyDescent="0.25">
      <c r="A142" s="3">
        <v>141</v>
      </c>
      <c r="B142" t="s">
        <v>26</v>
      </c>
      <c r="C142" t="s">
        <v>84</v>
      </c>
      <c r="D142" s="4" t="s">
        <v>18</v>
      </c>
      <c r="E142" t="s">
        <v>7</v>
      </c>
      <c r="F142" t="s">
        <v>6</v>
      </c>
      <c r="G142" t="s">
        <v>2</v>
      </c>
      <c r="H142" t="s">
        <v>28</v>
      </c>
      <c r="I142" t="s">
        <v>255</v>
      </c>
      <c r="J142" t="s">
        <v>112</v>
      </c>
      <c r="K142" t="s">
        <v>6</v>
      </c>
      <c r="L142" t="s">
        <v>67</v>
      </c>
      <c r="M142" t="s">
        <v>25</v>
      </c>
      <c r="N142" t="s">
        <v>80</v>
      </c>
      <c r="O142" t="s">
        <v>95</v>
      </c>
      <c r="P142" t="s">
        <v>93</v>
      </c>
    </row>
    <row r="143" spans="1:16" x14ac:dyDescent="0.25">
      <c r="A143" s="3">
        <v>142</v>
      </c>
      <c r="B143" t="s">
        <v>26</v>
      </c>
      <c r="C143" t="s">
        <v>62</v>
      </c>
      <c r="D143" s="4" t="s">
        <v>14</v>
      </c>
      <c r="E143" t="s">
        <v>148</v>
      </c>
      <c r="F143" t="s">
        <v>85</v>
      </c>
      <c r="G143" t="s">
        <v>2</v>
      </c>
      <c r="H143" t="s">
        <v>27</v>
      </c>
      <c r="I143" t="s">
        <v>9</v>
      </c>
      <c r="J143" t="s">
        <v>44</v>
      </c>
      <c r="K143" t="s">
        <v>6</v>
      </c>
      <c r="L143" t="s">
        <v>29</v>
      </c>
      <c r="M143" t="s">
        <v>25</v>
      </c>
      <c r="N143" t="s">
        <v>77</v>
      </c>
      <c r="O143" t="s">
        <v>95</v>
      </c>
      <c r="P143" t="s">
        <v>69</v>
      </c>
    </row>
    <row r="144" spans="1:16" x14ac:dyDescent="0.25">
      <c r="A144" s="3">
        <v>143</v>
      </c>
      <c r="B144" t="s">
        <v>11</v>
      </c>
      <c r="C144" t="s">
        <v>62</v>
      </c>
      <c r="D144" s="4" t="s">
        <v>14</v>
      </c>
      <c r="E144" t="s">
        <v>73</v>
      </c>
      <c r="F144" t="s">
        <v>64</v>
      </c>
      <c r="G144" t="s">
        <v>2</v>
      </c>
      <c r="H144" t="s">
        <v>8</v>
      </c>
      <c r="I144" t="s">
        <v>65</v>
      </c>
      <c r="J144" t="s">
        <v>66</v>
      </c>
      <c r="K144" t="s">
        <v>4</v>
      </c>
      <c r="L144" t="s">
        <v>67</v>
      </c>
      <c r="M144" t="s">
        <v>5</v>
      </c>
      <c r="N144" t="s">
        <v>80</v>
      </c>
      <c r="O144" t="s">
        <v>92</v>
      </c>
      <c r="P144" t="s">
        <v>69</v>
      </c>
    </row>
    <row r="145" spans="1:16" x14ac:dyDescent="0.25">
      <c r="A145" s="3">
        <v>144</v>
      </c>
      <c r="B145" t="s">
        <v>12</v>
      </c>
      <c r="C145" t="s">
        <v>74</v>
      </c>
      <c r="D145" s="4" t="s">
        <v>18</v>
      </c>
      <c r="E145" t="s">
        <v>75</v>
      </c>
      <c r="F145" t="s">
        <v>64</v>
      </c>
      <c r="G145" t="s">
        <v>2</v>
      </c>
      <c r="H145" t="s">
        <v>38</v>
      </c>
      <c r="I145" t="s">
        <v>9</v>
      </c>
      <c r="J145" t="s">
        <v>76</v>
      </c>
      <c r="K145" t="s">
        <v>4</v>
      </c>
      <c r="L145" t="s">
        <v>67</v>
      </c>
      <c r="M145" t="s">
        <v>5</v>
      </c>
      <c r="N145" t="s">
        <v>77</v>
      </c>
      <c r="O145" t="s">
        <v>152</v>
      </c>
      <c r="P145" t="s">
        <v>69</v>
      </c>
    </row>
    <row r="146" spans="1:16" x14ac:dyDescent="0.25">
      <c r="A146" s="3">
        <v>145</v>
      </c>
      <c r="B146" t="s">
        <v>11</v>
      </c>
      <c r="C146" t="s">
        <v>87</v>
      </c>
      <c r="D146" s="4" t="s">
        <v>63</v>
      </c>
      <c r="E146" t="s">
        <v>7</v>
      </c>
      <c r="F146" t="s">
        <v>64</v>
      </c>
      <c r="G146" t="s">
        <v>2</v>
      </c>
      <c r="H146" t="s">
        <v>3</v>
      </c>
      <c r="I146" t="s">
        <v>9</v>
      </c>
      <c r="J146" t="s">
        <v>149</v>
      </c>
      <c r="K146" t="s">
        <v>6</v>
      </c>
      <c r="L146" t="s">
        <v>23</v>
      </c>
      <c r="M146" t="s">
        <v>5</v>
      </c>
      <c r="N146" t="s">
        <v>77</v>
      </c>
      <c r="O146" t="s">
        <v>68</v>
      </c>
      <c r="P146" t="s">
        <v>69</v>
      </c>
    </row>
    <row r="147" spans="1:16" x14ac:dyDescent="0.25">
      <c r="A147" s="3">
        <v>146</v>
      </c>
      <c r="B147" t="s">
        <v>11</v>
      </c>
      <c r="C147" t="s">
        <v>62</v>
      </c>
      <c r="D147" s="4" t="s">
        <v>18</v>
      </c>
      <c r="E147" t="s">
        <v>251</v>
      </c>
      <c r="F147" t="s">
        <v>6</v>
      </c>
      <c r="G147" t="s">
        <v>2</v>
      </c>
      <c r="H147" t="s">
        <v>8</v>
      </c>
      <c r="I147" t="s">
        <v>63</v>
      </c>
      <c r="J147" t="s">
        <v>71</v>
      </c>
      <c r="K147" t="s">
        <v>6</v>
      </c>
      <c r="L147" t="s">
        <v>23</v>
      </c>
      <c r="M147" t="s">
        <v>5</v>
      </c>
      <c r="N147" t="s">
        <v>90</v>
      </c>
      <c r="O147" t="s">
        <v>92</v>
      </c>
      <c r="P147" t="s">
        <v>93</v>
      </c>
    </row>
    <row r="148" spans="1:16" x14ac:dyDescent="0.25">
      <c r="A148" s="3">
        <v>147</v>
      </c>
      <c r="B148" t="s">
        <v>11</v>
      </c>
      <c r="C148" t="s">
        <v>84</v>
      </c>
      <c r="D148" s="4" t="s">
        <v>63</v>
      </c>
      <c r="E148" t="s">
        <v>109</v>
      </c>
      <c r="F148" t="s">
        <v>85</v>
      </c>
      <c r="G148" t="s">
        <v>2</v>
      </c>
      <c r="H148" t="s">
        <v>3</v>
      </c>
      <c r="I148" t="s">
        <v>9</v>
      </c>
      <c r="J148" t="s">
        <v>149</v>
      </c>
      <c r="K148" t="s">
        <v>6</v>
      </c>
      <c r="L148" t="s">
        <v>23</v>
      </c>
      <c r="M148" t="s">
        <v>5</v>
      </c>
      <c r="N148" t="s">
        <v>77</v>
      </c>
      <c r="O148" t="s">
        <v>68</v>
      </c>
      <c r="P148" t="s">
        <v>107</v>
      </c>
    </row>
    <row r="149" spans="1:16" x14ac:dyDescent="0.25">
      <c r="A149" s="3">
        <v>148</v>
      </c>
      <c r="B149" t="s">
        <v>26</v>
      </c>
      <c r="C149" t="s">
        <v>84</v>
      </c>
      <c r="D149" s="4" t="s">
        <v>65</v>
      </c>
      <c r="E149" t="s">
        <v>142</v>
      </c>
      <c r="F149" t="s">
        <v>85</v>
      </c>
      <c r="G149" t="s">
        <v>2</v>
      </c>
      <c r="H149" t="s">
        <v>8</v>
      </c>
      <c r="I149" t="s">
        <v>9</v>
      </c>
      <c r="J149" t="s">
        <v>126</v>
      </c>
      <c r="K149" t="s">
        <v>6</v>
      </c>
      <c r="L149" t="s">
        <v>23</v>
      </c>
      <c r="M149" t="s">
        <v>10</v>
      </c>
      <c r="N149" t="s">
        <v>77</v>
      </c>
      <c r="O149" t="s">
        <v>68</v>
      </c>
      <c r="P149" t="s">
        <v>257</v>
      </c>
    </row>
    <row r="150" spans="1:16" x14ac:dyDescent="0.25">
      <c r="A150" s="3">
        <v>149</v>
      </c>
      <c r="B150" t="s">
        <v>26</v>
      </c>
      <c r="C150" t="s">
        <v>74</v>
      </c>
      <c r="D150" s="4" t="s">
        <v>14</v>
      </c>
      <c r="E150" t="s">
        <v>7</v>
      </c>
      <c r="F150" t="s">
        <v>6</v>
      </c>
      <c r="G150" t="s">
        <v>2</v>
      </c>
      <c r="H150" t="s">
        <v>8</v>
      </c>
      <c r="I150" t="s">
        <v>9</v>
      </c>
      <c r="J150" t="s">
        <v>100</v>
      </c>
      <c r="K150" t="s">
        <v>6</v>
      </c>
      <c r="L150" t="s">
        <v>23</v>
      </c>
      <c r="M150" t="s">
        <v>5</v>
      </c>
      <c r="N150" t="s">
        <v>72</v>
      </c>
      <c r="O150" t="s">
        <v>95</v>
      </c>
      <c r="P150" t="s">
        <v>107</v>
      </c>
    </row>
    <row r="151" spans="1:16" x14ac:dyDescent="0.25">
      <c r="A151" s="3">
        <v>150</v>
      </c>
      <c r="B151" t="s">
        <v>26</v>
      </c>
      <c r="C151" t="s">
        <v>74</v>
      </c>
      <c r="D151" s="4" t="s">
        <v>65</v>
      </c>
      <c r="E151" t="s">
        <v>103</v>
      </c>
      <c r="F151" t="s">
        <v>85</v>
      </c>
      <c r="G151" t="s">
        <v>2</v>
      </c>
      <c r="H151" t="s">
        <v>8</v>
      </c>
      <c r="I151" t="s">
        <v>9</v>
      </c>
      <c r="J151" t="s">
        <v>76</v>
      </c>
      <c r="K151" t="s">
        <v>6</v>
      </c>
      <c r="L151" t="s">
        <v>67</v>
      </c>
      <c r="M151" t="s">
        <v>5</v>
      </c>
      <c r="N151" t="s">
        <v>90</v>
      </c>
      <c r="O151" t="s">
        <v>68</v>
      </c>
      <c r="P151" t="s">
        <v>69</v>
      </c>
    </row>
    <row r="152" spans="1:16" x14ac:dyDescent="0.25">
      <c r="A152" s="3">
        <v>151</v>
      </c>
      <c r="B152" t="s">
        <v>12</v>
      </c>
      <c r="C152" t="s">
        <v>62</v>
      </c>
      <c r="D152" s="4" t="s">
        <v>124</v>
      </c>
      <c r="E152" t="s">
        <v>124</v>
      </c>
      <c r="F152" t="s">
        <v>6</v>
      </c>
      <c r="G152" t="s">
        <v>2</v>
      </c>
      <c r="H152" t="s">
        <v>27</v>
      </c>
      <c r="I152" t="s">
        <v>9</v>
      </c>
      <c r="J152" t="s">
        <v>130</v>
      </c>
      <c r="K152" t="s">
        <v>6</v>
      </c>
      <c r="L152" t="s">
        <v>67</v>
      </c>
      <c r="M152" t="s">
        <v>5</v>
      </c>
      <c r="N152" t="s">
        <v>77</v>
      </c>
      <c r="O152" t="s">
        <v>68</v>
      </c>
      <c r="P152" t="s">
        <v>257</v>
      </c>
    </row>
    <row r="153" spans="1:16" x14ac:dyDescent="0.25">
      <c r="A153" s="3">
        <v>152</v>
      </c>
      <c r="B153" t="s">
        <v>26</v>
      </c>
      <c r="C153" t="s">
        <v>62</v>
      </c>
      <c r="D153" s="4" t="s">
        <v>14</v>
      </c>
      <c r="E153" t="s">
        <v>91</v>
      </c>
      <c r="F153" t="s">
        <v>6</v>
      </c>
      <c r="G153" t="s">
        <v>2</v>
      </c>
      <c r="H153" t="s">
        <v>19</v>
      </c>
      <c r="I153" t="s">
        <v>97</v>
      </c>
      <c r="J153" t="s">
        <v>100</v>
      </c>
      <c r="K153" t="s">
        <v>6</v>
      </c>
      <c r="L153" t="s">
        <v>29</v>
      </c>
      <c r="M153" t="s">
        <v>25</v>
      </c>
      <c r="N153" t="s">
        <v>77</v>
      </c>
      <c r="O153" t="s">
        <v>92</v>
      </c>
      <c r="P153" t="s">
        <v>256</v>
      </c>
    </row>
    <row r="154" spans="1:16" x14ac:dyDescent="0.25">
      <c r="A154" s="3">
        <v>153</v>
      </c>
      <c r="B154" t="s">
        <v>12</v>
      </c>
      <c r="C154" t="s">
        <v>62</v>
      </c>
      <c r="D154" s="4" t="s">
        <v>18</v>
      </c>
      <c r="E154" t="s">
        <v>30</v>
      </c>
      <c r="F154" t="s">
        <v>6</v>
      </c>
      <c r="G154" t="s">
        <v>2</v>
      </c>
      <c r="H154" t="s">
        <v>19</v>
      </c>
      <c r="I154" t="s">
        <v>9</v>
      </c>
      <c r="J154" t="s">
        <v>76</v>
      </c>
      <c r="K154" t="s">
        <v>6</v>
      </c>
      <c r="L154" t="s">
        <v>23</v>
      </c>
      <c r="M154" t="s">
        <v>5</v>
      </c>
      <c r="N154" t="s">
        <v>77</v>
      </c>
      <c r="O154" t="s">
        <v>92</v>
      </c>
      <c r="P154" t="s">
        <v>93</v>
      </c>
    </row>
    <row r="155" spans="1:16" x14ac:dyDescent="0.25">
      <c r="A155" s="3">
        <v>154</v>
      </c>
      <c r="B155" t="s">
        <v>11</v>
      </c>
      <c r="C155" t="s">
        <v>84</v>
      </c>
      <c r="D155" s="4" t="s">
        <v>14</v>
      </c>
      <c r="E155" t="s">
        <v>94</v>
      </c>
      <c r="F155" t="s">
        <v>6</v>
      </c>
      <c r="G155" t="s">
        <v>2</v>
      </c>
      <c r="H155" t="s">
        <v>28</v>
      </c>
      <c r="I155" t="s">
        <v>65</v>
      </c>
      <c r="J155" t="s">
        <v>101</v>
      </c>
      <c r="K155" t="s">
        <v>6</v>
      </c>
      <c r="L155" t="s">
        <v>23</v>
      </c>
      <c r="M155" t="s">
        <v>5</v>
      </c>
      <c r="N155" t="s">
        <v>80</v>
      </c>
      <c r="O155" t="s">
        <v>92</v>
      </c>
      <c r="P155" t="s">
        <v>102</v>
      </c>
    </row>
    <row r="156" spans="1:16" x14ac:dyDescent="0.25">
      <c r="A156" s="3">
        <v>155</v>
      </c>
      <c r="B156" t="s">
        <v>11</v>
      </c>
      <c r="C156" t="s">
        <v>84</v>
      </c>
      <c r="D156" s="4" t="s">
        <v>63</v>
      </c>
      <c r="E156" t="s">
        <v>7</v>
      </c>
      <c r="F156" t="s">
        <v>6</v>
      </c>
      <c r="G156" t="s">
        <v>2</v>
      </c>
      <c r="H156" t="s">
        <v>3</v>
      </c>
      <c r="I156" t="s">
        <v>9</v>
      </c>
      <c r="J156" t="s">
        <v>96</v>
      </c>
      <c r="K156" t="s">
        <v>6</v>
      </c>
      <c r="L156" t="s">
        <v>23</v>
      </c>
      <c r="M156" t="s">
        <v>10</v>
      </c>
      <c r="N156" t="s">
        <v>90</v>
      </c>
      <c r="O156" t="s">
        <v>68</v>
      </c>
      <c r="P156" t="s">
        <v>69</v>
      </c>
    </row>
    <row r="157" spans="1:16" x14ac:dyDescent="0.25">
      <c r="A157" s="3">
        <v>156</v>
      </c>
      <c r="B157" t="s">
        <v>11</v>
      </c>
      <c r="C157" t="s">
        <v>87</v>
      </c>
      <c r="D157" s="4" t="s">
        <v>63</v>
      </c>
      <c r="E157" t="s">
        <v>7</v>
      </c>
      <c r="F157" t="s">
        <v>64</v>
      </c>
      <c r="G157" t="s">
        <v>2</v>
      </c>
      <c r="H157" t="s">
        <v>8</v>
      </c>
      <c r="I157" t="s">
        <v>9</v>
      </c>
      <c r="J157" t="s">
        <v>71</v>
      </c>
      <c r="K157" t="s">
        <v>6</v>
      </c>
      <c r="L157" t="s">
        <v>23</v>
      </c>
      <c r="M157" t="s">
        <v>5</v>
      </c>
      <c r="N157" t="s">
        <v>77</v>
      </c>
      <c r="O157" t="s">
        <v>68</v>
      </c>
      <c r="P157" t="s">
        <v>69</v>
      </c>
    </row>
    <row r="158" spans="1:16" x14ac:dyDescent="0.25">
      <c r="A158" s="3">
        <v>157</v>
      </c>
      <c r="B158" t="s">
        <v>11</v>
      </c>
      <c r="C158" t="s">
        <v>84</v>
      </c>
      <c r="D158" s="4" t="s">
        <v>63</v>
      </c>
      <c r="E158" t="s">
        <v>63</v>
      </c>
      <c r="F158" t="s">
        <v>85</v>
      </c>
      <c r="G158" t="s">
        <v>2</v>
      </c>
      <c r="H158" t="s">
        <v>35</v>
      </c>
      <c r="I158" t="s">
        <v>88</v>
      </c>
      <c r="J158" t="s">
        <v>112</v>
      </c>
      <c r="K158" t="s">
        <v>6</v>
      </c>
      <c r="L158" t="s">
        <v>23</v>
      </c>
      <c r="M158" t="s">
        <v>10</v>
      </c>
      <c r="N158" t="s">
        <v>90</v>
      </c>
      <c r="O158" t="s">
        <v>68</v>
      </c>
      <c r="P158" t="s">
        <v>69</v>
      </c>
    </row>
    <row r="159" spans="1:16" x14ac:dyDescent="0.25">
      <c r="A159" s="3">
        <v>158</v>
      </c>
      <c r="B159" t="s">
        <v>26</v>
      </c>
      <c r="C159" t="s">
        <v>74</v>
      </c>
      <c r="D159" s="4" t="s">
        <v>14</v>
      </c>
      <c r="E159" t="s">
        <v>7</v>
      </c>
      <c r="F159" t="s">
        <v>6</v>
      </c>
      <c r="G159" t="s">
        <v>2</v>
      </c>
      <c r="H159" t="s">
        <v>8</v>
      </c>
      <c r="I159" t="s">
        <v>9</v>
      </c>
      <c r="J159" t="s">
        <v>100</v>
      </c>
      <c r="K159" t="s">
        <v>6</v>
      </c>
      <c r="L159" t="s">
        <v>23</v>
      </c>
      <c r="M159" t="s">
        <v>5</v>
      </c>
      <c r="N159" t="s">
        <v>72</v>
      </c>
      <c r="O159" t="s">
        <v>95</v>
      </c>
      <c r="P159" t="s">
        <v>107</v>
      </c>
    </row>
    <row r="160" spans="1:16" x14ac:dyDescent="0.25">
      <c r="A160" s="3">
        <v>159</v>
      </c>
      <c r="B160" t="s">
        <v>26</v>
      </c>
      <c r="C160" t="s">
        <v>74</v>
      </c>
      <c r="D160" s="4" t="s">
        <v>65</v>
      </c>
      <c r="E160" t="s">
        <v>103</v>
      </c>
      <c r="F160" t="s">
        <v>85</v>
      </c>
      <c r="G160" t="s">
        <v>2</v>
      </c>
      <c r="H160" t="s">
        <v>8</v>
      </c>
      <c r="I160" t="s">
        <v>9</v>
      </c>
      <c r="J160" t="s">
        <v>76</v>
      </c>
      <c r="K160" t="s">
        <v>6</v>
      </c>
      <c r="L160" t="s">
        <v>67</v>
      </c>
      <c r="M160" t="s">
        <v>5</v>
      </c>
      <c r="N160" t="s">
        <v>90</v>
      </c>
      <c r="O160" t="s">
        <v>68</v>
      </c>
      <c r="P160" t="s">
        <v>69</v>
      </c>
    </row>
    <row r="161" spans="1:16" x14ac:dyDescent="0.25">
      <c r="A161" s="3">
        <v>160</v>
      </c>
      <c r="B161" t="s">
        <v>12</v>
      </c>
      <c r="C161" t="s">
        <v>62</v>
      </c>
      <c r="D161" s="4" t="s">
        <v>124</v>
      </c>
      <c r="E161" t="s">
        <v>124</v>
      </c>
      <c r="F161" t="s">
        <v>6</v>
      </c>
      <c r="G161" t="s">
        <v>2</v>
      </c>
      <c r="H161" t="s">
        <v>27</v>
      </c>
      <c r="I161" t="s">
        <v>9</v>
      </c>
      <c r="J161" t="s">
        <v>130</v>
      </c>
      <c r="K161" t="s">
        <v>6</v>
      </c>
      <c r="L161" t="s">
        <v>67</v>
      </c>
      <c r="M161" t="s">
        <v>5</v>
      </c>
      <c r="N161" t="s">
        <v>77</v>
      </c>
      <c r="O161" t="s">
        <v>68</v>
      </c>
      <c r="P161" t="s">
        <v>257</v>
      </c>
    </row>
    <row r="162" spans="1:16" x14ac:dyDescent="0.25">
      <c r="A162" s="3">
        <v>161</v>
      </c>
      <c r="B162" t="s">
        <v>26</v>
      </c>
      <c r="C162" t="s">
        <v>87</v>
      </c>
      <c r="D162" s="4" t="s">
        <v>63</v>
      </c>
      <c r="E162" t="s">
        <v>150</v>
      </c>
      <c r="F162" t="s">
        <v>64</v>
      </c>
      <c r="G162" t="s">
        <v>2</v>
      </c>
      <c r="H162" t="s">
        <v>8</v>
      </c>
      <c r="I162" t="s">
        <v>9</v>
      </c>
      <c r="J162" t="s">
        <v>151</v>
      </c>
      <c r="K162" t="s">
        <v>6</v>
      </c>
      <c r="L162" t="s">
        <v>29</v>
      </c>
      <c r="M162" t="s">
        <v>10</v>
      </c>
      <c r="N162" t="s">
        <v>90</v>
      </c>
      <c r="O162" t="s">
        <v>68</v>
      </c>
      <c r="P162" t="s">
        <v>257</v>
      </c>
    </row>
    <row r="163" spans="1:16" x14ac:dyDescent="0.25">
      <c r="A163" s="3">
        <v>162</v>
      </c>
      <c r="B163" t="s">
        <v>11</v>
      </c>
      <c r="C163" t="s">
        <v>84</v>
      </c>
      <c r="D163" s="4" t="s">
        <v>63</v>
      </c>
      <c r="E163" t="s">
        <v>253</v>
      </c>
      <c r="F163" t="s">
        <v>64</v>
      </c>
      <c r="G163" t="s">
        <v>2</v>
      </c>
      <c r="H163" t="s">
        <v>8</v>
      </c>
      <c r="I163" t="s">
        <v>9</v>
      </c>
      <c r="J163" t="s">
        <v>96</v>
      </c>
      <c r="K163" t="s">
        <v>6</v>
      </c>
      <c r="L163" t="s">
        <v>67</v>
      </c>
      <c r="M163" t="s">
        <v>10</v>
      </c>
      <c r="N163" t="s">
        <v>77</v>
      </c>
      <c r="O163" t="s">
        <v>68</v>
      </c>
      <c r="P163" t="s">
        <v>257</v>
      </c>
    </row>
    <row r="164" spans="1:16" x14ac:dyDescent="0.25">
      <c r="A164" s="3">
        <v>163</v>
      </c>
      <c r="B164" t="s">
        <v>11</v>
      </c>
      <c r="C164" t="s">
        <v>78</v>
      </c>
      <c r="D164" s="4" t="s">
        <v>18</v>
      </c>
      <c r="E164" t="s">
        <v>7</v>
      </c>
      <c r="F164" t="s">
        <v>6</v>
      </c>
      <c r="G164" t="s">
        <v>2</v>
      </c>
      <c r="H164" t="s">
        <v>8</v>
      </c>
      <c r="I164" t="s">
        <v>9</v>
      </c>
      <c r="J164" t="s">
        <v>112</v>
      </c>
      <c r="K164" t="s">
        <v>6</v>
      </c>
      <c r="L164" t="s">
        <v>29</v>
      </c>
      <c r="M164" t="s">
        <v>5</v>
      </c>
      <c r="N164" t="s">
        <v>72</v>
      </c>
      <c r="O164" t="s">
        <v>95</v>
      </c>
      <c r="P164" t="s">
        <v>69</v>
      </c>
    </row>
    <row r="165" spans="1:16" x14ac:dyDescent="0.25">
      <c r="A165" s="3">
        <v>164</v>
      </c>
      <c r="B165" t="s">
        <v>26</v>
      </c>
      <c r="C165" t="s">
        <v>84</v>
      </c>
      <c r="D165" s="4" t="s">
        <v>124</v>
      </c>
      <c r="E165" t="s">
        <v>94</v>
      </c>
      <c r="F165" t="s">
        <v>85</v>
      </c>
      <c r="G165" t="s">
        <v>2</v>
      </c>
      <c r="H165" t="s">
        <v>28</v>
      </c>
      <c r="I165" t="s">
        <v>88</v>
      </c>
      <c r="J165" t="s">
        <v>71</v>
      </c>
      <c r="K165" t="s">
        <v>6</v>
      </c>
      <c r="L165" t="s">
        <v>29</v>
      </c>
      <c r="M165" t="s">
        <v>5</v>
      </c>
      <c r="N165" t="s">
        <v>90</v>
      </c>
      <c r="O165" t="s">
        <v>92</v>
      </c>
      <c r="P165" t="s">
        <v>257</v>
      </c>
    </row>
    <row r="166" spans="1:16" x14ac:dyDescent="0.25">
      <c r="A166" s="3">
        <v>165</v>
      </c>
      <c r="B166" t="s">
        <v>26</v>
      </c>
      <c r="C166" t="s">
        <v>87</v>
      </c>
      <c r="D166" s="4" t="s">
        <v>63</v>
      </c>
      <c r="E166" t="s">
        <v>138</v>
      </c>
      <c r="F166" t="s">
        <v>6</v>
      </c>
      <c r="G166" t="s">
        <v>2</v>
      </c>
      <c r="H166" t="s">
        <v>8</v>
      </c>
      <c r="I166" t="s">
        <v>65</v>
      </c>
      <c r="J166" t="s">
        <v>39</v>
      </c>
      <c r="K166" t="s">
        <v>6</v>
      </c>
      <c r="L166" t="s">
        <v>29</v>
      </c>
      <c r="M166" t="s">
        <v>5</v>
      </c>
      <c r="N166" t="s">
        <v>77</v>
      </c>
      <c r="O166" t="s">
        <v>68</v>
      </c>
      <c r="P166" t="s">
        <v>257</v>
      </c>
    </row>
    <row r="167" spans="1:16" x14ac:dyDescent="0.25">
      <c r="A167" s="3">
        <v>166</v>
      </c>
      <c r="B167" t="s">
        <v>11</v>
      </c>
      <c r="C167" t="s">
        <v>84</v>
      </c>
      <c r="D167" s="4" t="s">
        <v>18</v>
      </c>
      <c r="E167" t="s">
        <v>30</v>
      </c>
      <c r="F167" t="s">
        <v>6</v>
      </c>
      <c r="G167" t="s">
        <v>2</v>
      </c>
      <c r="H167" t="s">
        <v>3</v>
      </c>
      <c r="I167" t="s">
        <v>88</v>
      </c>
      <c r="J167" t="s">
        <v>96</v>
      </c>
      <c r="K167" t="s">
        <v>6</v>
      </c>
      <c r="L167" t="s">
        <v>23</v>
      </c>
      <c r="M167" t="s">
        <v>5</v>
      </c>
      <c r="N167" t="s">
        <v>80</v>
      </c>
      <c r="O167" t="s">
        <v>92</v>
      </c>
      <c r="P167" t="s">
        <v>256</v>
      </c>
    </row>
    <row r="168" spans="1:16" x14ac:dyDescent="0.25">
      <c r="A168" s="3">
        <v>167</v>
      </c>
      <c r="B168" t="s">
        <v>13</v>
      </c>
      <c r="C168" t="s">
        <v>104</v>
      </c>
      <c r="D168" s="4" t="s">
        <v>65</v>
      </c>
      <c r="E168" t="s">
        <v>248</v>
      </c>
      <c r="F168" t="s">
        <v>64</v>
      </c>
      <c r="G168" t="s">
        <v>2</v>
      </c>
      <c r="H168" t="s">
        <v>15</v>
      </c>
      <c r="I168" t="s">
        <v>9</v>
      </c>
      <c r="J168" t="s">
        <v>71</v>
      </c>
      <c r="K168" t="s">
        <v>6</v>
      </c>
      <c r="L168" t="s">
        <v>67</v>
      </c>
      <c r="M168" t="s">
        <v>10</v>
      </c>
      <c r="N168" t="s">
        <v>77</v>
      </c>
      <c r="O168" t="s">
        <v>68</v>
      </c>
      <c r="P168" t="s">
        <v>102</v>
      </c>
    </row>
    <row r="169" spans="1:16" x14ac:dyDescent="0.25">
      <c r="A169" s="3">
        <v>168</v>
      </c>
      <c r="B169" t="s">
        <v>12</v>
      </c>
      <c r="C169" t="s">
        <v>62</v>
      </c>
      <c r="D169" s="4" t="s">
        <v>18</v>
      </c>
      <c r="E169" t="s">
        <v>122</v>
      </c>
      <c r="F169" t="s">
        <v>6</v>
      </c>
      <c r="G169" t="s">
        <v>2</v>
      </c>
      <c r="H169" t="s">
        <v>19</v>
      </c>
      <c r="I169" t="s">
        <v>9</v>
      </c>
      <c r="J169" t="s">
        <v>71</v>
      </c>
      <c r="K169" t="s">
        <v>6</v>
      </c>
      <c r="L169" t="s">
        <v>23</v>
      </c>
      <c r="M169" t="s">
        <v>5</v>
      </c>
      <c r="N169" t="s">
        <v>77</v>
      </c>
      <c r="O169" t="s">
        <v>95</v>
      </c>
      <c r="P169" t="s">
        <v>102</v>
      </c>
    </row>
    <row r="170" spans="1:16" x14ac:dyDescent="0.25">
      <c r="A170" s="3">
        <v>169</v>
      </c>
      <c r="B170" t="s">
        <v>26</v>
      </c>
      <c r="C170" t="s">
        <v>74</v>
      </c>
      <c r="D170" s="4" t="s">
        <v>14</v>
      </c>
      <c r="E170" t="s">
        <v>7</v>
      </c>
      <c r="F170" t="s">
        <v>64</v>
      </c>
      <c r="G170" t="s">
        <v>2</v>
      </c>
      <c r="H170" t="s">
        <v>8</v>
      </c>
      <c r="I170" t="s">
        <v>63</v>
      </c>
      <c r="J170" t="s">
        <v>112</v>
      </c>
      <c r="K170" t="s">
        <v>6</v>
      </c>
      <c r="L170" t="s">
        <v>23</v>
      </c>
      <c r="M170" t="s">
        <v>10</v>
      </c>
      <c r="N170" t="s">
        <v>90</v>
      </c>
      <c r="O170" t="s">
        <v>152</v>
      </c>
      <c r="P170" t="s">
        <v>107</v>
      </c>
    </row>
    <row r="171" spans="1:16" x14ac:dyDescent="0.25">
      <c r="A171" s="3">
        <v>170</v>
      </c>
      <c r="B171" t="s">
        <v>17</v>
      </c>
      <c r="C171" t="s">
        <v>74</v>
      </c>
      <c r="D171" s="4" t="s">
        <v>14</v>
      </c>
      <c r="E171" t="s">
        <v>63</v>
      </c>
      <c r="F171" t="s">
        <v>6</v>
      </c>
      <c r="G171" t="s">
        <v>2</v>
      </c>
      <c r="H171" t="s">
        <v>28</v>
      </c>
      <c r="I171" t="s">
        <v>97</v>
      </c>
      <c r="J171" t="s">
        <v>89</v>
      </c>
      <c r="K171" t="s">
        <v>6</v>
      </c>
      <c r="L171" t="s">
        <v>118</v>
      </c>
      <c r="M171" t="s">
        <v>5</v>
      </c>
      <c r="N171" t="s">
        <v>80</v>
      </c>
      <c r="O171" t="s">
        <v>86</v>
      </c>
      <c r="P171" t="s">
        <v>102</v>
      </c>
    </row>
    <row r="172" spans="1:16" x14ac:dyDescent="0.25">
      <c r="A172" s="3">
        <v>171</v>
      </c>
      <c r="B172" t="s">
        <v>11</v>
      </c>
      <c r="C172" t="s">
        <v>84</v>
      </c>
      <c r="D172" s="4" t="s">
        <v>63</v>
      </c>
      <c r="E172" t="s">
        <v>7</v>
      </c>
      <c r="F172" t="s">
        <v>6</v>
      </c>
      <c r="G172" t="s">
        <v>2</v>
      </c>
      <c r="H172" t="s">
        <v>3</v>
      </c>
      <c r="I172" t="s">
        <v>9</v>
      </c>
      <c r="J172" t="s">
        <v>71</v>
      </c>
      <c r="K172" t="s">
        <v>6</v>
      </c>
      <c r="L172" t="s">
        <v>23</v>
      </c>
      <c r="M172" t="s">
        <v>10</v>
      </c>
      <c r="N172" t="s">
        <v>90</v>
      </c>
      <c r="O172" t="s">
        <v>68</v>
      </c>
      <c r="P172" t="s">
        <v>69</v>
      </c>
    </row>
    <row r="173" spans="1:16" x14ac:dyDescent="0.25">
      <c r="A173" s="3">
        <v>172</v>
      </c>
      <c r="B173" t="s">
        <v>11</v>
      </c>
      <c r="C173" t="s">
        <v>87</v>
      </c>
      <c r="D173" s="4" t="s">
        <v>63</v>
      </c>
      <c r="E173" t="s">
        <v>7</v>
      </c>
      <c r="F173" t="s">
        <v>64</v>
      </c>
      <c r="G173" t="s">
        <v>2</v>
      </c>
      <c r="H173" t="s">
        <v>8</v>
      </c>
      <c r="I173" t="s">
        <v>9</v>
      </c>
      <c r="J173" t="s">
        <v>71</v>
      </c>
      <c r="K173" t="s">
        <v>6</v>
      </c>
      <c r="L173" t="s">
        <v>23</v>
      </c>
      <c r="M173" t="s">
        <v>5</v>
      </c>
      <c r="N173" t="s">
        <v>77</v>
      </c>
      <c r="O173" t="s">
        <v>68</v>
      </c>
      <c r="P173" t="s">
        <v>69</v>
      </c>
    </row>
    <row r="174" spans="1:16" x14ac:dyDescent="0.25">
      <c r="A174" s="3">
        <v>173</v>
      </c>
      <c r="B174" t="s">
        <v>11</v>
      </c>
      <c r="C174" t="s">
        <v>84</v>
      </c>
      <c r="D174" s="4" t="s">
        <v>63</v>
      </c>
      <c r="E174" t="s">
        <v>63</v>
      </c>
      <c r="F174" t="s">
        <v>85</v>
      </c>
      <c r="G174" t="s">
        <v>2</v>
      </c>
      <c r="H174" t="s">
        <v>35</v>
      </c>
      <c r="I174" t="s">
        <v>88</v>
      </c>
      <c r="J174" t="s">
        <v>112</v>
      </c>
      <c r="K174" t="s">
        <v>6</v>
      </c>
      <c r="L174" t="s">
        <v>23</v>
      </c>
      <c r="M174" t="s">
        <v>10</v>
      </c>
      <c r="N174" t="s">
        <v>90</v>
      </c>
      <c r="O174" t="s">
        <v>68</v>
      </c>
      <c r="P174" t="s">
        <v>69</v>
      </c>
    </row>
    <row r="175" spans="1:16" x14ac:dyDescent="0.25">
      <c r="A175" s="3">
        <v>174</v>
      </c>
      <c r="B175" t="s">
        <v>11</v>
      </c>
      <c r="C175" t="s">
        <v>104</v>
      </c>
      <c r="D175" s="4" t="s">
        <v>18</v>
      </c>
      <c r="E175" t="s">
        <v>73</v>
      </c>
      <c r="F175" t="s">
        <v>85</v>
      </c>
      <c r="G175" t="s">
        <v>2</v>
      </c>
      <c r="H175" t="s">
        <v>28</v>
      </c>
      <c r="I175" t="s">
        <v>119</v>
      </c>
      <c r="J175" t="s">
        <v>120</v>
      </c>
      <c r="K175" t="s">
        <v>6</v>
      </c>
      <c r="L175" t="s">
        <v>67</v>
      </c>
      <c r="M175" t="s">
        <v>5</v>
      </c>
      <c r="N175" t="s">
        <v>90</v>
      </c>
      <c r="O175" t="s">
        <v>92</v>
      </c>
      <c r="P175" t="s">
        <v>93</v>
      </c>
    </row>
    <row r="176" spans="1:16" x14ac:dyDescent="0.25">
      <c r="A176" s="3">
        <v>175</v>
      </c>
      <c r="B176" t="s">
        <v>11</v>
      </c>
      <c r="C176" t="s">
        <v>74</v>
      </c>
      <c r="D176" s="4" t="s">
        <v>14</v>
      </c>
      <c r="E176" t="s">
        <v>121</v>
      </c>
      <c r="F176" t="s">
        <v>85</v>
      </c>
      <c r="G176" t="s">
        <v>2</v>
      </c>
      <c r="H176" t="s">
        <v>3</v>
      </c>
      <c r="I176" t="s">
        <v>65</v>
      </c>
      <c r="J176" t="s">
        <v>71</v>
      </c>
      <c r="K176" t="s">
        <v>6</v>
      </c>
      <c r="L176" t="s">
        <v>67</v>
      </c>
      <c r="M176" t="s">
        <v>25</v>
      </c>
      <c r="N176" t="s">
        <v>80</v>
      </c>
      <c r="O176" t="s">
        <v>86</v>
      </c>
      <c r="P176" t="s">
        <v>256</v>
      </c>
    </row>
    <row r="177" spans="1:16" x14ac:dyDescent="0.25">
      <c r="A177" s="3">
        <v>176</v>
      </c>
      <c r="B177" t="s">
        <v>11</v>
      </c>
      <c r="C177" t="s">
        <v>84</v>
      </c>
      <c r="D177" s="4" t="s">
        <v>14</v>
      </c>
      <c r="E177" t="s">
        <v>122</v>
      </c>
      <c r="F177" t="s">
        <v>64</v>
      </c>
      <c r="G177" t="s">
        <v>2</v>
      </c>
      <c r="H177" t="s">
        <v>28</v>
      </c>
      <c r="I177" t="s">
        <v>9</v>
      </c>
      <c r="J177" t="s">
        <v>71</v>
      </c>
      <c r="K177" t="s">
        <v>6</v>
      </c>
      <c r="L177" t="s">
        <v>23</v>
      </c>
      <c r="M177" t="s">
        <v>5</v>
      </c>
      <c r="N177" t="s">
        <v>90</v>
      </c>
      <c r="O177" t="s">
        <v>95</v>
      </c>
      <c r="P177" t="s">
        <v>107</v>
      </c>
    </row>
    <row r="178" spans="1:16" x14ac:dyDescent="0.25">
      <c r="A178" s="3">
        <v>177</v>
      </c>
      <c r="B178" t="s">
        <v>11</v>
      </c>
      <c r="C178" t="s">
        <v>104</v>
      </c>
      <c r="D178" s="4" t="s">
        <v>14</v>
      </c>
      <c r="E178" t="s">
        <v>7</v>
      </c>
      <c r="F178" t="s">
        <v>6</v>
      </c>
      <c r="G178" t="s">
        <v>2</v>
      </c>
      <c r="H178" t="s">
        <v>28</v>
      </c>
      <c r="I178" t="s">
        <v>65</v>
      </c>
      <c r="J178" t="s">
        <v>20</v>
      </c>
      <c r="K178" t="s">
        <v>6</v>
      </c>
      <c r="L178" t="s">
        <v>67</v>
      </c>
      <c r="M178" t="s">
        <v>5</v>
      </c>
      <c r="N178" t="s">
        <v>80</v>
      </c>
      <c r="O178" t="s">
        <v>92</v>
      </c>
      <c r="P178" t="s">
        <v>256</v>
      </c>
    </row>
    <row r="179" spans="1:16" x14ac:dyDescent="0.25">
      <c r="A179" s="3">
        <v>178</v>
      </c>
      <c r="B179" t="s">
        <v>11</v>
      </c>
      <c r="C179" t="s">
        <v>84</v>
      </c>
      <c r="D179" s="4" t="s">
        <v>14</v>
      </c>
      <c r="E179" t="s">
        <v>122</v>
      </c>
      <c r="F179" t="s">
        <v>64</v>
      </c>
      <c r="G179" t="s">
        <v>2</v>
      </c>
      <c r="H179" t="s">
        <v>8</v>
      </c>
      <c r="I179" t="s">
        <v>65</v>
      </c>
      <c r="J179" t="s">
        <v>108</v>
      </c>
      <c r="K179" t="s">
        <v>6</v>
      </c>
      <c r="L179" t="s">
        <v>67</v>
      </c>
      <c r="M179" t="s">
        <v>5</v>
      </c>
      <c r="N179" t="s">
        <v>90</v>
      </c>
      <c r="O179" t="s">
        <v>92</v>
      </c>
      <c r="P179" t="s">
        <v>69</v>
      </c>
    </row>
    <row r="180" spans="1:16" x14ac:dyDescent="0.25">
      <c r="A180" s="3">
        <v>179</v>
      </c>
      <c r="B180" t="s">
        <v>12</v>
      </c>
      <c r="C180" t="s">
        <v>84</v>
      </c>
      <c r="D180" s="4" t="s">
        <v>14</v>
      </c>
      <c r="E180" t="s">
        <v>14</v>
      </c>
      <c r="F180" t="s">
        <v>6</v>
      </c>
      <c r="G180" t="s">
        <v>21</v>
      </c>
      <c r="H180" t="s">
        <v>19</v>
      </c>
      <c r="I180" t="s">
        <v>9</v>
      </c>
      <c r="J180" t="s">
        <v>89</v>
      </c>
      <c r="K180" t="s">
        <v>6</v>
      </c>
      <c r="L180" t="s">
        <v>67</v>
      </c>
      <c r="M180" t="s">
        <v>5</v>
      </c>
      <c r="N180" t="s">
        <v>90</v>
      </c>
      <c r="O180" t="s">
        <v>86</v>
      </c>
      <c r="P180" t="s">
        <v>256</v>
      </c>
    </row>
    <row r="181" spans="1:16" x14ac:dyDescent="0.25">
      <c r="A181" s="3">
        <v>180</v>
      </c>
      <c r="B181" t="s">
        <v>17</v>
      </c>
      <c r="C181" t="s">
        <v>84</v>
      </c>
      <c r="D181" s="4" t="s">
        <v>18</v>
      </c>
      <c r="E181" t="s">
        <v>91</v>
      </c>
      <c r="F181" t="s">
        <v>6</v>
      </c>
      <c r="G181" t="s">
        <v>2</v>
      </c>
      <c r="H181" t="s">
        <v>22</v>
      </c>
      <c r="I181" t="s">
        <v>65</v>
      </c>
      <c r="J181" t="s">
        <v>20</v>
      </c>
      <c r="K181" t="s">
        <v>6</v>
      </c>
      <c r="L181" t="s">
        <v>23</v>
      </c>
      <c r="M181" t="s">
        <v>5</v>
      </c>
      <c r="N181" t="s">
        <v>77</v>
      </c>
      <c r="O181" t="s">
        <v>92</v>
      </c>
      <c r="P181" t="s">
        <v>93</v>
      </c>
    </row>
    <row r="182" spans="1:16" x14ac:dyDescent="0.25">
      <c r="A182" s="3">
        <v>181</v>
      </c>
      <c r="B182" t="s">
        <v>11</v>
      </c>
      <c r="C182" t="s">
        <v>78</v>
      </c>
      <c r="D182" s="4" t="s">
        <v>14</v>
      </c>
      <c r="E182" t="s">
        <v>94</v>
      </c>
      <c r="F182" t="s">
        <v>6</v>
      </c>
      <c r="G182" t="s">
        <v>2</v>
      </c>
      <c r="H182" t="s">
        <v>24</v>
      </c>
      <c r="I182" t="s">
        <v>75</v>
      </c>
      <c r="J182" t="s">
        <v>66</v>
      </c>
      <c r="K182" t="s">
        <v>6</v>
      </c>
      <c r="L182" t="s">
        <v>67</v>
      </c>
      <c r="M182" t="s">
        <v>5</v>
      </c>
      <c r="N182" t="s">
        <v>80</v>
      </c>
      <c r="O182" t="s">
        <v>92</v>
      </c>
      <c r="P182" t="s">
        <v>93</v>
      </c>
    </row>
    <row r="183" spans="1:16" x14ac:dyDescent="0.25">
      <c r="A183" s="3">
        <v>182</v>
      </c>
      <c r="B183" t="s">
        <v>11</v>
      </c>
      <c r="C183" t="s">
        <v>74</v>
      </c>
      <c r="D183" s="4" t="s">
        <v>63</v>
      </c>
      <c r="E183" t="s">
        <v>94</v>
      </c>
      <c r="F183" t="s">
        <v>85</v>
      </c>
      <c r="G183" t="s">
        <v>2</v>
      </c>
      <c r="H183" t="s">
        <v>3</v>
      </c>
      <c r="I183" t="s">
        <v>9</v>
      </c>
      <c r="J183" t="s">
        <v>96</v>
      </c>
      <c r="K183" t="s">
        <v>6</v>
      </c>
      <c r="L183" t="s">
        <v>67</v>
      </c>
      <c r="M183" t="s">
        <v>25</v>
      </c>
      <c r="N183" t="s">
        <v>77</v>
      </c>
      <c r="O183" t="s">
        <v>68</v>
      </c>
      <c r="P183" t="s">
        <v>69</v>
      </c>
    </row>
    <row r="184" spans="1:16" x14ac:dyDescent="0.25">
      <c r="A184" s="3">
        <v>183</v>
      </c>
      <c r="B184" t="s">
        <v>26</v>
      </c>
      <c r="C184" t="s">
        <v>74</v>
      </c>
      <c r="D184" s="4" t="s">
        <v>63</v>
      </c>
      <c r="E184" t="s">
        <v>75</v>
      </c>
      <c r="F184" t="s">
        <v>64</v>
      </c>
      <c r="G184" t="s">
        <v>2</v>
      </c>
      <c r="H184" t="s">
        <v>27</v>
      </c>
      <c r="I184" t="s">
        <v>97</v>
      </c>
      <c r="J184" t="s">
        <v>98</v>
      </c>
      <c r="K184" t="s">
        <v>6</v>
      </c>
      <c r="L184" t="s">
        <v>23</v>
      </c>
      <c r="M184" t="s">
        <v>5</v>
      </c>
      <c r="N184" t="s">
        <v>77</v>
      </c>
      <c r="O184" t="s">
        <v>68</v>
      </c>
      <c r="P184" t="s">
        <v>69</v>
      </c>
    </row>
    <row r="185" spans="1:16" x14ac:dyDescent="0.25">
      <c r="A185" s="3">
        <v>184</v>
      </c>
      <c r="B185" t="s">
        <v>11</v>
      </c>
      <c r="C185" t="s">
        <v>62</v>
      </c>
      <c r="D185" s="4" t="s">
        <v>97</v>
      </c>
      <c r="E185" t="s">
        <v>99</v>
      </c>
      <c r="F185" t="s">
        <v>64</v>
      </c>
      <c r="G185" t="s">
        <v>2</v>
      </c>
      <c r="H185" t="s">
        <v>28</v>
      </c>
      <c r="I185" t="s">
        <v>9</v>
      </c>
      <c r="J185" t="s">
        <v>98</v>
      </c>
      <c r="K185" t="s">
        <v>6</v>
      </c>
      <c r="L185" t="s">
        <v>23</v>
      </c>
      <c r="M185" t="s">
        <v>5</v>
      </c>
      <c r="N185" t="s">
        <v>90</v>
      </c>
      <c r="O185" t="s">
        <v>68</v>
      </c>
      <c r="P185" t="s">
        <v>93</v>
      </c>
    </row>
    <row r="186" spans="1:16" x14ac:dyDescent="0.25">
      <c r="A186" s="3">
        <v>185</v>
      </c>
      <c r="B186" t="s">
        <v>26</v>
      </c>
      <c r="C186" t="s">
        <v>62</v>
      </c>
      <c r="D186" s="4" t="s">
        <v>14</v>
      </c>
      <c r="E186" t="s">
        <v>91</v>
      </c>
      <c r="F186" t="s">
        <v>6</v>
      </c>
      <c r="G186" t="s">
        <v>2</v>
      </c>
      <c r="H186" t="s">
        <v>19</v>
      </c>
      <c r="I186" t="s">
        <v>97</v>
      </c>
      <c r="J186" t="s">
        <v>100</v>
      </c>
      <c r="K186" t="s">
        <v>6</v>
      </c>
      <c r="L186" t="s">
        <v>67</v>
      </c>
      <c r="M186" t="s">
        <v>25</v>
      </c>
      <c r="N186" t="s">
        <v>77</v>
      </c>
      <c r="O186" t="s">
        <v>92</v>
      </c>
      <c r="P186" t="s">
        <v>256</v>
      </c>
    </row>
    <row r="187" spans="1:16" x14ac:dyDescent="0.25">
      <c r="A187" s="3">
        <v>186</v>
      </c>
      <c r="B187" t="s">
        <v>12</v>
      </c>
      <c r="C187" t="s">
        <v>62</v>
      </c>
      <c r="D187" s="4" t="s">
        <v>18</v>
      </c>
      <c r="E187" t="s">
        <v>30</v>
      </c>
      <c r="F187" t="s">
        <v>6</v>
      </c>
      <c r="G187" t="s">
        <v>2</v>
      </c>
      <c r="H187" t="s">
        <v>19</v>
      </c>
      <c r="I187" t="s">
        <v>9</v>
      </c>
      <c r="J187" t="s">
        <v>76</v>
      </c>
      <c r="K187" t="s">
        <v>6</v>
      </c>
      <c r="L187" t="s">
        <v>23</v>
      </c>
      <c r="M187" t="s">
        <v>5</v>
      </c>
      <c r="N187" t="s">
        <v>72</v>
      </c>
      <c r="O187" t="s">
        <v>92</v>
      </c>
      <c r="P187" t="s">
        <v>93</v>
      </c>
    </row>
    <row r="188" spans="1:16" x14ac:dyDescent="0.25">
      <c r="A188" s="3">
        <v>187</v>
      </c>
      <c r="B188" t="s">
        <v>11</v>
      </c>
      <c r="C188" t="s">
        <v>84</v>
      </c>
      <c r="D188" s="4" t="s">
        <v>14</v>
      </c>
      <c r="E188" t="s">
        <v>94</v>
      </c>
      <c r="F188" t="s">
        <v>6</v>
      </c>
      <c r="G188" t="s">
        <v>2</v>
      </c>
      <c r="H188" t="s">
        <v>28</v>
      </c>
      <c r="I188" t="s">
        <v>65</v>
      </c>
      <c r="J188" t="s">
        <v>101</v>
      </c>
      <c r="K188" t="s">
        <v>6</v>
      </c>
      <c r="L188" t="s">
        <v>23</v>
      </c>
      <c r="M188" t="s">
        <v>5</v>
      </c>
      <c r="N188" t="s">
        <v>80</v>
      </c>
      <c r="O188" t="s">
        <v>92</v>
      </c>
      <c r="P188" t="s">
        <v>102</v>
      </c>
    </row>
    <row r="189" spans="1:16" x14ac:dyDescent="0.25">
      <c r="A189" s="3">
        <v>188</v>
      </c>
      <c r="B189" t="s">
        <v>26</v>
      </c>
      <c r="C189" t="s">
        <v>62</v>
      </c>
      <c r="D189" s="4" t="s">
        <v>14</v>
      </c>
      <c r="E189" t="s">
        <v>31</v>
      </c>
      <c r="F189" t="s">
        <v>64</v>
      </c>
      <c r="G189" t="s">
        <v>2</v>
      </c>
      <c r="H189" t="s">
        <v>32</v>
      </c>
      <c r="I189" t="s">
        <v>65</v>
      </c>
      <c r="J189" t="s">
        <v>20</v>
      </c>
      <c r="K189" t="s">
        <v>4</v>
      </c>
      <c r="L189" t="s">
        <v>23</v>
      </c>
      <c r="M189" t="s">
        <v>5</v>
      </c>
      <c r="N189" t="s">
        <v>77</v>
      </c>
      <c r="O189" t="s">
        <v>86</v>
      </c>
      <c r="P189" t="s">
        <v>256</v>
      </c>
    </row>
    <row r="190" spans="1:16" x14ac:dyDescent="0.25">
      <c r="A190" s="3">
        <v>189</v>
      </c>
      <c r="B190" t="s">
        <v>11</v>
      </c>
      <c r="C190" t="s">
        <v>84</v>
      </c>
      <c r="D190" s="4" t="s">
        <v>14</v>
      </c>
      <c r="E190" t="s">
        <v>7</v>
      </c>
      <c r="F190" t="s">
        <v>6</v>
      </c>
      <c r="G190" t="s">
        <v>2</v>
      </c>
      <c r="H190" t="s">
        <v>22</v>
      </c>
      <c r="I190" t="s">
        <v>9</v>
      </c>
      <c r="J190" t="s">
        <v>71</v>
      </c>
      <c r="K190" t="s">
        <v>6</v>
      </c>
      <c r="L190" t="s">
        <v>23</v>
      </c>
      <c r="M190" t="s">
        <v>5</v>
      </c>
      <c r="N190" t="s">
        <v>77</v>
      </c>
      <c r="O190" t="s">
        <v>95</v>
      </c>
      <c r="P190" t="s">
        <v>93</v>
      </c>
    </row>
    <row r="191" spans="1:16" x14ac:dyDescent="0.25">
      <c r="A191" s="3">
        <v>190</v>
      </c>
      <c r="B191" t="s">
        <v>11</v>
      </c>
      <c r="C191" t="s">
        <v>62</v>
      </c>
      <c r="D191" s="4" t="s">
        <v>65</v>
      </c>
      <c r="E191" t="s">
        <v>7</v>
      </c>
      <c r="F191" t="s">
        <v>6</v>
      </c>
      <c r="G191" t="s">
        <v>2</v>
      </c>
      <c r="H191" t="s">
        <v>8</v>
      </c>
      <c r="I191" t="s">
        <v>9</v>
      </c>
      <c r="J191" t="s">
        <v>71</v>
      </c>
      <c r="K191" t="s">
        <v>6</v>
      </c>
      <c r="L191" t="s">
        <v>67</v>
      </c>
      <c r="M191" t="s">
        <v>10</v>
      </c>
      <c r="N191" t="s">
        <v>72</v>
      </c>
      <c r="O191" t="s">
        <v>68</v>
      </c>
      <c r="P191" t="s">
        <v>69</v>
      </c>
    </row>
    <row r="192" spans="1:16" x14ac:dyDescent="0.25">
      <c r="A192" s="3">
        <v>191</v>
      </c>
      <c r="B192" t="s">
        <v>11</v>
      </c>
      <c r="C192" t="s">
        <v>62</v>
      </c>
      <c r="D192" s="4" t="s">
        <v>14</v>
      </c>
      <c r="E192" t="s">
        <v>73</v>
      </c>
      <c r="F192" t="s">
        <v>64</v>
      </c>
      <c r="G192" t="s">
        <v>2</v>
      </c>
      <c r="H192" t="s">
        <v>3</v>
      </c>
      <c r="I192" t="s">
        <v>65</v>
      </c>
      <c r="J192" t="s">
        <v>66</v>
      </c>
      <c r="K192" t="s">
        <v>4</v>
      </c>
      <c r="L192" t="s">
        <v>67</v>
      </c>
      <c r="M192" t="s">
        <v>5</v>
      </c>
      <c r="N192" t="s">
        <v>80</v>
      </c>
      <c r="O192" t="s">
        <v>92</v>
      </c>
      <c r="P192" t="s">
        <v>69</v>
      </c>
    </row>
    <row r="193" spans="1:16" x14ac:dyDescent="0.25">
      <c r="A193" s="3">
        <v>192</v>
      </c>
      <c r="B193" t="s">
        <v>12</v>
      </c>
      <c r="C193" t="s">
        <v>74</v>
      </c>
      <c r="D193" s="4" t="s">
        <v>14</v>
      </c>
      <c r="E193" t="s">
        <v>75</v>
      </c>
      <c r="F193" t="s">
        <v>64</v>
      </c>
      <c r="G193" t="s">
        <v>2</v>
      </c>
      <c r="H193" t="s">
        <v>38</v>
      </c>
      <c r="I193" t="s">
        <v>9</v>
      </c>
      <c r="J193" t="s">
        <v>76</v>
      </c>
      <c r="K193" t="s">
        <v>4</v>
      </c>
      <c r="L193" t="s">
        <v>67</v>
      </c>
      <c r="M193" t="s">
        <v>5</v>
      </c>
      <c r="N193" t="s">
        <v>77</v>
      </c>
      <c r="O193" t="s">
        <v>92</v>
      </c>
      <c r="P193" t="s">
        <v>69</v>
      </c>
    </row>
    <row r="194" spans="1:16" x14ac:dyDescent="0.25">
      <c r="A194" s="3">
        <v>193</v>
      </c>
      <c r="B194" t="s">
        <v>17</v>
      </c>
      <c r="C194" t="s">
        <v>84</v>
      </c>
      <c r="D194" s="4" t="s">
        <v>18</v>
      </c>
      <c r="E194" t="s">
        <v>30</v>
      </c>
      <c r="F194" t="s">
        <v>6</v>
      </c>
      <c r="G194" t="s">
        <v>2</v>
      </c>
      <c r="H194" t="s">
        <v>19</v>
      </c>
      <c r="I194" t="s">
        <v>9</v>
      </c>
      <c r="J194" t="s">
        <v>76</v>
      </c>
      <c r="K194" t="s">
        <v>6</v>
      </c>
      <c r="L194" t="s">
        <v>23</v>
      </c>
      <c r="M194" t="s">
        <v>5</v>
      </c>
      <c r="N194" t="s">
        <v>77</v>
      </c>
      <c r="O194" t="s">
        <v>92</v>
      </c>
      <c r="P194" t="s">
        <v>256</v>
      </c>
    </row>
    <row r="195" spans="1:16" x14ac:dyDescent="0.25">
      <c r="A195" s="3">
        <v>194</v>
      </c>
      <c r="B195" t="s">
        <v>11</v>
      </c>
      <c r="C195" t="s">
        <v>104</v>
      </c>
      <c r="D195" s="4" t="s">
        <v>14</v>
      </c>
      <c r="E195" t="s">
        <v>7</v>
      </c>
      <c r="F195" t="s">
        <v>6</v>
      </c>
      <c r="G195" t="s">
        <v>2</v>
      </c>
      <c r="H195" t="s">
        <v>22</v>
      </c>
      <c r="I195" t="s">
        <v>65</v>
      </c>
      <c r="J195" t="s">
        <v>100</v>
      </c>
      <c r="K195" t="s">
        <v>6</v>
      </c>
      <c r="L195" t="s">
        <v>23</v>
      </c>
      <c r="M195" t="s">
        <v>5</v>
      </c>
      <c r="N195" t="s">
        <v>80</v>
      </c>
      <c r="O195" t="s">
        <v>92</v>
      </c>
      <c r="P195" t="s">
        <v>93</v>
      </c>
    </row>
    <row r="196" spans="1:16" x14ac:dyDescent="0.25">
      <c r="A196" s="3">
        <v>195</v>
      </c>
      <c r="B196" t="s">
        <v>11</v>
      </c>
      <c r="C196" t="s">
        <v>104</v>
      </c>
      <c r="D196" s="4" t="s">
        <v>14</v>
      </c>
      <c r="E196" t="s">
        <v>94</v>
      </c>
      <c r="F196" t="s">
        <v>85</v>
      </c>
      <c r="G196" t="s">
        <v>2</v>
      </c>
      <c r="H196" t="s">
        <v>22</v>
      </c>
      <c r="I196" t="s">
        <v>65</v>
      </c>
      <c r="J196" t="s">
        <v>76</v>
      </c>
      <c r="K196" t="s">
        <v>6</v>
      </c>
      <c r="L196" t="s">
        <v>23</v>
      </c>
      <c r="M196" t="s">
        <v>5</v>
      </c>
      <c r="N196" t="s">
        <v>80</v>
      </c>
      <c r="O196" t="s">
        <v>86</v>
      </c>
      <c r="P196" t="s">
        <v>93</v>
      </c>
    </row>
    <row r="197" spans="1:16" x14ac:dyDescent="0.25">
      <c r="A197" s="3">
        <v>196</v>
      </c>
      <c r="B197" t="s">
        <v>13</v>
      </c>
      <c r="C197" t="s">
        <v>104</v>
      </c>
      <c r="D197" s="4" t="s">
        <v>14</v>
      </c>
      <c r="E197" t="s">
        <v>7</v>
      </c>
      <c r="F197" t="s">
        <v>6</v>
      </c>
      <c r="G197" t="s">
        <v>2</v>
      </c>
      <c r="H197" t="s">
        <v>28</v>
      </c>
      <c r="I197" t="s">
        <v>9</v>
      </c>
      <c r="J197" t="s">
        <v>112</v>
      </c>
      <c r="K197" t="s">
        <v>6</v>
      </c>
      <c r="L197" t="s">
        <v>23</v>
      </c>
      <c r="M197" t="s">
        <v>5</v>
      </c>
      <c r="N197" t="s">
        <v>77</v>
      </c>
      <c r="O197" t="s">
        <v>95</v>
      </c>
      <c r="P197" t="s">
        <v>93</v>
      </c>
    </row>
    <row r="198" spans="1:16" x14ac:dyDescent="0.25">
      <c r="A198" s="3">
        <v>197</v>
      </c>
      <c r="B198" t="s">
        <v>11</v>
      </c>
      <c r="C198" t="s">
        <v>62</v>
      </c>
      <c r="D198" s="4" t="s">
        <v>18</v>
      </c>
      <c r="E198" t="s">
        <v>94</v>
      </c>
      <c r="F198" t="s">
        <v>6</v>
      </c>
      <c r="G198" t="s">
        <v>2</v>
      </c>
      <c r="H198" t="s">
        <v>8</v>
      </c>
      <c r="I198" t="s">
        <v>65</v>
      </c>
      <c r="J198" t="s">
        <v>129</v>
      </c>
      <c r="K198" t="s">
        <v>6</v>
      </c>
      <c r="L198" t="s">
        <v>29</v>
      </c>
      <c r="M198" t="s">
        <v>25</v>
      </c>
      <c r="N198" t="s">
        <v>72</v>
      </c>
      <c r="O198" t="s">
        <v>92</v>
      </c>
      <c r="P198" t="s">
        <v>256</v>
      </c>
    </row>
    <row r="199" spans="1:16" x14ac:dyDescent="0.25">
      <c r="A199" s="3">
        <v>198</v>
      </c>
      <c r="B199" t="s">
        <v>11</v>
      </c>
      <c r="C199" t="s">
        <v>78</v>
      </c>
      <c r="D199" s="4" t="s">
        <v>63</v>
      </c>
      <c r="E199" t="s">
        <v>94</v>
      </c>
      <c r="F199" t="s">
        <v>64</v>
      </c>
      <c r="G199" t="s">
        <v>2</v>
      </c>
      <c r="H199" t="s">
        <v>38</v>
      </c>
      <c r="I199" t="s">
        <v>9</v>
      </c>
      <c r="J199" t="s">
        <v>130</v>
      </c>
      <c r="K199" t="s">
        <v>6</v>
      </c>
      <c r="L199" t="s">
        <v>67</v>
      </c>
      <c r="M199" t="s">
        <v>10</v>
      </c>
      <c r="N199" t="s">
        <v>90</v>
      </c>
      <c r="O199" t="s">
        <v>68</v>
      </c>
      <c r="P199" t="s">
        <v>257</v>
      </c>
    </row>
    <row r="200" spans="1:16" x14ac:dyDescent="0.25">
      <c r="A200" s="3">
        <v>199</v>
      </c>
      <c r="B200" t="s">
        <v>11</v>
      </c>
      <c r="C200" t="s">
        <v>84</v>
      </c>
      <c r="D200" s="4" t="s">
        <v>18</v>
      </c>
      <c r="E200" t="s">
        <v>30</v>
      </c>
      <c r="F200" t="s">
        <v>6</v>
      </c>
      <c r="G200" t="s">
        <v>2</v>
      </c>
      <c r="H200" t="s">
        <v>3</v>
      </c>
      <c r="I200" t="s">
        <v>9</v>
      </c>
      <c r="J200" t="s">
        <v>71</v>
      </c>
      <c r="K200" t="s">
        <v>6</v>
      </c>
      <c r="L200" t="s">
        <v>118</v>
      </c>
      <c r="M200" t="s">
        <v>5</v>
      </c>
      <c r="N200" t="s">
        <v>90</v>
      </c>
      <c r="O200" t="s">
        <v>86</v>
      </c>
      <c r="P200" t="s">
        <v>256</v>
      </c>
    </row>
    <row r="201" spans="1:16" x14ac:dyDescent="0.25">
      <c r="A201" s="3">
        <v>200</v>
      </c>
      <c r="B201" t="s">
        <v>26</v>
      </c>
      <c r="C201" t="s">
        <v>84</v>
      </c>
      <c r="D201" s="4" t="s">
        <v>18</v>
      </c>
      <c r="E201" t="s">
        <v>121</v>
      </c>
      <c r="F201" t="s">
        <v>6</v>
      </c>
      <c r="G201" t="s">
        <v>2</v>
      </c>
      <c r="H201" t="s">
        <v>28</v>
      </c>
      <c r="I201" t="s">
        <v>128</v>
      </c>
      <c r="J201" t="s">
        <v>66</v>
      </c>
      <c r="K201" t="s">
        <v>6</v>
      </c>
      <c r="L201" t="s">
        <v>23</v>
      </c>
      <c r="M201" t="s">
        <v>5</v>
      </c>
      <c r="N201" t="s">
        <v>72</v>
      </c>
      <c r="O201" t="s">
        <v>92</v>
      </c>
      <c r="P201" t="s">
        <v>93</v>
      </c>
    </row>
    <row r="202" spans="1:16" x14ac:dyDescent="0.25">
      <c r="A202" s="3">
        <v>201</v>
      </c>
      <c r="B202" t="s">
        <v>26</v>
      </c>
      <c r="C202" t="s">
        <v>78</v>
      </c>
      <c r="D202" s="4" t="s">
        <v>65</v>
      </c>
      <c r="E202" t="s">
        <v>30</v>
      </c>
      <c r="F202" t="s">
        <v>85</v>
      </c>
      <c r="G202" t="s">
        <v>2</v>
      </c>
      <c r="H202" t="s">
        <v>8</v>
      </c>
      <c r="I202" t="s">
        <v>63</v>
      </c>
      <c r="J202" t="s">
        <v>20</v>
      </c>
      <c r="K202" t="s">
        <v>6</v>
      </c>
      <c r="L202" t="s">
        <v>29</v>
      </c>
      <c r="M202" t="s">
        <v>10</v>
      </c>
      <c r="N202" t="s">
        <v>80</v>
      </c>
      <c r="O202" t="s">
        <v>68</v>
      </c>
      <c r="P202" t="s">
        <v>257</v>
      </c>
    </row>
    <row r="203" spans="1:16" x14ac:dyDescent="0.25">
      <c r="A203" s="3">
        <v>202</v>
      </c>
      <c r="B203" t="s">
        <v>26</v>
      </c>
      <c r="C203" t="s">
        <v>84</v>
      </c>
      <c r="D203" s="4" t="s">
        <v>65</v>
      </c>
      <c r="E203" t="s">
        <v>142</v>
      </c>
      <c r="F203" t="s">
        <v>85</v>
      </c>
      <c r="G203" t="s">
        <v>2</v>
      </c>
      <c r="H203" t="s">
        <v>8</v>
      </c>
      <c r="I203" t="s">
        <v>9</v>
      </c>
      <c r="J203" t="s">
        <v>126</v>
      </c>
      <c r="K203" t="s">
        <v>6</v>
      </c>
      <c r="L203" t="s">
        <v>23</v>
      </c>
      <c r="M203" t="s">
        <v>5</v>
      </c>
      <c r="N203" t="s">
        <v>77</v>
      </c>
      <c r="O203" t="s">
        <v>68</v>
      </c>
      <c r="P203" t="s">
        <v>257</v>
      </c>
    </row>
    <row r="204" spans="1:16" x14ac:dyDescent="0.25">
      <c r="A204" s="3">
        <v>203</v>
      </c>
      <c r="B204" t="s">
        <v>12</v>
      </c>
      <c r="C204" t="s">
        <v>84</v>
      </c>
      <c r="D204" s="4" t="s">
        <v>18</v>
      </c>
      <c r="E204" t="s">
        <v>14</v>
      </c>
      <c r="F204" t="s">
        <v>6</v>
      </c>
      <c r="G204" t="s">
        <v>2</v>
      </c>
      <c r="H204" t="s">
        <v>22</v>
      </c>
      <c r="I204" t="s">
        <v>65</v>
      </c>
      <c r="J204" t="s">
        <v>120</v>
      </c>
      <c r="K204" t="s">
        <v>6</v>
      </c>
      <c r="L204" t="s">
        <v>23</v>
      </c>
      <c r="M204" t="s">
        <v>5</v>
      </c>
      <c r="N204" t="s">
        <v>90</v>
      </c>
      <c r="O204" t="s">
        <v>92</v>
      </c>
      <c r="P204" t="s">
        <v>93</v>
      </c>
    </row>
    <row r="205" spans="1:16" x14ac:dyDescent="0.25">
      <c r="A205" s="3">
        <v>204</v>
      </c>
      <c r="B205" t="s">
        <v>12</v>
      </c>
      <c r="C205" t="s">
        <v>62</v>
      </c>
      <c r="D205" s="4" t="s">
        <v>18</v>
      </c>
      <c r="E205" t="s">
        <v>7</v>
      </c>
      <c r="F205" t="s">
        <v>6</v>
      </c>
      <c r="G205" t="s">
        <v>2</v>
      </c>
      <c r="H205" t="s">
        <v>28</v>
      </c>
      <c r="I205" t="s">
        <v>9</v>
      </c>
      <c r="J205" t="s">
        <v>98</v>
      </c>
      <c r="K205" t="s">
        <v>6</v>
      </c>
      <c r="L205" t="s">
        <v>23</v>
      </c>
      <c r="M205" t="s">
        <v>25</v>
      </c>
      <c r="N205" t="s">
        <v>90</v>
      </c>
      <c r="O205" t="s">
        <v>92</v>
      </c>
      <c r="P205" t="s">
        <v>93</v>
      </c>
    </row>
    <row r="206" spans="1:16" x14ac:dyDescent="0.25">
      <c r="A206" s="3">
        <v>205</v>
      </c>
      <c r="B206" t="s">
        <v>12</v>
      </c>
      <c r="C206" t="s">
        <v>62</v>
      </c>
      <c r="D206" s="4" t="s">
        <v>124</v>
      </c>
      <c r="E206" t="s">
        <v>124</v>
      </c>
      <c r="F206" t="s">
        <v>6</v>
      </c>
      <c r="G206" t="s">
        <v>2</v>
      </c>
      <c r="H206" t="s">
        <v>27</v>
      </c>
      <c r="I206" t="s">
        <v>9</v>
      </c>
      <c r="J206" t="s">
        <v>130</v>
      </c>
      <c r="K206" t="s">
        <v>6</v>
      </c>
      <c r="L206" t="s">
        <v>67</v>
      </c>
      <c r="M206" t="s">
        <v>5</v>
      </c>
      <c r="N206" t="s">
        <v>77</v>
      </c>
      <c r="O206" t="s">
        <v>68</v>
      </c>
      <c r="P206" t="s">
        <v>257</v>
      </c>
    </row>
    <row r="207" spans="1:16" x14ac:dyDescent="0.25">
      <c r="A207" s="3">
        <v>206</v>
      </c>
      <c r="B207" t="s">
        <v>13</v>
      </c>
      <c r="C207" t="s">
        <v>78</v>
      </c>
      <c r="D207" s="4" t="s">
        <v>14</v>
      </c>
      <c r="E207" t="s">
        <v>14</v>
      </c>
      <c r="F207" t="s">
        <v>64</v>
      </c>
      <c r="G207" t="s">
        <v>79</v>
      </c>
      <c r="H207" t="s">
        <v>15</v>
      </c>
      <c r="I207" t="s">
        <v>75</v>
      </c>
      <c r="J207" t="s">
        <v>66</v>
      </c>
      <c r="K207" t="s">
        <v>6</v>
      </c>
      <c r="L207" t="s">
        <v>67</v>
      </c>
      <c r="M207" t="s">
        <v>5</v>
      </c>
      <c r="N207" t="s">
        <v>80</v>
      </c>
      <c r="O207" t="s">
        <v>92</v>
      </c>
      <c r="P207" t="s">
        <v>256</v>
      </c>
    </row>
    <row r="208" spans="1:16" x14ac:dyDescent="0.25">
      <c r="A208" s="3">
        <v>207</v>
      </c>
      <c r="B208" t="s">
        <v>13</v>
      </c>
      <c r="C208" t="s">
        <v>104</v>
      </c>
      <c r="D208" s="4" t="s">
        <v>14</v>
      </c>
      <c r="E208" t="s">
        <v>7</v>
      </c>
      <c r="F208" t="s">
        <v>64</v>
      </c>
      <c r="G208" t="s">
        <v>79</v>
      </c>
      <c r="H208" t="s">
        <v>24</v>
      </c>
      <c r="I208" t="s">
        <v>75</v>
      </c>
      <c r="J208" t="s">
        <v>105</v>
      </c>
      <c r="K208" t="s">
        <v>6</v>
      </c>
      <c r="L208" t="s">
        <v>23</v>
      </c>
      <c r="M208" t="s">
        <v>5</v>
      </c>
      <c r="N208" t="s">
        <v>77</v>
      </c>
      <c r="O208" t="s">
        <v>86</v>
      </c>
      <c r="P208" t="s">
        <v>256</v>
      </c>
    </row>
    <row r="209" spans="1:16" x14ac:dyDescent="0.25">
      <c r="A209" s="3">
        <v>208</v>
      </c>
      <c r="B209" t="s">
        <v>11</v>
      </c>
      <c r="C209" t="s">
        <v>78</v>
      </c>
      <c r="D209" s="4" t="s">
        <v>14</v>
      </c>
      <c r="E209" t="s">
        <v>94</v>
      </c>
      <c r="F209" t="s">
        <v>6</v>
      </c>
      <c r="G209" t="s">
        <v>2</v>
      </c>
      <c r="H209" t="s">
        <v>24</v>
      </c>
      <c r="I209" t="s">
        <v>75</v>
      </c>
      <c r="J209" t="s">
        <v>66</v>
      </c>
      <c r="K209" t="s">
        <v>6</v>
      </c>
      <c r="L209" t="s">
        <v>67</v>
      </c>
      <c r="M209" t="s">
        <v>25</v>
      </c>
      <c r="N209" t="s">
        <v>80</v>
      </c>
      <c r="O209" t="s">
        <v>86</v>
      </c>
      <c r="P209" t="s">
        <v>93</v>
      </c>
    </row>
    <row r="210" spans="1:16" x14ac:dyDescent="0.25">
      <c r="A210" s="3">
        <v>209</v>
      </c>
      <c r="B210" t="s">
        <v>26</v>
      </c>
      <c r="C210" t="s">
        <v>74</v>
      </c>
      <c r="D210" s="4" t="s">
        <v>63</v>
      </c>
      <c r="E210" t="s">
        <v>94</v>
      </c>
      <c r="F210" t="s">
        <v>85</v>
      </c>
      <c r="G210" t="s">
        <v>2</v>
      </c>
      <c r="H210" t="s">
        <v>8</v>
      </c>
      <c r="I210" t="s">
        <v>9</v>
      </c>
      <c r="J210" t="s">
        <v>96</v>
      </c>
      <c r="K210" t="s">
        <v>6</v>
      </c>
      <c r="L210" t="s">
        <v>67</v>
      </c>
      <c r="M210" t="s">
        <v>25</v>
      </c>
      <c r="N210" t="s">
        <v>77</v>
      </c>
      <c r="O210" t="s">
        <v>68</v>
      </c>
      <c r="P210" t="s">
        <v>69</v>
      </c>
    </row>
    <row r="211" spans="1:16" x14ac:dyDescent="0.25">
      <c r="A211" s="3">
        <v>210</v>
      </c>
      <c r="B211" t="s">
        <v>11</v>
      </c>
      <c r="C211" t="s">
        <v>62</v>
      </c>
      <c r="D211" s="4" t="s">
        <v>97</v>
      </c>
      <c r="E211" t="s">
        <v>99</v>
      </c>
      <c r="F211" t="s">
        <v>64</v>
      </c>
      <c r="G211" t="s">
        <v>2</v>
      </c>
      <c r="H211" t="s">
        <v>28</v>
      </c>
      <c r="I211" t="s">
        <v>9</v>
      </c>
      <c r="J211" t="s">
        <v>98</v>
      </c>
      <c r="K211" t="s">
        <v>6</v>
      </c>
      <c r="L211" t="s">
        <v>23</v>
      </c>
      <c r="M211" t="s">
        <v>5</v>
      </c>
      <c r="N211" t="s">
        <v>90</v>
      </c>
      <c r="O211" t="s">
        <v>68</v>
      </c>
      <c r="P211" t="s">
        <v>93</v>
      </c>
    </row>
    <row r="212" spans="1:16" x14ac:dyDescent="0.25">
      <c r="A212" s="3">
        <v>211</v>
      </c>
      <c r="B212" t="s">
        <v>13</v>
      </c>
      <c r="C212" t="s">
        <v>78</v>
      </c>
      <c r="D212" s="4" t="s">
        <v>18</v>
      </c>
      <c r="E212" t="s">
        <v>14</v>
      </c>
      <c r="F212" t="s">
        <v>64</v>
      </c>
      <c r="G212" t="s">
        <v>79</v>
      </c>
      <c r="H212" t="s">
        <v>15</v>
      </c>
      <c r="I212" t="s">
        <v>75</v>
      </c>
      <c r="J212" t="s">
        <v>66</v>
      </c>
      <c r="K212" t="s">
        <v>6</v>
      </c>
      <c r="L212" t="s">
        <v>67</v>
      </c>
      <c r="M212" t="s">
        <v>5</v>
      </c>
      <c r="N212" t="s">
        <v>80</v>
      </c>
      <c r="O212" t="s">
        <v>81</v>
      </c>
      <c r="P212" t="s">
        <v>256</v>
      </c>
    </row>
    <row r="213" spans="1:16" x14ac:dyDescent="0.25">
      <c r="A213" s="3">
        <v>7</v>
      </c>
      <c r="D213" s="4" t="s">
        <v>65</v>
      </c>
      <c r="I213" t="s">
        <v>88</v>
      </c>
      <c r="P213" t="s">
        <v>69</v>
      </c>
    </row>
    <row r="214" spans="1:16" x14ac:dyDescent="0.25">
      <c r="A214" s="3">
        <v>12</v>
      </c>
      <c r="D214" s="4" t="s">
        <v>65</v>
      </c>
      <c r="I214" t="s">
        <v>97</v>
      </c>
      <c r="P214" t="s">
        <v>69</v>
      </c>
    </row>
    <row r="215" spans="1:16" x14ac:dyDescent="0.25">
      <c r="A215" s="3">
        <v>13</v>
      </c>
      <c r="D215" s="4" t="s">
        <v>63</v>
      </c>
      <c r="I215" t="s">
        <v>9</v>
      </c>
      <c r="P215" t="s">
        <v>93</v>
      </c>
    </row>
    <row r="216" spans="1:16" x14ac:dyDescent="0.25">
      <c r="A216" s="3">
        <v>18</v>
      </c>
      <c r="D216" s="4" t="s">
        <v>65</v>
      </c>
      <c r="I216" t="s">
        <v>9</v>
      </c>
      <c r="P216" t="s">
        <v>93</v>
      </c>
    </row>
    <row r="217" spans="1:16" x14ac:dyDescent="0.25">
      <c r="A217" s="3">
        <v>21</v>
      </c>
      <c r="D217" s="4" t="s">
        <v>14</v>
      </c>
      <c r="I217" t="s">
        <v>65</v>
      </c>
      <c r="P217" t="s">
        <v>93</v>
      </c>
    </row>
    <row r="218" spans="1:16" x14ac:dyDescent="0.25">
      <c r="A218" s="3">
        <v>27</v>
      </c>
      <c r="D218" s="4" t="s">
        <v>65</v>
      </c>
      <c r="I218" t="s">
        <v>9</v>
      </c>
      <c r="P218" t="s">
        <v>93</v>
      </c>
    </row>
    <row r="219" spans="1:16" x14ac:dyDescent="0.25">
      <c r="A219" s="3">
        <v>28</v>
      </c>
      <c r="D219" s="4" t="s">
        <v>14</v>
      </c>
      <c r="I219" t="s">
        <v>63</v>
      </c>
      <c r="P219" t="s">
        <v>256</v>
      </c>
    </row>
    <row r="220" spans="1:16" x14ac:dyDescent="0.25">
      <c r="A220" s="3">
        <v>31</v>
      </c>
      <c r="D220" s="4" t="s">
        <v>97</v>
      </c>
      <c r="I220" t="s">
        <v>75</v>
      </c>
      <c r="P220" t="s">
        <v>93</v>
      </c>
    </row>
    <row r="221" spans="1:16" x14ac:dyDescent="0.25">
      <c r="A221" s="3">
        <v>34</v>
      </c>
      <c r="D221" s="4" t="s">
        <v>63</v>
      </c>
      <c r="I221" t="s">
        <v>9</v>
      </c>
      <c r="P221" t="s">
        <v>256</v>
      </c>
    </row>
    <row r="222" spans="1:16" x14ac:dyDescent="0.25">
      <c r="A222" s="3">
        <v>37</v>
      </c>
      <c r="D222" s="4" t="s">
        <v>65</v>
      </c>
      <c r="I222" t="s">
        <v>9</v>
      </c>
      <c r="P222" t="s">
        <v>69</v>
      </c>
    </row>
    <row r="223" spans="1:16" x14ac:dyDescent="0.25">
      <c r="A223" s="3">
        <v>40</v>
      </c>
      <c r="D223" s="4" t="s">
        <v>14</v>
      </c>
      <c r="I223" t="s">
        <v>119</v>
      </c>
      <c r="P223" t="s">
        <v>93</v>
      </c>
    </row>
    <row r="224" spans="1:16" x14ac:dyDescent="0.25">
      <c r="A224" s="3">
        <v>42</v>
      </c>
      <c r="D224" s="4" t="s">
        <v>63</v>
      </c>
      <c r="I224" t="s">
        <v>9</v>
      </c>
      <c r="P224" t="s">
        <v>107</v>
      </c>
    </row>
    <row r="225" spans="1:16" x14ac:dyDescent="0.25">
      <c r="A225" s="3">
        <v>44</v>
      </c>
      <c r="D225" s="4" t="s">
        <v>63</v>
      </c>
      <c r="I225" t="s">
        <v>65</v>
      </c>
      <c r="P225" t="s">
        <v>69</v>
      </c>
    </row>
    <row r="226" spans="1:16" x14ac:dyDescent="0.25">
      <c r="A226" s="3">
        <v>46</v>
      </c>
      <c r="D226" s="4" t="s">
        <v>14</v>
      </c>
      <c r="I226" t="s">
        <v>63</v>
      </c>
      <c r="P226" t="s">
        <v>93</v>
      </c>
    </row>
    <row r="227" spans="1:16" x14ac:dyDescent="0.25">
      <c r="A227" s="3">
        <v>48</v>
      </c>
      <c r="D227" s="4" t="s">
        <v>63</v>
      </c>
      <c r="I227" t="s">
        <v>124</v>
      </c>
      <c r="P227" t="s">
        <v>69</v>
      </c>
    </row>
    <row r="228" spans="1:16" x14ac:dyDescent="0.25">
      <c r="A228" s="3">
        <v>49</v>
      </c>
      <c r="D228" s="4" t="s">
        <v>14</v>
      </c>
      <c r="I228" t="s">
        <v>65</v>
      </c>
      <c r="P228" t="s">
        <v>93</v>
      </c>
    </row>
    <row r="229" spans="1:16" x14ac:dyDescent="0.25">
      <c r="A229" s="3">
        <v>50</v>
      </c>
      <c r="D229" s="4" t="s">
        <v>63</v>
      </c>
      <c r="I229" t="s">
        <v>128</v>
      </c>
      <c r="P229" t="s">
        <v>93</v>
      </c>
    </row>
    <row r="230" spans="1:16" x14ac:dyDescent="0.25">
      <c r="A230" s="3">
        <v>51</v>
      </c>
      <c r="D230" s="4" t="s">
        <v>14</v>
      </c>
      <c r="I230" t="s">
        <v>65</v>
      </c>
      <c r="P230" t="s">
        <v>256</v>
      </c>
    </row>
    <row r="231" spans="1:16" x14ac:dyDescent="0.25">
      <c r="A231" s="3">
        <v>52</v>
      </c>
      <c r="D231" s="4" t="s">
        <v>65</v>
      </c>
      <c r="I231" t="s">
        <v>9</v>
      </c>
      <c r="P231" t="s">
        <v>257</v>
      </c>
    </row>
    <row r="232" spans="1:16" x14ac:dyDescent="0.25">
      <c r="A232" s="3">
        <v>57</v>
      </c>
      <c r="D232" s="4" t="s">
        <v>14</v>
      </c>
      <c r="I232" t="s">
        <v>9</v>
      </c>
      <c r="P232" t="s">
        <v>69</v>
      </c>
    </row>
    <row r="233" spans="1:16" x14ac:dyDescent="0.25">
      <c r="A233" s="3">
        <v>58</v>
      </c>
      <c r="D233" s="4" t="s">
        <v>14</v>
      </c>
      <c r="I233" t="s">
        <v>9</v>
      </c>
      <c r="P233" t="s">
        <v>107</v>
      </c>
    </row>
    <row r="234" spans="1:16" x14ac:dyDescent="0.25">
      <c r="A234" s="3">
        <v>59</v>
      </c>
      <c r="D234" s="4" t="s">
        <v>63</v>
      </c>
      <c r="I234" t="s">
        <v>65</v>
      </c>
      <c r="P234" t="s">
        <v>93</v>
      </c>
    </row>
    <row r="235" spans="1:16" x14ac:dyDescent="0.25">
      <c r="A235" s="3">
        <v>61</v>
      </c>
      <c r="D235" s="4" t="s">
        <v>65</v>
      </c>
      <c r="I235" t="s">
        <v>9</v>
      </c>
      <c r="P235" t="s">
        <v>257</v>
      </c>
    </row>
    <row r="236" spans="1:16" x14ac:dyDescent="0.25">
      <c r="A236" s="3">
        <v>62</v>
      </c>
      <c r="D236" s="4" t="s">
        <v>14</v>
      </c>
      <c r="I236" t="s">
        <v>9</v>
      </c>
      <c r="P236" t="s">
        <v>69</v>
      </c>
    </row>
    <row r="237" spans="1:16" x14ac:dyDescent="0.25">
      <c r="A237" s="3">
        <v>63</v>
      </c>
      <c r="D237" s="4" t="s">
        <v>63</v>
      </c>
      <c r="I237" t="s">
        <v>88</v>
      </c>
      <c r="P237" t="s">
        <v>257</v>
      </c>
    </row>
    <row r="238" spans="1:16" x14ac:dyDescent="0.25">
      <c r="A238" s="3">
        <v>65</v>
      </c>
      <c r="D238" s="4" t="s">
        <v>124</v>
      </c>
      <c r="I238" t="s">
        <v>88</v>
      </c>
      <c r="P238" t="s">
        <v>256</v>
      </c>
    </row>
    <row r="239" spans="1:16" x14ac:dyDescent="0.25">
      <c r="A239" s="3">
        <v>67</v>
      </c>
      <c r="D239" s="4" t="s">
        <v>63</v>
      </c>
      <c r="I239" t="s">
        <v>9</v>
      </c>
      <c r="P239" t="s">
        <v>102</v>
      </c>
    </row>
    <row r="240" spans="1:16" x14ac:dyDescent="0.25">
      <c r="A240" s="3">
        <v>68</v>
      </c>
      <c r="D240" s="4" t="s">
        <v>88</v>
      </c>
      <c r="I240" t="s">
        <v>63</v>
      </c>
      <c r="P240" t="s">
        <v>107</v>
      </c>
    </row>
    <row r="241" spans="1:16" x14ac:dyDescent="0.25">
      <c r="A241" s="3">
        <v>69</v>
      </c>
      <c r="D241" s="4" t="s">
        <v>65</v>
      </c>
      <c r="I241" t="s">
        <v>143</v>
      </c>
      <c r="P241" t="s">
        <v>257</v>
      </c>
    </row>
    <row r="242" spans="1:16" x14ac:dyDescent="0.25">
      <c r="A242" s="3">
        <v>70</v>
      </c>
      <c r="D242" s="4" t="s">
        <v>63</v>
      </c>
      <c r="I242" t="s">
        <v>9</v>
      </c>
      <c r="P242" t="s">
        <v>107</v>
      </c>
    </row>
    <row r="243" spans="1:16" x14ac:dyDescent="0.25">
      <c r="A243" s="3">
        <v>73</v>
      </c>
      <c r="D243" s="4" t="s">
        <v>14</v>
      </c>
      <c r="I243" t="s">
        <v>88</v>
      </c>
      <c r="P243" t="s">
        <v>93</v>
      </c>
    </row>
    <row r="244" spans="1:16" x14ac:dyDescent="0.25">
      <c r="A244" s="3">
        <v>74</v>
      </c>
      <c r="D244" s="4" t="s">
        <v>65</v>
      </c>
      <c r="I244" t="s">
        <v>9</v>
      </c>
      <c r="P244" t="s">
        <v>69</v>
      </c>
    </row>
    <row r="245" spans="1:16" x14ac:dyDescent="0.25">
      <c r="A245" s="3">
        <v>75</v>
      </c>
      <c r="D245" s="4" t="s">
        <v>14</v>
      </c>
      <c r="I245" t="s">
        <v>65</v>
      </c>
      <c r="P245" t="s">
        <v>107</v>
      </c>
    </row>
    <row r="246" spans="1:16" x14ac:dyDescent="0.25">
      <c r="A246" s="3">
        <v>76</v>
      </c>
      <c r="D246" s="4" t="s">
        <v>192</v>
      </c>
      <c r="I246" t="s">
        <v>9</v>
      </c>
      <c r="P246" t="s">
        <v>257</v>
      </c>
    </row>
    <row r="247" spans="1:16" x14ac:dyDescent="0.25">
      <c r="A247" s="3">
        <v>77</v>
      </c>
      <c r="D247" s="4" t="s">
        <v>14</v>
      </c>
      <c r="I247" t="s">
        <v>65</v>
      </c>
      <c r="P247" t="s">
        <v>93</v>
      </c>
    </row>
    <row r="248" spans="1:16" x14ac:dyDescent="0.25">
      <c r="A248" s="3">
        <v>79</v>
      </c>
      <c r="D248" s="4" t="s">
        <v>88</v>
      </c>
      <c r="I248" t="s">
        <v>63</v>
      </c>
      <c r="P248" t="s">
        <v>257</v>
      </c>
    </row>
    <row r="249" spans="1:16" x14ac:dyDescent="0.25">
      <c r="A249" s="3">
        <v>80</v>
      </c>
      <c r="D249" s="4" t="s">
        <v>63</v>
      </c>
      <c r="I249" t="s">
        <v>9</v>
      </c>
      <c r="P249" t="s">
        <v>93</v>
      </c>
    </row>
    <row r="250" spans="1:16" x14ac:dyDescent="0.25">
      <c r="A250" s="3">
        <v>81</v>
      </c>
      <c r="D250" s="4" t="s">
        <v>65</v>
      </c>
      <c r="I250" t="s">
        <v>9</v>
      </c>
      <c r="P250" t="s">
        <v>257</v>
      </c>
    </row>
    <row r="251" spans="1:16" x14ac:dyDescent="0.25">
      <c r="A251" s="3">
        <v>83</v>
      </c>
      <c r="D251" s="4" t="s">
        <v>88</v>
      </c>
      <c r="I251" t="s">
        <v>9</v>
      </c>
      <c r="P251" t="s">
        <v>257</v>
      </c>
    </row>
    <row r="252" spans="1:16" x14ac:dyDescent="0.25">
      <c r="A252" s="3">
        <v>84</v>
      </c>
      <c r="D252" s="4" t="s">
        <v>63</v>
      </c>
      <c r="I252" t="s">
        <v>9</v>
      </c>
      <c r="P252" t="s">
        <v>107</v>
      </c>
    </row>
    <row r="253" spans="1:16" x14ac:dyDescent="0.25">
      <c r="A253" s="3">
        <v>87</v>
      </c>
      <c r="D253" s="4" t="s">
        <v>65</v>
      </c>
      <c r="I253" t="s">
        <v>9</v>
      </c>
      <c r="P253" t="s">
        <v>257</v>
      </c>
    </row>
    <row r="254" spans="1:16" x14ac:dyDescent="0.25">
      <c r="A254" s="3">
        <v>90</v>
      </c>
      <c r="D254" s="4" t="s">
        <v>88</v>
      </c>
      <c r="I254" t="s">
        <v>154</v>
      </c>
      <c r="P254" t="s">
        <v>107</v>
      </c>
    </row>
    <row r="255" spans="1:16" x14ac:dyDescent="0.25">
      <c r="A255" s="3">
        <v>91</v>
      </c>
      <c r="D255" s="4" t="s">
        <v>192</v>
      </c>
      <c r="I255" t="s">
        <v>9</v>
      </c>
      <c r="P255" t="s">
        <v>69</v>
      </c>
    </row>
    <row r="256" spans="1:16" x14ac:dyDescent="0.25">
      <c r="A256" s="3">
        <v>94</v>
      </c>
      <c r="D256" s="4" t="s">
        <v>14</v>
      </c>
      <c r="I256" t="s">
        <v>255</v>
      </c>
      <c r="P256" t="s">
        <v>93</v>
      </c>
    </row>
    <row r="257" spans="1:16" x14ac:dyDescent="0.25">
      <c r="A257" s="3">
        <v>95</v>
      </c>
      <c r="D257" s="4" t="s">
        <v>63</v>
      </c>
      <c r="I257" t="s">
        <v>9</v>
      </c>
      <c r="P257" t="s">
        <v>69</v>
      </c>
    </row>
    <row r="258" spans="1:16" x14ac:dyDescent="0.25">
      <c r="A258" s="3">
        <v>97</v>
      </c>
      <c r="D258" s="4" t="s">
        <v>14</v>
      </c>
      <c r="I258" t="s">
        <v>9</v>
      </c>
      <c r="P258" t="s">
        <v>256</v>
      </c>
    </row>
    <row r="259" spans="1:16" x14ac:dyDescent="0.25">
      <c r="A259" s="3">
        <v>98</v>
      </c>
      <c r="D259" s="4" t="s">
        <v>88</v>
      </c>
      <c r="I259" t="s">
        <v>65</v>
      </c>
      <c r="P259" t="s">
        <v>93</v>
      </c>
    </row>
    <row r="260" spans="1:16" x14ac:dyDescent="0.25">
      <c r="A260" s="3">
        <v>99</v>
      </c>
      <c r="D260" s="4" t="s">
        <v>14</v>
      </c>
      <c r="I260" t="s">
        <v>9</v>
      </c>
      <c r="P260" t="s">
        <v>69</v>
      </c>
    </row>
    <row r="261" spans="1:16" x14ac:dyDescent="0.25">
      <c r="A261" s="3">
        <v>106</v>
      </c>
      <c r="D261" s="4" t="s">
        <v>63</v>
      </c>
      <c r="I261" t="s">
        <v>128</v>
      </c>
      <c r="P261" t="s">
        <v>93</v>
      </c>
    </row>
    <row r="262" spans="1:16" x14ac:dyDescent="0.25">
      <c r="A262" s="3">
        <v>107</v>
      </c>
      <c r="D262" s="4" t="s">
        <v>88</v>
      </c>
      <c r="I262" t="s">
        <v>63</v>
      </c>
      <c r="P262" t="s">
        <v>257</v>
      </c>
    </row>
    <row r="263" spans="1:16" x14ac:dyDescent="0.25">
      <c r="A263" s="3">
        <v>108</v>
      </c>
      <c r="D263" s="4" t="s">
        <v>88</v>
      </c>
      <c r="I263" t="s">
        <v>9</v>
      </c>
      <c r="P263" t="s">
        <v>257</v>
      </c>
    </row>
    <row r="264" spans="1:16" x14ac:dyDescent="0.25">
      <c r="A264" s="3">
        <v>109</v>
      </c>
      <c r="D264" s="4" t="s">
        <v>14</v>
      </c>
      <c r="I264" t="s">
        <v>65</v>
      </c>
      <c r="P264" t="s">
        <v>93</v>
      </c>
    </row>
    <row r="265" spans="1:16" x14ac:dyDescent="0.25">
      <c r="A265" s="3">
        <v>110</v>
      </c>
      <c r="D265" s="4" t="s">
        <v>63</v>
      </c>
      <c r="I265" t="s">
        <v>9</v>
      </c>
      <c r="P265" t="s">
        <v>93</v>
      </c>
    </row>
    <row r="266" spans="1:16" x14ac:dyDescent="0.25">
      <c r="A266" s="3">
        <v>113</v>
      </c>
      <c r="D266" s="4" t="s">
        <v>14</v>
      </c>
      <c r="I266" t="s">
        <v>75</v>
      </c>
      <c r="P266" t="s">
        <v>256</v>
      </c>
    </row>
    <row r="267" spans="1:16" x14ac:dyDescent="0.25">
      <c r="A267" s="3">
        <v>114</v>
      </c>
      <c r="D267" s="4" t="s">
        <v>14</v>
      </c>
      <c r="I267" t="s">
        <v>75</v>
      </c>
      <c r="P267" t="s">
        <v>256</v>
      </c>
    </row>
    <row r="268" spans="1:16" x14ac:dyDescent="0.25">
      <c r="A268" s="3">
        <v>116</v>
      </c>
      <c r="D268" s="4" t="s">
        <v>14</v>
      </c>
      <c r="I268" t="s">
        <v>75</v>
      </c>
      <c r="P268" t="s">
        <v>256</v>
      </c>
    </row>
    <row r="269" spans="1:16" x14ac:dyDescent="0.25">
      <c r="A269" s="3">
        <v>119</v>
      </c>
      <c r="D269" s="4" t="s">
        <v>63</v>
      </c>
      <c r="I269" t="s">
        <v>9</v>
      </c>
      <c r="P269" t="s">
        <v>93</v>
      </c>
    </row>
    <row r="270" spans="1:16" x14ac:dyDescent="0.25">
      <c r="A270" s="3">
        <v>121</v>
      </c>
      <c r="D270" s="4" t="s">
        <v>65</v>
      </c>
      <c r="I270" t="s">
        <v>9</v>
      </c>
      <c r="P270" t="s">
        <v>69</v>
      </c>
    </row>
    <row r="271" spans="1:16" x14ac:dyDescent="0.25">
      <c r="A271" s="3">
        <v>123</v>
      </c>
      <c r="D271" s="4" t="s">
        <v>14</v>
      </c>
      <c r="I271" t="s">
        <v>63</v>
      </c>
      <c r="P271" t="s">
        <v>93</v>
      </c>
    </row>
    <row r="272" spans="1:16" x14ac:dyDescent="0.25">
      <c r="A272" s="3">
        <v>125</v>
      </c>
      <c r="D272" s="4" t="s">
        <v>65</v>
      </c>
      <c r="I272" t="s">
        <v>88</v>
      </c>
      <c r="P272" t="s">
        <v>69</v>
      </c>
    </row>
    <row r="273" spans="1:16" x14ac:dyDescent="0.25">
      <c r="A273" s="3">
        <v>132</v>
      </c>
      <c r="D273" s="4" t="s">
        <v>65</v>
      </c>
      <c r="I273" t="s">
        <v>9</v>
      </c>
      <c r="P273" t="s">
        <v>93</v>
      </c>
    </row>
    <row r="274" spans="1:16" x14ac:dyDescent="0.25">
      <c r="A274" s="3">
        <v>133</v>
      </c>
      <c r="D274" s="4" t="s">
        <v>14</v>
      </c>
      <c r="I274" t="s">
        <v>65</v>
      </c>
      <c r="P274" t="s">
        <v>256</v>
      </c>
    </row>
    <row r="275" spans="1:16" x14ac:dyDescent="0.25">
      <c r="A275" s="3">
        <v>134</v>
      </c>
      <c r="D275" s="4" t="s">
        <v>65</v>
      </c>
      <c r="I275" t="s">
        <v>9</v>
      </c>
      <c r="P275" t="s">
        <v>257</v>
      </c>
    </row>
    <row r="276" spans="1:16" x14ac:dyDescent="0.25">
      <c r="A276" s="3">
        <v>136</v>
      </c>
      <c r="D276" s="4" t="s">
        <v>65</v>
      </c>
      <c r="I276" t="s">
        <v>9</v>
      </c>
      <c r="P276" t="s">
        <v>69</v>
      </c>
    </row>
    <row r="277" spans="1:16" x14ac:dyDescent="0.25">
      <c r="A277" s="3">
        <v>138</v>
      </c>
      <c r="D277" s="4" t="s">
        <v>14</v>
      </c>
      <c r="I277" t="s">
        <v>63</v>
      </c>
      <c r="P277" t="s">
        <v>93</v>
      </c>
    </row>
    <row r="278" spans="1:16" x14ac:dyDescent="0.25">
      <c r="A278" s="3">
        <v>141</v>
      </c>
      <c r="D278" s="4" t="s">
        <v>14</v>
      </c>
      <c r="I278" t="s">
        <v>255</v>
      </c>
      <c r="P278" t="s">
        <v>93</v>
      </c>
    </row>
    <row r="279" spans="1:16" x14ac:dyDescent="0.25">
      <c r="A279" s="3">
        <v>142</v>
      </c>
      <c r="D279" s="4" t="s">
        <v>63</v>
      </c>
      <c r="I279" t="s">
        <v>9</v>
      </c>
      <c r="P279" t="s">
        <v>69</v>
      </c>
    </row>
    <row r="280" spans="1:16" x14ac:dyDescent="0.25">
      <c r="A280" s="3">
        <v>146</v>
      </c>
      <c r="D280" s="4" t="s">
        <v>14</v>
      </c>
      <c r="I280" t="s">
        <v>63</v>
      </c>
      <c r="P280" t="s">
        <v>93</v>
      </c>
    </row>
    <row r="281" spans="1:16" x14ac:dyDescent="0.25">
      <c r="A281" s="3">
        <v>148</v>
      </c>
      <c r="D281" s="4" t="s">
        <v>88</v>
      </c>
      <c r="I281" t="s">
        <v>9</v>
      </c>
      <c r="P281" t="s">
        <v>257</v>
      </c>
    </row>
    <row r="282" spans="1:16" x14ac:dyDescent="0.25">
      <c r="A282" s="3">
        <v>149</v>
      </c>
      <c r="D282" s="4" t="s">
        <v>63</v>
      </c>
      <c r="I282" t="s">
        <v>9</v>
      </c>
      <c r="P282" t="s">
        <v>107</v>
      </c>
    </row>
    <row r="283" spans="1:16" x14ac:dyDescent="0.25">
      <c r="A283" s="3">
        <v>155</v>
      </c>
      <c r="D283" s="4" t="s">
        <v>65</v>
      </c>
      <c r="I283" t="s">
        <v>9</v>
      </c>
      <c r="P283" t="s">
        <v>69</v>
      </c>
    </row>
    <row r="284" spans="1:16" x14ac:dyDescent="0.25">
      <c r="A284" s="3">
        <v>158</v>
      </c>
      <c r="D284" s="4" t="s">
        <v>63</v>
      </c>
      <c r="I284" t="s">
        <v>9</v>
      </c>
      <c r="P284" t="s">
        <v>107</v>
      </c>
    </row>
    <row r="285" spans="1:16" x14ac:dyDescent="0.25">
      <c r="A285" s="3">
        <v>161</v>
      </c>
      <c r="D285" s="4" t="s">
        <v>65</v>
      </c>
      <c r="I285" t="s">
        <v>9</v>
      </c>
      <c r="P285" t="s">
        <v>257</v>
      </c>
    </row>
    <row r="286" spans="1:16" x14ac:dyDescent="0.25">
      <c r="A286" s="3">
        <v>162</v>
      </c>
      <c r="D286" s="4" t="s">
        <v>65</v>
      </c>
      <c r="I286" t="s">
        <v>9</v>
      </c>
      <c r="P286" t="s">
        <v>257</v>
      </c>
    </row>
    <row r="287" spans="1:16" x14ac:dyDescent="0.25">
      <c r="A287" s="3">
        <v>163</v>
      </c>
      <c r="D287" s="4" t="s">
        <v>14</v>
      </c>
      <c r="I287" t="s">
        <v>9</v>
      </c>
      <c r="P287" t="s">
        <v>69</v>
      </c>
    </row>
    <row r="288" spans="1:16" x14ac:dyDescent="0.25">
      <c r="A288" s="3">
        <v>164</v>
      </c>
      <c r="D288" s="4" t="s">
        <v>63</v>
      </c>
      <c r="I288" t="s">
        <v>88</v>
      </c>
      <c r="P288" t="s">
        <v>257</v>
      </c>
    </row>
    <row r="289" spans="1:16" x14ac:dyDescent="0.25">
      <c r="A289" s="3">
        <v>166</v>
      </c>
      <c r="D289" s="4" t="s">
        <v>124</v>
      </c>
      <c r="I289" t="s">
        <v>88</v>
      </c>
      <c r="P289" t="s">
        <v>256</v>
      </c>
    </row>
    <row r="290" spans="1:16" x14ac:dyDescent="0.25">
      <c r="A290" s="3">
        <v>168</v>
      </c>
      <c r="D290" s="4" t="s">
        <v>63</v>
      </c>
      <c r="I290" t="s">
        <v>9</v>
      </c>
      <c r="P290" t="s">
        <v>102</v>
      </c>
    </row>
    <row r="291" spans="1:16" x14ac:dyDescent="0.25">
      <c r="A291" s="3">
        <v>169</v>
      </c>
      <c r="D291" s="4" t="s">
        <v>88</v>
      </c>
      <c r="I291" t="s">
        <v>63</v>
      </c>
      <c r="P291" t="s">
        <v>107</v>
      </c>
    </row>
    <row r="292" spans="1:16" x14ac:dyDescent="0.25">
      <c r="A292" s="3">
        <v>171</v>
      </c>
      <c r="D292" s="4" t="s">
        <v>65</v>
      </c>
      <c r="I292" t="s">
        <v>9</v>
      </c>
      <c r="P292" t="s">
        <v>69</v>
      </c>
    </row>
    <row r="293" spans="1:16" x14ac:dyDescent="0.25">
      <c r="A293" s="3">
        <v>174</v>
      </c>
      <c r="D293" s="4" t="s">
        <v>14</v>
      </c>
      <c r="I293" t="s">
        <v>119</v>
      </c>
      <c r="P293" t="s">
        <v>93</v>
      </c>
    </row>
    <row r="294" spans="1:16" x14ac:dyDescent="0.25">
      <c r="A294" s="3">
        <v>176</v>
      </c>
      <c r="D294" s="4" t="s">
        <v>63</v>
      </c>
      <c r="I294" t="s">
        <v>9</v>
      </c>
      <c r="P294" t="s">
        <v>107</v>
      </c>
    </row>
    <row r="295" spans="1:16" x14ac:dyDescent="0.25">
      <c r="A295" s="3">
        <v>178</v>
      </c>
      <c r="D295" s="4" t="s">
        <v>63</v>
      </c>
      <c r="I295" t="s">
        <v>65</v>
      </c>
      <c r="P295" t="s">
        <v>69</v>
      </c>
    </row>
    <row r="296" spans="1:16" x14ac:dyDescent="0.25">
      <c r="A296" s="3">
        <v>183</v>
      </c>
      <c r="D296" s="4" t="s">
        <v>65</v>
      </c>
      <c r="I296" t="s">
        <v>97</v>
      </c>
      <c r="P296" t="s">
        <v>69</v>
      </c>
    </row>
    <row r="297" spans="1:16" x14ac:dyDescent="0.25">
      <c r="A297" s="3">
        <v>184</v>
      </c>
      <c r="D297" s="4" t="s">
        <v>63</v>
      </c>
      <c r="I297" t="s">
        <v>9</v>
      </c>
      <c r="P297" t="s">
        <v>93</v>
      </c>
    </row>
    <row r="298" spans="1:16" x14ac:dyDescent="0.25">
      <c r="A298" s="3">
        <v>189</v>
      </c>
      <c r="D298" s="4" t="s">
        <v>65</v>
      </c>
      <c r="I298" t="s">
        <v>9</v>
      </c>
      <c r="P298" t="s">
        <v>93</v>
      </c>
    </row>
    <row r="299" spans="1:16" x14ac:dyDescent="0.25">
      <c r="A299" s="3">
        <v>196</v>
      </c>
      <c r="D299" s="4" t="s">
        <v>65</v>
      </c>
      <c r="I299" t="s">
        <v>9</v>
      </c>
      <c r="P299" t="s">
        <v>93</v>
      </c>
    </row>
    <row r="300" spans="1:16" x14ac:dyDescent="0.25">
      <c r="A300" s="3">
        <v>197</v>
      </c>
      <c r="D300" s="4" t="s">
        <v>14</v>
      </c>
      <c r="I300" t="s">
        <v>65</v>
      </c>
      <c r="P300" t="s">
        <v>256</v>
      </c>
    </row>
    <row r="301" spans="1:16" x14ac:dyDescent="0.25">
      <c r="A301" s="3">
        <v>198</v>
      </c>
      <c r="D301" s="4" t="s">
        <v>65</v>
      </c>
      <c r="I301" t="s">
        <v>9</v>
      </c>
      <c r="P301" t="s">
        <v>257</v>
      </c>
    </row>
    <row r="302" spans="1:16" x14ac:dyDescent="0.25">
      <c r="A302" s="3">
        <v>200</v>
      </c>
      <c r="D302" s="4" t="s">
        <v>63</v>
      </c>
      <c r="I302" t="s">
        <v>128</v>
      </c>
      <c r="P302" t="s">
        <v>93</v>
      </c>
    </row>
    <row r="303" spans="1:16" x14ac:dyDescent="0.25">
      <c r="A303" s="3">
        <v>201</v>
      </c>
      <c r="D303" s="4" t="s">
        <v>88</v>
      </c>
      <c r="I303" t="s">
        <v>63</v>
      </c>
      <c r="P303" t="s">
        <v>257</v>
      </c>
    </row>
    <row r="304" spans="1:16" x14ac:dyDescent="0.25">
      <c r="A304" s="3">
        <v>202</v>
      </c>
      <c r="D304" s="4" t="s">
        <v>88</v>
      </c>
      <c r="I304" t="s">
        <v>9</v>
      </c>
      <c r="P304" t="s">
        <v>257</v>
      </c>
    </row>
    <row r="305" spans="1:16" x14ac:dyDescent="0.25">
      <c r="A305" s="3">
        <v>203</v>
      </c>
      <c r="D305" s="4" t="s">
        <v>14</v>
      </c>
      <c r="I305" t="s">
        <v>65</v>
      </c>
      <c r="P305" t="s">
        <v>93</v>
      </c>
    </row>
    <row r="306" spans="1:16" x14ac:dyDescent="0.25">
      <c r="A306" s="3">
        <v>204</v>
      </c>
      <c r="D306" s="4" t="s">
        <v>63</v>
      </c>
      <c r="I306" t="s">
        <v>9</v>
      </c>
      <c r="P306" t="s">
        <v>93</v>
      </c>
    </row>
    <row r="307" spans="1:16" x14ac:dyDescent="0.25">
      <c r="A307" s="3">
        <v>210</v>
      </c>
      <c r="D307" s="4" t="s">
        <v>63</v>
      </c>
      <c r="I307" t="s">
        <v>9</v>
      </c>
      <c r="P307" t="s">
        <v>93</v>
      </c>
    </row>
    <row r="308" spans="1:16" x14ac:dyDescent="0.25">
      <c r="A308" s="3">
        <v>211</v>
      </c>
      <c r="D308" s="4" t="s">
        <v>14</v>
      </c>
      <c r="I308" t="s">
        <v>75</v>
      </c>
      <c r="P308" t="s">
        <v>256</v>
      </c>
    </row>
    <row r="309" spans="1:16" x14ac:dyDescent="0.25">
      <c r="A309" s="3">
        <v>22</v>
      </c>
      <c r="D309" s="4" t="s">
        <v>65</v>
      </c>
      <c r="I309" t="s">
        <v>110</v>
      </c>
      <c r="P309" t="s">
        <v>93</v>
      </c>
    </row>
    <row r="310" spans="1:16" x14ac:dyDescent="0.25">
      <c r="A310" s="3">
        <v>34</v>
      </c>
      <c r="D310" s="4" t="s">
        <v>65</v>
      </c>
      <c r="I310" t="s">
        <v>9</v>
      </c>
      <c r="P310" t="s">
        <v>256</v>
      </c>
    </row>
    <row r="311" spans="1:16" x14ac:dyDescent="0.25">
      <c r="A311" s="3">
        <v>42</v>
      </c>
      <c r="D311" s="4" t="s">
        <v>65</v>
      </c>
      <c r="I311" t="s">
        <v>9</v>
      </c>
      <c r="P311" t="s">
        <v>107</v>
      </c>
    </row>
    <row r="312" spans="1:16" x14ac:dyDescent="0.25">
      <c r="A312" s="3">
        <v>46</v>
      </c>
      <c r="D312" s="4" t="s">
        <v>65</v>
      </c>
      <c r="I312" t="s">
        <v>63</v>
      </c>
      <c r="P312" t="s">
        <v>93</v>
      </c>
    </row>
    <row r="313" spans="1:16" x14ac:dyDescent="0.25">
      <c r="A313" s="3">
        <v>48</v>
      </c>
      <c r="D313" s="4" t="s">
        <v>65</v>
      </c>
      <c r="I313" t="s">
        <v>124</v>
      </c>
      <c r="P313" t="s">
        <v>69</v>
      </c>
    </row>
    <row r="314" spans="1:16" x14ac:dyDescent="0.25">
      <c r="A314" s="3">
        <v>51</v>
      </c>
      <c r="D314" s="4" t="s">
        <v>63</v>
      </c>
      <c r="I314" t="s">
        <v>65</v>
      </c>
      <c r="P314" t="s">
        <v>256</v>
      </c>
    </row>
    <row r="315" spans="1:16" x14ac:dyDescent="0.25">
      <c r="A315" s="3">
        <v>58</v>
      </c>
      <c r="D315" s="4" t="s">
        <v>63</v>
      </c>
      <c r="I315" t="s">
        <v>9</v>
      </c>
      <c r="P315" t="s">
        <v>107</v>
      </c>
    </row>
    <row r="316" spans="1:16" x14ac:dyDescent="0.25">
      <c r="A316" s="3">
        <v>62</v>
      </c>
      <c r="D316" s="4" t="s">
        <v>63</v>
      </c>
      <c r="I316" t="s">
        <v>9</v>
      </c>
      <c r="P316" t="s">
        <v>69</v>
      </c>
    </row>
    <row r="317" spans="1:16" x14ac:dyDescent="0.25">
      <c r="A317" s="3">
        <v>75</v>
      </c>
      <c r="D317" s="4" t="s">
        <v>63</v>
      </c>
      <c r="I317" t="s">
        <v>65</v>
      </c>
      <c r="P317" t="s">
        <v>107</v>
      </c>
    </row>
    <row r="318" spans="1:16" x14ac:dyDescent="0.25">
      <c r="A318" s="3">
        <v>76</v>
      </c>
      <c r="D318" s="4" t="s">
        <v>63</v>
      </c>
      <c r="I318" t="s">
        <v>9</v>
      </c>
      <c r="P318" t="s">
        <v>257</v>
      </c>
    </row>
    <row r="319" spans="1:16" x14ac:dyDescent="0.25">
      <c r="A319" s="3">
        <v>77</v>
      </c>
      <c r="D319" s="4" t="s">
        <v>63</v>
      </c>
      <c r="I319" t="s">
        <v>65</v>
      </c>
      <c r="P319" t="s">
        <v>93</v>
      </c>
    </row>
    <row r="320" spans="1:16" x14ac:dyDescent="0.25">
      <c r="A320" s="3">
        <v>84</v>
      </c>
      <c r="D320" s="4" t="s">
        <v>65</v>
      </c>
      <c r="I320" t="s">
        <v>9</v>
      </c>
      <c r="P320" t="s">
        <v>107</v>
      </c>
    </row>
    <row r="321" spans="1:16" x14ac:dyDescent="0.25">
      <c r="A321" s="3">
        <v>91</v>
      </c>
      <c r="D321" s="4" t="s">
        <v>14</v>
      </c>
      <c r="I321" t="s">
        <v>9</v>
      </c>
      <c r="P321" t="s">
        <v>69</v>
      </c>
    </row>
    <row r="322" spans="1:16" x14ac:dyDescent="0.25">
      <c r="A322" s="3">
        <v>94</v>
      </c>
      <c r="D322" s="4" t="s">
        <v>63</v>
      </c>
      <c r="I322" t="s">
        <v>255</v>
      </c>
      <c r="P322" t="s">
        <v>93</v>
      </c>
    </row>
    <row r="323" spans="1:16" x14ac:dyDescent="0.25">
      <c r="A323" s="3">
        <v>95</v>
      </c>
      <c r="D323" s="4" t="s">
        <v>65</v>
      </c>
      <c r="I323" t="s">
        <v>9</v>
      </c>
      <c r="P323" t="s">
        <v>69</v>
      </c>
    </row>
    <row r="324" spans="1:16" x14ac:dyDescent="0.25">
      <c r="A324" s="3">
        <v>99</v>
      </c>
      <c r="D324" s="4" t="s">
        <v>65</v>
      </c>
      <c r="I324" t="s">
        <v>9</v>
      </c>
      <c r="P324" t="s">
        <v>69</v>
      </c>
    </row>
    <row r="325" spans="1:16" x14ac:dyDescent="0.25">
      <c r="A325" s="3">
        <v>109</v>
      </c>
      <c r="D325" s="4" t="s">
        <v>63</v>
      </c>
      <c r="I325" t="s">
        <v>65</v>
      </c>
      <c r="P325" t="s">
        <v>93</v>
      </c>
    </row>
    <row r="326" spans="1:16" x14ac:dyDescent="0.25">
      <c r="A326" s="3">
        <v>123</v>
      </c>
      <c r="D326" s="4" t="s">
        <v>65</v>
      </c>
      <c r="I326" t="s">
        <v>63</v>
      </c>
      <c r="P326" t="s">
        <v>93</v>
      </c>
    </row>
    <row r="327" spans="1:16" x14ac:dyDescent="0.25">
      <c r="A327" s="3">
        <v>133</v>
      </c>
      <c r="D327" s="4" t="s">
        <v>63</v>
      </c>
      <c r="I327" t="s">
        <v>65</v>
      </c>
      <c r="P327" t="s">
        <v>256</v>
      </c>
    </row>
    <row r="328" spans="1:16" x14ac:dyDescent="0.25">
      <c r="A328" s="3">
        <v>138</v>
      </c>
      <c r="D328" s="4" t="s">
        <v>65</v>
      </c>
      <c r="I328" t="s">
        <v>63</v>
      </c>
      <c r="P328" t="s">
        <v>93</v>
      </c>
    </row>
    <row r="329" spans="1:16" x14ac:dyDescent="0.25">
      <c r="A329" s="3">
        <v>141</v>
      </c>
      <c r="D329" s="4" t="s">
        <v>63</v>
      </c>
      <c r="I329" t="s">
        <v>255</v>
      </c>
      <c r="P329" t="s">
        <v>93</v>
      </c>
    </row>
    <row r="330" spans="1:16" x14ac:dyDescent="0.25">
      <c r="A330" s="3">
        <v>142</v>
      </c>
      <c r="D330" s="4" t="s">
        <v>65</v>
      </c>
      <c r="I330" t="s">
        <v>9</v>
      </c>
      <c r="P330" t="s">
        <v>69</v>
      </c>
    </row>
    <row r="331" spans="1:16" x14ac:dyDescent="0.25">
      <c r="A331" s="3">
        <v>146</v>
      </c>
      <c r="D331" s="4" t="s">
        <v>65</v>
      </c>
      <c r="I331" t="s">
        <v>63</v>
      </c>
      <c r="P331" t="s">
        <v>93</v>
      </c>
    </row>
    <row r="332" spans="1:16" x14ac:dyDescent="0.25">
      <c r="A332" s="3">
        <v>149</v>
      </c>
      <c r="D332" s="4" t="s">
        <v>65</v>
      </c>
      <c r="I332" t="s">
        <v>9</v>
      </c>
      <c r="P332" t="s">
        <v>107</v>
      </c>
    </row>
    <row r="333" spans="1:16" x14ac:dyDescent="0.25">
      <c r="A333" s="3">
        <v>158</v>
      </c>
      <c r="D333" s="4" t="s">
        <v>65</v>
      </c>
      <c r="I333" t="s">
        <v>9</v>
      </c>
      <c r="P333" t="s">
        <v>107</v>
      </c>
    </row>
    <row r="334" spans="1:16" x14ac:dyDescent="0.25">
      <c r="A334" s="3">
        <v>163</v>
      </c>
      <c r="D334" s="4" t="s">
        <v>63</v>
      </c>
      <c r="I334" t="s">
        <v>9</v>
      </c>
      <c r="P334" t="s">
        <v>69</v>
      </c>
    </row>
    <row r="335" spans="1:16" x14ac:dyDescent="0.25">
      <c r="A335" s="3">
        <v>176</v>
      </c>
      <c r="D335" s="4" t="s">
        <v>65</v>
      </c>
      <c r="I335" t="s">
        <v>9</v>
      </c>
      <c r="P335" t="s">
        <v>107</v>
      </c>
    </row>
    <row r="336" spans="1:16" x14ac:dyDescent="0.25">
      <c r="A336" s="3">
        <v>197</v>
      </c>
      <c r="D336" s="4" t="s">
        <v>63</v>
      </c>
      <c r="I336" t="s">
        <v>65</v>
      </c>
      <c r="P336" t="s">
        <v>256</v>
      </c>
    </row>
    <row r="337" spans="1:16" x14ac:dyDescent="0.25">
      <c r="A337" s="3">
        <v>203</v>
      </c>
      <c r="D337" s="4" t="s">
        <v>63</v>
      </c>
      <c r="I337" t="s">
        <v>65</v>
      </c>
      <c r="P337" t="s">
        <v>93</v>
      </c>
    </row>
    <row r="338" spans="1:16" x14ac:dyDescent="0.25">
      <c r="A338" s="3">
        <v>58</v>
      </c>
      <c r="D338" s="4" t="s">
        <v>65</v>
      </c>
      <c r="I338" t="s">
        <v>9</v>
      </c>
      <c r="P338" t="s">
        <v>107</v>
      </c>
    </row>
    <row r="339" spans="1:16" x14ac:dyDescent="0.25">
      <c r="A339" s="3">
        <v>62</v>
      </c>
      <c r="D339" s="4" t="s">
        <v>65</v>
      </c>
      <c r="I339" t="s">
        <v>9</v>
      </c>
      <c r="P339" t="s">
        <v>69</v>
      </c>
    </row>
    <row r="340" spans="1:16" x14ac:dyDescent="0.25">
      <c r="A340" s="3">
        <v>76</v>
      </c>
      <c r="D340" s="4" t="s">
        <v>65</v>
      </c>
      <c r="I340" t="s">
        <v>9</v>
      </c>
      <c r="P340" t="s">
        <v>257</v>
      </c>
    </row>
    <row r="341" spans="1:16" x14ac:dyDescent="0.25">
      <c r="A341" s="3">
        <v>91</v>
      </c>
      <c r="D341" s="4" t="s">
        <v>63</v>
      </c>
      <c r="I341" t="s">
        <v>9</v>
      </c>
      <c r="P341" t="s">
        <v>69</v>
      </c>
    </row>
    <row r="342" spans="1:16" x14ac:dyDescent="0.25">
      <c r="A342" s="3">
        <v>94</v>
      </c>
      <c r="D342" s="4" t="s">
        <v>88</v>
      </c>
      <c r="I342" t="s">
        <v>255</v>
      </c>
      <c r="P342" t="s">
        <v>93</v>
      </c>
    </row>
    <row r="343" spans="1:16" x14ac:dyDescent="0.25">
      <c r="A343" s="3">
        <v>141</v>
      </c>
      <c r="D343" s="4" t="s">
        <v>88</v>
      </c>
      <c r="I343" t="s">
        <v>255</v>
      </c>
      <c r="P343" t="s">
        <v>93</v>
      </c>
    </row>
    <row r="344" spans="1:16" x14ac:dyDescent="0.25">
      <c r="A344" s="3">
        <v>163</v>
      </c>
      <c r="D344" s="4" t="s">
        <v>65</v>
      </c>
      <c r="I344" t="s">
        <v>9</v>
      </c>
      <c r="P344" t="s">
        <v>69</v>
      </c>
    </row>
    <row r="345" spans="1:16" x14ac:dyDescent="0.25">
      <c r="A345" s="3">
        <v>163</v>
      </c>
      <c r="D345" s="4" t="s">
        <v>65</v>
      </c>
      <c r="I345" t="s">
        <v>9</v>
      </c>
      <c r="P345" t="s">
        <v>69</v>
      </c>
    </row>
  </sheetData>
  <pageMargins left="0.7" right="0.7" top="0.75" bottom="0.75" header="0.3" footer="0.3"/>
  <pageSetup paperSize="9" orientation="portrait" r:id="rId4"/>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09039-82B6-4DB6-A993-A41C33F604AC}">
  <dimension ref="A1:X213"/>
  <sheetViews>
    <sheetView topLeftCell="A190" workbookViewId="0">
      <selection activeCell="Q1" sqref="B1:Q213"/>
    </sheetView>
  </sheetViews>
  <sheetFormatPr defaultRowHeight="15" x14ac:dyDescent="0.25"/>
  <cols>
    <col min="1" max="1" width="5.7109375" bestFit="1" customWidth="1"/>
    <col min="2" max="2" width="16.28515625" bestFit="1" customWidth="1"/>
    <col min="3" max="3" width="30.7109375" bestFit="1" customWidth="1"/>
    <col min="4" max="4" width="75.85546875" bestFit="1" customWidth="1"/>
    <col min="5" max="5" width="176.7109375" bestFit="1" customWidth="1"/>
    <col min="6" max="6" width="30.140625" bestFit="1" customWidth="1"/>
    <col min="7" max="7" width="40.85546875" bestFit="1" customWidth="1"/>
    <col min="8" max="8" width="66.7109375" bestFit="1" customWidth="1"/>
    <col min="9" max="9" width="77.5703125" bestFit="1" customWidth="1"/>
    <col min="10" max="10" width="255.7109375" bestFit="1" customWidth="1"/>
    <col min="11" max="11" width="58.140625" bestFit="1" customWidth="1"/>
    <col min="12" max="12" width="84.85546875" bestFit="1" customWidth="1"/>
    <col min="13" max="13" width="47.28515625" bestFit="1" customWidth="1"/>
    <col min="14" max="14" width="88" bestFit="1" customWidth="1"/>
    <col min="15" max="15" width="60.5703125" bestFit="1" customWidth="1"/>
    <col min="16" max="16" width="115.42578125" bestFit="1" customWidth="1"/>
    <col min="17" max="17" width="111.42578125" bestFit="1" customWidth="1"/>
    <col min="21" max="21" width="39.85546875" bestFit="1" customWidth="1"/>
    <col min="22" max="22" width="74.28515625" bestFit="1" customWidth="1"/>
    <col min="23" max="23" width="40.7109375" bestFit="1" customWidth="1"/>
    <col min="24" max="25" width="11.28515625" bestFit="1" customWidth="1"/>
  </cols>
  <sheetData>
    <row r="1" spans="1:22" x14ac:dyDescent="0.25">
      <c r="B1">
        <v>1</v>
      </c>
      <c r="C1">
        <v>2</v>
      </c>
      <c r="D1">
        <v>3</v>
      </c>
      <c r="E1">
        <v>4</v>
      </c>
      <c r="F1">
        <v>5</v>
      </c>
      <c r="G1">
        <v>6</v>
      </c>
      <c r="H1">
        <v>7</v>
      </c>
      <c r="I1">
        <v>8</v>
      </c>
      <c r="J1">
        <v>9</v>
      </c>
      <c r="K1">
        <v>10</v>
      </c>
      <c r="L1">
        <v>11</v>
      </c>
      <c r="M1">
        <v>12</v>
      </c>
      <c r="N1">
        <v>13</v>
      </c>
      <c r="O1">
        <v>14</v>
      </c>
      <c r="P1">
        <v>15</v>
      </c>
      <c r="Q1">
        <v>16</v>
      </c>
    </row>
    <row r="2" spans="1:22" x14ac:dyDescent="0.25">
      <c r="A2" s="22" t="s">
        <v>166</v>
      </c>
      <c r="B2" s="22" t="s">
        <v>0</v>
      </c>
      <c r="C2" s="22" t="s">
        <v>45</v>
      </c>
      <c r="D2" s="22" t="s">
        <v>46</v>
      </c>
      <c r="E2" s="22" t="s">
        <v>47</v>
      </c>
      <c r="F2" s="22" t="s">
        <v>48</v>
      </c>
      <c r="G2" s="22" t="s">
        <v>49</v>
      </c>
      <c r="H2" s="22" t="s">
        <v>50</v>
      </c>
      <c r="I2" s="22" t="s">
        <v>51</v>
      </c>
      <c r="J2" s="22" t="s">
        <v>52</v>
      </c>
      <c r="K2" s="22" t="s">
        <v>53</v>
      </c>
      <c r="L2" s="22" t="s">
        <v>54</v>
      </c>
      <c r="M2" s="22" t="s">
        <v>55</v>
      </c>
      <c r="N2" s="22" t="s">
        <v>56</v>
      </c>
      <c r="O2" s="22" t="s">
        <v>1</v>
      </c>
      <c r="P2" s="22" t="s">
        <v>57</v>
      </c>
      <c r="Q2" s="22" t="s">
        <v>58</v>
      </c>
    </row>
    <row r="3" spans="1:22" x14ac:dyDescent="0.25">
      <c r="A3" s="3">
        <v>1</v>
      </c>
      <c r="B3" t="s">
        <v>11</v>
      </c>
      <c r="C3" t="s">
        <v>62</v>
      </c>
      <c r="D3" t="s">
        <v>14</v>
      </c>
      <c r="E3" t="s">
        <v>63</v>
      </c>
      <c r="F3" t="s">
        <v>64</v>
      </c>
      <c r="G3" t="s">
        <v>2</v>
      </c>
      <c r="H3" t="s">
        <v>3</v>
      </c>
      <c r="I3" t="s">
        <v>65</v>
      </c>
      <c r="J3" t="s">
        <v>66</v>
      </c>
      <c r="K3" t="s">
        <v>4</v>
      </c>
      <c r="L3" t="s">
        <v>67</v>
      </c>
      <c r="M3" t="s">
        <v>5</v>
      </c>
      <c r="N3" t="s">
        <v>80</v>
      </c>
      <c r="O3" t="s">
        <v>92</v>
      </c>
      <c r="P3" t="s">
        <v>69</v>
      </c>
      <c r="Q3" t="s">
        <v>70</v>
      </c>
      <c r="U3" s="2" t="s">
        <v>202</v>
      </c>
      <c r="V3" t="s">
        <v>183</v>
      </c>
    </row>
    <row r="4" spans="1:22" x14ac:dyDescent="0.25">
      <c r="A4" s="3">
        <v>2</v>
      </c>
      <c r="B4" t="s">
        <v>26</v>
      </c>
      <c r="C4" t="s">
        <v>62</v>
      </c>
      <c r="D4" t="s">
        <v>65</v>
      </c>
      <c r="E4" t="s">
        <v>7</v>
      </c>
      <c r="F4" t="s">
        <v>6</v>
      </c>
      <c r="G4" t="s">
        <v>2</v>
      </c>
      <c r="H4" t="s">
        <v>8</v>
      </c>
      <c r="I4" t="s">
        <v>9</v>
      </c>
      <c r="J4" t="s">
        <v>71</v>
      </c>
      <c r="K4" t="s">
        <v>6</v>
      </c>
      <c r="L4" t="s">
        <v>67</v>
      </c>
      <c r="M4" t="s">
        <v>10</v>
      </c>
      <c r="N4" t="s">
        <v>72</v>
      </c>
      <c r="O4" t="s">
        <v>68</v>
      </c>
      <c r="P4" t="s">
        <v>69</v>
      </c>
      <c r="Q4" t="s">
        <v>70</v>
      </c>
      <c r="U4" s="5" t="s">
        <v>82</v>
      </c>
      <c r="V4">
        <v>16</v>
      </c>
    </row>
    <row r="5" spans="1:22" x14ac:dyDescent="0.25">
      <c r="A5" s="3">
        <v>3</v>
      </c>
      <c r="B5" t="s">
        <v>26</v>
      </c>
      <c r="C5" t="s">
        <v>62</v>
      </c>
      <c r="D5" t="s">
        <v>14</v>
      </c>
      <c r="E5" t="s">
        <v>73</v>
      </c>
      <c r="F5" t="s">
        <v>64</v>
      </c>
      <c r="G5" t="s">
        <v>2</v>
      </c>
      <c r="H5" t="s">
        <v>3</v>
      </c>
      <c r="I5" t="s">
        <v>65</v>
      </c>
      <c r="J5" t="s">
        <v>66</v>
      </c>
      <c r="K5" t="s">
        <v>4</v>
      </c>
      <c r="L5" t="s">
        <v>67</v>
      </c>
      <c r="M5" t="s">
        <v>5</v>
      </c>
      <c r="N5" t="s">
        <v>80</v>
      </c>
      <c r="O5" t="s">
        <v>86</v>
      </c>
      <c r="P5" t="s">
        <v>69</v>
      </c>
      <c r="Q5" t="s">
        <v>70</v>
      </c>
      <c r="U5" s="5" t="s">
        <v>70</v>
      </c>
      <c r="V5">
        <v>149</v>
      </c>
    </row>
    <row r="6" spans="1:22" x14ac:dyDescent="0.25">
      <c r="A6" s="3">
        <v>4</v>
      </c>
      <c r="B6" t="s">
        <v>12</v>
      </c>
      <c r="C6" t="s">
        <v>74</v>
      </c>
      <c r="D6" t="s">
        <v>18</v>
      </c>
      <c r="E6" t="s">
        <v>75</v>
      </c>
      <c r="F6" t="s">
        <v>64</v>
      </c>
      <c r="G6" t="s">
        <v>2</v>
      </c>
      <c r="H6" t="s">
        <v>8</v>
      </c>
      <c r="I6" t="s">
        <v>9</v>
      </c>
      <c r="J6" t="s">
        <v>76</v>
      </c>
      <c r="K6" t="s">
        <v>4</v>
      </c>
      <c r="L6" t="s">
        <v>67</v>
      </c>
      <c r="M6" t="s">
        <v>5</v>
      </c>
      <c r="N6" t="s">
        <v>77</v>
      </c>
      <c r="O6" t="s">
        <v>95</v>
      </c>
      <c r="P6" t="s">
        <v>69</v>
      </c>
      <c r="Q6" t="s">
        <v>70</v>
      </c>
      <c r="U6" s="5" t="s">
        <v>33</v>
      </c>
      <c r="V6">
        <v>46</v>
      </c>
    </row>
    <row r="7" spans="1:22" x14ac:dyDescent="0.25">
      <c r="A7" s="3">
        <v>5</v>
      </c>
      <c r="B7" t="s">
        <v>13</v>
      </c>
      <c r="C7" t="s">
        <v>78</v>
      </c>
      <c r="D7" t="s">
        <v>14</v>
      </c>
      <c r="E7" t="s">
        <v>14</v>
      </c>
      <c r="F7" t="s">
        <v>64</v>
      </c>
      <c r="G7" t="s">
        <v>79</v>
      </c>
      <c r="H7" t="s">
        <v>15</v>
      </c>
      <c r="I7" t="s">
        <v>75</v>
      </c>
      <c r="J7" t="s">
        <v>66</v>
      </c>
      <c r="K7" t="s">
        <v>6</v>
      </c>
      <c r="L7" t="s">
        <v>67</v>
      </c>
      <c r="M7" t="s">
        <v>5</v>
      </c>
      <c r="N7" t="s">
        <v>80</v>
      </c>
      <c r="O7" t="s">
        <v>86</v>
      </c>
      <c r="P7" t="s">
        <v>256</v>
      </c>
      <c r="Q7" t="s">
        <v>82</v>
      </c>
      <c r="U7" s="5" t="s">
        <v>163</v>
      </c>
      <c r="V7">
        <v>211</v>
      </c>
    </row>
    <row r="8" spans="1:22" x14ac:dyDescent="0.25">
      <c r="A8" s="3">
        <v>6</v>
      </c>
      <c r="B8" t="s">
        <v>17</v>
      </c>
      <c r="C8" t="s">
        <v>84</v>
      </c>
      <c r="D8" t="s">
        <v>65</v>
      </c>
      <c r="E8" t="s">
        <v>18</v>
      </c>
      <c r="F8" t="s">
        <v>85</v>
      </c>
      <c r="G8" t="s">
        <v>2</v>
      </c>
      <c r="H8" t="s">
        <v>19</v>
      </c>
      <c r="I8" t="s">
        <v>9</v>
      </c>
      <c r="J8" t="s">
        <v>20</v>
      </c>
      <c r="K8" t="s">
        <v>6</v>
      </c>
      <c r="L8" t="s">
        <v>67</v>
      </c>
      <c r="M8" t="s">
        <v>5</v>
      </c>
      <c r="N8" t="s">
        <v>77</v>
      </c>
      <c r="O8" t="s">
        <v>68</v>
      </c>
      <c r="P8" t="s">
        <v>69</v>
      </c>
      <c r="Q8" t="s">
        <v>70</v>
      </c>
    </row>
    <row r="9" spans="1:22" x14ac:dyDescent="0.25">
      <c r="A9" s="3">
        <v>7</v>
      </c>
      <c r="B9" t="s">
        <v>11</v>
      </c>
      <c r="C9" t="s">
        <v>87</v>
      </c>
      <c r="D9" t="s">
        <v>75</v>
      </c>
      <c r="E9" t="s">
        <v>73</v>
      </c>
      <c r="F9" t="s">
        <v>85</v>
      </c>
      <c r="G9" t="s">
        <v>2</v>
      </c>
      <c r="H9" t="s">
        <v>3</v>
      </c>
      <c r="I9" t="s">
        <v>88</v>
      </c>
      <c r="J9" t="s">
        <v>89</v>
      </c>
      <c r="K9" t="s">
        <v>6</v>
      </c>
      <c r="L9" t="s">
        <v>67</v>
      </c>
      <c r="M9" t="s">
        <v>5</v>
      </c>
      <c r="N9" t="s">
        <v>72</v>
      </c>
      <c r="O9" t="s">
        <v>68</v>
      </c>
      <c r="P9" t="s">
        <v>69</v>
      </c>
      <c r="Q9" t="s">
        <v>70</v>
      </c>
      <c r="U9" t="s">
        <v>202</v>
      </c>
      <c r="V9" t="s">
        <v>183</v>
      </c>
    </row>
    <row r="10" spans="1:22" x14ac:dyDescent="0.25">
      <c r="A10" s="3">
        <v>8</v>
      </c>
      <c r="B10" t="s">
        <v>12</v>
      </c>
      <c r="C10" t="s">
        <v>84</v>
      </c>
      <c r="D10" t="s">
        <v>14</v>
      </c>
      <c r="E10" t="s">
        <v>14</v>
      </c>
      <c r="F10" t="s">
        <v>6</v>
      </c>
      <c r="G10" t="s">
        <v>21</v>
      </c>
      <c r="H10" t="s">
        <v>19</v>
      </c>
      <c r="I10" t="s">
        <v>9</v>
      </c>
      <c r="J10" t="s">
        <v>89</v>
      </c>
      <c r="K10" t="s">
        <v>6</v>
      </c>
      <c r="L10" t="s">
        <v>67</v>
      </c>
      <c r="M10" t="s">
        <v>5</v>
      </c>
      <c r="N10" t="s">
        <v>90</v>
      </c>
      <c r="O10" t="s">
        <v>86</v>
      </c>
      <c r="P10" t="s">
        <v>256</v>
      </c>
      <c r="Q10" t="s">
        <v>82</v>
      </c>
      <c r="U10" t="s">
        <v>82</v>
      </c>
      <c r="V10">
        <v>16</v>
      </c>
    </row>
    <row r="11" spans="1:22" x14ac:dyDescent="0.25">
      <c r="A11" s="3">
        <v>9</v>
      </c>
      <c r="B11" t="s">
        <v>17</v>
      </c>
      <c r="C11" t="s">
        <v>84</v>
      </c>
      <c r="D11" t="s">
        <v>18</v>
      </c>
      <c r="E11" t="s">
        <v>91</v>
      </c>
      <c r="F11" t="s">
        <v>6</v>
      </c>
      <c r="G11" t="s">
        <v>2</v>
      </c>
      <c r="H11" t="s">
        <v>22</v>
      </c>
      <c r="I11" t="s">
        <v>65</v>
      </c>
      <c r="J11" t="s">
        <v>20</v>
      </c>
      <c r="K11" t="s">
        <v>6</v>
      </c>
      <c r="L11" t="s">
        <v>23</v>
      </c>
      <c r="M11" t="s">
        <v>5</v>
      </c>
      <c r="N11" t="s">
        <v>77</v>
      </c>
      <c r="O11" t="s">
        <v>92</v>
      </c>
      <c r="P11" t="s">
        <v>93</v>
      </c>
      <c r="Q11" t="s">
        <v>70</v>
      </c>
      <c r="U11" t="s">
        <v>70</v>
      </c>
      <c r="V11">
        <v>149</v>
      </c>
    </row>
    <row r="12" spans="1:22" x14ac:dyDescent="0.25">
      <c r="A12" s="3">
        <v>10</v>
      </c>
      <c r="B12" t="s">
        <v>11</v>
      </c>
      <c r="C12" t="s">
        <v>78</v>
      </c>
      <c r="D12" t="s">
        <v>14</v>
      </c>
      <c r="E12" t="s">
        <v>94</v>
      </c>
      <c r="F12" t="s">
        <v>6</v>
      </c>
      <c r="G12" t="s">
        <v>2</v>
      </c>
      <c r="H12" t="s">
        <v>24</v>
      </c>
      <c r="I12" t="s">
        <v>75</v>
      </c>
      <c r="J12" t="s">
        <v>66</v>
      </c>
      <c r="K12" t="s">
        <v>6</v>
      </c>
      <c r="L12" t="s">
        <v>67</v>
      </c>
      <c r="M12" t="s">
        <v>25</v>
      </c>
      <c r="N12" t="s">
        <v>80</v>
      </c>
      <c r="O12" t="s">
        <v>92</v>
      </c>
      <c r="P12" t="s">
        <v>93</v>
      </c>
      <c r="Q12" t="s">
        <v>70</v>
      </c>
      <c r="U12" t="s">
        <v>33</v>
      </c>
      <c r="V12">
        <v>46</v>
      </c>
    </row>
    <row r="13" spans="1:22" x14ac:dyDescent="0.25">
      <c r="A13" s="3">
        <v>11</v>
      </c>
      <c r="B13" t="s">
        <v>11</v>
      </c>
      <c r="C13" t="s">
        <v>74</v>
      </c>
      <c r="D13" t="s">
        <v>63</v>
      </c>
      <c r="E13" t="s">
        <v>94</v>
      </c>
      <c r="F13" t="s">
        <v>85</v>
      </c>
      <c r="G13" t="s">
        <v>2</v>
      </c>
      <c r="H13" t="s">
        <v>8</v>
      </c>
      <c r="I13" t="s">
        <v>9</v>
      </c>
      <c r="J13" t="s">
        <v>96</v>
      </c>
      <c r="K13" t="s">
        <v>6</v>
      </c>
      <c r="L13" t="s">
        <v>67</v>
      </c>
      <c r="M13" t="s">
        <v>5</v>
      </c>
      <c r="N13" t="s">
        <v>77</v>
      </c>
      <c r="O13" t="s">
        <v>68</v>
      </c>
      <c r="P13" t="s">
        <v>69</v>
      </c>
      <c r="Q13" t="s">
        <v>70</v>
      </c>
    </row>
    <row r="14" spans="1:22" x14ac:dyDescent="0.25">
      <c r="A14" s="3">
        <v>12</v>
      </c>
      <c r="B14" t="s">
        <v>26</v>
      </c>
      <c r="C14" t="s">
        <v>74</v>
      </c>
      <c r="D14" t="s">
        <v>75</v>
      </c>
      <c r="E14" t="s">
        <v>75</v>
      </c>
      <c r="F14" t="s">
        <v>64</v>
      </c>
      <c r="G14" t="s">
        <v>2</v>
      </c>
      <c r="H14" t="s">
        <v>27</v>
      </c>
      <c r="I14" t="s">
        <v>97</v>
      </c>
      <c r="J14" t="s">
        <v>98</v>
      </c>
      <c r="K14" t="s">
        <v>6</v>
      </c>
      <c r="L14" t="s">
        <v>23</v>
      </c>
      <c r="M14" t="s">
        <v>5</v>
      </c>
      <c r="N14" t="s">
        <v>77</v>
      </c>
      <c r="O14" t="s">
        <v>68</v>
      </c>
      <c r="P14" t="s">
        <v>69</v>
      </c>
      <c r="Q14" t="s">
        <v>70</v>
      </c>
    </row>
    <row r="15" spans="1:22" x14ac:dyDescent="0.25">
      <c r="A15" s="3">
        <v>13</v>
      </c>
      <c r="B15" t="s">
        <v>11</v>
      </c>
      <c r="C15" t="s">
        <v>62</v>
      </c>
      <c r="D15" t="s">
        <v>99</v>
      </c>
      <c r="E15" t="s">
        <v>99</v>
      </c>
      <c r="F15" t="s">
        <v>64</v>
      </c>
      <c r="G15" t="s">
        <v>2</v>
      </c>
      <c r="H15" t="s">
        <v>28</v>
      </c>
      <c r="I15" t="s">
        <v>9</v>
      </c>
      <c r="J15" t="s">
        <v>98</v>
      </c>
      <c r="K15" t="s">
        <v>6</v>
      </c>
      <c r="L15" t="s">
        <v>23</v>
      </c>
      <c r="M15" t="s">
        <v>5</v>
      </c>
      <c r="N15" t="s">
        <v>90</v>
      </c>
      <c r="O15" t="s">
        <v>68</v>
      </c>
      <c r="P15" t="s">
        <v>93</v>
      </c>
      <c r="Q15" t="s">
        <v>70</v>
      </c>
    </row>
    <row r="16" spans="1:22" x14ac:dyDescent="0.25">
      <c r="A16" s="3">
        <v>14</v>
      </c>
      <c r="B16" t="s">
        <v>26</v>
      </c>
      <c r="C16" t="s">
        <v>62</v>
      </c>
      <c r="D16" t="s">
        <v>14</v>
      </c>
      <c r="E16" t="s">
        <v>91</v>
      </c>
      <c r="F16" t="s">
        <v>6</v>
      </c>
      <c r="G16" t="s">
        <v>2</v>
      </c>
      <c r="H16" t="s">
        <v>19</v>
      </c>
      <c r="I16" t="s">
        <v>97</v>
      </c>
      <c r="J16" t="s">
        <v>100</v>
      </c>
      <c r="K16" t="s">
        <v>6</v>
      </c>
      <c r="L16" t="s">
        <v>29</v>
      </c>
      <c r="M16" t="s">
        <v>25</v>
      </c>
      <c r="N16" t="s">
        <v>77</v>
      </c>
      <c r="O16" t="s">
        <v>92</v>
      </c>
      <c r="P16" t="s">
        <v>256</v>
      </c>
      <c r="Q16" t="s">
        <v>70</v>
      </c>
    </row>
    <row r="17" spans="1:17" x14ac:dyDescent="0.25">
      <c r="A17" s="3">
        <v>15</v>
      </c>
      <c r="B17" t="s">
        <v>12</v>
      </c>
      <c r="C17" t="s">
        <v>62</v>
      </c>
      <c r="D17" t="s">
        <v>18</v>
      </c>
      <c r="E17" t="s">
        <v>30</v>
      </c>
      <c r="F17" t="s">
        <v>6</v>
      </c>
      <c r="G17" t="s">
        <v>2</v>
      </c>
      <c r="H17" t="s">
        <v>19</v>
      </c>
      <c r="I17" t="s">
        <v>9</v>
      </c>
      <c r="J17" t="s">
        <v>76</v>
      </c>
      <c r="K17" t="s">
        <v>6</v>
      </c>
      <c r="L17" t="s">
        <v>23</v>
      </c>
      <c r="M17" t="s">
        <v>5</v>
      </c>
      <c r="N17" t="s">
        <v>72</v>
      </c>
      <c r="O17" t="s">
        <v>92</v>
      </c>
      <c r="P17" t="s">
        <v>93</v>
      </c>
      <c r="Q17" t="s">
        <v>70</v>
      </c>
    </row>
    <row r="18" spans="1:17" x14ac:dyDescent="0.25">
      <c r="A18" s="3">
        <v>16</v>
      </c>
      <c r="B18" t="s">
        <v>11</v>
      </c>
      <c r="C18" t="s">
        <v>84</v>
      </c>
      <c r="D18" t="s">
        <v>14</v>
      </c>
      <c r="E18" t="s">
        <v>94</v>
      </c>
      <c r="F18" t="s">
        <v>6</v>
      </c>
      <c r="G18" t="s">
        <v>2</v>
      </c>
      <c r="H18" t="s">
        <v>3</v>
      </c>
      <c r="I18" t="s">
        <v>65</v>
      </c>
      <c r="J18" t="s">
        <v>101</v>
      </c>
      <c r="K18" t="s">
        <v>6</v>
      </c>
      <c r="L18" t="s">
        <v>23</v>
      </c>
      <c r="M18" t="s">
        <v>5</v>
      </c>
      <c r="N18" t="s">
        <v>80</v>
      </c>
      <c r="O18" t="s">
        <v>92</v>
      </c>
      <c r="P18" t="s">
        <v>102</v>
      </c>
      <c r="Q18" t="s">
        <v>82</v>
      </c>
    </row>
    <row r="19" spans="1:17" x14ac:dyDescent="0.25">
      <c r="A19" s="3">
        <v>17</v>
      </c>
      <c r="B19" t="s">
        <v>11</v>
      </c>
      <c r="C19" t="s">
        <v>62</v>
      </c>
      <c r="D19" t="s">
        <v>14</v>
      </c>
      <c r="E19" t="s">
        <v>31</v>
      </c>
      <c r="F19" t="s">
        <v>64</v>
      </c>
      <c r="G19" t="s">
        <v>2</v>
      </c>
      <c r="H19" t="s">
        <v>32</v>
      </c>
      <c r="I19" t="s">
        <v>65</v>
      </c>
      <c r="J19" t="s">
        <v>20</v>
      </c>
      <c r="K19" t="s">
        <v>4</v>
      </c>
      <c r="L19" t="s">
        <v>23</v>
      </c>
      <c r="M19" t="s">
        <v>5</v>
      </c>
      <c r="N19" t="s">
        <v>80</v>
      </c>
      <c r="O19" t="s">
        <v>86</v>
      </c>
      <c r="P19" t="s">
        <v>256</v>
      </c>
      <c r="Q19" t="s">
        <v>70</v>
      </c>
    </row>
    <row r="20" spans="1:17" x14ac:dyDescent="0.25">
      <c r="A20" s="3">
        <v>18</v>
      </c>
      <c r="B20" t="s">
        <v>11</v>
      </c>
      <c r="C20" t="s">
        <v>84</v>
      </c>
      <c r="D20" t="s">
        <v>103</v>
      </c>
      <c r="E20" t="s">
        <v>7</v>
      </c>
      <c r="F20" t="s">
        <v>6</v>
      </c>
      <c r="G20" t="s">
        <v>2</v>
      </c>
      <c r="H20" t="s">
        <v>3</v>
      </c>
      <c r="I20" t="s">
        <v>9</v>
      </c>
      <c r="J20" t="s">
        <v>71</v>
      </c>
      <c r="K20" t="s">
        <v>6</v>
      </c>
      <c r="L20" t="s">
        <v>23</v>
      </c>
      <c r="M20" t="s">
        <v>10</v>
      </c>
      <c r="N20" t="s">
        <v>77</v>
      </c>
      <c r="O20" t="s">
        <v>95</v>
      </c>
      <c r="P20" t="s">
        <v>93</v>
      </c>
      <c r="Q20" t="s">
        <v>33</v>
      </c>
    </row>
    <row r="21" spans="1:17" x14ac:dyDescent="0.25">
      <c r="A21" s="3">
        <v>19</v>
      </c>
      <c r="B21" t="s">
        <v>13</v>
      </c>
      <c r="C21" t="s">
        <v>104</v>
      </c>
      <c r="D21" t="s">
        <v>14</v>
      </c>
      <c r="E21" t="s">
        <v>7</v>
      </c>
      <c r="F21" t="s">
        <v>64</v>
      </c>
      <c r="G21" t="s">
        <v>79</v>
      </c>
      <c r="H21" t="s">
        <v>24</v>
      </c>
      <c r="I21" t="s">
        <v>75</v>
      </c>
      <c r="J21" t="s">
        <v>105</v>
      </c>
      <c r="K21" t="s">
        <v>6</v>
      </c>
      <c r="L21" t="s">
        <v>23</v>
      </c>
      <c r="M21" t="s">
        <v>5</v>
      </c>
      <c r="N21" t="s">
        <v>77</v>
      </c>
      <c r="O21" t="s">
        <v>86</v>
      </c>
      <c r="P21" t="s">
        <v>256</v>
      </c>
      <c r="Q21" t="s">
        <v>33</v>
      </c>
    </row>
    <row r="22" spans="1:17" x14ac:dyDescent="0.25">
      <c r="A22" s="3">
        <v>20</v>
      </c>
      <c r="B22" t="s">
        <v>26</v>
      </c>
      <c r="C22" t="s">
        <v>87</v>
      </c>
      <c r="D22" t="s">
        <v>63</v>
      </c>
      <c r="E22" t="s">
        <v>30</v>
      </c>
      <c r="F22" t="s">
        <v>6</v>
      </c>
      <c r="G22" t="s">
        <v>2</v>
      </c>
      <c r="H22" t="s">
        <v>8</v>
      </c>
      <c r="I22" t="s">
        <v>9</v>
      </c>
      <c r="J22" t="s">
        <v>106</v>
      </c>
      <c r="K22" t="s">
        <v>6</v>
      </c>
      <c r="L22" t="s">
        <v>67</v>
      </c>
      <c r="M22" t="s">
        <v>10</v>
      </c>
      <c r="N22" t="s">
        <v>77</v>
      </c>
      <c r="O22" t="s">
        <v>68</v>
      </c>
      <c r="P22" t="s">
        <v>107</v>
      </c>
      <c r="Q22" t="s">
        <v>33</v>
      </c>
    </row>
    <row r="23" spans="1:17" x14ac:dyDescent="0.25">
      <c r="A23" s="3">
        <v>21</v>
      </c>
      <c r="B23" t="s">
        <v>11</v>
      </c>
      <c r="C23" t="s">
        <v>84</v>
      </c>
      <c r="D23" t="s">
        <v>7</v>
      </c>
      <c r="E23" t="s">
        <v>7</v>
      </c>
      <c r="F23" t="s">
        <v>85</v>
      </c>
      <c r="G23" t="s">
        <v>2</v>
      </c>
      <c r="H23" t="s">
        <v>3</v>
      </c>
      <c r="I23" t="s">
        <v>65</v>
      </c>
      <c r="J23" t="s">
        <v>108</v>
      </c>
      <c r="K23" t="s">
        <v>6</v>
      </c>
      <c r="L23" t="s">
        <v>67</v>
      </c>
      <c r="M23" t="s">
        <v>5</v>
      </c>
      <c r="N23" t="s">
        <v>72</v>
      </c>
      <c r="O23" t="s">
        <v>92</v>
      </c>
      <c r="P23" t="s">
        <v>93</v>
      </c>
      <c r="Q23" t="s">
        <v>70</v>
      </c>
    </row>
    <row r="24" spans="1:17" x14ac:dyDescent="0.25">
      <c r="A24" s="3">
        <v>22</v>
      </c>
      <c r="B24" t="s">
        <v>11</v>
      </c>
      <c r="C24" t="s">
        <v>84</v>
      </c>
      <c r="D24" t="s">
        <v>170</v>
      </c>
      <c r="E24" t="s">
        <v>109</v>
      </c>
      <c r="F24" t="s">
        <v>64</v>
      </c>
      <c r="G24" t="s">
        <v>2</v>
      </c>
      <c r="H24" t="s">
        <v>8</v>
      </c>
      <c r="I24" t="s">
        <v>110</v>
      </c>
      <c r="J24" t="s">
        <v>20</v>
      </c>
      <c r="K24" t="s">
        <v>6</v>
      </c>
      <c r="L24" t="s">
        <v>67</v>
      </c>
      <c r="M24" t="s">
        <v>5</v>
      </c>
      <c r="N24" t="s">
        <v>90</v>
      </c>
      <c r="O24" t="s">
        <v>92</v>
      </c>
      <c r="P24" t="s">
        <v>93</v>
      </c>
      <c r="Q24" t="s">
        <v>70</v>
      </c>
    </row>
    <row r="25" spans="1:17" x14ac:dyDescent="0.25">
      <c r="A25" s="3">
        <v>23</v>
      </c>
      <c r="B25" t="s">
        <v>13</v>
      </c>
      <c r="C25" t="s">
        <v>104</v>
      </c>
      <c r="D25" t="s">
        <v>14</v>
      </c>
      <c r="E25" t="s">
        <v>14</v>
      </c>
      <c r="F25" t="s">
        <v>64</v>
      </c>
      <c r="G25" t="s">
        <v>79</v>
      </c>
      <c r="H25" t="s">
        <v>234</v>
      </c>
      <c r="I25" t="s">
        <v>75</v>
      </c>
      <c r="J25" t="s">
        <v>111</v>
      </c>
      <c r="K25" t="s">
        <v>6</v>
      </c>
      <c r="L25" t="s">
        <v>23</v>
      </c>
      <c r="M25" t="s">
        <v>5</v>
      </c>
      <c r="N25" t="s">
        <v>77</v>
      </c>
      <c r="O25" t="s">
        <v>86</v>
      </c>
      <c r="P25" t="s">
        <v>93</v>
      </c>
      <c r="Q25" t="s">
        <v>33</v>
      </c>
    </row>
    <row r="26" spans="1:17" x14ac:dyDescent="0.25">
      <c r="A26" s="3">
        <v>24</v>
      </c>
      <c r="B26" t="s">
        <v>17</v>
      </c>
      <c r="C26" t="s">
        <v>84</v>
      </c>
      <c r="D26" t="s">
        <v>18</v>
      </c>
      <c r="E26" t="s">
        <v>30</v>
      </c>
      <c r="F26" t="s">
        <v>6</v>
      </c>
      <c r="G26" t="s">
        <v>2</v>
      </c>
      <c r="H26" t="s">
        <v>19</v>
      </c>
      <c r="I26" t="s">
        <v>9</v>
      </c>
      <c r="J26" t="s">
        <v>76</v>
      </c>
      <c r="K26" t="s">
        <v>6</v>
      </c>
      <c r="L26" t="s">
        <v>23</v>
      </c>
      <c r="M26" t="s">
        <v>5</v>
      </c>
      <c r="N26" t="s">
        <v>77</v>
      </c>
      <c r="O26" t="s">
        <v>92</v>
      </c>
      <c r="P26" t="s">
        <v>256</v>
      </c>
      <c r="Q26" t="s">
        <v>70</v>
      </c>
    </row>
    <row r="27" spans="1:17" x14ac:dyDescent="0.25">
      <c r="A27" s="3">
        <v>25</v>
      </c>
      <c r="B27" t="s">
        <v>11</v>
      </c>
      <c r="C27" t="s">
        <v>104</v>
      </c>
      <c r="D27" t="s">
        <v>14</v>
      </c>
      <c r="E27" t="s">
        <v>7</v>
      </c>
      <c r="F27" t="s">
        <v>6</v>
      </c>
      <c r="G27" t="s">
        <v>2</v>
      </c>
      <c r="H27" t="s">
        <v>22</v>
      </c>
      <c r="I27" t="s">
        <v>65</v>
      </c>
      <c r="J27" t="s">
        <v>100</v>
      </c>
      <c r="K27" t="s">
        <v>6</v>
      </c>
      <c r="L27" t="s">
        <v>23</v>
      </c>
      <c r="M27" t="s">
        <v>5</v>
      </c>
      <c r="N27" t="s">
        <v>80</v>
      </c>
      <c r="O27" t="s">
        <v>86</v>
      </c>
      <c r="P27" t="s">
        <v>93</v>
      </c>
      <c r="Q27" t="s">
        <v>33</v>
      </c>
    </row>
    <row r="28" spans="1:17" x14ac:dyDescent="0.25">
      <c r="A28" s="3">
        <v>26</v>
      </c>
      <c r="B28" t="s">
        <v>11</v>
      </c>
      <c r="C28" t="s">
        <v>104</v>
      </c>
      <c r="D28" t="s">
        <v>14</v>
      </c>
      <c r="E28" t="s">
        <v>94</v>
      </c>
      <c r="F28" t="s">
        <v>85</v>
      </c>
      <c r="G28" t="s">
        <v>2</v>
      </c>
      <c r="H28" t="s">
        <v>22</v>
      </c>
      <c r="I28" t="s">
        <v>65</v>
      </c>
      <c r="J28" t="s">
        <v>76</v>
      </c>
      <c r="K28" t="s">
        <v>6</v>
      </c>
      <c r="L28" t="s">
        <v>23</v>
      </c>
      <c r="M28" t="s">
        <v>5</v>
      </c>
      <c r="N28" t="s">
        <v>80</v>
      </c>
      <c r="O28" t="s">
        <v>86</v>
      </c>
      <c r="P28" t="s">
        <v>93</v>
      </c>
      <c r="Q28" t="s">
        <v>33</v>
      </c>
    </row>
    <row r="29" spans="1:17" x14ac:dyDescent="0.25">
      <c r="A29" s="3">
        <v>27</v>
      </c>
      <c r="B29" t="s">
        <v>13</v>
      </c>
      <c r="C29" t="s">
        <v>104</v>
      </c>
      <c r="D29" t="s">
        <v>103</v>
      </c>
      <c r="E29" t="s">
        <v>7</v>
      </c>
      <c r="F29" t="s">
        <v>6</v>
      </c>
      <c r="G29" t="s">
        <v>2</v>
      </c>
      <c r="H29" t="s">
        <v>28</v>
      </c>
      <c r="I29" t="s">
        <v>9</v>
      </c>
      <c r="J29" t="s">
        <v>112</v>
      </c>
      <c r="K29" t="s">
        <v>6</v>
      </c>
      <c r="L29" t="s">
        <v>23</v>
      </c>
      <c r="M29" t="s">
        <v>5</v>
      </c>
      <c r="N29" t="s">
        <v>77</v>
      </c>
      <c r="O29" t="s">
        <v>95</v>
      </c>
      <c r="P29" t="s">
        <v>93</v>
      </c>
      <c r="Q29" t="s">
        <v>33</v>
      </c>
    </row>
    <row r="30" spans="1:17" x14ac:dyDescent="0.25">
      <c r="A30" s="3">
        <v>28</v>
      </c>
      <c r="B30" t="s">
        <v>13</v>
      </c>
      <c r="C30" t="s">
        <v>104</v>
      </c>
      <c r="D30" t="s">
        <v>7</v>
      </c>
      <c r="E30" t="s">
        <v>7</v>
      </c>
      <c r="F30" t="s">
        <v>6</v>
      </c>
      <c r="G30" t="s">
        <v>2</v>
      </c>
      <c r="H30" t="s">
        <v>32</v>
      </c>
      <c r="I30" t="s">
        <v>63</v>
      </c>
      <c r="J30" t="s">
        <v>108</v>
      </c>
      <c r="K30" t="s">
        <v>6</v>
      </c>
      <c r="L30" t="s">
        <v>67</v>
      </c>
      <c r="M30" t="s">
        <v>5</v>
      </c>
      <c r="N30" t="s">
        <v>90</v>
      </c>
      <c r="O30" t="s">
        <v>95</v>
      </c>
      <c r="P30" t="s">
        <v>256</v>
      </c>
      <c r="Q30" t="s">
        <v>33</v>
      </c>
    </row>
    <row r="31" spans="1:17" x14ac:dyDescent="0.25">
      <c r="A31" s="3">
        <v>29</v>
      </c>
      <c r="B31" t="s">
        <v>26</v>
      </c>
      <c r="C31" t="s">
        <v>62</v>
      </c>
      <c r="D31" t="s">
        <v>65</v>
      </c>
      <c r="E31" t="s">
        <v>250</v>
      </c>
      <c r="F31" t="s">
        <v>85</v>
      </c>
      <c r="G31" t="s">
        <v>2</v>
      </c>
      <c r="H31" t="s">
        <v>27</v>
      </c>
      <c r="I31" t="s">
        <v>9</v>
      </c>
      <c r="J31" t="s">
        <v>76</v>
      </c>
      <c r="K31" t="s">
        <v>6</v>
      </c>
      <c r="L31" t="s">
        <v>67</v>
      </c>
      <c r="M31" t="s">
        <v>5</v>
      </c>
      <c r="N31" t="s">
        <v>77</v>
      </c>
      <c r="O31" t="s">
        <v>68</v>
      </c>
      <c r="P31" t="s">
        <v>107</v>
      </c>
      <c r="Q31" t="s">
        <v>70</v>
      </c>
    </row>
    <row r="32" spans="1:17" x14ac:dyDescent="0.25">
      <c r="A32" s="3">
        <v>30</v>
      </c>
      <c r="B32" t="s">
        <v>11</v>
      </c>
      <c r="C32" t="s">
        <v>104</v>
      </c>
      <c r="D32" t="s">
        <v>65</v>
      </c>
      <c r="E32" t="s">
        <v>75</v>
      </c>
      <c r="F32" t="s">
        <v>6</v>
      </c>
      <c r="G32" t="s">
        <v>2</v>
      </c>
      <c r="H32" t="s">
        <v>28</v>
      </c>
      <c r="I32" t="s">
        <v>63</v>
      </c>
      <c r="J32" t="s">
        <v>34</v>
      </c>
      <c r="K32" t="s">
        <v>6</v>
      </c>
      <c r="L32" t="s">
        <v>67</v>
      </c>
      <c r="M32" t="s">
        <v>5</v>
      </c>
      <c r="N32" t="s">
        <v>77</v>
      </c>
      <c r="O32" t="s">
        <v>68</v>
      </c>
      <c r="P32" t="s">
        <v>102</v>
      </c>
      <c r="Q32" t="s">
        <v>70</v>
      </c>
    </row>
    <row r="33" spans="1:24" x14ac:dyDescent="0.25">
      <c r="A33" s="3">
        <v>31</v>
      </c>
      <c r="B33" t="s">
        <v>11</v>
      </c>
      <c r="C33" t="s">
        <v>84</v>
      </c>
      <c r="D33" t="s">
        <v>115</v>
      </c>
      <c r="E33" t="s">
        <v>116</v>
      </c>
      <c r="F33" t="s">
        <v>85</v>
      </c>
      <c r="G33" t="s">
        <v>2</v>
      </c>
      <c r="H33" t="s">
        <v>3</v>
      </c>
      <c r="I33" t="s">
        <v>75</v>
      </c>
      <c r="J33" t="s">
        <v>71</v>
      </c>
      <c r="K33" t="s">
        <v>6</v>
      </c>
      <c r="L33" t="s">
        <v>67</v>
      </c>
      <c r="M33" t="s">
        <v>5</v>
      </c>
      <c r="N33" t="s">
        <v>80</v>
      </c>
      <c r="O33" t="s">
        <v>95</v>
      </c>
      <c r="P33" t="s">
        <v>93</v>
      </c>
      <c r="Q33" t="s">
        <v>70</v>
      </c>
    </row>
    <row r="34" spans="1:24" x14ac:dyDescent="0.25">
      <c r="A34" s="3">
        <v>32</v>
      </c>
      <c r="B34" t="s">
        <v>11</v>
      </c>
      <c r="C34" t="s">
        <v>104</v>
      </c>
      <c r="D34" t="s">
        <v>14</v>
      </c>
      <c r="E34" t="s">
        <v>91</v>
      </c>
      <c r="F34" t="s">
        <v>64</v>
      </c>
      <c r="G34" t="s">
        <v>2</v>
      </c>
      <c r="H34" t="s">
        <v>35</v>
      </c>
      <c r="I34" t="s">
        <v>75</v>
      </c>
      <c r="J34" t="s">
        <v>117</v>
      </c>
      <c r="K34" t="s">
        <v>6</v>
      </c>
      <c r="L34" t="s">
        <v>67</v>
      </c>
      <c r="M34" t="s">
        <v>10</v>
      </c>
      <c r="N34" t="s">
        <v>72</v>
      </c>
      <c r="O34" t="s">
        <v>92</v>
      </c>
      <c r="P34" t="s">
        <v>69</v>
      </c>
      <c r="Q34" t="s">
        <v>70</v>
      </c>
      <c r="U34" s="2" t="s">
        <v>183</v>
      </c>
      <c r="V34" s="2" t="s">
        <v>222</v>
      </c>
    </row>
    <row r="35" spans="1:24" x14ac:dyDescent="0.25">
      <c r="A35" s="3">
        <v>33</v>
      </c>
      <c r="B35" t="s">
        <v>11</v>
      </c>
      <c r="C35" t="s">
        <v>78</v>
      </c>
      <c r="D35" t="s">
        <v>14</v>
      </c>
      <c r="E35" t="s">
        <v>7</v>
      </c>
      <c r="F35" t="s">
        <v>85</v>
      </c>
      <c r="G35" t="s">
        <v>2</v>
      </c>
      <c r="H35" t="s">
        <v>28</v>
      </c>
      <c r="I35" t="s">
        <v>9</v>
      </c>
      <c r="J35" t="s">
        <v>71</v>
      </c>
      <c r="K35" t="s">
        <v>6</v>
      </c>
      <c r="L35" t="s">
        <v>23</v>
      </c>
      <c r="M35" t="s">
        <v>5</v>
      </c>
      <c r="N35" t="s">
        <v>90</v>
      </c>
      <c r="O35" t="s">
        <v>86</v>
      </c>
      <c r="P35" t="s">
        <v>107</v>
      </c>
      <c r="Q35" t="s">
        <v>70</v>
      </c>
      <c r="U35" s="2" t="s">
        <v>202</v>
      </c>
      <c r="V35" t="s">
        <v>82</v>
      </c>
      <c r="W35" t="s">
        <v>33</v>
      </c>
      <c r="X35" t="s">
        <v>163</v>
      </c>
    </row>
    <row r="36" spans="1:24" x14ac:dyDescent="0.25">
      <c r="A36" s="3">
        <v>34</v>
      </c>
      <c r="B36" t="s">
        <v>11</v>
      </c>
      <c r="C36" t="s">
        <v>62</v>
      </c>
      <c r="D36" t="s">
        <v>122</v>
      </c>
      <c r="E36" t="s">
        <v>7</v>
      </c>
      <c r="F36" t="s">
        <v>85</v>
      </c>
      <c r="G36" t="s">
        <v>2</v>
      </c>
      <c r="H36" t="s">
        <v>22</v>
      </c>
      <c r="I36" t="s">
        <v>9</v>
      </c>
      <c r="J36" t="s">
        <v>76</v>
      </c>
      <c r="K36" t="s">
        <v>6</v>
      </c>
      <c r="L36" t="s">
        <v>67</v>
      </c>
      <c r="M36" t="s">
        <v>5</v>
      </c>
      <c r="N36" t="s">
        <v>90</v>
      </c>
      <c r="O36" t="s">
        <v>95</v>
      </c>
      <c r="P36" t="s">
        <v>256</v>
      </c>
      <c r="Q36" t="s">
        <v>70</v>
      </c>
      <c r="U36" s="5" t="s">
        <v>13</v>
      </c>
      <c r="V36">
        <v>7</v>
      </c>
      <c r="W36">
        <v>11</v>
      </c>
      <c r="X36">
        <v>18</v>
      </c>
    </row>
    <row r="37" spans="1:24" x14ac:dyDescent="0.25">
      <c r="A37" s="3">
        <v>35</v>
      </c>
      <c r="B37" t="s">
        <v>26</v>
      </c>
      <c r="C37" t="s">
        <v>74</v>
      </c>
      <c r="D37" t="s">
        <v>14</v>
      </c>
      <c r="E37" t="s">
        <v>91</v>
      </c>
      <c r="F37" t="s">
        <v>64</v>
      </c>
      <c r="G37" t="s">
        <v>2</v>
      </c>
      <c r="H37" t="s">
        <v>28</v>
      </c>
      <c r="I37" t="s">
        <v>9</v>
      </c>
      <c r="J37" t="s">
        <v>71</v>
      </c>
      <c r="K37" t="s">
        <v>6</v>
      </c>
      <c r="L37" t="s">
        <v>67</v>
      </c>
      <c r="M37" t="s">
        <v>5</v>
      </c>
      <c r="N37" t="s">
        <v>77</v>
      </c>
      <c r="O37" t="s">
        <v>92</v>
      </c>
      <c r="P37" t="s">
        <v>107</v>
      </c>
      <c r="Q37" t="s">
        <v>70</v>
      </c>
      <c r="U37" s="5" t="s">
        <v>11</v>
      </c>
      <c r="V37">
        <v>6</v>
      </c>
      <c r="W37">
        <v>12</v>
      </c>
      <c r="X37">
        <v>18</v>
      </c>
    </row>
    <row r="38" spans="1:24" x14ac:dyDescent="0.25">
      <c r="A38" s="3">
        <v>36</v>
      </c>
      <c r="B38" t="s">
        <v>17</v>
      </c>
      <c r="C38" t="s">
        <v>74</v>
      </c>
      <c r="D38" t="s">
        <v>14</v>
      </c>
      <c r="E38" t="s">
        <v>63</v>
      </c>
      <c r="F38" t="s">
        <v>6</v>
      </c>
      <c r="G38" t="s">
        <v>2</v>
      </c>
      <c r="H38" t="s">
        <v>28</v>
      </c>
      <c r="I38" t="s">
        <v>97</v>
      </c>
      <c r="J38" t="s">
        <v>89</v>
      </c>
      <c r="K38" t="s">
        <v>6</v>
      </c>
      <c r="L38" t="s">
        <v>118</v>
      </c>
      <c r="M38" t="s">
        <v>5</v>
      </c>
      <c r="N38" t="s">
        <v>80</v>
      </c>
      <c r="O38" t="s">
        <v>86</v>
      </c>
      <c r="P38" t="s">
        <v>102</v>
      </c>
      <c r="Q38" t="s">
        <v>70</v>
      </c>
      <c r="U38" s="5" t="s">
        <v>26</v>
      </c>
      <c r="W38">
        <v>12</v>
      </c>
      <c r="X38">
        <v>12</v>
      </c>
    </row>
    <row r="39" spans="1:24" x14ac:dyDescent="0.25">
      <c r="A39" s="3">
        <v>37</v>
      </c>
      <c r="B39" t="s">
        <v>11</v>
      </c>
      <c r="C39" t="s">
        <v>84</v>
      </c>
      <c r="D39" t="s">
        <v>75</v>
      </c>
      <c r="E39" t="s">
        <v>7</v>
      </c>
      <c r="F39" t="s">
        <v>6</v>
      </c>
      <c r="G39" t="s">
        <v>2</v>
      </c>
      <c r="H39" t="s">
        <v>3</v>
      </c>
      <c r="I39" t="s">
        <v>9</v>
      </c>
      <c r="J39" t="s">
        <v>96</v>
      </c>
      <c r="K39" t="s">
        <v>6</v>
      </c>
      <c r="L39" t="s">
        <v>23</v>
      </c>
      <c r="M39" t="s">
        <v>10</v>
      </c>
      <c r="N39" t="s">
        <v>90</v>
      </c>
      <c r="O39" t="s">
        <v>68</v>
      </c>
      <c r="P39" t="s">
        <v>69</v>
      </c>
      <c r="Q39" t="s">
        <v>70</v>
      </c>
      <c r="U39" s="5" t="s">
        <v>12</v>
      </c>
      <c r="V39">
        <v>3</v>
      </c>
      <c r="W39">
        <v>11</v>
      </c>
      <c r="X39">
        <v>14</v>
      </c>
    </row>
    <row r="40" spans="1:24" x14ac:dyDescent="0.25">
      <c r="A40" s="3">
        <v>38</v>
      </c>
      <c r="B40" t="s">
        <v>11</v>
      </c>
      <c r="C40" t="s">
        <v>87</v>
      </c>
      <c r="D40" t="s">
        <v>63</v>
      </c>
      <c r="E40" t="s">
        <v>7</v>
      </c>
      <c r="F40" t="s">
        <v>64</v>
      </c>
      <c r="G40" t="s">
        <v>2</v>
      </c>
      <c r="H40" t="s">
        <v>8</v>
      </c>
      <c r="I40" t="s">
        <v>9</v>
      </c>
      <c r="J40" t="s">
        <v>71</v>
      </c>
      <c r="K40" t="s">
        <v>6</v>
      </c>
      <c r="L40" t="s">
        <v>23</v>
      </c>
      <c r="M40" t="s">
        <v>5</v>
      </c>
      <c r="N40" t="s">
        <v>77</v>
      </c>
      <c r="O40" t="s">
        <v>68</v>
      </c>
      <c r="P40" t="s">
        <v>69</v>
      </c>
      <c r="Q40" t="s">
        <v>70</v>
      </c>
      <c r="U40" s="5" t="s">
        <v>163</v>
      </c>
      <c r="V40">
        <v>16</v>
      </c>
      <c r="W40">
        <v>46</v>
      </c>
      <c r="X40">
        <v>62</v>
      </c>
    </row>
    <row r="41" spans="1:24" x14ac:dyDescent="0.25">
      <c r="A41" s="3">
        <v>39</v>
      </c>
      <c r="B41" t="s">
        <v>11</v>
      </c>
      <c r="C41" t="s">
        <v>84</v>
      </c>
      <c r="D41" t="s">
        <v>63</v>
      </c>
      <c r="E41" t="s">
        <v>63</v>
      </c>
      <c r="F41" t="s">
        <v>85</v>
      </c>
      <c r="G41" t="s">
        <v>2</v>
      </c>
      <c r="H41" t="s">
        <v>3</v>
      </c>
      <c r="I41" t="s">
        <v>88</v>
      </c>
      <c r="J41" t="s">
        <v>112</v>
      </c>
      <c r="K41" t="s">
        <v>6</v>
      </c>
      <c r="L41" t="s">
        <v>23</v>
      </c>
      <c r="M41" t="s">
        <v>10</v>
      </c>
      <c r="N41" t="s">
        <v>90</v>
      </c>
      <c r="O41" t="s">
        <v>68</v>
      </c>
      <c r="P41" t="s">
        <v>69</v>
      </c>
      <c r="Q41" t="s">
        <v>70</v>
      </c>
    </row>
    <row r="42" spans="1:24" x14ac:dyDescent="0.25">
      <c r="A42" s="3">
        <v>40</v>
      </c>
      <c r="B42" t="s">
        <v>11</v>
      </c>
      <c r="C42" t="s">
        <v>104</v>
      </c>
      <c r="D42" t="s">
        <v>7</v>
      </c>
      <c r="E42" t="s">
        <v>73</v>
      </c>
      <c r="F42" t="s">
        <v>85</v>
      </c>
      <c r="G42" t="s">
        <v>2</v>
      </c>
      <c r="H42" t="s">
        <v>28</v>
      </c>
      <c r="I42" t="s">
        <v>119</v>
      </c>
      <c r="J42" t="s">
        <v>120</v>
      </c>
      <c r="K42" t="s">
        <v>6</v>
      </c>
      <c r="L42" t="s">
        <v>67</v>
      </c>
      <c r="M42" t="s">
        <v>5</v>
      </c>
      <c r="N42" t="s">
        <v>90</v>
      </c>
      <c r="O42" t="s">
        <v>92</v>
      </c>
      <c r="P42" t="s">
        <v>93</v>
      </c>
      <c r="Q42" t="s">
        <v>70</v>
      </c>
    </row>
    <row r="43" spans="1:24" x14ac:dyDescent="0.25">
      <c r="A43" s="3">
        <v>41</v>
      </c>
      <c r="B43" t="s">
        <v>11</v>
      </c>
      <c r="C43" t="s">
        <v>74</v>
      </c>
      <c r="D43" t="s">
        <v>14</v>
      </c>
      <c r="E43" t="s">
        <v>121</v>
      </c>
      <c r="F43" t="s">
        <v>85</v>
      </c>
      <c r="G43" t="s">
        <v>2</v>
      </c>
      <c r="H43" t="s">
        <v>3</v>
      </c>
      <c r="I43" t="s">
        <v>65</v>
      </c>
      <c r="J43" t="s">
        <v>71</v>
      </c>
      <c r="K43" t="s">
        <v>6</v>
      </c>
      <c r="L43" t="s">
        <v>67</v>
      </c>
      <c r="M43" t="s">
        <v>5</v>
      </c>
      <c r="N43" t="s">
        <v>80</v>
      </c>
      <c r="O43" t="s">
        <v>86</v>
      </c>
      <c r="P43" t="s">
        <v>256</v>
      </c>
      <c r="Q43" t="s">
        <v>70</v>
      </c>
      <c r="U43" s="27" t="s">
        <v>216</v>
      </c>
      <c r="V43" s="27" t="s">
        <v>283</v>
      </c>
    </row>
    <row r="44" spans="1:24" x14ac:dyDescent="0.25">
      <c r="A44" s="3">
        <v>42</v>
      </c>
      <c r="B44" t="s">
        <v>11</v>
      </c>
      <c r="C44" t="s">
        <v>84</v>
      </c>
      <c r="D44" t="s">
        <v>122</v>
      </c>
      <c r="E44" t="s">
        <v>122</v>
      </c>
      <c r="F44" t="s">
        <v>64</v>
      </c>
      <c r="G44" t="s">
        <v>2</v>
      </c>
      <c r="H44" t="s">
        <v>3</v>
      </c>
      <c r="I44" t="s">
        <v>9</v>
      </c>
      <c r="J44" t="s">
        <v>71</v>
      </c>
      <c r="K44" t="s">
        <v>6</v>
      </c>
      <c r="L44" t="s">
        <v>23</v>
      </c>
      <c r="M44" t="s">
        <v>5</v>
      </c>
      <c r="N44" t="s">
        <v>90</v>
      </c>
      <c r="O44" t="s">
        <v>95</v>
      </c>
      <c r="P44" t="s">
        <v>107</v>
      </c>
      <c r="Q44" t="s">
        <v>70</v>
      </c>
      <c r="U44" s="9" t="s">
        <v>13</v>
      </c>
      <c r="V44" s="26">
        <v>3.3557046979865772E-2</v>
      </c>
    </row>
    <row r="45" spans="1:24" x14ac:dyDescent="0.25">
      <c r="A45" s="3">
        <v>43</v>
      </c>
      <c r="B45" t="s">
        <v>11</v>
      </c>
      <c r="C45" t="s">
        <v>104</v>
      </c>
      <c r="D45" t="s">
        <v>14</v>
      </c>
      <c r="E45" t="s">
        <v>7</v>
      </c>
      <c r="F45" t="s">
        <v>6</v>
      </c>
      <c r="G45" t="s">
        <v>2</v>
      </c>
      <c r="H45" t="s">
        <v>28</v>
      </c>
      <c r="I45" t="s">
        <v>65</v>
      </c>
      <c r="J45" t="s">
        <v>20</v>
      </c>
      <c r="K45" t="s">
        <v>6</v>
      </c>
      <c r="L45" t="s">
        <v>67</v>
      </c>
      <c r="M45" t="s">
        <v>5</v>
      </c>
      <c r="N45" t="s">
        <v>80</v>
      </c>
      <c r="O45" t="s">
        <v>92</v>
      </c>
      <c r="P45" t="s">
        <v>256</v>
      </c>
      <c r="Q45" t="s">
        <v>70</v>
      </c>
      <c r="U45" s="9" t="s">
        <v>11</v>
      </c>
      <c r="V45" s="26">
        <v>0.46979865771812079</v>
      </c>
    </row>
    <row r="46" spans="1:24" x14ac:dyDescent="0.25">
      <c r="A46" s="3">
        <v>44</v>
      </c>
      <c r="B46" t="s">
        <v>11</v>
      </c>
      <c r="C46" t="s">
        <v>84</v>
      </c>
      <c r="D46" t="s">
        <v>73</v>
      </c>
      <c r="E46" t="s">
        <v>122</v>
      </c>
      <c r="F46" t="s">
        <v>64</v>
      </c>
      <c r="G46" t="s">
        <v>2</v>
      </c>
      <c r="H46" t="s">
        <v>8</v>
      </c>
      <c r="I46" t="s">
        <v>65</v>
      </c>
      <c r="J46" t="s">
        <v>96</v>
      </c>
      <c r="K46" t="s">
        <v>6</v>
      </c>
      <c r="L46" t="s">
        <v>67</v>
      </c>
      <c r="M46" t="s">
        <v>10</v>
      </c>
      <c r="N46" t="s">
        <v>90</v>
      </c>
      <c r="O46" t="s">
        <v>92</v>
      </c>
      <c r="P46" t="s">
        <v>69</v>
      </c>
      <c r="Q46" t="s">
        <v>33</v>
      </c>
      <c r="U46" s="9" t="s">
        <v>26</v>
      </c>
      <c r="V46" s="26">
        <v>0.35570469798657717</v>
      </c>
    </row>
    <row r="47" spans="1:24" x14ac:dyDescent="0.25">
      <c r="A47" s="3">
        <v>45</v>
      </c>
      <c r="B47" t="s">
        <v>11</v>
      </c>
      <c r="C47" t="s">
        <v>62</v>
      </c>
      <c r="D47" t="s">
        <v>63</v>
      </c>
      <c r="E47" t="s">
        <v>109</v>
      </c>
      <c r="F47" t="s">
        <v>64</v>
      </c>
      <c r="G47" t="s">
        <v>2</v>
      </c>
      <c r="H47" t="s">
        <v>36</v>
      </c>
      <c r="I47" t="s">
        <v>65</v>
      </c>
      <c r="J47" t="s">
        <v>71</v>
      </c>
      <c r="K47" t="s">
        <v>6</v>
      </c>
      <c r="L47" t="s">
        <v>23</v>
      </c>
      <c r="M47" t="s">
        <v>10</v>
      </c>
      <c r="N47" t="s">
        <v>77</v>
      </c>
      <c r="O47" t="s">
        <v>68</v>
      </c>
      <c r="P47" t="s">
        <v>107</v>
      </c>
      <c r="Q47" t="s">
        <v>70</v>
      </c>
      <c r="U47" s="9" t="s">
        <v>12</v>
      </c>
      <c r="V47" s="26">
        <v>8.0536912751677847E-2</v>
      </c>
    </row>
    <row r="48" spans="1:24" x14ac:dyDescent="0.25">
      <c r="A48" s="3">
        <v>46</v>
      </c>
      <c r="B48" t="s">
        <v>11</v>
      </c>
      <c r="C48" t="s">
        <v>62</v>
      </c>
      <c r="D48" t="s">
        <v>91</v>
      </c>
      <c r="E48" t="s">
        <v>251</v>
      </c>
      <c r="F48" t="s">
        <v>6</v>
      </c>
      <c r="G48" t="s">
        <v>2</v>
      </c>
      <c r="H48" t="s">
        <v>28</v>
      </c>
      <c r="I48" t="s">
        <v>63</v>
      </c>
      <c r="J48" t="s">
        <v>96</v>
      </c>
      <c r="K48" t="s">
        <v>6</v>
      </c>
      <c r="L48" t="s">
        <v>23</v>
      </c>
      <c r="M48" t="s">
        <v>5</v>
      </c>
      <c r="N48" t="s">
        <v>90</v>
      </c>
      <c r="O48" t="s">
        <v>92</v>
      </c>
      <c r="P48" t="s">
        <v>93</v>
      </c>
      <c r="Q48" t="s">
        <v>70</v>
      </c>
      <c r="U48" s="9" t="s">
        <v>17</v>
      </c>
      <c r="V48" s="26">
        <v>6.0402684563758392E-2</v>
      </c>
    </row>
    <row r="49" spans="1:23" x14ac:dyDescent="0.25">
      <c r="A49" s="3">
        <v>47</v>
      </c>
      <c r="B49" t="s">
        <v>11</v>
      </c>
      <c r="C49" t="s">
        <v>84</v>
      </c>
      <c r="D49" t="s">
        <v>63</v>
      </c>
      <c r="E49" t="s">
        <v>91</v>
      </c>
      <c r="F49" t="s">
        <v>6</v>
      </c>
      <c r="G49" t="s">
        <v>2</v>
      </c>
      <c r="H49" t="s">
        <v>8</v>
      </c>
      <c r="I49" t="s">
        <v>9</v>
      </c>
      <c r="J49" t="s">
        <v>71</v>
      </c>
      <c r="K49" t="s">
        <v>6</v>
      </c>
      <c r="L49" t="s">
        <v>23</v>
      </c>
      <c r="M49" t="s">
        <v>5</v>
      </c>
      <c r="N49" t="s">
        <v>90</v>
      </c>
      <c r="O49" t="s">
        <v>68</v>
      </c>
      <c r="P49" t="s">
        <v>257</v>
      </c>
      <c r="Q49" t="s">
        <v>82</v>
      </c>
    </row>
    <row r="50" spans="1:23" x14ac:dyDescent="0.25">
      <c r="A50" s="3">
        <v>48</v>
      </c>
      <c r="B50" t="s">
        <v>11</v>
      </c>
      <c r="C50" t="s">
        <v>104</v>
      </c>
      <c r="D50" t="s">
        <v>122</v>
      </c>
      <c r="E50" t="s">
        <v>121</v>
      </c>
      <c r="F50" t="s">
        <v>85</v>
      </c>
      <c r="G50" t="s">
        <v>2</v>
      </c>
      <c r="H50" t="s">
        <v>22</v>
      </c>
      <c r="I50" t="s">
        <v>124</v>
      </c>
      <c r="J50" t="s">
        <v>125</v>
      </c>
      <c r="K50" t="s">
        <v>6</v>
      </c>
      <c r="L50" t="s">
        <v>23</v>
      </c>
      <c r="M50" t="s">
        <v>5</v>
      </c>
      <c r="N50" t="s">
        <v>72</v>
      </c>
      <c r="O50" t="s">
        <v>92</v>
      </c>
      <c r="P50" t="s">
        <v>69</v>
      </c>
      <c r="Q50" t="s">
        <v>70</v>
      </c>
    </row>
    <row r="51" spans="1:23" x14ac:dyDescent="0.25">
      <c r="A51" s="3">
        <v>49</v>
      </c>
      <c r="B51" t="s">
        <v>11</v>
      </c>
      <c r="C51" t="s">
        <v>78</v>
      </c>
      <c r="D51" t="s">
        <v>7</v>
      </c>
      <c r="E51" t="s">
        <v>91</v>
      </c>
      <c r="F51" t="s">
        <v>85</v>
      </c>
      <c r="G51" t="s">
        <v>2</v>
      </c>
      <c r="H51" t="s">
        <v>32</v>
      </c>
      <c r="I51" t="s">
        <v>65</v>
      </c>
      <c r="J51" t="s">
        <v>126</v>
      </c>
      <c r="K51" t="s">
        <v>6</v>
      </c>
      <c r="L51" t="s">
        <v>67</v>
      </c>
      <c r="M51" t="s">
        <v>5</v>
      </c>
      <c r="N51" t="s">
        <v>72</v>
      </c>
      <c r="O51" t="s">
        <v>92</v>
      </c>
      <c r="P51" t="s">
        <v>93</v>
      </c>
      <c r="Q51" t="s">
        <v>70</v>
      </c>
      <c r="U51" s="27" t="s">
        <v>216</v>
      </c>
      <c r="V51" s="27" t="s">
        <v>283</v>
      </c>
    </row>
    <row r="52" spans="1:23" x14ac:dyDescent="0.25">
      <c r="A52" s="3">
        <v>50</v>
      </c>
      <c r="B52" t="s">
        <v>26</v>
      </c>
      <c r="C52" t="s">
        <v>84</v>
      </c>
      <c r="D52" t="s">
        <v>127</v>
      </c>
      <c r="E52" t="s">
        <v>121</v>
      </c>
      <c r="F52" t="s">
        <v>6</v>
      </c>
      <c r="G52" t="s">
        <v>2</v>
      </c>
      <c r="H52" t="s">
        <v>28</v>
      </c>
      <c r="I52" t="s">
        <v>128</v>
      </c>
      <c r="J52" t="s">
        <v>66</v>
      </c>
      <c r="K52" t="s">
        <v>6</v>
      </c>
      <c r="L52" t="s">
        <v>23</v>
      </c>
      <c r="M52" t="s">
        <v>5</v>
      </c>
      <c r="N52" t="s">
        <v>72</v>
      </c>
      <c r="O52" t="s">
        <v>92</v>
      </c>
      <c r="P52" t="s">
        <v>93</v>
      </c>
      <c r="Q52" t="s">
        <v>33</v>
      </c>
      <c r="U52" s="9" t="s">
        <v>13</v>
      </c>
      <c r="V52" s="26">
        <f>V36/$V$40</f>
        <v>0.4375</v>
      </c>
    </row>
    <row r="53" spans="1:23" x14ac:dyDescent="0.25">
      <c r="A53" s="3">
        <v>51</v>
      </c>
      <c r="B53" t="s">
        <v>11</v>
      </c>
      <c r="C53" t="s">
        <v>62</v>
      </c>
      <c r="D53" t="s">
        <v>109</v>
      </c>
      <c r="E53" t="s">
        <v>94</v>
      </c>
      <c r="F53" t="s">
        <v>6</v>
      </c>
      <c r="G53" t="s">
        <v>2</v>
      </c>
      <c r="H53" t="s">
        <v>8</v>
      </c>
      <c r="I53" t="s">
        <v>65</v>
      </c>
      <c r="J53" t="s">
        <v>129</v>
      </c>
      <c r="K53" t="s">
        <v>6</v>
      </c>
      <c r="L53" t="s">
        <v>67</v>
      </c>
      <c r="M53" t="s">
        <v>25</v>
      </c>
      <c r="N53" t="s">
        <v>72</v>
      </c>
      <c r="O53" t="s">
        <v>92</v>
      </c>
      <c r="P53" t="s">
        <v>256</v>
      </c>
      <c r="Q53" t="s">
        <v>70</v>
      </c>
      <c r="U53" s="9" t="s">
        <v>11</v>
      </c>
      <c r="V53" s="26">
        <f t="shared" ref="V53:V55" si="0">V37/$V$40</f>
        <v>0.375</v>
      </c>
    </row>
    <row r="54" spans="1:23" x14ac:dyDescent="0.25">
      <c r="A54" s="3">
        <v>52</v>
      </c>
      <c r="B54" t="s">
        <v>11</v>
      </c>
      <c r="C54" t="s">
        <v>78</v>
      </c>
      <c r="D54" t="s">
        <v>75</v>
      </c>
      <c r="E54" t="s">
        <v>94</v>
      </c>
      <c r="F54" t="s">
        <v>64</v>
      </c>
      <c r="G54" t="s">
        <v>2</v>
      </c>
      <c r="H54" t="s">
        <v>38</v>
      </c>
      <c r="I54" t="s">
        <v>9</v>
      </c>
      <c r="J54" t="s">
        <v>130</v>
      </c>
      <c r="K54" t="s">
        <v>6</v>
      </c>
      <c r="L54" t="s">
        <v>67</v>
      </c>
      <c r="M54" t="s">
        <v>10</v>
      </c>
      <c r="N54" t="s">
        <v>90</v>
      </c>
      <c r="O54" t="s">
        <v>68</v>
      </c>
      <c r="P54" t="s">
        <v>257</v>
      </c>
      <c r="Q54" t="s">
        <v>70</v>
      </c>
      <c r="U54" s="9" t="s">
        <v>26</v>
      </c>
      <c r="V54" s="26">
        <f t="shared" si="0"/>
        <v>0</v>
      </c>
    </row>
    <row r="55" spans="1:23" x14ac:dyDescent="0.25">
      <c r="A55" s="3">
        <v>53</v>
      </c>
      <c r="B55" t="s">
        <v>11</v>
      </c>
      <c r="C55" t="s">
        <v>84</v>
      </c>
      <c r="D55" t="s">
        <v>18</v>
      </c>
      <c r="E55" t="s">
        <v>30</v>
      </c>
      <c r="F55" t="s">
        <v>6</v>
      </c>
      <c r="G55" t="s">
        <v>2</v>
      </c>
      <c r="H55" t="s">
        <v>28</v>
      </c>
      <c r="I55" t="s">
        <v>9</v>
      </c>
      <c r="J55" t="s">
        <v>71</v>
      </c>
      <c r="K55" t="s">
        <v>6</v>
      </c>
      <c r="L55" t="s">
        <v>118</v>
      </c>
      <c r="M55" t="s">
        <v>5</v>
      </c>
      <c r="N55" t="s">
        <v>90</v>
      </c>
      <c r="O55" t="s">
        <v>86</v>
      </c>
      <c r="P55" t="s">
        <v>256</v>
      </c>
      <c r="Q55" t="s">
        <v>70</v>
      </c>
      <c r="U55" s="9" t="s">
        <v>12</v>
      </c>
      <c r="V55" s="26">
        <f t="shared" si="0"/>
        <v>0.1875</v>
      </c>
    </row>
    <row r="56" spans="1:23" x14ac:dyDescent="0.25">
      <c r="A56" s="3">
        <v>54</v>
      </c>
      <c r="B56" t="s">
        <v>11</v>
      </c>
      <c r="C56" t="s">
        <v>84</v>
      </c>
      <c r="D56" t="s">
        <v>63</v>
      </c>
      <c r="E56" t="s">
        <v>109</v>
      </c>
      <c r="F56" t="s">
        <v>64</v>
      </c>
      <c r="G56" t="s">
        <v>2</v>
      </c>
      <c r="H56" t="s">
        <v>3</v>
      </c>
      <c r="I56" t="s">
        <v>65</v>
      </c>
      <c r="J56" t="s">
        <v>131</v>
      </c>
      <c r="K56" t="s">
        <v>6</v>
      </c>
      <c r="L56" t="s">
        <v>23</v>
      </c>
      <c r="M56" t="s">
        <v>5</v>
      </c>
      <c r="N56" t="s">
        <v>77</v>
      </c>
      <c r="O56" t="s">
        <v>68</v>
      </c>
      <c r="P56" t="s">
        <v>93</v>
      </c>
      <c r="Q56" t="s">
        <v>33</v>
      </c>
      <c r="U56" s="9"/>
      <c r="V56" s="26"/>
    </row>
    <row r="57" spans="1:23" x14ac:dyDescent="0.25">
      <c r="A57" s="3">
        <v>55</v>
      </c>
      <c r="B57" t="s">
        <v>26</v>
      </c>
      <c r="C57" t="s">
        <v>74</v>
      </c>
      <c r="D57" t="s">
        <v>63</v>
      </c>
      <c r="E57" t="s">
        <v>94</v>
      </c>
      <c r="F57" t="s">
        <v>85</v>
      </c>
      <c r="G57" t="s">
        <v>2</v>
      </c>
      <c r="H57" t="s">
        <v>8</v>
      </c>
      <c r="I57" t="s">
        <v>9</v>
      </c>
      <c r="J57" t="s">
        <v>71</v>
      </c>
      <c r="K57" t="s">
        <v>6</v>
      </c>
      <c r="L57" t="s">
        <v>23</v>
      </c>
      <c r="M57" t="s">
        <v>10</v>
      </c>
      <c r="N57" t="s">
        <v>77</v>
      </c>
      <c r="O57" t="s">
        <v>68</v>
      </c>
      <c r="P57" t="s">
        <v>107</v>
      </c>
      <c r="Q57" t="s">
        <v>70</v>
      </c>
    </row>
    <row r="58" spans="1:23" x14ac:dyDescent="0.25">
      <c r="A58" s="3">
        <v>56</v>
      </c>
      <c r="B58" t="s">
        <v>26</v>
      </c>
      <c r="C58" t="s">
        <v>62</v>
      </c>
      <c r="D58" t="s">
        <v>14</v>
      </c>
      <c r="E58" t="s">
        <v>30</v>
      </c>
      <c r="F58" t="s">
        <v>64</v>
      </c>
      <c r="G58" t="s">
        <v>2</v>
      </c>
      <c r="H58" t="s">
        <v>19</v>
      </c>
      <c r="I58" t="s">
        <v>99</v>
      </c>
      <c r="J58" t="s">
        <v>132</v>
      </c>
      <c r="K58" t="s">
        <v>6</v>
      </c>
      <c r="L58" t="s">
        <v>67</v>
      </c>
      <c r="M58" t="s">
        <v>5</v>
      </c>
      <c r="N58" t="s">
        <v>77</v>
      </c>
      <c r="O58" t="s">
        <v>92</v>
      </c>
      <c r="P58" t="s">
        <v>93</v>
      </c>
      <c r="Q58" t="s">
        <v>70</v>
      </c>
    </row>
    <row r="59" spans="1:23" x14ac:dyDescent="0.25">
      <c r="A59" s="3">
        <v>57</v>
      </c>
      <c r="B59" t="s">
        <v>13</v>
      </c>
      <c r="C59" t="s">
        <v>104</v>
      </c>
      <c r="D59" t="s">
        <v>7</v>
      </c>
      <c r="E59" t="s">
        <v>103</v>
      </c>
      <c r="F59" t="s">
        <v>85</v>
      </c>
      <c r="G59" t="s">
        <v>79</v>
      </c>
      <c r="H59" t="s">
        <v>234</v>
      </c>
      <c r="I59" t="s">
        <v>9</v>
      </c>
      <c r="J59" t="s">
        <v>76</v>
      </c>
      <c r="K59" t="s">
        <v>6</v>
      </c>
      <c r="L59" t="s">
        <v>67</v>
      </c>
      <c r="M59" t="s">
        <v>10</v>
      </c>
      <c r="N59" t="s">
        <v>77</v>
      </c>
      <c r="O59" t="s">
        <v>95</v>
      </c>
      <c r="P59" t="s">
        <v>69</v>
      </c>
      <c r="Q59" t="s">
        <v>70</v>
      </c>
      <c r="U59" t="s">
        <v>202</v>
      </c>
      <c r="V59" t="s">
        <v>82</v>
      </c>
      <c r="W59" t="s">
        <v>33</v>
      </c>
    </row>
    <row r="60" spans="1:23" x14ac:dyDescent="0.25">
      <c r="A60" s="3">
        <v>58</v>
      </c>
      <c r="B60" t="s">
        <v>26</v>
      </c>
      <c r="C60" t="s">
        <v>74</v>
      </c>
      <c r="D60" t="s">
        <v>246</v>
      </c>
      <c r="E60" t="s">
        <v>252</v>
      </c>
      <c r="F60" t="s">
        <v>85</v>
      </c>
      <c r="G60" t="s">
        <v>2</v>
      </c>
      <c r="H60" t="s">
        <v>28</v>
      </c>
      <c r="I60" t="s">
        <v>9</v>
      </c>
      <c r="J60" t="s">
        <v>71</v>
      </c>
      <c r="K60" t="s">
        <v>6</v>
      </c>
      <c r="L60" t="s">
        <v>29</v>
      </c>
      <c r="M60" t="s">
        <v>5</v>
      </c>
      <c r="N60" t="s">
        <v>90</v>
      </c>
      <c r="O60" t="s">
        <v>92</v>
      </c>
      <c r="P60" t="s">
        <v>107</v>
      </c>
      <c r="Q60" t="s">
        <v>70</v>
      </c>
      <c r="U60" t="s">
        <v>13</v>
      </c>
      <c r="V60">
        <v>7</v>
      </c>
      <c r="W60">
        <v>11</v>
      </c>
    </row>
    <row r="61" spans="1:23" x14ac:dyDescent="0.25">
      <c r="A61" s="3">
        <v>59</v>
      </c>
      <c r="B61" t="s">
        <v>13</v>
      </c>
      <c r="C61" t="s">
        <v>104</v>
      </c>
      <c r="D61" t="s">
        <v>127</v>
      </c>
      <c r="E61" t="s">
        <v>18</v>
      </c>
      <c r="F61" t="s">
        <v>85</v>
      </c>
      <c r="G61" t="s">
        <v>2</v>
      </c>
      <c r="H61" t="s">
        <v>28</v>
      </c>
      <c r="I61" t="s">
        <v>65</v>
      </c>
      <c r="J61" t="s">
        <v>98</v>
      </c>
      <c r="K61" t="s">
        <v>6</v>
      </c>
      <c r="L61" t="s">
        <v>67</v>
      </c>
      <c r="M61" t="s">
        <v>5</v>
      </c>
      <c r="N61" t="s">
        <v>72</v>
      </c>
      <c r="O61" t="s">
        <v>92</v>
      </c>
      <c r="P61" t="s">
        <v>93</v>
      </c>
      <c r="Q61" t="s">
        <v>33</v>
      </c>
      <c r="U61" t="s">
        <v>11</v>
      </c>
      <c r="V61">
        <v>6</v>
      </c>
      <c r="W61">
        <v>12</v>
      </c>
    </row>
    <row r="62" spans="1:23" x14ac:dyDescent="0.25">
      <c r="A62" s="3">
        <v>60</v>
      </c>
      <c r="B62" t="s">
        <v>26</v>
      </c>
      <c r="C62" t="s">
        <v>87</v>
      </c>
      <c r="D62" t="s">
        <v>88</v>
      </c>
      <c r="E62" t="s">
        <v>30</v>
      </c>
      <c r="F62" t="s">
        <v>6</v>
      </c>
      <c r="G62" t="s">
        <v>2</v>
      </c>
      <c r="H62" t="s">
        <v>8</v>
      </c>
      <c r="I62" t="s">
        <v>9</v>
      </c>
      <c r="J62" t="s">
        <v>71</v>
      </c>
      <c r="K62" t="s">
        <v>6</v>
      </c>
      <c r="L62" t="s">
        <v>23</v>
      </c>
      <c r="M62" t="s">
        <v>5</v>
      </c>
      <c r="N62" t="s">
        <v>90</v>
      </c>
      <c r="O62" t="s">
        <v>68</v>
      </c>
      <c r="P62" t="s">
        <v>69</v>
      </c>
      <c r="Q62" t="s">
        <v>70</v>
      </c>
      <c r="U62" t="s">
        <v>26</v>
      </c>
      <c r="W62">
        <v>12</v>
      </c>
    </row>
    <row r="63" spans="1:23" x14ac:dyDescent="0.25">
      <c r="A63" s="3">
        <v>61</v>
      </c>
      <c r="B63" t="s">
        <v>11</v>
      </c>
      <c r="C63" t="s">
        <v>84</v>
      </c>
      <c r="D63" t="s">
        <v>75</v>
      </c>
      <c r="E63" t="s">
        <v>253</v>
      </c>
      <c r="F63" t="s">
        <v>64</v>
      </c>
      <c r="G63" t="s">
        <v>2</v>
      </c>
      <c r="H63" t="s">
        <v>8</v>
      </c>
      <c r="I63" t="s">
        <v>9</v>
      </c>
      <c r="J63" t="s">
        <v>71</v>
      </c>
      <c r="K63" t="s">
        <v>6</v>
      </c>
      <c r="L63" t="s">
        <v>67</v>
      </c>
      <c r="M63" t="s">
        <v>10</v>
      </c>
      <c r="N63" t="s">
        <v>72</v>
      </c>
      <c r="O63" t="s">
        <v>68</v>
      </c>
      <c r="P63" t="s">
        <v>257</v>
      </c>
      <c r="Q63" t="s">
        <v>70</v>
      </c>
      <c r="U63" t="s">
        <v>12</v>
      </c>
      <c r="V63">
        <v>3</v>
      </c>
      <c r="W63">
        <v>11</v>
      </c>
    </row>
    <row r="64" spans="1:23" x14ac:dyDescent="0.25">
      <c r="A64" s="3">
        <v>62</v>
      </c>
      <c r="B64" t="s">
        <v>11</v>
      </c>
      <c r="C64" t="s">
        <v>78</v>
      </c>
      <c r="D64" t="s">
        <v>94</v>
      </c>
      <c r="E64" t="s">
        <v>7</v>
      </c>
      <c r="F64" t="s">
        <v>6</v>
      </c>
      <c r="G64" t="s">
        <v>2</v>
      </c>
      <c r="H64" t="s">
        <v>8</v>
      </c>
      <c r="I64" t="s">
        <v>9</v>
      </c>
      <c r="J64" t="s">
        <v>112</v>
      </c>
      <c r="K64" t="s">
        <v>6</v>
      </c>
      <c r="L64" t="s">
        <v>29</v>
      </c>
      <c r="M64" t="s">
        <v>5</v>
      </c>
      <c r="N64" t="s">
        <v>77</v>
      </c>
      <c r="O64" t="s">
        <v>95</v>
      </c>
      <c r="P64" t="s">
        <v>69</v>
      </c>
      <c r="Q64" t="s">
        <v>70</v>
      </c>
    </row>
    <row r="65" spans="1:17" x14ac:dyDescent="0.25">
      <c r="A65" s="3">
        <v>63</v>
      </c>
      <c r="B65" t="s">
        <v>26</v>
      </c>
      <c r="C65" t="s">
        <v>84</v>
      </c>
      <c r="D65" t="s">
        <v>110</v>
      </c>
      <c r="E65" t="s">
        <v>94</v>
      </c>
      <c r="F65" t="s">
        <v>85</v>
      </c>
      <c r="G65" t="s">
        <v>2</v>
      </c>
      <c r="H65" t="s">
        <v>28</v>
      </c>
      <c r="I65" t="s">
        <v>88</v>
      </c>
      <c r="J65" t="s">
        <v>71</v>
      </c>
      <c r="K65" t="s">
        <v>6</v>
      </c>
      <c r="L65" t="s">
        <v>29</v>
      </c>
      <c r="M65" t="s">
        <v>10</v>
      </c>
      <c r="N65" t="s">
        <v>90</v>
      </c>
      <c r="O65" t="s">
        <v>92</v>
      </c>
      <c r="P65" t="s">
        <v>257</v>
      </c>
      <c r="Q65" t="s">
        <v>33</v>
      </c>
    </row>
    <row r="66" spans="1:17" x14ac:dyDescent="0.25">
      <c r="A66" s="3">
        <v>64</v>
      </c>
      <c r="B66" t="s">
        <v>26</v>
      </c>
      <c r="C66" t="s">
        <v>87</v>
      </c>
      <c r="D66" t="s">
        <v>63</v>
      </c>
      <c r="E66" t="s">
        <v>138</v>
      </c>
      <c r="F66" t="s">
        <v>6</v>
      </c>
      <c r="G66" t="s">
        <v>2</v>
      </c>
      <c r="H66" t="s">
        <v>8</v>
      </c>
      <c r="I66" t="s">
        <v>65</v>
      </c>
      <c r="J66" t="s">
        <v>39</v>
      </c>
      <c r="K66" t="s">
        <v>6</v>
      </c>
      <c r="L66" t="s">
        <v>23</v>
      </c>
      <c r="M66" t="s">
        <v>10</v>
      </c>
      <c r="N66" t="s">
        <v>77</v>
      </c>
      <c r="O66" t="s">
        <v>68</v>
      </c>
      <c r="P66" t="s">
        <v>257</v>
      </c>
      <c r="Q66" t="s">
        <v>70</v>
      </c>
    </row>
    <row r="67" spans="1:17" x14ac:dyDescent="0.25">
      <c r="A67" s="3">
        <v>65</v>
      </c>
      <c r="B67" t="s">
        <v>11</v>
      </c>
      <c r="C67" t="s">
        <v>84</v>
      </c>
      <c r="D67" t="s">
        <v>139</v>
      </c>
      <c r="E67" t="s">
        <v>30</v>
      </c>
      <c r="F67" t="s">
        <v>6</v>
      </c>
      <c r="G67" t="s">
        <v>2</v>
      </c>
      <c r="H67" t="s">
        <v>8</v>
      </c>
      <c r="I67" t="s">
        <v>88</v>
      </c>
      <c r="J67" t="s">
        <v>149</v>
      </c>
      <c r="K67" t="s">
        <v>6</v>
      </c>
      <c r="L67" t="s">
        <v>23</v>
      </c>
      <c r="M67" t="s">
        <v>5</v>
      </c>
      <c r="N67" t="s">
        <v>80</v>
      </c>
      <c r="O67" t="s">
        <v>95</v>
      </c>
      <c r="P67" t="s">
        <v>256</v>
      </c>
      <c r="Q67" t="s">
        <v>70</v>
      </c>
    </row>
    <row r="68" spans="1:17" x14ac:dyDescent="0.25">
      <c r="A68" s="3">
        <v>66</v>
      </c>
      <c r="B68" t="s">
        <v>13</v>
      </c>
      <c r="C68" t="s">
        <v>104</v>
      </c>
      <c r="D68" t="s">
        <v>65</v>
      </c>
      <c r="E68" t="s">
        <v>248</v>
      </c>
      <c r="F68" t="s">
        <v>64</v>
      </c>
      <c r="G68" t="s">
        <v>2</v>
      </c>
      <c r="H68" t="s">
        <v>24</v>
      </c>
      <c r="I68" t="s">
        <v>9</v>
      </c>
      <c r="J68" t="s">
        <v>71</v>
      </c>
      <c r="K68" t="s">
        <v>6</v>
      </c>
      <c r="L68" t="s">
        <v>67</v>
      </c>
      <c r="M68" t="s">
        <v>10</v>
      </c>
      <c r="N68" t="s">
        <v>72</v>
      </c>
      <c r="O68" t="s">
        <v>68</v>
      </c>
      <c r="P68" t="s">
        <v>102</v>
      </c>
      <c r="Q68" t="s">
        <v>70</v>
      </c>
    </row>
    <row r="69" spans="1:17" x14ac:dyDescent="0.25">
      <c r="A69" s="3">
        <v>67</v>
      </c>
      <c r="B69" t="s">
        <v>12</v>
      </c>
      <c r="C69" t="s">
        <v>62</v>
      </c>
      <c r="D69" t="s">
        <v>127</v>
      </c>
      <c r="E69" t="s">
        <v>122</v>
      </c>
      <c r="F69" t="s">
        <v>6</v>
      </c>
      <c r="G69" t="s">
        <v>2</v>
      </c>
      <c r="H69" t="s">
        <v>19</v>
      </c>
      <c r="I69" t="s">
        <v>9</v>
      </c>
      <c r="J69" t="s">
        <v>71</v>
      </c>
      <c r="K69" t="s">
        <v>6</v>
      </c>
      <c r="L69" t="s">
        <v>23</v>
      </c>
      <c r="M69" t="s">
        <v>5</v>
      </c>
      <c r="N69" t="s">
        <v>77</v>
      </c>
      <c r="O69" t="s">
        <v>95</v>
      </c>
      <c r="P69" t="s">
        <v>102</v>
      </c>
      <c r="Q69" t="s">
        <v>70</v>
      </c>
    </row>
    <row r="70" spans="1:17" x14ac:dyDescent="0.25">
      <c r="A70" s="3">
        <v>68</v>
      </c>
      <c r="B70" t="s">
        <v>26</v>
      </c>
      <c r="C70" t="s">
        <v>74</v>
      </c>
      <c r="D70" t="s">
        <v>142</v>
      </c>
      <c r="E70" t="s">
        <v>7</v>
      </c>
      <c r="F70" t="s">
        <v>64</v>
      </c>
      <c r="G70" t="s">
        <v>2</v>
      </c>
      <c r="H70" t="s">
        <v>8</v>
      </c>
      <c r="I70" t="s">
        <v>63</v>
      </c>
      <c r="J70" t="s">
        <v>112</v>
      </c>
      <c r="K70" t="s">
        <v>6</v>
      </c>
      <c r="L70" t="s">
        <v>23</v>
      </c>
      <c r="M70" t="s">
        <v>5</v>
      </c>
      <c r="N70" t="s">
        <v>90</v>
      </c>
      <c r="O70" t="s">
        <v>92</v>
      </c>
      <c r="P70" t="s">
        <v>107</v>
      </c>
      <c r="Q70" t="s">
        <v>70</v>
      </c>
    </row>
    <row r="71" spans="1:17" x14ac:dyDescent="0.25">
      <c r="A71" s="3">
        <v>69</v>
      </c>
      <c r="B71" t="s">
        <v>13</v>
      </c>
      <c r="C71" t="s">
        <v>104</v>
      </c>
      <c r="D71" t="s">
        <v>128</v>
      </c>
      <c r="E71" t="s">
        <v>248</v>
      </c>
      <c r="F71" t="s">
        <v>6</v>
      </c>
      <c r="G71" t="s">
        <v>2</v>
      </c>
      <c r="H71" t="s">
        <v>15</v>
      </c>
      <c r="I71" t="s">
        <v>143</v>
      </c>
      <c r="J71" t="s">
        <v>129</v>
      </c>
      <c r="K71" t="s">
        <v>6</v>
      </c>
      <c r="L71" t="s">
        <v>67</v>
      </c>
      <c r="M71" t="s">
        <v>5</v>
      </c>
      <c r="N71" t="s">
        <v>77</v>
      </c>
      <c r="O71" t="s">
        <v>95</v>
      </c>
      <c r="P71" t="s">
        <v>257</v>
      </c>
      <c r="Q71" t="s">
        <v>33</v>
      </c>
    </row>
    <row r="72" spans="1:17" x14ac:dyDescent="0.25">
      <c r="A72" s="3">
        <v>70</v>
      </c>
      <c r="B72" t="s">
        <v>12</v>
      </c>
      <c r="C72" t="s">
        <v>62</v>
      </c>
      <c r="D72" t="s">
        <v>127</v>
      </c>
      <c r="E72" t="s">
        <v>127</v>
      </c>
      <c r="F72" t="s">
        <v>6</v>
      </c>
      <c r="G72" t="s">
        <v>2</v>
      </c>
      <c r="H72" t="s">
        <v>28</v>
      </c>
      <c r="I72" t="s">
        <v>9</v>
      </c>
      <c r="J72" t="s">
        <v>71</v>
      </c>
      <c r="K72" t="s">
        <v>6</v>
      </c>
      <c r="L72" t="s">
        <v>23</v>
      </c>
      <c r="M72" t="s">
        <v>5</v>
      </c>
      <c r="N72" t="s">
        <v>77</v>
      </c>
      <c r="O72" t="s">
        <v>92</v>
      </c>
      <c r="P72" t="s">
        <v>107</v>
      </c>
      <c r="Q72" t="s">
        <v>33</v>
      </c>
    </row>
    <row r="73" spans="1:17" x14ac:dyDescent="0.25">
      <c r="A73" s="3">
        <v>71</v>
      </c>
      <c r="B73" t="s">
        <v>26</v>
      </c>
      <c r="C73" t="s">
        <v>78</v>
      </c>
      <c r="D73" t="s">
        <v>63</v>
      </c>
      <c r="E73" t="s">
        <v>7</v>
      </c>
      <c r="F73" t="s">
        <v>6</v>
      </c>
      <c r="G73" t="s">
        <v>2</v>
      </c>
      <c r="H73" t="s">
        <v>8</v>
      </c>
      <c r="I73" t="s">
        <v>9</v>
      </c>
      <c r="J73" t="s">
        <v>71</v>
      </c>
      <c r="K73" t="s">
        <v>6</v>
      </c>
      <c r="L73" t="s">
        <v>67</v>
      </c>
      <c r="M73" t="s">
        <v>5</v>
      </c>
      <c r="N73" t="s">
        <v>77</v>
      </c>
      <c r="O73" t="s">
        <v>68</v>
      </c>
      <c r="P73" t="s">
        <v>107</v>
      </c>
      <c r="Q73" t="s">
        <v>70</v>
      </c>
    </row>
    <row r="74" spans="1:17" x14ac:dyDescent="0.25">
      <c r="A74" s="3">
        <v>72</v>
      </c>
      <c r="B74" t="s">
        <v>26</v>
      </c>
      <c r="C74" t="s">
        <v>87</v>
      </c>
      <c r="D74" t="s">
        <v>63</v>
      </c>
      <c r="E74" t="s">
        <v>7</v>
      </c>
      <c r="F74" t="s">
        <v>6</v>
      </c>
      <c r="G74" t="s">
        <v>2</v>
      </c>
      <c r="H74" t="s">
        <v>27</v>
      </c>
      <c r="I74" t="s">
        <v>88</v>
      </c>
      <c r="J74" t="s">
        <v>20</v>
      </c>
      <c r="K74" t="s">
        <v>6</v>
      </c>
      <c r="L74" t="s">
        <v>23</v>
      </c>
      <c r="M74" t="s">
        <v>10</v>
      </c>
      <c r="N74" t="s">
        <v>77</v>
      </c>
      <c r="O74" t="s">
        <v>68</v>
      </c>
      <c r="P74" t="s">
        <v>257</v>
      </c>
      <c r="Q74" t="s">
        <v>33</v>
      </c>
    </row>
    <row r="75" spans="1:17" x14ac:dyDescent="0.25">
      <c r="A75" s="3">
        <v>73</v>
      </c>
      <c r="B75" t="s">
        <v>17</v>
      </c>
      <c r="C75" t="s">
        <v>84</v>
      </c>
      <c r="D75" t="s">
        <v>7</v>
      </c>
      <c r="E75" t="s">
        <v>94</v>
      </c>
      <c r="F75" t="s">
        <v>6</v>
      </c>
      <c r="G75" t="s">
        <v>2</v>
      </c>
      <c r="H75" t="s">
        <v>28</v>
      </c>
      <c r="I75" t="s">
        <v>88</v>
      </c>
      <c r="J75" t="s">
        <v>98</v>
      </c>
      <c r="K75" t="s">
        <v>6</v>
      </c>
      <c r="L75" t="s">
        <v>23</v>
      </c>
      <c r="M75" t="s">
        <v>5</v>
      </c>
      <c r="N75" t="s">
        <v>72</v>
      </c>
      <c r="O75" t="s">
        <v>92</v>
      </c>
      <c r="P75" t="s">
        <v>93</v>
      </c>
      <c r="Q75" t="s">
        <v>70</v>
      </c>
    </row>
    <row r="76" spans="1:17" x14ac:dyDescent="0.25">
      <c r="A76" s="3">
        <v>74</v>
      </c>
      <c r="B76" t="s">
        <v>12</v>
      </c>
      <c r="C76" t="s">
        <v>74</v>
      </c>
      <c r="D76" t="s">
        <v>75</v>
      </c>
      <c r="E76" t="s">
        <v>30</v>
      </c>
      <c r="F76" t="s">
        <v>6</v>
      </c>
      <c r="G76" t="s">
        <v>2</v>
      </c>
      <c r="H76" t="s">
        <v>38</v>
      </c>
      <c r="I76" t="s">
        <v>9</v>
      </c>
      <c r="J76" t="s">
        <v>71</v>
      </c>
      <c r="K76" t="s">
        <v>6</v>
      </c>
      <c r="L76" t="s">
        <v>23</v>
      </c>
      <c r="M76" t="s">
        <v>10</v>
      </c>
      <c r="N76" t="s">
        <v>90</v>
      </c>
      <c r="O76" t="s">
        <v>68</v>
      </c>
      <c r="P76" t="s">
        <v>69</v>
      </c>
      <c r="Q76" t="s">
        <v>70</v>
      </c>
    </row>
    <row r="77" spans="1:17" x14ac:dyDescent="0.25">
      <c r="A77" s="3">
        <v>75</v>
      </c>
      <c r="B77" t="s">
        <v>26</v>
      </c>
      <c r="C77" t="s">
        <v>78</v>
      </c>
      <c r="D77" t="s">
        <v>109</v>
      </c>
      <c r="E77" t="s">
        <v>7</v>
      </c>
      <c r="F77" t="s">
        <v>6</v>
      </c>
      <c r="G77" t="s">
        <v>2</v>
      </c>
      <c r="H77" t="s">
        <v>32</v>
      </c>
      <c r="I77" t="s">
        <v>65</v>
      </c>
      <c r="J77" t="s">
        <v>71</v>
      </c>
      <c r="K77" t="s">
        <v>6</v>
      </c>
      <c r="L77" t="s">
        <v>23</v>
      </c>
      <c r="M77" t="s">
        <v>5</v>
      </c>
      <c r="N77" t="s">
        <v>77</v>
      </c>
      <c r="O77" t="s">
        <v>95</v>
      </c>
      <c r="P77" t="s">
        <v>107</v>
      </c>
      <c r="Q77" t="s">
        <v>70</v>
      </c>
    </row>
    <row r="78" spans="1:17" x14ac:dyDescent="0.25">
      <c r="A78" s="3">
        <v>76</v>
      </c>
      <c r="B78" t="s">
        <v>26</v>
      </c>
      <c r="C78" t="s">
        <v>84</v>
      </c>
      <c r="D78" t="s">
        <v>247</v>
      </c>
      <c r="E78" t="s">
        <v>252</v>
      </c>
      <c r="F78" t="s">
        <v>6</v>
      </c>
      <c r="G78" t="s">
        <v>2</v>
      </c>
      <c r="H78" t="s">
        <v>3</v>
      </c>
      <c r="I78" t="s">
        <v>9</v>
      </c>
      <c r="J78" t="s">
        <v>71</v>
      </c>
      <c r="K78" t="s">
        <v>6</v>
      </c>
      <c r="L78" t="s">
        <v>29</v>
      </c>
      <c r="M78" t="s">
        <v>5</v>
      </c>
      <c r="N78" t="s">
        <v>77</v>
      </c>
      <c r="O78" t="s">
        <v>92</v>
      </c>
      <c r="P78" t="s">
        <v>257</v>
      </c>
      <c r="Q78" t="s">
        <v>70</v>
      </c>
    </row>
    <row r="79" spans="1:17" x14ac:dyDescent="0.25">
      <c r="A79" s="3">
        <v>77</v>
      </c>
      <c r="B79" t="s">
        <v>12</v>
      </c>
      <c r="C79" t="s">
        <v>84</v>
      </c>
      <c r="D79" t="s">
        <v>109</v>
      </c>
      <c r="E79" t="s">
        <v>14</v>
      </c>
      <c r="F79" t="s">
        <v>6</v>
      </c>
      <c r="G79" t="s">
        <v>2</v>
      </c>
      <c r="H79" t="s">
        <v>22</v>
      </c>
      <c r="I79" t="s">
        <v>65</v>
      </c>
      <c r="J79" t="s">
        <v>120</v>
      </c>
      <c r="K79" t="s">
        <v>6</v>
      </c>
      <c r="L79" t="s">
        <v>23</v>
      </c>
      <c r="M79" t="s">
        <v>5</v>
      </c>
      <c r="N79" t="s">
        <v>90</v>
      </c>
      <c r="O79" t="s">
        <v>92</v>
      </c>
      <c r="P79" t="s">
        <v>93</v>
      </c>
      <c r="Q79" t="s">
        <v>33</v>
      </c>
    </row>
    <row r="80" spans="1:17" x14ac:dyDescent="0.25">
      <c r="A80" s="3">
        <v>78</v>
      </c>
      <c r="B80" t="s">
        <v>13</v>
      </c>
      <c r="C80" t="s">
        <v>104</v>
      </c>
      <c r="D80" t="s">
        <v>63</v>
      </c>
      <c r="E80" t="s">
        <v>7</v>
      </c>
      <c r="F80" t="s">
        <v>64</v>
      </c>
      <c r="G80" t="s">
        <v>2</v>
      </c>
      <c r="H80" t="s">
        <v>24</v>
      </c>
      <c r="I80" t="s">
        <v>65</v>
      </c>
      <c r="J80" t="s">
        <v>89</v>
      </c>
      <c r="K80" t="s">
        <v>6</v>
      </c>
      <c r="L80" t="s">
        <v>67</v>
      </c>
      <c r="M80" t="s">
        <v>5</v>
      </c>
      <c r="N80" t="s">
        <v>72</v>
      </c>
      <c r="O80" t="s">
        <v>68</v>
      </c>
      <c r="P80" t="s">
        <v>257</v>
      </c>
      <c r="Q80" t="s">
        <v>70</v>
      </c>
    </row>
    <row r="81" spans="1:17" x14ac:dyDescent="0.25">
      <c r="A81" s="3">
        <v>79</v>
      </c>
      <c r="B81" t="s">
        <v>26</v>
      </c>
      <c r="C81" t="s">
        <v>78</v>
      </c>
      <c r="D81" t="s">
        <v>147</v>
      </c>
      <c r="E81" t="s">
        <v>30</v>
      </c>
      <c r="F81" t="s">
        <v>85</v>
      </c>
      <c r="G81" t="s">
        <v>2</v>
      </c>
      <c r="H81" t="s">
        <v>8</v>
      </c>
      <c r="I81" t="s">
        <v>63</v>
      </c>
      <c r="J81" t="s">
        <v>20</v>
      </c>
      <c r="K81" t="s">
        <v>6</v>
      </c>
      <c r="L81" t="s">
        <v>29</v>
      </c>
      <c r="M81" t="s">
        <v>5</v>
      </c>
      <c r="N81" t="s">
        <v>80</v>
      </c>
      <c r="O81" t="s">
        <v>68</v>
      </c>
      <c r="P81" t="s">
        <v>257</v>
      </c>
      <c r="Q81" t="s">
        <v>70</v>
      </c>
    </row>
    <row r="82" spans="1:17" x14ac:dyDescent="0.25">
      <c r="A82" s="3">
        <v>80</v>
      </c>
      <c r="B82" t="s">
        <v>12</v>
      </c>
      <c r="C82" t="s">
        <v>62</v>
      </c>
      <c r="D82" t="s">
        <v>127</v>
      </c>
      <c r="E82" t="s">
        <v>7</v>
      </c>
      <c r="F82" t="s">
        <v>6</v>
      </c>
      <c r="G82" t="s">
        <v>2</v>
      </c>
      <c r="H82" t="s">
        <v>28</v>
      </c>
      <c r="I82" t="s">
        <v>9</v>
      </c>
      <c r="J82" t="s">
        <v>98</v>
      </c>
      <c r="K82" t="s">
        <v>6</v>
      </c>
      <c r="L82" t="s">
        <v>23</v>
      </c>
      <c r="M82" t="s">
        <v>25</v>
      </c>
      <c r="N82" t="s">
        <v>90</v>
      </c>
      <c r="O82" t="s">
        <v>92</v>
      </c>
      <c r="P82" t="s">
        <v>93</v>
      </c>
      <c r="Q82" t="s">
        <v>70</v>
      </c>
    </row>
    <row r="83" spans="1:17" x14ac:dyDescent="0.25">
      <c r="A83" s="3">
        <v>81</v>
      </c>
      <c r="B83" t="s">
        <v>26</v>
      </c>
      <c r="C83" t="s">
        <v>74</v>
      </c>
      <c r="D83" t="s">
        <v>75</v>
      </c>
      <c r="E83" t="s">
        <v>109</v>
      </c>
      <c r="F83" t="s">
        <v>64</v>
      </c>
      <c r="G83" t="s">
        <v>2</v>
      </c>
      <c r="H83" t="s">
        <v>28</v>
      </c>
      <c r="I83" t="s">
        <v>9</v>
      </c>
      <c r="J83" t="s">
        <v>71</v>
      </c>
      <c r="K83" t="s">
        <v>6</v>
      </c>
      <c r="L83" t="s">
        <v>67</v>
      </c>
      <c r="M83" t="s">
        <v>10</v>
      </c>
      <c r="N83" t="s">
        <v>77</v>
      </c>
      <c r="O83" t="s">
        <v>68</v>
      </c>
      <c r="P83" t="s">
        <v>257</v>
      </c>
      <c r="Q83" t="s">
        <v>70</v>
      </c>
    </row>
    <row r="84" spans="1:17" x14ac:dyDescent="0.25">
      <c r="A84" s="3">
        <v>82</v>
      </c>
      <c r="B84" t="s">
        <v>11</v>
      </c>
      <c r="C84" t="s">
        <v>84</v>
      </c>
      <c r="D84" t="s">
        <v>63</v>
      </c>
      <c r="E84" t="s">
        <v>109</v>
      </c>
      <c r="F84" t="s">
        <v>85</v>
      </c>
      <c r="G84" t="s">
        <v>2</v>
      </c>
      <c r="H84" t="s">
        <v>3</v>
      </c>
      <c r="I84" t="s">
        <v>9</v>
      </c>
      <c r="J84" t="s">
        <v>149</v>
      </c>
      <c r="K84" t="s">
        <v>6</v>
      </c>
      <c r="L84" t="s">
        <v>23</v>
      </c>
      <c r="M84" t="s">
        <v>5</v>
      </c>
      <c r="N84" t="s">
        <v>77</v>
      </c>
      <c r="O84" t="s">
        <v>68</v>
      </c>
      <c r="P84" t="s">
        <v>107</v>
      </c>
      <c r="Q84" t="s">
        <v>70</v>
      </c>
    </row>
    <row r="85" spans="1:17" x14ac:dyDescent="0.25">
      <c r="A85" s="3">
        <v>83</v>
      </c>
      <c r="B85" t="s">
        <v>26</v>
      </c>
      <c r="C85" t="s">
        <v>84</v>
      </c>
      <c r="D85" t="s">
        <v>147</v>
      </c>
      <c r="E85" t="s">
        <v>142</v>
      </c>
      <c r="F85" t="s">
        <v>85</v>
      </c>
      <c r="G85" t="s">
        <v>2</v>
      </c>
      <c r="H85" t="s">
        <v>8</v>
      </c>
      <c r="I85" t="s">
        <v>9</v>
      </c>
      <c r="J85" t="s">
        <v>126</v>
      </c>
      <c r="K85" t="s">
        <v>6</v>
      </c>
      <c r="L85" t="s">
        <v>23</v>
      </c>
      <c r="M85" t="s">
        <v>5</v>
      </c>
      <c r="N85" t="s">
        <v>77</v>
      </c>
      <c r="O85" t="s">
        <v>68</v>
      </c>
      <c r="P85" t="s">
        <v>257</v>
      </c>
      <c r="Q85" t="s">
        <v>70</v>
      </c>
    </row>
    <row r="86" spans="1:17" x14ac:dyDescent="0.25">
      <c r="A86" s="3">
        <v>84</v>
      </c>
      <c r="B86" t="s">
        <v>26</v>
      </c>
      <c r="C86" t="s">
        <v>74</v>
      </c>
      <c r="D86" t="s">
        <v>122</v>
      </c>
      <c r="E86" t="s">
        <v>7</v>
      </c>
      <c r="F86" t="s">
        <v>6</v>
      </c>
      <c r="G86" t="s">
        <v>2</v>
      </c>
      <c r="H86" t="s">
        <v>8</v>
      </c>
      <c r="I86" t="s">
        <v>9</v>
      </c>
      <c r="J86" t="s">
        <v>100</v>
      </c>
      <c r="K86" t="s">
        <v>6</v>
      </c>
      <c r="L86" t="s">
        <v>23</v>
      </c>
      <c r="M86" t="s">
        <v>5</v>
      </c>
      <c r="N86" t="s">
        <v>72</v>
      </c>
      <c r="O86" t="s">
        <v>95</v>
      </c>
      <c r="P86" t="s">
        <v>107</v>
      </c>
      <c r="Q86" t="s">
        <v>70</v>
      </c>
    </row>
    <row r="87" spans="1:17" x14ac:dyDescent="0.25">
      <c r="A87" s="3">
        <v>85</v>
      </c>
      <c r="B87" t="s">
        <v>26</v>
      </c>
      <c r="C87" t="s">
        <v>74</v>
      </c>
      <c r="D87" t="s">
        <v>65</v>
      </c>
      <c r="E87" t="s">
        <v>103</v>
      </c>
      <c r="F87" t="s">
        <v>85</v>
      </c>
      <c r="G87" t="s">
        <v>2</v>
      </c>
      <c r="H87" t="s">
        <v>8</v>
      </c>
      <c r="I87" t="s">
        <v>9</v>
      </c>
      <c r="J87" t="s">
        <v>76</v>
      </c>
      <c r="K87" t="s">
        <v>6</v>
      </c>
      <c r="L87" t="s">
        <v>67</v>
      </c>
      <c r="M87" t="s">
        <v>5</v>
      </c>
      <c r="N87" t="s">
        <v>90</v>
      </c>
      <c r="O87" t="s">
        <v>68</v>
      </c>
      <c r="P87" t="s">
        <v>69</v>
      </c>
      <c r="Q87" t="s">
        <v>70</v>
      </c>
    </row>
    <row r="88" spans="1:17" x14ac:dyDescent="0.25">
      <c r="A88" s="3">
        <v>86</v>
      </c>
      <c r="B88" t="s">
        <v>12</v>
      </c>
      <c r="C88" t="s">
        <v>62</v>
      </c>
      <c r="D88" t="s">
        <v>124</v>
      </c>
      <c r="E88" t="s">
        <v>124</v>
      </c>
      <c r="F88" t="s">
        <v>6</v>
      </c>
      <c r="G88" t="s">
        <v>2</v>
      </c>
      <c r="H88" t="s">
        <v>27</v>
      </c>
      <c r="I88" t="s">
        <v>9</v>
      </c>
      <c r="J88" t="s">
        <v>130</v>
      </c>
      <c r="K88" t="s">
        <v>6</v>
      </c>
      <c r="L88" t="s">
        <v>67</v>
      </c>
      <c r="M88" t="s">
        <v>5</v>
      </c>
      <c r="N88" t="s">
        <v>77</v>
      </c>
      <c r="O88" t="s">
        <v>68</v>
      </c>
      <c r="P88" t="s">
        <v>257</v>
      </c>
      <c r="Q88" t="s">
        <v>33</v>
      </c>
    </row>
    <row r="89" spans="1:17" x14ac:dyDescent="0.25">
      <c r="A89" s="3">
        <v>87</v>
      </c>
      <c r="B89" t="s">
        <v>26</v>
      </c>
      <c r="C89" t="s">
        <v>87</v>
      </c>
      <c r="D89" t="s">
        <v>75</v>
      </c>
      <c r="E89" t="s">
        <v>150</v>
      </c>
      <c r="F89" t="s">
        <v>64</v>
      </c>
      <c r="G89" t="s">
        <v>2</v>
      </c>
      <c r="H89" t="s">
        <v>8</v>
      </c>
      <c r="I89" t="s">
        <v>9</v>
      </c>
      <c r="J89" t="s">
        <v>151</v>
      </c>
      <c r="K89" t="s">
        <v>6</v>
      </c>
      <c r="L89" t="s">
        <v>29</v>
      </c>
      <c r="M89" t="s">
        <v>5</v>
      </c>
      <c r="N89" t="s">
        <v>90</v>
      </c>
      <c r="O89" t="s">
        <v>68</v>
      </c>
      <c r="P89" t="s">
        <v>257</v>
      </c>
      <c r="Q89" t="s">
        <v>70</v>
      </c>
    </row>
    <row r="90" spans="1:17" x14ac:dyDescent="0.25">
      <c r="A90" s="3">
        <v>88</v>
      </c>
      <c r="B90" t="s">
        <v>12</v>
      </c>
      <c r="C90" t="s">
        <v>62</v>
      </c>
      <c r="D90" t="s">
        <v>18</v>
      </c>
      <c r="E90" t="s">
        <v>18</v>
      </c>
      <c r="F90" t="s">
        <v>6</v>
      </c>
      <c r="G90" t="s">
        <v>2</v>
      </c>
      <c r="H90" t="s">
        <v>19</v>
      </c>
      <c r="I90" t="s">
        <v>65</v>
      </c>
      <c r="J90" t="s">
        <v>98</v>
      </c>
      <c r="K90" t="s">
        <v>6</v>
      </c>
      <c r="L90" t="s">
        <v>29</v>
      </c>
      <c r="M90" t="s">
        <v>25</v>
      </c>
      <c r="N90" t="s">
        <v>77</v>
      </c>
      <c r="O90" t="s">
        <v>86</v>
      </c>
      <c r="P90" t="s">
        <v>107</v>
      </c>
      <c r="Q90" t="s">
        <v>33</v>
      </c>
    </row>
    <row r="91" spans="1:17" x14ac:dyDescent="0.25">
      <c r="A91" s="3">
        <v>89</v>
      </c>
      <c r="B91" t="s">
        <v>12</v>
      </c>
      <c r="C91" t="s">
        <v>84</v>
      </c>
      <c r="D91" t="s">
        <v>18</v>
      </c>
      <c r="E91" t="s">
        <v>65</v>
      </c>
      <c r="F91" t="s">
        <v>6</v>
      </c>
      <c r="G91" t="s">
        <v>2</v>
      </c>
      <c r="H91" t="s">
        <v>28</v>
      </c>
      <c r="I91" t="s">
        <v>65</v>
      </c>
      <c r="J91" t="s">
        <v>20</v>
      </c>
      <c r="K91" t="s">
        <v>6</v>
      </c>
      <c r="L91" t="s">
        <v>67</v>
      </c>
      <c r="M91" t="s">
        <v>5</v>
      </c>
      <c r="N91" t="s">
        <v>77</v>
      </c>
      <c r="O91" t="s">
        <v>92</v>
      </c>
      <c r="P91" t="s">
        <v>107</v>
      </c>
      <c r="Q91" t="s">
        <v>33</v>
      </c>
    </row>
    <row r="92" spans="1:17" x14ac:dyDescent="0.25">
      <c r="A92" s="3">
        <v>90</v>
      </c>
      <c r="B92" t="s">
        <v>11</v>
      </c>
      <c r="C92" t="s">
        <v>87</v>
      </c>
      <c r="D92" t="s">
        <v>142</v>
      </c>
      <c r="E92" t="s">
        <v>153</v>
      </c>
      <c r="F92" t="s">
        <v>6</v>
      </c>
      <c r="G92" t="s">
        <v>2</v>
      </c>
      <c r="H92" t="s">
        <v>35</v>
      </c>
      <c r="I92" t="s">
        <v>154</v>
      </c>
      <c r="J92" t="s">
        <v>108</v>
      </c>
      <c r="K92" t="s">
        <v>6</v>
      </c>
      <c r="L92" t="s">
        <v>29</v>
      </c>
      <c r="M92" t="s">
        <v>10</v>
      </c>
      <c r="N92" t="s">
        <v>90</v>
      </c>
      <c r="O92" t="s">
        <v>95</v>
      </c>
      <c r="P92" t="s">
        <v>107</v>
      </c>
      <c r="Q92" t="s">
        <v>33</v>
      </c>
    </row>
    <row r="93" spans="1:17" x14ac:dyDescent="0.25">
      <c r="A93" s="3">
        <v>91</v>
      </c>
      <c r="B93" t="s">
        <v>11</v>
      </c>
      <c r="C93" t="s">
        <v>84</v>
      </c>
      <c r="D93" t="s">
        <v>248</v>
      </c>
      <c r="E93" t="s">
        <v>94</v>
      </c>
      <c r="F93" t="s">
        <v>6</v>
      </c>
      <c r="G93" t="s">
        <v>2</v>
      </c>
      <c r="H93" t="s">
        <v>8</v>
      </c>
      <c r="I93" t="s">
        <v>9</v>
      </c>
      <c r="J93" t="s">
        <v>98</v>
      </c>
      <c r="K93" t="s">
        <v>6</v>
      </c>
      <c r="L93" t="s">
        <v>23</v>
      </c>
      <c r="M93" t="s">
        <v>5</v>
      </c>
      <c r="N93" t="s">
        <v>90</v>
      </c>
      <c r="O93" t="s">
        <v>95</v>
      </c>
      <c r="P93" t="s">
        <v>69</v>
      </c>
      <c r="Q93" t="s">
        <v>70</v>
      </c>
    </row>
    <row r="94" spans="1:17" x14ac:dyDescent="0.25">
      <c r="A94" s="3">
        <v>92</v>
      </c>
      <c r="B94" t="s">
        <v>26</v>
      </c>
      <c r="C94" t="s">
        <v>87</v>
      </c>
      <c r="D94" t="s">
        <v>88</v>
      </c>
      <c r="E94" t="s">
        <v>155</v>
      </c>
      <c r="F94" t="s">
        <v>6</v>
      </c>
      <c r="G94" t="s">
        <v>2</v>
      </c>
      <c r="H94" t="s">
        <v>35</v>
      </c>
      <c r="I94" t="s">
        <v>9</v>
      </c>
      <c r="J94" t="s">
        <v>101</v>
      </c>
      <c r="K94" t="s">
        <v>6</v>
      </c>
      <c r="L94" t="s">
        <v>29</v>
      </c>
      <c r="M94" t="s">
        <v>5</v>
      </c>
      <c r="N94" t="s">
        <v>77</v>
      </c>
      <c r="O94" t="s">
        <v>68</v>
      </c>
      <c r="P94" t="s">
        <v>257</v>
      </c>
      <c r="Q94" t="s">
        <v>33</v>
      </c>
    </row>
    <row r="95" spans="1:17" x14ac:dyDescent="0.25">
      <c r="A95" s="3">
        <v>93</v>
      </c>
      <c r="B95" t="s">
        <v>11</v>
      </c>
      <c r="C95" t="s">
        <v>87</v>
      </c>
      <c r="D95" t="s">
        <v>63</v>
      </c>
      <c r="E95" t="s">
        <v>7</v>
      </c>
      <c r="F95" t="s">
        <v>6</v>
      </c>
      <c r="G95" t="s">
        <v>2</v>
      </c>
      <c r="H95" t="s">
        <v>3</v>
      </c>
      <c r="I95" t="s">
        <v>9</v>
      </c>
      <c r="J95" t="s">
        <v>126</v>
      </c>
      <c r="K95" t="s">
        <v>6</v>
      </c>
      <c r="L95" t="s">
        <v>23</v>
      </c>
      <c r="M95" t="s">
        <v>10</v>
      </c>
      <c r="N95" t="s">
        <v>77</v>
      </c>
      <c r="O95" t="s">
        <v>68</v>
      </c>
      <c r="P95" t="s">
        <v>69</v>
      </c>
      <c r="Q95" t="s">
        <v>70</v>
      </c>
    </row>
    <row r="96" spans="1:17" x14ac:dyDescent="0.25">
      <c r="A96" s="3">
        <v>94</v>
      </c>
      <c r="B96" t="s">
        <v>26</v>
      </c>
      <c r="C96" t="s">
        <v>84</v>
      </c>
      <c r="D96" t="s">
        <v>138</v>
      </c>
      <c r="E96" t="s">
        <v>7</v>
      </c>
      <c r="F96" t="s">
        <v>6</v>
      </c>
      <c r="G96" t="s">
        <v>2</v>
      </c>
      <c r="H96" t="s">
        <v>28</v>
      </c>
      <c r="I96" t="s">
        <v>255</v>
      </c>
      <c r="J96" t="s">
        <v>43</v>
      </c>
      <c r="K96" t="s">
        <v>6</v>
      </c>
      <c r="L96" t="s">
        <v>67</v>
      </c>
      <c r="M96" t="s">
        <v>25</v>
      </c>
      <c r="N96" t="s">
        <v>80</v>
      </c>
      <c r="O96" t="s">
        <v>95</v>
      </c>
      <c r="P96" t="s">
        <v>93</v>
      </c>
      <c r="Q96" t="s">
        <v>33</v>
      </c>
    </row>
    <row r="97" spans="1:17" x14ac:dyDescent="0.25">
      <c r="A97" s="3">
        <v>95</v>
      </c>
      <c r="B97" t="s">
        <v>26</v>
      </c>
      <c r="C97" t="s">
        <v>62</v>
      </c>
      <c r="D97" t="s">
        <v>122</v>
      </c>
      <c r="E97" t="s">
        <v>148</v>
      </c>
      <c r="F97" t="s">
        <v>85</v>
      </c>
      <c r="G97" t="s">
        <v>2</v>
      </c>
      <c r="H97" t="s">
        <v>27</v>
      </c>
      <c r="I97" t="s">
        <v>9</v>
      </c>
      <c r="J97" t="s">
        <v>44</v>
      </c>
      <c r="K97" t="s">
        <v>6</v>
      </c>
      <c r="L97" t="s">
        <v>29</v>
      </c>
      <c r="M97" t="s">
        <v>25</v>
      </c>
      <c r="N97" t="s">
        <v>77</v>
      </c>
      <c r="O97" t="s">
        <v>95</v>
      </c>
      <c r="P97" t="s">
        <v>69</v>
      </c>
      <c r="Q97" t="s">
        <v>70</v>
      </c>
    </row>
    <row r="98" spans="1:17" x14ac:dyDescent="0.25">
      <c r="A98" s="3">
        <v>96</v>
      </c>
      <c r="B98" t="s">
        <v>26</v>
      </c>
      <c r="C98" t="s">
        <v>84</v>
      </c>
      <c r="D98" t="s">
        <v>88</v>
      </c>
      <c r="E98" t="s">
        <v>157</v>
      </c>
      <c r="F98" t="s">
        <v>85</v>
      </c>
      <c r="G98" t="s">
        <v>2</v>
      </c>
      <c r="H98" t="s">
        <v>8</v>
      </c>
      <c r="I98" t="s">
        <v>65</v>
      </c>
      <c r="J98" t="s">
        <v>100</v>
      </c>
      <c r="K98" t="s">
        <v>6</v>
      </c>
      <c r="L98" t="s">
        <v>67</v>
      </c>
      <c r="M98" t="s">
        <v>5</v>
      </c>
      <c r="N98" t="s">
        <v>72</v>
      </c>
      <c r="O98" t="s">
        <v>68</v>
      </c>
      <c r="P98" t="s">
        <v>257</v>
      </c>
      <c r="Q98" t="s">
        <v>70</v>
      </c>
    </row>
    <row r="99" spans="1:17" x14ac:dyDescent="0.25">
      <c r="A99" s="3">
        <v>97</v>
      </c>
      <c r="B99" t="s">
        <v>13</v>
      </c>
      <c r="C99" t="s">
        <v>104</v>
      </c>
      <c r="D99" t="s">
        <v>7</v>
      </c>
      <c r="E99" t="s">
        <v>18</v>
      </c>
      <c r="F99" t="s">
        <v>85</v>
      </c>
      <c r="G99" t="s">
        <v>79</v>
      </c>
      <c r="H99" t="s">
        <v>28</v>
      </c>
      <c r="I99" t="s">
        <v>9</v>
      </c>
      <c r="J99" t="s">
        <v>158</v>
      </c>
      <c r="K99" t="s">
        <v>6</v>
      </c>
      <c r="L99" t="s">
        <v>23</v>
      </c>
      <c r="M99" t="s">
        <v>25</v>
      </c>
      <c r="N99" t="s">
        <v>77</v>
      </c>
      <c r="O99" t="s">
        <v>95</v>
      </c>
      <c r="P99" t="s">
        <v>256</v>
      </c>
      <c r="Q99" t="s">
        <v>70</v>
      </c>
    </row>
    <row r="100" spans="1:17" x14ac:dyDescent="0.25">
      <c r="A100" s="3">
        <v>98</v>
      </c>
      <c r="B100" t="s">
        <v>26</v>
      </c>
      <c r="C100" t="s">
        <v>87</v>
      </c>
      <c r="D100" t="s">
        <v>142</v>
      </c>
      <c r="E100" t="s">
        <v>7</v>
      </c>
      <c r="F100" t="s">
        <v>85</v>
      </c>
      <c r="G100" t="s">
        <v>2</v>
      </c>
      <c r="H100" t="s">
        <v>3</v>
      </c>
      <c r="I100" t="s">
        <v>65</v>
      </c>
      <c r="J100" t="s">
        <v>71</v>
      </c>
      <c r="K100" t="s">
        <v>6</v>
      </c>
      <c r="L100" t="s">
        <v>23</v>
      </c>
      <c r="M100" t="s">
        <v>10</v>
      </c>
      <c r="N100" t="s">
        <v>72</v>
      </c>
      <c r="O100" t="s">
        <v>95</v>
      </c>
      <c r="P100" t="s">
        <v>93</v>
      </c>
      <c r="Q100" t="s">
        <v>70</v>
      </c>
    </row>
    <row r="101" spans="1:17" x14ac:dyDescent="0.25">
      <c r="A101" s="3">
        <v>99</v>
      </c>
      <c r="B101" t="s">
        <v>26</v>
      </c>
      <c r="C101" t="s">
        <v>84</v>
      </c>
      <c r="D101" t="s">
        <v>249</v>
      </c>
      <c r="E101" t="s">
        <v>254</v>
      </c>
      <c r="F101" t="s">
        <v>6</v>
      </c>
      <c r="G101" t="s">
        <v>2</v>
      </c>
      <c r="H101" t="s">
        <v>8</v>
      </c>
      <c r="I101" t="s">
        <v>9</v>
      </c>
      <c r="J101" t="s">
        <v>71</v>
      </c>
      <c r="K101" t="s">
        <v>6</v>
      </c>
      <c r="L101" t="s">
        <v>67</v>
      </c>
      <c r="M101" t="s">
        <v>5</v>
      </c>
      <c r="N101" t="s">
        <v>77</v>
      </c>
      <c r="O101" t="s">
        <v>95</v>
      </c>
      <c r="P101" t="s">
        <v>69</v>
      </c>
      <c r="Q101" t="s">
        <v>33</v>
      </c>
    </row>
    <row r="102" spans="1:17" x14ac:dyDescent="0.25">
      <c r="A102" s="3">
        <v>100</v>
      </c>
      <c r="B102" t="s">
        <v>26</v>
      </c>
      <c r="C102" t="s">
        <v>62</v>
      </c>
      <c r="D102" t="s">
        <v>18</v>
      </c>
      <c r="E102" t="s">
        <v>63</v>
      </c>
      <c r="F102" t="s">
        <v>64</v>
      </c>
      <c r="G102" t="s">
        <v>2</v>
      </c>
      <c r="H102" t="s">
        <v>3</v>
      </c>
      <c r="I102" t="s">
        <v>65</v>
      </c>
      <c r="J102" t="s">
        <v>66</v>
      </c>
      <c r="K102" t="s">
        <v>4</v>
      </c>
      <c r="L102" t="s">
        <v>67</v>
      </c>
      <c r="M102" t="s">
        <v>5</v>
      </c>
      <c r="N102" t="s">
        <v>80</v>
      </c>
      <c r="O102" t="s">
        <v>86</v>
      </c>
      <c r="P102" t="s">
        <v>69</v>
      </c>
      <c r="Q102" t="s">
        <v>70</v>
      </c>
    </row>
    <row r="103" spans="1:17" x14ac:dyDescent="0.25">
      <c r="A103" s="3">
        <v>101</v>
      </c>
      <c r="B103" t="s">
        <v>26</v>
      </c>
      <c r="C103" t="s">
        <v>62</v>
      </c>
      <c r="D103" t="s">
        <v>65</v>
      </c>
      <c r="E103" t="s">
        <v>63</v>
      </c>
      <c r="F103" t="s">
        <v>64</v>
      </c>
      <c r="G103" t="s">
        <v>2</v>
      </c>
      <c r="H103" t="s">
        <v>8</v>
      </c>
      <c r="I103" t="s">
        <v>9</v>
      </c>
      <c r="J103" t="s">
        <v>71</v>
      </c>
      <c r="K103" t="s">
        <v>6</v>
      </c>
      <c r="L103" t="s">
        <v>67</v>
      </c>
      <c r="M103" t="s">
        <v>10</v>
      </c>
      <c r="N103" t="s">
        <v>72</v>
      </c>
      <c r="O103" t="s">
        <v>68</v>
      </c>
      <c r="P103" t="s">
        <v>69</v>
      </c>
      <c r="Q103" t="s">
        <v>70</v>
      </c>
    </row>
    <row r="104" spans="1:17" x14ac:dyDescent="0.25">
      <c r="A104" s="3">
        <v>102</v>
      </c>
      <c r="B104" t="s">
        <v>26</v>
      </c>
      <c r="C104" t="s">
        <v>62</v>
      </c>
      <c r="D104" t="s">
        <v>14</v>
      </c>
      <c r="E104" t="s">
        <v>91</v>
      </c>
      <c r="F104" t="s">
        <v>6</v>
      </c>
      <c r="G104" t="s">
        <v>2</v>
      </c>
      <c r="H104" t="s">
        <v>19</v>
      </c>
      <c r="I104" t="s">
        <v>97</v>
      </c>
      <c r="J104" t="s">
        <v>100</v>
      </c>
      <c r="K104" t="s">
        <v>6</v>
      </c>
      <c r="L104" t="s">
        <v>29</v>
      </c>
      <c r="M104" t="s">
        <v>25</v>
      </c>
      <c r="N104" t="s">
        <v>77</v>
      </c>
      <c r="O104" t="s">
        <v>92</v>
      </c>
      <c r="P104" t="s">
        <v>256</v>
      </c>
      <c r="Q104" t="s">
        <v>70</v>
      </c>
    </row>
    <row r="105" spans="1:17" x14ac:dyDescent="0.25">
      <c r="A105" s="3">
        <v>103</v>
      </c>
      <c r="B105" t="s">
        <v>26</v>
      </c>
      <c r="C105" t="s">
        <v>87</v>
      </c>
      <c r="D105" t="s">
        <v>63</v>
      </c>
      <c r="E105" t="s">
        <v>30</v>
      </c>
      <c r="F105" t="s">
        <v>6</v>
      </c>
      <c r="G105" t="s">
        <v>2</v>
      </c>
      <c r="H105" t="s">
        <v>8</v>
      </c>
      <c r="I105" t="s">
        <v>9</v>
      </c>
      <c r="J105" t="s">
        <v>106</v>
      </c>
      <c r="K105" t="s">
        <v>6</v>
      </c>
      <c r="L105" t="s">
        <v>67</v>
      </c>
      <c r="M105" t="s">
        <v>5</v>
      </c>
      <c r="N105" t="s">
        <v>77</v>
      </c>
      <c r="O105" t="s">
        <v>68</v>
      </c>
      <c r="P105" t="s">
        <v>107</v>
      </c>
      <c r="Q105" t="s">
        <v>33</v>
      </c>
    </row>
    <row r="106" spans="1:17" x14ac:dyDescent="0.25">
      <c r="A106" s="3">
        <v>104</v>
      </c>
      <c r="B106" t="s">
        <v>26</v>
      </c>
      <c r="C106" t="s">
        <v>62</v>
      </c>
      <c r="D106" t="s">
        <v>65</v>
      </c>
      <c r="E106" t="s">
        <v>250</v>
      </c>
      <c r="F106" t="s">
        <v>85</v>
      </c>
      <c r="G106" t="s">
        <v>2</v>
      </c>
      <c r="H106" t="s">
        <v>27</v>
      </c>
      <c r="I106" t="s">
        <v>9</v>
      </c>
      <c r="J106" t="s">
        <v>76</v>
      </c>
      <c r="K106" t="s">
        <v>6</v>
      </c>
      <c r="L106" t="s">
        <v>67</v>
      </c>
      <c r="M106" t="s">
        <v>5</v>
      </c>
      <c r="N106" t="s">
        <v>77</v>
      </c>
      <c r="O106" t="s">
        <v>68</v>
      </c>
      <c r="P106" t="s">
        <v>69</v>
      </c>
      <c r="Q106" t="s">
        <v>70</v>
      </c>
    </row>
    <row r="107" spans="1:17" x14ac:dyDescent="0.25">
      <c r="A107" s="3">
        <v>105</v>
      </c>
      <c r="B107" t="s">
        <v>26</v>
      </c>
      <c r="C107" t="s">
        <v>74</v>
      </c>
      <c r="D107" t="s">
        <v>14</v>
      </c>
      <c r="E107" t="s">
        <v>91</v>
      </c>
      <c r="F107" t="s">
        <v>64</v>
      </c>
      <c r="G107" t="s">
        <v>2</v>
      </c>
      <c r="H107" t="s">
        <v>28</v>
      </c>
      <c r="I107" t="s">
        <v>9</v>
      </c>
      <c r="J107" t="s">
        <v>71</v>
      </c>
      <c r="K107" t="s">
        <v>6</v>
      </c>
      <c r="L107" t="s">
        <v>67</v>
      </c>
      <c r="M107" t="s">
        <v>5</v>
      </c>
      <c r="N107" t="s">
        <v>77</v>
      </c>
      <c r="O107" t="s">
        <v>86</v>
      </c>
      <c r="P107" t="s">
        <v>107</v>
      </c>
      <c r="Q107" t="s">
        <v>70</v>
      </c>
    </row>
    <row r="108" spans="1:17" x14ac:dyDescent="0.25">
      <c r="A108" s="3">
        <v>106</v>
      </c>
      <c r="B108" t="s">
        <v>26</v>
      </c>
      <c r="C108" t="s">
        <v>84</v>
      </c>
      <c r="D108" t="s">
        <v>127</v>
      </c>
      <c r="E108" t="s">
        <v>121</v>
      </c>
      <c r="F108" t="s">
        <v>6</v>
      </c>
      <c r="G108" t="s">
        <v>2</v>
      </c>
      <c r="H108" t="s">
        <v>28</v>
      </c>
      <c r="I108" t="s">
        <v>128</v>
      </c>
      <c r="J108" t="s">
        <v>66</v>
      </c>
      <c r="K108" t="s">
        <v>6</v>
      </c>
      <c r="L108" t="s">
        <v>23</v>
      </c>
      <c r="M108" t="s">
        <v>5</v>
      </c>
      <c r="N108" t="s">
        <v>72</v>
      </c>
      <c r="O108" t="s">
        <v>92</v>
      </c>
      <c r="P108" t="s">
        <v>93</v>
      </c>
      <c r="Q108" t="s">
        <v>33</v>
      </c>
    </row>
    <row r="109" spans="1:17" x14ac:dyDescent="0.25">
      <c r="A109" s="3">
        <v>107</v>
      </c>
      <c r="B109" t="s">
        <v>26</v>
      </c>
      <c r="C109" t="s">
        <v>78</v>
      </c>
      <c r="D109" t="s">
        <v>147</v>
      </c>
      <c r="E109" t="s">
        <v>30</v>
      </c>
      <c r="F109" t="s">
        <v>85</v>
      </c>
      <c r="G109" t="s">
        <v>2</v>
      </c>
      <c r="H109" t="s">
        <v>8</v>
      </c>
      <c r="I109" t="s">
        <v>63</v>
      </c>
      <c r="J109" t="s">
        <v>20</v>
      </c>
      <c r="K109" t="s">
        <v>6</v>
      </c>
      <c r="L109" t="s">
        <v>29</v>
      </c>
      <c r="M109" t="s">
        <v>5</v>
      </c>
      <c r="N109" t="s">
        <v>80</v>
      </c>
      <c r="O109" t="s">
        <v>68</v>
      </c>
      <c r="P109" t="s">
        <v>257</v>
      </c>
      <c r="Q109" t="s">
        <v>70</v>
      </c>
    </row>
    <row r="110" spans="1:17" x14ac:dyDescent="0.25">
      <c r="A110" s="3">
        <v>108</v>
      </c>
      <c r="B110" t="s">
        <v>26</v>
      </c>
      <c r="C110" t="s">
        <v>84</v>
      </c>
      <c r="D110" t="s">
        <v>147</v>
      </c>
      <c r="E110" t="s">
        <v>142</v>
      </c>
      <c r="F110" t="s">
        <v>85</v>
      </c>
      <c r="G110" t="s">
        <v>2</v>
      </c>
      <c r="H110" t="s">
        <v>8</v>
      </c>
      <c r="I110" t="s">
        <v>9</v>
      </c>
      <c r="J110" t="s">
        <v>126</v>
      </c>
      <c r="K110" t="s">
        <v>6</v>
      </c>
      <c r="L110" t="s">
        <v>23</v>
      </c>
      <c r="M110" t="s">
        <v>10</v>
      </c>
      <c r="N110" t="s">
        <v>77</v>
      </c>
      <c r="O110" t="s">
        <v>68</v>
      </c>
      <c r="P110" t="s">
        <v>257</v>
      </c>
      <c r="Q110" t="s">
        <v>70</v>
      </c>
    </row>
    <row r="111" spans="1:17" x14ac:dyDescent="0.25">
      <c r="A111" s="3">
        <v>109</v>
      </c>
      <c r="B111" t="s">
        <v>12</v>
      </c>
      <c r="C111" t="s">
        <v>84</v>
      </c>
      <c r="D111" t="s">
        <v>109</v>
      </c>
      <c r="E111" t="s">
        <v>14</v>
      </c>
      <c r="F111" t="s">
        <v>6</v>
      </c>
      <c r="G111" t="s">
        <v>2</v>
      </c>
      <c r="H111" t="s">
        <v>22</v>
      </c>
      <c r="I111" t="s">
        <v>65</v>
      </c>
      <c r="J111" t="s">
        <v>120</v>
      </c>
      <c r="K111" t="s">
        <v>6</v>
      </c>
      <c r="L111" t="s">
        <v>23</v>
      </c>
      <c r="M111" t="s">
        <v>5</v>
      </c>
      <c r="N111" t="s">
        <v>90</v>
      </c>
      <c r="O111" t="s">
        <v>92</v>
      </c>
      <c r="P111" t="s">
        <v>93</v>
      </c>
      <c r="Q111" t="s">
        <v>33</v>
      </c>
    </row>
    <row r="112" spans="1:17" x14ac:dyDescent="0.25">
      <c r="A112" s="3">
        <v>110</v>
      </c>
      <c r="B112" t="s">
        <v>12</v>
      </c>
      <c r="C112" t="s">
        <v>62</v>
      </c>
      <c r="D112" t="s">
        <v>127</v>
      </c>
      <c r="E112" t="s">
        <v>7</v>
      </c>
      <c r="F112" t="s">
        <v>6</v>
      </c>
      <c r="G112" t="s">
        <v>2</v>
      </c>
      <c r="H112" t="s">
        <v>28</v>
      </c>
      <c r="I112" t="s">
        <v>9</v>
      </c>
      <c r="J112" t="s">
        <v>98</v>
      </c>
      <c r="K112" t="s">
        <v>6</v>
      </c>
      <c r="L112" t="s">
        <v>23</v>
      </c>
      <c r="M112" t="s">
        <v>25</v>
      </c>
      <c r="N112" t="s">
        <v>90</v>
      </c>
      <c r="O112" t="s">
        <v>92</v>
      </c>
      <c r="P112" t="s">
        <v>93</v>
      </c>
      <c r="Q112" t="s">
        <v>70</v>
      </c>
    </row>
    <row r="113" spans="1:17" x14ac:dyDescent="0.25">
      <c r="A113" s="3">
        <v>111</v>
      </c>
      <c r="B113" t="s">
        <v>12</v>
      </c>
      <c r="C113" t="s">
        <v>62</v>
      </c>
      <c r="D113" t="s">
        <v>124</v>
      </c>
      <c r="E113" t="s">
        <v>124</v>
      </c>
      <c r="F113" t="s">
        <v>6</v>
      </c>
      <c r="G113" t="s">
        <v>2</v>
      </c>
      <c r="H113" t="s">
        <v>27</v>
      </c>
      <c r="I113" t="s">
        <v>9</v>
      </c>
      <c r="J113" t="s">
        <v>130</v>
      </c>
      <c r="K113" t="s">
        <v>6</v>
      </c>
      <c r="L113" t="s">
        <v>67</v>
      </c>
      <c r="M113" t="s">
        <v>5</v>
      </c>
      <c r="N113" t="s">
        <v>77</v>
      </c>
      <c r="O113" t="s">
        <v>68</v>
      </c>
      <c r="P113" t="s">
        <v>257</v>
      </c>
      <c r="Q113" t="s">
        <v>33</v>
      </c>
    </row>
    <row r="114" spans="1:17" x14ac:dyDescent="0.25">
      <c r="A114" s="3">
        <v>112</v>
      </c>
      <c r="B114" t="s">
        <v>13</v>
      </c>
      <c r="C114" t="s">
        <v>78</v>
      </c>
      <c r="D114" t="s">
        <v>14</v>
      </c>
      <c r="E114" t="s">
        <v>14</v>
      </c>
      <c r="F114" t="s">
        <v>64</v>
      </c>
      <c r="G114" t="s">
        <v>79</v>
      </c>
      <c r="H114" t="s">
        <v>15</v>
      </c>
      <c r="I114" t="s">
        <v>75</v>
      </c>
      <c r="J114" t="s">
        <v>66</v>
      </c>
      <c r="K114" t="s">
        <v>6</v>
      </c>
      <c r="L114" t="s">
        <v>67</v>
      </c>
      <c r="M114" t="s">
        <v>5</v>
      </c>
      <c r="N114" t="s">
        <v>80</v>
      </c>
      <c r="O114" t="s">
        <v>92</v>
      </c>
      <c r="P114" t="s">
        <v>256</v>
      </c>
      <c r="Q114" t="s">
        <v>82</v>
      </c>
    </row>
    <row r="115" spans="1:17" x14ac:dyDescent="0.25">
      <c r="A115" s="3">
        <v>113</v>
      </c>
      <c r="B115" t="s">
        <v>13</v>
      </c>
      <c r="C115" t="s">
        <v>78</v>
      </c>
      <c r="D115" t="s">
        <v>7</v>
      </c>
      <c r="E115" t="s">
        <v>14</v>
      </c>
      <c r="F115" t="s">
        <v>64</v>
      </c>
      <c r="G115" t="s">
        <v>79</v>
      </c>
      <c r="H115" t="s">
        <v>234</v>
      </c>
      <c r="I115" t="s">
        <v>75</v>
      </c>
      <c r="J115" t="s">
        <v>66</v>
      </c>
      <c r="K115" t="s">
        <v>6</v>
      </c>
      <c r="L115" t="s">
        <v>67</v>
      </c>
      <c r="M115" t="s">
        <v>5</v>
      </c>
      <c r="N115" t="s">
        <v>80</v>
      </c>
      <c r="O115" t="s">
        <v>81</v>
      </c>
      <c r="P115" t="s">
        <v>256</v>
      </c>
      <c r="Q115" t="s">
        <v>82</v>
      </c>
    </row>
    <row r="116" spans="1:17" x14ac:dyDescent="0.25">
      <c r="A116" s="3">
        <v>114</v>
      </c>
      <c r="B116" t="s">
        <v>13</v>
      </c>
      <c r="C116" t="s">
        <v>78</v>
      </c>
      <c r="D116" t="s">
        <v>7</v>
      </c>
      <c r="E116" t="s">
        <v>14</v>
      </c>
      <c r="F116" t="s">
        <v>64</v>
      </c>
      <c r="G116" t="s">
        <v>79</v>
      </c>
      <c r="H116" t="s">
        <v>24</v>
      </c>
      <c r="I116" t="s">
        <v>75</v>
      </c>
      <c r="J116" t="s">
        <v>66</v>
      </c>
      <c r="K116" t="s">
        <v>6</v>
      </c>
      <c r="L116" t="s">
        <v>67</v>
      </c>
      <c r="M116" t="s">
        <v>5</v>
      </c>
      <c r="N116" t="s">
        <v>80</v>
      </c>
      <c r="O116" t="s">
        <v>81</v>
      </c>
      <c r="P116" t="s">
        <v>256</v>
      </c>
      <c r="Q116" t="s">
        <v>82</v>
      </c>
    </row>
    <row r="117" spans="1:17" x14ac:dyDescent="0.25">
      <c r="A117" s="3">
        <v>115</v>
      </c>
      <c r="B117" t="s">
        <v>13</v>
      </c>
      <c r="C117" t="s">
        <v>78</v>
      </c>
      <c r="D117" t="s">
        <v>14</v>
      </c>
      <c r="E117" t="s">
        <v>14</v>
      </c>
      <c r="F117" t="s">
        <v>64</v>
      </c>
      <c r="G117" t="s">
        <v>79</v>
      </c>
      <c r="H117" t="s">
        <v>234</v>
      </c>
      <c r="I117" t="s">
        <v>75</v>
      </c>
      <c r="J117" t="s">
        <v>66</v>
      </c>
      <c r="K117" t="s">
        <v>6</v>
      </c>
      <c r="L117" t="s">
        <v>67</v>
      </c>
      <c r="M117" t="s">
        <v>5</v>
      </c>
      <c r="N117" t="s">
        <v>80</v>
      </c>
      <c r="O117" t="s">
        <v>92</v>
      </c>
      <c r="P117" t="s">
        <v>256</v>
      </c>
      <c r="Q117" t="s">
        <v>82</v>
      </c>
    </row>
    <row r="118" spans="1:17" x14ac:dyDescent="0.25">
      <c r="A118" s="3">
        <v>116</v>
      </c>
      <c r="B118" t="s">
        <v>13</v>
      </c>
      <c r="C118" t="s">
        <v>104</v>
      </c>
      <c r="D118" t="s">
        <v>7</v>
      </c>
      <c r="E118" t="s">
        <v>7</v>
      </c>
      <c r="F118" t="s">
        <v>64</v>
      </c>
      <c r="G118" t="s">
        <v>79</v>
      </c>
      <c r="H118" t="s">
        <v>24</v>
      </c>
      <c r="I118" t="s">
        <v>75</v>
      </c>
      <c r="J118" t="s">
        <v>105</v>
      </c>
      <c r="K118" t="s">
        <v>6</v>
      </c>
      <c r="L118" t="s">
        <v>23</v>
      </c>
      <c r="M118" t="s">
        <v>5</v>
      </c>
      <c r="N118" t="s">
        <v>77</v>
      </c>
      <c r="O118" t="s">
        <v>95</v>
      </c>
      <c r="P118" t="s">
        <v>256</v>
      </c>
      <c r="Q118" t="s">
        <v>33</v>
      </c>
    </row>
    <row r="119" spans="1:17" x14ac:dyDescent="0.25">
      <c r="A119" s="3">
        <v>117</v>
      </c>
      <c r="B119" t="s">
        <v>11</v>
      </c>
      <c r="C119" t="s">
        <v>78</v>
      </c>
      <c r="D119" t="s">
        <v>14</v>
      </c>
      <c r="E119" t="s">
        <v>94</v>
      </c>
      <c r="F119" t="s">
        <v>6</v>
      </c>
      <c r="G119" t="s">
        <v>2</v>
      </c>
      <c r="H119" t="s">
        <v>24</v>
      </c>
      <c r="I119" t="s">
        <v>75</v>
      </c>
      <c r="J119" t="s">
        <v>66</v>
      </c>
      <c r="K119" t="s">
        <v>6</v>
      </c>
      <c r="L119" t="s">
        <v>67</v>
      </c>
      <c r="M119" t="s">
        <v>25</v>
      </c>
      <c r="N119" t="s">
        <v>80</v>
      </c>
      <c r="O119" t="s">
        <v>86</v>
      </c>
      <c r="P119" t="s">
        <v>93</v>
      </c>
      <c r="Q119" t="s">
        <v>70</v>
      </c>
    </row>
    <row r="120" spans="1:17" x14ac:dyDescent="0.25">
      <c r="A120" s="3">
        <v>118</v>
      </c>
      <c r="B120" t="s">
        <v>26</v>
      </c>
      <c r="C120" t="s">
        <v>74</v>
      </c>
      <c r="D120" t="s">
        <v>63</v>
      </c>
      <c r="E120" t="s">
        <v>94</v>
      </c>
      <c r="F120" t="s">
        <v>85</v>
      </c>
      <c r="G120" t="s">
        <v>2</v>
      </c>
      <c r="H120" t="s">
        <v>8</v>
      </c>
      <c r="I120" t="s">
        <v>9</v>
      </c>
      <c r="J120" t="s">
        <v>96</v>
      </c>
      <c r="K120" t="s">
        <v>6</v>
      </c>
      <c r="L120" t="s">
        <v>67</v>
      </c>
      <c r="M120" t="s">
        <v>25</v>
      </c>
      <c r="N120" t="s">
        <v>77</v>
      </c>
      <c r="O120" t="s">
        <v>68</v>
      </c>
      <c r="P120" t="s">
        <v>69</v>
      </c>
      <c r="Q120" t="s">
        <v>70</v>
      </c>
    </row>
    <row r="121" spans="1:17" x14ac:dyDescent="0.25">
      <c r="A121" s="3">
        <v>119</v>
      </c>
      <c r="B121" t="s">
        <v>26</v>
      </c>
      <c r="C121" t="s">
        <v>62</v>
      </c>
      <c r="D121" t="s">
        <v>99</v>
      </c>
      <c r="E121" t="s">
        <v>99</v>
      </c>
      <c r="F121" t="s">
        <v>64</v>
      </c>
      <c r="G121" t="s">
        <v>2</v>
      </c>
      <c r="H121" t="s">
        <v>28</v>
      </c>
      <c r="I121" t="s">
        <v>9</v>
      </c>
      <c r="J121" t="s">
        <v>98</v>
      </c>
      <c r="K121" t="s">
        <v>6</v>
      </c>
      <c r="L121" t="s">
        <v>23</v>
      </c>
      <c r="M121" t="s">
        <v>5</v>
      </c>
      <c r="N121" t="s">
        <v>77</v>
      </c>
      <c r="O121" t="s">
        <v>68</v>
      </c>
      <c r="P121" t="s">
        <v>93</v>
      </c>
      <c r="Q121" t="s">
        <v>70</v>
      </c>
    </row>
    <row r="122" spans="1:17" x14ac:dyDescent="0.25">
      <c r="A122" s="3">
        <v>120</v>
      </c>
      <c r="B122" t="s">
        <v>26</v>
      </c>
      <c r="C122" t="s">
        <v>62</v>
      </c>
      <c r="D122" t="s">
        <v>14</v>
      </c>
      <c r="E122" t="s">
        <v>7</v>
      </c>
      <c r="F122" t="s">
        <v>85</v>
      </c>
      <c r="G122" t="s">
        <v>2</v>
      </c>
      <c r="H122" t="s">
        <v>22</v>
      </c>
      <c r="I122" t="s">
        <v>9</v>
      </c>
      <c r="J122" t="s">
        <v>76</v>
      </c>
      <c r="K122" t="s">
        <v>6</v>
      </c>
      <c r="L122" t="s">
        <v>67</v>
      </c>
      <c r="M122" t="s">
        <v>5</v>
      </c>
      <c r="N122" t="s">
        <v>77</v>
      </c>
      <c r="O122" t="s">
        <v>86</v>
      </c>
      <c r="P122" t="s">
        <v>256</v>
      </c>
      <c r="Q122" t="s">
        <v>70</v>
      </c>
    </row>
    <row r="123" spans="1:17" x14ac:dyDescent="0.25">
      <c r="A123" s="3">
        <v>121</v>
      </c>
      <c r="B123" t="s">
        <v>11</v>
      </c>
      <c r="C123" t="s">
        <v>84</v>
      </c>
      <c r="D123" t="s">
        <v>75</v>
      </c>
      <c r="E123" t="s">
        <v>7</v>
      </c>
      <c r="F123" t="s">
        <v>6</v>
      </c>
      <c r="G123" t="s">
        <v>2</v>
      </c>
      <c r="H123" t="s">
        <v>3</v>
      </c>
      <c r="I123" t="s">
        <v>9</v>
      </c>
      <c r="J123" t="s">
        <v>71</v>
      </c>
      <c r="K123" t="s">
        <v>6</v>
      </c>
      <c r="L123" t="s">
        <v>23</v>
      </c>
      <c r="M123" t="s">
        <v>10</v>
      </c>
      <c r="N123" t="s">
        <v>90</v>
      </c>
      <c r="O123" t="s">
        <v>68</v>
      </c>
      <c r="P123" t="s">
        <v>69</v>
      </c>
      <c r="Q123" t="s">
        <v>70</v>
      </c>
    </row>
    <row r="124" spans="1:17" x14ac:dyDescent="0.25">
      <c r="A124" s="3">
        <v>122</v>
      </c>
      <c r="B124" t="s">
        <v>11</v>
      </c>
      <c r="C124" t="s">
        <v>87</v>
      </c>
      <c r="D124" t="s">
        <v>63</v>
      </c>
      <c r="E124" t="s">
        <v>7</v>
      </c>
      <c r="F124" t="s">
        <v>64</v>
      </c>
      <c r="G124" t="s">
        <v>2</v>
      </c>
      <c r="H124" t="s">
        <v>8</v>
      </c>
      <c r="I124" t="s">
        <v>9</v>
      </c>
      <c r="J124" t="s">
        <v>96</v>
      </c>
      <c r="K124" t="s">
        <v>6</v>
      </c>
      <c r="L124" t="s">
        <v>23</v>
      </c>
      <c r="M124" t="s">
        <v>5</v>
      </c>
      <c r="N124" t="s">
        <v>77</v>
      </c>
      <c r="O124" t="s">
        <v>68</v>
      </c>
      <c r="P124" t="s">
        <v>69</v>
      </c>
      <c r="Q124" t="s">
        <v>70</v>
      </c>
    </row>
    <row r="125" spans="1:17" x14ac:dyDescent="0.25">
      <c r="A125" s="3">
        <v>123</v>
      </c>
      <c r="B125" t="s">
        <v>26</v>
      </c>
      <c r="C125" t="s">
        <v>62</v>
      </c>
      <c r="D125" t="s">
        <v>91</v>
      </c>
      <c r="E125" t="s">
        <v>251</v>
      </c>
      <c r="F125" t="s">
        <v>6</v>
      </c>
      <c r="G125" t="s">
        <v>2</v>
      </c>
      <c r="H125" t="s">
        <v>28</v>
      </c>
      <c r="I125" t="s">
        <v>63</v>
      </c>
      <c r="J125" t="s">
        <v>71</v>
      </c>
      <c r="K125" t="s">
        <v>6</v>
      </c>
      <c r="L125" t="s">
        <v>23</v>
      </c>
      <c r="M125" t="s">
        <v>5</v>
      </c>
      <c r="N125" t="s">
        <v>90</v>
      </c>
      <c r="O125" t="s">
        <v>92</v>
      </c>
      <c r="P125" t="s">
        <v>93</v>
      </c>
      <c r="Q125" t="s">
        <v>70</v>
      </c>
    </row>
    <row r="126" spans="1:17" x14ac:dyDescent="0.25">
      <c r="A126" s="3">
        <v>124</v>
      </c>
      <c r="B126" t="s">
        <v>11</v>
      </c>
      <c r="C126" t="s">
        <v>84</v>
      </c>
      <c r="D126" t="s">
        <v>63</v>
      </c>
      <c r="E126" t="s">
        <v>91</v>
      </c>
      <c r="F126" t="s">
        <v>6</v>
      </c>
      <c r="G126" t="s">
        <v>2</v>
      </c>
      <c r="H126" t="s">
        <v>8</v>
      </c>
      <c r="I126" t="s">
        <v>9</v>
      </c>
      <c r="J126" t="s">
        <v>149</v>
      </c>
      <c r="K126" t="s">
        <v>6</v>
      </c>
      <c r="L126" t="s">
        <v>23</v>
      </c>
      <c r="M126" t="s">
        <v>5</v>
      </c>
      <c r="N126" t="s">
        <v>90</v>
      </c>
      <c r="O126" t="s">
        <v>68</v>
      </c>
      <c r="P126" t="s">
        <v>257</v>
      </c>
      <c r="Q126" t="s">
        <v>82</v>
      </c>
    </row>
    <row r="127" spans="1:17" x14ac:dyDescent="0.25">
      <c r="A127" s="3">
        <v>125</v>
      </c>
      <c r="B127" t="s">
        <v>11</v>
      </c>
      <c r="C127" t="s">
        <v>87</v>
      </c>
      <c r="D127" t="s">
        <v>75</v>
      </c>
      <c r="E127" t="s">
        <v>73</v>
      </c>
      <c r="F127" t="s">
        <v>85</v>
      </c>
      <c r="G127" t="s">
        <v>2</v>
      </c>
      <c r="H127" t="s">
        <v>3</v>
      </c>
      <c r="I127" t="s">
        <v>88</v>
      </c>
      <c r="J127" t="s">
        <v>89</v>
      </c>
      <c r="K127" t="s">
        <v>6</v>
      </c>
      <c r="L127" t="s">
        <v>67</v>
      </c>
      <c r="M127" t="s">
        <v>5</v>
      </c>
      <c r="N127" t="s">
        <v>72</v>
      </c>
      <c r="O127" t="s">
        <v>68</v>
      </c>
      <c r="P127" t="s">
        <v>69</v>
      </c>
      <c r="Q127" t="s">
        <v>70</v>
      </c>
    </row>
    <row r="128" spans="1:17" x14ac:dyDescent="0.25">
      <c r="A128" s="3">
        <v>126</v>
      </c>
      <c r="B128" t="s">
        <v>12</v>
      </c>
      <c r="C128" t="s">
        <v>84</v>
      </c>
      <c r="D128" t="s">
        <v>14</v>
      </c>
      <c r="E128" t="s">
        <v>14</v>
      </c>
      <c r="F128" t="s">
        <v>6</v>
      </c>
      <c r="G128" t="s">
        <v>21</v>
      </c>
      <c r="H128" t="s">
        <v>19</v>
      </c>
      <c r="I128" t="s">
        <v>9</v>
      </c>
      <c r="J128" t="s">
        <v>89</v>
      </c>
      <c r="K128" t="s">
        <v>6</v>
      </c>
      <c r="L128" t="s">
        <v>67</v>
      </c>
      <c r="M128" t="s">
        <v>5</v>
      </c>
      <c r="N128" t="s">
        <v>90</v>
      </c>
      <c r="O128" t="s">
        <v>86</v>
      </c>
      <c r="P128" t="s">
        <v>256</v>
      </c>
      <c r="Q128" t="s">
        <v>82</v>
      </c>
    </row>
    <row r="129" spans="1:17" x14ac:dyDescent="0.25">
      <c r="A129" s="3">
        <v>127</v>
      </c>
      <c r="B129" t="s">
        <v>11</v>
      </c>
      <c r="C129" t="s">
        <v>84</v>
      </c>
      <c r="D129" t="s">
        <v>14</v>
      </c>
      <c r="E129" t="s">
        <v>109</v>
      </c>
      <c r="F129" t="s">
        <v>64</v>
      </c>
      <c r="G129" t="s">
        <v>2</v>
      </c>
      <c r="H129" t="s">
        <v>32</v>
      </c>
      <c r="I129" t="s">
        <v>110</v>
      </c>
      <c r="J129" t="s">
        <v>20</v>
      </c>
      <c r="K129" t="s">
        <v>6</v>
      </c>
      <c r="L129" t="s">
        <v>67</v>
      </c>
      <c r="M129" t="s">
        <v>5</v>
      </c>
      <c r="N129" t="s">
        <v>80</v>
      </c>
      <c r="O129" t="s">
        <v>86</v>
      </c>
      <c r="P129" t="s">
        <v>93</v>
      </c>
      <c r="Q129" t="s">
        <v>70</v>
      </c>
    </row>
    <row r="130" spans="1:17" x14ac:dyDescent="0.25">
      <c r="A130" s="3">
        <v>128</v>
      </c>
      <c r="B130" t="s">
        <v>13</v>
      </c>
      <c r="C130" t="s">
        <v>104</v>
      </c>
      <c r="D130" t="s">
        <v>14</v>
      </c>
      <c r="E130" t="s">
        <v>14</v>
      </c>
      <c r="F130" t="s">
        <v>64</v>
      </c>
      <c r="G130" t="s">
        <v>79</v>
      </c>
      <c r="H130" t="s">
        <v>24</v>
      </c>
      <c r="I130" t="s">
        <v>75</v>
      </c>
      <c r="J130" t="s">
        <v>111</v>
      </c>
      <c r="K130" t="s">
        <v>6</v>
      </c>
      <c r="L130" t="s">
        <v>23</v>
      </c>
      <c r="M130" t="s">
        <v>5</v>
      </c>
      <c r="N130" t="s">
        <v>77</v>
      </c>
      <c r="O130" t="s">
        <v>86</v>
      </c>
      <c r="P130" t="s">
        <v>93</v>
      </c>
      <c r="Q130" t="s">
        <v>33</v>
      </c>
    </row>
    <row r="131" spans="1:17" x14ac:dyDescent="0.25">
      <c r="A131" s="3">
        <v>129</v>
      </c>
      <c r="B131" t="s">
        <v>17</v>
      </c>
      <c r="C131" t="s">
        <v>84</v>
      </c>
      <c r="D131" t="s">
        <v>18</v>
      </c>
      <c r="E131" t="s">
        <v>30</v>
      </c>
      <c r="F131" t="s">
        <v>6</v>
      </c>
      <c r="G131" t="s">
        <v>2</v>
      </c>
      <c r="H131" t="s">
        <v>19</v>
      </c>
      <c r="I131" t="s">
        <v>9</v>
      </c>
      <c r="J131" t="s">
        <v>76</v>
      </c>
      <c r="K131" t="s">
        <v>6</v>
      </c>
      <c r="L131" t="s">
        <v>23</v>
      </c>
      <c r="M131" t="s">
        <v>5</v>
      </c>
      <c r="N131" t="s">
        <v>77</v>
      </c>
      <c r="O131" t="s">
        <v>92</v>
      </c>
      <c r="P131" t="s">
        <v>256</v>
      </c>
      <c r="Q131" t="s">
        <v>70</v>
      </c>
    </row>
    <row r="132" spans="1:17" x14ac:dyDescent="0.25">
      <c r="A132" s="3">
        <v>130</v>
      </c>
      <c r="B132" t="s">
        <v>11</v>
      </c>
      <c r="C132" t="s">
        <v>104</v>
      </c>
      <c r="D132" t="s">
        <v>14</v>
      </c>
      <c r="E132" t="s">
        <v>7</v>
      </c>
      <c r="F132" t="s">
        <v>6</v>
      </c>
      <c r="G132" t="s">
        <v>2</v>
      </c>
      <c r="H132" t="s">
        <v>22</v>
      </c>
      <c r="I132" t="s">
        <v>65</v>
      </c>
      <c r="J132" t="s">
        <v>100</v>
      </c>
      <c r="K132" t="s">
        <v>6</v>
      </c>
      <c r="L132" t="s">
        <v>23</v>
      </c>
      <c r="M132" t="s">
        <v>25</v>
      </c>
      <c r="N132" t="s">
        <v>80</v>
      </c>
      <c r="O132" t="s">
        <v>92</v>
      </c>
      <c r="P132" t="s">
        <v>93</v>
      </c>
      <c r="Q132" t="s">
        <v>33</v>
      </c>
    </row>
    <row r="133" spans="1:17" x14ac:dyDescent="0.25">
      <c r="A133" s="3">
        <v>131</v>
      </c>
      <c r="B133" t="s">
        <v>11</v>
      </c>
      <c r="C133" t="s">
        <v>104</v>
      </c>
      <c r="D133" t="s">
        <v>14</v>
      </c>
      <c r="E133" t="s">
        <v>94</v>
      </c>
      <c r="F133" t="s">
        <v>85</v>
      </c>
      <c r="G133" t="s">
        <v>2</v>
      </c>
      <c r="H133" t="s">
        <v>22</v>
      </c>
      <c r="I133" t="s">
        <v>65</v>
      </c>
      <c r="J133" t="s">
        <v>76</v>
      </c>
      <c r="K133" t="s">
        <v>6</v>
      </c>
      <c r="L133" t="s">
        <v>23</v>
      </c>
      <c r="M133" t="s">
        <v>5</v>
      </c>
      <c r="N133" t="s">
        <v>80</v>
      </c>
      <c r="O133" t="s">
        <v>86</v>
      </c>
      <c r="P133" t="s">
        <v>93</v>
      </c>
      <c r="Q133" t="s">
        <v>33</v>
      </c>
    </row>
    <row r="134" spans="1:17" x14ac:dyDescent="0.25">
      <c r="A134" s="3">
        <v>132</v>
      </c>
      <c r="B134" t="s">
        <v>13</v>
      </c>
      <c r="C134" t="s">
        <v>104</v>
      </c>
      <c r="D134" t="s">
        <v>103</v>
      </c>
      <c r="E134" t="s">
        <v>7</v>
      </c>
      <c r="F134" t="s">
        <v>6</v>
      </c>
      <c r="G134" t="s">
        <v>2</v>
      </c>
      <c r="H134" t="s">
        <v>28</v>
      </c>
      <c r="I134" t="s">
        <v>9</v>
      </c>
      <c r="J134" t="s">
        <v>112</v>
      </c>
      <c r="K134" t="s">
        <v>6</v>
      </c>
      <c r="L134" t="s">
        <v>23</v>
      </c>
      <c r="M134" t="s">
        <v>5</v>
      </c>
      <c r="N134" t="s">
        <v>77</v>
      </c>
      <c r="O134" t="s">
        <v>95</v>
      </c>
      <c r="P134" t="s">
        <v>93</v>
      </c>
      <c r="Q134" t="s">
        <v>33</v>
      </c>
    </row>
    <row r="135" spans="1:17" x14ac:dyDescent="0.25">
      <c r="A135" s="3">
        <v>133</v>
      </c>
      <c r="B135" t="s">
        <v>26</v>
      </c>
      <c r="C135" t="s">
        <v>62</v>
      </c>
      <c r="D135" t="s">
        <v>109</v>
      </c>
      <c r="E135" t="s">
        <v>94</v>
      </c>
      <c r="F135" t="s">
        <v>6</v>
      </c>
      <c r="G135" t="s">
        <v>2</v>
      </c>
      <c r="H135" t="s">
        <v>19</v>
      </c>
      <c r="I135" t="s">
        <v>65</v>
      </c>
      <c r="J135" t="s">
        <v>129</v>
      </c>
      <c r="K135" t="s">
        <v>6</v>
      </c>
      <c r="L135" t="s">
        <v>29</v>
      </c>
      <c r="M135" t="s">
        <v>25</v>
      </c>
      <c r="N135" t="s">
        <v>72</v>
      </c>
      <c r="O135" t="s">
        <v>92</v>
      </c>
      <c r="P135" t="s">
        <v>256</v>
      </c>
      <c r="Q135" t="s">
        <v>70</v>
      </c>
    </row>
    <row r="136" spans="1:17" x14ac:dyDescent="0.25">
      <c r="A136" s="3">
        <v>134</v>
      </c>
      <c r="B136" t="s">
        <v>11</v>
      </c>
      <c r="C136" t="s">
        <v>78</v>
      </c>
      <c r="D136" t="s">
        <v>75</v>
      </c>
      <c r="E136" t="s">
        <v>94</v>
      </c>
      <c r="F136" t="s">
        <v>64</v>
      </c>
      <c r="G136" t="s">
        <v>2</v>
      </c>
      <c r="H136" t="s">
        <v>38</v>
      </c>
      <c r="I136" t="s">
        <v>9</v>
      </c>
      <c r="J136" t="s">
        <v>130</v>
      </c>
      <c r="K136" t="s">
        <v>6</v>
      </c>
      <c r="L136" t="s">
        <v>67</v>
      </c>
      <c r="M136" t="s">
        <v>10</v>
      </c>
      <c r="N136" t="s">
        <v>90</v>
      </c>
      <c r="O136" t="s">
        <v>68</v>
      </c>
      <c r="P136" t="s">
        <v>257</v>
      </c>
      <c r="Q136" t="s">
        <v>70</v>
      </c>
    </row>
    <row r="137" spans="1:17" x14ac:dyDescent="0.25">
      <c r="A137" s="3">
        <v>135</v>
      </c>
      <c r="B137" t="s">
        <v>11</v>
      </c>
      <c r="C137" t="s">
        <v>84</v>
      </c>
      <c r="D137" t="s">
        <v>18</v>
      </c>
      <c r="E137" t="s">
        <v>30</v>
      </c>
      <c r="F137" t="s">
        <v>6</v>
      </c>
      <c r="G137" t="s">
        <v>2</v>
      </c>
      <c r="H137" t="s">
        <v>28</v>
      </c>
      <c r="I137" t="s">
        <v>9</v>
      </c>
      <c r="J137" t="s">
        <v>71</v>
      </c>
      <c r="K137" t="s">
        <v>6</v>
      </c>
      <c r="L137" t="s">
        <v>118</v>
      </c>
      <c r="M137" t="s">
        <v>5</v>
      </c>
      <c r="N137" t="s">
        <v>90</v>
      </c>
      <c r="O137" t="s">
        <v>86</v>
      </c>
      <c r="P137" t="s">
        <v>256</v>
      </c>
      <c r="Q137" t="s">
        <v>70</v>
      </c>
    </row>
    <row r="138" spans="1:17" x14ac:dyDescent="0.25">
      <c r="A138" s="3">
        <v>136</v>
      </c>
      <c r="B138" t="s">
        <v>11</v>
      </c>
      <c r="C138" t="s">
        <v>84</v>
      </c>
      <c r="D138" t="s">
        <v>75</v>
      </c>
      <c r="E138" t="s">
        <v>7</v>
      </c>
      <c r="F138" t="s">
        <v>6</v>
      </c>
      <c r="G138" t="s">
        <v>2</v>
      </c>
      <c r="H138" t="s">
        <v>3</v>
      </c>
      <c r="I138" t="s">
        <v>9</v>
      </c>
      <c r="J138" t="s">
        <v>149</v>
      </c>
      <c r="K138" t="s">
        <v>6</v>
      </c>
      <c r="L138" t="s">
        <v>23</v>
      </c>
      <c r="M138" t="s">
        <v>10</v>
      </c>
      <c r="N138" t="s">
        <v>90</v>
      </c>
      <c r="O138" t="s">
        <v>68</v>
      </c>
      <c r="P138" t="s">
        <v>69</v>
      </c>
      <c r="Q138" t="s">
        <v>70</v>
      </c>
    </row>
    <row r="139" spans="1:17" x14ac:dyDescent="0.25">
      <c r="A139" s="3">
        <v>137</v>
      </c>
      <c r="B139" t="s">
        <v>11</v>
      </c>
      <c r="C139" t="s">
        <v>87</v>
      </c>
      <c r="D139" t="s">
        <v>63</v>
      </c>
      <c r="E139" t="s">
        <v>7</v>
      </c>
      <c r="F139" t="s">
        <v>64</v>
      </c>
      <c r="G139" t="s">
        <v>2</v>
      </c>
      <c r="H139" t="s">
        <v>8</v>
      </c>
      <c r="I139" t="s">
        <v>9</v>
      </c>
      <c r="J139" t="s">
        <v>71</v>
      </c>
      <c r="K139" t="s">
        <v>6</v>
      </c>
      <c r="L139" t="s">
        <v>23</v>
      </c>
      <c r="M139" t="s">
        <v>5</v>
      </c>
      <c r="N139" t="s">
        <v>77</v>
      </c>
      <c r="O139" t="s">
        <v>68</v>
      </c>
      <c r="P139" t="s">
        <v>69</v>
      </c>
      <c r="Q139" t="s">
        <v>70</v>
      </c>
    </row>
    <row r="140" spans="1:17" x14ac:dyDescent="0.25">
      <c r="A140" s="3">
        <v>138</v>
      </c>
      <c r="B140" t="s">
        <v>26</v>
      </c>
      <c r="C140" t="s">
        <v>62</v>
      </c>
      <c r="D140" t="s">
        <v>91</v>
      </c>
      <c r="E140" t="s">
        <v>251</v>
      </c>
      <c r="F140" t="s">
        <v>6</v>
      </c>
      <c r="G140" t="s">
        <v>2</v>
      </c>
      <c r="H140" t="s">
        <v>28</v>
      </c>
      <c r="I140" t="s">
        <v>63</v>
      </c>
      <c r="J140" t="s">
        <v>71</v>
      </c>
      <c r="K140" t="s">
        <v>6</v>
      </c>
      <c r="L140" t="s">
        <v>23</v>
      </c>
      <c r="M140" t="s">
        <v>5</v>
      </c>
      <c r="N140" t="s">
        <v>90</v>
      </c>
      <c r="O140" t="s">
        <v>92</v>
      </c>
      <c r="P140" t="s">
        <v>93</v>
      </c>
      <c r="Q140" t="s">
        <v>70</v>
      </c>
    </row>
    <row r="141" spans="1:17" x14ac:dyDescent="0.25">
      <c r="A141" s="3">
        <v>139</v>
      </c>
      <c r="B141" t="s">
        <v>11</v>
      </c>
      <c r="C141" t="s">
        <v>84</v>
      </c>
      <c r="D141" t="s">
        <v>63</v>
      </c>
      <c r="E141" t="s">
        <v>91</v>
      </c>
      <c r="F141" t="s">
        <v>6</v>
      </c>
      <c r="G141" t="s">
        <v>2</v>
      </c>
      <c r="H141" t="s">
        <v>8</v>
      </c>
      <c r="I141" t="s">
        <v>9</v>
      </c>
      <c r="J141" t="s">
        <v>71</v>
      </c>
      <c r="K141" t="s">
        <v>6</v>
      </c>
      <c r="L141" t="s">
        <v>23</v>
      </c>
      <c r="M141" t="s">
        <v>5</v>
      </c>
      <c r="N141" t="s">
        <v>90</v>
      </c>
      <c r="O141" t="s">
        <v>68</v>
      </c>
      <c r="P141" t="s">
        <v>257</v>
      </c>
      <c r="Q141" t="s">
        <v>82</v>
      </c>
    </row>
    <row r="142" spans="1:17" x14ac:dyDescent="0.25">
      <c r="A142" s="3">
        <v>140</v>
      </c>
      <c r="B142" t="s">
        <v>11</v>
      </c>
      <c r="C142" t="s">
        <v>87</v>
      </c>
      <c r="D142" t="s">
        <v>63</v>
      </c>
      <c r="E142" t="s">
        <v>7</v>
      </c>
      <c r="F142" t="s">
        <v>6</v>
      </c>
      <c r="G142" t="s">
        <v>2</v>
      </c>
      <c r="H142" t="s">
        <v>3</v>
      </c>
      <c r="I142" t="s">
        <v>9</v>
      </c>
      <c r="J142" t="s">
        <v>126</v>
      </c>
      <c r="K142" t="s">
        <v>6</v>
      </c>
      <c r="L142" t="s">
        <v>23</v>
      </c>
      <c r="M142" t="s">
        <v>10</v>
      </c>
      <c r="N142" t="s">
        <v>77</v>
      </c>
      <c r="O142" t="s">
        <v>68</v>
      </c>
      <c r="P142" t="s">
        <v>69</v>
      </c>
      <c r="Q142" t="s">
        <v>70</v>
      </c>
    </row>
    <row r="143" spans="1:17" x14ac:dyDescent="0.25">
      <c r="A143" s="3">
        <v>141</v>
      </c>
      <c r="B143" t="s">
        <v>26</v>
      </c>
      <c r="C143" t="s">
        <v>84</v>
      </c>
      <c r="D143" t="s">
        <v>138</v>
      </c>
      <c r="E143" t="s">
        <v>7</v>
      </c>
      <c r="F143" t="s">
        <v>6</v>
      </c>
      <c r="G143" t="s">
        <v>2</v>
      </c>
      <c r="H143" t="s">
        <v>28</v>
      </c>
      <c r="I143" t="s">
        <v>255</v>
      </c>
      <c r="J143" t="s">
        <v>112</v>
      </c>
      <c r="K143" t="s">
        <v>6</v>
      </c>
      <c r="L143" t="s">
        <v>67</v>
      </c>
      <c r="M143" t="s">
        <v>25</v>
      </c>
      <c r="N143" t="s">
        <v>80</v>
      </c>
      <c r="O143" t="s">
        <v>95</v>
      </c>
      <c r="P143" t="s">
        <v>93</v>
      </c>
      <c r="Q143" t="s">
        <v>33</v>
      </c>
    </row>
    <row r="144" spans="1:17" x14ac:dyDescent="0.25">
      <c r="A144" s="3">
        <v>142</v>
      </c>
      <c r="B144" t="s">
        <v>26</v>
      </c>
      <c r="C144" t="s">
        <v>62</v>
      </c>
      <c r="D144" t="s">
        <v>122</v>
      </c>
      <c r="E144" t="s">
        <v>148</v>
      </c>
      <c r="F144" t="s">
        <v>85</v>
      </c>
      <c r="G144" t="s">
        <v>2</v>
      </c>
      <c r="H144" t="s">
        <v>27</v>
      </c>
      <c r="I144" t="s">
        <v>9</v>
      </c>
      <c r="J144" t="s">
        <v>44</v>
      </c>
      <c r="K144" t="s">
        <v>6</v>
      </c>
      <c r="L144" t="s">
        <v>29</v>
      </c>
      <c r="M144" t="s">
        <v>25</v>
      </c>
      <c r="N144" t="s">
        <v>77</v>
      </c>
      <c r="O144" t="s">
        <v>95</v>
      </c>
      <c r="P144" t="s">
        <v>69</v>
      </c>
      <c r="Q144" t="s">
        <v>70</v>
      </c>
    </row>
    <row r="145" spans="1:17" x14ac:dyDescent="0.25">
      <c r="A145" s="3">
        <v>143</v>
      </c>
      <c r="B145" t="s">
        <v>11</v>
      </c>
      <c r="C145" t="s">
        <v>62</v>
      </c>
      <c r="D145" t="s">
        <v>14</v>
      </c>
      <c r="E145" t="s">
        <v>73</v>
      </c>
      <c r="F145" t="s">
        <v>64</v>
      </c>
      <c r="G145" t="s">
        <v>2</v>
      </c>
      <c r="H145" t="s">
        <v>8</v>
      </c>
      <c r="I145" t="s">
        <v>65</v>
      </c>
      <c r="J145" t="s">
        <v>66</v>
      </c>
      <c r="K145" t="s">
        <v>4</v>
      </c>
      <c r="L145" t="s">
        <v>67</v>
      </c>
      <c r="M145" t="s">
        <v>5</v>
      </c>
      <c r="N145" t="s">
        <v>80</v>
      </c>
      <c r="O145" t="s">
        <v>92</v>
      </c>
      <c r="P145" t="s">
        <v>69</v>
      </c>
      <c r="Q145" t="s">
        <v>70</v>
      </c>
    </row>
    <row r="146" spans="1:17" x14ac:dyDescent="0.25">
      <c r="A146" s="3">
        <v>144</v>
      </c>
      <c r="B146" t="s">
        <v>12</v>
      </c>
      <c r="C146" t="s">
        <v>74</v>
      </c>
      <c r="D146" t="s">
        <v>18</v>
      </c>
      <c r="E146" t="s">
        <v>75</v>
      </c>
      <c r="F146" t="s">
        <v>64</v>
      </c>
      <c r="G146" t="s">
        <v>2</v>
      </c>
      <c r="H146" t="s">
        <v>38</v>
      </c>
      <c r="I146" t="s">
        <v>9</v>
      </c>
      <c r="J146" t="s">
        <v>76</v>
      </c>
      <c r="K146" t="s">
        <v>4</v>
      </c>
      <c r="L146" t="s">
        <v>67</v>
      </c>
      <c r="M146" t="s">
        <v>5</v>
      </c>
      <c r="N146" t="s">
        <v>77</v>
      </c>
      <c r="O146" t="s">
        <v>152</v>
      </c>
      <c r="P146" t="s">
        <v>69</v>
      </c>
      <c r="Q146" t="s">
        <v>70</v>
      </c>
    </row>
    <row r="147" spans="1:17" x14ac:dyDescent="0.25">
      <c r="A147" s="3">
        <v>145</v>
      </c>
      <c r="B147" t="s">
        <v>11</v>
      </c>
      <c r="C147" t="s">
        <v>87</v>
      </c>
      <c r="D147" t="s">
        <v>63</v>
      </c>
      <c r="E147" t="s">
        <v>7</v>
      </c>
      <c r="F147" t="s">
        <v>64</v>
      </c>
      <c r="G147" t="s">
        <v>2</v>
      </c>
      <c r="H147" t="s">
        <v>3</v>
      </c>
      <c r="I147" t="s">
        <v>9</v>
      </c>
      <c r="J147" t="s">
        <v>149</v>
      </c>
      <c r="K147" t="s">
        <v>6</v>
      </c>
      <c r="L147" t="s">
        <v>23</v>
      </c>
      <c r="M147" t="s">
        <v>5</v>
      </c>
      <c r="N147" t="s">
        <v>77</v>
      </c>
      <c r="O147" t="s">
        <v>68</v>
      </c>
      <c r="P147" t="s">
        <v>69</v>
      </c>
      <c r="Q147" t="s">
        <v>70</v>
      </c>
    </row>
    <row r="148" spans="1:17" x14ac:dyDescent="0.25">
      <c r="A148" s="3">
        <v>146</v>
      </c>
      <c r="B148" t="s">
        <v>11</v>
      </c>
      <c r="C148" t="s">
        <v>62</v>
      </c>
      <c r="D148" t="s">
        <v>91</v>
      </c>
      <c r="E148" t="s">
        <v>251</v>
      </c>
      <c r="F148" t="s">
        <v>6</v>
      </c>
      <c r="G148" t="s">
        <v>2</v>
      </c>
      <c r="H148" t="s">
        <v>8</v>
      </c>
      <c r="I148" t="s">
        <v>63</v>
      </c>
      <c r="J148" t="s">
        <v>71</v>
      </c>
      <c r="K148" t="s">
        <v>6</v>
      </c>
      <c r="L148" t="s">
        <v>23</v>
      </c>
      <c r="M148" t="s">
        <v>5</v>
      </c>
      <c r="N148" t="s">
        <v>90</v>
      </c>
      <c r="O148" t="s">
        <v>92</v>
      </c>
      <c r="P148" t="s">
        <v>93</v>
      </c>
      <c r="Q148" t="s">
        <v>70</v>
      </c>
    </row>
    <row r="149" spans="1:17" x14ac:dyDescent="0.25">
      <c r="A149" s="3">
        <v>147</v>
      </c>
      <c r="B149" t="s">
        <v>11</v>
      </c>
      <c r="C149" t="s">
        <v>84</v>
      </c>
      <c r="D149" t="s">
        <v>63</v>
      </c>
      <c r="E149" t="s">
        <v>109</v>
      </c>
      <c r="F149" t="s">
        <v>85</v>
      </c>
      <c r="G149" t="s">
        <v>2</v>
      </c>
      <c r="H149" t="s">
        <v>3</v>
      </c>
      <c r="I149" t="s">
        <v>9</v>
      </c>
      <c r="J149" t="s">
        <v>149</v>
      </c>
      <c r="K149" t="s">
        <v>6</v>
      </c>
      <c r="L149" t="s">
        <v>23</v>
      </c>
      <c r="M149" t="s">
        <v>5</v>
      </c>
      <c r="N149" t="s">
        <v>77</v>
      </c>
      <c r="O149" t="s">
        <v>68</v>
      </c>
      <c r="P149" t="s">
        <v>107</v>
      </c>
      <c r="Q149" t="s">
        <v>70</v>
      </c>
    </row>
    <row r="150" spans="1:17" x14ac:dyDescent="0.25">
      <c r="A150" s="3">
        <v>148</v>
      </c>
      <c r="B150" t="s">
        <v>26</v>
      </c>
      <c r="C150" t="s">
        <v>84</v>
      </c>
      <c r="D150" t="s">
        <v>147</v>
      </c>
      <c r="E150" t="s">
        <v>142</v>
      </c>
      <c r="F150" t="s">
        <v>85</v>
      </c>
      <c r="G150" t="s">
        <v>2</v>
      </c>
      <c r="H150" t="s">
        <v>8</v>
      </c>
      <c r="I150" t="s">
        <v>9</v>
      </c>
      <c r="J150" t="s">
        <v>126</v>
      </c>
      <c r="K150" t="s">
        <v>6</v>
      </c>
      <c r="L150" t="s">
        <v>23</v>
      </c>
      <c r="M150" t="s">
        <v>10</v>
      </c>
      <c r="N150" t="s">
        <v>77</v>
      </c>
      <c r="O150" t="s">
        <v>68</v>
      </c>
      <c r="P150" t="s">
        <v>257</v>
      </c>
      <c r="Q150" t="s">
        <v>70</v>
      </c>
    </row>
    <row r="151" spans="1:17" x14ac:dyDescent="0.25">
      <c r="A151" s="3">
        <v>149</v>
      </c>
      <c r="B151" t="s">
        <v>26</v>
      </c>
      <c r="C151" t="s">
        <v>74</v>
      </c>
      <c r="D151" t="s">
        <v>122</v>
      </c>
      <c r="E151" t="s">
        <v>7</v>
      </c>
      <c r="F151" t="s">
        <v>6</v>
      </c>
      <c r="G151" t="s">
        <v>2</v>
      </c>
      <c r="H151" t="s">
        <v>8</v>
      </c>
      <c r="I151" t="s">
        <v>9</v>
      </c>
      <c r="J151" t="s">
        <v>100</v>
      </c>
      <c r="K151" t="s">
        <v>6</v>
      </c>
      <c r="L151" t="s">
        <v>23</v>
      </c>
      <c r="M151" t="s">
        <v>5</v>
      </c>
      <c r="N151" t="s">
        <v>72</v>
      </c>
      <c r="O151" t="s">
        <v>95</v>
      </c>
      <c r="P151" t="s">
        <v>107</v>
      </c>
      <c r="Q151" t="s">
        <v>70</v>
      </c>
    </row>
    <row r="152" spans="1:17" x14ac:dyDescent="0.25">
      <c r="A152" s="3">
        <v>150</v>
      </c>
      <c r="B152" t="s">
        <v>26</v>
      </c>
      <c r="C152" t="s">
        <v>74</v>
      </c>
      <c r="D152" t="s">
        <v>65</v>
      </c>
      <c r="E152" t="s">
        <v>103</v>
      </c>
      <c r="F152" t="s">
        <v>85</v>
      </c>
      <c r="G152" t="s">
        <v>2</v>
      </c>
      <c r="H152" t="s">
        <v>8</v>
      </c>
      <c r="I152" t="s">
        <v>9</v>
      </c>
      <c r="J152" t="s">
        <v>76</v>
      </c>
      <c r="K152" t="s">
        <v>6</v>
      </c>
      <c r="L152" t="s">
        <v>67</v>
      </c>
      <c r="M152" t="s">
        <v>5</v>
      </c>
      <c r="N152" t="s">
        <v>90</v>
      </c>
      <c r="O152" t="s">
        <v>68</v>
      </c>
      <c r="P152" t="s">
        <v>69</v>
      </c>
      <c r="Q152" t="s">
        <v>70</v>
      </c>
    </row>
    <row r="153" spans="1:17" x14ac:dyDescent="0.25">
      <c r="A153" s="3">
        <v>151</v>
      </c>
      <c r="B153" t="s">
        <v>12</v>
      </c>
      <c r="C153" t="s">
        <v>62</v>
      </c>
      <c r="D153" t="s">
        <v>124</v>
      </c>
      <c r="E153" t="s">
        <v>124</v>
      </c>
      <c r="F153" t="s">
        <v>6</v>
      </c>
      <c r="G153" t="s">
        <v>2</v>
      </c>
      <c r="H153" t="s">
        <v>27</v>
      </c>
      <c r="I153" t="s">
        <v>9</v>
      </c>
      <c r="J153" t="s">
        <v>130</v>
      </c>
      <c r="K153" t="s">
        <v>6</v>
      </c>
      <c r="L153" t="s">
        <v>67</v>
      </c>
      <c r="M153" t="s">
        <v>5</v>
      </c>
      <c r="N153" t="s">
        <v>77</v>
      </c>
      <c r="O153" t="s">
        <v>68</v>
      </c>
      <c r="P153" t="s">
        <v>257</v>
      </c>
      <c r="Q153" t="s">
        <v>33</v>
      </c>
    </row>
    <row r="154" spans="1:17" x14ac:dyDescent="0.25">
      <c r="A154" s="3">
        <v>152</v>
      </c>
      <c r="B154" t="s">
        <v>26</v>
      </c>
      <c r="C154" t="s">
        <v>62</v>
      </c>
      <c r="D154" t="s">
        <v>14</v>
      </c>
      <c r="E154" t="s">
        <v>91</v>
      </c>
      <c r="F154" t="s">
        <v>6</v>
      </c>
      <c r="G154" t="s">
        <v>2</v>
      </c>
      <c r="H154" t="s">
        <v>19</v>
      </c>
      <c r="I154" t="s">
        <v>97</v>
      </c>
      <c r="J154" t="s">
        <v>100</v>
      </c>
      <c r="K154" t="s">
        <v>6</v>
      </c>
      <c r="L154" t="s">
        <v>29</v>
      </c>
      <c r="M154" t="s">
        <v>25</v>
      </c>
      <c r="N154" t="s">
        <v>77</v>
      </c>
      <c r="O154" t="s">
        <v>92</v>
      </c>
      <c r="P154" t="s">
        <v>256</v>
      </c>
      <c r="Q154" t="s">
        <v>70</v>
      </c>
    </row>
    <row r="155" spans="1:17" x14ac:dyDescent="0.25">
      <c r="A155" s="3">
        <v>153</v>
      </c>
      <c r="B155" t="s">
        <v>12</v>
      </c>
      <c r="C155" t="s">
        <v>62</v>
      </c>
      <c r="D155" t="s">
        <v>18</v>
      </c>
      <c r="E155" t="s">
        <v>30</v>
      </c>
      <c r="F155" t="s">
        <v>6</v>
      </c>
      <c r="G155" t="s">
        <v>2</v>
      </c>
      <c r="H155" t="s">
        <v>19</v>
      </c>
      <c r="I155" t="s">
        <v>9</v>
      </c>
      <c r="J155" t="s">
        <v>76</v>
      </c>
      <c r="K155" t="s">
        <v>6</v>
      </c>
      <c r="L155" t="s">
        <v>23</v>
      </c>
      <c r="M155" t="s">
        <v>5</v>
      </c>
      <c r="N155" t="s">
        <v>77</v>
      </c>
      <c r="O155" t="s">
        <v>92</v>
      </c>
      <c r="P155" t="s">
        <v>93</v>
      </c>
      <c r="Q155" t="s">
        <v>70</v>
      </c>
    </row>
    <row r="156" spans="1:17" x14ac:dyDescent="0.25">
      <c r="A156" s="3">
        <v>154</v>
      </c>
      <c r="B156" t="s">
        <v>11</v>
      </c>
      <c r="C156" t="s">
        <v>84</v>
      </c>
      <c r="D156" t="s">
        <v>14</v>
      </c>
      <c r="E156" t="s">
        <v>94</v>
      </c>
      <c r="F156" t="s">
        <v>6</v>
      </c>
      <c r="G156" t="s">
        <v>2</v>
      </c>
      <c r="H156" t="s">
        <v>28</v>
      </c>
      <c r="I156" t="s">
        <v>65</v>
      </c>
      <c r="J156" t="s">
        <v>101</v>
      </c>
      <c r="K156" t="s">
        <v>6</v>
      </c>
      <c r="L156" t="s">
        <v>23</v>
      </c>
      <c r="M156" t="s">
        <v>5</v>
      </c>
      <c r="N156" t="s">
        <v>80</v>
      </c>
      <c r="O156" t="s">
        <v>92</v>
      </c>
      <c r="P156" t="s">
        <v>102</v>
      </c>
      <c r="Q156" t="s">
        <v>82</v>
      </c>
    </row>
    <row r="157" spans="1:17" x14ac:dyDescent="0.25">
      <c r="A157" s="3">
        <v>155</v>
      </c>
      <c r="B157" t="s">
        <v>11</v>
      </c>
      <c r="C157" t="s">
        <v>84</v>
      </c>
      <c r="D157" t="s">
        <v>75</v>
      </c>
      <c r="E157" t="s">
        <v>7</v>
      </c>
      <c r="F157" t="s">
        <v>6</v>
      </c>
      <c r="G157" t="s">
        <v>2</v>
      </c>
      <c r="H157" t="s">
        <v>3</v>
      </c>
      <c r="I157" t="s">
        <v>9</v>
      </c>
      <c r="J157" t="s">
        <v>96</v>
      </c>
      <c r="K157" t="s">
        <v>6</v>
      </c>
      <c r="L157" t="s">
        <v>23</v>
      </c>
      <c r="M157" t="s">
        <v>10</v>
      </c>
      <c r="N157" t="s">
        <v>90</v>
      </c>
      <c r="O157" t="s">
        <v>68</v>
      </c>
      <c r="P157" t="s">
        <v>69</v>
      </c>
      <c r="Q157" t="s">
        <v>70</v>
      </c>
    </row>
    <row r="158" spans="1:17" x14ac:dyDescent="0.25">
      <c r="A158" s="3">
        <v>156</v>
      </c>
      <c r="B158" t="s">
        <v>11</v>
      </c>
      <c r="C158" t="s">
        <v>87</v>
      </c>
      <c r="D158" t="s">
        <v>63</v>
      </c>
      <c r="E158" t="s">
        <v>7</v>
      </c>
      <c r="F158" t="s">
        <v>64</v>
      </c>
      <c r="G158" t="s">
        <v>2</v>
      </c>
      <c r="H158" t="s">
        <v>8</v>
      </c>
      <c r="I158" t="s">
        <v>9</v>
      </c>
      <c r="J158" t="s">
        <v>71</v>
      </c>
      <c r="K158" t="s">
        <v>6</v>
      </c>
      <c r="L158" t="s">
        <v>23</v>
      </c>
      <c r="M158" t="s">
        <v>5</v>
      </c>
      <c r="N158" t="s">
        <v>77</v>
      </c>
      <c r="O158" t="s">
        <v>68</v>
      </c>
      <c r="P158" t="s">
        <v>69</v>
      </c>
      <c r="Q158" t="s">
        <v>70</v>
      </c>
    </row>
    <row r="159" spans="1:17" x14ac:dyDescent="0.25">
      <c r="A159" s="3">
        <v>157</v>
      </c>
      <c r="B159" t="s">
        <v>11</v>
      </c>
      <c r="C159" t="s">
        <v>84</v>
      </c>
      <c r="D159" t="s">
        <v>63</v>
      </c>
      <c r="E159" t="s">
        <v>63</v>
      </c>
      <c r="F159" t="s">
        <v>85</v>
      </c>
      <c r="G159" t="s">
        <v>2</v>
      </c>
      <c r="H159" t="s">
        <v>35</v>
      </c>
      <c r="I159" t="s">
        <v>88</v>
      </c>
      <c r="J159" t="s">
        <v>112</v>
      </c>
      <c r="K159" t="s">
        <v>6</v>
      </c>
      <c r="L159" t="s">
        <v>23</v>
      </c>
      <c r="M159" t="s">
        <v>10</v>
      </c>
      <c r="N159" t="s">
        <v>90</v>
      </c>
      <c r="O159" t="s">
        <v>68</v>
      </c>
      <c r="P159" t="s">
        <v>69</v>
      </c>
      <c r="Q159" t="s">
        <v>70</v>
      </c>
    </row>
    <row r="160" spans="1:17" x14ac:dyDescent="0.25">
      <c r="A160" s="3">
        <v>158</v>
      </c>
      <c r="B160" t="s">
        <v>26</v>
      </c>
      <c r="C160" t="s">
        <v>74</v>
      </c>
      <c r="D160" t="s">
        <v>122</v>
      </c>
      <c r="E160" t="s">
        <v>7</v>
      </c>
      <c r="F160" t="s">
        <v>6</v>
      </c>
      <c r="G160" t="s">
        <v>2</v>
      </c>
      <c r="H160" t="s">
        <v>8</v>
      </c>
      <c r="I160" t="s">
        <v>9</v>
      </c>
      <c r="J160" t="s">
        <v>100</v>
      </c>
      <c r="K160" t="s">
        <v>6</v>
      </c>
      <c r="L160" t="s">
        <v>23</v>
      </c>
      <c r="M160" t="s">
        <v>5</v>
      </c>
      <c r="N160" t="s">
        <v>72</v>
      </c>
      <c r="O160" t="s">
        <v>95</v>
      </c>
      <c r="P160" t="s">
        <v>107</v>
      </c>
      <c r="Q160" t="s">
        <v>70</v>
      </c>
    </row>
    <row r="161" spans="1:17" x14ac:dyDescent="0.25">
      <c r="A161" s="3">
        <v>159</v>
      </c>
      <c r="B161" t="s">
        <v>26</v>
      </c>
      <c r="C161" t="s">
        <v>74</v>
      </c>
      <c r="D161" t="s">
        <v>65</v>
      </c>
      <c r="E161" t="s">
        <v>103</v>
      </c>
      <c r="F161" t="s">
        <v>85</v>
      </c>
      <c r="G161" t="s">
        <v>2</v>
      </c>
      <c r="H161" t="s">
        <v>8</v>
      </c>
      <c r="I161" t="s">
        <v>9</v>
      </c>
      <c r="J161" t="s">
        <v>76</v>
      </c>
      <c r="K161" t="s">
        <v>6</v>
      </c>
      <c r="L161" t="s">
        <v>67</v>
      </c>
      <c r="M161" t="s">
        <v>5</v>
      </c>
      <c r="N161" t="s">
        <v>90</v>
      </c>
      <c r="O161" t="s">
        <v>68</v>
      </c>
      <c r="P161" t="s">
        <v>69</v>
      </c>
      <c r="Q161" t="s">
        <v>70</v>
      </c>
    </row>
    <row r="162" spans="1:17" x14ac:dyDescent="0.25">
      <c r="A162" s="3">
        <v>160</v>
      </c>
      <c r="B162" t="s">
        <v>12</v>
      </c>
      <c r="C162" t="s">
        <v>62</v>
      </c>
      <c r="D162" t="s">
        <v>124</v>
      </c>
      <c r="E162" t="s">
        <v>124</v>
      </c>
      <c r="F162" t="s">
        <v>6</v>
      </c>
      <c r="G162" t="s">
        <v>2</v>
      </c>
      <c r="H162" t="s">
        <v>27</v>
      </c>
      <c r="I162" t="s">
        <v>9</v>
      </c>
      <c r="J162" t="s">
        <v>130</v>
      </c>
      <c r="K162" t="s">
        <v>6</v>
      </c>
      <c r="L162" t="s">
        <v>67</v>
      </c>
      <c r="M162" t="s">
        <v>5</v>
      </c>
      <c r="N162" t="s">
        <v>77</v>
      </c>
      <c r="O162" t="s">
        <v>68</v>
      </c>
      <c r="P162" t="s">
        <v>257</v>
      </c>
      <c r="Q162" t="s">
        <v>33</v>
      </c>
    </row>
    <row r="163" spans="1:17" x14ac:dyDescent="0.25">
      <c r="A163" s="3">
        <v>161</v>
      </c>
      <c r="B163" t="s">
        <v>26</v>
      </c>
      <c r="C163" t="s">
        <v>87</v>
      </c>
      <c r="D163" t="s">
        <v>75</v>
      </c>
      <c r="E163" t="s">
        <v>150</v>
      </c>
      <c r="F163" t="s">
        <v>64</v>
      </c>
      <c r="G163" t="s">
        <v>2</v>
      </c>
      <c r="H163" t="s">
        <v>8</v>
      </c>
      <c r="I163" t="s">
        <v>9</v>
      </c>
      <c r="J163" t="s">
        <v>151</v>
      </c>
      <c r="K163" t="s">
        <v>6</v>
      </c>
      <c r="L163" t="s">
        <v>29</v>
      </c>
      <c r="M163" t="s">
        <v>10</v>
      </c>
      <c r="N163" t="s">
        <v>90</v>
      </c>
      <c r="O163" t="s">
        <v>68</v>
      </c>
      <c r="P163" t="s">
        <v>257</v>
      </c>
      <c r="Q163" t="s">
        <v>70</v>
      </c>
    </row>
    <row r="164" spans="1:17" x14ac:dyDescent="0.25">
      <c r="A164" s="3">
        <v>162</v>
      </c>
      <c r="B164" t="s">
        <v>11</v>
      </c>
      <c r="C164" t="s">
        <v>84</v>
      </c>
      <c r="D164" t="s">
        <v>75</v>
      </c>
      <c r="E164" t="s">
        <v>253</v>
      </c>
      <c r="F164" t="s">
        <v>64</v>
      </c>
      <c r="G164" t="s">
        <v>2</v>
      </c>
      <c r="H164" t="s">
        <v>8</v>
      </c>
      <c r="I164" t="s">
        <v>9</v>
      </c>
      <c r="J164" t="s">
        <v>96</v>
      </c>
      <c r="K164" t="s">
        <v>6</v>
      </c>
      <c r="L164" t="s">
        <v>67</v>
      </c>
      <c r="M164" t="s">
        <v>10</v>
      </c>
      <c r="N164" t="s">
        <v>77</v>
      </c>
      <c r="O164" t="s">
        <v>68</v>
      </c>
      <c r="P164" t="s">
        <v>257</v>
      </c>
      <c r="Q164" t="s">
        <v>70</v>
      </c>
    </row>
    <row r="165" spans="1:17" x14ac:dyDescent="0.25">
      <c r="A165" s="3">
        <v>163</v>
      </c>
      <c r="B165" t="s">
        <v>11</v>
      </c>
      <c r="C165" t="s">
        <v>78</v>
      </c>
      <c r="D165" t="s">
        <v>94</v>
      </c>
      <c r="E165" t="s">
        <v>7</v>
      </c>
      <c r="F165" t="s">
        <v>6</v>
      </c>
      <c r="G165" t="s">
        <v>2</v>
      </c>
      <c r="H165" t="s">
        <v>8</v>
      </c>
      <c r="I165" t="s">
        <v>9</v>
      </c>
      <c r="J165" t="s">
        <v>112</v>
      </c>
      <c r="K165" t="s">
        <v>6</v>
      </c>
      <c r="L165" t="s">
        <v>29</v>
      </c>
      <c r="M165" t="s">
        <v>5</v>
      </c>
      <c r="N165" t="s">
        <v>72</v>
      </c>
      <c r="O165" t="s">
        <v>95</v>
      </c>
      <c r="P165" t="s">
        <v>69</v>
      </c>
      <c r="Q165" t="s">
        <v>70</v>
      </c>
    </row>
    <row r="166" spans="1:17" x14ac:dyDescent="0.25">
      <c r="A166" s="3">
        <v>164</v>
      </c>
      <c r="B166" t="s">
        <v>26</v>
      </c>
      <c r="C166" t="s">
        <v>84</v>
      </c>
      <c r="D166" t="s">
        <v>110</v>
      </c>
      <c r="E166" t="s">
        <v>94</v>
      </c>
      <c r="F166" t="s">
        <v>85</v>
      </c>
      <c r="G166" t="s">
        <v>2</v>
      </c>
      <c r="H166" t="s">
        <v>28</v>
      </c>
      <c r="I166" t="s">
        <v>88</v>
      </c>
      <c r="J166" t="s">
        <v>71</v>
      </c>
      <c r="K166" t="s">
        <v>6</v>
      </c>
      <c r="L166" t="s">
        <v>29</v>
      </c>
      <c r="M166" t="s">
        <v>5</v>
      </c>
      <c r="N166" t="s">
        <v>90</v>
      </c>
      <c r="O166" t="s">
        <v>92</v>
      </c>
      <c r="P166" t="s">
        <v>257</v>
      </c>
      <c r="Q166" t="s">
        <v>33</v>
      </c>
    </row>
    <row r="167" spans="1:17" x14ac:dyDescent="0.25">
      <c r="A167" s="3">
        <v>165</v>
      </c>
      <c r="B167" t="s">
        <v>26</v>
      </c>
      <c r="C167" t="s">
        <v>87</v>
      </c>
      <c r="D167" t="s">
        <v>63</v>
      </c>
      <c r="E167" t="s">
        <v>138</v>
      </c>
      <c r="F167" t="s">
        <v>6</v>
      </c>
      <c r="G167" t="s">
        <v>2</v>
      </c>
      <c r="H167" t="s">
        <v>8</v>
      </c>
      <c r="I167" t="s">
        <v>65</v>
      </c>
      <c r="J167" t="s">
        <v>39</v>
      </c>
      <c r="K167" t="s">
        <v>6</v>
      </c>
      <c r="L167" t="s">
        <v>29</v>
      </c>
      <c r="M167" t="s">
        <v>5</v>
      </c>
      <c r="N167" t="s">
        <v>77</v>
      </c>
      <c r="O167" t="s">
        <v>68</v>
      </c>
      <c r="P167" t="s">
        <v>257</v>
      </c>
      <c r="Q167" t="s">
        <v>70</v>
      </c>
    </row>
    <row r="168" spans="1:17" x14ac:dyDescent="0.25">
      <c r="A168" s="3">
        <v>166</v>
      </c>
      <c r="B168" t="s">
        <v>11</v>
      </c>
      <c r="C168" t="s">
        <v>84</v>
      </c>
      <c r="D168" t="s">
        <v>139</v>
      </c>
      <c r="E168" t="s">
        <v>30</v>
      </c>
      <c r="F168" t="s">
        <v>6</v>
      </c>
      <c r="G168" t="s">
        <v>2</v>
      </c>
      <c r="H168" t="s">
        <v>3</v>
      </c>
      <c r="I168" t="s">
        <v>88</v>
      </c>
      <c r="J168" t="s">
        <v>96</v>
      </c>
      <c r="K168" t="s">
        <v>6</v>
      </c>
      <c r="L168" t="s">
        <v>23</v>
      </c>
      <c r="M168" t="s">
        <v>5</v>
      </c>
      <c r="N168" t="s">
        <v>80</v>
      </c>
      <c r="O168" t="s">
        <v>92</v>
      </c>
      <c r="P168" t="s">
        <v>256</v>
      </c>
      <c r="Q168" t="s">
        <v>70</v>
      </c>
    </row>
    <row r="169" spans="1:17" x14ac:dyDescent="0.25">
      <c r="A169" s="3">
        <v>167</v>
      </c>
      <c r="B169" t="s">
        <v>13</v>
      </c>
      <c r="C169" t="s">
        <v>104</v>
      </c>
      <c r="D169" t="s">
        <v>65</v>
      </c>
      <c r="E169" t="s">
        <v>248</v>
      </c>
      <c r="F169" t="s">
        <v>64</v>
      </c>
      <c r="G169" t="s">
        <v>2</v>
      </c>
      <c r="H169" t="s">
        <v>15</v>
      </c>
      <c r="I169" t="s">
        <v>9</v>
      </c>
      <c r="J169" t="s">
        <v>71</v>
      </c>
      <c r="K169" t="s">
        <v>6</v>
      </c>
      <c r="L169" t="s">
        <v>67</v>
      </c>
      <c r="M169" t="s">
        <v>10</v>
      </c>
      <c r="N169" t="s">
        <v>77</v>
      </c>
      <c r="O169" t="s">
        <v>68</v>
      </c>
      <c r="P169" t="s">
        <v>102</v>
      </c>
      <c r="Q169" t="s">
        <v>70</v>
      </c>
    </row>
    <row r="170" spans="1:17" x14ac:dyDescent="0.25">
      <c r="A170" s="3">
        <v>168</v>
      </c>
      <c r="B170" t="s">
        <v>12</v>
      </c>
      <c r="C170" t="s">
        <v>62</v>
      </c>
      <c r="D170" t="s">
        <v>127</v>
      </c>
      <c r="E170" t="s">
        <v>122</v>
      </c>
      <c r="F170" t="s">
        <v>6</v>
      </c>
      <c r="G170" t="s">
        <v>2</v>
      </c>
      <c r="H170" t="s">
        <v>19</v>
      </c>
      <c r="I170" t="s">
        <v>9</v>
      </c>
      <c r="J170" t="s">
        <v>71</v>
      </c>
      <c r="K170" t="s">
        <v>6</v>
      </c>
      <c r="L170" t="s">
        <v>23</v>
      </c>
      <c r="M170" t="s">
        <v>5</v>
      </c>
      <c r="N170" t="s">
        <v>77</v>
      </c>
      <c r="O170" t="s">
        <v>95</v>
      </c>
      <c r="P170" t="s">
        <v>102</v>
      </c>
      <c r="Q170" t="s">
        <v>70</v>
      </c>
    </row>
    <row r="171" spans="1:17" x14ac:dyDescent="0.25">
      <c r="A171" s="3">
        <v>169</v>
      </c>
      <c r="B171" t="s">
        <v>26</v>
      </c>
      <c r="C171" t="s">
        <v>74</v>
      </c>
      <c r="D171" t="s">
        <v>142</v>
      </c>
      <c r="E171" t="s">
        <v>7</v>
      </c>
      <c r="F171" t="s">
        <v>64</v>
      </c>
      <c r="G171" t="s">
        <v>2</v>
      </c>
      <c r="H171" t="s">
        <v>8</v>
      </c>
      <c r="I171" t="s">
        <v>63</v>
      </c>
      <c r="J171" t="s">
        <v>112</v>
      </c>
      <c r="K171" t="s">
        <v>6</v>
      </c>
      <c r="L171" t="s">
        <v>23</v>
      </c>
      <c r="M171" t="s">
        <v>10</v>
      </c>
      <c r="N171" t="s">
        <v>90</v>
      </c>
      <c r="O171" t="s">
        <v>152</v>
      </c>
      <c r="P171" t="s">
        <v>107</v>
      </c>
      <c r="Q171" t="s">
        <v>70</v>
      </c>
    </row>
    <row r="172" spans="1:17" x14ac:dyDescent="0.25">
      <c r="A172" s="3">
        <v>170</v>
      </c>
      <c r="B172" t="s">
        <v>17</v>
      </c>
      <c r="C172" t="s">
        <v>74</v>
      </c>
      <c r="D172" t="s">
        <v>14</v>
      </c>
      <c r="E172" t="s">
        <v>63</v>
      </c>
      <c r="F172" t="s">
        <v>6</v>
      </c>
      <c r="G172" t="s">
        <v>2</v>
      </c>
      <c r="H172" t="s">
        <v>28</v>
      </c>
      <c r="I172" t="s">
        <v>97</v>
      </c>
      <c r="J172" t="s">
        <v>89</v>
      </c>
      <c r="K172" t="s">
        <v>6</v>
      </c>
      <c r="L172" t="s">
        <v>118</v>
      </c>
      <c r="M172" t="s">
        <v>5</v>
      </c>
      <c r="N172" t="s">
        <v>80</v>
      </c>
      <c r="O172" t="s">
        <v>86</v>
      </c>
      <c r="P172" t="s">
        <v>102</v>
      </c>
      <c r="Q172" t="s">
        <v>70</v>
      </c>
    </row>
    <row r="173" spans="1:17" x14ac:dyDescent="0.25">
      <c r="A173" s="3">
        <v>171</v>
      </c>
      <c r="B173" t="s">
        <v>11</v>
      </c>
      <c r="C173" t="s">
        <v>84</v>
      </c>
      <c r="D173" t="s">
        <v>75</v>
      </c>
      <c r="E173" t="s">
        <v>7</v>
      </c>
      <c r="F173" t="s">
        <v>6</v>
      </c>
      <c r="G173" t="s">
        <v>2</v>
      </c>
      <c r="H173" t="s">
        <v>3</v>
      </c>
      <c r="I173" t="s">
        <v>9</v>
      </c>
      <c r="J173" t="s">
        <v>71</v>
      </c>
      <c r="K173" t="s">
        <v>6</v>
      </c>
      <c r="L173" t="s">
        <v>23</v>
      </c>
      <c r="M173" t="s">
        <v>10</v>
      </c>
      <c r="N173" t="s">
        <v>90</v>
      </c>
      <c r="O173" t="s">
        <v>68</v>
      </c>
      <c r="P173" t="s">
        <v>69</v>
      </c>
      <c r="Q173" t="s">
        <v>70</v>
      </c>
    </row>
    <row r="174" spans="1:17" x14ac:dyDescent="0.25">
      <c r="A174" s="3">
        <v>172</v>
      </c>
      <c r="B174" t="s">
        <v>11</v>
      </c>
      <c r="C174" t="s">
        <v>87</v>
      </c>
      <c r="D174" t="s">
        <v>63</v>
      </c>
      <c r="E174" t="s">
        <v>7</v>
      </c>
      <c r="F174" t="s">
        <v>64</v>
      </c>
      <c r="G174" t="s">
        <v>2</v>
      </c>
      <c r="H174" t="s">
        <v>8</v>
      </c>
      <c r="I174" t="s">
        <v>9</v>
      </c>
      <c r="J174" t="s">
        <v>71</v>
      </c>
      <c r="K174" t="s">
        <v>6</v>
      </c>
      <c r="L174" t="s">
        <v>23</v>
      </c>
      <c r="M174" t="s">
        <v>5</v>
      </c>
      <c r="N174" t="s">
        <v>77</v>
      </c>
      <c r="O174" t="s">
        <v>68</v>
      </c>
      <c r="P174" t="s">
        <v>69</v>
      </c>
      <c r="Q174" t="s">
        <v>70</v>
      </c>
    </row>
    <row r="175" spans="1:17" x14ac:dyDescent="0.25">
      <c r="A175" s="3">
        <v>173</v>
      </c>
      <c r="B175" t="s">
        <v>11</v>
      </c>
      <c r="C175" t="s">
        <v>84</v>
      </c>
      <c r="D175" t="s">
        <v>63</v>
      </c>
      <c r="E175" t="s">
        <v>63</v>
      </c>
      <c r="F175" t="s">
        <v>85</v>
      </c>
      <c r="G175" t="s">
        <v>2</v>
      </c>
      <c r="H175" t="s">
        <v>35</v>
      </c>
      <c r="I175" t="s">
        <v>88</v>
      </c>
      <c r="J175" t="s">
        <v>112</v>
      </c>
      <c r="K175" t="s">
        <v>6</v>
      </c>
      <c r="L175" t="s">
        <v>23</v>
      </c>
      <c r="M175" t="s">
        <v>10</v>
      </c>
      <c r="N175" t="s">
        <v>90</v>
      </c>
      <c r="O175" t="s">
        <v>68</v>
      </c>
      <c r="P175" t="s">
        <v>69</v>
      </c>
      <c r="Q175" t="s">
        <v>70</v>
      </c>
    </row>
    <row r="176" spans="1:17" x14ac:dyDescent="0.25">
      <c r="A176" s="3">
        <v>174</v>
      </c>
      <c r="B176" t="s">
        <v>11</v>
      </c>
      <c r="C176" t="s">
        <v>104</v>
      </c>
      <c r="D176" t="s">
        <v>7</v>
      </c>
      <c r="E176" t="s">
        <v>73</v>
      </c>
      <c r="F176" t="s">
        <v>85</v>
      </c>
      <c r="G176" t="s">
        <v>2</v>
      </c>
      <c r="H176" t="s">
        <v>28</v>
      </c>
      <c r="I176" t="s">
        <v>119</v>
      </c>
      <c r="J176" t="s">
        <v>120</v>
      </c>
      <c r="K176" t="s">
        <v>6</v>
      </c>
      <c r="L176" t="s">
        <v>67</v>
      </c>
      <c r="M176" t="s">
        <v>5</v>
      </c>
      <c r="N176" t="s">
        <v>90</v>
      </c>
      <c r="O176" t="s">
        <v>92</v>
      </c>
      <c r="P176" t="s">
        <v>93</v>
      </c>
      <c r="Q176" t="s">
        <v>70</v>
      </c>
    </row>
    <row r="177" spans="1:17" x14ac:dyDescent="0.25">
      <c r="A177" s="3">
        <v>175</v>
      </c>
      <c r="B177" t="s">
        <v>11</v>
      </c>
      <c r="C177" t="s">
        <v>74</v>
      </c>
      <c r="D177" t="s">
        <v>14</v>
      </c>
      <c r="E177" t="s">
        <v>121</v>
      </c>
      <c r="F177" t="s">
        <v>85</v>
      </c>
      <c r="G177" t="s">
        <v>2</v>
      </c>
      <c r="H177" t="s">
        <v>3</v>
      </c>
      <c r="I177" t="s">
        <v>65</v>
      </c>
      <c r="J177" t="s">
        <v>71</v>
      </c>
      <c r="K177" t="s">
        <v>6</v>
      </c>
      <c r="L177" t="s">
        <v>67</v>
      </c>
      <c r="M177" t="s">
        <v>25</v>
      </c>
      <c r="N177" t="s">
        <v>80</v>
      </c>
      <c r="O177" t="s">
        <v>86</v>
      </c>
      <c r="P177" t="s">
        <v>256</v>
      </c>
      <c r="Q177" t="s">
        <v>70</v>
      </c>
    </row>
    <row r="178" spans="1:17" x14ac:dyDescent="0.25">
      <c r="A178" s="3">
        <v>176</v>
      </c>
      <c r="B178" t="s">
        <v>11</v>
      </c>
      <c r="C178" t="s">
        <v>84</v>
      </c>
      <c r="D178" t="s">
        <v>122</v>
      </c>
      <c r="E178" t="s">
        <v>122</v>
      </c>
      <c r="F178" t="s">
        <v>64</v>
      </c>
      <c r="G178" t="s">
        <v>2</v>
      </c>
      <c r="H178" t="s">
        <v>28</v>
      </c>
      <c r="I178" t="s">
        <v>9</v>
      </c>
      <c r="J178" t="s">
        <v>71</v>
      </c>
      <c r="K178" t="s">
        <v>6</v>
      </c>
      <c r="L178" t="s">
        <v>23</v>
      </c>
      <c r="M178" t="s">
        <v>5</v>
      </c>
      <c r="N178" t="s">
        <v>90</v>
      </c>
      <c r="O178" t="s">
        <v>95</v>
      </c>
      <c r="P178" t="s">
        <v>107</v>
      </c>
      <c r="Q178" t="s">
        <v>70</v>
      </c>
    </row>
    <row r="179" spans="1:17" x14ac:dyDescent="0.25">
      <c r="A179" s="3">
        <v>177</v>
      </c>
      <c r="B179" t="s">
        <v>11</v>
      </c>
      <c r="C179" t="s">
        <v>104</v>
      </c>
      <c r="D179" t="s">
        <v>14</v>
      </c>
      <c r="E179" t="s">
        <v>7</v>
      </c>
      <c r="F179" t="s">
        <v>6</v>
      </c>
      <c r="G179" t="s">
        <v>2</v>
      </c>
      <c r="H179" t="s">
        <v>28</v>
      </c>
      <c r="I179" t="s">
        <v>65</v>
      </c>
      <c r="J179" t="s">
        <v>20</v>
      </c>
      <c r="K179" t="s">
        <v>6</v>
      </c>
      <c r="L179" t="s">
        <v>67</v>
      </c>
      <c r="M179" t="s">
        <v>5</v>
      </c>
      <c r="N179" t="s">
        <v>80</v>
      </c>
      <c r="O179" t="s">
        <v>92</v>
      </c>
      <c r="P179" t="s">
        <v>256</v>
      </c>
      <c r="Q179" t="s">
        <v>70</v>
      </c>
    </row>
    <row r="180" spans="1:17" x14ac:dyDescent="0.25">
      <c r="A180" s="3">
        <v>178</v>
      </c>
      <c r="B180" t="s">
        <v>11</v>
      </c>
      <c r="C180" t="s">
        <v>84</v>
      </c>
      <c r="D180" t="s">
        <v>73</v>
      </c>
      <c r="E180" t="s">
        <v>122</v>
      </c>
      <c r="F180" t="s">
        <v>64</v>
      </c>
      <c r="G180" t="s">
        <v>2</v>
      </c>
      <c r="H180" t="s">
        <v>8</v>
      </c>
      <c r="I180" t="s">
        <v>65</v>
      </c>
      <c r="J180" t="s">
        <v>108</v>
      </c>
      <c r="K180" t="s">
        <v>6</v>
      </c>
      <c r="L180" t="s">
        <v>67</v>
      </c>
      <c r="M180" t="s">
        <v>5</v>
      </c>
      <c r="N180" t="s">
        <v>90</v>
      </c>
      <c r="O180" t="s">
        <v>92</v>
      </c>
      <c r="P180" t="s">
        <v>69</v>
      </c>
      <c r="Q180" t="s">
        <v>33</v>
      </c>
    </row>
    <row r="181" spans="1:17" x14ac:dyDescent="0.25">
      <c r="A181" s="3">
        <v>179</v>
      </c>
      <c r="B181" t="s">
        <v>12</v>
      </c>
      <c r="C181" t="s">
        <v>84</v>
      </c>
      <c r="D181" t="s">
        <v>14</v>
      </c>
      <c r="E181" t="s">
        <v>14</v>
      </c>
      <c r="F181" t="s">
        <v>6</v>
      </c>
      <c r="G181" t="s">
        <v>21</v>
      </c>
      <c r="H181" t="s">
        <v>19</v>
      </c>
      <c r="I181" t="s">
        <v>9</v>
      </c>
      <c r="J181" t="s">
        <v>89</v>
      </c>
      <c r="K181" t="s">
        <v>6</v>
      </c>
      <c r="L181" t="s">
        <v>67</v>
      </c>
      <c r="M181" t="s">
        <v>5</v>
      </c>
      <c r="N181" t="s">
        <v>90</v>
      </c>
      <c r="O181" t="s">
        <v>86</v>
      </c>
      <c r="P181" t="s">
        <v>256</v>
      </c>
      <c r="Q181" t="s">
        <v>82</v>
      </c>
    </row>
    <row r="182" spans="1:17" x14ac:dyDescent="0.25">
      <c r="A182" s="3">
        <v>180</v>
      </c>
      <c r="B182" t="s">
        <v>17</v>
      </c>
      <c r="C182" t="s">
        <v>84</v>
      </c>
      <c r="D182" t="s">
        <v>18</v>
      </c>
      <c r="E182" t="s">
        <v>91</v>
      </c>
      <c r="F182" t="s">
        <v>6</v>
      </c>
      <c r="G182" t="s">
        <v>2</v>
      </c>
      <c r="H182" t="s">
        <v>22</v>
      </c>
      <c r="I182" t="s">
        <v>65</v>
      </c>
      <c r="J182" t="s">
        <v>20</v>
      </c>
      <c r="K182" t="s">
        <v>6</v>
      </c>
      <c r="L182" t="s">
        <v>23</v>
      </c>
      <c r="M182" t="s">
        <v>5</v>
      </c>
      <c r="N182" t="s">
        <v>77</v>
      </c>
      <c r="O182" t="s">
        <v>92</v>
      </c>
      <c r="P182" t="s">
        <v>93</v>
      </c>
      <c r="Q182" t="s">
        <v>70</v>
      </c>
    </row>
    <row r="183" spans="1:17" x14ac:dyDescent="0.25">
      <c r="A183" s="3">
        <v>181</v>
      </c>
      <c r="B183" t="s">
        <v>11</v>
      </c>
      <c r="C183" t="s">
        <v>78</v>
      </c>
      <c r="D183" t="s">
        <v>14</v>
      </c>
      <c r="E183" t="s">
        <v>94</v>
      </c>
      <c r="F183" t="s">
        <v>6</v>
      </c>
      <c r="G183" t="s">
        <v>2</v>
      </c>
      <c r="H183" t="s">
        <v>24</v>
      </c>
      <c r="I183" t="s">
        <v>75</v>
      </c>
      <c r="J183" t="s">
        <v>66</v>
      </c>
      <c r="K183" t="s">
        <v>6</v>
      </c>
      <c r="L183" t="s">
        <v>67</v>
      </c>
      <c r="M183" t="s">
        <v>5</v>
      </c>
      <c r="N183" t="s">
        <v>80</v>
      </c>
      <c r="O183" t="s">
        <v>92</v>
      </c>
      <c r="P183" t="s">
        <v>93</v>
      </c>
      <c r="Q183" t="s">
        <v>70</v>
      </c>
    </row>
    <row r="184" spans="1:17" x14ac:dyDescent="0.25">
      <c r="A184" s="3">
        <v>182</v>
      </c>
      <c r="B184" t="s">
        <v>11</v>
      </c>
      <c r="C184" t="s">
        <v>74</v>
      </c>
      <c r="D184" t="s">
        <v>63</v>
      </c>
      <c r="E184" t="s">
        <v>94</v>
      </c>
      <c r="F184" t="s">
        <v>85</v>
      </c>
      <c r="G184" t="s">
        <v>2</v>
      </c>
      <c r="H184" t="s">
        <v>3</v>
      </c>
      <c r="I184" t="s">
        <v>9</v>
      </c>
      <c r="J184" t="s">
        <v>96</v>
      </c>
      <c r="K184" t="s">
        <v>6</v>
      </c>
      <c r="L184" t="s">
        <v>67</v>
      </c>
      <c r="M184" t="s">
        <v>25</v>
      </c>
      <c r="N184" t="s">
        <v>77</v>
      </c>
      <c r="O184" t="s">
        <v>68</v>
      </c>
      <c r="P184" t="s">
        <v>69</v>
      </c>
      <c r="Q184" t="s">
        <v>70</v>
      </c>
    </row>
    <row r="185" spans="1:17" x14ac:dyDescent="0.25">
      <c r="A185" s="3">
        <v>183</v>
      </c>
      <c r="B185" t="s">
        <v>26</v>
      </c>
      <c r="C185" t="s">
        <v>74</v>
      </c>
      <c r="D185" t="s">
        <v>75</v>
      </c>
      <c r="E185" t="s">
        <v>75</v>
      </c>
      <c r="F185" t="s">
        <v>64</v>
      </c>
      <c r="G185" t="s">
        <v>2</v>
      </c>
      <c r="H185" t="s">
        <v>27</v>
      </c>
      <c r="I185" t="s">
        <v>97</v>
      </c>
      <c r="J185" t="s">
        <v>98</v>
      </c>
      <c r="K185" t="s">
        <v>6</v>
      </c>
      <c r="L185" t="s">
        <v>23</v>
      </c>
      <c r="M185" t="s">
        <v>5</v>
      </c>
      <c r="N185" t="s">
        <v>77</v>
      </c>
      <c r="O185" t="s">
        <v>68</v>
      </c>
      <c r="P185" t="s">
        <v>69</v>
      </c>
      <c r="Q185" t="s">
        <v>70</v>
      </c>
    </row>
    <row r="186" spans="1:17" x14ac:dyDescent="0.25">
      <c r="A186" s="3">
        <v>184</v>
      </c>
      <c r="B186" t="s">
        <v>11</v>
      </c>
      <c r="C186" t="s">
        <v>62</v>
      </c>
      <c r="D186" t="s">
        <v>99</v>
      </c>
      <c r="E186" t="s">
        <v>99</v>
      </c>
      <c r="F186" t="s">
        <v>64</v>
      </c>
      <c r="G186" t="s">
        <v>2</v>
      </c>
      <c r="H186" t="s">
        <v>28</v>
      </c>
      <c r="I186" t="s">
        <v>9</v>
      </c>
      <c r="J186" t="s">
        <v>98</v>
      </c>
      <c r="K186" t="s">
        <v>6</v>
      </c>
      <c r="L186" t="s">
        <v>23</v>
      </c>
      <c r="M186" t="s">
        <v>5</v>
      </c>
      <c r="N186" t="s">
        <v>90</v>
      </c>
      <c r="O186" t="s">
        <v>68</v>
      </c>
      <c r="P186" t="s">
        <v>93</v>
      </c>
      <c r="Q186" t="s">
        <v>70</v>
      </c>
    </row>
    <row r="187" spans="1:17" x14ac:dyDescent="0.25">
      <c r="A187" s="3">
        <v>185</v>
      </c>
      <c r="B187" t="s">
        <v>26</v>
      </c>
      <c r="C187" t="s">
        <v>62</v>
      </c>
      <c r="D187" t="s">
        <v>14</v>
      </c>
      <c r="E187" t="s">
        <v>91</v>
      </c>
      <c r="F187" t="s">
        <v>6</v>
      </c>
      <c r="G187" t="s">
        <v>2</v>
      </c>
      <c r="H187" t="s">
        <v>19</v>
      </c>
      <c r="I187" t="s">
        <v>97</v>
      </c>
      <c r="J187" t="s">
        <v>100</v>
      </c>
      <c r="K187" t="s">
        <v>6</v>
      </c>
      <c r="L187" t="s">
        <v>67</v>
      </c>
      <c r="M187" t="s">
        <v>25</v>
      </c>
      <c r="N187" t="s">
        <v>77</v>
      </c>
      <c r="O187" t="s">
        <v>92</v>
      </c>
      <c r="P187" t="s">
        <v>256</v>
      </c>
      <c r="Q187" t="s">
        <v>70</v>
      </c>
    </row>
    <row r="188" spans="1:17" x14ac:dyDescent="0.25">
      <c r="A188" s="3">
        <v>186</v>
      </c>
      <c r="B188" t="s">
        <v>12</v>
      </c>
      <c r="C188" t="s">
        <v>62</v>
      </c>
      <c r="D188" t="s">
        <v>18</v>
      </c>
      <c r="E188" t="s">
        <v>30</v>
      </c>
      <c r="F188" t="s">
        <v>6</v>
      </c>
      <c r="G188" t="s">
        <v>2</v>
      </c>
      <c r="H188" t="s">
        <v>19</v>
      </c>
      <c r="I188" t="s">
        <v>9</v>
      </c>
      <c r="J188" t="s">
        <v>76</v>
      </c>
      <c r="K188" t="s">
        <v>6</v>
      </c>
      <c r="L188" t="s">
        <v>23</v>
      </c>
      <c r="M188" t="s">
        <v>5</v>
      </c>
      <c r="N188" t="s">
        <v>72</v>
      </c>
      <c r="O188" t="s">
        <v>92</v>
      </c>
      <c r="P188" t="s">
        <v>93</v>
      </c>
      <c r="Q188" t="s">
        <v>70</v>
      </c>
    </row>
    <row r="189" spans="1:17" x14ac:dyDescent="0.25">
      <c r="A189" s="3">
        <v>187</v>
      </c>
      <c r="B189" t="s">
        <v>11</v>
      </c>
      <c r="C189" t="s">
        <v>84</v>
      </c>
      <c r="D189" t="s">
        <v>14</v>
      </c>
      <c r="E189" t="s">
        <v>94</v>
      </c>
      <c r="F189" t="s">
        <v>6</v>
      </c>
      <c r="G189" t="s">
        <v>2</v>
      </c>
      <c r="H189" t="s">
        <v>28</v>
      </c>
      <c r="I189" t="s">
        <v>65</v>
      </c>
      <c r="J189" t="s">
        <v>101</v>
      </c>
      <c r="K189" t="s">
        <v>6</v>
      </c>
      <c r="L189" t="s">
        <v>23</v>
      </c>
      <c r="M189" t="s">
        <v>5</v>
      </c>
      <c r="N189" t="s">
        <v>80</v>
      </c>
      <c r="O189" t="s">
        <v>92</v>
      </c>
      <c r="P189" t="s">
        <v>102</v>
      </c>
      <c r="Q189" t="s">
        <v>82</v>
      </c>
    </row>
    <row r="190" spans="1:17" x14ac:dyDescent="0.25">
      <c r="A190" s="3">
        <v>188</v>
      </c>
      <c r="B190" t="s">
        <v>26</v>
      </c>
      <c r="C190" t="s">
        <v>62</v>
      </c>
      <c r="D190" t="s">
        <v>14</v>
      </c>
      <c r="E190" t="s">
        <v>31</v>
      </c>
      <c r="F190" t="s">
        <v>64</v>
      </c>
      <c r="G190" t="s">
        <v>2</v>
      </c>
      <c r="H190" t="s">
        <v>32</v>
      </c>
      <c r="I190" t="s">
        <v>65</v>
      </c>
      <c r="J190" t="s">
        <v>20</v>
      </c>
      <c r="K190" t="s">
        <v>4</v>
      </c>
      <c r="L190" t="s">
        <v>23</v>
      </c>
      <c r="M190" t="s">
        <v>5</v>
      </c>
      <c r="N190" t="s">
        <v>77</v>
      </c>
      <c r="O190" t="s">
        <v>86</v>
      </c>
      <c r="P190" t="s">
        <v>256</v>
      </c>
      <c r="Q190" t="s">
        <v>70</v>
      </c>
    </row>
    <row r="191" spans="1:17" x14ac:dyDescent="0.25">
      <c r="A191" s="3">
        <v>189</v>
      </c>
      <c r="B191" t="s">
        <v>11</v>
      </c>
      <c r="C191" t="s">
        <v>84</v>
      </c>
      <c r="D191" t="s">
        <v>103</v>
      </c>
      <c r="E191" t="s">
        <v>7</v>
      </c>
      <c r="F191" t="s">
        <v>6</v>
      </c>
      <c r="G191" t="s">
        <v>2</v>
      </c>
      <c r="H191" t="s">
        <v>22</v>
      </c>
      <c r="I191" t="s">
        <v>9</v>
      </c>
      <c r="J191" t="s">
        <v>71</v>
      </c>
      <c r="K191" t="s">
        <v>6</v>
      </c>
      <c r="L191" t="s">
        <v>23</v>
      </c>
      <c r="M191" t="s">
        <v>5</v>
      </c>
      <c r="N191" t="s">
        <v>77</v>
      </c>
      <c r="O191" t="s">
        <v>95</v>
      </c>
      <c r="P191" t="s">
        <v>93</v>
      </c>
      <c r="Q191" t="s">
        <v>33</v>
      </c>
    </row>
    <row r="192" spans="1:17" x14ac:dyDescent="0.25">
      <c r="A192" s="3">
        <v>190</v>
      </c>
      <c r="B192" t="s">
        <v>11</v>
      </c>
      <c r="C192" t="s">
        <v>62</v>
      </c>
      <c r="D192" t="s">
        <v>65</v>
      </c>
      <c r="E192" t="s">
        <v>7</v>
      </c>
      <c r="F192" t="s">
        <v>6</v>
      </c>
      <c r="G192" t="s">
        <v>2</v>
      </c>
      <c r="H192" t="s">
        <v>8</v>
      </c>
      <c r="I192" t="s">
        <v>9</v>
      </c>
      <c r="J192" t="s">
        <v>71</v>
      </c>
      <c r="K192" t="s">
        <v>6</v>
      </c>
      <c r="L192" t="s">
        <v>67</v>
      </c>
      <c r="M192" t="s">
        <v>10</v>
      </c>
      <c r="N192" t="s">
        <v>72</v>
      </c>
      <c r="O192" t="s">
        <v>68</v>
      </c>
      <c r="P192" t="s">
        <v>69</v>
      </c>
      <c r="Q192" t="s">
        <v>70</v>
      </c>
    </row>
    <row r="193" spans="1:17" x14ac:dyDescent="0.25">
      <c r="A193" s="3">
        <v>191</v>
      </c>
      <c r="B193" t="s">
        <v>11</v>
      </c>
      <c r="C193" t="s">
        <v>62</v>
      </c>
      <c r="D193" t="s">
        <v>14</v>
      </c>
      <c r="E193" t="s">
        <v>73</v>
      </c>
      <c r="F193" t="s">
        <v>64</v>
      </c>
      <c r="G193" t="s">
        <v>2</v>
      </c>
      <c r="H193" t="s">
        <v>3</v>
      </c>
      <c r="I193" t="s">
        <v>65</v>
      </c>
      <c r="J193" t="s">
        <v>66</v>
      </c>
      <c r="K193" t="s">
        <v>4</v>
      </c>
      <c r="L193" t="s">
        <v>67</v>
      </c>
      <c r="M193" t="s">
        <v>5</v>
      </c>
      <c r="N193" t="s">
        <v>80</v>
      </c>
      <c r="O193" t="s">
        <v>92</v>
      </c>
      <c r="P193" t="s">
        <v>69</v>
      </c>
      <c r="Q193" t="s">
        <v>70</v>
      </c>
    </row>
    <row r="194" spans="1:17" x14ac:dyDescent="0.25">
      <c r="A194" s="3">
        <v>192</v>
      </c>
      <c r="B194" t="s">
        <v>12</v>
      </c>
      <c r="C194" t="s">
        <v>74</v>
      </c>
      <c r="D194" t="s">
        <v>14</v>
      </c>
      <c r="E194" t="s">
        <v>75</v>
      </c>
      <c r="F194" t="s">
        <v>64</v>
      </c>
      <c r="G194" t="s">
        <v>2</v>
      </c>
      <c r="H194" t="s">
        <v>38</v>
      </c>
      <c r="I194" t="s">
        <v>9</v>
      </c>
      <c r="J194" t="s">
        <v>76</v>
      </c>
      <c r="K194" t="s">
        <v>4</v>
      </c>
      <c r="L194" t="s">
        <v>67</v>
      </c>
      <c r="M194" t="s">
        <v>5</v>
      </c>
      <c r="N194" t="s">
        <v>77</v>
      </c>
      <c r="O194" t="s">
        <v>92</v>
      </c>
      <c r="P194" t="s">
        <v>69</v>
      </c>
      <c r="Q194" t="s">
        <v>70</v>
      </c>
    </row>
    <row r="195" spans="1:17" x14ac:dyDescent="0.25">
      <c r="A195" s="3">
        <v>193</v>
      </c>
      <c r="B195" t="s">
        <v>17</v>
      </c>
      <c r="C195" t="s">
        <v>84</v>
      </c>
      <c r="D195" t="s">
        <v>18</v>
      </c>
      <c r="E195" t="s">
        <v>30</v>
      </c>
      <c r="F195" t="s">
        <v>6</v>
      </c>
      <c r="G195" t="s">
        <v>2</v>
      </c>
      <c r="H195" t="s">
        <v>19</v>
      </c>
      <c r="I195" t="s">
        <v>9</v>
      </c>
      <c r="J195" t="s">
        <v>76</v>
      </c>
      <c r="K195" t="s">
        <v>6</v>
      </c>
      <c r="L195" t="s">
        <v>23</v>
      </c>
      <c r="M195" t="s">
        <v>5</v>
      </c>
      <c r="N195" t="s">
        <v>77</v>
      </c>
      <c r="O195" t="s">
        <v>92</v>
      </c>
      <c r="P195" t="s">
        <v>256</v>
      </c>
      <c r="Q195" t="s">
        <v>70</v>
      </c>
    </row>
    <row r="196" spans="1:17" x14ac:dyDescent="0.25">
      <c r="A196" s="3">
        <v>194</v>
      </c>
      <c r="B196" t="s">
        <v>11</v>
      </c>
      <c r="C196" t="s">
        <v>104</v>
      </c>
      <c r="D196" t="s">
        <v>14</v>
      </c>
      <c r="E196" t="s">
        <v>7</v>
      </c>
      <c r="F196" t="s">
        <v>6</v>
      </c>
      <c r="G196" t="s">
        <v>2</v>
      </c>
      <c r="H196" t="s">
        <v>22</v>
      </c>
      <c r="I196" t="s">
        <v>65</v>
      </c>
      <c r="J196" t="s">
        <v>100</v>
      </c>
      <c r="K196" t="s">
        <v>6</v>
      </c>
      <c r="L196" t="s">
        <v>23</v>
      </c>
      <c r="M196" t="s">
        <v>5</v>
      </c>
      <c r="N196" t="s">
        <v>80</v>
      </c>
      <c r="O196" t="s">
        <v>92</v>
      </c>
      <c r="P196" t="s">
        <v>93</v>
      </c>
      <c r="Q196" t="s">
        <v>33</v>
      </c>
    </row>
    <row r="197" spans="1:17" x14ac:dyDescent="0.25">
      <c r="A197" s="3">
        <v>195</v>
      </c>
      <c r="B197" t="s">
        <v>11</v>
      </c>
      <c r="C197" t="s">
        <v>104</v>
      </c>
      <c r="D197" t="s">
        <v>14</v>
      </c>
      <c r="E197" t="s">
        <v>94</v>
      </c>
      <c r="F197" t="s">
        <v>85</v>
      </c>
      <c r="G197" t="s">
        <v>2</v>
      </c>
      <c r="H197" t="s">
        <v>22</v>
      </c>
      <c r="I197" t="s">
        <v>65</v>
      </c>
      <c r="J197" t="s">
        <v>76</v>
      </c>
      <c r="K197" t="s">
        <v>6</v>
      </c>
      <c r="L197" t="s">
        <v>23</v>
      </c>
      <c r="M197" t="s">
        <v>5</v>
      </c>
      <c r="N197" t="s">
        <v>80</v>
      </c>
      <c r="O197" t="s">
        <v>86</v>
      </c>
      <c r="P197" t="s">
        <v>93</v>
      </c>
      <c r="Q197" t="s">
        <v>33</v>
      </c>
    </row>
    <row r="198" spans="1:17" x14ac:dyDescent="0.25">
      <c r="A198" s="3">
        <v>196</v>
      </c>
      <c r="B198" t="s">
        <v>13</v>
      </c>
      <c r="C198" t="s">
        <v>104</v>
      </c>
      <c r="D198" t="s">
        <v>103</v>
      </c>
      <c r="E198" t="s">
        <v>7</v>
      </c>
      <c r="F198" t="s">
        <v>6</v>
      </c>
      <c r="G198" t="s">
        <v>2</v>
      </c>
      <c r="H198" t="s">
        <v>28</v>
      </c>
      <c r="I198" t="s">
        <v>9</v>
      </c>
      <c r="J198" t="s">
        <v>112</v>
      </c>
      <c r="K198" t="s">
        <v>6</v>
      </c>
      <c r="L198" t="s">
        <v>23</v>
      </c>
      <c r="M198" t="s">
        <v>5</v>
      </c>
      <c r="N198" t="s">
        <v>77</v>
      </c>
      <c r="O198" t="s">
        <v>95</v>
      </c>
      <c r="P198" t="s">
        <v>93</v>
      </c>
      <c r="Q198" t="s">
        <v>33</v>
      </c>
    </row>
    <row r="199" spans="1:17" x14ac:dyDescent="0.25">
      <c r="A199" s="3">
        <v>197</v>
      </c>
      <c r="B199" t="s">
        <v>11</v>
      </c>
      <c r="C199" t="s">
        <v>62</v>
      </c>
      <c r="D199" t="s">
        <v>109</v>
      </c>
      <c r="E199" t="s">
        <v>94</v>
      </c>
      <c r="F199" t="s">
        <v>6</v>
      </c>
      <c r="G199" t="s">
        <v>2</v>
      </c>
      <c r="H199" t="s">
        <v>8</v>
      </c>
      <c r="I199" t="s">
        <v>65</v>
      </c>
      <c r="J199" t="s">
        <v>129</v>
      </c>
      <c r="K199" t="s">
        <v>6</v>
      </c>
      <c r="L199" t="s">
        <v>29</v>
      </c>
      <c r="M199" t="s">
        <v>25</v>
      </c>
      <c r="N199" t="s">
        <v>72</v>
      </c>
      <c r="O199" t="s">
        <v>92</v>
      </c>
      <c r="P199" t="s">
        <v>256</v>
      </c>
      <c r="Q199" t="s">
        <v>70</v>
      </c>
    </row>
    <row r="200" spans="1:17" x14ac:dyDescent="0.25">
      <c r="A200" s="3">
        <v>198</v>
      </c>
      <c r="B200" t="s">
        <v>11</v>
      </c>
      <c r="C200" t="s">
        <v>78</v>
      </c>
      <c r="D200" t="s">
        <v>75</v>
      </c>
      <c r="E200" t="s">
        <v>94</v>
      </c>
      <c r="F200" t="s">
        <v>64</v>
      </c>
      <c r="G200" t="s">
        <v>2</v>
      </c>
      <c r="H200" t="s">
        <v>38</v>
      </c>
      <c r="I200" t="s">
        <v>9</v>
      </c>
      <c r="J200" t="s">
        <v>130</v>
      </c>
      <c r="K200" t="s">
        <v>6</v>
      </c>
      <c r="L200" t="s">
        <v>67</v>
      </c>
      <c r="M200" t="s">
        <v>10</v>
      </c>
      <c r="N200" t="s">
        <v>90</v>
      </c>
      <c r="O200" t="s">
        <v>68</v>
      </c>
      <c r="P200" t="s">
        <v>257</v>
      </c>
      <c r="Q200" t="s">
        <v>70</v>
      </c>
    </row>
    <row r="201" spans="1:17" x14ac:dyDescent="0.25">
      <c r="A201" s="3">
        <v>199</v>
      </c>
      <c r="B201" t="s">
        <v>11</v>
      </c>
      <c r="C201" t="s">
        <v>84</v>
      </c>
      <c r="D201" t="s">
        <v>18</v>
      </c>
      <c r="E201" t="s">
        <v>30</v>
      </c>
      <c r="F201" t="s">
        <v>6</v>
      </c>
      <c r="G201" t="s">
        <v>2</v>
      </c>
      <c r="H201" t="s">
        <v>3</v>
      </c>
      <c r="I201" t="s">
        <v>9</v>
      </c>
      <c r="J201" t="s">
        <v>71</v>
      </c>
      <c r="K201" t="s">
        <v>6</v>
      </c>
      <c r="L201" t="s">
        <v>118</v>
      </c>
      <c r="M201" t="s">
        <v>5</v>
      </c>
      <c r="N201" t="s">
        <v>90</v>
      </c>
      <c r="O201" t="s">
        <v>86</v>
      </c>
      <c r="P201" t="s">
        <v>256</v>
      </c>
      <c r="Q201" t="s">
        <v>70</v>
      </c>
    </row>
    <row r="202" spans="1:17" x14ac:dyDescent="0.25">
      <c r="A202" s="3">
        <v>200</v>
      </c>
      <c r="B202" t="s">
        <v>26</v>
      </c>
      <c r="C202" t="s">
        <v>84</v>
      </c>
      <c r="D202" t="s">
        <v>127</v>
      </c>
      <c r="E202" t="s">
        <v>121</v>
      </c>
      <c r="F202" t="s">
        <v>6</v>
      </c>
      <c r="G202" t="s">
        <v>2</v>
      </c>
      <c r="H202" t="s">
        <v>28</v>
      </c>
      <c r="I202" t="s">
        <v>128</v>
      </c>
      <c r="J202" t="s">
        <v>66</v>
      </c>
      <c r="K202" t="s">
        <v>6</v>
      </c>
      <c r="L202" t="s">
        <v>23</v>
      </c>
      <c r="M202" t="s">
        <v>5</v>
      </c>
      <c r="N202" t="s">
        <v>72</v>
      </c>
      <c r="O202" t="s">
        <v>92</v>
      </c>
      <c r="P202" t="s">
        <v>93</v>
      </c>
      <c r="Q202" t="s">
        <v>33</v>
      </c>
    </row>
    <row r="203" spans="1:17" x14ac:dyDescent="0.25">
      <c r="A203" s="3">
        <v>201</v>
      </c>
      <c r="B203" t="s">
        <v>26</v>
      </c>
      <c r="C203" t="s">
        <v>78</v>
      </c>
      <c r="D203" t="s">
        <v>147</v>
      </c>
      <c r="E203" t="s">
        <v>30</v>
      </c>
      <c r="F203" t="s">
        <v>85</v>
      </c>
      <c r="G203" t="s">
        <v>2</v>
      </c>
      <c r="H203" t="s">
        <v>8</v>
      </c>
      <c r="I203" t="s">
        <v>63</v>
      </c>
      <c r="J203" t="s">
        <v>20</v>
      </c>
      <c r="K203" t="s">
        <v>6</v>
      </c>
      <c r="L203" t="s">
        <v>29</v>
      </c>
      <c r="M203" t="s">
        <v>10</v>
      </c>
      <c r="N203" t="s">
        <v>80</v>
      </c>
      <c r="O203" t="s">
        <v>68</v>
      </c>
      <c r="P203" t="s">
        <v>257</v>
      </c>
      <c r="Q203" t="s">
        <v>70</v>
      </c>
    </row>
    <row r="204" spans="1:17" x14ac:dyDescent="0.25">
      <c r="A204" s="3">
        <v>202</v>
      </c>
      <c r="B204" t="s">
        <v>26</v>
      </c>
      <c r="C204" t="s">
        <v>84</v>
      </c>
      <c r="D204" t="s">
        <v>147</v>
      </c>
      <c r="E204" t="s">
        <v>142</v>
      </c>
      <c r="F204" t="s">
        <v>85</v>
      </c>
      <c r="G204" t="s">
        <v>2</v>
      </c>
      <c r="H204" t="s">
        <v>8</v>
      </c>
      <c r="I204" t="s">
        <v>9</v>
      </c>
      <c r="J204" t="s">
        <v>126</v>
      </c>
      <c r="K204" t="s">
        <v>6</v>
      </c>
      <c r="L204" t="s">
        <v>23</v>
      </c>
      <c r="M204" t="s">
        <v>5</v>
      </c>
      <c r="N204" t="s">
        <v>77</v>
      </c>
      <c r="O204" t="s">
        <v>68</v>
      </c>
      <c r="P204" t="s">
        <v>257</v>
      </c>
      <c r="Q204" t="s">
        <v>70</v>
      </c>
    </row>
    <row r="205" spans="1:17" x14ac:dyDescent="0.25">
      <c r="A205" s="3">
        <v>203</v>
      </c>
      <c r="B205" t="s">
        <v>12</v>
      </c>
      <c r="C205" t="s">
        <v>84</v>
      </c>
      <c r="D205" t="s">
        <v>109</v>
      </c>
      <c r="E205" t="s">
        <v>14</v>
      </c>
      <c r="F205" t="s">
        <v>6</v>
      </c>
      <c r="G205" t="s">
        <v>2</v>
      </c>
      <c r="H205" t="s">
        <v>22</v>
      </c>
      <c r="I205" t="s">
        <v>65</v>
      </c>
      <c r="J205" t="s">
        <v>120</v>
      </c>
      <c r="K205" t="s">
        <v>6</v>
      </c>
      <c r="L205" t="s">
        <v>23</v>
      </c>
      <c r="M205" t="s">
        <v>5</v>
      </c>
      <c r="N205" t="s">
        <v>90</v>
      </c>
      <c r="O205" t="s">
        <v>92</v>
      </c>
      <c r="P205" t="s">
        <v>93</v>
      </c>
      <c r="Q205" t="s">
        <v>33</v>
      </c>
    </row>
    <row r="206" spans="1:17" x14ac:dyDescent="0.25">
      <c r="A206" s="3">
        <v>204</v>
      </c>
      <c r="B206" t="s">
        <v>12</v>
      </c>
      <c r="C206" t="s">
        <v>62</v>
      </c>
      <c r="D206" t="s">
        <v>127</v>
      </c>
      <c r="E206" t="s">
        <v>7</v>
      </c>
      <c r="F206" t="s">
        <v>6</v>
      </c>
      <c r="G206" t="s">
        <v>2</v>
      </c>
      <c r="H206" t="s">
        <v>28</v>
      </c>
      <c r="I206" t="s">
        <v>9</v>
      </c>
      <c r="J206" t="s">
        <v>98</v>
      </c>
      <c r="K206" t="s">
        <v>6</v>
      </c>
      <c r="L206" t="s">
        <v>23</v>
      </c>
      <c r="M206" t="s">
        <v>25</v>
      </c>
      <c r="N206" t="s">
        <v>90</v>
      </c>
      <c r="O206" t="s">
        <v>92</v>
      </c>
      <c r="P206" t="s">
        <v>93</v>
      </c>
      <c r="Q206" t="s">
        <v>70</v>
      </c>
    </row>
    <row r="207" spans="1:17" x14ac:dyDescent="0.25">
      <c r="A207" s="3">
        <v>205</v>
      </c>
      <c r="B207" t="s">
        <v>12</v>
      </c>
      <c r="C207" t="s">
        <v>62</v>
      </c>
      <c r="D207" t="s">
        <v>124</v>
      </c>
      <c r="E207" t="s">
        <v>124</v>
      </c>
      <c r="F207" t="s">
        <v>6</v>
      </c>
      <c r="G207" t="s">
        <v>2</v>
      </c>
      <c r="H207" t="s">
        <v>27</v>
      </c>
      <c r="I207" t="s">
        <v>9</v>
      </c>
      <c r="J207" t="s">
        <v>130</v>
      </c>
      <c r="K207" t="s">
        <v>6</v>
      </c>
      <c r="L207" t="s">
        <v>67</v>
      </c>
      <c r="M207" t="s">
        <v>5</v>
      </c>
      <c r="N207" t="s">
        <v>77</v>
      </c>
      <c r="O207" t="s">
        <v>68</v>
      </c>
      <c r="P207" t="s">
        <v>257</v>
      </c>
      <c r="Q207" t="s">
        <v>33</v>
      </c>
    </row>
    <row r="208" spans="1:17" x14ac:dyDescent="0.25">
      <c r="A208" s="3">
        <v>206</v>
      </c>
      <c r="B208" t="s">
        <v>13</v>
      </c>
      <c r="C208" t="s">
        <v>78</v>
      </c>
      <c r="D208" t="s">
        <v>14</v>
      </c>
      <c r="E208" t="s">
        <v>14</v>
      </c>
      <c r="F208" t="s">
        <v>64</v>
      </c>
      <c r="G208" t="s">
        <v>79</v>
      </c>
      <c r="H208" t="s">
        <v>15</v>
      </c>
      <c r="I208" t="s">
        <v>75</v>
      </c>
      <c r="J208" t="s">
        <v>66</v>
      </c>
      <c r="K208" t="s">
        <v>6</v>
      </c>
      <c r="L208" t="s">
        <v>67</v>
      </c>
      <c r="M208" t="s">
        <v>5</v>
      </c>
      <c r="N208" t="s">
        <v>80</v>
      </c>
      <c r="O208" t="s">
        <v>92</v>
      </c>
      <c r="P208" t="s">
        <v>256</v>
      </c>
      <c r="Q208" t="s">
        <v>82</v>
      </c>
    </row>
    <row r="209" spans="1:17" x14ac:dyDescent="0.25">
      <c r="A209" s="3">
        <v>207</v>
      </c>
      <c r="B209" t="s">
        <v>13</v>
      </c>
      <c r="C209" t="s">
        <v>104</v>
      </c>
      <c r="D209" t="s">
        <v>14</v>
      </c>
      <c r="E209" t="s">
        <v>7</v>
      </c>
      <c r="F209" t="s">
        <v>64</v>
      </c>
      <c r="G209" t="s">
        <v>79</v>
      </c>
      <c r="H209" t="s">
        <v>24</v>
      </c>
      <c r="I209" t="s">
        <v>75</v>
      </c>
      <c r="J209" t="s">
        <v>105</v>
      </c>
      <c r="K209" t="s">
        <v>6</v>
      </c>
      <c r="L209" t="s">
        <v>23</v>
      </c>
      <c r="M209" t="s">
        <v>5</v>
      </c>
      <c r="N209" t="s">
        <v>77</v>
      </c>
      <c r="O209" t="s">
        <v>86</v>
      </c>
      <c r="P209" t="s">
        <v>256</v>
      </c>
      <c r="Q209" t="s">
        <v>33</v>
      </c>
    </row>
    <row r="210" spans="1:17" x14ac:dyDescent="0.25">
      <c r="A210" s="3">
        <v>208</v>
      </c>
      <c r="B210" t="s">
        <v>11</v>
      </c>
      <c r="C210" t="s">
        <v>78</v>
      </c>
      <c r="D210" t="s">
        <v>14</v>
      </c>
      <c r="E210" t="s">
        <v>94</v>
      </c>
      <c r="F210" t="s">
        <v>6</v>
      </c>
      <c r="G210" t="s">
        <v>2</v>
      </c>
      <c r="H210" t="s">
        <v>24</v>
      </c>
      <c r="I210" t="s">
        <v>75</v>
      </c>
      <c r="J210" t="s">
        <v>66</v>
      </c>
      <c r="K210" t="s">
        <v>6</v>
      </c>
      <c r="L210" t="s">
        <v>67</v>
      </c>
      <c r="M210" t="s">
        <v>25</v>
      </c>
      <c r="N210" t="s">
        <v>80</v>
      </c>
      <c r="O210" t="s">
        <v>86</v>
      </c>
      <c r="P210" t="s">
        <v>93</v>
      </c>
      <c r="Q210" t="s">
        <v>70</v>
      </c>
    </row>
    <row r="211" spans="1:17" x14ac:dyDescent="0.25">
      <c r="A211" s="3">
        <v>209</v>
      </c>
      <c r="B211" t="s">
        <v>26</v>
      </c>
      <c r="C211" t="s">
        <v>74</v>
      </c>
      <c r="D211" t="s">
        <v>63</v>
      </c>
      <c r="E211" t="s">
        <v>94</v>
      </c>
      <c r="F211" t="s">
        <v>85</v>
      </c>
      <c r="G211" t="s">
        <v>2</v>
      </c>
      <c r="H211" t="s">
        <v>8</v>
      </c>
      <c r="I211" t="s">
        <v>9</v>
      </c>
      <c r="J211" t="s">
        <v>96</v>
      </c>
      <c r="K211" t="s">
        <v>6</v>
      </c>
      <c r="L211" t="s">
        <v>67</v>
      </c>
      <c r="M211" t="s">
        <v>25</v>
      </c>
      <c r="N211" t="s">
        <v>77</v>
      </c>
      <c r="O211" t="s">
        <v>68</v>
      </c>
      <c r="P211" t="s">
        <v>69</v>
      </c>
      <c r="Q211" t="s">
        <v>70</v>
      </c>
    </row>
    <row r="212" spans="1:17" x14ac:dyDescent="0.25">
      <c r="A212" s="3">
        <v>210</v>
      </c>
      <c r="B212" t="s">
        <v>11</v>
      </c>
      <c r="C212" t="s">
        <v>62</v>
      </c>
      <c r="D212" t="s">
        <v>99</v>
      </c>
      <c r="E212" t="s">
        <v>99</v>
      </c>
      <c r="F212" t="s">
        <v>64</v>
      </c>
      <c r="G212" t="s">
        <v>2</v>
      </c>
      <c r="H212" t="s">
        <v>28</v>
      </c>
      <c r="I212" t="s">
        <v>9</v>
      </c>
      <c r="J212" t="s">
        <v>98</v>
      </c>
      <c r="K212" t="s">
        <v>6</v>
      </c>
      <c r="L212" t="s">
        <v>23</v>
      </c>
      <c r="M212" t="s">
        <v>5</v>
      </c>
      <c r="N212" t="s">
        <v>90</v>
      </c>
      <c r="O212" t="s">
        <v>68</v>
      </c>
      <c r="P212" t="s">
        <v>93</v>
      </c>
      <c r="Q212" t="s">
        <v>70</v>
      </c>
    </row>
    <row r="213" spans="1:17" x14ac:dyDescent="0.25">
      <c r="A213" s="3">
        <v>211</v>
      </c>
      <c r="B213" t="s">
        <v>13</v>
      </c>
      <c r="C213" t="s">
        <v>78</v>
      </c>
      <c r="D213" t="s">
        <v>7</v>
      </c>
      <c r="E213" t="s">
        <v>14</v>
      </c>
      <c r="F213" t="s">
        <v>64</v>
      </c>
      <c r="G213" t="s">
        <v>79</v>
      </c>
      <c r="H213" t="s">
        <v>15</v>
      </c>
      <c r="I213" t="s">
        <v>75</v>
      </c>
      <c r="J213" t="s">
        <v>66</v>
      </c>
      <c r="K213" t="s">
        <v>6</v>
      </c>
      <c r="L213" t="s">
        <v>67</v>
      </c>
      <c r="M213" t="s">
        <v>5</v>
      </c>
      <c r="N213" t="s">
        <v>80</v>
      </c>
      <c r="O213" t="s">
        <v>81</v>
      </c>
      <c r="P213" t="s">
        <v>256</v>
      </c>
      <c r="Q213" t="s">
        <v>82</v>
      </c>
    </row>
  </sheetData>
  <pageMargins left="0.7" right="0.7" top="0.75" bottom="0.75" header="0.3" footer="0.3"/>
  <pageSetup paperSize="9"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E4CF6-6DB9-49D1-B888-034FC0114A22}">
  <dimension ref="A1:Z345"/>
  <sheetViews>
    <sheetView topLeftCell="A176" workbookViewId="0">
      <selection activeCell="S1" sqref="A1:S212"/>
    </sheetView>
  </sheetViews>
  <sheetFormatPr defaultRowHeight="15" x14ac:dyDescent="0.25"/>
  <cols>
    <col min="1" max="1" width="5.7109375" bestFit="1" customWidth="1"/>
    <col min="2" max="2" width="16.28515625" bestFit="1" customWidth="1"/>
    <col min="3" max="3" width="30.7109375" bestFit="1" customWidth="1"/>
    <col min="4" max="4" width="29" bestFit="1" customWidth="1"/>
    <col min="5" max="5" width="176.7109375" bestFit="1" customWidth="1"/>
    <col min="6" max="6" width="30.140625" bestFit="1" customWidth="1"/>
    <col min="7" max="7" width="40.85546875" bestFit="1" customWidth="1"/>
    <col min="8" max="8" width="66.7109375" bestFit="1" customWidth="1"/>
    <col min="9" max="9" width="77.5703125" bestFit="1" customWidth="1"/>
    <col min="10" max="10" width="255.7109375" bestFit="1" customWidth="1"/>
    <col min="11" max="11" width="58.140625" bestFit="1" customWidth="1"/>
    <col min="12" max="12" width="84.85546875" bestFit="1" customWidth="1"/>
    <col min="13" max="13" width="47.28515625" bestFit="1" customWidth="1"/>
    <col min="14" max="14" width="88" bestFit="1" customWidth="1"/>
    <col min="15" max="15" width="60.5703125" bestFit="1" customWidth="1"/>
    <col min="16" max="16" width="115.42578125" bestFit="1" customWidth="1"/>
    <col min="17" max="17" width="111.42578125" bestFit="1" customWidth="1"/>
    <col min="18" max="18" width="70.5703125" bestFit="1" customWidth="1"/>
    <col min="22" max="22" width="79.140625" bestFit="1" customWidth="1"/>
    <col min="23" max="23" width="16.85546875" bestFit="1" customWidth="1"/>
    <col min="24" max="24" width="11.42578125" bestFit="1" customWidth="1"/>
    <col min="25" max="25" width="25" bestFit="1" customWidth="1"/>
    <col min="26" max="26" width="11.28515625" bestFit="1" customWidth="1"/>
    <col min="27" max="27" width="14.7109375" bestFit="1" customWidth="1"/>
    <col min="28" max="28" width="18.28515625" bestFit="1" customWidth="1"/>
    <col min="29" max="29" width="11.28515625" bestFit="1" customWidth="1"/>
  </cols>
  <sheetData>
    <row r="1" spans="1:23" x14ac:dyDescent="0.25">
      <c r="A1" s="1" t="s">
        <v>166</v>
      </c>
      <c r="B1" s="22" t="s">
        <v>0</v>
      </c>
      <c r="C1" s="22" t="s">
        <v>45</v>
      </c>
      <c r="D1" s="22" t="s">
        <v>228</v>
      </c>
      <c r="E1" s="22" t="s">
        <v>47</v>
      </c>
      <c r="F1" s="22" t="s">
        <v>48</v>
      </c>
      <c r="G1" s="22" t="s">
        <v>49</v>
      </c>
      <c r="H1" s="22" t="s">
        <v>50</v>
      </c>
      <c r="I1" s="22" t="s">
        <v>51</v>
      </c>
      <c r="J1" s="22" t="s">
        <v>52</v>
      </c>
      <c r="K1" s="22" t="s">
        <v>53</v>
      </c>
      <c r="L1" s="22" t="s">
        <v>54</v>
      </c>
      <c r="M1" s="22" t="s">
        <v>55</v>
      </c>
      <c r="N1" s="22" t="s">
        <v>56</v>
      </c>
      <c r="O1" s="22" t="s">
        <v>1</v>
      </c>
      <c r="P1" s="22" t="s">
        <v>57</v>
      </c>
      <c r="Q1" s="22" t="s">
        <v>58</v>
      </c>
      <c r="R1" s="22" t="s">
        <v>59</v>
      </c>
      <c r="S1" s="22" t="s">
        <v>60</v>
      </c>
    </row>
    <row r="2" spans="1:23" x14ac:dyDescent="0.25">
      <c r="A2" s="3">
        <v>1</v>
      </c>
      <c r="B2" t="s">
        <v>11</v>
      </c>
      <c r="C2" t="s">
        <v>62</v>
      </c>
      <c r="D2" s="4" t="s">
        <v>14</v>
      </c>
      <c r="E2" t="s">
        <v>63</v>
      </c>
      <c r="F2" t="s">
        <v>64</v>
      </c>
      <c r="G2" t="s">
        <v>2</v>
      </c>
      <c r="H2" t="s">
        <v>3</v>
      </c>
      <c r="I2" t="s">
        <v>65</v>
      </c>
      <c r="J2" t="s">
        <v>66</v>
      </c>
      <c r="K2" t="s">
        <v>4</v>
      </c>
      <c r="L2" t="s">
        <v>67</v>
      </c>
      <c r="M2" t="s">
        <v>5</v>
      </c>
      <c r="N2" t="s">
        <v>80</v>
      </c>
      <c r="O2" t="s">
        <v>92</v>
      </c>
      <c r="P2" t="s">
        <v>69</v>
      </c>
      <c r="Q2" t="s">
        <v>70</v>
      </c>
      <c r="R2" t="s">
        <v>6</v>
      </c>
      <c r="S2" t="s">
        <v>6</v>
      </c>
      <c r="V2" s="2" t="s">
        <v>202</v>
      </c>
      <c r="W2" t="s">
        <v>184</v>
      </c>
    </row>
    <row r="3" spans="1:23" x14ac:dyDescent="0.25">
      <c r="A3" s="3">
        <v>2</v>
      </c>
      <c r="B3" t="s">
        <v>26</v>
      </c>
      <c r="C3" t="s">
        <v>62</v>
      </c>
      <c r="D3" s="4" t="s">
        <v>65</v>
      </c>
      <c r="E3" t="s">
        <v>7</v>
      </c>
      <c r="F3" t="s">
        <v>6</v>
      </c>
      <c r="G3" t="s">
        <v>2</v>
      </c>
      <c r="H3" t="s">
        <v>8</v>
      </c>
      <c r="I3" t="s">
        <v>9</v>
      </c>
      <c r="J3" t="s">
        <v>71</v>
      </c>
      <c r="K3" t="s">
        <v>6</v>
      </c>
      <c r="L3" t="s">
        <v>67</v>
      </c>
      <c r="M3" t="s">
        <v>10</v>
      </c>
      <c r="N3" t="s">
        <v>72</v>
      </c>
      <c r="O3" t="s">
        <v>68</v>
      </c>
      <c r="P3" t="s">
        <v>69</v>
      </c>
      <c r="Q3" t="s">
        <v>70</v>
      </c>
      <c r="R3" t="s">
        <v>6</v>
      </c>
      <c r="S3" t="s">
        <v>6</v>
      </c>
      <c r="V3" s="5" t="s">
        <v>6</v>
      </c>
      <c r="W3">
        <v>195</v>
      </c>
    </row>
    <row r="4" spans="1:23" x14ac:dyDescent="0.25">
      <c r="A4" s="3">
        <v>3</v>
      </c>
      <c r="B4" t="s">
        <v>26</v>
      </c>
      <c r="C4" t="s">
        <v>62</v>
      </c>
      <c r="D4" s="4" t="s">
        <v>14</v>
      </c>
      <c r="E4" t="s">
        <v>73</v>
      </c>
      <c r="F4" t="s">
        <v>64</v>
      </c>
      <c r="G4" t="s">
        <v>2</v>
      </c>
      <c r="H4" t="s">
        <v>3</v>
      </c>
      <c r="I4" t="s">
        <v>65</v>
      </c>
      <c r="J4" t="s">
        <v>66</v>
      </c>
      <c r="K4" t="s">
        <v>4</v>
      </c>
      <c r="L4" t="s">
        <v>67</v>
      </c>
      <c r="M4" t="s">
        <v>5</v>
      </c>
      <c r="N4" t="s">
        <v>80</v>
      </c>
      <c r="O4" t="s">
        <v>86</v>
      </c>
      <c r="P4" t="s">
        <v>69</v>
      </c>
      <c r="Q4" t="s">
        <v>70</v>
      </c>
      <c r="R4" t="s">
        <v>6</v>
      </c>
      <c r="S4" t="s">
        <v>6</v>
      </c>
      <c r="V4" s="5" t="s">
        <v>113</v>
      </c>
      <c r="W4">
        <v>2</v>
      </c>
    </row>
    <row r="5" spans="1:23" x14ac:dyDescent="0.25">
      <c r="A5" s="3">
        <v>4</v>
      </c>
      <c r="B5" t="s">
        <v>12</v>
      </c>
      <c r="C5" t="s">
        <v>74</v>
      </c>
      <c r="D5" s="4" t="s">
        <v>18</v>
      </c>
      <c r="E5" t="s">
        <v>75</v>
      </c>
      <c r="F5" t="s">
        <v>64</v>
      </c>
      <c r="G5" t="s">
        <v>2</v>
      </c>
      <c r="H5" t="s">
        <v>8</v>
      </c>
      <c r="I5" t="s">
        <v>9</v>
      </c>
      <c r="J5" t="s">
        <v>76</v>
      </c>
      <c r="K5" t="s">
        <v>4</v>
      </c>
      <c r="L5" t="s">
        <v>67</v>
      </c>
      <c r="M5" t="s">
        <v>5</v>
      </c>
      <c r="N5" t="s">
        <v>77</v>
      </c>
      <c r="O5" t="s">
        <v>95</v>
      </c>
      <c r="P5" t="s">
        <v>69</v>
      </c>
      <c r="Q5" t="s">
        <v>70</v>
      </c>
      <c r="R5" t="s">
        <v>6</v>
      </c>
      <c r="S5" t="s">
        <v>6</v>
      </c>
      <c r="V5" s="5" t="s">
        <v>83</v>
      </c>
      <c r="W5">
        <v>14</v>
      </c>
    </row>
    <row r="6" spans="1:23" x14ac:dyDescent="0.25">
      <c r="A6" s="3">
        <v>5</v>
      </c>
      <c r="B6" t="s">
        <v>13</v>
      </c>
      <c r="C6" t="s">
        <v>78</v>
      </c>
      <c r="D6" s="4" t="s">
        <v>14</v>
      </c>
      <c r="E6" t="s">
        <v>14</v>
      </c>
      <c r="F6" t="s">
        <v>64</v>
      </c>
      <c r="G6" t="s">
        <v>79</v>
      </c>
      <c r="H6" t="s">
        <v>15</v>
      </c>
      <c r="I6" t="s">
        <v>75</v>
      </c>
      <c r="J6" t="s">
        <v>66</v>
      </c>
      <c r="K6" t="s">
        <v>6</v>
      </c>
      <c r="L6" t="s">
        <v>67</v>
      </c>
      <c r="M6" t="s">
        <v>5</v>
      </c>
      <c r="N6" t="s">
        <v>80</v>
      </c>
      <c r="O6" t="s">
        <v>86</v>
      </c>
      <c r="P6" t="s">
        <v>256</v>
      </c>
      <c r="Q6" t="s">
        <v>82</v>
      </c>
      <c r="R6" t="s">
        <v>6</v>
      </c>
      <c r="S6" t="s">
        <v>83</v>
      </c>
      <c r="V6" s="5" t="s">
        <v>163</v>
      </c>
      <c r="W6">
        <v>211</v>
      </c>
    </row>
    <row r="7" spans="1:23" x14ac:dyDescent="0.25">
      <c r="A7" s="3">
        <v>6</v>
      </c>
      <c r="B7" t="s">
        <v>17</v>
      </c>
      <c r="C7" t="s">
        <v>84</v>
      </c>
      <c r="D7" s="4" t="s">
        <v>65</v>
      </c>
      <c r="E7" t="s">
        <v>18</v>
      </c>
      <c r="F7" t="s">
        <v>85</v>
      </c>
      <c r="G7" t="s">
        <v>2</v>
      </c>
      <c r="H7" t="s">
        <v>19</v>
      </c>
      <c r="I7" t="s">
        <v>9</v>
      </c>
      <c r="J7" t="s">
        <v>20</v>
      </c>
      <c r="K7" t="s">
        <v>6</v>
      </c>
      <c r="L7" t="s">
        <v>67</v>
      </c>
      <c r="M7" t="s">
        <v>5</v>
      </c>
      <c r="N7" t="s">
        <v>77</v>
      </c>
      <c r="O7" t="s">
        <v>68</v>
      </c>
      <c r="P7" t="s">
        <v>69</v>
      </c>
      <c r="Q7" t="s">
        <v>70</v>
      </c>
      <c r="R7" t="s">
        <v>6</v>
      </c>
      <c r="S7" t="s">
        <v>6</v>
      </c>
    </row>
    <row r="8" spans="1:23" x14ac:dyDescent="0.25">
      <c r="A8" s="3">
        <v>7</v>
      </c>
      <c r="B8" t="s">
        <v>11</v>
      </c>
      <c r="C8" t="s">
        <v>87</v>
      </c>
      <c r="D8" s="4" t="s">
        <v>63</v>
      </c>
      <c r="E8" t="s">
        <v>73</v>
      </c>
      <c r="F8" t="s">
        <v>85</v>
      </c>
      <c r="G8" t="s">
        <v>2</v>
      </c>
      <c r="H8" t="s">
        <v>3</v>
      </c>
      <c r="I8" t="s">
        <v>88</v>
      </c>
      <c r="J8" t="s">
        <v>89</v>
      </c>
      <c r="K8" t="s">
        <v>6</v>
      </c>
      <c r="L8" t="s">
        <v>67</v>
      </c>
      <c r="M8" t="s">
        <v>5</v>
      </c>
      <c r="N8" t="s">
        <v>72</v>
      </c>
      <c r="O8" t="s">
        <v>68</v>
      </c>
      <c r="P8" t="s">
        <v>69</v>
      </c>
      <c r="Q8" t="s">
        <v>70</v>
      </c>
      <c r="R8" t="s">
        <v>6</v>
      </c>
      <c r="S8" t="s">
        <v>6</v>
      </c>
      <c r="V8" s="25" t="s">
        <v>202</v>
      </c>
      <c r="W8" s="25" t="s">
        <v>184</v>
      </c>
    </row>
    <row r="9" spans="1:23" x14ac:dyDescent="0.25">
      <c r="A9" s="3">
        <v>8</v>
      </c>
      <c r="B9" t="s">
        <v>12</v>
      </c>
      <c r="C9" t="s">
        <v>84</v>
      </c>
      <c r="D9" s="4" t="s">
        <v>14</v>
      </c>
      <c r="E9" t="s">
        <v>14</v>
      </c>
      <c r="F9" t="s">
        <v>6</v>
      </c>
      <c r="G9" t="s">
        <v>21</v>
      </c>
      <c r="H9" t="s">
        <v>19</v>
      </c>
      <c r="I9" t="s">
        <v>9</v>
      </c>
      <c r="J9" t="s">
        <v>89</v>
      </c>
      <c r="K9" t="s">
        <v>6</v>
      </c>
      <c r="L9" t="s">
        <v>67</v>
      </c>
      <c r="M9" t="s">
        <v>5</v>
      </c>
      <c r="N9" t="s">
        <v>90</v>
      </c>
      <c r="O9" t="s">
        <v>86</v>
      </c>
      <c r="P9" t="s">
        <v>256</v>
      </c>
      <c r="Q9" t="s">
        <v>82</v>
      </c>
      <c r="R9" t="s">
        <v>6</v>
      </c>
      <c r="S9" t="s">
        <v>6</v>
      </c>
      <c r="V9" s="5" t="s">
        <v>6</v>
      </c>
      <c r="W9">
        <v>195</v>
      </c>
    </row>
    <row r="10" spans="1:23" x14ac:dyDescent="0.25">
      <c r="A10" s="3">
        <v>9</v>
      </c>
      <c r="B10" t="s">
        <v>17</v>
      </c>
      <c r="C10" t="s">
        <v>84</v>
      </c>
      <c r="D10" s="4" t="s">
        <v>18</v>
      </c>
      <c r="E10" t="s">
        <v>91</v>
      </c>
      <c r="F10" t="s">
        <v>6</v>
      </c>
      <c r="G10" t="s">
        <v>2</v>
      </c>
      <c r="H10" t="s">
        <v>22</v>
      </c>
      <c r="I10" t="s">
        <v>65</v>
      </c>
      <c r="J10" t="s">
        <v>20</v>
      </c>
      <c r="K10" t="s">
        <v>6</v>
      </c>
      <c r="L10" t="s">
        <v>23</v>
      </c>
      <c r="M10" t="s">
        <v>5</v>
      </c>
      <c r="N10" t="s">
        <v>77</v>
      </c>
      <c r="O10" t="s">
        <v>92</v>
      </c>
      <c r="P10" t="s">
        <v>93</v>
      </c>
      <c r="Q10" t="s">
        <v>70</v>
      </c>
      <c r="R10" t="s">
        <v>6</v>
      </c>
      <c r="S10" t="s">
        <v>6</v>
      </c>
      <c r="V10" s="5" t="s">
        <v>113</v>
      </c>
      <c r="W10">
        <v>2</v>
      </c>
    </row>
    <row r="11" spans="1:23" x14ac:dyDescent="0.25">
      <c r="A11" s="3">
        <v>10</v>
      </c>
      <c r="B11" t="s">
        <v>11</v>
      </c>
      <c r="C11" t="s">
        <v>78</v>
      </c>
      <c r="D11" s="4" t="s">
        <v>14</v>
      </c>
      <c r="E11" t="s">
        <v>94</v>
      </c>
      <c r="F11" t="s">
        <v>6</v>
      </c>
      <c r="G11" t="s">
        <v>2</v>
      </c>
      <c r="H11" t="s">
        <v>24</v>
      </c>
      <c r="I11" t="s">
        <v>75</v>
      </c>
      <c r="J11" t="s">
        <v>66</v>
      </c>
      <c r="K11" t="s">
        <v>6</v>
      </c>
      <c r="L11" t="s">
        <v>67</v>
      </c>
      <c r="M11" t="s">
        <v>25</v>
      </c>
      <c r="N11" t="s">
        <v>80</v>
      </c>
      <c r="O11" t="s">
        <v>92</v>
      </c>
      <c r="P11" t="s">
        <v>93</v>
      </c>
      <c r="Q11" t="s">
        <v>70</v>
      </c>
      <c r="R11" t="s">
        <v>6</v>
      </c>
      <c r="S11" t="s">
        <v>6</v>
      </c>
      <c r="V11" s="5" t="s">
        <v>83</v>
      </c>
      <c r="W11">
        <v>14</v>
      </c>
    </row>
    <row r="12" spans="1:23" x14ac:dyDescent="0.25">
      <c r="A12" s="3">
        <v>11</v>
      </c>
      <c r="B12" t="s">
        <v>11</v>
      </c>
      <c r="C12" t="s">
        <v>74</v>
      </c>
      <c r="D12" s="4" t="s">
        <v>63</v>
      </c>
      <c r="E12" t="s">
        <v>94</v>
      </c>
      <c r="F12" t="s">
        <v>85</v>
      </c>
      <c r="G12" t="s">
        <v>2</v>
      </c>
      <c r="H12" t="s">
        <v>8</v>
      </c>
      <c r="I12" t="s">
        <v>9</v>
      </c>
      <c r="J12" t="s">
        <v>96</v>
      </c>
      <c r="K12" t="s">
        <v>6</v>
      </c>
      <c r="L12" t="s">
        <v>67</v>
      </c>
      <c r="M12" t="s">
        <v>5</v>
      </c>
      <c r="N12" t="s">
        <v>77</v>
      </c>
      <c r="O12" t="s">
        <v>68</v>
      </c>
      <c r="P12" t="s">
        <v>69</v>
      </c>
      <c r="Q12" t="s">
        <v>70</v>
      </c>
      <c r="R12" t="s">
        <v>6</v>
      </c>
      <c r="S12" t="s">
        <v>6</v>
      </c>
    </row>
    <row r="13" spans="1:23" x14ac:dyDescent="0.25">
      <c r="A13" s="3">
        <v>12</v>
      </c>
      <c r="B13" t="s">
        <v>26</v>
      </c>
      <c r="C13" t="s">
        <v>74</v>
      </c>
      <c r="D13" s="4" t="s">
        <v>63</v>
      </c>
      <c r="E13" t="s">
        <v>75</v>
      </c>
      <c r="F13" t="s">
        <v>64</v>
      </c>
      <c r="G13" t="s">
        <v>2</v>
      </c>
      <c r="H13" t="s">
        <v>27</v>
      </c>
      <c r="I13" t="s">
        <v>97</v>
      </c>
      <c r="J13" t="s">
        <v>98</v>
      </c>
      <c r="K13" t="s">
        <v>6</v>
      </c>
      <c r="L13" t="s">
        <v>23</v>
      </c>
      <c r="M13" t="s">
        <v>5</v>
      </c>
      <c r="N13" t="s">
        <v>77</v>
      </c>
      <c r="O13" t="s">
        <v>68</v>
      </c>
      <c r="P13" t="s">
        <v>69</v>
      </c>
      <c r="Q13" t="s">
        <v>70</v>
      </c>
      <c r="R13" t="s">
        <v>6</v>
      </c>
      <c r="S13" t="s">
        <v>6</v>
      </c>
    </row>
    <row r="14" spans="1:23" x14ac:dyDescent="0.25">
      <c r="A14" s="3">
        <v>13</v>
      </c>
      <c r="B14" t="s">
        <v>11</v>
      </c>
      <c r="C14" t="s">
        <v>62</v>
      </c>
      <c r="D14" s="4" t="s">
        <v>97</v>
      </c>
      <c r="E14" t="s">
        <v>99</v>
      </c>
      <c r="F14" t="s">
        <v>64</v>
      </c>
      <c r="G14" t="s">
        <v>2</v>
      </c>
      <c r="H14" t="s">
        <v>28</v>
      </c>
      <c r="I14" t="s">
        <v>9</v>
      </c>
      <c r="J14" t="s">
        <v>98</v>
      </c>
      <c r="K14" t="s">
        <v>6</v>
      </c>
      <c r="L14" t="s">
        <v>23</v>
      </c>
      <c r="M14" t="s">
        <v>5</v>
      </c>
      <c r="N14" t="s">
        <v>90</v>
      </c>
      <c r="O14" t="s">
        <v>68</v>
      </c>
      <c r="P14" t="s">
        <v>93</v>
      </c>
      <c r="Q14" t="s">
        <v>70</v>
      </c>
      <c r="R14" t="s">
        <v>6</v>
      </c>
      <c r="S14" t="s">
        <v>6</v>
      </c>
    </row>
    <row r="15" spans="1:23" x14ac:dyDescent="0.25">
      <c r="A15" s="3">
        <v>14</v>
      </c>
      <c r="B15" t="s">
        <v>26</v>
      </c>
      <c r="C15" t="s">
        <v>62</v>
      </c>
      <c r="D15" s="4" t="s">
        <v>14</v>
      </c>
      <c r="E15" t="s">
        <v>91</v>
      </c>
      <c r="F15" t="s">
        <v>6</v>
      </c>
      <c r="G15" t="s">
        <v>2</v>
      </c>
      <c r="H15" t="s">
        <v>19</v>
      </c>
      <c r="I15" t="s">
        <v>97</v>
      </c>
      <c r="J15" t="s">
        <v>100</v>
      </c>
      <c r="K15" t="s">
        <v>6</v>
      </c>
      <c r="L15" t="s">
        <v>29</v>
      </c>
      <c r="M15" t="s">
        <v>25</v>
      </c>
      <c r="N15" t="s">
        <v>77</v>
      </c>
      <c r="O15" t="s">
        <v>92</v>
      </c>
      <c r="P15" t="s">
        <v>256</v>
      </c>
      <c r="Q15" t="s">
        <v>70</v>
      </c>
      <c r="R15" t="s">
        <v>6</v>
      </c>
      <c r="S15" t="s">
        <v>6</v>
      </c>
    </row>
    <row r="16" spans="1:23" x14ac:dyDescent="0.25">
      <c r="A16" s="3">
        <v>15</v>
      </c>
      <c r="B16" t="s">
        <v>12</v>
      </c>
      <c r="C16" t="s">
        <v>62</v>
      </c>
      <c r="D16" s="4" t="s">
        <v>18</v>
      </c>
      <c r="E16" t="s">
        <v>30</v>
      </c>
      <c r="F16" t="s">
        <v>6</v>
      </c>
      <c r="G16" t="s">
        <v>2</v>
      </c>
      <c r="H16" t="s">
        <v>19</v>
      </c>
      <c r="I16" t="s">
        <v>9</v>
      </c>
      <c r="J16" t="s">
        <v>76</v>
      </c>
      <c r="K16" t="s">
        <v>6</v>
      </c>
      <c r="L16" t="s">
        <v>23</v>
      </c>
      <c r="M16" t="s">
        <v>5</v>
      </c>
      <c r="N16" t="s">
        <v>72</v>
      </c>
      <c r="O16" t="s">
        <v>92</v>
      </c>
      <c r="P16" t="s">
        <v>93</v>
      </c>
      <c r="Q16" t="s">
        <v>70</v>
      </c>
      <c r="R16" t="s">
        <v>6</v>
      </c>
      <c r="S16" t="s">
        <v>6</v>
      </c>
    </row>
    <row r="17" spans="1:19" x14ac:dyDescent="0.25">
      <c r="A17" s="3">
        <v>16</v>
      </c>
      <c r="B17" t="s">
        <v>11</v>
      </c>
      <c r="C17" t="s">
        <v>84</v>
      </c>
      <c r="D17" s="4" t="s">
        <v>14</v>
      </c>
      <c r="E17" t="s">
        <v>94</v>
      </c>
      <c r="F17" t="s">
        <v>6</v>
      </c>
      <c r="G17" t="s">
        <v>2</v>
      </c>
      <c r="H17" t="s">
        <v>3</v>
      </c>
      <c r="I17" t="s">
        <v>65</v>
      </c>
      <c r="J17" t="s">
        <v>101</v>
      </c>
      <c r="K17" t="s">
        <v>6</v>
      </c>
      <c r="L17" t="s">
        <v>23</v>
      </c>
      <c r="M17" t="s">
        <v>5</v>
      </c>
      <c r="N17" t="s">
        <v>80</v>
      </c>
      <c r="O17" t="s">
        <v>92</v>
      </c>
      <c r="P17" t="s">
        <v>102</v>
      </c>
      <c r="Q17" t="s">
        <v>82</v>
      </c>
      <c r="R17" t="s">
        <v>6</v>
      </c>
      <c r="S17" t="s">
        <v>6</v>
      </c>
    </row>
    <row r="18" spans="1:19" x14ac:dyDescent="0.25">
      <c r="A18" s="3">
        <v>17</v>
      </c>
      <c r="B18" t="s">
        <v>11</v>
      </c>
      <c r="C18" t="s">
        <v>62</v>
      </c>
      <c r="D18" s="4" t="s">
        <v>14</v>
      </c>
      <c r="E18" t="s">
        <v>31</v>
      </c>
      <c r="F18" t="s">
        <v>64</v>
      </c>
      <c r="G18" t="s">
        <v>2</v>
      </c>
      <c r="H18" t="s">
        <v>32</v>
      </c>
      <c r="I18" t="s">
        <v>65</v>
      </c>
      <c r="J18" t="s">
        <v>20</v>
      </c>
      <c r="K18" t="s">
        <v>4</v>
      </c>
      <c r="L18" t="s">
        <v>23</v>
      </c>
      <c r="M18" t="s">
        <v>5</v>
      </c>
      <c r="N18" t="s">
        <v>80</v>
      </c>
      <c r="O18" t="s">
        <v>86</v>
      </c>
      <c r="P18" t="s">
        <v>256</v>
      </c>
      <c r="Q18" t="s">
        <v>70</v>
      </c>
      <c r="R18" t="s">
        <v>6</v>
      </c>
      <c r="S18" t="s">
        <v>6</v>
      </c>
    </row>
    <row r="19" spans="1:19" x14ac:dyDescent="0.25">
      <c r="A19" s="3">
        <v>18</v>
      </c>
      <c r="B19" t="s">
        <v>11</v>
      </c>
      <c r="C19" t="s">
        <v>84</v>
      </c>
      <c r="D19" s="4" t="s">
        <v>14</v>
      </c>
      <c r="E19" t="s">
        <v>7</v>
      </c>
      <c r="F19" t="s">
        <v>6</v>
      </c>
      <c r="G19" t="s">
        <v>2</v>
      </c>
      <c r="H19" t="s">
        <v>3</v>
      </c>
      <c r="I19" t="s">
        <v>9</v>
      </c>
      <c r="J19" t="s">
        <v>71</v>
      </c>
      <c r="K19" t="s">
        <v>6</v>
      </c>
      <c r="L19" t="s">
        <v>23</v>
      </c>
      <c r="M19" t="s">
        <v>10</v>
      </c>
      <c r="N19" t="s">
        <v>77</v>
      </c>
      <c r="O19" t="s">
        <v>95</v>
      </c>
      <c r="P19" t="s">
        <v>93</v>
      </c>
      <c r="Q19" t="s">
        <v>33</v>
      </c>
      <c r="R19" t="s">
        <v>6</v>
      </c>
      <c r="S19" t="s">
        <v>6</v>
      </c>
    </row>
    <row r="20" spans="1:19" x14ac:dyDescent="0.25">
      <c r="A20" s="3">
        <v>19</v>
      </c>
      <c r="B20" t="s">
        <v>13</v>
      </c>
      <c r="C20" t="s">
        <v>104</v>
      </c>
      <c r="D20" s="4" t="s">
        <v>14</v>
      </c>
      <c r="E20" t="s">
        <v>7</v>
      </c>
      <c r="F20" t="s">
        <v>64</v>
      </c>
      <c r="G20" t="s">
        <v>79</v>
      </c>
      <c r="H20" t="s">
        <v>24</v>
      </c>
      <c r="I20" t="s">
        <v>75</v>
      </c>
      <c r="J20" t="s">
        <v>105</v>
      </c>
      <c r="K20" t="s">
        <v>6</v>
      </c>
      <c r="L20" t="s">
        <v>23</v>
      </c>
      <c r="M20" t="s">
        <v>5</v>
      </c>
      <c r="N20" t="s">
        <v>77</v>
      </c>
      <c r="O20" t="s">
        <v>86</v>
      </c>
      <c r="P20" t="s">
        <v>256</v>
      </c>
      <c r="Q20" t="s">
        <v>33</v>
      </c>
      <c r="R20" t="s">
        <v>6</v>
      </c>
      <c r="S20" t="s">
        <v>6</v>
      </c>
    </row>
    <row r="21" spans="1:19" x14ac:dyDescent="0.25">
      <c r="A21" s="3">
        <v>20</v>
      </c>
      <c r="B21" t="s">
        <v>26</v>
      </c>
      <c r="C21" t="s">
        <v>87</v>
      </c>
      <c r="D21" s="4" t="s">
        <v>63</v>
      </c>
      <c r="E21" t="s">
        <v>30</v>
      </c>
      <c r="F21" t="s">
        <v>6</v>
      </c>
      <c r="G21" t="s">
        <v>2</v>
      </c>
      <c r="H21" t="s">
        <v>8</v>
      </c>
      <c r="I21" t="s">
        <v>9</v>
      </c>
      <c r="J21" t="s">
        <v>106</v>
      </c>
      <c r="K21" t="s">
        <v>6</v>
      </c>
      <c r="L21" t="s">
        <v>67</v>
      </c>
      <c r="M21" t="s">
        <v>10</v>
      </c>
      <c r="N21" t="s">
        <v>77</v>
      </c>
      <c r="O21" t="s">
        <v>68</v>
      </c>
      <c r="P21" t="s">
        <v>107</v>
      </c>
      <c r="Q21" t="s">
        <v>33</v>
      </c>
      <c r="R21" t="s">
        <v>6</v>
      </c>
      <c r="S21" t="s">
        <v>6</v>
      </c>
    </row>
    <row r="22" spans="1:19" x14ac:dyDescent="0.25">
      <c r="A22" s="3">
        <v>21</v>
      </c>
      <c r="B22" t="s">
        <v>11</v>
      </c>
      <c r="C22" t="s">
        <v>84</v>
      </c>
      <c r="D22" s="4" t="s">
        <v>18</v>
      </c>
      <c r="E22" t="s">
        <v>7</v>
      </c>
      <c r="F22" t="s">
        <v>85</v>
      </c>
      <c r="G22" t="s">
        <v>2</v>
      </c>
      <c r="H22" t="s">
        <v>3</v>
      </c>
      <c r="I22" t="s">
        <v>65</v>
      </c>
      <c r="J22" t="s">
        <v>108</v>
      </c>
      <c r="K22" t="s">
        <v>6</v>
      </c>
      <c r="L22" t="s">
        <v>67</v>
      </c>
      <c r="M22" t="s">
        <v>5</v>
      </c>
      <c r="N22" t="s">
        <v>72</v>
      </c>
      <c r="O22" t="s">
        <v>92</v>
      </c>
      <c r="P22" t="s">
        <v>93</v>
      </c>
      <c r="Q22" t="s">
        <v>70</v>
      </c>
      <c r="R22" t="s">
        <v>6</v>
      </c>
      <c r="S22" t="s">
        <v>6</v>
      </c>
    </row>
    <row r="23" spans="1:19" x14ac:dyDescent="0.25">
      <c r="A23" s="3">
        <v>22</v>
      </c>
      <c r="B23" t="s">
        <v>11</v>
      </c>
      <c r="C23" t="s">
        <v>84</v>
      </c>
      <c r="D23" s="4" t="s">
        <v>14</v>
      </c>
      <c r="E23" t="s">
        <v>109</v>
      </c>
      <c r="F23" t="s">
        <v>64</v>
      </c>
      <c r="G23" t="s">
        <v>2</v>
      </c>
      <c r="H23" t="s">
        <v>8</v>
      </c>
      <c r="I23" t="s">
        <v>110</v>
      </c>
      <c r="J23" t="s">
        <v>20</v>
      </c>
      <c r="K23" t="s">
        <v>6</v>
      </c>
      <c r="L23" t="s">
        <v>67</v>
      </c>
      <c r="M23" t="s">
        <v>5</v>
      </c>
      <c r="N23" t="s">
        <v>90</v>
      </c>
      <c r="O23" t="s">
        <v>92</v>
      </c>
      <c r="P23" t="s">
        <v>93</v>
      </c>
      <c r="Q23" t="s">
        <v>70</v>
      </c>
      <c r="R23" t="s">
        <v>83</v>
      </c>
      <c r="S23" t="s">
        <v>83</v>
      </c>
    </row>
    <row r="24" spans="1:19" x14ac:dyDescent="0.25">
      <c r="A24" s="3">
        <v>23</v>
      </c>
      <c r="B24" t="s">
        <v>13</v>
      </c>
      <c r="C24" t="s">
        <v>104</v>
      </c>
      <c r="D24" s="4" t="s">
        <v>14</v>
      </c>
      <c r="E24" t="s">
        <v>14</v>
      </c>
      <c r="F24" t="s">
        <v>64</v>
      </c>
      <c r="G24" t="s">
        <v>79</v>
      </c>
      <c r="H24" t="s">
        <v>234</v>
      </c>
      <c r="I24" t="s">
        <v>75</v>
      </c>
      <c r="J24" t="s">
        <v>111</v>
      </c>
      <c r="K24" t="s">
        <v>6</v>
      </c>
      <c r="L24" t="s">
        <v>23</v>
      </c>
      <c r="M24" t="s">
        <v>5</v>
      </c>
      <c r="N24" t="s">
        <v>77</v>
      </c>
      <c r="O24" t="s">
        <v>86</v>
      </c>
      <c r="P24" t="s">
        <v>93</v>
      </c>
      <c r="Q24" t="s">
        <v>33</v>
      </c>
      <c r="R24" t="s">
        <v>6</v>
      </c>
      <c r="S24" t="s">
        <v>6</v>
      </c>
    </row>
    <row r="25" spans="1:19" x14ac:dyDescent="0.25">
      <c r="A25" s="3">
        <v>24</v>
      </c>
      <c r="B25" t="s">
        <v>17</v>
      </c>
      <c r="C25" t="s">
        <v>84</v>
      </c>
      <c r="D25" s="4" t="s">
        <v>18</v>
      </c>
      <c r="E25" t="s">
        <v>30</v>
      </c>
      <c r="F25" t="s">
        <v>6</v>
      </c>
      <c r="G25" t="s">
        <v>2</v>
      </c>
      <c r="H25" t="s">
        <v>19</v>
      </c>
      <c r="I25" t="s">
        <v>9</v>
      </c>
      <c r="J25" t="s">
        <v>76</v>
      </c>
      <c r="K25" t="s">
        <v>6</v>
      </c>
      <c r="L25" t="s">
        <v>23</v>
      </c>
      <c r="M25" t="s">
        <v>5</v>
      </c>
      <c r="N25" t="s">
        <v>77</v>
      </c>
      <c r="O25" t="s">
        <v>92</v>
      </c>
      <c r="P25" t="s">
        <v>256</v>
      </c>
      <c r="Q25" t="s">
        <v>70</v>
      </c>
      <c r="R25" t="s">
        <v>6</v>
      </c>
      <c r="S25" t="s">
        <v>6</v>
      </c>
    </row>
    <row r="26" spans="1:19" x14ac:dyDescent="0.25">
      <c r="A26" s="3">
        <v>25</v>
      </c>
      <c r="B26" t="s">
        <v>11</v>
      </c>
      <c r="C26" t="s">
        <v>104</v>
      </c>
      <c r="D26" s="4" t="s">
        <v>14</v>
      </c>
      <c r="E26" t="s">
        <v>7</v>
      </c>
      <c r="F26" t="s">
        <v>6</v>
      </c>
      <c r="G26" t="s">
        <v>2</v>
      </c>
      <c r="H26" t="s">
        <v>22</v>
      </c>
      <c r="I26" t="s">
        <v>65</v>
      </c>
      <c r="J26" t="s">
        <v>100</v>
      </c>
      <c r="K26" t="s">
        <v>6</v>
      </c>
      <c r="L26" t="s">
        <v>23</v>
      </c>
      <c r="M26" t="s">
        <v>5</v>
      </c>
      <c r="N26" t="s">
        <v>80</v>
      </c>
      <c r="O26" t="s">
        <v>86</v>
      </c>
      <c r="P26" t="s">
        <v>93</v>
      </c>
      <c r="Q26" t="s">
        <v>33</v>
      </c>
      <c r="R26" t="s">
        <v>6</v>
      </c>
      <c r="S26" t="s">
        <v>6</v>
      </c>
    </row>
    <row r="27" spans="1:19" x14ac:dyDescent="0.25">
      <c r="A27" s="3">
        <v>26</v>
      </c>
      <c r="B27" t="s">
        <v>11</v>
      </c>
      <c r="C27" t="s">
        <v>104</v>
      </c>
      <c r="D27" s="4" t="s">
        <v>14</v>
      </c>
      <c r="E27" t="s">
        <v>94</v>
      </c>
      <c r="F27" t="s">
        <v>85</v>
      </c>
      <c r="G27" t="s">
        <v>2</v>
      </c>
      <c r="H27" t="s">
        <v>22</v>
      </c>
      <c r="I27" t="s">
        <v>65</v>
      </c>
      <c r="J27" t="s">
        <v>76</v>
      </c>
      <c r="K27" t="s">
        <v>6</v>
      </c>
      <c r="L27" t="s">
        <v>23</v>
      </c>
      <c r="M27" t="s">
        <v>5</v>
      </c>
      <c r="N27" t="s">
        <v>80</v>
      </c>
      <c r="O27" t="s">
        <v>86</v>
      </c>
      <c r="P27" t="s">
        <v>93</v>
      </c>
      <c r="Q27" t="s">
        <v>33</v>
      </c>
      <c r="R27" t="s">
        <v>6</v>
      </c>
      <c r="S27" t="s">
        <v>6</v>
      </c>
    </row>
    <row r="28" spans="1:19" x14ac:dyDescent="0.25">
      <c r="A28" s="3">
        <v>27</v>
      </c>
      <c r="B28" t="s">
        <v>13</v>
      </c>
      <c r="C28" t="s">
        <v>104</v>
      </c>
      <c r="D28" s="4" t="s">
        <v>14</v>
      </c>
      <c r="E28" t="s">
        <v>7</v>
      </c>
      <c r="F28" t="s">
        <v>6</v>
      </c>
      <c r="G28" t="s">
        <v>2</v>
      </c>
      <c r="H28" t="s">
        <v>28</v>
      </c>
      <c r="I28" t="s">
        <v>9</v>
      </c>
      <c r="J28" t="s">
        <v>112</v>
      </c>
      <c r="K28" t="s">
        <v>6</v>
      </c>
      <c r="L28" t="s">
        <v>23</v>
      </c>
      <c r="M28" t="s">
        <v>5</v>
      </c>
      <c r="N28" t="s">
        <v>77</v>
      </c>
      <c r="O28" t="s">
        <v>95</v>
      </c>
      <c r="P28" t="s">
        <v>93</v>
      </c>
      <c r="Q28" t="s">
        <v>33</v>
      </c>
      <c r="R28" t="s">
        <v>6</v>
      </c>
      <c r="S28" t="s">
        <v>113</v>
      </c>
    </row>
    <row r="29" spans="1:19" x14ac:dyDescent="0.25">
      <c r="A29" s="3">
        <v>28</v>
      </c>
      <c r="B29" t="s">
        <v>13</v>
      </c>
      <c r="C29" t="s">
        <v>104</v>
      </c>
      <c r="D29" s="4" t="s">
        <v>18</v>
      </c>
      <c r="E29" t="s">
        <v>7</v>
      </c>
      <c r="F29" t="s">
        <v>6</v>
      </c>
      <c r="G29" t="s">
        <v>2</v>
      </c>
      <c r="H29" t="s">
        <v>32</v>
      </c>
      <c r="I29" t="s">
        <v>63</v>
      </c>
      <c r="J29" t="s">
        <v>108</v>
      </c>
      <c r="K29" t="s">
        <v>6</v>
      </c>
      <c r="L29" t="s">
        <v>67</v>
      </c>
      <c r="M29" t="s">
        <v>5</v>
      </c>
      <c r="N29" t="s">
        <v>90</v>
      </c>
      <c r="O29" t="s">
        <v>95</v>
      </c>
      <c r="P29" t="s">
        <v>256</v>
      </c>
      <c r="Q29" t="s">
        <v>33</v>
      </c>
      <c r="R29" t="s">
        <v>6</v>
      </c>
      <c r="S29" t="s">
        <v>6</v>
      </c>
    </row>
    <row r="30" spans="1:19" x14ac:dyDescent="0.25">
      <c r="A30" s="3">
        <v>29</v>
      </c>
      <c r="B30" t="s">
        <v>26</v>
      </c>
      <c r="C30" t="s">
        <v>62</v>
      </c>
      <c r="D30" s="4" t="s">
        <v>65</v>
      </c>
      <c r="E30" t="s">
        <v>250</v>
      </c>
      <c r="F30" t="s">
        <v>85</v>
      </c>
      <c r="G30" t="s">
        <v>2</v>
      </c>
      <c r="H30" t="s">
        <v>27</v>
      </c>
      <c r="I30" t="s">
        <v>9</v>
      </c>
      <c r="J30" t="s">
        <v>76</v>
      </c>
      <c r="K30" t="s">
        <v>6</v>
      </c>
      <c r="L30" t="s">
        <v>67</v>
      </c>
      <c r="M30" t="s">
        <v>5</v>
      </c>
      <c r="N30" t="s">
        <v>77</v>
      </c>
      <c r="O30" t="s">
        <v>68</v>
      </c>
      <c r="P30" t="s">
        <v>107</v>
      </c>
      <c r="Q30" t="s">
        <v>70</v>
      </c>
      <c r="R30" t="s">
        <v>6</v>
      </c>
      <c r="S30" t="s">
        <v>6</v>
      </c>
    </row>
    <row r="31" spans="1:19" x14ac:dyDescent="0.25">
      <c r="A31" s="3">
        <v>30</v>
      </c>
      <c r="B31" t="s">
        <v>11</v>
      </c>
      <c r="C31" t="s">
        <v>104</v>
      </c>
      <c r="D31" s="4" t="s">
        <v>65</v>
      </c>
      <c r="E31" t="s">
        <v>75</v>
      </c>
      <c r="F31" t="s">
        <v>6</v>
      </c>
      <c r="G31" t="s">
        <v>2</v>
      </c>
      <c r="H31" t="s">
        <v>28</v>
      </c>
      <c r="I31" t="s">
        <v>63</v>
      </c>
      <c r="J31" t="s">
        <v>34</v>
      </c>
      <c r="K31" t="s">
        <v>6</v>
      </c>
      <c r="L31" t="s">
        <v>67</v>
      </c>
      <c r="M31" t="s">
        <v>5</v>
      </c>
      <c r="N31" t="s">
        <v>77</v>
      </c>
      <c r="O31" t="s">
        <v>68</v>
      </c>
      <c r="P31" t="s">
        <v>102</v>
      </c>
      <c r="Q31" t="s">
        <v>70</v>
      </c>
      <c r="R31" t="s">
        <v>6</v>
      </c>
      <c r="S31" t="s">
        <v>6</v>
      </c>
    </row>
    <row r="32" spans="1:19" x14ac:dyDescent="0.25">
      <c r="A32" s="3">
        <v>31</v>
      </c>
      <c r="B32" t="s">
        <v>11</v>
      </c>
      <c r="C32" t="s">
        <v>84</v>
      </c>
      <c r="D32" s="4" t="s">
        <v>14</v>
      </c>
      <c r="E32" t="s">
        <v>116</v>
      </c>
      <c r="F32" t="s">
        <v>85</v>
      </c>
      <c r="G32" t="s">
        <v>2</v>
      </c>
      <c r="H32" t="s">
        <v>3</v>
      </c>
      <c r="I32" t="s">
        <v>75</v>
      </c>
      <c r="J32" t="s">
        <v>71</v>
      </c>
      <c r="K32" t="s">
        <v>6</v>
      </c>
      <c r="L32" t="s">
        <v>67</v>
      </c>
      <c r="M32" t="s">
        <v>5</v>
      </c>
      <c r="N32" t="s">
        <v>80</v>
      </c>
      <c r="O32" t="s">
        <v>95</v>
      </c>
      <c r="P32" t="s">
        <v>93</v>
      </c>
      <c r="Q32" t="s">
        <v>70</v>
      </c>
      <c r="R32" t="s">
        <v>6</v>
      </c>
      <c r="S32" t="s">
        <v>83</v>
      </c>
    </row>
    <row r="33" spans="1:26" x14ac:dyDescent="0.25">
      <c r="A33" s="3">
        <v>32</v>
      </c>
      <c r="B33" t="s">
        <v>11</v>
      </c>
      <c r="C33" t="s">
        <v>104</v>
      </c>
      <c r="D33" s="4" t="s">
        <v>14</v>
      </c>
      <c r="E33" t="s">
        <v>91</v>
      </c>
      <c r="F33" t="s">
        <v>64</v>
      </c>
      <c r="G33" t="s">
        <v>2</v>
      </c>
      <c r="H33" t="s">
        <v>35</v>
      </c>
      <c r="I33" t="s">
        <v>75</v>
      </c>
      <c r="J33" t="s">
        <v>117</v>
      </c>
      <c r="K33" t="s">
        <v>6</v>
      </c>
      <c r="L33" t="s">
        <v>67</v>
      </c>
      <c r="M33" t="s">
        <v>10</v>
      </c>
      <c r="N33" t="s">
        <v>72</v>
      </c>
      <c r="O33" t="s">
        <v>92</v>
      </c>
      <c r="P33" t="s">
        <v>69</v>
      </c>
      <c r="Q33" t="s">
        <v>70</v>
      </c>
      <c r="R33" t="s">
        <v>6</v>
      </c>
      <c r="S33" t="s">
        <v>6</v>
      </c>
      <c r="V33" s="2" t="s">
        <v>184</v>
      </c>
      <c r="W33" s="2" t="s">
        <v>222</v>
      </c>
    </row>
    <row r="34" spans="1:26" x14ac:dyDescent="0.25">
      <c r="A34" s="3">
        <v>33</v>
      </c>
      <c r="B34" t="s">
        <v>11</v>
      </c>
      <c r="C34" t="s">
        <v>78</v>
      </c>
      <c r="D34" s="4" t="s">
        <v>14</v>
      </c>
      <c r="E34" t="s">
        <v>7</v>
      </c>
      <c r="F34" t="s">
        <v>85</v>
      </c>
      <c r="G34" t="s">
        <v>2</v>
      </c>
      <c r="H34" t="s">
        <v>28</v>
      </c>
      <c r="I34" t="s">
        <v>9</v>
      </c>
      <c r="J34" t="s">
        <v>71</v>
      </c>
      <c r="K34" t="s">
        <v>6</v>
      </c>
      <c r="L34" t="s">
        <v>23</v>
      </c>
      <c r="M34" t="s">
        <v>5</v>
      </c>
      <c r="N34" t="s">
        <v>90</v>
      </c>
      <c r="O34" t="s">
        <v>86</v>
      </c>
      <c r="P34" t="s">
        <v>107</v>
      </c>
      <c r="Q34" t="s">
        <v>70</v>
      </c>
      <c r="R34" t="s">
        <v>6</v>
      </c>
      <c r="S34" t="s">
        <v>6</v>
      </c>
      <c r="V34" s="2" t="s">
        <v>202</v>
      </c>
      <c r="W34" t="s">
        <v>6</v>
      </c>
      <c r="X34" t="s">
        <v>113</v>
      </c>
      <c r="Y34" t="s">
        <v>83</v>
      </c>
      <c r="Z34" t="s">
        <v>163</v>
      </c>
    </row>
    <row r="35" spans="1:26" x14ac:dyDescent="0.25">
      <c r="A35" s="3">
        <v>34</v>
      </c>
      <c r="B35" t="s">
        <v>11</v>
      </c>
      <c r="C35" t="s">
        <v>62</v>
      </c>
      <c r="D35" s="4" t="s">
        <v>14</v>
      </c>
      <c r="E35" t="s">
        <v>7</v>
      </c>
      <c r="F35" t="s">
        <v>85</v>
      </c>
      <c r="G35" t="s">
        <v>2</v>
      </c>
      <c r="H35" t="s">
        <v>22</v>
      </c>
      <c r="I35" t="s">
        <v>9</v>
      </c>
      <c r="J35" t="s">
        <v>76</v>
      </c>
      <c r="K35" t="s">
        <v>6</v>
      </c>
      <c r="L35" t="s">
        <v>67</v>
      </c>
      <c r="M35" t="s">
        <v>5</v>
      </c>
      <c r="N35" t="s">
        <v>90</v>
      </c>
      <c r="O35" t="s">
        <v>95</v>
      </c>
      <c r="P35" t="s">
        <v>256</v>
      </c>
      <c r="Q35" t="s">
        <v>70</v>
      </c>
      <c r="R35" t="s">
        <v>6</v>
      </c>
      <c r="S35" t="s">
        <v>6</v>
      </c>
      <c r="V35" s="5" t="s">
        <v>78</v>
      </c>
      <c r="W35">
        <v>18</v>
      </c>
      <c r="Y35">
        <v>5</v>
      </c>
      <c r="Z35">
        <v>23</v>
      </c>
    </row>
    <row r="36" spans="1:26" x14ac:dyDescent="0.25">
      <c r="A36" s="3">
        <v>35</v>
      </c>
      <c r="B36" t="s">
        <v>26</v>
      </c>
      <c r="C36" t="s">
        <v>74</v>
      </c>
      <c r="D36" s="4" t="s">
        <v>14</v>
      </c>
      <c r="E36" t="s">
        <v>91</v>
      </c>
      <c r="F36" t="s">
        <v>64</v>
      </c>
      <c r="G36" t="s">
        <v>2</v>
      </c>
      <c r="H36" t="s">
        <v>28</v>
      </c>
      <c r="I36" t="s">
        <v>9</v>
      </c>
      <c r="J36" t="s">
        <v>71</v>
      </c>
      <c r="K36" t="s">
        <v>6</v>
      </c>
      <c r="L36" t="s">
        <v>67</v>
      </c>
      <c r="M36" t="s">
        <v>5</v>
      </c>
      <c r="N36" t="s">
        <v>77</v>
      </c>
      <c r="O36" t="s">
        <v>92</v>
      </c>
      <c r="P36" t="s">
        <v>107</v>
      </c>
      <c r="Q36" t="s">
        <v>70</v>
      </c>
      <c r="R36" t="s">
        <v>6</v>
      </c>
      <c r="S36" t="s">
        <v>6</v>
      </c>
      <c r="V36" s="5" t="s">
        <v>87</v>
      </c>
      <c r="W36">
        <v>18</v>
      </c>
      <c r="Y36">
        <v>3</v>
      </c>
      <c r="Z36">
        <v>21</v>
      </c>
    </row>
    <row r="37" spans="1:26" x14ac:dyDescent="0.25">
      <c r="A37" s="3">
        <v>36</v>
      </c>
      <c r="B37" t="s">
        <v>17</v>
      </c>
      <c r="C37" t="s">
        <v>74</v>
      </c>
      <c r="D37" s="4" t="s">
        <v>14</v>
      </c>
      <c r="E37" t="s">
        <v>63</v>
      </c>
      <c r="F37" t="s">
        <v>6</v>
      </c>
      <c r="G37" t="s">
        <v>2</v>
      </c>
      <c r="H37" t="s">
        <v>28</v>
      </c>
      <c r="I37" t="s">
        <v>97</v>
      </c>
      <c r="J37" t="s">
        <v>89</v>
      </c>
      <c r="K37" t="s">
        <v>6</v>
      </c>
      <c r="L37" t="s">
        <v>118</v>
      </c>
      <c r="M37" t="s">
        <v>5</v>
      </c>
      <c r="N37" t="s">
        <v>80</v>
      </c>
      <c r="O37" t="s">
        <v>86</v>
      </c>
      <c r="P37" t="s">
        <v>102</v>
      </c>
      <c r="Q37" t="s">
        <v>70</v>
      </c>
      <c r="R37" t="s">
        <v>6</v>
      </c>
      <c r="S37" t="s">
        <v>6</v>
      </c>
      <c r="V37" s="5" t="s">
        <v>84</v>
      </c>
      <c r="W37">
        <v>61</v>
      </c>
      <c r="Y37">
        <v>2</v>
      </c>
      <c r="Z37">
        <v>63</v>
      </c>
    </row>
    <row r="38" spans="1:26" x14ac:dyDescent="0.25">
      <c r="A38" s="3">
        <v>37</v>
      </c>
      <c r="B38" t="s">
        <v>11</v>
      </c>
      <c r="C38" t="s">
        <v>84</v>
      </c>
      <c r="D38" s="4" t="s">
        <v>63</v>
      </c>
      <c r="E38" t="s">
        <v>7</v>
      </c>
      <c r="F38" t="s">
        <v>6</v>
      </c>
      <c r="G38" t="s">
        <v>2</v>
      </c>
      <c r="H38" t="s">
        <v>3</v>
      </c>
      <c r="I38" t="s">
        <v>9</v>
      </c>
      <c r="J38" t="s">
        <v>96</v>
      </c>
      <c r="K38" t="s">
        <v>6</v>
      </c>
      <c r="L38" t="s">
        <v>23</v>
      </c>
      <c r="M38" t="s">
        <v>10</v>
      </c>
      <c r="N38" t="s">
        <v>90</v>
      </c>
      <c r="O38" t="s">
        <v>68</v>
      </c>
      <c r="P38" t="s">
        <v>69</v>
      </c>
      <c r="Q38" t="s">
        <v>70</v>
      </c>
      <c r="R38" t="s">
        <v>6</v>
      </c>
      <c r="S38" t="s">
        <v>6</v>
      </c>
      <c r="V38" s="5" t="s">
        <v>62</v>
      </c>
      <c r="W38">
        <v>48</v>
      </c>
      <c r="Z38">
        <v>48</v>
      </c>
    </row>
    <row r="39" spans="1:26" x14ac:dyDescent="0.25">
      <c r="A39" s="3">
        <v>38</v>
      </c>
      <c r="B39" t="s">
        <v>11</v>
      </c>
      <c r="C39" t="s">
        <v>87</v>
      </c>
      <c r="D39" s="4" t="s">
        <v>63</v>
      </c>
      <c r="E39" t="s">
        <v>7</v>
      </c>
      <c r="F39" t="s">
        <v>64</v>
      </c>
      <c r="G39" t="s">
        <v>2</v>
      </c>
      <c r="H39" t="s">
        <v>8</v>
      </c>
      <c r="I39" t="s">
        <v>9</v>
      </c>
      <c r="J39" t="s">
        <v>71</v>
      </c>
      <c r="K39" t="s">
        <v>6</v>
      </c>
      <c r="L39" t="s">
        <v>23</v>
      </c>
      <c r="M39" t="s">
        <v>5</v>
      </c>
      <c r="N39" t="s">
        <v>77</v>
      </c>
      <c r="O39" t="s">
        <v>68</v>
      </c>
      <c r="P39" t="s">
        <v>69</v>
      </c>
      <c r="Q39" t="s">
        <v>70</v>
      </c>
      <c r="R39" t="s">
        <v>6</v>
      </c>
      <c r="S39" t="s">
        <v>6</v>
      </c>
      <c r="V39" s="5" t="s">
        <v>74</v>
      </c>
      <c r="W39">
        <v>27</v>
      </c>
      <c r="Z39">
        <v>27</v>
      </c>
    </row>
    <row r="40" spans="1:26" x14ac:dyDescent="0.25">
      <c r="A40" s="3">
        <v>39</v>
      </c>
      <c r="B40" t="s">
        <v>11</v>
      </c>
      <c r="C40" t="s">
        <v>84</v>
      </c>
      <c r="D40" s="4" t="s">
        <v>63</v>
      </c>
      <c r="E40" t="s">
        <v>63</v>
      </c>
      <c r="F40" t="s">
        <v>85</v>
      </c>
      <c r="G40" t="s">
        <v>2</v>
      </c>
      <c r="H40" t="s">
        <v>3</v>
      </c>
      <c r="I40" t="s">
        <v>88</v>
      </c>
      <c r="J40" t="s">
        <v>112</v>
      </c>
      <c r="K40" t="s">
        <v>6</v>
      </c>
      <c r="L40" t="s">
        <v>23</v>
      </c>
      <c r="M40" t="s">
        <v>10</v>
      </c>
      <c r="N40" t="s">
        <v>90</v>
      </c>
      <c r="O40" t="s">
        <v>68</v>
      </c>
      <c r="P40" t="s">
        <v>69</v>
      </c>
      <c r="Q40" t="s">
        <v>70</v>
      </c>
      <c r="R40" t="s">
        <v>6</v>
      </c>
      <c r="S40" t="s">
        <v>6</v>
      </c>
      <c r="V40" s="5" t="s">
        <v>104</v>
      </c>
      <c r="W40">
        <v>23</v>
      </c>
      <c r="X40">
        <v>2</v>
      </c>
      <c r="Y40">
        <v>4</v>
      </c>
      <c r="Z40">
        <v>29</v>
      </c>
    </row>
    <row r="41" spans="1:26" x14ac:dyDescent="0.25">
      <c r="A41" s="3">
        <v>40</v>
      </c>
      <c r="B41" t="s">
        <v>11</v>
      </c>
      <c r="C41" t="s">
        <v>104</v>
      </c>
      <c r="D41" s="4" t="s">
        <v>18</v>
      </c>
      <c r="E41" t="s">
        <v>73</v>
      </c>
      <c r="F41" t="s">
        <v>85</v>
      </c>
      <c r="G41" t="s">
        <v>2</v>
      </c>
      <c r="H41" t="s">
        <v>28</v>
      </c>
      <c r="I41" t="s">
        <v>119</v>
      </c>
      <c r="J41" t="s">
        <v>120</v>
      </c>
      <c r="K41" t="s">
        <v>6</v>
      </c>
      <c r="L41" t="s">
        <v>67</v>
      </c>
      <c r="M41" t="s">
        <v>5</v>
      </c>
      <c r="N41" t="s">
        <v>90</v>
      </c>
      <c r="O41" t="s">
        <v>92</v>
      </c>
      <c r="P41" t="s">
        <v>93</v>
      </c>
      <c r="Q41" t="s">
        <v>70</v>
      </c>
      <c r="R41" t="s">
        <v>6</v>
      </c>
      <c r="S41" t="s">
        <v>6</v>
      </c>
      <c r="V41" s="5" t="s">
        <v>163</v>
      </c>
      <c r="W41">
        <v>195</v>
      </c>
      <c r="X41">
        <v>2</v>
      </c>
      <c r="Y41">
        <v>14</v>
      </c>
      <c r="Z41">
        <v>211</v>
      </c>
    </row>
    <row r="42" spans="1:26" x14ac:dyDescent="0.25">
      <c r="A42" s="3">
        <v>41</v>
      </c>
      <c r="B42" t="s">
        <v>11</v>
      </c>
      <c r="C42" t="s">
        <v>74</v>
      </c>
      <c r="D42" s="4" t="s">
        <v>14</v>
      </c>
      <c r="E42" t="s">
        <v>121</v>
      </c>
      <c r="F42" t="s">
        <v>85</v>
      </c>
      <c r="G42" t="s">
        <v>2</v>
      </c>
      <c r="H42" t="s">
        <v>3</v>
      </c>
      <c r="I42" t="s">
        <v>65</v>
      </c>
      <c r="J42" t="s">
        <v>71</v>
      </c>
      <c r="K42" t="s">
        <v>6</v>
      </c>
      <c r="L42" t="s">
        <v>67</v>
      </c>
      <c r="M42" t="s">
        <v>5</v>
      </c>
      <c r="N42" t="s">
        <v>80</v>
      </c>
      <c r="O42" t="s">
        <v>86</v>
      </c>
      <c r="P42" t="s">
        <v>256</v>
      </c>
      <c r="Q42" t="s">
        <v>70</v>
      </c>
      <c r="R42" t="s">
        <v>6</v>
      </c>
      <c r="S42" t="s">
        <v>6</v>
      </c>
    </row>
    <row r="43" spans="1:26" x14ac:dyDescent="0.25">
      <c r="A43" s="3">
        <v>42</v>
      </c>
      <c r="B43" t="s">
        <v>11</v>
      </c>
      <c r="C43" t="s">
        <v>84</v>
      </c>
      <c r="D43" s="4" t="s">
        <v>14</v>
      </c>
      <c r="E43" t="s">
        <v>122</v>
      </c>
      <c r="F43" t="s">
        <v>64</v>
      </c>
      <c r="G43" t="s">
        <v>2</v>
      </c>
      <c r="H43" t="s">
        <v>3</v>
      </c>
      <c r="I43" t="s">
        <v>9</v>
      </c>
      <c r="J43" t="s">
        <v>71</v>
      </c>
      <c r="K43" t="s">
        <v>6</v>
      </c>
      <c r="L43" t="s">
        <v>23</v>
      </c>
      <c r="M43" t="s">
        <v>5</v>
      </c>
      <c r="N43" t="s">
        <v>90</v>
      </c>
      <c r="O43" t="s">
        <v>95</v>
      </c>
      <c r="P43" t="s">
        <v>107</v>
      </c>
      <c r="Q43" t="s">
        <v>70</v>
      </c>
      <c r="R43" t="s">
        <v>6</v>
      </c>
      <c r="S43" t="s">
        <v>6</v>
      </c>
      <c r="V43" s="25" t="s">
        <v>202</v>
      </c>
      <c r="W43" s="25" t="s">
        <v>6</v>
      </c>
      <c r="X43" s="25" t="s">
        <v>113</v>
      </c>
      <c r="Y43" s="25" t="s">
        <v>83</v>
      </c>
    </row>
    <row r="44" spans="1:26" x14ac:dyDescent="0.25">
      <c r="A44" s="3">
        <v>43</v>
      </c>
      <c r="B44" t="s">
        <v>11</v>
      </c>
      <c r="C44" t="s">
        <v>104</v>
      </c>
      <c r="D44" s="4" t="s">
        <v>14</v>
      </c>
      <c r="E44" t="s">
        <v>7</v>
      </c>
      <c r="F44" t="s">
        <v>6</v>
      </c>
      <c r="G44" t="s">
        <v>2</v>
      </c>
      <c r="H44" t="s">
        <v>28</v>
      </c>
      <c r="I44" t="s">
        <v>65</v>
      </c>
      <c r="J44" t="s">
        <v>20</v>
      </c>
      <c r="K44" t="s">
        <v>6</v>
      </c>
      <c r="L44" t="s">
        <v>67</v>
      </c>
      <c r="M44" t="s">
        <v>5</v>
      </c>
      <c r="N44" t="s">
        <v>80</v>
      </c>
      <c r="O44" t="s">
        <v>92</v>
      </c>
      <c r="P44" t="s">
        <v>256</v>
      </c>
      <c r="Q44" t="s">
        <v>70</v>
      </c>
      <c r="R44" t="s">
        <v>83</v>
      </c>
      <c r="S44" t="s">
        <v>6</v>
      </c>
      <c r="V44" s="5" t="s">
        <v>78</v>
      </c>
      <c r="W44">
        <v>18</v>
      </c>
      <c r="Y44">
        <v>5</v>
      </c>
    </row>
    <row r="45" spans="1:26" x14ac:dyDescent="0.25">
      <c r="A45" s="3">
        <v>44</v>
      </c>
      <c r="B45" t="s">
        <v>11</v>
      </c>
      <c r="C45" t="s">
        <v>84</v>
      </c>
      <c r="D45" s="4" t="s">
        <v>14</v>
      </c>
      <c r="E45" t="s">
        <v>122</v>
      </c>
      <c r="F45" t="s">
        <v>64</v>
      </c>
      <c r="G45" t="s">
        <v>2</v>
      </c>
      <c r="H45" t="s">
        <v>8</v>
      </c>
      <c r="I45" t="s">
        <v>65</v>
      </c>
      <c r="J45" t="s">
        <v>96</v>
      </c>
      <c r="K45" t="s">
        <v>6</v>
      </c>
      <c r="L45" t="s">
        <v>67</v>
      </c>
      <c r="M45" t="s">
        <v>10</v>
      </c>
      <c r="N45" t="s">
        <v>90</v>
      </c>
      <c r="O45" t="s">
        <v>92</v>
      </c>
      <c r="P45" t="s">
        <v>69</v>
      </c>
      <c r="Q45" t="s">
        <v>33</v>
      </c>
      <c r="R45" t="s">
        <v>6</v>
      </c>
      <c r="S45" t="s">
        <v>6</v>
      </c>
      <c r="V45" s="5" t="s">
        <v>87</v>
      </c>
      <c r="W45">
        <v>18</v>
      </c>
      <c r="Y45">
        <v>3</v>
      </c>
    </row>
    <row r="46" spans="1:26" x14ac:dyDescent="0.25">
      <c r="A46" s="3">
        <v>45</v>
      </c>
      <c r="B46" t="s">
        <v>11</v>
      </c>
      <c r="C46" t="s">
        <v>62</v>
      </c>
      <c r="D46" s="4" t="s">
        <v>63</v>
      </c>
      <c r="E46" t="s">
        <v>109</v>
      </c>
      <c r="F46" t="s">
        <v>64</v>
      </c>
      <c r="G46" t="s">
        <v>2</v>
      </c>
      <c r="H46" t="s">
        <v>36</v>
      </c>
      <c r="I46" t="s">
        <v>65</v>
      </c>
      <c r="J46" t="s">
        <v>71</v>
      </c>
      <c r="K46" t="s">
        <v>6</v>
      </c>
      <c r="L46" t="s">
        <v>23</v>
      </c>
      <c r="M46" t="s">
        <v>10</v>
      </c>
      <c r="N46" t="s">
        <v>77</v>
      </c>
      <c r="O46" t="s">
        <v>68</v>
      </c>
      <c r="P46" t="s">
        <v>107</v>
      </c>
      <c r="Q46" t="s">
        <v>70</v>
      </c>
      <c r="R46" t="s">
        <v>6</v>
      </c>
      <c r="S46" t="s">
        <v>6</v>
      </c>
      <c r="V46" s="5" t="s">
        <v>84</v>
      </c>
      <c r="W46">
        <v>61</v>
      </c>
      <c r="Y46">
        <v>2</v>
      </c>
    </row>
    <row r="47" spans="1:26" x14ac:dyDescent="0.25">
      <c r="A47" s="3">
        <v>46</v>
      </c>
      <c r="B47" t="s">
        <v>11</v>
      </c>
      <c r="C47" t="s">
        <v>62</v>
      </c>
      <c r="D47" s="4" t="s">
        <v>18</v>
      </c>
      <c r="E47" t="s">
        <v>251</v>
      </c>
      <c r="F47" t="s">
        <v>6</v>
      </c>
      <c r="G47" t="s">
        <v>2</v>
      </c>
      <c r="H47" t="s">
        <v>28</v>
      </c>
      <c r="I47" t="s">
        <v>63</v>
      </c>
      <c r="J47" t="s">
        <v>96</v>
      </c>
      <c r="K47" t="s">
        <v>6</v>
      </c>
      <c r="L47" t="s">
        <v>23</v>
      </c>
      <c r="M47" t="s">
        <v>5</v>
      </c>
      <c r="N47" t="s">
        <v>90</v>
      </c>
      <c r="O47" t="s">
        <v>92</v>
      </c>
      <c r="P47" t="s">
        <v>93</v>
      </c>
      <c r="Q47" t="s">
        <v>70</v>
      </c>
      <c r="R47" t="s">
        <v>6</v>
      </c>
      <c r="S47" t="s">
        <v>6</v>
      </c>
      <c r="V47" s="5" t="s">
        <v>62</v>
      </c>
      <c r="W47">
        <v>48</v>
      </c>
    </row>
    <row r="48" spans="1:26" x14ac:dyDescent="0.25">
      <c r="A48" s="3">
        <v>47</v>
      </c>
      <c r="B48" t="s">
        <v>11</v>
      </c>
      <c r="C48" t="s">
        <v>84</v>
      </c>
      <c r="D48" s="4" t="s">
        <v>63</v>
      </c>
      <c r="E48" t="s">
        <v>91</v>
      </c>
      <c r="F48" t="s">
        <v>6</v>
      </c>
      <c r="G48" t="s">
        <v>2</v>
      </c>
      <c r="H48" t="s">
        <v>8</v>
      </c>
      <c r="I48" t="s">
        <v>9</v>
      </c>
      <c r="J48" t="s">
        <v>71</v>
      </c>
      <c r="K48" t="s">
        <v>6</v>
      </c>
      <c r="L48" t="s">
        <v>23</v>
      </c>
      <c r="M48" t="s">
        <v>5</v>
      </c>
      <c r="N48" t="s">
        <v>90</v>
      </c>
      <c r="O48" t="s">
        <v>68</v>
      </c>
      <c r="P48" t="s">
        <v>257</v>
      </c>
      <c r="Q48" t="s">
        <v>82</v>
      </c>
      <c r="R48" t="s">
        <v>6</v>
      </c>
      <c r="S48" t="s">
        <v>6</v>
      </c>
      <c r="V48" s="5" t="s">
        <v>74</v>
      </c>
      <c r="W48">
        <v>27</v>
      </c>
    </row>
    <row r="49" spans="1:25" x14ac:dyDescent="0.25">
      <c r="A49" s="3">
        <v>48</v>
      </c>
      <c r="B49" t="s">
        <v>11</v>
      </c>
      <c r="C49" t="s">
        <v>104</v>
      </c>
      <c r="D49" s="4" t="s">
        <v>14</v>
      </c>
      <c r="E49" t="s">
        <v>121</v>
      </c>
      <c r="F49" t="s">
        <v>85</v>
      </c>
      <c r="G49" t="s">
        <v>2</v>
      </c>
      <c r="H49" t="s">
        <v>22</v>
      </c>
      <c r="I49" t="s">
        <v>124</v>
      </c>
      <c r="J49" t="s">
        <v>125</v>
      </c>
      <c r="K49" t="s">
        <v>6</v>
      </c>
      <c r="L49" t="s">
        <v>23</v>
      </c>
      <c r="M49" t="s">
        <v>5</v>
      </c>
      <c r="N49" t="s">
        <v>72</v>
      </c>
      <c r="O49" t="s">
        <v>92</v>
      </c>
      <c r="P49" t="s">
        <v>69</v>
      </c>
      <c r="Q49" t="s">
        <v>70</v>
      </c>
      <c r="R49" t="s">
        <v>6</v>
      </c>
      <c r="S49" t="s">
        <v>6</v>
      </c>
      <c r="V49" s="5" t="s">
        <v>104</v>
      </c>
      <c r="W49">
        <v>23</v>
      </c>
      <c r="X49">
        <v>2</v>
      </c>
      <c r="Y49">
        <v>4</v>
      </c>
    </row>
    <row r="50" spans="1:25" x14ac:dyDescent="0.25">
      <c r="A50" s="3">
        <v>49</v>
      </c>
      <c r="B50" t="s">
        <v>11</v>
      </c>
      <c r="C50" t="s">
        <v>78</v>
      </c>
      <c r="D50" s="4" t="s">
        <v>18</v>
      </c>
      <c r="E50" t="s">
        <v>91</v>
      </c>
      <c r="F50" t="s">
        <v>85</v>
      </c>
      <c r="G50" t="s">
        <v>2</v>
      </c>
      <c r="H50" t="s">
        <v>32</v>
      </c>
      <c r="I50" t="s">
        <v>65</v>
      </c>
      <c r="J50" t="s">
        <v>126</v>
      </c>
      <c r="K50" t="s">
        <v>6</v>
      </c>
      <c r="L50" t="s">
        <v>67</v>
      </c>
      <c r="M50" t="s">
        <v>5</v>
      </c>
      <c r="N50" t="s">
        <v>72</v>
      </c>
      <c r="O50" t="s">
        <v>92</v>
      </c>
      <c r="P50" t="s">
        <v>93</v>
      </c>
      <c r="Q50" t="s">
        <v>70</v>
      </c>
      <c r="R50" t="s">
        <v>6</v>
      </c>
      <c r="S50" t="s">
        <v>6</v>
      </c>
    </row>
    <row r="51" spans="1:25" x14ac:dyDescent="0.25">
      <c r="A51" s="3">
        <v>50</v>
      </c>
      <c r="B51" t="s">
        <v>26</v>
      </c>
      <c r="C51" t="s">
        <v>84</v>
      </c>
      <c r="D51" s="4" t="s">
        <v>18</v>
      </c>
      <c r="E51" t="s">
        <v>121</v>
      </c>
      <c r="F51" t="s">
        <v>6</v>
      </c>
      <c r="G51" t="s">
        <v>2</v>
      </c>
      <c r="H51" t="s">
        <v>28</v>
      </c>
      <c r="I51" t="s">
        <v>128</v>
      </c>
      <c r="J51" t="s">
        <v>66</v>
      </c>
      <c r="K51" t="s">
        <v>6</v>
      </c>
      <c r="L51" t="s">
        <v>23</v>
      </c>
      <c r="M51" t="s">
        <v>5</v>
      </c>
      <c r="N51" t="s">
        <v>72</v>
      </c>
      <c r="O51" t="s">
        <v>92</v>
      </c>
      <c r="P51" t="s">
        <v>93</v>
      </c>
      <c r="Q51" t="s">
        <v>33</v>
      </c>
      <c r="R51" t="s">
        <v>6</v>
      </c>
      <c r="S51" t="s">
        <v>6</v>
      </c>
    </row>
    <row r="52" spans="1:25" x14ac:dyDescent="0.25">
      <c r="A52" s="3">
        <v>51</v>
      </c>
      <c r="B52" t="s">
        <v>11</v>
      </c>
      <c r="C52" t="s">
        <v>62</v>
      </c>
      <c r="D52" s="4" t="s">
        <v>18</v>
      </c>
      <c r="E52" t="s">
        <v>94</v>
      </c>
      <c r="F52" t="s">
        <v>6</v>
      </c>
      <c r="G52" t="s">
        <v>2</v>
      </c>
      <c r="H52" t="s">
        <v>8</v>
      </c>
      <c r="I52" t="s">
        <v>65</v>
      </c>
      <c r="J52" t="s">
        <v>129</v>
      </c>
      <c r="K52" t="s">
        <v>6</v>
      </c>
      <c r="L52" t="s">
        <v>67</v>
      </c>
      <c r="M52" t="s">
        <v>25</v>
      </c>
      <c r="N52" t="s">
        <v>72</v>
      </c>
      <c r="O52" t="s">
        <v>92</v>
      </c>
      <c r="P52" t="s">
        <v>256</v>
      </c>
      <c r="Q52" t="s">
        <v>70</v>
      </c>
      <c r="R52" t="s">
        <v>6</v>
      </c>
      <c r="S52" t="s">
        <v>83</v>
      </c>
    </row>
    <row r="53" spans="1:25" x14ac:dyDescent="0.25">
      <c r="A53" s="3">
        <v>52</v>
      </c>
      <c r="B53" t="s">
        <v>11</v>
      </c>
      <c r="C53" t="s">
        <v>78</v>
      </c>
      <c r="D53" s="4" t="s">
        <v>63</v>
      </c>
      <c r="E53" t="s">
        <v>94</v>
      </c>
      <c r="F53" t="s">
        <v>64</v>
      </c>
      <c r="G53" t="s">
        <v>2</v>
      </c>
      <c r="H53" t="s">
        <v>38</v>
      </c>
      <c r="I53" t="s">
        <v>9</v>
      </c>
      <c r="J53" t="s">
        <v>130</v>
      </c>
      <c r="K53" t="s">
        <v>6</v>
      </c>
      <c r="L53" t="s">
        <v>67</v>
      </c>
      <c r="M53" t="s">
        <v>10</v>
      </c>
      <c r="N53" t="s">
        <v>90</v>
      </c>
      <c r="O53" t="s">
        <v>68</v>
      </c>
      <c r="P53" t="s">
        <v>257</v>
      </c>
      <c r="Q53" t="s">
        <v>70</v>
      </c>
      <c r="R53" t="s">
        <v>83</v>
      </c>
      <c r="S53" t="s">
        <v>83</v>
      </c>
    </row>
    <row r="54" spans="1:25" x14ac:dyDescent="0.25">
      <c r="A54" s="3">
        <v>53</v>
      </c>
      <c r="B54" t="s">
        <v>11</v>
      </c>
      <c r="C54" t="s">
        <v>84</v>
      </c>
      <c r="D54" s="4" t="s">
        <v>18</v>
      </c>
      <c r="E54" t="s">
        <v>30</v>
      </c>
      <c r="F54" t="s">
        <v>6</v>
      </c>
      <c r="G54" t="s">
        <v>2</v>
      </c>
      <c r="H54" t="s">
        <v>28</v>
      </c>
      <c r="I54" t="s">
        <v>9</v>
      </c>
      <c r="J54" t="s">
        <v>71</v>
      </c>
      <c r="K54" t="s">
        <v>6</v>
      </c>
      <c r="L54" t="s">
        <v>118</v>
      </c>
      <c r="M54" t="s">
        <v>5</v>
      </c>
      <c r="N54" t="s">
        <v>90</v>
      </c>
      <c r="O54" t="s">
        <v>86</v>
      </c>
      <c r="P54" t="s">
        <v>256</v>
      </c>
      <c r="Q54" t="s">
        <v>70</v>
      </c>
      <c r="R54" t="s">
        <v>6</v>
      </c>
      <c r="S54" t="s">
        <v>6</v>
      </c>
    </row>
    <row r="55" spans="1:25" x14ac:dyDescent="0.25">
      <c r="A55" s="3">
        <v>54</v>
      </c>
      <c r="B55" t="s">
        <v>11</v>
      </c>
      <c r="C55" t="s">
        <v>84</v>
      </c>
      <c r="D55" s="4" t="s">
        <v>63</v>
      </c>
      <c r="E55" t="s">
        <v>109</v>
      </c>
      <c r="F55" t="s">
        <v>64</v>
      </c>
      <c r="G55" t="s">
        <v>2</v>
      </c>
      <c r="H55" t="s">
        <v>3</v>
      </c>
      <c r="I55" t="s">
        <v>65</v>
      </c>
      <c r="J55" t="s">
        <v>131</v>
      </c>
      <c r="K55" t="s">
        <v>6</v>
      </c>
      <c r="L55" t="s">
        <v>23</v>
      </c>
      <c r="M55" t="s">
        <v>5</v>
      </c>
      <c r="N55" t="s">
        <v>77</v>
      </c>
      <c r="O55" t="s">
        <v>68</v>
      </c>
      <c r="P55" t="s">
        <v>93</v>
      </c>
      <c r="Q55" t="s">
        <v>33</v>
      </c>
      <c r="R55" t="s">
        <v>6</v>
      </c>
      <c r="S55" t="s">
        <v>6</v>
      </c>
    </row>
    <row r="56" spans="1:25" x14ac:dyDescent="0.25">
      <c r="A56" s="3">
        <v>55</v>
      </c>
      <c r="B56" t="s">
        <v>26</v>
      </c>
      <c r="C56" t="s">
        <v>74</v>
      </c>
      <c r="D56" s="4" t="s">
        <v>63</v>
      </c>
      <c r="E56" t="s">
        <v>94</v>
      </c>
      <c r="F56" t="s">
        <v>85</v>
      </c>
      <c r="G56" t="s">
        <v>2</v>
      </c>
      <c r="H56" t="s">
        <v>8</v>
      </c>
      <c r="I56" t="s">
        <v>9</v>
      </c>
      <c r="J56" t="s">
        <v>71</v>
      </c>
      <c r="K56" t="s">
        <v>6</v>
      </c>
      <c r="L56" t="s">
        <v>23</v>
      </c>
      <c r="M56" t="s">
        <v>10</v>
      </c>
      <c r="N56" t="s">
        <v>77</v>
      </c>
      <c r="O56" t="s">
        <v>68</v>
      </c>
      <c r="P56" t="s">
        <v>107</v>
      </c>
      <c r="Q56" t="s">
        <v>70</v>
      </c>
      <c r="R56" t="s">
        <v>6</v>
      </c>
      <c r="S56" t="s">
        <v>6</v>
      </c>
    </row>
    <row r="57" spans="1:25" x14ac:dyDescent="0.25">
      <c r="A57" s="3">
        <v>56</v>
      </c>
      <c r="B57" t="s">
        <v>26</v>
      </c>
      <c r="C57" t="s">
        <v>62</v>
      </c>
      <c r="D57" s="4" t="s">
        <v>14</v>
      </c>
      <c r="E57" t="s">
        <v>30</v>
      </c>
      <c r="F57" t="s">
        <v>64</v>
      </c>
      <c r="G57" t="s">
        <v>2</v>
      </c>
      <c r="H57" t="s">
        <v>19</v>
      </c>
      <c r="I57" t="s">
        <v>99</v>
      </c>
      <c r="J57" t="s">
        <v>132</v>
      </c>
      <c r="K57" t="s">
        <v>6</v>
      </c>
      <c r="L57" t="s">
        <v>67</v>
      </c>
      <c r="M57" t="s">
        <v>5</v>
      </c>
      <c r="N57" t="s">
        <v>77</v>
      </c>
      <c r="O57" t="s">
        <v>92</v>
      </c>
      <c r="P57" t="s">
        <v>93</v>
      </c>
      <c r="Q57" t="s">
        <v>70</v>
      </c>
      <c r="R57" t="s">
        <v>6</v>
      </c>
      <c r="S57" t="s">
        <v>6</v>
      </c>
    </row>
    <row r="58" spans="1:25" x14ac:dyDescent="0.25">
      <c r="A58" s="3">
        <v>57</v>
      </c>
      <c r="B58" t="s">
        <v>13</v>
      </c>
      <c r="C58" t="s">
        <v>104</v>
      </c>
      <c r="D58" s="4" t="s">
        <v>18</v>
      </c>
      <c r="E58" t="s">
        <v>103</v>
      </c>
      <c r="F58" t="s">
        <v>85</v>
      </c>
      <c r="G58" t="s">
        <v>79</v>
      </c>
      <c r="H58" t="s">
        <v>234</v>
      </c>
      <c r="I58" t="s">
        <v>9</v>
      </c>
      <c r="J58" t="s">
        <v>76</v>
      </c>
      <c r="K58" t="s">
        <v>6</v>
      </c>
      <c r="L58" t="s">
        <v>67</v>
      </c>
      <c r="M58" t="s">
        <v>10</v>
      </c>
      <c r="N58" t="s">
        <v>77</v>
      </c>
      <c r="O58" t="s">
        <v>95</v>
      </c>
      <c r="P58" t="s">
        <v>69</v>
      </c>
      <c r="Q58" t="s">
        <v>70</v>
      </c>
      <c r="R58" t="s">
        <v>6</v>
      </c>
      <c r="S58" t="s">
        <v>6</v>
      </c>
    </row>
    <row r="59" spans="1:25" x14ac:dyDescent="0.25">
      <c r="A59" s="3">
        <v>58</v>
      </c>
      <c r="B59" t="s">
        <v>26</v>
      </c>
      <c r="C59" t="s">
        <v>74</v>
      </c>
      <c r="D59" s="4" t="s">
        <v>192</v>
      </c>
      <c r="E59" t="s">
        <v>252</v>
      </c>
      <c r="F59" t="s">
        <v>85</v>
      </c>
      <c r="G59" t="s">
        <v>2</v>
      </c>
      <c r="H59" t="s">
        <v>28</v>
      </c>
      <c r="I59" t="s">
        <v>9</v>
      </c>
      <c r="J59" t="s">
        <v>71</v>
      </c>
      <c r="K59" t="s">
        <v>6</v>
      </c>
      <c r="L59" t="s">
        <v>29</v>
      </c>
      <c r="M59" t="s">
        <v>5</v>
      </c>
      <c r="N59" t="s">
        <v>90</v>
      </c>
      <c r="O59" t="s">
        <v>92</v>
      </c>
      <c r="P59" t="s">
        <v>107</v>
      </c>
      <c r="Q59" t="s">
        <v>70</v>
      </c>
      <c r="R59" t="s">
        <v>6</v>
      </c>
      <c r="S59" t="s">
        <v>6</v>
      </c>
    </row>
    <row r="60" spans="1:25" x14ac:dyDescent="0.25">
      <c r="A60" s="3">
        <v>59</v>
      </c>
      <c r="B60" t="s">
        <v>13</v>
      </c>
      <c r="C60" t="s">
        <v>104</v>
      </c>
      <c r="D60" s="4" t="s">
        <v>18</v>
      </c>
      <c r="E60" t="s">
        <v>18</v>
      </c>
      <c r="F60" t="s">
        <v>85</v>
      </c>
      <c r="G60" t="s">
        <v>2</v>
      </c>
      <c r="H60" t="s">
        <v>28</v>
      </c>
      <c r="I60" t="s">
        <v>65</v>
      </c>
      <c r="J60" t="s">
        <v>98</v>
      </c>
      <c r="K60" t="s">
        <v>6</v>
      </c>
      <c r="L60" t="s">
        <v>67</v>
      </c>
      <c r="M60" t="s">
        <v>5</v>
      </c>
      <c r="N60" t="s">
        <v>72</v>
      </c>
      <c r="O60" t="s">
        <v>92</v>
      </c>
      <c r="P60" t="s">
        <v>93</v>
      </c>
      <c r="Q60" t="s">
        <v>33</v>
      </c>
      <c r="R60" t="s">
        <v>83</v>
      </c>
      <c r="S60" t="s">
        <v>83</v>
      </c>
    </row>
    <row r="61" spans="1:25" x14ac:dyDescent="0.25">
      <c r="A61" s="3">
        <v>60</v>
      </c>
      <c r="B61" t="s">
        <v>26</v>
      </c>
      <c r="C61" t="s">
        <v>87</v>
      </c>
      <c r="D61" s="4" t="s">
        <v>88</v>
      </c>
      <c r="E61" t="s">
        <v>30</v>
      </c>
      <c r="F61" t="s">
        <v>6</v>
      </c>
      <c r="G61" t="s">
        <v>2</v>
      </c>
      <c r="H61" t="s">
        <v>8</v>
      </c>
      <c r="I61" t="s">
        <v>9</v>
      </c>
      <c r="J61" t="s">
        <v>71</v>
      </c>
      <c r="K61" t="s">
        <v>6</v>
      </c>
      <c r="L61" t="s">
        <v>23</v>
      </c>
      <c r="M61" t="s">
        <v>5</v>
      </c>
      <c r="N61" t="s">
        <v>90</v>
      </c>
      <c r="O61" t="s">
        <v>68</v>
      </c>
      <c r="P61" t="s">
        <v>69</v>
      </c>
      <c r="Q61" t="s">
        <v>70</v>
      </c>
      <c r="R61" t="s">
        <v>6</v>
      </c>
      <c r="S61" t="s">
        <v>83</v>
      </c>
    </row>
    <row r="62" spans="1:25" x14ac:dyDescent="0.25">
      <c r="A62" s="3">
        <v>61</v>
      </c>
      <c r="B62" t="s">
        <v>11</v>
      </c>
      <c r="C62" t="s">
        <v>84</v>
      </c>
      <c r="D62" s="4" t="s">
        <v>63</v>
      </c>
      <c r="E62" t="s">
        <v>253</v>
      </c>
      <c r="F62" t="s">
        <v>64</v>
      </c>
      <c r="G62" t="s">
        <v>2</v>
      </c>
      <c r="H62" t="s">
        <v>8</v>
      </c>
      <c r="I62" t="s">
        <v>9</v>
      </c>
      <c r="J62" t="s">
        <v>71</v>
      </c>
      <c r="K62" t="s">
        <v>6</v>
      </c>
      <c r="L62" t="s">
        <v>67</v>
      </c>
      <c r="M62" t="s">
        <v>10</v>
      </c>
      <c r="N62" t="s">
        <v>72</v>
      </c>
      <c r="O62" t="s">
        <v>68</v>
      </c>
      <c r="P62" t="s">
        <v>257</v>
      </c>
      <c r="Q62" t="s">
        <v>70</v>
      </c>
      <c r="R62" t="s">
        <v>6</v>
      </c>
      <c r="S62" t="s">
        <v>6</v>
      </c>
    </row>
    <row r="63" spans="1:25" x14ac:dyDescent="0.25">
      <c r="A63" s="3">
        <v>62</v>
      </c>
      <c r="B63" t="s">
        <v>11</v>
      </c>
      <c r="C63" t="s">
        <v>78</v>
      </c>
      <c r="D63" s="4" t="s">
        <v>18</v>
      </c>
      <c r="E63" t="s">
        <v>7</v>
      </c>
      <c r="F63" t="s">
        <v>6</v>
      </c>
      <c r="G63" t="s">
        <v>2</v>
      </c>
      <c r="H63" t="s">
        <v>8</v>
      </c>
      <c r="I63" t="s">
        <v>9</v>
      </c>
      <c r="J63" t="s">
        <v>112</v>
      </c>
      <c r="K63" t="s">
        <v>6</v>
      </c>
      <c r="L63" t="s">
        <v>29</v>
      </c>
      <c r="M63" t="s">
        <v>5</v>
      </c>
      <c r="N63" t="s">
        <v>77</v>
      </c>
      <c r="O63" t="s">
        <v>95</v>
      </c>
      <c r="P63" t="s">
        <v>69</v>
      </c>
      <c r="Q63" t="s">
        <v>70</v>
      </c>
      <c r="R63" t="s">
        <v>83</v>
      </c>
      <c r="S63" t="s">
        <v>6</v>
      </c>
    </row>
    <row r="64" spans="1:25" x14ac:dyDescent="0.25">
      <c r="A64" s="3">
        <v>63</v>
      </c>
      <c r="B64" t="s">
        <v>26</v>
      </c>
      <c r="C64" t="s">
        <v>84</v>
      </c>
      <c r="D64" s="4" t="s">
        <v>124</v>
      </c>
      <c r="E64" t="s">
        <v>94</v>
      </c>
      <c r="F64" t="s">
        <v>85</v>
      </c>
      <c r="G64" t="s">
        <v>2</v>
      </c>
      <c r="H64" t="s">
        <v>28</v>
      </c>
      <c r="I64" t="s">
        <v>88</v>
      </c>
      <c r="J64" t="s">
        <v>71</v>
      </c>
      <c r="K64" t="s">
        <v>6</v>
      </c>
      <c r="L64" t="s">
        <v>29</v>
      </c>
      <c r="M64" t="s">
        <v>10</v>
      </c>
      <c r="N64" t="s">
        <v>90</v>
      </c>
      <c r="O64" t="s">
        <v>92</v>
      </c>
      <c r="P64" t="s">
        <v>257</v>
      </c>
      <c r="Q64" t="s">
        <v>33</v>
      </c>
      <c r="R64" t="s">
        <v>6</v>
      </c>
      <c r="S64" t="s">
        <v>6</v>
      </c>
    </row>
    <row r="65" spans="1:19" x14ac:dyDescent="0.25">
      <c r="A65" s="3">
        <v>64</v>
      </c>
      <c r="B65" t="s">
        <v>26</v>
      </c>
      <c r="C65" t="s">
        <v>87</v>
      </c>
      <c r="D65" s="4" t="s">
        <v>63</v>
      </c>
      <c r="E65" t="s">
        <v>138</v>
      </c>
      <c r="F65" t="s">
        <v>6</v>
      </c>
      <c r="G65" t="s">
        <v>2</v>
      </c>
      <c r="H65" t="s">
        <v>8</v>
      </c>
      <c r="I65" t="s">
        <v>65</v>
      </c>
      <c r="J65" t="s">
        <v>39</v>
      </c>
      <c r="K65" t="s">
        <v>6</v>
      </c>
      <c r="L65" t="s">
        <v>23</v>
      </c>
      <c r="M65" t="s">
        <v>10</v>
      </c>
      <c r="N65" t="s">
        <v>77</v>
      </c>
      <c r="O65" t="s">
        <v>68</v>
      </c>
      <c r="P65" t="s">
        <v>257</v>
      </c>
      <c r="Q65" t="s">
        <v>70</v>
      </c>
      <c r="R65" t="s">
        <v>6</v>
      </c>
      <c r="S65" t="s">
        <v>6</v>
      </c>
    </row>
    <row r="66" spans="1:19" x14ac:dyDescent="0.25">
      <c r="A66" s="3">
        <v>65</v>
      </c>
      <c r="B66" t="s">
        <v>11</v>
      </c>
      <c r="C66" t="s">
        <v>84</v>
      </c>
      <c r="D66" s="4" t="s">
        <v>18</v>
      </c>
      <c r="E66" t="s">
        <v>30</v>
      </c>
      <c r="F66" t="s">
        <v>6</v>
      </c>
      <c r="G66" t="s">
        <v>2</v>
      </c>
      <c r="H66" t="s">
        <v>8</v>
      </c>
      <c r="I66" t="s">
        <v>88</v>
      </c>
      <c r="J66" t="s">
        <v>149</v>
      </c>
      <c r="K66" t="s">
        <v>6</v>
      </c>
      <c r="L66" t="s">
        <v>23</v>
      </c>
      <c r="M66" t="s">
        <v>5</v>
      </c>
      <c r="N66" t="s">
        <v>80</v>
      </c>
      <c r="O66" t="s">
        <v>95</v>
      </c>
      <c r="P66" t="s">
        <v>256</v>
      </c>
      <c r="Q66" t="s">
        <v>70</v>
      </c>
      <c r="R66" t="s">
        <v>6</v>
      </c>
      <c r="S66" t="s">
        <v>6</v>
      </c>
    </row>
    <row r="67" spans="1:19" x14ac:dyDescent="0.25">
      <c r="A67" s="3">
        <v>66</v>
      </c>
      <c r="B67" t="s">
        <v>13</v>
      </c>
      <c r="C67" t="s">
        <v>104</v>
      </c>
      <c r="D67" s="4" t="s">
        <v>65</v>
      </c>
      <c r="E67" t="s">
        <v>248</v>
      </c>
      <c r="F67" t="s">
        <v>64</v>
      </c>
      <c r="G67" t="s">
        <v>2</v>
      </c>
      <c r="H67" t="s">
        <v>24</v>
      </c>
      <c r="I67" t="s">
        <v>9</v>
      </c>
      <c r="J67" t="s">
        <v>71</v>
      </c>
      <c r="K67" t="s">
        <v>6</v>
      </c>
      <c r="L67" t="s">
        <v>67</v>
      </c>
      <c r="M67" t="s">
        <v>10</v>
      </c>
      <c r="N67" t="s">
        <v>72</v>
      </c>
      <c r="O67" t="s">
        <v>68</v>
      </c>
      <c r="P67" t="s">
        <v>102</v>
      </c>
      <c r="Q67" t="s">
        <v>70</v>
      </c>
      <c r="R67" t="s">
        <v>113</v>
      </c>
      <c r="S67" t="s">
        <v>6</v>
      </c>
    </row>
    <row r="68" spans="1:19" x14ac:dyDescent="0.25">
      <c r="A68" s="3">
        <v>67</v>
      </c>
      <c r="B68" t="s">
        <v>12</v>
      </c>
      <c r="C68" t="s">
        <v>62</v>
      </c>
      <c r="D68" s="4" t="s">
        <v>18</v>
      </c>
      <c r="E68" t="s">
        <v>122</v>
      </c>
      <c r="F68" t="s">
        <v>6</v>
      </c>
      <c r="G68" t="s">
        <v>2</v>
      </c>
      <c r="H68" t="s">
        <v>19</v>
      </c>
      <c r="I68" t="s">
        <v>9</v>
      </c>
      <c r="J68" t="s">
        <v>71</v>
      </c>
      <c r="K68" t="s">
        <v>6</v>
      </c>
      <c r="L68" t="s">
        <v>23</v>
      </c>
      <c r="M68" t="s">
        <v>5</v>
      </c>
      <c r="N68" t="s">
        <v>77</v>
      </c>
      <c r="O68" t="s">
        <v>95</v>
      </c>
      <c r="P68" t="s">
        <v>102</v>
      </c>
      <c r="Q68" t="s">
        <v>70</v>
      </c>
      <c r="R68" t="s">
        <v>6</v>
      </c>
      <c r="S68" t="s">
        <v>6</v>
      </c>
    </row>
    <row r="69" spans="1:19" x14ac:dyDescent="0.25">
      <c r="A69" s="3">
        <v>68</v>
      </c>
      <c r="B69" t="s">
        <v>26</v>
      </c>
      <c r="C69" t="s">
        <v>74</v>
      </c>
      <c r="D69" s="4" t="s">
        <v>14</v>
      </c>
      <c r="E69" t="s">
        <v>7</v>
      </c>
      <c r="F69" t="s">
        <v>64</v>
      </c>
      <c r="G69" t="s">
        <v>2</v>
      </c>
      <c r="H69" t="s">
        <v>8</v>
      </c>
      <c r="I69" t="s">
        <v>63</v>
      </c>
      <c r="J69" t="s">
        <v>112</v>
      </c>
      <c r="K69" t="s">
        <v>6</v>
      </c>
      <c r="L69" t="s">
        <v>23</v>
      </c>
      <c r="M69" t="s">
        <v>5</v>
      </c>
      <c r="N69" t="s">
        <v>90</v>
      </c>
      <c r="O69" t="s">
        <v>92</v>
      </c>
      <c r="P69" t="s">
        <v>107</v>
      </c>
      <c r="Q69" t="s">
        <v>70</v>
      </c>
      <c r="R69" t="s">
        <v>6</v>
      </c>
      <c r="S69" t="s">
        <v>6</v>
      </c>
    </row>
    <row r="70" spans="1:19" x14ac:dyDescent="0.25">
      <c r="A70" s="3">
        <v>69</v>
      </c>
      <c r="B70" t="s">
        <v>13</v>
      </c>
      <c r="C70" t="s">
        <v>104</v>
      </c>
      <c r="D70" s="4" t="s">
        <v>124</v>
      </c>
      <c r="E70" t="s">
        <v>248</v>
      </c>
      <c r="F70" t="s">
        <v>6</v>
      </c>
      <c r="G70" t="s">
        <v>2</v>
      </c>
      <c r="H70" t="s">
        <v>15</v>
      </c>
      <c r="I70" t="s">
        <v>143</v>
      </c>
      <c r="J70" t="s">
        <v>129</v>
      </c>
      <c r="K70" t="s">
        <v>6</v>
      </c>
      <c r="L70" t="s">
        <v>67</v>
      </c>
      <c r="M70" t="s">
        <v>5</v>
      </c>
      <c r="N70" t="s">
        <v>77</v>
      </c>
      <c r="O70" t="s">
        <v>95</v>
      </c>
      <c r="P70" t="s">
        <v>257</v>
      </c>
      <c r="Q70" t="s">
        <v>33</v>
      </c>
      <c r="R70" t="s">
        <v>83</v>
      </c>
      <c r="S70" t="s">
        <v>6</v>
      </c>
    </row>
    <row r="71" spans="1:19" x14ac:dyDescent="0.25">
      <c r="A71" s="3">
        <v>70</v>
      </c>
      <c r="B71" t="s">
        <v>12</v>
      </c>
      <c r="C71" t="s">
        <v>62</v>
      </c>
      <c r="D71" s="4" t="s">
        <v>18</v>
      </c>
      <c r="E71" t="s">
        <v>127</v>
      </c>
      <c r="F71" t="s">
        <v>6</v>
      </c>
      <c r="G71" t="s">
        <v>2</v>
      </c>
      <c r="H71" t="s">
        <v>28</v>
      </c>
      <c r="I71" t="s">
        <v>9</v>
      </c>
      <c r="J71" t="s">
        <v>71</v>
      </c>
      <c r="K71" t="s">
        <v>6</v>
      </c>
      <c r="L71" t="s">
        <v>23</v>
      </c>
      <c r="M71" t="s">
        <v>5</v>
      </c>
      <c r="N71" t="s">
        <v>77</v>
      </c>
      <c r="O71" t="s">
        <v>92</v>
      </c>
      <c r="P71" t="s">
        <v>107</v>
      </c>
      <c r="Q71" t="s">
        <v>33</v>
      </c>
      <c r="R71" t="s">
        <v>6</v>
      </c>
      <c r="S71" t="s">
        <v>6</v>
      </c>
    </row>
    <row r="72" spans="1:19" x14ac:dyDescent="0.25">
      <c r="A72" s="3">
        <v>71</v>
      </c>
      <c r="B72" t="s">
        <v>26</v>
      </c>
      <c r="C72" t="s">
        <v>78</v>
      </c>
      <c r="D72" s="4" t="s">
        <v>63</v>
      </c>
      <c r="E72" t="s">
        <v>7</v>
      </c>
      <c r="F72" t="s">
        <v>6</v>
      </c>
      <c r="G72" t="s">
        <v>2</v>
      </c>
      <c r="H72" t="s">
        <v>8</v>
      </c>
      <c r="I72" t="s">
        <v>9</v>
      </c>
      <c r="J72" t="s">
        <v>71</v>
      </c>
      <c r="K72" t="s">
        <v>6</v>
      </c>
      <c r="L72" t="s">
        <v>67</v>
      </c>
      <c r="M72" t="s">
        <v>5</v>
      </c>
      <c r="N72" t="s">
        <v>77</v>
      </c>
      <c r="O72" t="s">
        <v>68</v>
      </c>
      <c r="P72" t="s">
        <v>107</v>
      </c>
      <c r="Q72" t="s">
        <v>70</v>
      </c>
      <c r="R72" t="s">
        <v>6</v>
      </c>
      <c r="S72" t="s">
        <v>6</v>
      </c>
    </row>
    <row r="73" spans="1:19" x14ac:dyDescent="0.25">
      <c r="A73" s="3">
        <v>72</v>
      </c>
      <c r="B73" t="s">
        <v>26</v>
      </c>
      <c r="C73" t="s">
        <v>87</v>
      </c>
      <c r="D73" s="4" t="s">
        <v>63</v>
      </c>
      <c r="E73" t="s">
        <v>7</v>
      </c>
      <c r="F73" t="s">
        <v>6</v>
      </c>
      <c r="G73" t="s">
        <v>2</v>
      </c>
      <c r="H73" t="s">
        <v>27</v>
      </c>
      <c r="I73" t="s">
        <v>88</v>
      </c>
      <c r="J73" t="s">
        <v>20</v>
      </c>
      <c r="K73" t="s">
        <v>6</v>
      </c>
      <c r="L73" t="s">
        <v>23</v>
      </c>
      <c r="M73" t="s">
        <v>10</v>
      </c>
      <c r="N73" t="s">
        <v>77</v>
      </c>
      <c r="O73" t="s">
        <v>68</v>
      </c>
      <c r="P73" t="s">
        <v>257</v>
      </c>
      <c r="Q73" t="s">
        <v>33</v>
      </c>
      <c r="R73" t="s">
        <v>6</v>
      </c>
      <c r="S73" t="s">
        <v>6</v>
      </c>
    </row>
    <row r="74" spans="1:19" x14ac:dyDescent="0.25">
      <c r="A74" s="3">
        <v>73</v>
      </c>
      <c r="B74" t="s">
        <v>17</v>
      </c>
      <c r="C74" t="s">
        <v>84</v>
      </c>
      <c r="D74" s="4" t="s">
        <v>18</v>
      </c>
      <c r="E74" t="s">
        <v>94</v>
      </c>
      <c r="F74" t="s">
        <v>6</v>
      </c>
      <c r="G74" t="s">
        <v>2</v>
      </c>
      <c r="H74" t="s">
        <v>28</v>
      </c>
      <c r="I74" t="s">
        <v>88</v>
      </c>
      <c r="J74" t="s">
        <v>98</v>
      </c>
      <c r="K74" t="s">
        <v>6</v>
      </c>
      <c r="L74" t="s">
        <v>23</v>
      </c>
      <c r="M74" t="s">
        <v>5</v>
      </c>
      <c r="N74" t="s">
        <v>72</v>
      </c>
      <c r="O74" t="s">
        <v>92</v>
      </c>
      <c r="P74" t="s">
        <v>93</v>
      </c>
      <c r="Q74" t="s">
        <v>70</v>
      </c>
      <c r="R74" t="s">
        <v>6</v>
      </c>
      <c r="S74" t="s">
        <v>6</v>
      </c>
    </row>
    <row r="75" spans="1:19" x14ac:dyDescent="0.25">
      <c r="A75" s="3">
        <v>74</v>
      </c>
      <c r="B75" t="s">
        <v>12</v>
      </c>
      <c r="C75" t="s">
        <v>74</v>
      </c>
      <c r="D75" s="4" t="s">
        <v>63</v>
      </c>
      <c r="E75" t="s">
        <v>30</v>
      </c>
      <c r="F75" t="s">
        <v>6</v>
      </c>
      <c r="G75" t="s">
        <v>2</v>
      </c>
      <c r="H75" t="s">
        <v>38</v>
      </c>
      <c r="I75" t="s">
        <v>9</v>
      </c>
      <c r="J75" t="s">
        <v>71</v>
      </c>
      <c r="K75" t="s">
        <v>6</v>
      </c>
      <c r="L75" t="s">
        <v>23</v>
      </c>
      <c r="M75" t="s">
        <v>10</v>
      </c>
      <c r="N75" t="s">
        <v>90</v>
      </c>
      <c r="O75" t="s">
        <v>68</v>
      </c>
      <c r="P75" t="s">
        <v>69</v>
      </c>
      <c r="Q75" t="s">
        <v>70</v>
      </c>
      <c r="R75" t="s">
        <v>6</v>
      </c>
      <c r="S75" t="s">
        <v>6</v>
      </c>
    </row>
    <row r="76" spans="1:19" x14ac:dyDescent="0.25">
      <c r="A76" s="3">
        <v>75</v>
      </c>
      <c r="B76" t="s">
        <v>26</v>
      </c>
      <c r="C76" t="s">
        <v>78</v>
      </c>
      <c r="D76" s="4" t="s">
        <v>18</v>
      </c>
      <c r="E76" t="s">
        <v>7</v>
      </c>
      <c r="F76" t="s">
        <v>6</v>
      </c>
      <c r="G76" t="s">
        <v>2</v>
      </c>
      <c r="H76" t="s">
        <v>32</v>
      </c>
      <c r="I76" t="s">
        <v>65</v>
      </c>
      <c r="J76" t="s">
        <v>71</v>
      </c>
      <c r="K76" t="s">
        <v>6</v>
      </c>
      <c r="L76" t="s">
        <v>23</v>
      </c>
      <c r="M76" t="s">
        <v>5</v>
      </c>
      <c r="N76" t="s">
        <v>77</v>
      </c>
      <c r="O76" t="s">
        <v>95</v>
      </c>
      <c r="P76" t="s">
        <v>107</v>
      </c>
      <c r="Q76" t="s">
        <v>70</v>
      </c>
      <c r="R76" t="s">
        <v>6</v>
      </c>
      <c r="S76" t="s">
        <v>6</v>
      </c>
    </row>
    <row r="77" spans="1:19" x14ac:dyDescent="0.25">
      <c r="A77" s="3">
        <v>76</v>
      </c>
      <c r="B77" t="s">
        <v>26</v>
      </c>
      <c r="C77" t="s">
        <v>84</v>
      </c>
      <c r="D77" s="4" t="s">
        <v>18</v>
      </c>
      <c r="E77" t="s">
        <v>252</v>
      </c>
      <c r="F77" t="s">
        <v>6</v>
      </c>
      <c r="G77" t="s">
        <v>2</v>
      </c>
      <c r="H77" t="s">
        <v>3</v>
      </c>
      <c r="I77" t="s">
        <v>9</v>
      </c>
      <c r="J77" t="s">
        <v>71</v>
      </c>
      <c r="K77" t="s">
        <v>6</v>
      </c>
      <c r="L77" t="s">
        <v>29</v>
      </c>
      <c r="M77" t="s">
        <v>5</v>
      </c>
      <c r="N77" t="s">
        <v>77</v>
      </c>
      <c r="O77" t="s">
        <v>92</v>
      </c>
      <c r="P77" t="s">
        <v>257</v>
      </c>
      <c r="Q77" t="s">
        <v>70</v>
      </c>
      <c r="R77" t="s">
        <v>6</v>
      </c>
      <c r="S77" t="s">
        <v>6</v>
      </c>
    </row>
    <row r="78" spans="1:19" x14ac:dyDescent="0.25">
      <c r="A78" s="3">
        <v>77</v>
      </c>
      <c r="B78" t="s">
        <v>12</v>
      </c>
      <c r="C78" t="s">
        <v>84</v>
      </c>
      <c r="D78" s="4" t="s">
        <v>18</v>
      </c>
      <c r="E78" t="s">
        <v>14</v>
      </c>
      <c r="F78" t="s">
        <v>6</v>
      </c>
      <c r="G78" t="s">
        <v>2</v>
      </c>
      <c r="H78" t="s">
        <v>22</v>
      </c>
      <c r="I78" t="s">
        <v>65</v>
      </c>
      <c r="J78" t="s">
        <v>120</v>
      </c>
      <c r="K78" t="s">
        <v>6</v>
      </c>
      <c r="L78" t="s">
        <v>23</v>
      </c>
      <c r="M78" t="s">
        <v>5</v>
      </c>
      <c r="N78" t="s">
        <v>90</v>
      </c>
      <c r="O78" t="s">
        <v>92</v>
      </c>
      <c r="P78" t="s">
        <v>93</v>
      </c>
      <c r="Q78" t="s">
        <v>33</v>
      </c>
      <c r="R78" t="s">
        <v>6</v>
      </c>
      <c r="S78" t="s">
        <v>83</v>
      </c>
    </row>
    <row r="79" spans="1:19" x14ac:dyDescent="0.25">
      <c r="A79" s="3">
        <v>78</v>
      </c>
      <c r="B79" t="s">
        <v>13</v>
      </c>
      <c r="C79" t="s">
        <v>104</v>
      </c>
      <c r="D79" s="4" t="s">
        <v>63</v>
      </c>
      <c r="E79" t="s">
        <v>7</v>
      </c>
      <c r="F79" t="s">
        <v>64</v>
      </c>
      <c r="G79" t="s">
        <v>2</v>
      </c>
      <c r="H79" t="s">
        <v>24</v>
      </c>
      <c r="I79" t="s">
        <v>65</v>
      </c>
      <c r="J79" t="s">
        <v>89</v>
      </c>
      <c r="K79" t="s">
        <v>6</v>
      </c>
      <c r="L79" t="s">
        <v>67</v>
      </c>
      <c r="M79" t="s">
        <v>5</v>
      </c>
      <c r="N79" t="s">
        <v>72</v>
      </c>
      <c r="O79" t="s">
        <v>68</v>
      </c>
      <c r="P79" t="s">
        <v>257</v>
      </c>
      <c r="Q79" t="s">
        <v>70</v>
      </c>
      <c r="R79" t="s">
        <v>6</v>
      </c>
      <c r="S79" t="s">
        <v>6</v>
      </c>
    </row>
    <row r="80" spans="1:19" x14ac:dyDescent="0.25">
      <c r="A80" s="3">
        <v>79</v>
      </c>
      <c r="B80" t="s">
        <v>26</v>
      </c>
      <c r="C80" t="s">
        <v>78</v>
      </c>
      <c r="D80" s="4" t="s">
        <v>65</v>
      </c>
      <c r="E80" t="s">
        <v>30</v>
      </c>
      <c r="F80" t="s">
        <v>85</v>
      </c>
      <c r="G80" t="s">
        <v>2</v>
      </c>
      <c r="H80" t="s">
        <v>8</v>
      </c>
      <c r="I80" t="s">
        <v>63</v>
      </c>
      <c r="J80" t="s">
        <v>20</v>
      </c>
      <c r="K80" t="s">
        <v>6</v>
      </c>
      <c r="L80" t="s">
        <v>29</v>
      </c>
      <c r="M80" t="s">
        <v>5</v>
      </c>
      <c r="N80" t="s">
        <v>80</v>
      </c>
      <c r="O80" t="s">
        <v>68</v>
      </c>
      <c r="P80" t="s">
        <v>257</v>
      </c>
      <c r="Q80" t="s">
        <v>70</v>
      </c>
      <c r="R80" t="s">
        <v>6</v>
      </c>
      <c r="S80" t="s">
        <v>6</v>
      </c>
    </row>
    <row r="81" spans="1:19" x14ac:dyDescent="0.25">
      <c r="A81" s="3">
        <v>80</v>
      </c>
      <c r="B81" t="s">
        <v>12</v>
      </c>
      <c r="C81" t="s">
        <v>62</v>
      </c>
      <c r="D81" s="4" t="s">
        <v>18</v>
      </c>
      <c r="E81" t="s">
        <v>7</v>
      </c>
      <c r="F81" t="s">
        <v>6</v>
      </c>
      <c r="G81" t="s">
        <v>2</v>
      </c>
      <c r="H81" t="s">
        <v>28</v>
      </c>
      <c r="I81" t="s">
        <v>9</v>
      </c>
      <c r="J81" t="s">
        <v>98</v>
      </c>
      <c r="K81" t="s">
        <v>6</v>
      </c>
      <c r="L81" t="s">
        <v>23</v>
      </c>
      <c r="M81" t="s">
        <v>25</v>
      </c>
      <c r="N81" t="s">
        <v>90</v>
      </c>
      <c r="O81" t="s">
        <v>92</v>
      </c>
      <c r="P81" t="s">
        <v>93</v>
      </c>
      <c r="Q81" t="s">
        <v>70</v>
      </c>
      <c r="R81" t="s">
        <v>6</v>
      </c>
      <c r="S81" t="s">
        <v>6</v>
      </c>
    </row>
    <row r="82" spans="1:19" x14ac:dyDescent="0.25">
      <c r="A82" s="3">
        <v>81</v>
      </c>
      <c r="B82" t="s">
        <v>26</v>
      </c>
      <c r="C82" t="s">
        <v>74</v>
      </c>
      <c r="D82" s="4" t="s">
        <v>63</v>
      </c>
      <c r="E82" t="s">
        <v>109</v>
      </c>
      <c r="F82" t="s">
        <v>64</v>
      </c>
      <c r="G82" t="s">
        <v>2</v>
      </c>
      <c r="H82" t="s">
        <v>28</v>
      </c>
      <c r="I82" t="s">
        <v>9</v>
      </c>
      <c r="J82" t="s">
        <v>71</v>
      </c>
      <c r="K82" t="s">
        <v>6</v>
      </c>
      <c r="L82" t="s">
        <v>67</v>
      </c>
      <c r="M82" t="s">
        <v>10</v>
      </c>
      <c r="N82" t="s">
        <v>77</v>
      </c>
      <c r="O82" t="s">
        <v>68</v>
      </c>
      <c r="P82" t="s">
        <v>257</v>
      </c>
      <c r="Q82" t="s">
        <v>70</v>
      </c>
      <c r="R82" t="s">
        <v>6</v>
      </c>
      <c r="S82" t="s">
        <v>6</v>
      </c>
    </row>
    <row r="83" spans="1:19" x14ac:dyDescent="0.25">
      <c r="A83" s="3">
        <v>82</v>
      </c>
      <c r="B83" t="s">
        <v>11</v>
      </c>
      <c r="C83" t="s">
        <v>84</v>
      </c>
      <c r="D83" s="4" t="s">
        <v>63</v>
      </c>
      <c r="E83" t="s">
        <v>109</v>
      </c>
      <c r="F83" t="s">
        <v>85</v>
      </c>
      <c r="G83" t="s">
        <v>2</v>
      </c>
      <c r="H83" t="s">
        <v>3</v>
      </c>
      <c r="I83" t="s">
        <v>9</v>
      </c>
      <c r="J83" t="s">
        <v>149</v>
      </c>
      <c r="K83" t="s">
        <v>6</v>
      </c>
      <c r="L83" t="s">
        <v>23</v>
      </c>
      <c r="M83" t="s">
        <v>5</v>
      </c>
      <c r="N83" t="s">
        <v>77</v>
      </c>
      <c r="O83" t="s">
        <v>68</v>
      </c>
      <c r="P83" t="s">
        <v>107</v>
      </c>
      <c r="Q83" t="s">
        <v>70</v>
      </c>
      <c r="R83" t="s">
        <v>6</v>
      </c>
      <c r="S83" t="s">
        <v>6</v>
      </c>
    </row>
    <row r="84" spans="1:19" x14ac:dyDescent="0.25">
      <c r="A84" s="3">
        <v>83</v>
      </c>
      <c r="B84" t="s">
        <v>26</v>
      </c>
      <c r="C84" t="s">
        <v>84</v>
      </c>
      <c r="D84" s="4" t="s">
        <v>65</v>
      </c>
      <c r="E84" t="s">
        <v>142</v>
      </c>
      <c r="F84" t="s">
        <v>85</v>
      </c>
      <c r="G84" t="s">
        <v>2</v>
      </c>
      <c r="H84" t="s">
        <v>8</v>
      </c>
      <c r="I84" t="s">
        <v>9</v>
      </c>
      <c r="J84" t="s">
        <v>126</v>
      </c>
      <c r="K84" t="s">
        <v>6</v>
      </c>
      <c r="L84" t="s">
        <v>23</v>
      </c>
      <c r="M84" t="s">
        <v>5</v>
      </c>
      <c r="N84" t="s">
        <v>77</v>
      </c>
      <c r="O84" t="s">
        <v>68</v>
      </c>
      <c r="P84" t="s">
        <v>257</v>
      </c>
      <c r="Q84" t="s">
        <v>70</v>
      </c>
      <c r="R84" t="s">
        <v>6</v>
      </c>
      <c r="S84" t="s">
        <v>6</v>
      </c>
    </row>
    <row r="85" spans="1:19" x14ac:dyDescent="0.25">
      <c r="A85" s="3">
        <v>84</v>
      </c>
      <c r="B85" t="s">
        <v>26</v>
      </c>
      <c r="C85" t="s">
        <v>74</v>
      </c>
      <c r="D85" s="4" t="s">
        <v>14</v>
      </c>
      <c r="E85" t="s">
        <v>7</v>
      </c>
      <c r="F85" t="s">
        <v>6</v>
      </c>
      <c r="G85" t="s">
        <v>2</v>
      </c>
      <c r="H85" t="s">
        <v>8</v>
      </c>
      <c r="I85" t="s">
        <v>9</v>
      </c>
      <c r="J85" t="s">
        <v>100</v>
      </c>
      <c r="K85" t="s">
        <v>6</v>
      </c>
      <c r="L85" t="s">
        <v>23</v>
      </c>
      <c r="M85" t="s">
        <v>5</v>
      </c>
      <c r="N85" t="s">
        <v>72</v>
      </c>
      <c r="O85" t="s">
        <v>95</v>
      </c>
      <c r="P85" t="s">
        <v>107</v>
      </c>
      <c r="Q85" t="s">
        <v>70</v>
      </c>
      <c r="R85" t="s">
        <v>6</v>
      </c>
      <c r="S85" t="s">
        <v>6</v>
      </c>
    </row>
    <row r="86" spans="1:19" x14ac:dyDescent="0.25">
      <c r="A86" s="3">
        <v>85</v>
      </c>
      <c r="B86" t="s">
        <v>26</v>
      </c>
      <c r="C86" t="s">
        <v>74</v>
      </c>
      <c r="D86" s="4" t="s">
        <v>65</v>
      </c>
      <c r="E86" t="s">
        <v>103</v>
      </c>
      <c r="F86" t="s">
        <v>85</v>
      </c>
      <c r="G86" t="s">
        <v>2</v>
      </c>
      <c r="H86" t="s">
        <v>8</v>
      </c>
      <c r="I86" t="s">
        <v>9</v>
      </c>
      <c r="J86" t="s">
        <v>76</v>
      </c>
      <c r="K86" t="s">
        <v>6</v>
      </c>
      <c r="L86" t="s">
        <v>67</v>
      </c>
      <c r="M86" t="s">
        <v>5</v>
      </c>
      <c r="N86" t="s">
        <v>90</v>
      </c>
      <c r="O86" t="s">
        <v>68</v>
      </c>
      <c r="P86" t="s">
        <v>69</v>
      </c>
      <c r="Q86" t="s">
        <v>70</v>
      </c>
      <c r="R86" t="s">
        <v>6</v>
      </c>
      <c r="S86" t="s">
        <v>6</v>
      </c>
    </row>
    <row r="87" spans="1:19" x14ac:dyDescent="0.25">
      <c r="A87" s="3">
        <v>86</v>
      </c>
      <c r="B87" t="s">
        <v>12</v>
      </c>
      <c r="C87" t="s">
        <v>62</v>
      </c>
      <c r="D87" s="4" t="s">
        <v>124</v>
      </c>
      <c r="E87" t="s">
        <v>124</v>
      </c>
      <c r="F87" t="s">
        <v>6</v>
      </c>
      <c r="G87" t="s">
        <v>2</v>
      </c>
      <c r="H87" t="s">
        <v>27</v>
      </c>
      <c r="I87" t="s">
        <v>9</v>
      </c>
      <c r="J87" t="s">
        <v>130</v>
      </c>
      <c r="K87" t="s">
        <v>6</v>
      </c>
      <c r="L87" t="s">
        <v>67</v>
      </c>
      <c r="M87" t="s">
        <v>5</v>
      </c>
      <c r="N87" t="s">
        <v>77</v>
      </c>
      <c r="O87" t="s">
        <v>68</v>
      </c>
      <c r="P87" t="s">
        <v>257</v>
      </c>
      <c r="Q87" t="s">
        <v>33</v>
      </c>
      <c r="R87" t="s">
        <v>6</v>
      </c>
      <c r="S87" t="s">
        <v>6</v>
      </c>
    </row>
    <row r="88" spans="1:19" x14ac:dyDescent="0.25">
      <c r="A88" s="3">
        <v>87</v>
      </c>
      <c r="B88" t="s">
        <v>26</v>
      </c>
      <c r="C88" t="s">
        <v>87</v>
      </c>
      <c r="D88" s="4" t="s">
        <v>63</v>
      </c>
      <c r="E88" t="s">
        <v>150</v>
      </c>
      <c r="F88" t="s">
        <v>64</v>
      </c>
      <c r="G88" t="s">
        <v>2</v>
      </c>
      <c r="H88" t="s">
        <v>8</v>
      </c>
      <c r="I88" t="s">
        <v>9</v>
      </c>
      <c r="J88" t="s">
        <v>151</v>
      </c>
      <c r="K88" t="s">
        <v>6</v>
      </c>
      <c r="L88" t="s">
        <v>29</v>
      </c>
      <c r="M88" t="s">
        <v>5</v>
      </c>
      <c r="N88" t="s">
        <v>90</v>
      </c>
      <c r="O88" t="s">
        <v>68</v>
      </c>
      <c r="P88" t="s">
        <v>257</v>
      </c>
      <c r="Q88" t="s">
        <v>70</v>
      </c>
      <c r="R88" t="s">
        <v>83</v>
      </c>
      <c r="S88" t="s">
        <v>113</v>
      </c>
    </row>
    <row r="89" spans="1:19" x14ac:dyDescent="0.25">
      <c r="A89" s="3">
        <v>88</v>
      </c>
      <c r="B89" t="s">
        <v>12</v>
      </c>
      <c r="C89" t="s">
        <v>62</v>
      </c>
      <c r="D89" s="4" t="s">
        <v>18</v>
      </c>
      <c r="E89" t="s">
        <v>18</v>
      </c>
      <c r="F89" t="s">
        <v>6</v>
      </c>
      <c r="G89" t="s">
        <v>2</v>
      </c>
      <c r="H89" t="s">
        <v>19</v>
      </c>
      <c r="I89" t="s">
        <v>65</v>
      </c>
      <c r="J89" t="s">
        <v>98</v>
      </c>
      <c r="K89" t="s">
        <v>6</v>
      </c>
      <c r="L89" t="s">
        <v>29</v>
      </c>
      <c r="M89" t="s">
        <v>25</v>
      </c>
      <c r="N89" t="s">
        <v>77</v>
      </c>
      <c r="O89" t="s">
        <v>86</v>
      </c>
      <c r="P89" t="s">
        <v>107</v>
      </c>
      <c r="Q89" t="s">
        <v>33</v>
      </c>
      <c r="R89" t="s">
        <v>6</v>
      </c>
      <c r="S89" t="s">
        <v>6</v>
      </c>
    </row>
    <row r="90" spans="1:19" x14ac:dyDescent="0.25">
      <c r="A90" s="3">
        <v>89</v>
      </c>
      <c r="B90" t="s">
        <v>12</v>
      </c>
      <c r="C90" t="s">
        <v>84</v>
      </c>
      <c r="D90" s="4" t="s">
        <v>18</v>
      </c>
      <c r="E90" t="s">
        <v>65</v>
      </c>
      <c r="F90" t="s">
        <v>6</v>
      </c>
      <c r="G90" t="s">
        <v>2</v>
      </c>
      <c r="H90" t="s">
        <v>28</v>
      </c>
      <c r="I90" t="s">
        <v>65</v>
      </c>
      <c r="J90" t="s">
        <v>20</v>
      </c>
      <c r="K90" t="s">
        <v>6</v>
      </c>
      <c r="L90" t="s">
        <v>67</v>
      </c>
      <c r="M90" t="s">
        <v>5</v>
      </c>
      <c r="N90" t="s">
        <v>77</v>
      </c>
      <c r="O90" t="s">
        <v>92</v>
      </c>
      <c r="P90" t="s">
        <v>107</v>
      </c>
      <c r="Q90" t="s">
        <v>33</v>
      </c>
      <c r="R90" t="s">
        <v>6</v>
      </c>
      <c r="S90" t="s">
        <v>6</v>
      </c>
    </row>
    <row r="91" spans="1:19" x14ac:dyDescent="0.25">
      <c r="A91" s="3">
        <v>90</v>
      </c>
      <c r="B91" t="s">
        <v>11</v>
      </c>
      <c r="C91" t="s">
        <v>87</v>
      </c>
      <c r="D91" s="4" t="s">
        <v>14</v>
      </c>
      <c r="E91" t="s">
        <v>153</v>
      </c>
      <c r="F91" t="s">
        <v>6</v>
      </c>
      <c r="G91" t="s">
        <v>2</v>
      </c>
      <c r="H91" t="s">
        <v>35</v>
      </c>
      <c r="I91" t="s">
        <v>154</v>
      </c>
      <c r="J91" t="s">
        <v>108</v>
      </c>
      <c r="K91" t="s">
        <v>6</v>
      </c>
      <c r="L91" t="s">
        <v>29</v>
      </c>
      <c r="M91" t="s">
        <v>10</v>
      </c>
      <c r="N91" t="s">
        <v>90</v>
      </c>
      <c r="O91" t="s">
        <v>95</v>
      </c>
      <c r="P91" t="s">
        <v>107</v>
      </c>
      <c r="Q91" t="s">
        <v>33</v>
      </c>
      <c r="R91" t="s">
        <v>6</v>
      </c>
      <c r="S91" t="s">
        <v>6</v>
      </c>
    </row>
    <row r="92" spans="1:19" x14ac:dyDescent="0.25">
      <c r="A92" s="3">
        <v>91</v>
      </c>
      <c r="B92" t="s">
        <v>11</v>
      </c>
      <c r="C92" t="s">
        <v>84</v>
      </c>
      <c r="D92" s="4" t="s">
        <v>18</v>
      </c>
      <c r="E92" t="s">
        <v>94</v>
      </c>
      <c r="F92" t="s">
        <v>6</v>
      </c>
      <c r="G92" t="s">
        <v>2</v>
      </c>
      <c r="H92" t="s">
        <v>8</v>
      </c>
      <c r="I92" t="s">
        <v>9</v>
      </c>
      <c r="J92" t="s">
        <v>98</v>
      </c>
      <c r="K92" t="s">
        <v>6</v>
      </c>
      <c r="L92" t="s">
        <v>23</v>
      </c>
      <c r="M92" t="s">
        <v>5</v>
      </c>
      <c r="N92" t="s">
        <v>90</v>
      </c>
      <c r="O92" t="s">
        <v>95</v>
      </c>
      <c r="P92" t="s">
        <v>69</v>
      </c>
      <c r="Q92" t="s">
        <v>70</v>
      </c>
      <c r="R92" t="s">
        <v>6</v>
      </c>
      <c r="S92" t="s">
        <v>6</v>
      </c>
    </row>
    <row r="93" spans="1:19" x14ac:dyDescent="0.25">
      <c r="A93" s="3">
        <v>92</v>
      </c>
      <c r="B93" t="s">
        <v>26</v>
      </c>
      <c r="C93" t="s">
        <v>87</v>
      </c>
      <c r="D93" s="4" t="s">
        <v>88</v>
      </c>
      <c r="E93" t="s">
        <v>155</v>
      </c>
      <c r="F93" t="s">
        <v>6</v>
      </c>
      <c r="G93" t="s">
        <v>2</v>
      </c>
      <c r="H93" t="s">
        <v>35</v>
      </c>
      <c r="I93" t="s">
        <v>9</v>
      </c>
      <c r="J93" t="s">
        <v>101</v>
      </c>
      <c r="K93" t="s">
        <v>6</v>
      </c>
      <c r="L93" t="s">
        <v>29</v>
      </c>
      <c r="M93" t="s">
        <v>5</v>
      </c>
      <c r="N93" t="s">
        <v>77</v>
      </c>
      <c r="O93" t="s">
        <v>68</v>
      </c>
      <c r="P93" t="s">
        <v>257</v>
      </c>
      <c r="Q93" t="s">
        <v>33</v>
      </c>
      <c r="R93" t="s">
        <v>83</v>
      </c>
      <c r="S93" t="s">
        <v>83</v>
      </c>
    </row>
    <row r="94" spans="1:19" x14ac:dyDescent="0.25">
      <c r="A94" s="3">
        <v>93</v>
      </c>
      <c r="B94" t="s">
        <v>11</v>
      </c>
      <c r="C94" t="s">
        <v>87</v>
      </c>
      <c r="D94" s="4" t="s">
        <v>63</v>
      </c>
      <c r="E94" t="s">
        <v>7</v>
      </c>
      <c r="F94" t="s">
        <v>6</v>
      </c>
      <c r="G94" t="s">
        <v>2</v>
      </c>
      <c r="H94" t="s">
        <v>3</v>
      </c>
      <c r="I94" t="s">
        <v>9</v>
      </c>
      <c r="J94" t="s">
        <v>126</v>
      </c>
      <c r="K94" t="s">
        <v>6</v>
      </c>
      <c r="L94" t="s">
        <v>23</v>
      </c>
      <c r="M94" t="s">
        <v>10</v>
      </c>
      <c r="N94" t="s">
        <v>77</v>
      </c>
      <c r="O94" t="s">
        <v>68</v>
      </c>
      <c r="P94" t="s">
        <v>69</v>
      </c>
      <c r="Q94" t="s">
        <v>70</v>
      </c>
      <c r="R94" t="s">
        <v>6</v>
      </c>
      <c r="S94" t="s">
        <v>6</v>
      </c>
    </row>
    <row r="95" spans="1:19" x14ac:dyDescent="0.25">
      <c r="A95" s="3">
        <v>94</v>
      </c>
      <c r="B95" t="s">
        <v>26</v>
      </c>
      <c r="C95" t="s">
        <v>84</v>
      </c>
      <c r="D95" s="4" t="s">
        <v>18</v>
      </c>
      <c r="E95" t="s">
        <v>7</v>
      </c>
      <c r="F95" t="s">
        <v>6</v>
      </c>
      <c r="G95" t="s">
        <v>2</v>
      </c>
      <c r="H95" t="s">
        <v>28</v>
      </c>
      <c r="I95" t="s">
        <v>255</v>
      </c>
      <c r="J95" t="s">
        <v>43</v>
      </c>
      <c r="K95" t="s">
        <v>6</v>
      </c>
      <c r="L95" t="s">
        <v>67</v>
      </c>
      <c r="M95" t="s">
        <v>25</v>
      </c>
      <c r="N95" t="s">
        <v>80</v>
      </c>
      <c r="O95" t="s">
        <v>95</v>
      </c>
      <c r="P95" t="s">
        <v>93</v>
      </c>
      <c r="Q95" t="s">
        <v>33</v>
      </c>
      <c r="R95" t="s">
        <v>6</v>
      </c>
      <c r="S95" t="s">
        <v>6</v>
      </c>
    </row>
    <row r="96" spans="1:19" x14ac:dyDescent="0.25">
      <c r="A96" s="3">
        <v>95</v>
      </c>
      <c r="B96" t="s">
        <v>26</v>
      </c>
      <c r="C96" t="s">
        <v>62</v>
      </c>
      <c r="D96" s="4" t="s">
        <v>14</v>
      </c>
      <c r="E96" t="s">
        <v>148</v>
      </c>
      <c r="F96" t="s">
        <v>85</v>
      </c>
      <c r="G96" t="s">
        <v>2</v>
      </c>
      <c r="H96" t="s">
        <v>27</v>
      </c>
      <c r="I96" t="s">
        <v>9</v>
      </c>
      <c r="J96" t="s">
        <v>44</v>
      </c>
      <c r="K96" t="s">
        <v>6</v>
      </c>
      <c r="L96" t="s">
        <v>29</v>
      </c>
      <c r="M96" t="s">
        <v>25</v>
      </c>
      <c r="N96" t="s">
        <v>77</v>
      </c>
      <c r="O96" t="s">
        <v>95</v>
      </c>
      <c r="P96" t="s">
        <v>69</v>
      </c>
      <c r="Q96" t="s">
        <v>70</v>
      </c>
      <c r="R96" t="s">
        <v>6</v>
      </c>
      <c r="S96" t="s">
        <v>6</v>
      </c>
    </row>
    <row r="97" spans="1:19" x14ac:dyDescent="0.25">
      <c r="A97" s="3">
        <v>96</v>
      </c>
      <c r="B97" t="s">
        <v>26</v>
      </c>
      <c r="C97" t="s">
        <v>84</v>
      </c>
      <c r="D97" s="4" t="s">
        <v>88</v>
      </c>
      <c r="E97" t="s">
        <v>157</v>
      </c>
      <c r="F97" t="s">
        <v>85</v>
      </c>
      <c r="G97" t="s">
        <v>2</v>
      </c>
      <c r="H97" t="s">
        <v>8</v>
      </c>
      <c r="I97" t="s">
        <v>65</v>
      </c>
      <c r="J97" t="s">
        <v>100</v>
      </c>
      <c r="K97" t="s">
        <v>6</v>
      </c>
      <c r="L97" t="s">
        <v>67</v>
      </c>
      <c r="M97" t="s">
        <v>5</v>
      </c>
      <c r="N97" t="s">
        <v>72</v>
      </c>
      <c r="O97" t="s">
        <v>68</v>
      </c>
      <c r="P97" t="s">
        <v>257</v>
      </c>
      <c r="Q97" t="s">
        <v>70</v>
      </c>
      <c r="R97" t="s">
        <v>6</v>
      </c>
      <c r="S97" t="s">
        <v>6</v>
      </c>
    </row>
    <row r="98" spans="1:19" x14ac:dyDescent="0.25">
      <c r="A98" s="3">
        <v>97</v>
      </c>
      <c r="B98" t="s">
        <v>13</v>
      </c>
      <c r="C98" t="s">
        <v>104</v>
      </c>
      <c r="D98" s="4" t="s">
        <v>18</v>
      </c>
      <c r="E98" t="s">
        <v>18</v>
      </c>
      <c r="F98" t="s">
        <v>85</v>
      </c>
      <c r="G98" t="s">
        <v>79</v>
      </c>
      <c r="H98" t="s">
        <v>28</v>
      </c>
      <c r="I98" t="s">
        <v>9</v>
      </c>
      <c r="J98" t="s">
        <v>158</v>
      </c>
      <c r="K98" t="s">
        <v>6</v>
      </c>
      <c r="L98" t="s">
        <v>23</v>
      </c>
      <c r="M98" t="s">
        <v>25</v>
      </c>
      <c r="N98" t="s">
        <v>77</v>
      </c>
      <c r="O98" t="s">
        <v>95</v>
      </c>
      <c r="P98" t="s">
        <v>256</v>
      </c>
      <c r="Q98" t="s">
        <v>70</v>
      </c>
      <c r="R98" t="s">
        <v>6</v>
      </c>
      <c r="S98" t="s">
        <v>6</v>
      </c>
    </row>
    <row r="99" spans="1:19" x14ac:dyDescent="0.25">
      <c r="A99" s="3">
        <v>98</v>
      </c>
      <c r="B99" t="s">
        <v>26</v>
      </c>
      <c r="C99" t="s">
        <v>87</v>
      </c>
      <c r="D99" s="4" t="s">
        <v>14</v>
      </c>
      <c r="E99" t="s">
        <v>7</v>
      </c>
      <c r="F99" t="s">
        <v>85</v>
      </c>
      <c r="G99" t="s">
        <v>2</v>
      </c>
      <c r="H99" t="s">
        <v>3</v>
      </c>
      <c r="I99" t="s">
        <v>65</v>
      </c>
      <c r="J99" t="s">
        <v>71</v>
      </c>
      <c r="K99" t="s">
        <v>6</v>
      </c>
      <c r="L99" t="s">
        <v>23</v>
      </c>
      <c r="M99" t="s">
        <v>10</v>
      </c>
      <c r="N99" t="s">
        <v>72</v>
      </c>
      <c r="O99" t="s">
        <v>95</v>
      </c>
      <c r="P99" t="s">
        <v>93</v>
      </c>
      <c r="Q99" t="s">
        <v>70</v>
      </c>
      <c r="R99" t="s">
        <v>6</v>
      </c>
      <c r="S99" t="s">
        <v>6</v>
      </c>
    </row>
    <row r="100" spans="1:19" x14ac:dyDescent="0.25">
      <c r="A100" s="3">
        <v>99</v>
      </c>
      <c r="B100" t="s">
        <v>26</v>
      </c>
      <c r="C100" t="s">
        <v>84</v>
      </c>
      <c r="D100" s="4" t="s">
        <v>192</v>
      </c>
      <c r="E100" t="s">
        <v>254</v>
      </c>
      <c r="F100" t="s">
        <v>6</v>
      </c>
      <c r="G100" t="s">
        <v>2</v>
      </c>
      <c r="H100" t="s">
        <v>8</v>
      </c>
      <c r="I100" t="s">
        <v>9</v>
      </c>
      <c r="J100" t="s">
        <v>71</v>
      </c>
      <c r="K100" t="s">
        <v>6</v>
      </c>
      <c r="L100" t="s">
        <v>67</v>
      </c>
      <c r="M100" t="s">
        <v>5</v>
      </c>
      <c r="N100" t="s">
        <v>77</v>
      </c>
      <c r="O100" t="s">
        <v>95</v>
      </c>
      <c r="P100" t="s">
        <v>69</v>
      </c>
      <c r="Q100" t="s">
        <v>33</v>
      </c>
      <c r="R100" t="s">
        <v>6</v>
      </c>
      <c r="S100" t="s">
        <v>6</v>
      </c>
    </row>
    <row r="101" spans="1:19" x14ac:dyDescent="0.25">
      <c r="A101" s="3">
        <v>100</v>
      </c>
      <c r="B101" t="s">
        <v>26</v>
      </c>
      <c r="C101" t="s">
        <v>62</v>
      </c>
      <c r="D101" s="4" t="s">
        <v>18</v>
      </c>
      <c r="E101" t="s">
        <v>63</v>
      </c>
      <c r="F101" t="s">
        <v>64</v>
      </c>
      <c r="G101" t="s">
        <v>2</v>
      </c>
      <c r="H101" t="s">
        <v>3</v>
      </c>
      <c r="I101" t="s">
        <v>65</v>
      </c>
      <c r="J101" t="s">
        <v>66</v>
      </c>
      <c r="K101" t="s">
        <v>4</v>
      </c>
      <c r="L101" t="s">
        <v>67</v>
      </c>
      <c r="M101" t="s">
        <v>5</v>
      </c>
      <c r="N101" t="s">
        <v>80</v>
      </c>
      <c r="O101" t="s">
        <v>86</v>
      </c>
      <c r="P101" t="s">
        <v>69</v>
      </c>
      <c r="Q101" t="s">
        <v>70</v>
      </c>
      <c r="R101" t="s">
        <v>6</v>
      </c>
      <c r="S101" t="s">
        <v>6</v>
      </c>
    </row>
    <row r="102" spans="1:19" x14ac:dyDescent="0.25">
      <c r="A102" s="3">
        <v>101</v>
      </c>
      <c r="B102" t="s">
        <v>26</v>
      </c>
      <c r="C102" t="s">
        <v>62</v>
      </c>
      <c r="D102" s="4" t="s">
        <v>65</v>
      </c>
      <c r="E102" t="s">
        <v>63</v>
      </c>
      <c r="F102" t="s">
        <v>64</v>
      </c>
      <c r="G102" t="s">
        <v>2</v>
      </c>
      <c r="H102" t="s">
        <v>8</v>
      </c>
      <c r="I102" t="s">
        <v>9</v>
      </c>
      <c r="J102" t="s">
        <v>71</v>
      </c>
      <c r="K102" t="s">
        <v>6</v>
      </c>
      <c r="L102" t="s">
        <v>67</v>
      </c>
      <c r="M102" t="s">
        <v>10</v>
      </c>
      <c r="N102" t="s">
        <v>72</v>
      </c>
      <c r="O102" t="s">
        <v>68</v>
      </c>
      <c r="P102" t="s">
        <v>69</v>
      </c>
      <c r="Q102" t="s">
        <v>70</v>
      </c>
      <c r="R102" t="s">
        <v>6</v>
      </c>
      <c r="S102" t="s">
        <v>6</v>
      </c>
    </row>
    <row r="103" spans="1:19" x14ac:dyDescent="0.25">
      <c r="A103" s="3">
        <v>102</v>
      </c>
      <c r="B103" t="s">
        <v>26</v>
      </c>
      <c r="C103" t="s">
        <v>62</v>
      </c>
      <c r="D103" s="4" t="s">
        <v>14</v>
      </c>
      <c r="E103" t="s">
        <v>91</v>
      </c>
      <c r="F103" t="s">
        <v>6</v>
      </c>
      <c r="G103" t="s">
        <v>2</v>
      </c>
      <c r="H103" t="s">
        <v>19</v>
      </c>
      <c r="I103" t="s">
        <v>97</v>
      </c>
      <c r="J103" t="s">
        <v>100</v>
      </c>
      <c r="K103" t="s">
        <v>6</v>
      </c>
      <c r="L103" t="s">
        <v>29</v>
      </c>
      <c r="M103" t="s">
        <v>25</v>
      </c>
      <c r="N103" t="s">
        <v>77</v>
      </c>
      <c r="O103" t="s">
        <v>92</v>
      </c>
      <c r="P103" t="s">
        <v>256</v>
      </c>
      <c r="Q103" t="s">
        <v>70</v>
      </c>
      <c r="R103" t="s">
        <v>6</v>
      </c>
      <c r="S103" t="s">
        <v>6</v>
      </c>
    </row>
    <row r="104" spans="1:19" x14ac:dyDescent="0.25">
      <c r="A104" s="3">
        <v>103</v>
      </c>
      <c r="B104" t="s">
        <v>26</v>
      </c>
      <c r="C104" t="s">
        <v>87</v>
      </c>
      <c r="D104" s="4" t="s">
        <v>63</v>
      </c>
      <c r="E104" t="s">
        <v>30</v>
      </c>
      <c r="F104" t="s">
        <v>6</v>
      </c>
      <c r="G104" t="s">
        <v>2</v>
      </c>
      <c r="H104" t="s">
        <v>8</v>
      </c>
      <c r="I104" t="s">
        <v>9</v>
      </c>
      <c r="J104" t="s">
        <v>106</v>
      </c>
      <c r="K104" t="s">
        <v>6</v>
      </c>
      <c r="L104" t="s">
        <v>67</v>
      </c>
      <c r="M104" t="s">
        <v>5</v>
      </c>
      <c r="N104" t="s">
        <v>77</v>
      </c>
      <c r="O104" t="s">
        <v>68</v>
      </c>
      <c r="P104" t="s">
        <v>107</v>
      </c>
      <c r="Q104" t="s">
        <v>33</v>
      </c>
      <c r="R104" t="s">
        <v>6</v>
      </c>
      <c r="S104" t="s">
        <v>6</v>
      </c>
    </row>
    <row r="105" spans="1:19" x14ac:dyDescent="0.25">
      <c r="A105" s="3">
        <v>104</v>
      </c>
      <c r="B105" t="s">
        <v>26</v>
      </c>
      <c r="C105" t="s">
        <v>62</v>
      </c>
      <c r="D105" s="4" t="s">
        <v>65</v>
      </c>
      <c r="E105" t="s">
        <v>250</v>
      </c>
      <c r="F105" t="s">
        <v>85</v>
      </c>
      <c r="G105" t="s">
        <v>2</v>
      </c>
      <c r="H105" t="s">
        <v>27</v>
      </c>
      <c r="I105" t="s">
        <v>9</v>
      </c>
      <c r="J105" t="s">
        <v>76</v>
      </c>
      <c r="K105" t="s">
        <v>6</v>
      </c>
      <c r="L105" t="s">
        <v>67</v>
      </c>
      <c r="M105" t="s">
        <v>5</v>
      </c>
      <c r="N105" t="s">
        <v>77</v>
      </c>
      <c r="O105" t="s">
        <v>68</v>
      </c>
      <c r="P105" t="s">
        <v>69</v>
      </c>
      <c r="Q105" t="s">
        <v>70</v>
      </c>
      <c r="R105" t="s">
        <v>6</v>
      </c>
      <c r="S105" t="s">
        <v>6</v>
      </c>
    </row>
    <row r="106" spans="1:19" x14ac:dyDescent="0.25">
      <c r="A106" s="3">
        <v>105</v>
      </c>
      <c r="B106" t="s">
        <v>26</v>
      </c>
      <c r="C106" t="s">
        <v>74</v>
      </c>
      <c r="D106" s="4" t="s">
        <v>14</v>
      </c>
      <c r="E106" t="s">
        <v>91</v>
      </c>
      <c r="F106" t="s">
        <v>64</v>
      </c>
      <c r="G106" t="s">
        <v>2</v>
      </c>
      <c r="H106" t="s">
        <v>28</v>
      </c>
      <c r="I106" t="s">
        <v>9</v>
      </c>
      <c r="J106" t="s">
        <v>71</v>
      </c>
      <c r="K106" t="s">
        <v>6</v>
      </c>
      <c r="L106" t="s">
        <v>67</v>
      </c>
      <c r="M106" t="s">
        <v>5</v>
      </c>
      <c r="N106" t="s">
        <v>77</v>
      </c>
      <c r="O106" t="s">
        <v>86</v>
      </c>
      <c r="P106" t="s">
        <v>107</v>
      </c>
      <c r="Q106" t="s">
        <v>70</v>
      </c>
      <c r="R106" t="s">
        <v>6</v>
      </c>
      <c r="S106" t="s">
        <v>6</v>
      </c>
    </row>
    <row r="107" spans="1:19" x14ac:dyDescent="0.25">
      <c r="A107" s="3">
        <v>106</v>
      </c>
      <c r="B107" t="s">
        <v>26</v>
      </c>
      <c r="C107" t="s">
        <v>84</v>
      </c>
      <c r="D107" s="4" t="s">
        <v>18</v>
      </c>
      <c r="E107" t="s">
        <v>121</v>
      </c>
      <c r="F107" t="s">
        <v>6</v>
      </c>
      <c r="G107" t="s">
        <v>2</v>
      </c>
      <c r="H107" t="s">
        <v>28</v>
      </c>
      <c r="I107" t="s">
        <v>128</v>
      </c>
      <c r="J107" t="s">
        <v>66</v>
      </c>
      <c r="K107" t="s">
        <v>6</v>
      </c>
      <c r="L107" t="s">
        <v>23</v>
      </c>
      <c r="M107" t="s">
        <v>5</v>
      </c>
      <c r="N107" t="s">
        <v>72</v>
      </c>
      <c r="O107" t="s">
        <v>92</v>
      </c>
      <c r="P107" t="s">
        <v>93</v>
      </c>
      <c r="Q107" t="s">
        <v>33</v>
      </c>
      <c r="R107" t="s">
        <v>6</v>
      </c>
      <c r="S107" t="s">
        <v>6</v>
      </c>
    </row>
    <row r="108" spans="1:19" x14ac:dyDescent="0.25">
      <c r="A108" s="3">
        <v>107</v>
      </c>
      <c r="B108" t="s">
        <v>26</v>
      </c>
      <c r="C108" t="s">
        <v>78</v>
      </c>
      <c r="D108" s="4" t="s">
        <v>65</v>
      </c>
      <c r="E108" t="s">
        <v>30</v>
      </c>
      <c r="F108" t="s">
        <v>85</v>
      </c>
      <c r="G108" t="s">
        <v>2</v>
      </c>
      <c r="H108" t="s">
        <v>8</v>
      </c>
      <c r="I108" t="s">
        <v>63</v>
      </c>
      <c r="J108" t="s">
        <v>20</v>
      </c>
      <c r="K108" t="s">
        <v>6</v>
      </c>
      <c r="L108" t="s">
        <v>29</v>
      </c>
      <c r="M108" t="s">
        <v>5</v>
      </c>
      <c r="N108" t="s">
        <v>80</v>
      </c>
      <c r="O108" t="s">
        <v>68</v>
      </c>
      <c r="P108" t="s">
        <v>257</v>
      </c>
      <c r="Q108" t="s">
        <v>70</v>
      </c>
      <c r="R108" t="s">
        <v>6</v>
      </c>
      <c r="S108" t="s">
        <v>6</v>
      </c>
    </row>
    <row r="109" spans="1:19" x14ac:dyDescent="0.25">
      <c r="A109" s="3">
        <v>108</v>
      </c>
      <c r="B109" t="s">
        <v>26</v>
      </c>
      <c r="C109" t="s">
        <v>84</v>
      </c>
      <c r="D109" s="4" t="s">
        <v>65</v>
      </c>
      <c r="E109" t="s">
        <v>142</v>
      </c>
      <c r="F109" t="s">
        <v>85</v>
      </c>
      <c r="G109" t="s">
        <v>2</v>
      </c>
      <c r="H109" t="s">
        <v>8</v>
      </c>
      <c r="I109" t="s">
        <v>9</v>
      </c>
      <c r="J109" t="s">
        <v>126</v>
      </c>
      <c r="K109" t="s">
        <v>6</v>
      </c>
      <c r="L109" t="s">
        <v>23</v>
      </c>
      <c r="M109" t="s">
        <v>10</v>
      </c>
      <c r="N109" t="s">
        <v>77</v>
      </c>
      <c r="O109" t="s">
        <v>68</v>
      </c>
      <c r="P109" t="s">
        <v>257</v>
      </c>
      <c r="Q109" t="s">
        <v>70</v>
      </c>
      <c r="R109" t="s">
        <v>6</v>
      </c>
      <c r="S109" t="s">
        <v>6</v>
      </c>
    </row>
    <row r="110" spans="1:19" x14ac:dyDescent="0.25">
      <c r="A110" s="3">
        <v>109</v>
      </c>
      <c r="B110" t="s">
        <v>12</v>
      </c>
      <c r="C110" t="s">
        <v>84</v>
      </c>
      <c r="D110" s="4" t="s">
        <v>18</v>
      </c>
      <c r="E110" t="s">
        <v>14</v>
      </c>
      <c r="F110" t="s">
        <v>6</v>
      </c>
      <c r="G110" t="s">
        <v>2</v>
      </c>
      <c r="H110" t="s">
        <v>22</v>
      </c>
      <c r="I110" t="s">
        <v>65</v>
      </c>
      <c r="J110" t="s">
        <v>120</v>
      </c>
      <c r="K110" t="s">
        <v>6</v>
      </c>
      <c r="L110" t="s">
        <v>23</v>
      </c>
      <c r="M110" t="s">
        <v>5</v>
      </c>
      <c r="N110" t="s">
        <v>90</v>
      </c>
      <c r="O110" t="s">
        <v>92</v>
      </c>
      <c r="P110" t="s">
        <v>93</v>
      </c>
      <c r="Q110" t="s">
        <v>33</v>
      </c>
      <c r="R110" t="s">
        <v>6</v>
      </c>
      <c r="S110" t="s">
        <v>83</v>
      </c>
    </row>
    <row r="111" spans="1:19" x14ac:dyDescent="0.25">
      <c r="A111" s="3">
        <v>110</v>
      </c>
      <c r="B111" t="s">
        <v>12</v>
      </c>
      <c r="C111" t="s">
        <v>62</v>
      </c>
      <c r="D111" s="4" t="s">
        <v>18</v>
      </c>
      <c r="E111" t="s">
        <v>7</v>
      </c>
      <c r="F111" t="s">
        <v>6</v>
      </c>
      <c r="G111" t="s">
        <v>2</v>
      </c>
      <c r="H111" t="s">
        <v>28</v>
      </c>
      <c r="I111" t="s">
        <v>9</v>
      </c>
      <c r="J111" t="s">
        <v>98</v>
      </c>
      <c r="K111" t="s">
        <v>6</v>
      </c>
      <c r="L111" t="s">
        <v>23</v>
      </c>
      <c r="M111" t="s">
        <v>25</v>
      </c>
      <c r="N111" t="s">
        <v>90</v>
      </c>
      <c r="O111" t="s">
        <v>92</v>
      </c>
      <c r="P111" t="s">
        <v>93</v>
      </c>
      <c r="Q111" t="s">
        <v>70</v>
      </c>
      <c r="R111" t="s">
        <v>6</v>
      </c>
      <c r="S111" t="s">
        <v>6</v>
      </c>
    </row>
    <row r="112" spans="1:19" x14ac:dyDescent="0.25">
      <c r="A112" s="3">
        <v>111</v>
      </c>
      <c r="B112" t="s">
        <v>12</v>
      </c>
      <c r="C112" t="s">
        <v>62</v>
      </c>
      <c r="D112" s="4" t="s">
        <v>124</v>
      </c>
      <c r="E112" t="s">
        <v>124</v>
      </c>
      <c r="F112" t="s">
        <v>6</v>
      </c>
      <c r="G112" t="s">
        <v>2</v>
      </c>
      <c r="H112" t="s">
        <v>27</v>
      </c>
      <c r="I112" t="s">
        <v>9</v>
      </c>
      <c r="J112" t="s">
        <v>130</v>
      </c>
      <c r="K112" t="s">
        <v>6</v>
      </c>
      <c r="L112" t="s">
        <v>67</v>
      </c>
      <c r="M112" t="s">
        <v>5</v>
      </c>
      <c r="N112" t="s">
        <v>77</v>
      </c>
      <c r="O112" t="s">
        <v>68</v>
      </c>
      <c r="P112" t="s">
        <v>257</v>
      </c>
      <c r="Q112" t="s">
        <v>33</v>
      </c>
      <c r="R112" t="s">
        <v>6</v>
      </c>
      <c r="S112" t="s">
        <v>6</v>
      </c>
    </row>
    <row r="113" spans="1:19" x14ac:dyDescent="0.25">
      <c r="A113" s="3">
        <v>112</v>
      </c>
      <c r="B113" t="s">
        <v>13</v>
      </c>
      <c r="C113" t="s">
        <v>78</v>
      </c>
      <c r="D113" s="4" t="s">
        <v>14</v>
      </c>
      <c r="E113" t="s">
        <v>14</v>
      </c>
      <c r="F113" t="s">
        <v>64</v>
      </c>
      <c r="G113" t="s">
        <v>79</v>
      </c>
      <c r="H113" t="s">
        <v>15</v>
      </c>
      <c r="I113" t="s">
        <v>75</v>
      </c>
      <c r="J113" t="s">
        <v>66</v>
      </c>
      <c r="K113" t="s">
        <v>6</v>
      </c>
      <c r="L113" t="s">
        <v>67</v>
      </c>
      <c r="M113" t="s">
        <v>5</v>
      </c>
      <c r="N113" t="s">
        <v>80</v>
      </c>
      <c r="O113" t="s">
        <v>92</v>
      </c>
      <c r="P113" t="s">
        <v>256</v>
      </c>
      <c r="Q113" t="s">
        <v>82</v>
      </c>
      <c r="R113" t="s">
        <v>6</v>
      </c>
      <c r="S113" t="s">
        <v>83</v>
      </c>
    </row>
    <row r="114" spans="1:19" x14ac:dyDescent="0.25">
      <c r="A114" s="3">
        <v>113</v>
      </c>
      <c r="B114" t="s">
        <v>13</v>
      </c>
      <c r="C114" t="s">
        <v>78</v>
      </c>
      <c r="D114" s="4" t="s">
        <v>18</v>
      </c>
      <c r="E114" t="s">
        <v>14</v>
      </c>
      <c r="F114" t="s">
        <v>64</v>
      </c>
      <c r="G114" t="s">
        <v>79</v>
      </c>
      <c r="H114" t="s">
        <v>234</v>
      </c>
      <c r="I114" t="s">
        <v>75</v>
      </c>
      <c r="J114" t="s">
        <v>66</v>
      </c>
      <c r="K114" t="s">
        <v>6</v>
      </c>
      <c r="L114" t="s">
        <v>67</v>
      </c>
      <c r="M114" t="s">
        <v>5</v>
      </c>
      <c r="N114" t="s">
        <v>80</v>
      </c>
      <c r="O114" t="s">
        <v>81</v>
      </c>
      <c r="P114" t="s">
        <v>256</v>
      </c>
      <c r="Q114" t="s">
        <v>82</v>
      </c>
      <c r="R114" t="s">
        <v>6</v>
      </c>
      <c r="S114" t="s">
        <v>83</v>
      </c>
    </row>
    <row r="115" spans="1:19" x14ac:dyDescent="0.25">
      <c r="A115" s="3">
        <v>114</v>
      </c>
      <c r="B115" t="s">
        <v>13</v>
      </c>
      <c r="C115" t="s">
        <v>78</v>
      </c>
      <c r="D115" s="4" t="s">
        <v>18</v>
      </c>
      <c r="E115" t="s">
        <v>14</v>
      </c>
      <c r="F115" t="s">
        <v>64</v>
      </c>
      <c r="G115" t="s">
        <v>79</v>
      </c>
      <c r="H115" t="s">
        <v>24</v>
      </c>
      <c r="I115" t="s">
        <v>75</v>
      </c>
      <c r="J115" t="s">
        <v>66</v>
      </c>
      <c r="K115" t="s">
        <v>6</v>
      </c>
      <c r="L115" t="s">
        <v>67</v>
      </c>
      <c r="M115" t="s">
        <v>5</v>
      </c>
      <c r="N115" t="s">
        <v>80</v>
      </c>
      <c r="O115" t="s">
        <v>81</v>
      </c>
      <c r="P115" t="s">
        <v>256</v>
      </c>
      <c r="Q115" t="s">
        <v>82</v>
      </c>
      <c r="R115" t="s">
        <v>6</v>
      </c>
      <c r="S115" t="s">
        <v>83</v>
      </c>
    </row>
    <row r="116" spans="1:19" x14ac:dyDescent="0.25">
      <c r="A116" s="3">
        <v>115</v>
      </c>
      <c r="B116" t="s">
        <v>13</v>
      </c>
      <c r="C116" t="s">
        <v>78</v>
      </c>
      <c r="D116" s="4" t="s">
        <v>14</v>
      </c>
      <c r="E116" t="s">
        <v>14</v>
      </c>
      <c r="F116" t="s">
        <v>64</v>
      </c>
      <c r="G116" t="s">
        <v>79</v>
      </c>
      <c r="H116" t="s">
        <v>234</v>
      </c>
      <c r="I116" t="s">
        <v>75</v>
      </c>
      <c r="J116" t="s">
        <v>66</v>
      </c>
      <c r="K116" t="s">
        <v>6</v>
      </c>
      <c r="L116" t="s">
        <v>67</v>
      </c>
      <c r="M116" t="s">
        <v>5</v>
      </c>
      <c r="N116" t="s">
        <v>80</v>
      </c>
      <c r="O116" t="s">
        <v>92</v>
      </c>
      <c r="P116" t="s">
        <v>256</v>
      </c>
      <c r="Q116" t="s">
        <v>82</v>
      </c>
      <c r="R116" t="s">
        <v>6</v>
      </c>
      <c r="S116" t="s">
        <v>83</v>
      </c>
    </row>
    <row r="117" spans="1:19" x14ac:dyDescent="0.25">
      <c r="A117" s="3">
        <v>116</v>
      </c>
      <c r="B117" t="s">
        <v>13</v>
      </c>
      <c r="C117" t="s">
        <v>104</v>
      </c>
      <c r="D117" s="4" t="s">
        <v>18</v>
      </c>
      <c r="E117" t="s">
        <v>7</v>
      </c>
      <c r="F117" t="s">
        <v>64</v>
      </c>
      <c r="G117" t="s">
        <v>79</v>
      </c>
      <c r="H117" t="s">
        <v>24</v>
      </c>
      <c r="I117" t="s">
        <v>75</v>
      </c>
      <c r="J117" t="s">
        <v>105</v>
      </c>
      <c r="K117" t="s">
        <v>6</v>
      </c>
      <c r="L117" t="s">
        <v>23</v>
      </c>
      <c r="M117" t="s">
        <v>5</v>
      </c>
      <c r="N117" t="s">
        <v>77</v>
      </c>
      <c r="O117" t="s">
        <v>95</v>
      </c>
      <c r="P117" t="s">
        <v>256</v>
      </c>
      <c r="Q117" t="s">
        <v>33</v>
      </c>
      <c r="R117" t="s">
        <v>6</v>
      </c>
      <c r="S117" t="s">
        <v>6</v>
      </c>
    </row>
    <row r="118" spans="1:19" x14ac:dyDescent="0.25">
      <c r="A118" s="3">
        <v>117</v>
      </c>
      <c r="B118" t="s">
        <v>11</v>
      </c>
      <c r="C118" t="s">
        <v>78</v>
      </c>
      <c r="D118" s="4" t="s">
        <v>14</v>
      </c>
      <c r="E118" t="s">
        <v>94</v>
      </c>
      <c r="F118" t="s">
        <v>6</v>
      </c>
      <c r="G118" t="s">
        <v>2</v>
      </c>
      <c r="H118" t="s">
        <v>24</v>
      </c>
      <c r="I118" t="s">
        <v>75</v>
      </c>
      <c r="J118" t="s">
        <v>66</v>
      </c>
      <c r="K118" t="s">
        <v>6</v>
      </c>
      <c r="L118" t="s">
        <v>67</v>
      </c>
      <c r="M118" t="s">
        <v>25</v>
      </c>
      <c r="N118" t="s">
        <v>80</v>
      </c>
      <c r="O118" t="s">
        <v>86</v>
      </c>
      <c r="P118" t="s">
        <v>93</v>
      </c>
      <c r="Q118" t="s">
        <v>70</v>
      </c>
      <c r="R118" t="s">
        <v>6</v>
      </c>
      <c r="S118" t="s">
        <v>6</v>
      </c>
    </row>
    <row r="119" spans="1:19" x14ac:dyDescent="0.25">
      <c r="A119" s="3">
        <v>118</v>
      </c>
      <c r="B119" t="s">
        <v>26</v>
      </c>
      <c r="C119" t="s">
        <v>74</v>
      </c>
      <c r="D119" s="4" t="s">
        <v>63</v>
      </c>
      <c r="E119" t="s">
        <v>94</v>
      </c>
      <c r="F119" t="s">
        <v>85</v>
      </c>
      <c r="G119" t="s">
        <v>2</v>
      </c>
      <c r="H119" t="s">
        <v>8</v>
      </c>
      <c r="I119" t="s">
        <v>9</v>
      </c>
      <c r="J119" t="s">
        <v>96</v>
      </c>
      <c r="K119" t="s">
        <v>6</v>
      </c>
      <c r="L119" t="s">
        <v>67</v>
      </c>
      <c r="M119" t="s">
        <v>25</v>
      </c>
      <c r="N119" t="s">
        <v>77</v>
      </c>
      <c r="O119" t="s">
        <v>68</v>
      </c>
      <c r="P119" t="s">
        <v>69</v>
      </c>
      <c r="Q119" t="s">
        <v>70</v>
      </c>
      <c r="R119" t="s">
        <v>6</v>
      </c>
      <c r="S119" t="s">
        <v>6</v>
      </c>
    </row>
    <row r="120" spans="1:19" x14ac:dyDescent="0.25">
      <c r="A120" s="3">
        <v>119</v>
      </c>
      <c r="B120" t="s">
        <v>26</v>
      </c>
      <c r="C120" t="s">
        <v>62</v>
      </c>
      <c r="D120" s="4" t="s">
        <v>97</v>
      </c>
      <c r="E120" t="s">
        <v>99</v>
      </c>
      <c r="F120" t="s">
        <v>64</v>
      </c>
      <c r="G120" t="s">
        <v>2</v>
      </c>
      <c r="H120" t="s">
        <v>28</v>
      </c>
      <c r="I120" t="s">
        <v>9</v>
      </c>
      <c r="J120" t="s">
        <v>98</v>
      </c>
      <c r="K120" t="s">
        <v>6</v>
      </c>
      <c r="L120" t="s">
        <v>23</v>
      </c>
      <c r="M120" t="s">
        <v>5</v>
      </c>
      <c r="N120" t="s">
        <v>77</v>
      </c>
      <c r="O120" t="s">
        <v>68</v>
      </c>
      <c r="P120" t="s">
        <v>93</v>
      </c>
      <c r="Q120" t="s">
        <v>70</v>
      </c>
      <c r="R120" t="s">
        <v>6</v>
      </c>
      <c r="S120" t="s">
        <v>6</v>
      </c>
    </row>
    <row r="121" spans="1:19" x14ac:dyDescent="0.25">
      <c r="A121" s="3">
        <v>120</v>
      </c>
      <c r="B121" t="s">
        <v>26</v>
      </c>
      <c r="C121" t="s">
        <v>62</v>
      </c>
      <c r="D121" s="4" t="s">
        <v>14</v>
      </c>
      <c r="E121" t="s">
        <v>7</v>
      </c>
      <c r="F121" t="s">
        <v>85</v>
      </c>
      <c r="G121" t="s">
        <v>2</v>
      </c>
      <c r="H121" t="s">
        <v>22</v>
      </c>
      <c r="I121" t="s">
        <v>9</v>
      </c>
      <c r="J121" t="s">
        <v>76</v>
      </c>
      <c r="K121" t="s">
        <v>6</v>
      </c>
      <c r="L121" t="s">
        <v>67</v>
      </c>
      <c r="M121" t="s">
        <v>5</v>
      </c>
      <c r="N121" t="s">
        <v>77</v>
      </c>
      <c r="O121" t="s">
        <v>86</v>
      </c>
      <c r="P121" t="s">
        <v>256</v>
      </c>
      <c r="Q121" t="s">
        <v>70</v>
      </c>
      <c r="R121" t="s">
        <v>6</v>
      </c>
      <c r="S121" t="s">
        <v>6</v>
      </c>
    </row>
    <row r="122" spans="1:19" x14ac:dyDescent="0.25">
      <c r="A122" s="3">
        <v>121</v>
      </c>
      <c r="B122" t="s">
        <v>11</v>
      </c>
      <c r="C122" t="s">
        <v>84</v>
      </c>
      <c r="D122" s="4" t="s">
        <v>63</v>
      </c>
      <c r="E122" t="s">
        <v>7</v>
      </c>
      <c r="F122" t="s">
        <v>6</v>
      </c>
      <c r="G122" t="s">
        <v>2</v>
      </c>
      <c r="H122" t="s">
        <v>3</v>
      </c>
      <c r="I122" t="s">
        <v>9</v>
      </c>
      <c r="J122" t="s">
        <v>71</v>
      </c>
      <c r="K122" t="s">
        <v>6</v>
      </c>
      <c r="L122" t="s">
        <v>23</v>
      </c>
      <c r="M122" t="s">
        <v>10</v>
      </c>
      <c r="N122" t="s">
        <v>90</v>
      </c>
      <c r="O122" t="s">
        <v>68</v>
      </c>
      <c r="P122" t="s">
        <v>69</v>
      </c>
      <c r="Q122" t="s">
        <v>70</v>
      </c>
      <c r="R122" t="s">
        <v>6</v>
      </c>
      <c r="S122" t="s">
        <v>6</v>
      </c>
    </row>
    <row r="123" spans="1:19" x14ac:dyDescent="0.25">
      <c r="A123" s="3">
        <v>122</v>
      </c>
      <c r="B123" t="s">
        <v>11</v>
      </c>
      <c r="C123" t="s">
        <v>87</v>
      </c>
      <c r="D123" s="4" t="s">
        <v>63</v>
      </c>
      <c r="E123" t="s">
        <v>7</v>
      </c>
      <c r="F123" t="s">
        <v>64</v>
      </c>
      <c r="G123" t="s">
        <v>2</v>
      </c>
      <c r="H123" t="s">
        <v>8</v>
      </c>
      <c r="I123" t="s">
        <v>9</v>
      </c>
      <c r="J123" t="s">
        <v>96</v>
      </c>
      <c r="K123" t="s">
        <v>6</v>
      </c>
      <c r="L123" t="s">
        <v>23</v>
      </c>
      <c r="M123" t="s">
        <v>5</v>
      </c>
      <c r="N123" t="s">
        <v>77</v>
      </c>
      <c r="O123" t="s">
        <v>68</v>
      </c>
      <c r="P123" t="s">
        <v>69</v>
      </c>
      <c r="Q123" t="s">
        <v>70</v>
      </c>
      <c r="R123" t="s">
        <v>6</v>
      </c>
      <c r="S123" t="s">
        <v>6</v>
      </c>
    </row>
    <row r="124" spans="1:19" x14ac:dyDescent="0.25">
      <c r="A124" s="3">
        <v>123</v>
      </c>
      <c r="B124" t="s">
        <v>26</v>
      </c>
      <c r="C124" t="s">
        <v>62</v>
      </c>
      <c r="D124" s="4" t="s">
        <v>18</v>
      </c>
      <c r="E124" t="s">
        <v>251</v>
      </c>
      <c r="F124" t="s">
        <v>6</v>
      </c>
      <c r="G124" t="s">
        <v>2</v>
      </c>
      <c r="H124" t="s">
        <v>28</v>
      </c>
      <c r="I124" t="s">
        <v>63</v>
      </c>
      <c r="J124" t="s">
        <v>71</v>
      </c>
      <c r="K124" t="s">
        <v>6</v>
      </c>
      <c r="L124" t="s">
        <v>23</v>
      </c>
      <c r="M124" t="s">
        <v>5</v>
      </c>
      <c r="N124" t="s">
        <v>90</v>
      </c>
      <c r="O124" t="s">
        <v>92</v>
      </c>
      <c r="P124" t="s">
        <v>93</v>
      </c>
      <c r="Q124" t="s">
        <v>70</v>
      </c>
      <c r="R124" t="s">
        <v>6</v>
      </c>
      <c r="S124" t="s">
        <v>6</v>
      </c>
    </row>
    <row r="125" spans="1:19" x14ac:dyDescent="0.25">
      <c r="A125" s="3">
        <v>124</v>
      </c>
      <c r="B125" t="s">
        <v>11</v>
      </c>
      <c r="C125" t="s">
        <v>84</v>
      </c>
      <c r="D125" s="4" t="s">
        <v>63</v>
      </c>
      <c r="E125" t="s">
        <v>91</v>
      </c>
      <c r="F125" t="s">
        <v>6</v>
      </c>
      <c r="G125" t="s">
        <v>2</v>
      </c>
      <c r="H125" t="s">
        <v>8</v>
      </c>
      <c r="I125" t="s">
        <v>9</v>
      </c>
      <c r="J125" t="s">
        <v>149</v>
      </c>
      <c r="K125" t="s">
        <v>6</v>
      </c>
      <c r="L125" t="s">
        <v>23</v>
      </c>
      <c r="M125" t="s">
        <v>5</v>
      </c>
      <c r="N125" t="s">
        <v>90</v>
      </c>
      <c r="O125" t="s">
        <v>68</v>
      </c>
      <c r="P125" t="s">
        <v>257</v>
      </c>
      <c r="Q125" t="s">
        <v>82</v>
      </c>
      <c r="R125" t="s">
        <v>6</v>
      </c>
      <c r="S125" t="s">
        <v>6</v>
      </c>
    </row>
    <row r="126" spans="1:19" x14ac:dyDescent="0.25">
      <c r="A126" s="3">
        <v>125</v>
      </c>
      <c r="B126" t="s">
        <v>11</v>
      </c>
      <c r="C126" t="s">
        <v>87</v>
      </c>
      <c r="D126" s="4" t="s">
        <v>63</v>
      </c>
      <c r="E126" t="s">
        <v>73</v>
      </c>
      <c r="F126" t="s">
        <v>85</v>
      </c>
      <c r="G126" t="s">
        <v>2</v>
      </c>
      <c r="H126" t="s">
        <v>3</v>
      </c>
      <c r="I126" t="s">
        <v>88</v>
      </c>
      <c r="J126" t="s">
        <v>89</v>
      </c>
      <c r="K126" t="s">
        <v>6</v>
      </c>
      <c r="L126" t="s">
        <v>67</v>
      </c>
      <c r="M126" t="s">
        <v>5</v>
      </c>
      <c r="N126" t="s">
        <v>72</v>
      </c>
      <c r="O126" t="s">
        <v>68</v>
      </c>
      <c r="P126" t="s">
        <v>69</v>
      </c>
      <c r="Q126" t="s">
        <v>70</v>
      </c>
      <c r="R126" t="s">
        <v>6</v>
      </c>
      <c r="S126" t="s">
        <v>6</v>
      </c>
    </row>
    <row r="127" spans="1:19" x14ac:dyDescent="0.25">
      <c r="A127" s="3">
        <v>126</v>
      </c>
      <c r="B127" t="s">
        <v>12</v>
      </c>
      <c r="C127" t="s">
        <v>84</v>
      </c>
      <c r="D127" s="4" t="s">
        <v>14</v>
      </c>
      <c r="E127" t="s">
        <v>14</v>
      </c>
      <c r="F127" t="s">
        <v>6</v>
      </c>
      <c r="G127" t="s">
        <v>21</v>
      </c>
      <c r="H127" t="s">
        <v>19</v>
      </c>
      <c r="I127" t="s">
        <v>9</v>
      </c>
      <c r="J127" t="s">
        <v>89</v>
      </c>
      <c r="K127" t="s">
        <v>6</v>
      </c>
      <c r="L127" t="s">
        <v>67</v>
      </c>
      <c r="M127" t="s">
        <v>5</v>
      </c>
      <c r="N127" t="s">
        <v>90</v>
      </c>
      <c r="O127" t="s">
        <v>86</v>
      </c>
      <c r="P127" t="s">
        <v>256</v>
      </c>
      <c r="Q127" t="s">
        <v>82</v>
      </c>
      <c r="R127" t="s">
        <v>6</v>
      </c>
      <c r="S127" t="s">
        <v>6</v>
      </c>
    </row>
    <row r="128" spans="1:19" x14ac:dyDescent="0.25">
      <c r="A128" s="3">
        <v>127</v>
      </c>
      <c r="B128" t="s">
        <v>11</v>
      </c>
      <c r="C128" t="s">
        <v>84</v>
      </c>
      <c r="D128" s="4" t="s">
        <v>14</v>
      </c>
      <c r="E128" t="s">
        <v>109</v>
      </c>
      <c r="F128" t="s">
        <v>64</v>
      </c>
      <c r="G128" t="s">
        <v>2</v>
      </c>
      <c r="H128" t="s">
        <v>32</v>
      </c>
      <c r="I128" t="s">
        <v>110</v>
      </c>
      <c r="J128" t="s">
        <v>20</v>
      </c>
      <c r="K128" t="s">
        <v>6</v>
      </c>
      <c r="L128" t="s">
        <v>67</v>
      </c>
      <c r="M128" t="s">
        <v>5</v>
      </c>
      <c r="N128" t="s">
        <v>80</v>
      </c>
      <c r="O128" t="s">
        <v>86</v>
      </c>
      <c r="P128" t="s">
        <v>93</v>
      </c>
      <c r="Q128" t="s">
        <v>70</v>
      </c>
      <c r="R128" t="s">
        <v>83</v>
      </c>
      <c r="S128" t="s">
        <v>83</v>
      </c>
    </row>
    <row r="129" spans="1:19" x14ac:dyDescent="0.25">
      <c r="A129" s="3">
        <v>128</v>
      </c>
      <c r="B129" t="s">
        <v>13</v>
      </c>
      <c r="C129" t="s">
        <v>104</v>
      </c>
      <c r="D129" s="4" t="s">
        <v>14</v>
      </c>
      <c r="E129" t="s">
        <v>14</v>
      </c>
      <c r="F129" t="s">
        <v>64</v>
      </c>
      <c r="G129" t="s">
        <v>79</v>
      </c>
      <c r="H129" t="s">
        <v>24</v>
      </c>
      <c r="I129" t="s">
        <v>75</v>
      </c>
      <c r="J129" t="s">
        <v>111</v>
      </c>
      <c r="K129" t="s">
        <v>6</v>
      </c>
      <c r="L129" t="s">
        <v>23</v>
      </c>
      <c r="M129" t="s">
        <v>5</v>
      </c>
      <c r="N129" t="s">
        <v>77</v>
      </c>
      <c r="O129" t="s">
        <v>86</v>
      </c>
      <c r="P129" t="s">
        <v>93</v>
      </c>
      <c r="Q129" t="s">
        <v>33</v>
      </c>
      <c r="R129" t="s">
        <v>6</v>
      </c>
      <c r="S129" t="s">
        <v>6</v>
      </c>
    </row>
    <row r="130" spans="1:19" x14ac:dyDescent="0.25">
      <c r="A130" s="3">
        <v>129</v>
      </c>
      <c r="B130" t="s">
        <v>17</v>
      </c>
      <c r="C130" t="s">
        <v>84</v>
      </c>
      <c r="D130" s="4" t="s">
        <v>18</v>
      </c>
      <c r="E130" t="s">
        <v>30</v>
      </c>
      <c r="F130" t="s">
        <v>6</v>
      </c>
      <c r="G130" t="s">
        <v>2</v>
      </c>
      <c r="H130" t="s">
        <v>19</v>
      </c>
      <c r="I130" t="s">
        <v>9</v>
      </c>
      <c r="J130" t="s">
        <v>76</v>
      </c>
      <c r="K130" t="s">
        <v>6</v>
      </c>
      <c r="L130" t="s">
        <v>23</v>
      </c>
      <c r="M130" t="s">
        <v>5</v>
      </c>
      <c r="N130" t="s">
        <v>77</v>
      </c>
      <c r="O130" t="s">
        <v>92</v>
      </c>
      <c r="P130" t="s">
        <v>256</v>
      </c>
      <c r="Q130" t="s">
        <v>70</v>
      </c>
      <c r="R130" t="s">
        <v>6</v>
      </c>
      <c r="S130" t="s">
        <v>6</v>
      </c>
    </row>
    <row r="131" spans="1:19" x14ac:dyDescent="0.25">
      <c r="A131" s="3">
        <v>130</v>
      </c>
      <c r="B131" t="s">
        <v>11</v>
      </c>
      <c r="C131" t="s">
        <v>104</v>
      </c>
      <c r="D131" s="4" t="s">
        <v>14</v>
      </c>
      <c r="E131" t="s">
        <v>7</v>
      </c>
      <c r="F131" t="s">
        <v>6</v>
      </c>
      <c r="G131" t="s">
        <v>2</v>
      </c>
      <c r="H131" t="s">
        <v>22</v>
      </c>
      <c r="I131" t="s">
        <v>65</v>
      </c>
      <c r="J131" t="s">
        <v>100</v>
      </c>
      <c r="K131" t="s">
        <v>6</v>
      </c>
      <c r="L131" t="s">
        <v>23</v>
      </c>
      <c r="M131" t="s">
        <v>25</v>
      </c>
      <c r="N131" t="s">
        <v>80</v>
      </c>
      <c r="O131" t="s">
        <v>92</v>
      </c>
      <c r="P131" t="s">
        <v>93</v>
      </c>
      <c r="Q131" t="s">
        <v>33</v>
      </c>
      <c r="R131" t="s">
        <v>6</v>
      </c>
      <c r="S131" t="s">
        <v>6</v>
      </c>
    </row>
    <row r="132" spans="1:19" x14ac:dyDescent="0.25">
      <c r="A132" s="3">
        <v>131</v>
      </c>
      <c r="B132" t="s">
        <v>11</v>
      </c>
      <c r="C132" t="s">
        <v>104</v>
      </c>
      <c r="D132" s="4" t="s">
        <v>14</v>
      </c>
      <c r="E132" t="s">
        <v>94</v>
      </c>
      <c r="F132" t="s">
        <v>85</v>
      </c>
      <c r="G132" t="s">
        <v>2</v>
      </c>
      <c r="H132" t="s">
        <v>22</v>
      </c>
      <c r="I132" t="s">
        <v>65</v>
      </c>
      <c r="J132" t="s">
        <v>76</v>
      </c>
      <c r="K132" t="s">
        <v>6</v>
      </c>
      <c r="L132" t="s">
        <v>23</v>
      </c>
      <c r="M132" t="s">
        <v>5</v>
      </c>
      <c r="N132" t="s">
        <v>80</v>
      </c>
      <c r="O132" t="s">
        <v>86</v>
      </c>
      <c r="P132" t="s">
        <v>93</v>
      </c>
      <c r="Q132" t="s">
        <v>33</v>
      </c>
      <c r="R132" t="s">
        <v>6</v>
      </c>
      <c r="S132" t="s">
        <v>6</v>
      </c>
    </row>
    <row r="133" spans="1:19" x14ac:dyDescent="0.25">
      <c r="A133" s="3">
        <v>132</v>
      </c>
      <c r="B133" t="s">
        <v>13</v>
      </c>
      <c r="C133" t="s">
        <v>104</v>
      </c>
      <c r="D133" s="4" t="s">
        <v>14</v>
      </c>
      <c r="E133" t="s">
        <v>7</v>
      </c>
      <c r="F133" t="s">
        <v>6</v>
      </c>
      <c r="G133" t="s">
        <v>2</v>
      </c>
      <c r="H133" t="s">
        <v>28</v>
      </c>
      <c r="I133" t="s">
        <v>9</v>
      </c>
      <c r="J133" t="s">
        <v>112</v>
      </c>
      <c r="K133" t="s">
        <v>6</v>
      </c>
      <c r="L133" t="s">
        <v>23</v>
      </c>
      <c r="M133" t="s">
        <v>5</v>
      </c>
      <c r="N133" t="s">
        <v>77</v>
      </c>
      <c r="O133" t="s">
        <v>95</v>
      </c>
      <c r="P133" t="s">
        <v>93</v>
      </c>
      <c r="Q133" t="s">
        <v>33</v>
      </c>
      <c r="R133" t="s">
        <v>6</v>
      </c>
      <c r="S133" t="s">
        <v>113</v>
      </c>
    </row>
    <row r="134" spans="1:19" x14ac:dyDescent="0.25">
      <c r="A134" s="3">
        <v>133</v>
      </c>
      <c r="B134" t="s">
        <v>26</v>
      </c>
      <c r="C134" t="s">
        <v>62</v>
      </c>
      <c r="D134" s="4" t="s">
        <v>18</v>
      </c>
      <c r="E134" t="s">
        <v>94</v>
      </c>
      <c r="F134" t="s">
        <v>6</v>
      </c>
      <c r="G134" t="s">
        <v>2</v>
      </c>
      <c r="H134" t="s">
        <v>19</v>
      </c>
      <c r="I134" t="s">
        <v>65</v>
      </c>
      <c r="J134" t="s">
        <v>129</v>
      </c>
      <c r="K134" t="s">
        <v>6</v>
      </c>
      <c r="L134" t="s">
        <v>29</v>
      </c>
      <c r="M134" t="s">
        <v>25</v>
      </c>
      <c r="N134" t="s">
        <v>72</v>
      </c>
      <c r="O134" t="s">
        <v>92</v>
      </c>
      <c r="P134" t="s">
        <v>256</v>
      </c>
      <c r="Q134" t="s">
        <v>70</v>
      </c>
      <c r="R134" t="s">
        <v>6</v>
      </c>
      <c r="S134" t="s">
        <v>83</v>
      </c>
    </row>
    <row r="135" spans="1:19" x14ac:dyDescent="0.25">
      <c r="A135" s="3">
        <v>134</v>
      </c>
      <c r="B135" t="s">
        <v>11</v>
      </c>
      <c r="C135" t="s">
        <v>78</v>
      </c>
      <c r="D135" s="4" t="s">
        <v>63</v>
      </c>
      <c r="E135" t="s">
        <v>94</v>
      </c>
      <c r="F135" t="s">
        <v>64</v>
      </c>
      <c r="G135" t="s">
        <v>2</v>
      </c>
      <c r="H135" t="s">
        <v>38</v>
      </c>
      <c r="I135" t="s">
        <v>9</v>
      </c>
      <c r="J135" t="s">
        <v>130</v>
      </c>
      <c r="K135" t="s">
        <v>6</v>
      </c>
      <c r="L135" t="s">
        <v>67</v>
      </c>
      <c r="M135" t="s">
        <v>10</v>
      </c>
      <c r="N135" t="s">
        <v>90</v>
      </c>
      <c r="O135" t="s">
        <v>68</v>
      </c>
      <c r="P135" t="s">
        <v>257</v>
      </c>
      <c r="Q135" t="s">
        <v>70</v>
      </c>
      <c r="R135" t="s">
        <v>83</v>
      </c>
      <c r="S135" t="s">
        <v>83</v>
      </c>
    </row>
    <row r="136" spans="1:19" x14ac:dyDescent="0.25">
      <c r="A136" s="3">
        <v>135</v>
      </c>
      <c r="B136" t="s">
        <v>11</v>
      </c>
      <c r="C136" t="s">
        <v>84</v>
      </c>
      <c r="D136" s="4" t="s">
        <v>18</v>
      </c>
      <c r="E136" t="s">
        <v>30</v>
      </c>
      <c r="F136" t="s">
        <v>6</v>
      </c>
      <c r="G136" t="s">
        <v>2</v>
      </c>
      <c r="H136" t="s">
        <v>28</v>
      </c>
      <c r="I136" t="s">
        <v>9</v>
      </c>
      <c r="J136" t="s">
        <v>71</v>
      </c>
      <c r="K136" t="s">
        <v>6</v>
      </c>
      <c r="L136" t="s">
        <v>118</v>
      </c>
      <c r="M136" t="s">
        <v>5</v>
      </c>
      <c r="N136" t="s">
        <v>90</v>
      </c>
      <c r="O136" t="s">
        <v>86</v>
      </c>
      <c r="P136" t="s">
        <v>256</v>
      </c>
      <c r="Q136" t="s">
        <v>70</v>
      </c>
      <c r="R136" t="s">
        <v>6</v>
      </c>
      <c r="S136" t="s">
        <v>6</v>
      </c>
    </row>
    <row r="137" spans="1:19" x14ac:dyDescent="0.25">
      <c r="A137" s="3">
        <v>136</v>
      </c>
      <c r="B137" t="s">
        <v>11</v>
      </c>
      <c r="C137" t="s">
        <v>84</v>
      </c>
      <c r="D137" s="4" t="s">
        <v>63</v>
      </c>
      <c r="E137" t="s">
        <v>7</v>
      </c>
      <c r="F137" t="s">
        <v>6</v>
      </c>
      <c r="G137" t="s">
        <v>2</v>
      </c>
      <c r="H137" t="s">
        <v>3</v>
      </c>
      <c r="I137" t="s">
        <v>9</v>
      </c>
      <c r="J137" t="s">
        <v>149</v>
      </c>
      <c r="K137" t="s">
        <v>6</v>
      </c>
      <c r="L137" t="s">
        <v>23</v>
      </c>
      <c r="M137" t="s">
        <v>10</v>
      </c>
      <c r="N137" t="s">
        <v>90</v>
      </c>
      <c r="O137" t="s">
        <v>68</v>
      </c>
      <c r="P137" t="s">
        <v>69</v>
      </c>
      <c r="Q137" t="s">
        <v>70</v>
      </c>
      <c r="R137" t="s">
        <v>6</v>
      </c>
      <c r="S137" t="s">
        <v>6</v>
      </c>
    </row>
    <row r="138" spans="1:19" x14ac:dyDescent="0.25">
      <c r="A138" s="3">
        <v>137</v>
      </c>
      <c r="B138" t="s">
        <v>11</v>
      </c>
      <c r="C138" t="s">
        <v>87</v>
      </c>
      <c r="D138" s="4" t="s">
        <v>63</v>
      </c>
      <c r="E138" t="s">
        <v>7</v>
      </c>
      <c r="F138" t="s">
        <v>64</v>
      </c>
      <c r="G138" t="s">
        <v>2</v>
      </c>
      <c r="H138" t="s">
        <v>8</v>
      </c>
      <c r="I138" t="s">
        <v>9</v>
      </c>
      <c r="J138" t="s">
        <v>71</v>
      </c>
      <c r="K138" t="s">
        <v>6</v>
      </c>
      <c r="L138" t="s">
        <v>23</v>
      </c>
      <c r="M138" t="s">
        <v>5</v>
      </c>
      <c r="N138" t="s">
        <v>77</v>
      </c>
      <c r="O138" t="s">
        <v>68</v>
      </c>
      <c r="P138" t="s">
        <v>69</v>
      </c>
      <c r="Q138" t="s">
        <v>70</v>
      </c>
      <c r="R138" t="s">
        <v>6</v>
      </c>
      <c r="S138" t="s">
        <v>6</v>
      </c>
    </row>
    <row r="139" spans="1:19" x14ac:dyDescent="0.25">
      <c r="A139" s="3">
        <v>138</v>
      </c>
      <c r="B139" t="s">
        <v>26</v>
      </c>
      <c r="C139" t="s">
        <v>62</v>
      </c>
      <c r="D139" s="4" t="s">
        <v>18</v>
      </c>
      <c r="E139" t="s">
        <v>251</v>
      </c>
      <c r="F139" t="s">
        <v>6</v>
      </c>
      <c r="G139" t="s">
        <v>2</v>
      </c>
      <c r="H139" t="s">
        <v>28</v>
      </c>
      <c r="I139" t="s">
        <v>63</v>
      </c>
      <c r="J139" t="s">
        <v>71</v>
      </c>
      <c r="K139" t="s">
        <v>6</v>
      </c>
      <c r="L139" t="s">
        <v>23</v>
      </c>
      <c r="M139" t="s">
        <v>5</v>
      </c>
      <c r="N139" t="s">
        <v>90</v>
      </c>
      <c r="O139" t="s">
        <v>92</v>
      </c>
      <c r="P139" t="s">
        <v>93</v>
      </c>
      <c r="Q139" t="s">
        <v>70</v>
      </c>
      <c r="R139" t="s">
        <v>6</v>
      </c>
      <c r="S139" t="s">
        <v>6</v>
      </c>
    </row>
    <row r="140" spans="1:19" x14ac:dyDescent="0.25">
      <c r="A140" s="3">
        <v>139</v>
      </c>
      <c r="B140" t="s">
        <v>11</v>
      </c>
      <c r="C140" t="s">
        <v>84</v>
      </c>
      <c r="D140" s="4" t="s">
        <v>63</v>
      </c>
      <c r="E140" t="s">
        <v>91</v>
      </c>
      <c r="F140" t="s">
        <v>6</v>
      </c>
      <c r="G140" t="s">
        <v>2</v>
      </c>
      <c r="H140" t="s">
        <v>8</v>
      </c>
      <c r="I140" t="s">
        <v>9</v>
      </c>
      <c r="J140" t="s">
        <v>71</v>
      </c>
      <c r="K140" t="s">
        <v>6</v>
      </c>
      <c r="L140" t="s">
        <v>23</v>
      </c>
      <c r="M140" t="s">
        <v>5</v>
      </c>
      <c r="N140" t="s">
        <v>90</v>
      </c>
      <c r="O140" t="s">
        <v>68</v>
      </c>
      <c r="P140" t="s">
        <v>257</v>
      </c>
      <c r="Q140" t="s">
        <v>82</v>
      </c>
      <c r="R140" t="s">
        <v>6</v>
      </c>
      <c r="S140" t="s">
        <v>6</v>
      </c>
    </row>
    <row r="141" spans="1:19" x14ac:dyDescent="0.25">
      <c r="A141" s="3">
        <v>140</v>
      </c>
      <c r="B141" t="s">
        <v>11</v>
      </c>
      <c r="C141" t="s">
        <v>87</v>
      </c>
      <c r="D141" s="4" t="s">
        <v>63</v>
      </c>
      <c r="E141" t="s">
        <v>7</v>
      </c>
      <c r="F141" t="s">
        <v>6</v>
      </c>
      <c r="G141" t="s">
        <v>2</v>
      </c>
      <c r="H141" t="s">
        <v>3</v>
      </c>
      <c r="I141" t="s">
        <v>9</v>
      </c>
      <c r="J141" t="s">
        <v>126</v>
      </c>
      <c r="K141" t="s">
        <v>6</v>
      </c>
      <c r="L141" t="s">
        <v>23</v>
      </c>
      <c r="M141" t="s">
        <v>10</v>
      </c>
      <c r="N141" t="s">
        <v>77</v>
      </c>
      <c r="O141" t="s">
        <v>68</v>
      </c>
      <c r="P141" t="s">
        <v>69</v>
      </c>
      <c r="Q141" t="s">
        <v>70</v>
      </c>
      <c r="R141" t="s">
        <v>6</v>
      </c>
      <c r="S141" t="s">
        <v>6</v>
      </c>
    </row>
    <row r="142" spans="1:19" x14ac:dyDescent="0.25">
      <c r="A142" s="3">
        <v>141</v>
      </c>
      <c r="B142" t="s">
        <v>26</v>
      </c>
      <c r="C142" t="s">
        <v>84</v>
      </c>
      <c r="D142" s="4" t="s">
        <v>18</v>
      </c>
      <c r="E142" t="s">
        <v>7</v>
      </c>
      <c r="F142" t="s">
        <v>6</v>
      </c>
      <c r="G142" t="s">
        <v>2</v>
      </c>
      <c r="H142" t="s">
        <v>28</v>
      </c>
      <c r="I142" t="s">
        <v>255</v>
      </c>
      <c r="J142" t="s">
        <v>112</v>
      </c>
      <c r="K142" t="s">
        <v>6</v>
      </c>
      <c r="L142" t="s">
        <v>67</v>
      </c>
      <c r="M142" t="s">
        <v>25</v>
      </c>
      <c r="N142" t="s">
        <v>80</v>
      </c>
      <c r="O142" t="s">
        <v>95</v>
      </c>
      <c r="P142" t="s">
        <v>93</v>
      </c>
      <c r="Q142" t="s">
        <v>33</v>
      </c>
      <c r="R142" t="s">
        <v>6</v>
      </c>
      <c r="S142" t="s">
        <v>6</v>
      </c>
    </row>
    <row r="143" spans="1:19" x14ac:dyDescent="0.25">
      <c r="A143" s="3">
        <v>142</v>
      </c>
      <c r="B143" t="s">
        <v>26</v>
      </c>
      <c r="C143" t="s">
        <v>62</v>
      </c>
      <c r="D143" s="4" t="s">
        <v>14</v>
      </c>
      <c r="E143" t="s">
        <v>148</v>
      </c>
      <c r="F143" t="s">
        <v>85</v>
      </c>
      <c r="G143" t="s">
        <v>2</v>
      </c>
      <c r="H143" t="s">
        <v>27</v>
      </c>
      <c r="I143" t="s">
        <v>9</v>
      </c>
      <c r="J143" t="s">
        <v>44</v>
      </c>
      <c r="K143" t="s">
        <v>6</v>
      </c>
      <c r="L143" t="s">
        <v>29</v>
      </c>
      <c r="M143" t="s">
        <v>25</v>
      </c>
      <c r="N143" t="s">
        <v>77</v>
      </c>
      <c r="O143" t="s">
        <v>95</v>
      </c>
      <c r="P143" t="s">
        <v>69</v>
      </c>
      <c r="Q143" t="s">
        <v>70</v>
      </c>
      <c r="R143" t="s">
        <v>6</v>
      </c>
      <c r="S143" t="s">
        <v>6</v>
      </c>
    </row>
    <row r="144" spans="1:19" x14ac:dyDescent="0.25">
      <c r="A144" s="3">
        <v>143</v>
      </c>
      <c r="B144" t="s">
        <v>11</v>
      </c>
      <c r="C144" t="s">
        <v>62</v>
      </c>
      <c r="D144" s="4" t="s">
        <v>14</v>
      </c>
      <c r="E144" t="s">
        <v>73</v>
      </c>
      <c r="F144" t="s">
        <v>64</v>
      </c>
      <c r="G144" t="s">
        <v>2</v>
      </c>
      <c r="H144" t="s">
        <v>8</v>
      </c>
      <c r="I144" t="s">
        <v>65</v>
      </c>
      <c r="J144" t="s">
        <v>66</v>
      </c>
      <c r="K144" t="s">
        <v>4</v>
      </c>
      <c r="L144" t="s">
        <v>67</v>
      </c>
      <c r="M144" t="s">
        <v>5</v>
      </c>
      <c r="N144" t="s">
        <v>80</v>
      </c>
      <c r="O144" t="s">
        <v>92</v>
      </c>
      <c r="P144" t="s">
        <v>69</v>
      </c>
      <c r="Q144" t="s">
        <v>70</v>
      </c>
      <c r="R144" t="s">
        <v>6</v>
      </c>
      <c r="S144" t="s">
        <v>6</v>
      </c>
    </row>
    <row r="145" spans="1:19" x14ac:dyDescent="0.25">
      <c r="A145" s="3">
        <v>144</v>
      </c>
      <c r="B145" t="s">
        <v>12</v>
      </c>
      <c r="C145" t="s">
        <v>74</v>
      </c>
      <c r="D145" s="4" t="s">
        <v>18</v>
      </c>
      <c r="E145" t="s">
        <v>75</v>
      </c>
      <c r="F145" t="s">
        <v>64</v>
      </c>
      <c r="G145" t="s">
        <v>2</v>
      </c>
      <c r="H145" t="s">
        <v>38</v>
      </c>
      <c r="I145" t="s">
        <v>9</v>
      </c>
      <c r="J145" t="s">
        <v>76</v>
      </c>
      <c r="K145" t="s">
        <v>4</v>
      </c>
      <c r="L145" t="s">
        <v>67</v>
      </c>
      <c r="M145" t="s">
        <v>5</v>
      </c>
      <c r="N145" t="s">
        <v>77</v>
      </c>
      <c r="O145" t="s">
        <v>152</v>
      </c>
      <c r="P145" t="s">
        <v>69</v>
      </c>
      <c r="Q145" t="s">
        <v>70</v>
      </c>
      <c r="R145" t="s">
        <v>6</v>
      </c>
      <c r="S145" t="s">
        <v>6</v>
      </c>
    </row>
    <row r="146" spans="1:19" x14ac:dyDescent="0.25">
      <c r="A146" s="3">
        <v>145</v>
      </c>
      <c r="B146" t="s">
        <v>11</v>
      </c>
      <c r="C146" t="s">
        <v>87</v>
      </c>
      <c r="D146" s="4" t="s">
        <v>63</v>
      </c>
      <c r="E146" t="s">
        <v>7</v>
      </c>
      <c r="F146" t="s">
        <v>64</v>
      </c>
      <c r="G146" t="s">
        <v>2</v>
      </c>
      <c r="H146" t="s">
        <v>3</v>
      </c>
      <c r="I146" t="s">
        <v>9</v>
      </c>
      <c r="J146" t="s">
        <v>149</v>
      </c>
      <c r="K146" t="s">
        <v>6</v>
      </c>
      <c r="L146" t="s">
        <v>23</v>
      </c>
      <c r="M146" t="s">
        <v>5</v>
      </c>
      <c r="N146" t="s">
        <v>77</v>
      </c>
      <c r="O146" t="s">
        <v>68</v>
      </c>
      <c r="P146" t="s">
        <v>69</v>
      </c>
      <c r="Q146" t="s">
        <v>70</v>
      </c>
      <c r="R146" t="s">
        <v>6</v>
      </c>
      <c r="S146" t="s">
        <v>6</v>
      </c>
    </row>
    <row r="147" spans="1:19" x14ac:dyDescent="0.25">
      <c r="A147" s="3">
        <v>146</v>
      </c>
      <c r="B147" t="s">
        <v>11</v>
      </c>
      <c r="C147" t="s">
        <v>62</v>
      </c>
      <c r="D147" s="4" t="s">
        <v>18</v>
      </c>
      <c r="E147" t="s">
        <v>251</v>
      </c>
      <c r="F147" t="s">
        <v>6</v>
      </c>
      <c r="G147" t="s">
        <v>2</v>
      </c>
      <c r="H147" t="s">
        <v>8</v>
      </c>
      <c r="I147" t="s">
        <v>63</v>
      </c>
      <c r="J147" t="s">
        <v>71</v>
      </c>
      <c r="K147" t="s">
        <v>6</v>
      </c>
      <c r="L147" t="s">
        <v>23</v>
      </c>
      <c r="M147" t="s">
        <v>5</v>
      </c>
      <c r="N147" t="s">
        <v>90</v>
      </c>
      <c r="O147" t="s">
        <v>92</v>
      </c>
      <c r="P147" t="s">
        <v>93</v>
      </c>
      <c r="Q147" t="s">
        <v>70</v>
      </c>
      <c r="R147" t="s">
        <v>6</v>
      </c>
      <c r="S147" t="s">
        <v>6</v>
      </c>
    </row>
    <row r="148" spans="1:19" x14ac:dyDescent="0.25">
      <c r="A148" s="3">
        <v>147</v>
      </c>
      <c r="B148" t="s">
        <v>11</v>
      </c>
      <c r="C148" t="s">
        <v>84</v>
      </c>
      <c r="D148" s="4" t="s">
        <v>63</v>
      </c>
      <c r="E148" t="s">
        <v>109</v>
      </c>
      <c r="F148" t="s">
        <v>85</v>
      </c>
      <c r="G148" t="s">
        <v>2</v>
      </c>
      <c r="H148" t="s">
        <v>3</v>
      </c>
      <c r="I148" t="s">
        <v>9</v>
      </c>
      <c r="J148" t="s">
        <v>149</v>
      </c>
      <c r="K148" t="s">
        <v>6</v>
      </c>
      <c r="L148" t="s">
        <v>23</v>
      </c>
      <c r="M148" t="s">
        <v>5</v>
      </c>
      <c r="N148" t="s">
        <v>77</v>
      </c>
      <c r="O148" t="s">
        <v>68</v>
      </c>
      <c r="P148" t="s">
        <v>107</v>
      </c>
      <c r="Q148" t="s">
        <v>70</v>
      </c>
      <c r="R148" t="s">
        <v>6</v>
      </c>
      <c r="S148" t="s">
        <v>6</v>
      </c>
    </row>
    <row r="149" spans="1:19" x14ac:dyDescent="0.25">
      <c r="A149" s="3">
        <v>148</v>
      </c>
      <c r="B149" t="s">
        <v>26</v>
      </c>
      <c r="C149" t="s">
        <v>84</v>
      </c>
      <c r="D149" s="4" t="s">
        <v>65</v>
      </c>
      <c r="E149" t="s">
        <v>142</v>
      </c>
      <c r="F149" t="s">
        <v>85</v>
      </c>
      <c r="G149" t="s">
        <v>2</v>
      </c>
      <c r="H149" t="s">
        <v>8</v>
      </c>
      <c r="I149" t="s">
        <v>9</v>
      </c>
      <c r="J149" t="s">
        <v>126</v>
      </c>
      <c r="K149" t="s">
        <v>6</v>
      </c>
      <c r="L149" t="s">
        <v>23</v>
      </c>
      <c r="M149" t="s">
        <v>10</v>
      </c>
      <c r="N149" t="s">
        <v>77</v>
      </c>
      <c r="O149" t="s">
        <v>68</v>
      </c>
      <c r="P149" t="s">
        <v>257</v>
      </c>
      <c r="Q149" t="s">
        <v>70</v>
      </c>
      <c r="R149" t="s">
        <v>6</v>
      </c>
      <c r="S149" t="s">
        <v>6</v>
      </c>
    </row>
    <row r="150" spans="1:19" x14ac:dyDescent="0.25">
      <c r="A150" s="3">
        <v>149</v>
      </c>
      <c r="B150" t="s">
        <v>26</v>
      </c>
      <c r="C150" t="s">
        <v>74</v>
      </c>
      <c r="D150" s="4" t="s">
        <v>14</v>
      </c>
      <c r="E150" t="s">
        <v>7</v>
      </c>
      <c r="F150" t="s">
        <v>6</v>
      </c>
      <c r="G150" t="s">
        <v>2</v>
      </c>
      <c r="H150" t="s">
        <v>8</v>
      </c>
      <c r="I150" t="s">
        <v>9</v>
      </c>
      <c r="J150" t="s">
        <v>100</v>
      </c>
      <c r="K150" t="s">
        <v>6</v>
      </c>
      <c r="L150" t="s">
        <v>23</v>
      </c>
      <c r="M150" t="s">
        <v>5</v>
      </c>
      <c r="N150" t="s">
        <v>72</v>
      </c>
      <c r="O150" t="s">
        <v>95</v>
      </c>
      <c r="P150" t="s">
        <v>107</v>
      </c>
      <c r="Q150" t="s">
        <v>70</v>
      </c>
      <c r="R150" t="s">
        <v>6</v>
      </c>
      <c r="S150" t="s">
        <v>6</v>
      </c>
    </row>
    <row r="151" spans="1:19" x14ac:dyDescent="0.25">
      <c r="A151" s="3">
        <v>150</v>
      </c>
      <c r="B151" t="s">
        <v>26</v>
      </c>
      <c r="C151" t="s">
        <v>74</v>
      </c>
      <c r="D151" s="4" t="s">
        <v>65</v>
      </c>
      <c r="E151" t="s">
        <v>103</v>
      </c>
      <c r="F151" t="s">
        <v>85</v>
      </c>
      <c r="G151" t="s">
        <v>2</v>
      </c>
      <c r="H151" t="s">
        <v>8</v>
      </c>
      <c r="I151" t="s">
        <v>9</v>
      </c>
      <c r="J151" t="s">
        <v>76</v>
      </c>
      <c r="K151" t="s">
        <v>6</v>
      </c>
      <c r="L151" t="s">
        <v>67</v>
      </c>
      <c r="M151" t="s">
        <v>5</v>
      </c>
      <c r="N151" t="s">
        <v>90</v>
      </c>
      <c r="O151" t="s">
        <v>68</v>
      </c>
      <c r="P151" t="s">
        <v>69</v>
      </c>
      <c r="Q151" t="s">
        <v>70</v>
      </c>
      <c r="R151" t="s">
        <v>6</v>
      </c>
      <c r="S151" t="s">
        <v>6</v>
      </c>
    </row>
    <row r="152" spans="1:19" x14ac:dyDescent="0.25">
      <c r="A152" s="3">
        <v>151</v>
      </c>
      <c r="B152" t="s">
        <v>12</v>
      </c>
      <c r="C152" t="s">
        <v>62</v>
      </c>
      <c r="D152" s="4" t="s">
        <v>124</v>
      </c>
      <c r="E152" t="s">
        <v>124</v>
      </c>
      <c r="F152" t="s">
        <v>6</v>
      </c>
      <c r="G152" t="s">
        <v>2</v>
      </c>
      <c r="H152" t="s">
        <v>27</v>
      </c>
      <c r="I152" t="s">
        <v>9</v>
      </c>
      <c r="J152" t="s">
        <v>130</v>
      </c>
      <c r="K152" t="s">
        <v>6</v>
      </c>
      <c r="L152" t="s">
        <v>67</v>
      </c>
      <c r="M152" t="s">
        <v>5</v>
      </c>
      <c r="N152" t="s">
        <v>77</v>
      </c>
      <c r="O152" t="s">
        <v>68</v>
      </c>
      <c r="P152" t="s">
        <v>257</v>
      </c>
      <c r="Q152" t="s">
        <v>33</v>
      </c>
      <c r="R152" t="s">
        <v>6</v>
      </c>
      <c r="S152" t="s">
        <v>6</v>
      </c>
    </row>
    <row r="153" spans="1:19" x14ac:dyDescent="0.25">
      <c r="A153" s="3">
        <v>152</v>
      </c>
      <c r="B153" t="s">
        <v>26</v>
      </c>
      <c r="C153" t="s">
        <v>62</v>
      </c>
      <c r="D153" s="4" t="s">
        <v>14</v>
      </c>
      <c r="E153" t="s">
        <v>91</v>
      </c>
      <c r="F153" t="s">
        <v>6</v>
      </c>
      <c r="G153" t="s">
        <v>2</v>
      </c>
      <c r="H153" t="s">
        <v>19</v>
      </c>
      <c r="I153" t="s">
        <v>97</v>
      </c>
      <c r="J153" t="s">
        <v>100</v>
      </c>
      <c r="K153" t="s">
        <v>6</v>
      </c>
      <c r="L153" t="s">
        <v>29</v>
      </c>
      <c r="M153" t="s">
        <v>25</v>
      </c>
      <c r="N153" t="s">
        <v>77</v>
      </c>
      <c r="O153" t="s">
        <v>92</v>
      </c>
      <c r="P153" t="s">
        <v>256</v>
      </c>
      <c r="Q153" t="s">
        <v>70</v>
      </c>
      <c r="R153" t="s">
        <v>6</v>
      </c>
      <c r="S153" t="s">
        <v>6</v>
      </c>
    </row>
    <row r="154" spans="1:19" x14ac:dyDescent="0.25">
      <c r="A154" s="3">
        <v>153</v>
      </c>
      <c r="B154" t="s">
        <v>12</v>
      </c>
      <c r="C154" t="s">
        <v>62</v>
      </c>
      <c r="D154" s="4" t="s">
        <v>18</v>
      </c>
      <c r="E154" t="s">
        <v>30</v>
      </c>
      <c r="F154" t="s">
        <v>6</v>
      </c>
      <c r="G154" t="s">
        <v>2</v>
      </c>
      <c r="H154" t="s">
        <v>19</v>
      </c>
      <c r="I154" t="s">
        <v>9</v>
      </c>
      <c r="J154" t="s">
        <v>76</v>
      </c>
      <c r="K154" t="s">
        <v>6</v>
      </c>
      <c r="L154" t="s">
        <v>23</v>
      </c>
      <c r="M154" t="s">
        <v>5</v>
      </c>
      <c r="N154" t="s">
        <v>77</v>
      </c>
      <c r="O154" t="s">
        <v>92</v>
      </c>
      <c r="P154" t="s">
        <v>93</v>
      </c>
      <c r="Q154" t="s">
        <v>70</v>
      </c>
      <c r="R154" t="s">
        <v>6</v>
      </c>
      <c r="S154" t="s">
        <v>6</v>
      </c>
    </row>
    <row r="155" spans="1:19" x14ac:dyDescent="0.25">
      <c r="A155" s="3">
        <v>154</v>
      </c>
      <c r="B155" t="s">
        <v>11</v>
      </c>
      <c r="C155" t="s">
        <v>84</v>
      </c>
      <c r="D155" s="4" t="s">
        <v>14</v>
      </c>
      <c r="E155" t="s">
        <v>94</v>
      </c>
      <c r="F155" t="s">
        <v>6</v>
      </c>
      <c r="G155" t="s">
        <v>2</v>
      </c>
      <c r="H155" t="s">
        <v>28</v>
      </c>
      <c r="I155" t="s">
        <v>65</v>
      </c>
      <c r="J155" t="s">
        <v>101</v>
      </c>
      <c r="K155" t="s">
        <v>6</v>
      </c>
      <c r="L155" t="s">
        <v>23</v>
      </c>
      <c r="M155" t="s">
        <v>5</v>
      </c>
      <c r="N155" t="s">
        <v>80</v>
      </c>
      <c r="O155" t="s">
        <v>92</v>
      </c>
      <c r="P155" t="s">
        <v>102</v>
      </c>
      <c r="Q155" t="s">
        <v>82</v>
      </c>
      <c r="R155" t="s">
        <v>6</v>
      </c>
      <c r="S155" t="s">
        <v>6</v>
      </c>
    </row>
    <row r="156" spans="1:19" x14ac:dyDescent="0.25">
      <c r="A156" s="3">
        <v>155</v>
      </c>
      <c r="B156" t="s">
        <v>11</v>
      </c>
      <c r="C156" t="s">
        <v>84</v>
      </c>
      <c r="D156" s="4" t="s">
        <v>63</v>
      </c>
      <c r="E156" t="s">
        <v>7</v>
      </c>
      <c r="F156" t="s">
        <v>6</v>
      </c>
      <c r="G156" t="s">
        <v>2</v>
      </c>
      <c r="H156" t="s">
        <v>3</v>
      </c>
      <c r="I156" t="s">
        <v>9</v>
      </c>
      <c r="J156" t="s">
        <v>96</v>
      </c>
      <c r="K156" t="s">
        <v>6</v>
      </c>
      <c r="L156" t="s">
        <v>23</v>
      </c>
      <c r="M156" t="s">
        <v>10</v>
      </c>
      <c r="N156" t="s">
        <v>90</v>
      </c>
      <c r="O156" t="s">
        <v>68</v>
      </c>
      <c r="P156" t="s">
        <v>69</v>
      </c>
      <c r="Q156" t="s">
        <v>70</v>
      </c>
      <c r="R156" t="s">
        <v>6</v>
      </c>
      <c r="S156" t="s">
        <v>6</v>
      </c>
    </row>
    <row r="157" spans="1:19" x14ac:dyDescent="0.25">
      <c r="A157" s="3">
        <v>156</v>
      </c>
      <c r="B157" t="s">
        <v>11</v>
      </c>
      <c r="C157" t="s">
        <v>87</v>
      </c>
      <c r="D157" s="4" t="s">
        <v>63</v>
      </c>
      <c r="E157" t="s">
        <v>7</v>
      </c>
      <c r="F157" t="s">
        <v>64</v>
      </c>
      <c r="G157" t="s">
        <v>2</v>
      </c>
      <c r="H157" t="s">
        <v>8</v>
      </c>
      <c r="I157" t="s">
        <v>9</v>
      </c>
      <c r="J157" t="s">
        <v>71</v>
      </c>
      <c r="K157" t="s">
        <v>6</v>
      </c>
      <c r="L157" t="s">
        <v>23</v>
      </c>
      <c r="M157" t="s">
        <v>5</v>
      </c>
      <c r="N157" t="s">
        <v>77</v>
      </c>
      <c r="O157" t="s">
        <v>68</v>
      </c>
      <c r="P157" t="s">
        <v>69</v>
      </c>
      <c r="Q157" t="s">
        <v>70</v>
      </c>
      <c r="R157" t="s">
        <v>6</v>
      </c>
      <c r="S157" t="s">
        <v>6</v>
      </c>
    </row>
    <row r="158" spans="1:19" x14ac:dyDescent="0.25">
      <c r="A158" s="3">
        <v>157</v>
      </c>
      <c r="B158" t="s">
        <v>11</v>
      </c>
      <c r="C158" t="s">
        <v>84</v>
      </c>
      <c r="D158" s="4" t="s">
        <v>63</v>
      </c>
      <c r="E158" t="s">
        <v>63</v>
      </c>
      <c r="F158" t="s">
        <v>85</v>
      </c>
      <c r="G158" t="s">
        <v>2</v>
      </c>
      <c r="H158" t="s">
        <v>35</v>
      </c>
      <c r="I158" t="s">
        <v>88</v>
      </c>
      <c r="J158" t="s">
        <v>112</v>
      </c>
      <c r="K158" t="s">
        <v>6</v>
      </c>
      <c r="L158" t="s">
        <v>23</v>
      </c>
      <c r="M158" t="s">
        <v>10</v>
      </c>
      <c r="N158" t="s">
        <v>90</v>
      </c>
      <c r="O158" t="s">
        <v>68</v>
      </c>
      <c r="P158" t="s">
        <v>69</v>
      </c>
      <c r="Q158" t="s">
        <v>70</v>
      </c>
      <c r="R158" t="s">
        <v>6</v>
      </c>
      <c r="S158" t="s">
        <v>6</v>
      </c>
    </row>
    <row r="159" spans="1:19" x14ac:dyDescent="0.25">
      <c r="A159" s="3">
        <v>158</v>
      </c>
      <c r="B159" t="s">
        <v>26</v>
      </c>
      <c r="C159" t="s">
        <v>74</v>
      </c>
      <c r="D159" s="4" t="s">
        <v>14</v>
      </c>
      <c r="E159" t="s">
        <v>7</v>
      </c>
      <c r="F159" t="s">
        <v>6</v>
      </c>
      <c r="G159" t="s">
        <v>2</v>
      </c>
      <c r="H159" t="s">
        <v>8</v>
      </c>
      <c r="I159" t="s">
        <v>9</v>
      </c>
      <c r="J159" t="s">
        <v>100</v>
      </c>
      <c r="K159" t="s">
        <v>6</v>
      </c>
      <c r="L159" t="s">
        <v>23</v>
      </c>
      <c r="M159" t="s">
        <v>5</v>
      </c>
      <c r="N159" t="s">
        <v>72</v>
      </c>
      <c r="O159" t="s">
        <v>95</v>
      </c>
      <c r="P159" t="s">
        <v>107</v>
      </c>
      <c r="Q159" t="s">
        <v>70</v>
      </c>
      <c r="R159" t="s">
        <v>6</v>
      </c>
      <c r="S159" t="s">
        <v>6</v>
      </c>
    </row>
    <row r="160" spans="1:19" x14ac:dyDescent="0.25">
      <c r="A160" s="3">
        <v>159</v>
      </c>
      <c r="B160" t="s">
        <v>26</v>
      </c>
      <c r="C160" t="s">
        <v>74</v>
      </c>
      <c r="D160" s="4" t="s">
        <v>65</v>
      </c>
      <c r="E160" t="s">
        <v>103</v>
      </c>
      <c r="F160" t="s">
        <v>85</v>
      </c>
      <c r="G160" t="s">
        <v>2</v>
      </c>
      <c r="H160" t="s">
        <v>8</v>
      </c>
      <c r="I160" t="s">
        <v>9</v>
      </c>
      <c r="J160" t="s">
        <v>76</v>
      </c>
      <c r="K160" t="s">
        <v>6</v>
      </c>
      <c r="L160" t="s">
        <v>67</v>
      </c>
      <c r="M160" t="s">
        <v>5</v>
      </c>
      <c r="N160" t="s">
        <v>90</v>
      </c>
      <c r="O160" t="s">
        <v>68</v>
      </c>
      <c r="P160" t="s">
        <v>69</v>
      </c>
      <c r="Q160" t="s">
        <v>70</v>
      </c>
      <c r="R160" t="s">
        <v>6</v>
      </c>
      <c r="S160" t="s">
        <v>6</v>
      </c>
    </row>
    <row r="161" spans="1:19" x14ac:dyDescent="0.25">
      <c r="A161" s="3">
        <v>160</v>
      </c>
      <c r="B161" t="s">
        <v>12</v>
      </c>
      <c r="C161" t="s">
        <v>62</v>
      </c>
      <c r="D161" s="4" t="s">
        <v>124</v>
      </c>
      <c r="E161" t="s">
        <v>124</v>
      </c>
      <c r="F161" t="s">
        <v>6</v>
      </c>
      <c r="G161" t="s">
        <v>2</v>
      </c>
      <c r="H161" t="s">
        <v>27</v>
      </c>
      <c r="I161" t="s">
        <v>9</v>
      </c>
      <c r="J161" t="s">
        <v>130</v>
      </c>
      <c r="K161" t="s">
        <v>6</v>
      </c>
      <c r="L161" t="s">
        <v>67</v>
      </c>
      <c r="M161" t="s">
        <v>5</v>
      </c>
      <c r="N161" t="s">
        <v>77</v>
      </c>
      <c r="O161" t="s">
        <v>68</v>
      </c>
      <c r="P161" t="s">
        <v>257</v>
      </c>
      <c r="Q161" t="s">
        <v>33</v>
      </c>
      <c r="R161" t="s">
        <v>6</v>
      </c>
      <c r="S161" t="s">
        <v>6</v>
      </c>
    </row>
    <row r="162" spans="1:19" x14ac:dyDescent="0.25">
      <c r="A162" s="3">
        <v>161</v>
      </c>
      <c r="B162" t="s">
        <v>26</v>
      </c>
      <c r="C162" t="s">
        <v>87</v>
      </c>
      <c r="D162" s="4" t="s">
        <v>63</v>
      </c>
      <c r="E162" t="s">
        <v>150</v>
      </c>
      <c r="F162" t="s">
        <v>64</v>
      </c>
      <c r="G162" t="s">
        <v>2</v>
      </c>
      <c r="H162" t="s">
        <v>8</v>
      </c>
      <c r="I162" t="s">
        <v>9</v>
      </c>
      <c r="J162" t="s">
        <v>151</v>
      </c>
      <c r="K162" t="s">
        <v>6</v>
      </c>
      <c r="L162" t="s">
        <v>29</v>
      </c>
      <c r="M162" t="s">
        <v>10</v>
      </c>
      <c r="N162" t="s">
        <v>90</v>
      </c>
      <c r="O162" t="s">
        <v>68</v>
      </c>
      <c r="P162" t="s">
        <v>257</v>
      </c>
      <c r="Q162" t="s">
        <v>70</v>
      </c>
      <c r="R162" t="s">
        <v>83</v>
      </c>
      <c r="S162" t="s">
        <v>113</v>
      </c>
    </row>
    <row r="163" spans="1:19" x14ac:dyDescent="0.25">
      <c r="A163" s="3">
        <v>162</v>
      </c>
      <c r="B163" t="s">
        <v>11</v>
      </c>
      <c r="C163" t="s">
        <v>84</v>
      </c>
      <c r="D163" s="4" t="s">
        <v>63</v>
      </c>
      <c r="E163" t="s">
        <v>253</v>
      </c>
      <c r="F163" t="s">
        <v>64</v>
      </c>
      <c r="G163" t="s">
        <v>2</v>
      </c>
      <c r="H163" t="s">
        <v>8</v>
      </c>
      <c r="I163" t="s">
        <v>9</v>
      </c>
      <c r="J163" t="s">
        <v>96</v>
      </c>
      <c r="K163" t="s">
        <v>6</v>
      </c>
      <c r="L163" t="s">
        <v>67</v>
      </c>
      <c r="M163" t="s">
        <v>10</v>
      </c>
      <c r="N163" t="s">
        <v>77</v>
      </c>
      <c r="O163" t="s">
        <v>68</v>
      </c>
      <c r="P163" t="s">
        <v>257</v>
      </c>
      <c r="Q163" t="s">
        <v>70</v>
      </c>
      <c r="R163" t="s">
        <v>6</v>
      </c>
      <c r="S163" t="s">
        <v>6</v>
      </c>
    </row>
    <row r="164" spans="1:19" x14ac:dyDescent="0.25">
      <c r="A164" s="3">
        <v>163</v>
      </c>
      <c r="B164" t="s">
        <v>11</v>
      </c>
      <c r="C164" t="s">
        <v>78</v>
      </c>
      <c r="D164" s="4" t="s">
        <v>18</v>
      </c>
      <c r="E164" t="s">
        <v>7</v>
      </c>
      <c r="F164" t="s">
        <v>6</v>
      </c>
      <c r="G164" t="s">
        <v>2</v>
      </c>
      <c r="H164" t="s">
        <v>8</v>
      </c>
      <c r="I164" t="s">
        <v>9</v>
      </c>
      <c r="J164" t="s">
        <v>112</v>
      </c>
      <c r="K164" t="s">
        <v>6</v>
      </c>
      <c r="L164" t="s">
        <v>29</v>
      </c>
      <c r="M164" t="s">
        <v>5</v>
      </c>
      <c r="N164" t="s">
        <v>72</v>
      </c>
      <c r="O164" t="s">
        <v>95</v>
      </c>
      <c r="P164" t="s">
        <v>69</v>
      </c>
      <c r="Q164" t="s">
        <v>70</v>
      </c>
      <c r="R164" t="s">
        <v>83</v>
      </c>
      <c r="S164" t="s">
        <v>6</v>
      </c>
    </row>
    <row r="165" spans="1:19" x14ac:dyDescent="0.25">
      <c r="A165" s="3">
        <v>164</v>
      </c>
      <c r="B165" t="s">
        <v>26</v>
      </c>
      <c r="C165" t="s">
        <v>84</v>
      </c>
      <c r="D165" s="4" t="s">
        <v>124</v>
      </c>
      <c r="E165" t="s">
        <v>94</v>
      </c>
      <c r="F165" t="s">
        <v>85</v>
      </c>
      <c r="G165" t="s">
        <v>2</v>
      </c>
      <c r="H165" t="s">
        <v>28</v>
      </c>
      <c r="I165" t="s">
        <v>88</v>
      </c>
      <c r="J165" t="s">
        <v>71</v>
      </c>
      <c r="K165" t="s">
        <v>6</v>
      </c>
      <c r="L165" t="s">
        <v>29</v>
      </c>
      <c r="M165" t="s">
        <v>5</v>
      </c>
      <c r="N165" t="s">
        <v>90</v>
      </c>
      <c r="O165" t="s">
        <v>92</v>
      </c>
      <c r="P165" t="s">
        <v>257</v>
      </c>
      <c r="Q165" t="s">
        <v>33</v>
      </c>
      <c r="R165" t="s">
        <v>6</v>
      </c>
      <c r="S165" t="s">
        <v>6</v>
      </c>
    </row>
    <row r="166" spans="1:19" x14ac:dyDescent="0.25">
      <c r="A166" s="3">
        <v>165</v>
      </c>
      <c r="B166" t="s">
        <v>26</v>
      </c>
      <c r="C166" t="s">
        <v>87</v>
      </c>
      <c r="D166" s="4" t="s">
        <v>63</v>
      </c>
      <c r="E166" t="s">
        <v>138</v>
      </c>
      <c r="F166" t="s">
        <v>6</v>
      </c>
      <c r="G166" t="s">
        <v>2</v>
      </c>
      <c r="H166" t="s">
        <v>8</v>
      </c>
      <c r="I166" t="s">
        <v>65</v>
      </c>
      <c r="J166" t="s">
        <v>39</v>
      </c>
      <c r="K166" t="s">
        <v>6</v>
      </c>
      <c r="L166" t="s">
        <v>29</v>
      </c>
      <c r="M166" t="s">
        <v>5</v>
      </c>
      <c r="N166" t="s">
        <v>77</v>
      </c>
      <c r="O166" t="s">
        <v>68</v>
      </c>
      <c r="P166" t="s">
        <v>257</v>
      </c>
      <c r="Q166" t="s">
        <v>70</v>
      </c>
      <c r="R166" t="s">
        <v>6</v>
      </c>
      <c r="S166" t="s">
        <v>6</v>
      </c>
    </row>
    <row r="167" spans="1:19" x14ac:dyDescent="0.25">
      <c r="A167" s="3">
        <v>166</v>
      </c>
      <c r="B167" t="s">
        <v>11</v>
      </c>
      <c r="C167" t="s">
        <v>84</v>
      </c>
      <c r="D167" s="4" t="s">
        <v>18</v>
      </c>
      <c r="E167" t="s">
        <v>30</v>
      </c>
      <c r="F167" t="s">
        <v>6</v>
      </c>
      <c r="G167" t="s">
        <v>2</v>
      </c>
      <c r="H167" t="s">
        <v>3</v>
      </c>
      <c r="I167" t="s">
        <v>88</v>
      </c>
      <c r="J167" t="s">
        <v>96</v>
      </c>
      <c r="K167" t="s">
        <v>6</v>
      </c>
      <c r="L167" t="s">
        <v>23</v>
      </c>
      <c r="M167" t="s">
        <v>5</v>
      </c>
      <c r="N167" t="s">
        <v>80</v>
      </c>
      <c r="O167" t="s">
        <v>92</v>
      </c>
      <c r="P167" t="s">
        <v>256</v>
      </c>
      <c r="Q167" t="s">
        <v>70</v>
      </c>
      <c r="R167" t="s">
        <v>6</v>
      </c>
      <c r="S167" t="s">
        <v>6</v>
      </c>
    </row>
    <row r="168" spans="1:19" x14ac:dyDescent="0.25">
      <c r="A168" s="3">
        <v>167</v>
      </c>
      <c r="B168" t="s">
        <v>13</v>
      </c>
      <c r="C168" t="s">
        <v>104</v>
      </c>
      <c r="D168" s="4" t="s">
        <v>65</v>
      </c>
      <c r="E168" t="s">
        <v>248</v>
      </c>
      <c r="F168" t="s">
        <v>64</v>
      </c>
      <c r="G168" t="s">
        <v>2</v>
      </c>
      <c r="H168" t="s">
        <v>15</v>
      </c>
      <c r="I168" t="s">
        <v>9</v>
      </c>
      <c r="J168" t="s">
        <v>71</v>
      </c>
      <c r="K168" t="s">
        <v>6</v>
      </c>
      <c r="L168" t="s">
        <v>67</v>
      </c>
      <c r="M168" t="s">
        <v>10</v>
      </c>
      <c r="N168" t="s">
        <v>77</v>
      </c>
      <c r="O168" t="s">
        <v>68</v>
      </c>
      <c r="P168" t="s">
        <v>102</v>
      </c>
      <c r="Q168" t="s">
        <v>70</v>
      </c>
      <c r="R168" t="s">
        <v>113</v>
      </c>
      <c r="S168" t="s">
        <v>6</v>
      </c>
    </row>
    <row r="169" spans="1:19" x14ac:dyDescent="0.25">
      <c r="A169" s="3">
        <v>168</v>
      </c>
      <c r="B169" t="s">
        <v>12</v>
      </c>
      <c r="C169" t="s">
        <v>62</v>
      </c>
      <c r="D169" s="4" t="s">
        <v>18</v>
      </c>
      <c r="E169" t="s">
        <v>122</v>
      </c>
      <c r="F169" t="s">
        <v>6</v>
      </c>
      <c r="G169" t="s">
        <v>2</v>
      </c>
      <c r="H169" t="s">
        <v>19</v>
      </c>
      <c r="I169" t="s">
        <v>9</v>
      </c>
      <c r="J169" t="s">
        <v>71</v>
      </c>
      <c r="K169" t="s">
        <v>6</v>
      </c>
      <c r="L169" t="s">
        <v>23</v>
      </c>
      <c r="M169" t="s">
        <v>5</v>
      </c>
      <c r="N169" t="s">
        <v>77</v>
      </c>
      <c r="O169" t="s">
        <v>95</v>
      </c>
      <c r="P169" t="s">
        <v>102</v>
      </c>
      <c r="Q169" t="s">
        <v>70</v>
      </c>
      <c r="R169" t="s">
        <v>6</v>
      </c>
      <c r="S169" t="s">
        <v>6</v>
      </c>
    </row>
    <row r="170" spans="1:19" x14ac:dyDescent="0.25">
      <c r="A170" s="3">
        <v>169</v>
      </c>
      <c r="B170" t="s">
        <v>26</v>
      </c>
      <c r="C170" t="s">
        <v>74</v>
      </c>
      <c r="D170" s="4" t="s">
        <v>14</v>
      </c>
      <c r="E170" t="s">
        <v>7</v>
      </c>
      <c r="F170" t="s">
        <v>64</v>
      </c>
      <c r="G170" t="s">
        <v>2</v>
      </c>
      <c r="H170" t="s">
        <v>8</v>
      </c>
      <c r="I170" t="s">
        <v>63</v>
      </c>
      <c r="J170" t="s">
        <v>112</v>
      </c>
      <c r="K170" t="s">
        <v>6</v>
      </c>
      <c r="L170" t="s">
        <v>23</v>
      </c>
      <c r="M170" t="s">
        <v>10</v>
      </c>
      <c r="N170" t="s">
        <v>90</v>
      </c>
      <c r="O170" t="s">
        <v>152</v>
      </c>
      <c r="P170" t="s">
        <v>107</v>
      </c>
      <c r="Q170" t="s">
        <v>70</v>
      </c>
      <c r="R170" t="s">
        <v>6</v>
      </c>
      <c r="S170" t="s">
        <v>6</v>
      </c>
    </row>
    <row r="171" spans="1:19" x14ac:dyDescent="0.25">
      <c r="A171" s="3">
        <v>170</v>
      </c>
      <c r="B171" t="s">
        <v>17</v>
      </c>
      <c r="C171" t="s">
        <v>74</v>
      </c>
      <c r="D171" s="4" t="s">
        <v>14</v>
      </c>
      <c r="E171" t="s">
        <v>63</v>
      </c>
      <c r="F171" t="s">
        <v>6</v>
      </c>
      <c r="G171" t="s">
        <v>2</v>
      </c>
      <c r="H171" t="s">
        <v>28</v>
      </c>
      <c r="I171" t="s">
        <v>97</v>
      </c>
      <c r="J171" t="s">
        <v>89</v>
      </c>
      <c r="K171" t="s">
        <v>6</v>
      </c>
      <c r="L171" t="s">
        <v>118</v>
      </c>
      <c r="M171" t="s">
        <v>5</v>
      </c>
      <c r="N171" t="s">
        <v>80</v>
      </c>
      <c r="O171" t="s">
        <v>86</v>
      </c>
      <c r="P171" t="s">
        <v>102</v>
      </c>
      <c r="Q171" t="s">
        <v>70</v>
      </c>
      <c r="R171" t="s">
        <v>6</v>
      </c>
      <c r="S171" t="s">
        <v>6</v>
      </c>
    </row>
    <row r="172" spans="1:19" x14ac:dyDescent="0.25">
      <c r="A172" s="3">
        <v>171</v>
      </c>
      <c r="B172" t="s">
        <v>11</v>
      </c>
      <c r="C172" t="s">
        <v>84</v>
      </c>
      <c r="D172" s="4" t="s">
        <v>63</v>
      </c>
      <c r="E172" t="s">
        <v>7</v>
      </c>
      <c r="F172" t="s">
        <v>6</v>
      </c>
      <c r="G172" t="s">
        <v>2</v>
      </c>
      <c r="H172" t="s">
        <v>3</v>
      </c>
      <c r="I172" t="s">
        <v>9</v>
      </c>
      <c r="J172" t="s">
        <v>71</v>
      </c>
      <c r="K172" t="s">
        <v>6</v>
      </c>
      <c r="L172" t="s">
        <v>23</v>
      </c>
      <c r="M172" t="s">
        <v>10</v>
      </c>
      <c r="N172" t="s">
        <v>90</v>
      </c>
      <c r="O172" t="s">
        <v>68</v>
      </c>
      <c r="P172" t="s">
        <v>69</v>
      </c>
      <c r="Q172" t="s">
        <v>70</v>
      </c>
      <c r="R172" t="s">
        <v>6</v>
      </c>
      <c r="S172" t="s">
        <v>6</v>
      </c>
    </row>
    <row r="173" spans="1:19" x14ac:dyDescent="0.25">
      <c r="A173" s="3">
        <v>172</v>
      </c>
      <c r="B173" t="s">
        <v>11</v>
      </c>
      <c r="C173" t="s">
        <v>87</v>
      </c>
      <c r="D173" s="4" t="s">
        <v>63</v>
      </c>
      <c r="E173" t="s">
        <v>7</v>
      </c>
      <c r="F173" t="s">
        <v>64</v>
      </c>
      <c r="G173" t="s">
        <v>2</v>
      </c>
      <c r="H173" t="s">
        <v>8</v>
      </c>
      <c r="I173" t="s">
        <v>9</v>
      </c>
      <c r="J173" t="s">
        <v>71</v>
      </c>
      <c r="K173" t="s">
        <v>6</v>
      </c>
      <c r="L173" t="s">
        <v>23</v>
      </c>
      <c r="M173" t="s">
        <v>5</v>
      </c>
      <c r="N173" t="s">
        <v>77</v>
      </c>
      <c r="O173" t="s">
        <v>68</v>
      </c>
      <c r="P173" t="s">
        <v>69</v>
      </c>
      <c r="Q173" t="s">
        <v>70</v>
      </c>
      <c r="R173" t="s">
        <v>6</v>
      </c>
      <c r="S173" t="s">
        <v>6</v>
      </c>
    </row>
    <row r="174" spans="1:19" x14ac:dyDescent="0.25">
      <c r="A174" s="3">
        <v>173</v>
      </c>
      <c r="B174" t="s">
        <v>11</v>
      </c>
      <c r="C174" t="s">
        <v>84</v>
      </c>
      <c r="D174" s="4" t="s">
        <v>63</v>
      </c>
      <c r="E174" t="s">
        <v>63</v>
      </c>
      <c r="F174" t="s">
        <v>85</v>
      </c>
      <c r="G174" t="s">
        <v>2</v>
      </c>
      <c r="H174" t="s">
        <v>35</v>
      </c>
      <c r="I174" t="s">
        <v>88</v>
      </c>
      <c r="J174" t="s">
        <v>112</v>
      </c>
      <c r="K174" t="s">
        <v>6</v>
      </c>
      <c r="L174" t="s">
        <v>23</v>
      </c>
      <c r="M174" t="s">
        <v>10</v>
      </c>
      <c r="N174" t="s">
        <v>90</v>
      </c>
      <c r="O174" t="s">
        <v>68</v>
      </c>
      <c r="P174" t="s">
        <v>69</v>
      </c>
      <c r="Q174" t="s">
        <v>70</v>
      </c>
      <c r="R174" t="s">
        <v>6</v>
      </c>
      <c r="S174" t="s">
        <v>6</v>
      </c>
    </row>
    <row r="175" spans="1:19" x14ac:dyDescent="0.25">
      <c r="A175" s="3">
        <v>174</v>
      </c>
      <c r="B175" t="s">
        <v>11</v>
      </c>
      <c r="C175" t="s">
        <v>104</v>
      </c>
      <c r="D175" s="4" t="s">
        <v>18</v>
      </c>
      <c r="E175" t="s">
        <v>73</v>
      </c>
      <c r="F175" t="s">
        <v>85</v>
      </c>
      <c r="G175" t="s">
        <v>2</v>
      </c>
      <c r="H175" t="s">
        <v>28</v>
      </c>
      <c r="I175" t="s">
        <v>119</v>
      </c>
      <c r="J175" t="s">
        <v>120</v>
      </c>
      <c r="K175" t="s">
        <v>6</v>
      </c>
      <c r="L175" t="s">
        <v>67</v>
      </c>
      <c r="M175" t="s">
        <v>5</v>
      </c>
      <c r="N175" t="s">
        <v>90</v>
      </c>
      <c r="O175" t="s">
        <v>92</v>
      </c>
      <c r="P175" t="s">
        <v>93</v>
      </c>
      <c r="Q175" t="s">
        <v>70</v>
      </c>
      <c r="R175" t="s">
        <v>6</v>
      </c>
      <c r="S175" t="s">
        <v>6</v>
      </c>
    </row>
    <row r="176" spans="1:19" x14ac:dyDescent="0.25">
      <c r="A176" s="3">
        <v>175</v>
      </c>
      <c r="B176" t="s">
        <v>11</v>
      </c>
      <c r="C176" t="s">
        <v>74</v>
      </c>
      <c r="D176" s="4" t="s">
        <v>14</v>
      </c>
      <c r="E176" t="s">
        <v>121</v>
      </c>
      <c r="F176" t="s">
        <v>85</v>
      </c>
      <c r="G176" t="s">
        <v>2</v>
      </c>
      <c r="H176" t="s">
        <v>3</v>
      </c>
      <c r="I176" t="s">
        <v>65</v>
      </c>
      <c r="J176" t="s">
        <v>71</v>
      </c>
      <c r="K176" t="s">
        <v>6</v>
      </c>
      <c r="L176" t="s">
        <v>67</v>
      </c>
      <c r="M176" t="s">
        <v>25</v>
      </c>
      <c r="N176" t="s">
        <v>80</v>
      </c>
      <c r="O176" t="s">
        <v>86</v>
      </c>
      <c r="P176" t="s">
        <v>256</v>
      </c>
      <c r="Q176" t="s">
        <v>70</v>
      </c>
      <c r="R176" t="s">
        <v>6</v>
      </c>
      <c r="S176" t="s">
        <v>6</v>
      </c>
    </row>
    <row r="177" spans="1:19" x14ac:dyDescent="0.25">
      <c r="A177" s="3">
        <v>176</v>
      </c>
      <c r="B177" t="s">
        <v>11</v>
      </c>
      <c r="C177" t="s">
        <v>84</v>
      </c>
      <c r="D177" s="4" t="s">
        <v>14</v>
      </c>
      <c r="E177" t="s">
        <v>122</v>
      </c>
      <c r="F177" t="s">
        <v>64</v>
      </c>
      <c r="G177" t="s">
        <v>2</v>
      </c>
      <c r="H177" t="s">
        <v>28</v>
      </c>
      <c r="I177" t="s">
        <v>9</v>
      </c>
      <c r="J177" t="s">
        <v>71</v>
      </c>
      <c r="K177" t="s">
        <v>6</v>
      </c>
      <c r="L177" t="s">
        <v>23</v>
      </c>
      <c r="M177" t="s">
        <v>5</v>
      </c>
      <c r="N177" t="s">
        <v>90</v>
      </c>
      <c r="O177" t="s">
        <v>95</v>
      </c>
      <c r="P177" t="s">
        <v>107</v>
      </c>
      <c r="Q177" t="s">
        <v>70</v>
      </c>
      <c r="R177" t="s">
        <v>6</v>
      </c>
      <c r="S177" t="s">
        <v>6</v>
      </c>
    </row>
    <row r="178" spans="1:19" x14ac:dyDescent="0.25">
      <c r="A178" s="3">
        <v>177</v>
      </c>
      <c r="B178" t="s">
        <v>11</v>
      </c>
      <c r="C178" t="s">
        <v>104</v>
      </c>
      <c r="D178" s="4" t="s">
        <v>14</v>
      </c>
      <c r="E178" t="s">
        <v>7</v>
      </c>
      <c r="F178" t="s">
        <v>6</v>
      </c>
      <c r="G178" t="s">
        <v>2</v>
      </c>
      <c r="H178" t="s">
        <v>28</v>
      </c>
      <c r="I178" t="s">
        <v>65</v>
      </c>
      <c r="J178" t="s">
        <v>20</v>
      </c>
      <c r="K178" t="s">
        <v>6</v>
      </c>
      <c r="L178" t="s">
        <v>67</v>
      </c>
      <c r="M178" t="s">
        <v>5</v>
      </c>
      <c r="N178" t="s">
        <v>80</v>
      </c>
      <c r="O178" t="s">
        <v>92</v>
      </c>
      <c r="P178" t="s">
        <v>256</v>
      </c>
      <c r="Q178" t="s">
        <v>70</v>
      </c>
      <c r="R178" t="s">
        <v>83</v>
      </c>
      <c r="S178" t="s">
        <v>6</v>
      </c>
    </row>
    <row r="179" spans="1:19" x14ac:dyDescent="0.25">
      <c r="A179" s="3">
        <v>178</v>
      </c>
      <c r="B179" t="s">
        <v>11</v>
      </c>
      <c r="C179" t="s">
        <v>84</v>
      </c>
      <c r="D179" s="4" t="s">
        <v>14</v>
      </c>
      <c r="E179" t="s">
        <v>122</v>
      </c>
      <c r="F179" t="s">
        <v>64</v>
      </c>
      <c r="G179" t="s">
        <v>2</v>
      </c>
      <c r="H179" t="s">
        <v>8</v>
      </c>
      <c r="I179" t="s">
        <v>65</v>
      </c>
      <c r="J179" t="s">
        <v>108</v>
      </c>
      <c r="K179" t="s">
        <v>6</v>
      </c>
      <c r="L179" t="s">
        <v>67</v>
      </c>
      <c r="M179" t="s">
        <v>5</v>
      </c>
      <c r="N179" t="s">
        <v>90</v>
      </c>
      <c r="O179" t="s">
        <v>92</v>
      </c>
      <c r="P179" t="s">
        <v>69</v>
      </c>
      <c r="Q179" t="s">
        <v>33</v>
      </c>
      <c r="R179" t="s">
        <v>6</v>
      </c>
      <c r="S179" t="s">
        <v>6</v>
      </c>
    </row>
    <row r="180" spans="1:19" x14ac:dyDescent="0.25">
      <c r="A180" s="3">
        <v>179</v>
      </c>
      <c r="B180" t="s">
        <v>12</v>
      </c>
      <c r="C180" t="s">
        <v>84</v>
      </c>
      <c r="D180" s="4" t="s">
        <v>14</v>
      </c>
      <c r="E180" t="s">
        <v>14</v>
      </c>
      <c r="F180" t="s">
        <v>6</v>
      </c>
      <c r="G180" t="s">
        <v>21</v>
      </c>
      <c r="H180" t="s">
        <v>19</v>
      </c>
      <c r="I180" t="s">
        <v>9</v>
      </c>
      <c r="J180" t="s">
        <v>89</v>
      </c>
      <c r="K180" t="s">
        <v>6</v>
      </c>
      <c r="L180" t="s">
        <v>67</v>
      </c>
      <c r="M180" t="s">
        <v>5</v>
      </c>
      <c r="N180" t="s">
        <v>90</v>
      </c>
      <c r="O180" t="s">
        <v>86</v>
      </c>
      <c r="P180" t="s">
        <v>256</v>
      </c>
      <c r="Q180" t="s">
        <v>82</v>
      </c>
      <c r="R180" t="s">
        <v>6</v>
      </c>
      <c r="S180" t="s">
        <v>6</v>
      </c>
    </row>
    <row r="181" spans="1:19" x14ac:dyDescent="0.25">
      <c r="A181" s="3">
        <v>180</v>
      </c>
      <c r="B181" t="s">
        <v>17</v>
      </c>
      <c r="C181" t="s">
        <v>84</v>
      </c>
      <c r="D181" s="4" t="s">
        <v>18</v>
      </c>
      <c r="E181" t="s">
        <v>91</v>
      </c>
      <c r="F181" t="s">
        <v>6</v>
      </c>
      <c r="G181" t="s">
        <v>2</v>
      </c>
      <c r="H181" t="s">
        <v>22</v>
      </c>
      <c r="I181" t="s">
        <v>65</v>
      </c>
      <c r="J181" t="s">
        <v>20</v>
      </c>
      <c r="K181" t="s">
        <v>6</v>
      </c>
      <c r="L181" t="s">
        <v>23</v>
      </c>
      <c r="M181" t="s">
        <v>5</v>
      </c>
      <c r="N181" t="s">
        <v>77</v>
      </c>
      <c r="O181" t="s">
        <v>92</v>
      </c>
      <c r="P181" t="s">
        <v>93</v>
      </c>
      <c r="Q181" t="s">
        <v>70</v>
      </c>
      <c r="R181" t="s">
        <v>6</v>
      </c>
      <c r="S181" t="s">
        <v>6</v>
      </c>
    </row>
    <row r="182" spans="1:19" x14ac:dyDescent="0.25">
      <c r="A182" s="3">
        <v>181</v>
      </c>
      <c r="B182" t="s">
        <v>11</v>
      </c>
      <c r="C182" t="s">
        <v>78</v>
      </c>
      <c r="D182" s="4" t="s">
        <v>14</v>
      </c>
      <c r="E182" t="s">
        <v>94</v>
      </c>
      <c r="F182" t="s">
        <v>6</v>
      </c>
      <c r="G182" t="s">
        <v>2</v>
      </c>
      <c r="H182" t="s">
        <v>24</v>
      </c>
      <c r="I182" t="s">
        <v>75</v>
      </c>
      <c r="J182" t="s">
        <v>66</v>
      </c>
      <c r="K182" t="s">
        <v>6</v>
      </c>
      <c r="L182" t="s">
        <v>67</v>
      </c>
      <c r="M182" t="s">
        <v>5</v>
      </c>
      <c r="N182" t="s">
        <v>80</v>
      </c>
      <c r="O182" t="s">
        <v>92</v>
      </c>
      <c r="P182" t="s">
        <v>93</v>
      </c>
      <c r="Q182" t="s">
        <v>70</v>
      </c>
      <c r="R182" t="s">
        <v>6</v>
      </c>
      <c r="S182" t="s">
        <v>6</v>
      </c>
    </row>
    <row r="183" spans="1:19" x14ac:dyDescent="0.25">
      <c r="A183" s="3">
        <v>182</v>
      </c>
      <c r="B183" t="s">
        <v>11</v>
      </c>
      <c r="C183" t="s">
        <v>74</v>
      </c>
      <c r="D183" s="4" t="s">
        <v>63</v>
      </c>
      <c r="E183" t="s">
        <v>94</v>
      </c>
      <c r="F183" t="s">
        <v>85</v>
      </c>
      <c r="G183" t="s">
        <v>2</v>
      </c>
      <c r="H183" t="s">
        <v>3</v>
      </c>
      <c r="I183" t="s">
        <v>9</v>
      </c>
      <c r="J183" t="s">
        <v>96</v>
      </c>
      <c r="K183" t="s">
        <v>6</v>
      </c>
      <c r="L183" t="s">
        <v>67</v>
      </c>
      <c r="M183" t="s">
        <v>25</v>
      </c>
      <c r="N183" t="s">
        <v>77</v>
      </c>
      <c r="O183" t="s">
        <v>68</v>
      </c>
      <c r="P183" t="s">
        <v>69</v>
      </c>
      <c r="Q183" t="s">
        <v>70</v>
      </c>
      <c r="R183" t="s">
        <v>6</v>
      </c>
      <c r="S183" t="s">
        <v>6</v>
      </c>
    </row>
    <row r="184" spans="1:19" x14ac:dyDescent="0.25">
      <c r="A184" s="3">
        <v>183</v>
      </c>
      <c r="B184" t="s">
        <v>26</v>
      </c>
      <c r="C184" t="s">
        <v>74</v>
      </c>
      <c r="D184" s="4" t="s">
        <v>63</v>
      </c>
      <c r="E184" t="s">
        <v>75</v>
      </c>
      <c r="F184" t="s">
        <v>64</v>
      </c>
      <c r="G184" t="s">
        <v>2</v>
      </c>
      <c r="H184" t="s">
        <v>27</v>
      </c>
      <c r="I184" t="s">
        <v>97</v>
      </c>
      <c r="J184" t="s">
        <v>98</v>
      </c>
      <c r="K184" t="s">
        <v>6</v>
      </c>
      <c r="L184" t="s">
        <v>23</v>
      </c>
      <c r="M184" t="s">
        <v>5</v>
      </c>
      <c r="N184" t="s">
        <v>77</v>
      </c>
      <c r="O184" t="s">
        <v>68</v>
      </c>
      <c r="P184" t="s">
        <v>69</v>
      </c>
      <c r="Q184" t="s">
        <v>70</v>
      </c>
      <c r="R184" t="s">
        <v>6</v>
      </c>
      <c r="S184" t="s">
        <v>6</v>
      </c>
    </row>
    <row r="185" spans="1:19" x14ac:dyDescent="0.25">
      <c r="A185" s="3">
        <v>184</v>
      </c>
      <c r="B185" t="s">
        <v>11</v>
      </c>
      <c r="C185" t="s">
        <v>62</v>
      </c>
      <c r="D185" s="4" t="s">
        <v>97</v>
      </c>
      <c r="E185" t="s">
        <v>99</v>
      </c>
      <c r="F185" t="s">
        <v>64</v>
      </c>
      <c r="G185" t="s">
        <v>2</v>
      </c>
      <c r="H185" t="s">
        <v>28</v>
      </c>
      <c r="I185" t="s">
        <v>9</v>
      </c>
      <c r="J185" t="s">
        <v>98</v>
      </c>
      <c r="K185" t="s">
        <v>6</v>
      </c>
      <c r="L185" t="s">
        <v>23</v>
      </c>
      <c r="M185" t="s">
        <v>5</v>
      </c>
      <c r="N185" t="s">
        <v>90</v>
      </c>
      <c r="O185" t="s">
        <v>68</v>
      </c>
      <c r="P185" t="s">
        <v>93</v>
      </c>
      <c r="Q185" t="s">
        <v>70</v>
      </c>
      <c r="R185" t="s">
        <v>6</v>
      </c>
      <c r="S185" t="s">
        <v>6</v>
      </c>
    </row>
    <row r="186" spans="1:19" x14ac:dyDescent="0.25">
      <c r="A186" s="3">
        <v>185</v>
      </c>
      <c r="B186" t="s">
        <v>26</v>
      </c>
      <c r="C186" t="s">
        <v>62</v>
      </c>
      <c r="D186" s="4" t="s">
        <v>14</v>
      </c>
      <c r="E186" t="s">
        <v>91</v>
      </c>
      <c r="F186" t="s">
        <v>6</v>
      </c>
      <c r="G186" t="s">
        <v>2</v>
      </c>
      <c r="H186" t="s">
        <v>19</v>
      </c>
      <c r="I186" t="s">
        <v>97</v>
      </c>
      <c r="J186" t="s">
        <v>100</v>
      </c>
      <c r="K186" t="s">
        <v>6</v>
      </c>
      <c r="L186" t="s">
        <v>67</v>
      </c>
      <c r="M186" t="s">
        <v>25</v>
      </c>
      <c r="N186" t="s">
        <v>77</v>
      </c>
      <c r="O186" t="s">
        <v>92</v>
      </c>
      <c r="P186" t="s">
        <v>256</v>
      </c>
      <c r="Q186" t="s">
        <v>70</v>
      </c>
      <c r="R186" t="s">
        <v>6</v>
      </c>
      <c r="S186" t="s">
        <v>6</v>
      </c>
    </row>
    <row r="187" spans="1:19" x14ac:dyDescent="0.25">
      <c r="A187" s="3">
        <v>186</v>
      </c>
      <c r="B187" t="s">
        <v>12</v>
      </c>
      <c r="C187" t="s">
        <v>62</v>
      </c>
      <c r="D187" s="4" t="s">
        <v>18</v>
      </c>
      <c r="E187" t="s">
        <v>30</v>
      </c>
      <c r="F187" t="s">
        <v>6</v>
      </c>
      <c r="G187" t="s">
        <v>2</v>
      </c>
      <c r="H187" t="s">
        <v>19</v>
      </c>
      <c r="I187" t="s">
        <v>9</v>
      </c>
      <c r="J187" t="s">
        <v>76</v>
      </c>
      <c r="K187" t="s">
        <v>6</v>
      </c>
      <c r="L187" t="s">
        <v>23</v>
      </c>
      <c r="M187" t="s">
        <v>5</v>
      </c>
      <c r="N187" t="s">
        <v>72</v>
      </c>
      <c r="O187" t="s">
        <v>92</v>
      </c>
      <c r="P187" t="s">
        <v>93</v>
      </c>
      <c r="Q187" t="s">
        <v>70</v>
      </c>
      <c r="R187" t="s">
        <v>6</v>
      </c>
      <c r="S187" t="s">
        <v>6</v>
      </c>
    </row>
    <row r="188" spans="1:19" x14ac:dyDescent="0.25">
      <c r="A188" s="3">
        <v>187</v>
      </c>
      <c r="B188" t="s">
        <v>11</v>
      </c>
      <c r="C188" t="s">
        <v>84</v>
      </c>
      <c r="D188" s="4" t="s">
        <v>14</v>
      </c>
      <c r="E188" t="s">
        <v>94</v>
      </c>
      <c r="F188" t="s">
        <v>6</v>
      </c>
      <c r="G188" t="s">
        <v>2</v>
      </c>
      <c r="H188" t="s">
        <v>28</v>
      </c>
      <c r="I188" t="s">
        <v>65</v>
      </c>
      <c r="J188" t="s">
        <v>101</v>
      </c>
      <c r="K188" t="s">
        <v>6</v>
      </c>
      <c r="L188" t="s">
        <v>23</v>
      </c>
      <c r="M188" t="s">
        <v>5</v>
      </c>
      <c r="N188" t="s">
        <v>80</v>
      </c>
      <c r="O188" t="s">
        <v>92</v>
      </c>
      <c r="P188" t="s">
        <v>102</v>
      </c>
      <c r="Q188" t="s">
        <v>82</v>
      </c>
      <c r="R188" t="s">
        <v>6</v>
      </c>
      <c r="S188" t="s">
        <v>6</v>
      </c>
    </row>
    <row r="189" spans="1:19" x14ac:dyDescent="0.25">
      <c r="A189" s="3">
        <v>188</v>
      </c>
      <c r="B189" t="s">
        <v>26</v>
      </c>
      <c r="C189" t="s">
        <v>62</v>
      </c>
      <c r="D189" s="4" t="s">
        <v>14</v>
      </c>
      <c r="E189" t="s">
        <v>31</v>
      </c>
      <c r="F189" t="s">
        <v>64</v>
      </c>
      <c r="G189" t="s">
        <v>2</v>
      </c>
      <c r="H189" t="s">
        <v>32</v>
      </c>
      <c r="I189" t="s">
        <v>65</v>
      </c>
      <c r="J189" t="s">
        <v>20</v>
      </c>
      <c r="K189" t="s">
        <v>4</v>
      </c>
      <c r="L189" t="s">
        <v>23</v>
      </c>
      <c r="M189" t="s">
        <v>5</v>
      </c>
      <c r="N189" t="s">
        <v>77</v>
      </c>
      <c r="O189" t="s">
        <v>86</v>
      </c>
      <c r="P189" t="s">
        <v>256</v>
      </c>
      <c r="Q189" t="s">
        <v>70</v>
      </c>
      <c r="R189" t="s">
        <v>6</v>
      </c>
      <c r="S189" t="s">
        <v>6</v>
      </c>
    </row>
    <row r="190" spans="1:19" x14ac:dyDescent="0.25">
      <c r="A190" s="3">
        <v>189</v>
      </c>
      <c r="B190" t="s">
        <v>11</v>
      </c>
      <c r="C190" t="s">
        <v>84</v>
      </c>
      <c r="D190" s="4" t="s">
        <v>14</v>
      </c>
      <c r="E190" t="s">
        <v>7</v>
      </c>
      <c r="F190" t="s">
        <v>6</v>
      </c>
      <c r="G190" t="s">
        <v>2</v>
      </c>
      <c r="H190" t="s">
        <v>22</v>
      </c>
      <c r="I190" t="s">
        <v>9</v>
      </c>
      <c r="J190" t="s">
        <v>71</v>
      </c>
      <c r="K190" t="s">
        <v>6</v>
      </c>
      <c r="L190" t="s">
        <v>23</v>
      </c>
      <c r="M190" t="s">
        <v>5</v>
      </c>
      <c r="N190" t="s">
        <v>77</v>
      </c>
      <c r="O190" t="s">
        <v>95</v>
      </c>
      <c r="P190" t="s">
        <v>93</v>
      </c>
      <c r="Q190" t="s">
        <v>33</v>
      </c>
      <c r="R190" t="s">
        <v>6</v>
      </c>
      <c r="S190" t="s">
        <v>6</v>
      </c>
    </row>
    <row r="191" spans="1:19" x14ac:dyDescent="0.25">
      <c r="A191" s="3">
        <v>190</v>
      </c>
      <c r="B191" t="s">
        <v>11</v>
      </c>
      <c r="C191" t="s">
        <v>62</v>
      </c>
      <c r="D191" s="4" t="s">
        <v>65</v>
      </c>
      <c r="E191" t="s">
        <v>7</v>
      </c>
      <c r="F191" t="s">
        <v>6</v>
      </c>
      <c r="G191" t="s">
        <v>2</v>
      </c>
      <c r="H191" t="s">
        <v>8</v>
      </c>
      <c r="I191" t="s">
        <v>9</v>
      </c>
      <c r="J191" t="s">
        <v>71</v>
      </c>
      <c r="K191" t="s">
        <v>6</v>
      </c>
      <c r="L191" t="s">
        <v>67</v>
      </c>
      <c r="M191" t="s">
        <v>10</v>
      </c>
      <c r="N191" t="s">
        <v>72</v>
      </c>
      <c r="O191" t="s">
        <v>68</v>
      </c>
      <c r="P191" t="s">
        <v>69</v>
      </c>
      <c r="Q191" t="s">
        <v>70</v>
      </c>
      <c r="R191" t="s">
        <v>6</v>
      </c>
      <c r="S191" t="s">
        <v>6</v>
      </c>
    </row>
    <row r="192" spans="1:19" x14ac:dyDescent="0.25">
      <c r="A192" s="3">
        <v>191</v>
      </c>
      <c r="B192" t="s">
        <v>11</v>
      </c>
      <c r="C192" t="s">
        <v>62</v>
      </c>
      <c r="D192" s="4" t="s">
        <v>14</v>
      </c>
      <c r="E192" t="s">
        <v>73</v>
      </c>
      <c r="F192" t="s">
        <v>64</v>
      </c>
      <c r="G192" t="s">
        <v>2</v>
      </c>
      <c r="H192" t="s">
        <v>3</v>
      </c>
      <c r="I192" t="s">
        <v>65</v>
      </c>
      <c r="J192" t="s">
        <v>66</v>
      </c>
      <c r="K192" t="s">
        <v>4</v>
      </c>
      <c r="L192" t="s">
        <v>67</v>
      </c>
      <c r="M192" t="s">
        <v>5</v>
      </c>
      <c r="N192" t="s">
        <v>80</v>
      </c>
      <c r="O192" t="s">
        <v>92</v>
      </c>
      <c r="P192" t="s">
        <v>69</v>
      </c>
      <c r="Q192" t="s">
        <v>70</v>
      </c>
      <c r="R192" t="s">
        <v>6</v>
      </c>
      <c r="S192" t="s">
        <v>6</v>
      </c>
    </row>
    <row r="193" spans="1:19" x14ac:dyDescent="0.25">
      <c r="A193" s="3">
        <v>192</v>
      </c>
      <c r="B193" t="s">
        <v>12</v>
      </c>
      <c r="C193" t="s">
        <v>74</v>
      </c>
      <c r="D193" s="4" t="s">
        <v>14</v>
      </c>
      <c r="E193" t="s">
        <v>75</v>
      </c>
      <c r="F193" t="s">
        <v>64</v>
      </c>
      <c r="G193" t="s">
        <v>2</v>
      </c>
      <c r="H193" t="s">
        <v>38</v>
      </c>
      <c r="I193" t="s">
        <v>9</v>
      </c>
      <c r="J193" t="s">
        <v>76</v>
      </c>
      <c r="K193" t="s">
        <v>4</v>
      </c>
      <c r="L193" t="s">
        <v>67</v>
      </c>
      <c r="M193" t="s">
        <v>5</v>
      </c>
      <c r="N193" t="s">
        <v>77</v>
      </c>
      <c r="O193" t="s">
        <v>92</v>
      </c>
      <c r="P193" t="s">
        <v>69</v>
      </c>
      <c r="Q193" t="s">
        <v>70</v>
      </c>
      <c r="R193" t="s">
        <v>6</v>
      </c>
      <c r="S193" t="s">
        <v>6</v>
      </c>
    </row>
    <row r="194" spans="1:19" x14ac:dyDescent="0.25">
      <c r="A194" s="3">
        <v>193</v>
      </c>
      <c r="B194" t="s">
        <v>17</v>
      </c>
      <c r="C194" t="s">
        <v>84</v>
      </c>
      <c r="D194" s="4" t="s">
        <v>18</v>
      </c>
      <c r="E194" t="s">
        <v>30</v>
      </c>
      <c r="F194" t="s">
        <v>6</v>
      </c>
      <c r="G194" t="s">
        <v>2</v>
      </c>
      <c r="H194" t="s">
        <v>19</v>
      </c>
      <c r="I194" t="s">
        <v>9</v>
      </c>
      <c r="J194" t="s">
        <v>76</v>
      </c>
      <c r="K194" t="s">
        <v>6</v>
      </c>
      <c r="L194" t="s">
        <v>23</v>
      </c>
      <c r="M194" t="s">
        <v>5</v>
      </c>
      <c r="N194" t="s">
        <v>77</v>
      </c>
      <c r="O194" t="s">
        <v>92</v>
      </c>
      <c r="P194" t="s">
        <v>256</v>
      </c>
      <c r="Q194" t="s">
        <v>70</v>
      </c>
      <c r="R194" t="s">
        <v>6</v>
      </c>
      <c r="S194" t="s">
        <v>6</v>
      </c>
    </row>
    <row r="195" spans="1:19" x14ac:dyDescent="0.25">
      <c r="A195" s="3">
        <v>194</v>
      </c>
      <c r="B195" t="s">
        <v>11</v>
      </c>
      <c r="C195" t="s">
        <v>104</v>
      </c>
      <c r="D195" s="4" t="s">
        <v>14</v>
      </c>
      <c r="E195" t="s">
        <v>7</v>
      </c>
      <c r="F195" t="s">
        <v>6</v>
      </c>
      <c r="G195" t="s">
        <v>2</v>
      </c>
      <c r="H195" t="s">
        <v>22</v>
      </c>
      <c r="I195" t="s">
        <v>65</v>
      </c>
      <c r="J195" t="s">
        <v>100</v>
      </c>
      <c r="K195" t="s">
        <v>6</v>
      </c>
      <c r="L195" t="s">
        <v>23</v>
      </c>
      <c r="M195" t="s">
        <v>5</v>
      </c>
      <c r="N195" t="s">
        <v>80</v>
      </c>
      <c r="O195" t="s">
        <v>92</v>
      </c>
      <c r="P195" t="s">
        <v>93</v>
      </c>
      <c r="Q195" t="s">
        <v>33</v>
      </c>
      <c r="R195" t="s">
        <v>6</v>
      </c>
      <c r="S195" t="s">
        <v>6</v>
      </c>
    </row>
    <row r="196" spans="1:19" x14ac:dyDescent="0.25">
      <c r="A196" s="3">
        <v>195</v>
      </c>
      <c r="B196" t="s">
        <v>11</v>
      </c>
      <c r="C196" t="s">
        <v>104</v>
      </c>
      <c r="D196" s="4" t="s">
        <v>14</v>
      </c>
      <c r="E196" t="s">
        <v>94</v>
      </c>
      <c r="F196" t="s">
        <v>85</v>
      </c>
      <c r="G196" t="s">
        <v>2</v>
      </c>
      <c r="H196" t="s">
        <v>22</v>
      </c>
      <c r="I196" t="s">
        <v>65</v>
      </c>
      <c r="J196" t="s">
        <v>76</v>
      </c>
      <c r="K196" t="s">
        <v>6</v>
      </c>
      <c r="L196" t="s">
        <v>23</v>
      </c>
      <c r="M196" t="s">
        <v>5</v>
      </c>
      <c r="N196" t="s">
        <v>80</v>
      </c>
      <c r="O196" t="s">
        <v>86</v>
      </c>
      <c r="P196" t="s">
        <v>93</v>
      </c>
      <c r="Q196" t="s">
        <v>33</v>
      </c>
      <c r="R196" t="s">
        <v>6</v>
      </c>
      <c r="S196" t="s">
        <v>6</v>
      </c>
    </row>
    <row r="197" spans="1:19" x14ac:dyDescent="0.25">
      <c r="A197" s="3">
        <v>196</v>
      </c>
      <c r="B197" t="s">
        <v>13</v>
      </c>
      <c r="C197" t="s">
        <v>104</v>
      </c>
      <c r="D197" s="4" t="s">
        <v>14</v>
      </c>
      <c r="E197" t="s">
        <v>7</v>
      </c>
      <c r="F197" t="s">
        <v>6</v>
      </c>
      <c r="G197" t="s">
        <v>2</v>
      </c>
      <c r="H197" t="s">
        <v>28</v>
      </c>
      <c r="I197" t="s">
        <v>9</v>
      </c>
      <c r="J197" t="s">
        <v>112</v>
      </c>
      <c r="K197" t="s">
        <v>6</v>
      </c>
      <c r="L197" t="s">
        <v>23</v>
      </c>
      <c r="M197" t="s">
        <v>5</v>
      </c>
      <c r="N197" t="s">
        <v>77</v>
      </c>
      <c r="O197" t="s">
        <v>95</v>
      </c>
      <c r="P197" t="s">
        <v>93</v>
      </c>
      <c r="Q197" t="s">
        <v>33</v>
      </c>
      <c r="R197" t="s">
        <v>6</v>
      </c>
      <c r="S197" t="s">
        <v>113</v>
      </c>
    </row>
    <row r="198" spans="1:19" x14ac:dyDescent="0.25">
      <c r="A198" s="3">
        <v>197</v>
      </c>
      <c r="B198" t="s">
        <v>11</v>
      </c>
      <c r="C198" t="s">
        <v>62</v>
      </c>
      <c r="D198" s="4" t="s">
        <v>18</v>
      </c>
      <c r="E198" t="s">
        <v>94</v>
      </c>
      <c r="F198" t="s">
        <v>6</v>
      </c>
      <c r="G198" t="s">
        <v>2</v>
      </c>
      <c r="H198" t="s">
        <v>8</v>
      </c>
      <c r="I198" t="s">
        <v>65</v>
      </c>
      <c r="J198" t="s">
        <v>129</v>
      </c>
      <c r="K198" t="s">
        <v>6</v>
      </c>
      <c r="L198" t="s">
        <v>29</v>
      </c>
      <c r="M198" t="s">
        <v>25</v>
      </c>
      <c r="N198" t="s">
        <v>72</v>
      </c>
      <c r="O198" t="s">
        <v>92</v>
      </c>
      <c r="P198" t="s">
        <v>256</v>
      </c>
      <c r="Q198" t="s">
        <v>70</v>
      </c>
      <c r="R198" t="s">
        <v>6</v>
      </c>
      <c r="S198" t="s">
        <v>83</v>
      </c>
    </row>
    <row r="199" spans="1:19" x14ac:dyDescent="0.25">
      <c r="A199" s="3">
        <v>198</v>
      </c>
      <c r="B199" t="s">
        <v>11</v>
      </c>
      <c r="C199" t="s">
        <v>78</v>
      </c>
      <c r="D199" s="4" t="s">
        <v>63</v>
      </c>
      <c r="E199" t="s">
        <v>94</v>
      </c>
      <c r="F199" t="s">
        <v>64</v>
      </c>
      <c r="G199" t="s">
        <v>2</v>
      </c>
      <c r="H199" t="s">
        <v>38</v>
      </c>
      <c r="I199" t="s">
        <v>9</v>
      </c>
      <c r="J199" t="s">
        <v>130</v>
      </c>
      <c r="K199" t="s">
        <v>6</v>
      </c>
      <c r="L199" t="s">
        <v>67</v>
      </c>
      <c r="M199" t="s">
        <v>10</v>
      </c>
      <c r="N199" t="s">
        <v>90</v>
      </c>
      <c r="O199" t="s">
        <v>68</v>
      </c>
      <c r="P199" t="s">
        <v>257</v>
      </c>
      <c r="Q199" t="s">
        <v>70</v>
      </c>
      <c r="R199" t="s">
        <v>83</v>
      </c>
      <c r="S199" t="s">
        <v>83</v>
      </c>
    </row>
    <row r="200" spans="1:19" x14ac:dyDescent="0.25">
      <c r="A200" s="3">
        <v>199</v>
      </c>
      <c r="B200" t="s">
        <v>11</v>
      </c>
      <c r="C200" t="s">
        <v>84</v>
      </c>
      <c r="D200" s="4" t="s">
        <v>18</v>
      </c>
      <c r="E200" t="s">
        <v>30</v>
      </c>
      <c r="F200" t="s">
        <v>6</v>
      </c>
      <c r="G200" t="s">
        <v>2</v>
      </c>
      <c r="H200" t="s">
        <v>3</v>
      </c>
      <c r="I200" t="s">
        <v>9</v>
      </c>
      <c r="J200" t="s">
        <v>71</v>
      </c>
      <c r="K200" t="s">
        <v>6</v>
      </c>
      <c r="L200" t="s">
        <v>118</v>
      </c>
      <c r="M200" t="s">
        <v>5</v>
      </c>
      <c r="N200" t="s">
        <v>90</v>
      </c>
      <c r="O200" t="s">
        <v>86</v>
      </c>
      <c r="P200" t="s">
        <v>256</v>
      </c>
      <c r="Q200" t="s">
        <v>70</v>
      </c>
      <c r="R200" t="s">
        <v>6</v>
      </c>
      <c r="S200" t="s">
        <v>6</v>
      </c>
    </row>
    <row r="201" spans="1:19" x14ac:dyDescent="0.25">
      <c r="A201" s="3">
        <v>200</v>
      </c>
      <c r="B201" t="s">
        <v>26</v>
      </c>
      <c r="C201" t="s">
        <v>84</v>
      </c>
      <c r="D201" s="4" t="s">
        <v>18</v>
      </c>
      <c r="E201" t="s">
        <v>121</v>
      </c>
      <c r="F201" t="s">
        <v>6</v>
      </c>
      <c r="G201" t="s">
        <v>2</v>
      </c>
      <c r="H201" t="s">
        <v>28</v>
      </c>
      <c r="I201" t="s">
        <v>128</v>
      </c>
      <c r="J201" t="s">
        <v>66</v>
      </c>
      <c r="K201" t="s">
        <v>6</v>
      </c>
      <c r="L201" t="s">
        <v>23</v>
      </c>
      <c r="M201" t="s">
        <v>5</v>
      </c>
      <c r="N201" t="s">
        <v>72</v>
      </c>
      <c r="O201" t="s">
        <v>92</v>
      </c>
      <c r="P201" t="s">
        <v>93</v>
      </c>
      <c r="Q201" t="s">
        <v>33</v>
      </c>
      <c r="R201" t="s">
        <v>6</v>
      </c>
      <c r="S201" t="s">
        <v>6</v>
      </c>
    </row>
    <row r="202" spans="1:19" x14ac:dyDescent="0.25">
      <c r="A202" s="3">
        <v>201</v>
      </c>
      <c r="B202" t="s">
        <v>26</v>
      </c>
      <c r="C202" t="s">
        <v>78</v>
      </c>
      <c r="D202" s="4" t="s">
        <v>65</v>
      </c>
      <c r="E202" t="s">
        <v>30</v>
      </c>
      <c r="F202" t="s">
        <v>85</v>
      </c>
      <c r="G202" t="s">
        <v>2</v>
      </c>
      <c r="H202" t="s">
        <v>8</v>
      </c>
      <c r="I202" t="s">
        <v>63</v>
      </c>
      <c r="J202" t="s">
        <v>20</v>
      </c>
      <c r="K202" t="s">
        <v>6</v>
      </c>
      <c r="L202" t="s">
        <v>29</v>
      </c>
      <c r="M202" t="s">
        <v>10</v>
      </c>
      <c r="N202" t="s">
        <v>80</v>
      </c>
      <c r="O202" t="s">
        <v>68</v>
      </c>
      <c r="P202" t="s">
        <v>257</v>
      </c>
      <c r="Q202" t="s">
        <v>70</v>
      </c>
      <c r="R202" t="s">
        <v>6</v>
      </c>
      <c r="S202" t="s">
        <v>6</v>
      </c>
    </row>
    <row r="203" spans="1:19" x14ac:dyDescent="0.25">
      <c r="A203" s="3">
        <v>202</v>
      </c>
      <c r="B203" t="s">
        <v>26</v>
      </c>
      <c r="C203" t="s">
        <v>84</v>
      </c>
      <c r="D203" s="4" t="s">
        <v>65</v>
      </c>
      <c r="E203" t="s">
        <v>142</v>
      </c>
      <c r="F203" t="s">
        <v>85</v>
      </c>
      <c r="G203" t="s">
        <v>2</v>
      </c>
      <c r="H203" t="s">
        <v>8</v>
      </c>
      <c r="I203" t="s">
        <v>9</v>
      </c>
      <c r="J203" t="s">
        <v>126</v>
      </c>
      <c r="K203" t="s">
        <v>6</v>
      </c>
      <c r="L203" t="s">
        <v>23</v>
      </c>
      <c r="M203" t="s">
        <v>5</v>
      </c>
      <c r="N203" t="s">
        <v>77</v>
      </c>
      <c r="O203" t="s">
        <v>68</v>
      </c>
      <c r="P203" t="s">
        <v>257</v>
      </c>
      <c r="Q203" t="s">
        <v>70</v>
      </c>
      <c r="R203" t="s">
        <v>6</v>
      </c>
      <c r="S203" t="s">
        <v>6</v>
      </c>
    </row>
    <row r="204" spans="1:19" x14ac:dyDescent="0.25">
      <c r="A204" s="3">
        <v>203</v>
      </c>
      <c r="B204" t="s">
        <v>12</v>
      </c>
      <c r="C204" t="s">
        <v>84</v>
      </c>
      <c r="D204" s="4" t="s">
        <v>18</v>
      </c>
      <c r="E204" t="s">
        <v>14</v>
      </c>
      <c r="F204" t="s">
        <v>6</v>
      </c>
      <c r="G204" t="s">
        <v>2</v>
      </c>
      <c r="H204" t="s">
        <v>22</v>
      </c>
      <c r="I204" t="s">
        <v>65</v>
      </c>
      <c r="J204" t="s">
        <v>120</v>
      </c>
      <c r="K204" t="s">
        <v>6</v>
      </c>
      <c r="L204" t="s">
        <v>23</v>
      </c>
      <c r="M204" t="s">
        <v>5</v>
      </c>
      <c r="N204" t="s">
        <v>90</v>
      </c>
      <c r="O204" t="s">
        <v>92</v>
      </c>
      <c r="P204" t="s">
        <v>93</v>
      </c>
      <c r="Q204" t="s">
        <v>33</v>
      </c>
      <c r="R204" t="s">
        <v>6</v>
      </c>
      <c r="S204" t="s">
        <v>83</v>
      </c>
    </row>
    <row r="205" spans="1:19" x14ac:dyDescent="0.25">
      <c r="A205" s="3">
        <v>204</v>
      </c>
      <c r="B205" t="s">
        <v>12</v>
      </c>
      <c r="C205" t="s">
        <v>62</v>
      </c>
      <c r="D205" s="4" t="s">
        <v>18</v>
      </c>
      <c r="E205" t="s">
        <v>7</v>
      </c>
      <c r="F205" t="s">
        <v>6</v>
      </c>
      <c r="G205" t="s">
        <v>2</v>
      </c>
      <c r="H205" t="s">
        <v>28</v>
      </c>
      <c r="I205" t="s">
        <v>9</v>
      </c>
      <c r="J205" t="s">
        <v>98</v>
      </c>
      <c r="K205" t="s">
        <v>6</v>
      </c>
      <c r="L205" t="s">
        <v>23</v>
      </c>
      <c r="M205" t="s">
        <v>25</v>
      </c>
      <c r="N205" t="s">
        <v>90</v>
      </c>
      <c r="O205" t="s">
        <v>92</v>
      </c>
      <c r="P205" t="s">
        <v>93</v>
      </c>
      <c r="Q205" t="s">
        <v>70</v>
      </c>
      <c r="R205" t="s">
        <v>6</v>
      </c>
      <c r="S205" t="s">
        <v>6</v>
      </c>
    </row>
    <row r="206" spans="1:19" x14ac:dyDescent="0.25">
      <c r="A206" s="3">
        <v>205</v>
      </c>
      <c r="B206" t="s">
        <v>12</v>
      </c>
      <c r="C206" t="s">
        <v>62</v>
      </c>
      <c r="D206" s="4" t="s">
        <v>124</v>
      </c>
      <c r="E206" t="s">
        <v>124</v>
      </c>
      <c r="F206" t="s">
        <v>6</v>
      </c>
      <c r="G206" t="s">
        <v>2</v>
      </c>
      <c r="H206" t="s">
        <v>27</v>
      </c>
      <c r="I206" t="s">
        <v>9</v>
      </c>
      <c r="J206" t="s">
        <v>130</v>
      </c>
      <c r="K206" t="s">
        <v>6</v>
      </c>
      <c r="L206" t="s">
        <v>67</v>
      </c>
      <c r="M206" t="s">
        <v>5</v>
      </c>
      <c r="N206" t="s">
        <v>77</v>
      </c>
      <c r="O206" t="s">
        <v>68</v>
      </c>
      <c r="P206" t="s">
        <v>257</v>
      </c>
      <c r="Q206" t="s">
        <v>33</v>
      </c>
      <c r="R206" t="s">
        <v>6</v>
      </c>
      <c r="S206" t="s">
        <v>6</v>
      </c>
    </row>
    <row r="207" spans="1:19" x14ac:dyDescent="0.25">
      <c r="A207" s="3">
        <v>206</v>
      </c>
      <c r="B207" t="s">
        <v>13</v>
      </c>
      <c r="C207" t="s">
        <v>78</v>
      </c>
      <c r="D207" s="4" t="s">
        <v>14</v>
      </c>
      <c r="E207" t="s">
        <v>14</v>
      </c>
      <c r="F207" t="s">
        <v>64</v>
      </c>
      <c r="G207" t="s">
        <v>79</v>
      </c>
      <c r="H207" t="s">
        <v>15</v>
      </c>
      <c r="I207" t="s">
        <v>75</v>
      </c>
      <c r="J207" t="s">
        <v>66</v>
      </c>
      <c r="K207" t="s">
        <v>6</v>
      </c>
      <c r="L207" t="s">
        <v>67</v>
      </c>
      <c r="M207" t="s">
        <v>5</v>
      </c>
      <c r="N207" t="s">
        <v>80</v>
      </c>
      <c r="O207" t="s">
        <v>92</v>
      </c>
      <c r="P207" t="s">
        <v>256</v>
      </c>
      <c r="Q207" t="s">
        <v>82</v>
      </c>
      <c r="R207" t="s">
        <v>6</v>
      </c>
      <c r="S207" t="s">
        <v>83</v>
      </c>
    </row>
    <row r="208" spans="1:19" x14ac:dyDescent="0.25">
      <c r="A208" s="3">
        <v>207</v>
      </c>
      <c r="B208" t="s">
        <v>13</v>
      </c>
      <c r="C208" t="s">
        <v>104</v>
      </c>
      <c r="D208" s="4" t="s">
        <v>14</v>
      </c>
      <c r="E208" t="s">
        <v>7</v>
      </c>
      <c r="F208" t="s">
        <v>64</v>
      </c>
      <c r="G208" t="s">
        <v>79</v>
      </c>
      <c r="H208" t="s">
        <v>24</v>
      </c>
      <c r="I208" t="s">
        <v>75</v>
      </c>
      <c r="J208" t="s">
        <v>105</v>
      </c>
      <c r="K208" t="s">
        <v>6</v>
      </c>
      <c r="L208" t="s">
        <v>23</v>
      </c>
      <c r="M208" t="s">
        <v>5</v>
      </c>
      <c r="N208" t="s">
        <v>77</v>
      </c>
      <c r="O208" t="s">
        <v>86</v>
      </c>
      <c r="P208" t="s">
        <v>256</v>
      </c>
      <c r="Q208" t="s">
        <v>33</v>
      </c>
      <c r="R208" t="s">
        <v>6</v>
      </c>
      <c r="S208" t="s">
        <v>6</v>
      </c>
    </row>
    <row r="209" spans="1:19" x14ac:dyDescent="0.25">
      <c r="A209" s="3">
        <v>208</v>
      </c>
      <c r="B209" t="s">
        <v>11</v>
      </c>
      <c r="C209" t="s">
        <v>78</v>
      </c>
      <c r="D209" s="4" t="s">
        <v>14</v>
      </c>
      <c r="E209" t="s">
        <v>94</v>
      </c>
      <c r="F209" t="s">
        <v>6</v>
      </c>
      <c r="G209" t="s">
        <v>2</v>
      </c>
      <c r="H209" t="s">
        <v>24</v>
      </c>
      <c r="I209" t="s">
        <v>75</v>
      </c>
      <c r="J209" t="s">
        <v>66</v>
      </c>
      <c r="K209" t="s">
        <v>6</v>
      </c>
      <c r="L209" t="s">
        <v>67</v>
      </c>
      <c r="M209" t="s">
        <v>25</v>
      </c>
      <c r="N209" t="s">
        <v>80</v>
      </c>
      <c r="O209" t="s">
        <v>86</v>
      </c>
      <c r="P209" t="s">
        <v>93</v>
      </c>
      <c r="Q209" t="s">
        <v>70</v>
      </c>
      <c r="R209" t="s">
        <v>6</v>
      </c>
      <c r="S209" t="s">
        <v>6</v>
      </c>
    </row>
    <row r="210" spans="1:19" x14ac:dyDescent="0.25">
      <c r="A210" s="3">
        <v>209</v>
      </c>
      <c r="B210" t="s">
        <v>26</v>
      </c>
      <c r="C210" t="s">
        <v>74</v>
      </c>
      <c r="D210" s="4" t="s">
        <v>63</v>
      </c>
      <c r="E210" t="s">
        <v>94</v>
      </c>
      <c r="F210" t="s">
        <v>85</v>
      </c>
      <c r="G210" t="s">
        <v>2</v>
      </c>
      <c r="H210" t="s">
        <v>8</v>
      </c>
      <c r="I210" t="s">
        <v>9</v>
      </c>
      <c r="J210" t="s">
        <v>96</v>
      </c>
      <c r="K210" t="s">
        <v>6</v>
      </c>
      <c r="L210" t="s">
        <v>67</v>
      </c>
      <c r="M210" t="s">
        <v>25</v>
      </c>
      <c r="N210" t="s">
        <v>77</v>
      </c>
      <c r="O210" t="s">
        <v>68</v>
      </c>
      <c r="P210" t="s">
        <v>69</v>
      </c>
      <c r="Q210" t="s">
        <v>70</v>
      </c>
      <c r="R210" t="s">
        <v>6</v>
      </c>
      <c r="S210" t="s">
        <v>6</v>
      </c>
    </row>
    <row r="211" spans="1:19" x14ac:dyDescent="0.25">
      <c r="A211" s="3">
        <v>210</v>
      </c>
      <c r="B211" t="s">
        <v>11</v>
      </c>
      <c r="C211" t="s">
        <v>62</v>
      </c>
      <c r="D211" s="4" t="s">
        <v>97</v>
      </c>
      <c r="E211" t="s">
        <v>99</v>
      </c>
      <c r="F211" t="s">
        <v>64</v>
      </c>
      <c r="G211" t="s">
        <v>2</v>
      </c>
      <c r="H211" t="s">
        <v>28</v>
      </c>
      <c r="I211" t="s">
        <v>9</v>
      </c>
      <c r="J211" t="s">
        <v>98</v>
      </c>
      <c r="K211" t="s">
        <v>6</v>
      </c>
      <c r="L211" t="s">
        <v>23</v>
      </c>
      <c r="M211" t="s">
        <v>5</v>
      </c>
      <c r="N211" t="s">
        <v>90</v>
      </c>
      <c r="O211" t="s">
        <v>68</v>
      </c>
      <c r="P211" t="s">
        <v>93</v>
      </c>
      <c r="Q211" t="s">
        <v>70</v>
      </c>
      <c r="R211" t="s">
        <v>6</v>
      </c>
      <c r="S211" t="s">
        <v>6</v>
      </c>
    </row>
    <row r="212" spans="1:19" x14ac:dyDescent="0.25">
      <c r="A212" s="3">
        <v>211</v>
      </c>
      <c r="B212" t="s">
        <v>13</v>
      </c>
      <c r="C212" t="s">
        <v>78</v>
      </c>
      <c r="D212" s="4" t="s">
        <v>18</v>
      </c>
      <c r="E212" t="s">
        <v>14</v>
      </c>
      <c r="F212" t="s">
        <v>64</v>
      </c>
      <c r="G212" t="s">
        <v>79</v>
      </c>
      <c r="H212" t="s">
        <v>15</v>
      </c>
      <c r="I212" t="s">
        <v>75</v>
      </c>
      <c r="J212" t="s">
        <v>66</v>
      </c>
      <c r="K212" t="s">
        <v>6</v>
      </c>
      <c r="L212" t="s">
        <v>67</v>
      </c>
      <c r="M212" t="s">
        <v>5</v>
      </c>
      <c r="N212" t="s">
        <v>80</v>
      </c>
      <c r="O212" t="s">
        <v>81</v>
      </c>
      <c r="P212" t="s">
        <v>256</v>
      </c>
      <c r="Q212" t="s">
        <v>82</v>
      </c>
      <c r="R212" t="s">
        <v>6</v>
      </c>
      <c r="S212" t="s">
        <v>83</v>
      </c>
    </row>
    <row r="213" spans="1:19" x14ac:dyDescent="0.25">
      <c r="A213" s="3">
        <v>7</v>
      </c>
      <c r="D213" s="4" t="s">
        <v>65</v>
      </c>
      <c r="I213" t="s">
        <v>88</v>
      </c>
      <c r="P213" t="s">
        <v>69</v>
      </c>
    </row>
    <row r="214" spans="1:19" x14ac:dyDescent="0.25">
      <c r="A214" s="3">
        <v>12</v>
      </c>
      <c r="D214" s="4" t="s">
        <v>65</v>
      </c>
      <c r="I214" t="s">
        <v>97</v>
      </c>
      <c r="P214" t="s">
        <v>69</v>
      </c>
    </row>
    <row r="215" spans="1:19" x14ac:dyDescent="0.25">
      <c r="A215" s="3">
        <v>13</v>
      </c>
      <c r="D215" s="4" t="s">
        <v>63</v>
      </c>
      <c r="I215" t="s">
        <v>9</v>
      </c>
      <c r="P215" t="s">
        <v>93</v>
      </c>
    </row>
    <row r="216" spans="1:19" x14ac:dyDescent="0.25">
      <c r="A216" s="3">
        <v>18</v>
      </c>
      <c r="D216" s="4" t="s">
        <v>65</v>
      </c>
      <c r="I216" t="s">
        <v>9</v>
      </c>
      <c r="P216" t="s">
        <v>93</v>
      </c>
    </row>
    <row r="217" spans="1:19" x14ac:dyDescent="0.25">
      <c r="A217" s="3">
        <v>21</v>
      </c>
      <c r="D217" s="4" t="s">
        <v>14</v>
      </c>
      <c r="I217" t="s">
        <v>65</v>
      </c>
      <c r="P217" t="s">
        <v>93</v>
      </c>
    </row>
    <row r="218" spans="1:19" x14ac:dyDescent="0.25">
      <c r="A218" s="3">
        <v>27</v>
      </c>
      <c r="D218" s="4" t="s">
        <v>65</v>
      </c>
      <c r="I218" t="s">
        <v>9</v>
      </c>
      <c r="P218" t="s">
        <v>93</v>
      </c>
    </row>
    <row r="219" spans="1:19" x14ac:dyDescent="0.25">
      <c r="A219" s="3">
        <v>28</v>
      </c>
      <c r="D219" s="4" t="s">
        <v>14</v>
      </c>
      <c r="I219" t="s">
        <v>63</v>
      </c>
      <c r="P219" t="s">
        <v>256</v>
      </c>
    </row>
    <row r="220" spans="1:19" x14ac:dyDescent="0.25">
      <c r="A220" s="3">
        <v>31</v>
      </c>
      <c r="D220" s="4" t="s">
        <v>97</v>
      </c>
      <c r="I220" t="s">
        <v>75</v>
      </c>
      <c r="P220" t="s">
        <v>93</v>
      </c>
    </row>
    <row r="221" spans="1:19" x14ac:dyDescent="0.25">
      <c r="A221" s="3">
        <v>34</v>
      </c>
      <c r="D221" s="4" t="s">
        <v>63</v>
      </c>
      <c r="I221" t="s">
        <v>9</v>
      </c>
      <c r="P221" t="s">
        <v>256</v>
      </c>
    </row>
    <row r="222" spans="1:19" x14ac:dyDescent="0.25">
      <c r="A222" s="3">
        <v>37</v>
      </c>
      <c r="D222" s="4" t="s">
        <v>65</v>
      </c>
      <c r="I222" t="s">
        <v>9</v>
      </c>
      <c r="P222" t="s">
        <v>69</v>
      </c>
    </row>
    <row r="223" spans="1:19" x14ac:dyDescent="0.25">
      <c r="A223" s="3">
        <v>40</v>
      </c>
      <c r="D223" s="4" t="s">
        <v>14</v>
      </c>
      <c r="I223" t="s">
        <v>119</v>
      </c>
      <c r="P223" t="s">
        <v>93</v>
      </c>
    </row>
    <row r="224" spans="1:19" x14ac:dyDescent="0.25">
      <c r="A224" s="3">
        <v>42</v>
      </c>
      <c r="D224" s="4" t="s">
        <v>63</v>
      </c>
      <c r="I224" t="s">
        <v>9</v>
      </c>
      <c r="P224" t="s">
        <v>107</v>
      </c>
    </row>
    <row r="225" spans="1:16" x14ac:dyDescent="0.25">
      <c r="A225" s="3">
        <v>44</v>
      </c>
      <c r="D225" s="4" t="s">
        <v>63</v>
      </c>
      <c r="I225" t="s">
        <v>65</v>
      </c>
      <c r="P225" t="s">
        <v>69</v>
      </c>
    </row>
    <row r="226" spans="1:16" x14ac:dyDescent="0.25">
      <c r="A226" s="3">
        <v>46</v>
      </c>
      <c r="D226" s="4" t="s">
        <v>14</v>
      </c>
      <c r="I226" t="s">
        <v>63</v>
      </c>
      <c r="P226" t="s">
        <v>93</v>
      </c>
    </row>
    <row r="227" spans="1:16" x14ac:dyDescent="0.25">
      <c r="A227" s="3">
        <v>48</v>
      </c>
      <c r="D227" s="4" t="s">
        <v>63</v>
      </c>
      <c r="I227" t="s">
        <v>124</v>
      </c>
      <c r="P227" t="s">
        <v>69</v>
      </c>
    </row>
    <row r="228" spans="1:16" x14ac:dyDescent="0.25">
      <c r="A228" s="3">
        <v>49</v>
      </c>
      <c r="D228" s="4" t="s">
        <v>14</v>
      </c>
      <c r="I228" t="s">
        <v>65</v>
      </c>
      <c r="P228" t="s">
        <v>93</v>
      </c>
    </row>
    <row r="229" spans="1:16" x14ac:dyDescent="0.25">
      <c r="A229" s="3">
        <v>50</v>
      </c>
      <c r="D229" s="4" t="s">
        <v>63</v>
      </c>
      <c r="I229" t="s">
        <v>128</v>
      </c>
      <c r="P229" t="s">
        <v>93</v>
      </c>
    </row>
    <row r="230" spans="1:16" x14ac:dyDescent="0.25">
      <c r="A230" s="3">
        <v>51</v>
      </c>
      <c r="D230" s="4" t="s">
        <v>14</v>
      </c>
      <c r="I230" t="s">
        <v>65</v>
      </c>
      <c r="P230" t="s">
        <v>256</v>
      </c>
    </row>
    <row r="231" spans="1:16" x14ac:dyDescent="0.25">
      <c r="A231" s="3">
        <v>52</v>
      </c>
      <c r="D231" s="4" t="s">
        <v>65</v>
      </c>
      <c r="I231" t="s">
        <v>9</v>
      </c>
      <c r="P231" t="s">
        <v>257</v>
      </c>
    </row>
    <row r="232" spans="1:16" x14ac:dyDescent="0.25">
      <c r="A232" s="3">
        <v>57</v>
      </c>
      <c r="D232" s="4" t="s">
        <v>14</v>
      </c>
      <c r="I232" t="s">
        <v>9</v>
      </c>
      <c r="P232" t="s">
        <v>69</v>
      </c>
    </row>
    <row r="233" spans="1:16" x14ac:dyDescent="0.25">
      <c r="A233" s="3">
        <v>58</v>
      </c>
      <c r="D233" s="4" t="s">
        <v>14</v>
      </c>
      <c r="I233" t="s">
        <v>9</v>
      </c>
      <c r="P233" t="s">
        <v>107</v>
      </c>
    </row>
    <row r="234" spans="1:16" x14ac:dyDescent="0.25">
      <c r="A234" s="3">
        <v>59</v>
      </c>
      <c r="D234" s="4" t="s">
        <v>63</v>
      </c>
      <c r="I234" t="s">
        <v>65</v>
      </c>
      <c r="P234" t="s">
        <v>93</v>
      </c>
    </row>
    <row r="235" spans="1:16" x14ac:dyDescent="0.25">
      <c r="A235" s="3">
        <v>61</v>
      </c>
      <c r="D235" s="4" t="s">
        <v>65</v>
      </c>
      <c r="I235" t="s">
        <v>9</v>
      </c>
      <c r="P235" t="s">
        <v>257</v>
      </c>
    </row>
    <row r="236" spans="1:16" x14ac:dyDescent="0.25">
      <c r="A236" s="3">
        <v>62</v>
      </c>
      <c r="D236" s="4" t="s">
        <v>14</v>
      </c>
      <c r="I236" t="s">
        <v>9</v>
      </c>
      <c r="P236" t="s">
        <v>69</v>
      </c>
    </row>
    <row r="237" spans="1:16" x14ac:dyDescent="0.25">
      <c r="A237" s="3">
        <v>63</v>
      </c>
      <c r="D237" s="4" t="s">
        <v>63</v>
      </c>
      <c r="I237" t="s">
        <v>88</v>
      </c>
      <c r="P237" t="s">
        <v>257</v>
      </c>
    </row>
    <row r="238" spans="1:16" x14ac:dyDescent="0.25">
      <c r="A238" s="3">
        <v>65</v>
      </c>
      <c r="D238" s="4" t="s">
        <v>124</v>
      </c>
      <c r="I238" t="s">
        <v>88</v>
      </c>
      <c r="P238" t="s">
        <v>256</v>
      </c>
    </row>
    <row r="239" spans="1:16" x14ac:dyDescent="0.25">
      <c r="A239" s="3">
        <v>67</v>
      </c>
      <c r="D239" s="4" t="s">
        <v>63</v>
      </c>
      <c r="I239" t="s">
        <v>9</v>
      </c>
      <c r="P239" t="s">
        <v>102</v>
      </c>
    </row>
    <row r="240" spans="1:16" x14ac:dyDescent="0.25">
      <c r="A240" s="3">
        <v>68</v>
      </c>
      <c r="D240" s="4" t="s">
        <v>88</v>
      </c>
      <c r="I240" t="s">
        <v>63</v>
      </c>
      <c r="P240" t="s">
        <v>107</v>
      </c>
    </row>
    <row r="241" spans="1:16" x14ac:dyDescent="0.25">
      <c r="A241" s="3">
        <v>69</v>
      </c>
      <c r="D241" s="4" t="s">
        <v>65</v>
      </c>
      <c r="I241" t="s">
        <v>143</v>
      </c>
      <c r="P241" t="s">
        <v>257</v>
      </c>
    </row>
    <row r="242" spans="1:16" x14ac:dyDescent="0.25">
      <c r="A242" s="3">
        <v>70</v>
      </c>
      <c r="D242" s="4" t="s">
        <v>63</v>
      </c>
      <c r="I242" t="s">
        <v>9</v>
      </c>
      <c r="P242" t="s">
        <v>107</v>
      </c>
    </row>
    <row r="243" spans="1:16" x14ac:dyDescent="0.25">
      <c r="A243" s="3">
        <v>73</v>
      </c>
      <c r="D243" s="4" t="s">
        <v>14</v>
      </c>
      <c r="I243" t="s">
        <v>88</v>
      </c>
      <c r="P243" t="s">
        <v>93</v>
      </c>
    </row>
    <row r="244" spans="1:16" x14ac:dyDescent="0.25">
      <c r="A244" s="3">
        <v>74</v>
      </c>
      <c r="D244" s="4" t="s">
        <v>65</v>
      </c>
      <c r="I244" t="s">
        <v>9</v>
      </c>
      <c r="P244" t="s">
        <v>69</v>
      </c>
    </row>
    <row r="245" spans="1:16" x14ac:dyDescent="0.25">
      <c r="A245" s="3">
        <v>75</v>
      </c>
      <c r="D245" s="4" t="s">
        <v>14</v>
      </c>
      <c r="I245" t="s">
        <v>65</v>
      </c>
      <c r="P245" t="s">
        <v>107</v>
      </c>
    </row>
    <row r="246" spans="1:16" x14ac:dyDescent="0.25">
      <c r="A246" s="3">
        <v>76</v>
      </c>
      <c r="D246" s="4" t="s">
        <v>192</v>
      </c>
      <c r="I246" t="s">
        <v>9</v>
      </c>
      <c r="P246" t="s">
        <v>257</v>
      </c>
    </row>
    <row r="247" spans="1:16" x14ac:dyDescent="0.25">
      <c r="A247" s="3">
        <v>77</v>
      </c>
      <c r="D247" s="4" t="s">
        <v>14</v>
      </c>
      <c r="I247" t="s">
        <v>65</v>
      </c>
      <c r="P247" t="s">
        <v>93</v>
      </c>
    </row>
    <row r="248" spans="1:16" x14ac:dyDescent="0.25">
      <c r="A248" s="3">
        <v>79</v>
      </c>
      <c r="D248" s="4" t="s">
        <v>88</v>
      </c>
      <c r="I248" t="s">
        <v>63</v>
      </c>
      <c r="P248" t="s">
        <v>257</v>
      </c>
    </row>
    <row r="249" spans="1:16" x14ac:dyDescent="0.25">
      <c r="A249" s="3">
        <v>80</v>
      </c>
      <c r="D249" s="4" t="s">
        <v>63</v>
      </c>
      <c r="I249" t="s">
        <v>9</v>
      </c>
      <c r="P249" t="s">
        <v>93</v>
      </c>
    </row>
    <row r="250" spans="1:16" x14ac:dyDescent="0.25">
      <c r="A250" s="3">
        <v>81</v>
      </c>
      <c r="D250" s="4" t="s">
        <v>65</v>
      </c>
      <c r="I250" t="s">
        <v>9</v>
      </c>
      <c r="P250" t="s">
        <v>257</v>
      </c>
    </row>
    <row r="251" spans="1:16" x14ac:dyDescent="0.25">
      <c r="A251" s="3">
        <v>83</v>
      </c>
      <c r="D251" s="4" t="s">
        <v>88</v>
      </c>
      <c r="I251" t="s">
        <v>9</v>
      </c>
      <c r="P251" t="s">
        <v>257</v>
      </c>
    </row>
    <row r="252" spans="1:16" x14ac:dyDescent="0.25">
      <c r="A252" s="3">
        <v>84</v>
      </c>
      <c r="D252" s="4" t="s">
        <v>63</v>
      </c>
      <c r="I252" t="s">
        <v>9</v>
      </c>
      <c r="P252" t="s">
        <v>107</v>
      </c>
    </row>
    <row r="253" spans="1:16" x14ac:dyDescent="0.25">
      <c r="A253" s="3">
        <v>87</v>
      </c>
      <c r="D253" s="4" t="s">
        <v>65</v>
      </c>
      <c r="I253" t="s">
        <v>9</v>
      </c>
      <c r="P253" t="s">
        <v>257</v>
      </c>
    </row>
    <row r="254" spans="1:16" x14ac:dyDescent="0.25">
      <c r="A254" s="3">
        <v>90</v>
      </c>
      <c r="D254" s="4" t="s">
        <v>88</v>
      </c>
      <c r="I254" t="s">
        <v>154</v>
      </c>
      <c r="P254" t="s">
        <v>107</v>
      </c>
    </row>
    <row r="255" spans="1:16" x14ac:dyDescent="0.25">
      <c r="A255" s="3">
        <v>91</v>
      </c>
      <c r="D255" s="4" t="s">
        <v>192</v>
      </c>
      <c r="I255" t="s">
        <v>9</v>
      </c>
      <c r="P255" t="s">
        <v>69</v>
      </c>
    </row>
    <row r="256" spans="1:16" x14ac:dyDescent="0.25">
      <c r="A256" s="3">
        <v>94</v>
      </c>
      <c r="D256" s="4" t="s">
        <v>14</v>
      </c>
      <c r="I256" t="s">
        <v>255</v>
      </c>
      <c r="P256" t="s">
        <v>93</v>
      </c>
    </row>
    <row r="257" spans="1:16" x14ac:dyDescent="0.25">
      <c r="A257" s="3">
        <v>95</v>
      </c>
      <c r="D257" s="4" t="s">
        <v>63</v>
      </c>
      <c r="I257" t="s">
        <v>9</v>
      </c>
      <c r="P257" t="s">
        <v>69</v>
      </c>
    </row>
    <row r="258" spans="1:16" x14ac:dyDescent="0.25">
      <c r="A258" s="3">
        <v>97</v>
      </c>
      <c r="D258" s="4" t="s">
        <v>14</v>
      </c>
      <c r="I258" t="s">
        <v>9</v>
      </c>
      <c r="P258" t="s">
        <v>256</v>
      </c>
    </row>
    <row r="259" spans="1:16" x14ac:dyDescent="0.25">
      <c r="A259" s="3">
        <v>98</v>
      </c>
      <c r="D259" s="4" t="s">
        <v>88</v>
      </c>
      <c r="I259" t="s">
        <v>65</v>
      </c>
      <c r="P259" t="s">
        <v>93</v>
      </c>
    </row>
    <row r="260" spans="1:16" x14ac:dyDescent="0.25">
      <c r="A260" s="3">
        <v>99</v>
      </c>
      <c r="D260" s="4" t="s">
        <v>14</v>
      </c>
      <c r="I260" t="s">
        <v>9</v>
      </c>
      <c r="P260" t="s">
        <v>69</v>
      </c>
    </row>
    <row r="261" spans="1:16" x14ac:dyDescent="0.25">
      <c r="A261" s="3">
        <v>106</v>
      </c>
      <c r="D261" s="4" t="s">
        <v>63</v>
      </c>
      <c r="I261" t="s">
        <v>128</v>
      </c>
      <c r="P261" t="s">
        <v>93</v>
      </c>
    </row>
    <row r="262" spans="1:16" x14ac:dyDescent="0.25">
      <c r="A262" s="3">
        <v>107</v>
      </c>
      <c r="D262" s="4" t="s">
        <v>88</v>
      </c>
      <c r="I262" t="s">
        <v>63</v>
      </c>
      <c r="P262" t="s">
        <v>257</v>
      </c>
    </row>
    <row r="263" spans="1:16" x14ac:dyDescent="0.25">
      <c r="A263" s="3">
        <v>108</v>
      </c>
      <c r="D263" s="4" t="s">
        <v>88</v>
      </c>
      <c r="I263" t="s">
        <v>9</v>
      </c>
      <c r="P263" t="s">
        <v>257</v>
      </c>
    </row>
    <row r="264" spans="1:16" x14ac:dyDescent="0.25">
      <c r="A264" s="3">
        <v>109</v>
      </c>
      <c r="D264" s="4" t="s">
        <v>14</v>
      </c>
      <c r="I264" t="s">
        <v>65</v>
      </c>
      <c r="P264" t="s">
        <v>93</v>
      </c>
    </row>
    <row r="265" spans="1:16" x14ac:dyDescent="0.25">
      <c r="A265" s="3">
        <v>110</v>
      </c>
      <c r="D265" s="4" t="s">
        <v>63</v>
      </c>
      <c r="I265" t="s">
        <v>9</v>
      </c>
      <c r="P265" t="s">
        <v>93</v>
      </c>
    </row>
    <row r="266" spans="1:16" x14ac:dyDescent="0.25">
      <c r="A266" s="3">
        <v>113</v>
      </c>
      <c r="D266" s="4" t="s">
        <v>14</v>
      </c>
      <c r="I266" t="s">
        <v>75</v>
      </c>
      <c r="P266" t="s">
        <v>256</v>
      </c>
    </row>
    <row r="267" spans="1:16" x14ac:dyDescent="0.25">
      <c r="A267" s="3">
        <v>114</v>
      </c>
      <c r="D267" s="4" t="s">
        <v>14</v>
      </c>
      <c r="I267" t="s">
        <v>75</v>
      </c>
      <c r="P267" t="s">
        <v>256</v>
      </c>
    </row>
    <row r="268" spans="1:16" x14ac:dyDescent="0.25">
      <c r="A268" s="3">
        <v>116</v>
      </c>
      <c r="D268" s="4" t="s">
        <v>14</v>
      </c>
      <c r="I268" t="s">
        <v>75</v>
      </c>
      <c r="P268" t="s">
        <v>256</v>
      </c>
    </row>
    <row r="269" spans="1:16" x14ac:dyDescent="0.25">
      <c r="A269" s="3">
        <v>119</v>
      </c>
      <c r="D269" s="4" t="s">
        <v>63</v>
      </c>
      <c r="I269" t="s">
        <v>9</v>
      </c>
      <c r="P269" t="s">
        <v>93</v>
      </c>
    </row>
    <row r="270" spans="1:16" x14ac:dyDescent="0.25">
      <c r="A270" s="3">
        <v>121</v>
      </c>
      <c r="D270" s="4" t="s">
        <v>65</v>
      </c>
      <c r="I270" t="s">
        <v>9</v>
      </c>
      <c r="P270" t="s">
        <v>69</v>
      </c>
    </row>
    <row r="271" spans="1:16" x14ac:dyDescent="0.25">
      <c r="A271" s="3">
        <v>123</v>
      </c>
      <c r="D271" s="4" t="s">
        <v>14</v>
      </c>
      <c r="I271" t="s">
        <v>63</v>
      </c>
      <c r="P271" t="s">
        <v>93</v>
      </c>
    </row>
    <row r="272" spans="1:16" x14ac:dyDescent="0.25">
      <c r="A272" s="3">
        <v>125</v>
      </c>
      <c r="D272" s="4" t="s">
        <v>65</v>
      </c>
      <c r="I272" t="s">
        <v>88</v>
      </c>
      <c r="P272" t="s">
        <v>69</v>
      </c>
    </row>
    <row r="273" spans="1:16" x14ac:dyDescent="0.25">
      <c r="A273" s="3">
        <v>132</v>
      </c>
      <c r="D273" s="4" t="s">
        <v>65</v>
      </c>
      <c r="I273" t="s">
        <v>9</v>
      </c>
      <c r="P273" t="s">
        <v>93</v>
      </c>
    </row>
    <row r="274" spans="1:16" x14ac:dyDescent="0.25">
      <c r="A274" s="3">
        <v>133</v>
      </c>
      <c r="D274" s="4" t="s">
        <v>14</v>
      </c>
      <c r="I274" t="s">
        <v>65</v>
      </c>
      <c r="P274" t="s">
        <v>256</v>
      </c>
    </row>
    <row r="275" spans="1:16" x14ac:dyDescent="0.25">
      <c r="A275" s="3">
        <v>134</v>
      </c>
      <c r="D275" s="4" t="s">
        <v>65</v>
      </c>
      <c r="I275" t="s">
        <v>9</v>
      </c>
      <c r="P275" t="s">
        <v>257</v>
      </c>
    </row>
    <row r="276" spans="1:16" x14ac:dyDescent="0.25">
      <c r="A276" s="3">
        <v>136</v>
      </c>
      <c r="D276" s="4" t="s">
        <v>65</v>
      </c>
      <c r="I276" t="s">
        <v>9</v>
      </c>
      <c r="P276" t="s">
        <v>69</v>
      </c>
    </row>
    <row r="277" spans="1:16" x14ac:dyDescent="0.25">
      <c r="A277" s="3">
        <v>138</v>
      </c>
      <c r="D277" s="4" t="s">
        <v>14</v>
      </c>
      <c r="I277" t="s">
        <v>63</v>
      </c>
      <c r="P277" t="s">
        <v>93</v>
      </c>
    </row>
    <row r="278" spans="1:16" x14ac:dyDescent="0.25">
      <c r="A278" s="3">
        <v>141</v>
      </c>
      <c r="D278" s="4" t="s">
        <v>14</v>
      </c>
      <c r="I278" t="s">
        <v>255</v>
      </c>
      <c r="P278" t="s">
        <v>93</v>
      </c>
    </row>
    <row r="279" spans="1:16" x14ac:dyDescent="0.25">
      <c r="A279" s="3">
        <v>142</v>
      </c>
      <c r="D279" s="4" t="s">
        <v>63</v>
      </c>
      <c r="I279" t="s">
        <v>9</v>
      </c>
      <c r="P279" t="s">
        <v>69</v>
      </c>
    </row>
    <row r="280" spans="1:16" x14ac:dyDescent="0.25">
      <c r="A280" s="3">
        <v>146</v>
      </c>
      <c r="D280" s="4" t="s">
        <v>14</v>
      </c>
      <c r="I280" t="s">
        <v>63</v>
      </c>
      <c r="P280" t="s">
        <v>93</v>
      </c>
    </row>
    <row r="281" spans="1:16" x14ac:dyDescent="0.25">
      <c r="A281" s="3">
        <v>148</v>
      </c>
      <c r="D281" s="4" t="s">
        <v>88</v>
      </c>
      <c r="I281" t="s">
        <v>9</v>
      </c>
      <c r="P281" t="s">
        <v>257</v>
      </c>
    </row>
    <row r="282" spans="1:16" x14ac:dyDescent="0.25">
      <c r="A282" s="3">
        <v>149</v>
      </c>
      <c r="D282" s="4" t="s">
        <v>63</v>
      </c>
      <c r="I282" t="s">
        <v>9</v>
      </c>
      <c r="P282" t="s">
        <v>107</v>
      </c>
    </row>
    <row r="283" spans="1:16" x14ac:dyDescent="0.25">
      <c r="A283" s="3">
        <v>155</v>
      </c>
      <c r="D283" s="4" t="s">
        <v>65</v>
      </c>
      <c r="I283" t="s">
        <v>9</v>
      </c>
      <c r="P283" t="s">
        <v>69</v>
      </c>
    </row>
    <row r="284" spans="1:16" x14ac:dyDescent="0.25">
      <c r="A284" s="3">
        <v>158</v>
      </c>
      <c r="D284" s="4" t="s">
        <v>63</v>
      </c>
      <c r="I284" t="s">
        <v>9</v>
      </c>
      <c r="P284" t="s">
        <v>107</v>
      </c>
    </row>
    <row r="285" spans="1:16" x14ac:dyDescent="0.25">
      <c r="A285" s="3">
        <v>161</v>
      </c>
      <c r="D285" s="4" t="s">
        <v>65</v>
      </c>
      <c r="I285" t="s">
        <v>9</v>
      </c>
      <c r="P285" t="s">
        <v>257</v>
      </c>
    </row>
    <row r="286" spans="1:16" x14ac:dyDescent="0.25">
      <c r="A286" s="3">
        <v>162</v>
      </c>
      <c r="D286" s="4" t="s">
        <v>65</v>
      </c>
      <c r="I286" t="s">
        <v>9</v>
      </c>
      <c r="P286" t="s">
        <v>257</v>
      </c>
    </row>
    <row r="287" spans="1:16" x14ac:dyDescent="0.25">
      <c r="A287" s="3">
        <v>163</v>
      </c>
      <c r="D287" s="4" t="s">
        <v>14</v>
      </c>
      <c r="I287" t="s">
        <v>9</v>
      </c>
      <c r="P287" t="s">
        <v>69</v>
      </c>
    </row>
    <row r="288" spans="1:16" x14ac:dyDescent="0.25">
      <c r="A288" s="3">
        <v>164</v>
      </c>
      <c r="D288" s="4" t="s">
        <v>63</v>
      </c>
      <c r="I288" t="s">
        <v>88</v>
      </c>
      <c r="P288" t="s">
        <v>257</v>
      </c>
    </row>
    <row r="289" spans="1:16" x14ac:dyDescent="0.25">
      <c r="A289" s="3">
        <v>166</v>
      </c>
      <c r="D289" s="4" t="s">
        <v>124</v>
      </c>
      <c r="I289" t="s">
        <v>88</v>
      </c>
      <c r="P289" t="s">
        <v>256</v>
      </c>
    </row>
    <row r="290" spans="1:16" x14ac:dyDescent="0.25">
      <c r="A290" s="3">
        <v>168</v>
      </c>
      <c r="D290" s="4" t="s">
        <v>63</v>
      </c>
      <c r="I290" t="s">
        <v>9</v>
      </c>
      <c r="P290" t="s">
        <v>102</v>
      </c>
    </row>
    <row r="291" spans="1:16" x14ac:dyDescent="0.25">
      <c r="A291" s="3">
        <v>169</v>
      </c>
      <c r="D291" s="4" t="s">
        <v>88</v>
      </c>
      <c r="I291" t="s">
        <v>63</v>
      </c>
      <c r="P291" t="s">
        <v>107</v>
      </c>
    </row>
    <row r="292" spans="1:16" x14ac:dyDescent="0.25">
      <c r="A292" s="3">
        <v>171</v>
      </c>
      <c r="D292" s="4" t="s">
        <v>65</v>
      </c>
      <c r="I292" t="s">
        <v>9</v>
      </c>
      <c r="P292" t="s">
        <v>69</v>
      </c>
    </row>
    <row r="293" spans="1:16" x14ac:dyDescent="0.25">
      <c r="A293" s="3">
        <v>174</v>
      </c>
      <c r="D293" s="4" t="s">
        <v>14</v>
      </c>
      <c r="I293" t="s">
        <v>119</v>
      </c>
      <c r="P293" t="s">
        <v>93</v>
      </c>
    </row>
    <row r="294" spans="1:16" x14ac:dyDescent="0.25">
      <c r="A294" s="3">
        <v>176</v>
      </c>
      <c r="D294" s="4" t="s">
        <v>63</v>
      </c>
      <c r="I294" t="s">
        <v>9</v>
      </c>
      <c r="P294" t="s">
        <v>107</v>
      </c>
    </row>
    <row r="295" spans="1:16" x14ac:dyDescent="0.25">
      <c r="A295" s="3">
        <v>178</v>
      </c>
      <c r="D295" s="4" t="s">
        <v>63</v>
      </c>
      <c r="I295" t="s">
        <v>65</v>
      </c>
      <c r="P295" t="s">
        <v>69</v>
      </c>
    </row>
    <row r="296" spans="1:16" x14ac:dyDescent="0.25">
      <c r="A296" s="3">
        <v>183</v>
      </c>
      <c r="D296" s="4" t="s">
        <v>65</v>
      </c>
      <c r="I296" t="s">
        <v>97</v>
      </c>
      <c r="P296" t="s">
        <v>69</v>
      </c>
    </row>
    <row r="297" spans="1:16" x14ac:dyDescent="0.25">
      <c r="A297" s="3">
        <v>184</v>
      </c>
      <c r="D297" s="4" t="s">
        <v>63</v>
      </c>
      <c r="I297" t="s">
        <v>9</v>
      </c>
      <c r="P297" t="s">
        <v>93</v>
      </c>
    </row>
    <row r="298" spans="1:16" x14ac:dyDescent="0.25">
      <c r="A298" s="3">
        <v>189</v>
      </c>
      <c r="D298" s="4" t="s">
        <v>65</v>
      </c>
      <c r="I298" t="s">
        <v>9</v>
      </c>
      <c r="P298" t="s">
        <v>93</v>
      </c>
    </row>
    <row r="299" spans="1:16" x14ac:dyDescent="0.25">
      <c r="A299" s="3">
        <v>196</v>
      </c>
      <c r="D299" s="4" t="s">
        <v>65</v>
      </c>
      <c r="I299" t="s">
        <v>9</v>
      </c>
      <c r="P299" t="s">
        <v>93</v>
      </c>
    </row>
    <row r="300" spans="1:16" x14ac:dyDescent="0.25">
      <c r="A300" s="3">
        <v>197</v>
      </c>
      <c r="D300" s="4" t="s">
        <v>14</v>
      </c>
      <c r="I300" t="s">
        <v>65</v>
      </c>
      <c r="P300" t="s">
        <v>256</v>
      </c>
    </row>
    <row r="301" spans="1:16" x14ac:dyDescent="0.25">
      <c r="A301" s="3">
        <v>198</v>
      </c>
      <c r="D301" s="4" t="s">
        <v>65</v>
      </c>
      <c r="I301" t="s">
        <v>9</v>
      </c>
      <c r="P301" t="s">
        <v>257</v>
      </c>
    </row>
    <row r="302" spans="1:16" x14ac:dyDescent="0.25">
      <c r="A302" s="3">
        <v>200</v>
      </c>
      <c r="D302" s="4" t="s">
        <v>63</v>
      </c>
      <c r="I302" t="s">
        <v>128</v>
      </c>
      <c r="P302" t="s">
        <v>93</v>
      </c>
    </row>
    <row r="303" spans="1:16" x14ac:dyDescent="0.25">
      <c r="A303" s="3">
        <v>201</v>
      </c>
      <c r="D303" s="4" t="s">
        <v>88</v>
      </c>
      <c r="I303" t="s">
        <v>63</v>
      </c>
      <c r="P303" t="s">
        <v>257</v>
      </c>
    </row>
    <row r="304" spans="1:16" x14ac:dyDescent="0.25">
      <c r="A304" s="3">
        <v>202</v>
      </c>
      <c r="D304" s="4" t="s">
        <v>88</v>
      </c>
      <c r="I304" t="s">
        <v>9</v>
      </c>
      <c r="P304" t="s">
        <v>257</v>
      </c>
    </row>
    <row r="305" spans="1:16" x14ac:dyDescent="0.25">
      <c r="A305" s="3">
        <v>203</v>
      </c>
      <c r="D305" s="4" t="s">
        <v>14</v>
      </c>
      <c r="I305" t="s">
        <v>65</v>
      </c>
      <c r="P305" t="s">
        <v>93</v>
      </c>
    </row>
    <row r="306" spans="1:16" x14ac:dyDescent="0.25">
      <c r="A306" s="3">
        <v>204</v>
      </c>
      <c r="D306" s="4" t="s">
        <v>63</v>
      </c>
      <c r="I306" t="s">
        <v>9</v>
      </c>
      <c r="P306" t="s">
        <v>93</v>
      </c>
    </row>
    <row r="307" spans="1:16" x14ac:dyDescent="0.25">
      <c r="A307" s="3">
        <v>210</v>
      </c>
      <c r="D307" s="4" t="s">
        <v>63</v>
      </c>
      <c r="I307" t="s">
        <v>9</v>
      </c>
      <c r="P307" t="s">
        <v>93</v>
      </c>
    </row>
    <row r="308" spans="1:16" x14ac:dyDescent="0.25">
      <c r="A308" s="3">
        <v>211</v>
      </c>
      <c r="D308" s="4" t="s">
        <v>14</v>
      </c>
      <c r="I308" t="s">
        <v>75</v>
      </c>
      <c r="P308" t="s">
        <v>256</v>
      </c>
    </row>
    <row r="309" spans="1:16" x14ac:dyDescent="0.25">
      <c r="A309" s="3">
        <v>22</v>
      </c>
      <c r="D309" s="4" t="s">
        <v>65</v>
      </c>
      <c r="I309" t="s">
        <v>110</v>
      </c>
      <c r="P309" t="s">
        <v>93</v>
      </c>
    </row>
    <row r="310" spans="1:16" x14ac:dyDescent="0.25">
      <c r="A310" s="3">
        <v>34</v>
      </c>
      <c r="D310" s="4" t="s">
        <v>65</v>
      </c>
      <c r="I310" t="s">
        <v>9</v>
      </c>
      <c r="P310" t="s">
        <v>256</v>
      </c>
    </row>
    <row r="311" spans="1:16" x14ac:dyDescent="0.25">
      <c r="A311" s="3">
        <v>42</v>
      </c>
      <c r="D311" s="4" t="s">
        <v>65</v>
      </c>
      <c r="I311" t="s">
        <v>9</v>
      </c>
      <c r="P311" t="s">
        <v>107</v>
      </c>
    </row>
    <row r="312" spans="1:16" x14ac:dyDescent="0.25">
      <c r="A312" s="3">
        <v>46</v>
      </c>
      <c r="D312" s="4" t="s">
        <v>65</v>
      </c>
      <c r="I312" t="s">
        <v>63</v>
      </c>
      <c r="P312" t="s">
        <v>93</v>
      </c>
    </row>
    <row r="313" spans="1:16" x14ac:dyDescent="0.25">
      <c r="A313" s="3">
        <v>48</v>
      </c>
      <c r="D313" s="4" t="s">
        <v>65</v>
      </c>
      <c r="I313" t="s">
        <v>124</v>
      </c>
      <c r="P313" t="s">
        <v>69</v>
      </c>
    </row>
    <row r="314" spans="1:16" x14ac:dyDescent="0.25">
      <c r="A314" s="3">
        <v>51</v>
      </c>
      <c r="D314" s="4" t="s">
        <v>63</v>
      </c>
      <c r="I314" t="s">
        <v>65</v>
      </c>
      <c r="P314" t="s">
        <v>256</v>
      </c>
    </row>
    <row r="315" spans="1:16" x14ac:dyDescent="0.25">
      <c r="A315" s="3">
        <v>58</v>
      </c>
      <c r="D315" s="4" t="s">
        <v>63</v>
      </c>
      <c r="I315" t="s">
        <v>9</v>
      </c>
      <c r="P315" t="s">
        <v>107</v>
      </c>
    </row>
    <row r="316" spans="1:16" x14ac:dyDescent="0.25">
      <c r="A316" s="3">
        <v>62</v>
      </c>
      <c r="D316" s="4" t="s">
        <v>63</v>
      </c>
      <c r="I316" t="s">
        <v>9</v>
      </c>
      <c r="P316" t="s">
        <v>69</v>
      </c>
    </row>
    <row r="317" spans="1:16" x14ac:dyDescent="0.25">
      <c r="A317" s="3">
        <v>75</v>
      </c>
      <c r="D317" s="4" t="s">
        <v>63</v>
      </c>
      <c r="I317" t="s">
        <v>65</v>
      </c>
      <c r="P317" t="s">
        <v>107</v>
      </c>
    </row>
    <row r="318" spans="1:16" x14ac:dyDescent="0.25">
      <c r="A318" s="3">
        <v>76</v>
      </c>
      <c r="D318" s="4" t="s">
        <v>63</v>
      </c>
      <c r="I318" t="s">
        <v>9</v>
      </c>
      <c r="P318" t="s">
        <v>257</v>
      </c>
    </row>
    <row r="319" spans="1:16" x14ac:dyDescent="0.25">
      <c r="A319" s="3">
        <v>77</v>
      </c>
      <c r="D319" s="4" t="s">
        <v>63</v>
      </c>
      <c r="I319" t="s">
        <v>65</v>
      </c>
      <c r="P319" t="s">
        <v>93</v>
      </c>
    </row>
    <row r="320" spans="1:16" x14ac:dyDescent="0.25">
      <c r="A320" s="3">
        <v>84</v>
      </c>
      <c r="D320" s="4" t="s">
        <v>65</v>
      </c>
      <c r="I320" t="s">
        <v>9</v>
      </c>
      <c r="P320" t="s">
        <v>107</v>
      </c>
    </row>
    <row r="321" spans="1:16" x14ac:dyDescent="0.25">
      <c r="A321" s="3">
        <v>91</v>
      </c>
      <c r="D321" s="4" t="s">
        <v>14</v>
      </c>
      <c r="I321" t="s">
        <v>9</v>
      </c>
      <c r="P321" t="s">
        <v>69</v>
      </c>
    </row>
    <row r="322" spans="1:16" x14ac:dyDescent="0.25">
      <c r="A322" s="3">
        <v>94</v>
      </c>
      <c r="D322" s="4" t="s">
        <v>63</v>
      </c>
      <c r="I322" t="s">
        <v>255</v>
      </c>
      <c r="P322" t="s">
        <v>93</v>
      </c>
    </row>
    <row r="323" spans="1:16" x14ac:dyDescent="0.25">
      <c r="A323" s="3">
        <v>95</v>
      </c>
      <c r="D323" s="4" t="s">
        <v>65</v>
      </c>
      <c r="I323" t="s">
        <v>9</v>
      </c>
      <c r="P323" t="s">
        <v>69</v>
      </c>
    </row>
    <row r="324" spans="1:16" x14ac:dyDescent="0.25">
      <c r="A324" s="3">
        <v>99</v>
      </c>
      <c r="D324" s="4" t="s">
        <v>65</v>
      </c>
      <c r="I324" t="s">
        <v>9</v>
      </c>
      <c r="P324" t="s">
        <v>69</v>
      </c>
    </row>
    <row r="325" spans="1:16" x14ac:dyDescent="0.25">
      <c r="A325" s="3">
        <v>109</v>
      </c>
      <c r="D325" s="4" t="s">
        <v>63</v>
      </c>
      <c r="I325" t="s">
        <v>65</v>
      </c>
      <c r="P325" t="s">
        <v>93</v>
      </c>
    </row>
    <row r="326" spans="1:16" x14ac:dyDescent="0.25">
      <c r="A326" s="3">
        <v>123</v>
      </c>
      <c r="D326" s="4" t="s">
        <v>65</v>
      </c>
      <c r="I326" t="s">
        <v>63</v>
      </c>
      <c r="P326" t="s">
        <v>93</v>
      </c>
    </row>
    <row r="327" spans="1:16" x14ac:dyDescent="0.25">
      <c r="A327" s="3">
        <v>133</v>
      </c>
      <c r="D327" s="4" t="s">
        <v>63</v>
      </c>
      <c r="I327" t="s">
        <v>65</v>
      </c>
      <c r="P327" t="s">
        <v>256</v>
      </c>
    </row>
    <row r="328" spans="1:16" x14ac:dyDescent="0.25">
      <c r="A328" s="3">
        <v>138</v>
      </c>
      <c r="D328" s="4" t="s">
        <v>65</v>
      </c>
      <c r="I328" t="s">
        <v>63</v>
      </c>
      <c r="P328" t="s">
        <v>93</v>
      </c>
    </row>
    <row r="329" spans="1:16" x14ac:dyDescent="0.25">
      <c r="A329" s="3">
        <v>141</v>
      </c>
      <c r="D329" s="4" t="s">
        <v>63</v>
      </c>
      <c r="I329" t="s">
        <v>255</v>
      </c>
      <c r="P329" t="s">
        <v>93</v>
      </c>
    </row>
    <row r="330" spans="1:16" x14ac:dyDescent="0.25">
      <c r="A330" s="3">
        <v>142</v>
      </c>
      <c r="D330" s="4" t="s">
        <v>65</v>
      </c>
      <c r="I330" t="s">
        <v>9</v>
      </c>
      <c r="P330" t="s">
        <v>69</v>
      </c>
    </row>
    <row r="331" spans="1:16" x14ac:dyDescent="0.25">
      <c r="A331" s="3">
        <v>146</v>
      </c>
      <c r="D331" s="4" t="s">
        <v>65</v>
      </c>
      <c r="I331" t="s">
        <v>63</v>
      </c>
      <c r="P331" t="s">
        <v>93</v>
      </c>
    </row>
    <row r="332" spans="1:16" x14ac:dyDescent="0.25">
      <c r="A332" s="3">
        <v>149</v>
      </c>
      <c r="D332" s="4" t="s">
        <v>65</v>
      </c>
      <c r="I332" t="s">
        <v>9</v>
      </c>
      <c r="P332" t="s">
        <v>107</v>
      </c>
    </row>
    <row r="333" spans="1:16" x14ac:dyDescent="0.25">
      <c r="A333" s="3">
        <v>158</v>
      </c>
      <c r="D333" s="4" t="s">
        <v>65</v>
      </c>
      <c r="I333" t="s">
        <v>9</v>
      </c>
      <c r="P333" t="s">
        <v>107</v>
      </c>
    </row>
    <row r="334" spans="1:16" x14ac:dyDescent="0.25">
      <c r="A334" s="3">
        <v>163</v>
      </c>
      <c r="D334" s="4" t="s">
        <v>63</v>
      </c>
      <c r="I334" t="s">
        <v>9</v>
      </c>
      <c r="P334" t="s">
        <v>69</v>
      </c>
    </row>
    <row r="335" spans="1:16" x14ac:dyDescent="0.25">
      <c r="A335" s="3">
        <v>176</v>
      </c>
      <c r="D335" s="4" t="s">
        <v>65</v>
      </c>
      <c r="I335" t="s">
        <v>9</v>
      </c>
      <c r="P335" t="s">
        <v>107</v>
      </c>
    </row>
    <row r="336" spans="1:16" x14ac:dyDescent="0.25">
      <c r="A336" s="3">
        <v>197</v>
      </c>
      <c r="D336" s="4" t="s">
        <v>63</v>
      </c>
      <c r="I336" t="s">
        <v>65</v>
      </c>
      <c r="P336" t="s">
        <v>256</v>
      </c>
    </row>
    <row r="337" spans="1:16" x14ac:dyDescent="0.25">
      <c r="A337" s="3">
        <v>203</v>
      </c>
      <c r="D337" s="4" t="s">
        <v>63</v>
      </c>
      <c r="I337" t="s">
        <v>65</v>
      </c>
      <c r="P337" t="s">
        <v>93</v>
      </c>
    </row>
    <row r="338" spans="1:16" x14ac:dyDescent="0.25">
      <c r="A338" s="3">
        <v>58</v>
      </c>
      <c r="D338" s="4" t="s">
        <v>65</v>
      </c>
      <c r="I338" t="s">
        <v>9</v>
      </c>
      <c r="P338" t="s">
        <v>107</v>
      </c>
    </row>
    <row r="339" spans="1:16" x14ac:dyDescent="0.25">
      <c r="A339" s="3">
        <v>62</v>
      </c>
      <c r="D339" s="4" t="s">
        <v>65</v>
      </c>
      <c r="I339" t="s">
        <v>9</v>
      </c>
      <c r="P339" t="s">
        <v>69</v>
      </c>
    </row>
    <row r="340" spans="1:16" x14ac:dyDescent="0.25">
      <c r="A340" s="3">
        <v>76</v>
      </c>
      <c r="D340" s="4" t="s">
        <v>65</v>
      </c>
      <c r="I340" t="s">
        <v>9</v>
      </c>
      <c r="P340" t="s">
        <v>257</v>
      </c>
    </row>
    <row r="341" spans="1:16" x14ac:dyDescent="0.25">
      <c r="A341" s="3">
        <v>91</v>
      </c>
      <c r="D341" s="4" t="s">
        <v>63</v>
      </c>
      <c r="I341" t="s">
        <v>9</v>
      </c>
      <c r="P341" t="s">
        <v>69</v>
      </c>
    </row>
    <row r="342" spans="1:16" x14ac:dyDescent="0.25">
      <c r="A342" s="3">
        <v>94</v>
      </c>
      <c r="D342" s="4" t="s">
        <v>88</v>
      </c>
      <c r="I342" t="s">
        <v>255</v>
      </c>
      <c r="P342" t="s">
        <v>93</v>
      </c>
    </row>
    <row r="343" spans="1:16" x14ac:dyDescent="0.25">
      <c r="A343" s="3">
        <v>141</v>
      </c>
      <c r="D343" s="4" t="s">
        <v>88</v>
      </c>
      <c r="I343" t="s">
        <v>255</v>
      </c>
      <c r="P343" t="s">
        <v>93</v>
      </c>
    </row>
    <row r="344" spans="1:16" x14ac:dyDescent="0.25">
      <c r="A344" s="3">
        <v>163</v>
      </c>
      <c r="D344" s="4" t="s">
        <v>65</v>
      </c>
      <c r="I344" t="s">
        <v>9</v>
      </c>
      <c r="P344" t="s">
        <v>69</v>
      </c>
    </row>
    <row r="345" spans="1:16" x14ac:dyDescent="0.25">
      <c r="A345" s="3">
        <v>163</v>
      </c>
      <c r="D345" s="4" t="s">
        <v>65</v>
      </c>
      <c r="I345" t="s">
        <v>9</v>
      </c>
      <c r="P345" t="s">
        <v>69</v>
      </c>
    </row>
  </sheetData>
  <pageMargins left="0.7" right="0.7" top="0.75" bottom="0.75" header="0.3" footer="0.3"/>
  <pageSetup paperSize="9" orientation="portrait"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5B1B5-A085-4650-8163-20884A2D0320}">
  <dimension ref="A1:Z212"/>
  <sheetViews>
    <sheetView topLeftCell="F1" workbookViewId="0">
      <selection activeCell="X30" sqref="X30"/>
    </sheetView>
  </sheetViews>
  <sheetFormatPr defaultRowHeight="15" x14ac:dyDescent="0.25"/>
  <cols>
    <col min="1" max="1" width="5.7109375" bestFit="1" customWidth="1"/>
    <col min="2" max="2" width="16.28515625" bestFit="1" customWidth="1"/>
    <col min="3" max="3" width="30.7109375" bestFit="1" customWidth="1"/>
    <col min="4" max="4" width="29" bestFit="1" customWidth="1"/>
    <col min="5" max="5" width="176.7109375" bestFit="1" customWidth="1"/>
    <col min="6" max="6" width="30.140625" bestFit="1" customWidth="1"/>
    <col min="7" max="7" width="40.85546875" bestFit="1" customWidth="1"/>
    <col min="8" max="8" width="66.7109375" bestFit="1" customWidth="1"/>
    <col min="9" max="9" width="77.5703125" bestFit="1" customWidth="1"/>
    <col min="10" max="10" width="255.7109375" bestFit="1" customWidth="1"/>
    <col min="11" max="11" width="58.140625" bestFit="1" customWidth="1"/>
    <col min="12" max="12" width="84.85546875" bestFit="1" customWidth="1"/>
    <col min="13" max="13" width="47.28515625" bestFit="1" customWidth="1"/>
    <col min="14" max="14" width="88" bestFit="1" customWidth="1"/>
    <col min="15" max="15" width="60.5703125" bestFit="1" customWidth="1"/>
    <col min="16" max="16" width="115.42578125" bestFit="1" customWidth="1"/>
    <col min="17" max="17" width="111.42578125" bestFit="1" customWidth="1"/>
    <col min="18" max="18" width="70.5703125" bestFit="1" customWidth="1"/>
    <col min="19" max="19" width="97.28515625" bestFit="1" customWidth="1"/>
    <col min="22" max="22" width="105.85546875" bestFit="1" customWidth="1"/>
    <col min="23" max="23" width="16.85546875" bestFit="1" customWidth="1"/>
    <col min="24" max="24" width="11.42578125" bestFit="1" customWidth="1"/>
    <col min="25" max="25" width="25" bestFit="1" customWidth="1"/>
    <col min="26" max="26" width="11.28515625" bestFit="1" customWidth="1"/>
  </cols>
  <sheetData>
    <row r="1" spans="1:23" x14ac:dyDescent="0.25">
      <c r="A1" s="1" t="s">
        <v>166</v>
      </c>
      <c r="B1" s="22" t="s">
        <v>0</v>
      </c>
      <c r="C1" s="22" t="s">
        <v>45</v>
      </c>
      <c r="D1" s="22" t="s">
        <v>228</v>
      </c>
      <c r="E1" s="22" t="s">
        <v>47</v>
      </c>
      <c r="F1" s="22" t="s">
        <v>48</v>
      </c>
      <c r="G1" s="22" t="s">
        <v>49</v>
      </c>
      <c r="H1" s="22" t="s">
        <v>50</v>
      </c>
      <c r="I1" s="22" t="s">
        <v>51</v>
      </c>
      <c r="J1" s="22" t="s">
        <v>52</v>
      </c>
      <c r="K1" s="22" t="s">
        <v>53</v>
      </c>
      <c r="L1" s="22" t="s">
        <v>54</v>
      </c>
      <c r="M1" s="22" t="s">
        <v>55</v>
      </c>
      <c r="N1" s="22" t="s">
        <v>56</v>
      </c>
      <c r="O1" s="22" t="s">
        <v>1</v>
      </c>
      <c r="P1" s="22" t="s">
        <v>57</v>
      </c>
      <c r="Q1" s="22" t="s">
        <v>58</v>
      </c>
      <c r="R1" s="22" t="s">
        <v>59</v>
      </c>
      <c r="S1" s="22" t="s">
        <v>60</v>
      </c>
    </row>
    <row r="2" spans="1:23" x14ac:dyDescent="0.25">
      <c r="A2" s="3">
        <v>1</v>
      </c>
      <c r="B2" t="s">
        <v>11</v>
      </c>
      <c r="C2" t="s">
        <v>62</v>
      </c>
      <c r="D2" s="4" t="s">
        <v>14</v>
      </c>
      <c r="E2" t="s">
        <v>63</v>
      </c>
      <c r="F2" t="s">
        <v>64</v>
      </c>
      <c r="G2" t="s">
        <v>2</v>
      </c>
      <c r="H2" t="s">
        <v>3</v>
      </c>
      <c r="I2" t="s">
        <v>65</v>
      </c>
      <c r="J2" t="s">
        <v>66</v>
      </c>
      <c r="K2" t="s">
        <v>4</v>
      </c>
      <c r="L2" t="s">
        <v>67</v>
      </c>
      <c r="M2" t="s">
        <v>5</v>
      </c>
      <c r="N2" t="s">
        <v>80</v>
      </c>
      <c r="O2" t="s">
        <v>92</v>
      </c>
      <c r="P2" t="s">
        <v>69</v>
      </c>
      <c r="Q2" t="s">
        <v>70</v>
      </c>
      <c r="R2" t="s">
        <v>6</v>
      </c>
      <c r="S2" t="s">
        <v>6</v>
      </c>
    </row>
    <row r="3" spans="1:23" x14ac:dyDescent="0.25">
      <c r="A3" s="3">
        <v>2</v>
      </c>
      <c r="B3" t="s">
        <v>26</v>
      </c>
      <c r="C3" t="s">
        <v>62</v>
      </c>
      <c r="D3" s="4" t="s">
        <v>65</v>
      </c>
      <c r="E3" t="s">
        <v>7</v>
      </c>
      <c r="F3" t="s">
        <v>6</v>
      </c>
      <c r="G3" t="s">
        <v>2</v>
      </c>
      <c r="H3" t="s">
        <v>8</v>
      </c>
      <c r="I3" t="s">
        <v>9</v>
      </c>
      <c r="J3" t="s">
        <v>71</v>
      </c>
      <c r="K3" t="s">
        <v>6</v>
      </c>
      <c r="L3" t="s">
        <v>67</v>
      </c>
      <c r="M3" t="s">
        <v>10</v>
      </c>
      <c r="N3" t="s">
        <v>72</v>
      </c>
      <c r="O3" t="s">
        <v>68</v>
      </c>
      <c r="P3" t="s">
        <v>69</v>
      </c>
      <c r="Q3" t="s">
        <v>70</v>
      </c>
      <c r="R3" t="s">
        <v>6</v>
      </c>
      <c r="S3" t="s">
        <v>6</v>
      </c>
      <c r="V3" s="2" t="s">
        <v>202</v>
      </c>
      <c r="W3" t="s">
        <v>185</v>
      </c>
    </row>
    <row r="4" spans="1:23" x14ac:dyDescent="0.25">
      <c r="A4" s="3">
        <v>3</v>
      </c>
      <c r="B4" t="s">
        <v>26</v>
      </c>
      <c r="C4" t="s">
        <v>62</v>
      </c>
      <c r="D4" s="4" t="s">
        <v>14</v>
      </c>
      <c r="E4" t="s">
        <v>73</v>
      </c>
      <c r="F4" t="s">
        <v>64</v>
      </c>
      <c r="G4" t="s">
        <v>2</v>
      </c>
      <c r="H4" t="s">
        <v>3</v>
      </c>
      <c r="I4" t="s">
        <v>65</v>
      </c>
      <c r="J4" t="s">
        <v>66</v>
      </c>
      <c r="K4" t="s">
        <v>4</v>
      </c>
      <c r="L4" t="s">
        <v>67</v>
      </c>
      <c r="M4" t="s">
        <v>5</v>
      </c>
      <c r="N4" t="s">
        <v>80</v>
      </c>
      <c r="O4" t="s">
        <v>86</v>
      </c>
      <c r="P4" t="s">
        <v>69</v>
      </c>
      <c r="Q4" t="s">
        <v>70</v>
      </c>
      <c r="R4" t="s">
        <v>6</v>
      </c>
      <c r="S4" t="s">
        <v>6</v>
      </c>
      <c r="V4" s="5" t="s">
        <v>6</v>
      </c>
      <c r="W4">
        <v>184</v>
      </c>
    </row>
    <row r="5" spans="1:23" x14ac:dyDescent="0.25">
      <c r="A5" s="3">
        <v>4</v>
      </c>
      <c r="B5" t="s">
        <v>12</v>
      </c>
      <c r="C5" t="s">
        <v>74</v>
      </c>
      <c r="D5" s="4" t="s">
        <v>18</v>
      </c>
      <c r="E5" t="s">
        <v>75</v>
      </c>
      <c r="F5" t="s">
        <v>64</v>
      </c>
      <c r="G5" t="s">
        <v>2</v>
      </c>
      <c r="H5" t="s">
        <v>8</v>
      </c>
      <c r="I5" t="s">
        <v>9</v>
      </c>
      <c r="J5" t="s">
        <v>76</v>
      </c>
      <c r="K5" t="s">
        <v>4</v>
      </c>
      <c r="L5" t="s">
        <v>67</v>
      </c>
      <c r="M5" t="s">
        <v>5</v>
      </c>
      <c r="N5" t="s">
        <v>77</v>
      </c>
      <c r="O5" t="s">
        <v>95</v>
      </c>
      <c r="P5" t="s">
        <v>69</v>
      </c>
      <c r="Q5" t="s">
        <v>70</v>
      </c>
      <c r="R5" t="s">
        <v>6</v>
      </c>
      <c r="S5" t="s">
        <v>6</v>
      </c>
      <c r="V5" s="5" t="s">
        <v>113</v>
      </c>
      <c r="W5">
        <v>5</v>
      </c>
    </row>
    <row r="6" spans="1:23" x14ac:dyDescent="0.25">
      <c r="A6" s="3">
        <v>5</v>
      </c>
      <c r="B6" t="s">
        <v>13</v>
      </c>
      <c r="C6" t="s">
        <v>78</v>
      </c>
      <c r="D6" s="4" t="s">
        <v>14</v>
      </c>
      <c r="E6" t="s">
        <v>14</v>
      </c>
      <c r="F6" t="s">
        <v>64</v>
      </c>
      <c r="G6" t="s">
        <v>79</v>
      </c>
      <c r="H6" t="s">
        <v>15</v>
      </c>
      <c r="I6" t="s">
        <v>75</v>
      </c>
      <c r="J6" t="s">
        <v>66</v>
      </c>
      <c r="K6" t="s">
        <v>6</v>
      </c>
      <c r="L6" t="s">
        <v>67</v>
      </c>
      <c r="M6" t="s">
        <v>5</v>
      </c>
      <c r="N6" t="s">
        <v>80</v>
      </c>
      <c r="O6" t="s">
        <v>86</v>
      </c>
      <c r="P6" t="s">
        <v>256</v>
      </c>
      <c r="Q6" t="s">
        <v>82</v>
      </c>
      <c r="R6" t="s">
        <v>6</v>
      </c>
      <c r="S6" t="s">
        <v>83</v>
      </c>
      <c r="V6" s="5" t="s">
        <v>83</v>
      </c>
      <c r="W6">
        <v>22</v>
      </c>
    </row>
    <row r="7" spans="1:23" x14ac:dyDescent="0.25">
      <c r="A7" s="3">
        <v>6</v>
      </c>
      <c r="B7" t="s">
        <v>17</v>
      </c>
      <c r="C7" t="s">
        <v>84</v>
      </c>
      <c r="D7" s="4" t="s">
        <v>65</v>
      </c>
      <c r="E7" t="s">
        <v>18</v>
      </c>
      <c r="F7" t="s">
        <v>85</v>
      </c>
      <c r="G7" t="s">
        <v>2</v>
      </c>
      <c r="H7" t="s">
        <v>19</v>
      </c>
      <c r="I7" t="s">
        <v>9</v>
      </c>
      <c r="J7" t="s">
        <v>20</v>
      </c>
      <c r="K7" t="s">
        <v>6</v>
      </c>
      <c r="L7" t="s">
        <v>67</v>
      </c>
      <c r="M7" t="s">
        <v>5</v>
      </c>
      <c r="N7" t="s">
        <v>77</v>
      </c>
      <c r="O7" t="s">
        <v>68</v>
      </c>
      <c r="P7" t="s">
        <v>69</v>
      </c>
      <c r="Q7" t="s">
        <v>70</v>
      </c>
      <c r="R7" t="s">
        <v>6</v>
      </c>
      <c r="S7" t="s">
        <v>6</v>
      </c>
      <c r="V7" s="5" t="s">
        <v>163</v>
      </c>
      <c r="W7">
        <v>211</v>
      </c>
    </row>
    <row r="8" spans="1:23" x14ac:dyDescent="0.25">
      <c r="A8" s="3">
        <v>7</v>
      </c>
      <c r="B8" t="s">
        <v>11</v>
      </c>
      <c r="C8" t="s">
        <v>87</v>
      </c>
      <c r="D8" s="4" t="s">
        <v>63</v>
      </c>
      <c r="E8" t="s">
        <v>73</v>
      </c>
      <c r="F8" t="s">
        <v>85</v>
      </c>
      <c r="G8" t="s">
        <v>2</v>
      </c>
      <c r="H8" t="s">
        <v>3</v>
      </c>
      <c r="I8" t="s">
        <v>88</v>
      </c>
      <c r="J8" t="s">
        <v>89</v>
      </c>
      <c r="K8" t="s">
        <v>6</v>
      </c>
      <c r="L8" t="s">
        <v>67</v>
      </c>
      <c r="M8" t="s">
        <v>5</v>
      </c>
      <c r="N8" t="s">
        <v>72</v>
      </c>
      <c r="O8" t="s">
        <v>68</v>
      </c>
      <c r="P8" t="s">
        <v>69</v>
      </c>
      <c r="Q8" t="s">
        <v>70</v>
      </c>
      <c r="R8" t="s">
        <v>6</v>
      </c>
      <c r="S8" t="s">
        <v>6</v>
      </c>
    </row>
    <row r="9" spans="1:23" x14ac:dyDescent="0.25">
      <c r="A9" s="3">
        <v>8</v>
      </c>
      <c r="B9" t="s">
        <v>12</v>
      </c>
      <c r="C9" t="s">
        <v>84</v>
      </c>
      <c r="D9" s="4" t="s">
        <v>14</v>
      </c>
      <c r="E9" t="s">
        <v>14</v>
      </c>
      <c r="F9" t="s">
        <v>6</v>
      </c>
      <c r="G9" t="s">
        <v>21</v>
      </c>
      <c r="H9" t="s">
        <v>19</v>
      </c>
      <c r="I9" t="s">
        <v>9</v>
      </c>
      <c r="J9" t="s">
        <v>89</v>
      </c>
      <c r="K9" t="s">
        <v>6</v>
      </c>
      <c r="L9" t="s">
        <v>67</v>
      </c>
      <c r="M9" t="s">
        <v>5</v>
      </c>
      <c r="N9" t="s">
        <v>90</v>
      </c>
      <c r="O9" t="s">
        <v>86</v>
      </c>
      <c r="P9" t="s">
        <v>256</v>
      </c>
      <c r="Q9" t="s">
        <v>82</v>
      </c>
      <c r="R9" t="s">
        <v>6</v>
      </c>
      <c r="S9" t="s">
        <v>6</v>
      </c>
      <c r="V9" s="25" t="s">
        <v>202</v>
      </c>
      <c r="W9" s="25" t="s">
        <v>185</v>
      </c>
    </row>
    <row r="10" spans="1:23" x14ac:dyDescent="0.25">
      <c r="A10" s="3">
        <v>9</v>
      </c>
      <c r="B10" t="s">
        <v>17</v>
      </c>
      <c r="C10" t="s">
        <v>84</v>
      </c>
      <c r="D10" s="4" t="s">
        <v>18</v>
      </c>
      <c r="E10" t="s">
        <v>91</v>
      </c>
      <c r="F10" t="s">
        <v>6</v>
      </c>
      <c r="G10" t="s">
        <v>2</v>
      </c>
      <c r="H10" t="s">
        <v>22</v>
      </c>
      <c r="I10" t="s">
        <v>65</v>
      </c>
      <c r="J10" t="s">
        <v>20</v>
      </c>
      <c r="K10" t="s">
        <v>6</v>
      </c>
      <c r="L10" t="s">
        <v>23</v>
      </c>
      <c r="M10" t="s">
        <v>5</v>
      </c>
      <c r="N10" t="s">
        <v>77</v>
      </c>
      <c r="O10" t="s">
        <v>92</v>
      </c>
      <c r="P10" t="s">
        <v>93</v>
      </c>
      <c r="Q10" t="s">
        <v>70</v>
      </c>
      <c r="R10" t="s">
        <v>6</v>
      </c>
      <c r="S10" t="s">
        <v>6</v>
      </c>
      <c r="V10" s="5" t="s">
        <v>6</v>
      </c>
      <c r="W10">
        <v>184</v>
      </c>
    </row>
    <row r="11" spans="1:23" x14ac:dyDescent="0.25">
      <c r="A11" s="3">
        <v>10</v>
      </c>
      <c r="B11" t="s">
        <v>11</v>
      </c>
      <c r="C11" t="s">
        <v>78</v>
      </c>
      <c r="D11" s="4" t="s">
        <v>14</v>
      </c>
      <c r="E11" t="s">
        <v>94</v>
      </c>
      <c r="F11" t="s">
        <v>6</v>
      </c>
      <c r="G11" t="s">
        <v>2</v>
      </c>
      <c r="H11" t="s">
        <v>24</v>
      </c>
      <c r="I11" t="s">
        <v>75</v>
      </c>
      <c r="J11" t="s">
        <v>66</v>
      </c>
      <c r="K11" t="s">
        <v>6</v>
      </c>
      <c r="L11" t="s">
        <v>67</v>
      </c>
      <c r="M11" t="s">
        <v>25</v>
      </c>
      <c r="N11" t="s">
        <v>80</v>
      </c>
      <c r="O11" t="s">
        <v>92</v>
      </c>
      <c r="P11" t="s">
        <v>93</v>
      </c>
      <c r="Q11" t="s">
        <v>70</v>
      </c>
      <c r="R11" t="s">
        <v>6</v>
      </c>
      <c r="S11" t="s">
        <v>6</v>
      </c>
      <c r="V11" s="5" t="s">
        <v>113</v>
      </c>
      <c r="W11">
        <v>5</v>
      </c>
    </row>
    <row r="12" spans="1:23" x14ac:dyDescent="0.25">
      <c r="A12" s="3">
        <v>11</v>
      </c>
      <c r="B12" t="s">
        <v>11</v>
      </c>
      <c r="C12" t="s">
        <v>74</v>
      </c>
      <c r="D12" s="4" t="s">
        <v>63</v>
      </c>
      <c r="E12" t="s">
        <v>94</v>
      </c>
      <c r="F12" t="s">
        <v>85</v>
      </c>
      <c r="G12" t="s">
        <v>2</v>
      </c>
      <c r="H12" t="s">
        <v>8</v>
      </c>
      <c r="I12" t="s">
        <v>9</v>
      </c>
      <c r="J12" t="s">
        <v>96</v>
      </c>
      <c r="K12" t="s">
        <v>6</v>
      </c>
      <c r="L12" t="s">
        <v>67</v>
      </c>
      <c r="M12" t="s">
        <v>5</v>
      </c>
      <c r="N12" t="s">
        <v>77</v>
      </c>
      <c r="O12" t="s">
        <v>68</v>
      </c>
      <c r="P12" t="s">
        <v>69</v>
      </c>
      <c r="Q12" t="s">
        <v>70</v>
      </c>
      <c r="R12" t="s">
        <v>6</v>
      </c>
      <c r="S12" t="s">
        <v>6</v>
      </c>
      <c r="V12" s="5" t="s">
        <v>83</v>
      </c>
      <c r="W12">
        <v>22</v>
      </c>
    </row>
    <row r="13" spans="1:23" x14ac:dyDescent="0.25">
      <c r="A13" s="3">
        <v>12</v>
      </c>
      <c r="B13" t="s">
        <v>26</v>
      </c>
      <c r="C13" t="s">
        <v>74</v>
      </c>
      <c r="D13" s="4" t="s">
        <v>63</v>
      </c>
      <c r="E13" t="s">
        <v>75</v>
      </c>
      <c r="F13" t="s">
        <v>64</v>
      </c>
      <c r="G13" t="s">
        <v>2</v>
      </c>
      <c r="H13" t="s">
        <v>27</v>
      </c>
      <c r="I13" t="s">
        <v>97</v>
      </c>
      <c r="J13" t="s">
        <v>98</v>
      </c>
      <c r="K13" t="s">
        <v>6</v>
      </c>
      <c r="L13" t="s">
        <v>23</v>
      </c>
      <c r="M13" t="s">
        <v>5</v>
      </c>
      <c r="N13" t="s">
        <v>77</v>
      </c>
      <c r="O13" t="s">
        <v>68</v>
      </c>
      <c r="P13" t="s">
        <v>69</v>
      </c>
      <c r="Q13" t="s">
        <v>70</v>
      </c>
      <c r="R13" t="s">
        <v>6</v>
      </c>
      <c r="S13" t="s">
        <v>6</v>
      </c>
    </row>
    <row r="14" spans="1:23" x14ac:dyDescent="0.25">
      <c r="A14" s="3">
        <v>13</v>
      </c>
      <c r="B14" t="s">
        <v>11</v>
      </c>
      <c r="C14" t="s">
        <v>62</v>
      </c>
      <c r="D14" s="4" t="s">
        <v>97</v>
      </c>
      <c r="E14" t="s">
        <v>99</v>
      </c>
      <c r="F14" t="s">
        <v>64</v>
      </c>
      <c r="G14" t="s">
        <v>2</v>
      </c>
      <c r="H14" t="s">
        <v>28</v>
      </c>
      <c r="I14" t="s">
        <v>9</v>
      </c>
      <c r="J14" t="s">
        <v>98</v>
      </c>
      <c r="K14" t="s">
        <v>6</v>
      </c>
      <c r="L14" t="s">
        <v>23</v>
      </c>
      <c r="M14" t="s">
        <v>5</v>
      </c>
      <c r="N14" t="s">
        <v>90</v>
      </c>
      <c r="O14" t="s">
        <v>68</v>
      </c>
      <c r="P14" t="s">
        <v>93</v>
      </c>
      <c r="Q14" t="s">
        <v>70</v>
      </c>
      <c r="R14" t="s">
        <v>6</v>
      </c>
      <c r="S14" t="s">
        <v>6</v>
      </c>
    </row>
    <row r="15" spans="1:23" x14ac:dyDescent="0.25">
      <c r="A15" s="3">
        <v>14</v>
      </c>
      <c r="B15" t="s">
        <v>26</v>
      </c>
      <c r="C15" t="s">
        <v>62</v>
      </c>
      <c r="D15" s="4" t="s">
        <v>14</v>
      </c>
      <c r="E15" t="s">
        <v>91</v>
      </c>
      <c r="F15" t="s">
        <v>6</v>
      </c>
      <c r="G15" t="s">
        <v>2</v>
      </c>
      <c r="H15" t="s">
        <v>19</v>
      </c>
      <c r="I15" t="s">
        <v>97</v>
      </c>
      <c r="J15" t="s">
        <v>100</v>
      </c>
      <c r="K15" t="s">
        <v>6</v>
      </c>
      <c r="L15" t="s">
        <v>29</v>
      </c>
      <c r="M15" t="s">
        <v>25</v>
      </c>
      <c r="N15" t="s">
        <v>77</v>
      </c>
      <c r="O15" t="s">
        <v>92</v>
      </c>
      <c r="P15" t="s">
        <v>256</v>
      </c>
      <c r="Q15" t="s">
        <v>70</v>
      </c>
      <c r="R15" t="s">
        <v>6</v>
      </c>
      <c r="S15" t="s">
        <v>6</v>
      </c>
    </row>
    <row r="16" spans="1:23" x14ac:dyDescent="0.25">
      <c r="A16" s="3">
        <v>15</v>
      </c>
      <c r="B16" t="s">
        <v>12</v>
      </c>
      <c r="C16" t="s">
        <v>62</v>
      </c>
      <c r="D16" s="4" t="s">
        <v>18</v>
      </c>
      <c r="E16" t="s">
        <v>30</v>
      </c>
      <c r="F16" t="s">
        <v>6</v>
      </c>
      <c r="G16" t="s">
        <v>2</v>
      </c>
      <c r="H16" t="s">
        <v>19</v>
      </c>
      <c r="I16" t="s">
        <v>9</v>
      </c>
      <c r="J16" t="s">
        <v>76</v>
      </c>
      <c r="K16" t="s">
        <v>6</v>
      </c>
      <c r="L16" t="s">
        <v>23</v>
      </c>
      <c r="M16" t="s">
        <v>5</v>
      </c>
      <c r="N16" t="s">
        <v>72</v>
      </c>
      <c r="O16" t="s">
        <v>92</v>
      </c>
      <c r="P16" t="s">
        <v>93</v>
      </c>
      <c r="Q16" t="s">
        <v>70</v>
      </c>
      <c r="R16" t="s">
        <v>6</v>
      </c>
      <c r="S16" t="s">
        <v>6</v>
      </c>
    </row>
    <row r="17" spans="1:26" x14ac:dyDescent="0.25">
      <c r="A17" s="3">
        <v>16</v>
      </c>
      <c r="B17" t="s">
        <v>11</v>
      </c>
      <c r="C17" t="s">
        <v>84</v>
      </c>
      <c r="D17" s="4" t="s">
        <v>14</v>
      </c>
      <c r="E17" t="s">
        <v>94</v>
      </c>
      <c r="F17" t="s">
        <v>6</v>
      </c>
      <c r="G17" t="s">
        <v>2</v>
      </c>
      <c r="H17" t="s">
        <v>3</v>
      </c>
      <c r="I17" t="s">
        <v>65</v>
      </c>
      <c r="J17" t="s">
        <v>101</v>
      </c>
      <c r="K17" t="s">
        <v>6</v>
      </c>
      <c r="L17" t="s">
        <v>23</v>
      </c>
      <c r="M17" t="s">
        <v>5</v>
      </c>
      <c r="N17" t="s">
        <v>80</v>
      </c>
      <c r="O17" t="s">
        <v>92</v>
      </c>
      <c r="P17" t="s">
        <v>102</v>
      </c>
      <c r="Q17" t="s">
        <v>82</v>
      </c>
      <c r="R17" t="s">
        <v>6</v>
      </c>
      <c r="S17" t="s">
        <v>6</v>
      </c>
      <c r="V17" s="2" t="s">
        <v>185</v>
      </c>
      <c r="W17" s="2" t="s">
        <v>222</v>
      </c>
    </row>
    <row r="18" spans="1:26" x14ac:dyDescent="0.25">
      <c r="A18" s="3">
        <v>17</v>
      </c>
      <c r="B18" t="s">
        <v>11</v>
      </c>
      <c r="C18" t="s">
        <v>62</v>
      </c>
      <c r="D18" s="4" t="s">
        <v>14</v>
      </c>
      <c r="E18" t="s">
        <v>31</v>
      </c>
      <c r="F18" t="s">
        <v>64</v>
      </c>
      <c r="G18" t="s">
        <v>2</v>
      </c>
      <c r="H18" t="s">
        <v>32</v>
      </c>
      <c r="I18" t="s">
        <v>65</v>
      </c>
      <c r="J18" t="s">
        <v>20</v>
      </c>
      <c r="K18" t="s">
        <v>4</v>
      </c>
      <c r="L18" t="s">
        <v>23</v>
      </c>
      <c r="M18" t="s">
        <v>5</v>
      </c>
      <c r="N18" t="s">
        <v>80</v>
      </c>
      <c r="O18" t="s">
        <v>86</v>
      </c>
      <c r="P18" t="s">
        <v>256</v>
      </c>
      <c r="Q18" t="s">
        <v>70</v>
      </c>
      <c r="R18" t="s">
        <v>6</v>
      </c>
      <c r="S18" t="s">
        <v>6</v>
      </c>
      <c r="V18" s="2" t="s">
        <v>202</v>
      </c>
      <c r="W18" t="s">
        <v>6</v>
      </c>
      <c r="X18" t="s">
        <v>113</v>
      </c>
      <c r="Y18" t="s">
        <v>83</v>
      </c>
      <c r="Z18" t="s">
        <v>163</v>
      </c>
    </row>
    <row r="19" spans="1:26" x14ac:dyDescent="0.25">
      <c r="A19" s="3">
        <v>18</v>
      </c>
      <c r="B19" t="s">
        <v>11</v>
      </c>
      <c r="C19" t="s">
        <v>84</v>
      </c>
      <c r="D19" s="4" t="s">
        <v>14</v>
      </c>
      <c r="E19" t="s">
        <v>7</v>
      </c>
      <c r="F19" t="s">
        <v>6</v>
      </c>
      <c r="G19" t="s">
        <v>2</v>
      </c>
      <c r="H19" t="s">
        <v>3</v>
      </c>
      <c r="I19" t="s">
        <v>9</v>
      </c>
      <c r="J19" t="s">
        <v>71</v>
      </c>
      <c r="K19" t="s">
        <v>6</v>
      </c>
      <c r="L19" t="s">
        <v>23</v>
      </c>
      <c r="M19" t="s">
        <v>10</v>
      </c>
      <c r="N19" t="s">
        <v>77</v>
      </c>
      <c r="O19" t="s">
        <v>95</v>
      </c>
      <c r="P19" t="s">
        <v>93</v>
      </c>
      <c r="Q19" t="s">
        <v>33</v>
      </c>
      <c r="R19" t="s">
        <v>6</v>
      </c>
      <c r="S19" t="s">
        <v>6</v>
      </c>
      <c r="V19" s="5" t="s">
        <v>6</v>
      </c>
      <c r="W19">
        <v>177</v>
      </c>
      <c r="X19">
        <v>3</v>
      </c>
      <c r="Y19">
        <v>15</v>
      </c>
      <c r="Z19">
        <v>195</v>
      </c>
    </row>
    <row r="20" spans="1:26" x14ac:dyDescent="0.25">
      <c r="A20" s="3">
        <v>19</v>
      </c>
      <c r="B20" t="s">
        <v>13</v>
      </c>
      <c r="C20" t="s">
        <v>104</v>
      </c>
      <c r="D20" s="4" t="s">
        <v>14</v>
      </c>
      <c r="E20" t="s">
        <v>7</v>
      </c>
      <c r="F20" t="s">
        <v>64</v>
      </c>
      <c r="G20" t="s">
        <v>79</v>
      </c>
      <c r="H20" t="s">
        <v>24</v>
      </c>
      <c r="I20" t="s">
        <v>75</v>
      </c>
      <c r="J20" t="s">
        <v>105</v>
      </c>
      <c r="K20" t="s">
        <v>6</v>
      </c>
      <c r="L20" t="s">
        <v>23</v>
      </c>
      <c r="M20" t="s">
        <v>5</v>
      </c>
      <c r="N20" t="s">
        <v>77</v>
      </c>
      <c r="O20" t="s">
        <v>86</v>
      </c>
      <c r="P20" t="s">
        <v>256</v>
      </c>
      <c r="Q20" t="s">
        <v>33</v>
      </c>
      <c r="R20" t="s">
        <v>6</v>
      </c>
      <c r="S20" t="s">
        <v>6</v>
      </c>
      <c r="V20" s="5" t="s">
        <v>113</v>
      </c>
      <c r="W20">
        <v>2</v>
      </c>
      <c r="Z20">
        <v>2</v>
      </c>
    </row>
    <row r="21" spans="1:26" x14ac:dyDescent="0.25">
      <c r="A21" s="3">
        <v>20</v>
      </c>
      <c r="B21" t="s">
        <v>26</v>
      </c>
      <c r="C21" t="s">
        <v>87</v>
      </c>
      <c r="D21" s="4" t="s">
        <v>63</v>
      </c>
      <c r="E21" t="s">
        <v>30</v>
      </c>
      <c r="F21" t="s">
        <v>6</v>
      </c>
      <c r="G21" t="s">
        <v>2</v>
      </c>
      <c r="H21" t="s">
        <v>8</v>
      </c>
      <c r="I21" t="s">
        <v>9</v>
      </c>
      <c r="J21" t="s">
        <v>106</v>
      </c>
      <c r="K21" t="s">
        <v>6</v>
      </c>
      <c r="L21" t="s">
        <v>67</v>
      </c>
      <c r="M21" t="s">
        <v>10</v>
      </c>
      <c r="N21" t="s">
        <v>77</v>
      </c>
      <c r="O21" t="s">
        <v>68</v>
      </c>
      <c r="P21" t="s">
        <v>107</v>
      </c>
      <c r="Q21" t="s">
        <v>33</v>
      </c>
      <c r="R21" t="s">
        <v>6</v>
      </c>
      <c r="S21" t="s">
        <v>6</v>
      </c>
      <c r="V21" s="5" t="s">
        <v>83</v>
      </c>
      <c r="W21">
        <v>5</v>
      </c>
      <c r="X21">
        <v>2</v>
      </c>
      <c r="Y21">
        <v>7</v>
      </c>
      <c r="Z21">
        <v>14</v>
      </c>
    </row>
    <row r="22" spans="1:26" x14ac:dyDescent="0.25">
      <c r="A22" s="3">
        <v>21</v>
      </c>
      <c r="B22" t="s">
        <v>11</v>
      </c>
      <c r="C22" t="s">
        <v>84</v>
      </c>
      <c r="D22" s="4" t="s">
        <v>18</v>
      </c>
      <c r="E22" t="s">
        <v>7</v>
      </c>
      <c r="F22" t="s">
        <v>85</v>
      </c>
      <c r="G22" t="s">
        <v>2</v>
      </c>
      <c r="H22" t="s">
        <v>3</v>
      </c>
      <c r="I22" t="s">
        <v>65</v>
      </c>
      <c r="J22" t="s">
        <v>108</v>
      </c>
      <c r="K22" t="s">
        <v>6</v>
      </c>
      <c r="L22" t="s">
        <v>67</v>
      </c>
      <c r="M22" t="s">
        <v>5</v>
      </c>
      <c r="N22" t="s">
        <v>72</v>
      </c>
      <c r="O22" t="s">
        <v>92</v>
      </c>
      <c r="P22" t="s">
        <v>93</v>
      </c>
      <c r="Q22" t="s">
        <v>70</v>
      </c>
      <c r="R22" t="s">
        <v>6</v>
      </c>
      <c r="S22" t="s">
        <v>6</v>
      </c>
      <c r="V22" s="5" t="s">
        <v>163</v>
      </c>
      <c r="W22">
        <v>184</v>
      </c>
      <c r="X22">
        <v>5</v>
      </c>
      <c r="Y22">
        <v>22</v>
      </c>
      <c r="Z22">
        <v>211</v>
      </c>
    </row>
    <row r="23" spans="1:26" x14ac:dyDescent="0.25">
      <c r="A23" s="3">
        <v>22</v>
      </c>
      <c r="B23" t="s">
        <v>11</v>
      </c>
      <c r="C23" t="s">
        <v>84</v>
      </c>
      <c r="D23" s="4" t="s">
        <v>14</v>
      </c>
      <c r="E23" t="s">
        <v>109</v>
      </c>
      <c r="F23" t="s">
        <v>64</v>
      </c>
      <c r="G23" t="s">
        <v>2</v>
      </c>
      <c r="H23" t="s">
        <v>8</v>
      </c>
      <c r="I23" t="s">
        <v>110</v>
      </c>
      <c r="J23" t="s">
        <v>20</v>
      </c>
      <c r="K23" t="s">
        <v>6</v>
      </c>
      <c r="L23" t="s">
        <v>67</v>
      </c>
      <c r="M23" t="s">
        <v>5</v>
      </c>
      <c r="N23" t="s">
        <v>90</v>
      </c>
      <c r="O23" t="s">
        <v>92</v>
      </c>
      <c r="P23" t="s">
        <v>93</v>
      </c>
      <c r="Q23" t="s">
        <v>70</v>
      </c>
      <c r="R23" t="s">
        <v>83</v>
      </c>
      <c r="S23" t="s">
        <v>83</v>
      </c>
    </row>
    <row r="24" spans="1:26" x14ac:dyDescent="0.25">
      <c r="A24" s="3">
        <v>23</v>
      </c>
      <c r="B24" t="s">
        <v>13</v>
      </c>
      <c r="C24" t="s">
        <v>104</v>
      </c>
      <c r="D24" s="4" t="s">
        <v>14</v>
      </c>
      <c r="E24" t="s">
        <v>14</v>
      </c>
      <c r="F24" t="s">
        <v>64</v>
      </c>
      <c r="G24" t="s">
        <v>79</v>
      </c>
      <c r="H24" t="s">
        <v>234</v>
      </c>
      <c r="I24" t="s">
        <v>75</v>
      </c>
      <c r="J24" t="s">
        <v>111</v>
      </c>
      <c r="K24" t="s">
        <v>6</v>
      </c>
      <c r="L24" t="s">
        <v>23</v>
      </c>
      <c r="M24" t="s">
        <v>5</v>
      </c>
      <c r="N24" t="s">
        <v>77</v>
      </c>
      <c r="O24" t="s">
        <v>86</v>
      </c>
      <c r="P24" t="s">
        <v>93</v>
      </c>
      <c r="Q24" t="s">
        <v>33</v>
      </c>
      <c r="R24" t="s">
        <v>6</v>
      </c>
      <c r="S24" t="s">
        <v>6</v>
      </c>
      <c r="W24" t="s">
        <v>60</v>
      </c>
    </row>
    <row r="25" spans="1:26" x14ac:dyDescent="0.25">
      <c r="A25" s="3">
        <v>24</v>
      </c>
      <c r="B25" t="s">
        <v>17</v>
      </c>
      <c r="C25" t="s">
        <v>84</v>
      </c>
      <c r="D25" s="4" t="s">
        <v>18</v>
      </c>
      <c r="E25" t="s">
        <v>30</v>
      </c>
      <c r="F25" t="s">
        <v>6</v>
      </c>
      <c r="G25" t="s">
        <v>2</v>
      </c>
      <c r="H25" t="s">
        <v>19</v>
      </c>
      <c r="I25" t="s">
        <v>9</v>
      </c>
      <c r="J25" t="s">
        <v>76</v>
      </c>
      <c r="K25" t="s">
        <v>6</v>
      </c>
      <c r="L25" t="s">
        <v>23</v>
      </c>
      <c r="M25" t="s">
        <v>5</v>
      </c>
      <c r="N25" t="s">
        <v>77</v>
      </c>
      <c r="O25" t="s">
        <v>92</v>
      </c>
      <c r="P25" t="s">
        <v>256</v>
      </c>
      <c r="Q25" t="s">
        <v>70</v>
      </c>
      <c r="R25" t="s">
        <v>6</v>
      </c>
      <c r="S25" t="s">
        <v>6</v>
      </c>
      <c r="V25" s="25" t="s">
        <v>60</v>
      </c>
      <c r="W25" s="25" t="s">
        <v>6</v>
      </c>
      <c r="X25" s="25" t="s">
        <v>113</v>
      </c>
      <c r="Y25" s="25" t="s">
        <v>83</v>
      </c>
    </row>
    <row r="26" spans="1:26" x14ac:dyDescent="0.25">
      <c r="A26" s="3">
        <v>25</v>
      </c>
      <c r="B26" t="s">
        <v>11</v>
      </c>
      <c r="C26" t="s">
        <v>104</v>
      </c>
      <c r="D26" s="4" t="s">
        <v>14</v>
      </c>
      <c r="E26" t="s">
        <v>7</v>
      </c>
      <c r="F26" t="s">
        <v>6</v>
      </c>
      <c r="G26" t="s">
        <v>2</v>
      </c>
      <c r="H26" t="s">
        <v>22</v>
      </c>
      <c r="I26" t="s">
        <v>65</v>
      </c>
      <c r="J26" t="s">
        <v>100</v>
      </c>
      <c r="K26" t="s">
        <v>6</v>
      </c>
      <c r="L26" t="s">
        <v>23</v>
      </c>
      <c r="M26" t="s">
        <v>5</v>
      </c>
      <c r="N26" t="s">
        <v>80</v>
      </c>
      <c r="O26" t="s">
        <v>86</v>
      </c>
      <c r="P26" t="s">
        <v>93</v>
      </c>
      <c r="Q26" t="s">
        <v>33</v>
      </c>
      <c r="R26" t="s">
        <v>6</v>
      </c>
      <c r="S26" t="s">
        <v>6</v>
      </c>
      <c r="V26" s="5" t="s">
        <v>6</v>
      </c>
      <c r="W26">
        <v>177</v>
      </c>
      <c r="X26">
        <v>3</v>
      </c>
      <c r="Y26">
        <v>15</v>
      </c>
    </row>
    <row r="27" spans="1:26" x14ac:dyDescent="0.25">
      <c r="A27" s="3">
        <v>26</v>
      </c>
      <c r="B27" t="s">
        <v>11</v>
      </c>
      <c r="C27" t="s">
        <v>104</v>
      </c>
      <c r="D27" s="4" t="s">
        <v>14</v>
      </c>
      <c r="E27" t="s">
        <v>94</v>
      </c>
      <c r="F27" t="s">
        <v>85</v>
      </c>
      <c r="G27" t="s">
        <v>2</v>
      </c>
      <c r="H27" t="s">
        <v>22</v>
      </c>
      <c r="I27" t="s">
        <v>65</v>
      </c>
      <c r="J27" t="s">
        <v>76</v>
      </c>
      <c r="K27" t="s">
        <v>6</v>
      </c>
      <c r="L27" t="s">
        <v>23</v>
      </c>
      <c r="M27" t="s">
        <v>5</v>
      </c>
      <c r="N27" t="s">
        <v>80</v>
      </c>
      <c r="O27" t="s">
        <v>86</v>
      </c>
      <c r="P27" t="s">
        <v>93</v>
      </c>
      <c r="Q27" t="s">
        <v>33</v>
      </c>
      <c r="R27" t="s">
        <v>6</v>
      </c>
      <c r="S27" t="s">
        <v>6</v>
      </c>
      <c r="V27" s="5" t="s">
        <v>113</v>
      </c>
      <c r="W27">
        <v>2</v>
      </c>
    </row>
    <row r="28" spans="1:26" x14ac:dyDescent="0.25">
      <c r="A28" s="3">
        <v>27</v>
      </c>
      <c r="B28" t="s">
        <v>13</v>
      </c>
      <c r="C28" t="s">
        <v>104</v>
      </c>
      <c r="D28" s="4" t="s">
        <v>14</v>
      </c>
      <c r="E28" t="s">
        <v>7</v>
      </c>
      <c r="F28" t="s">
        <v>6</v>
      </c>
      <c r="G28" t="s">
        <v>2</v>
      </c>
      <c r="H28" t="s">
        <v>28</v>
      </c>
      <c r="I28" t="s">
        <v>9</v>
      </c>
      <c r="J28" t="s">
        <v>112</v>
      </c>
      <c r="K28" t="s">
        <v>6</v>
      </c>
      <c r="L28" t="s">
        <v>23</v>
      </c>
      <c r="M28" t="s">
        <v>5</v>
      </c>
      <c r="N28" t="s">
        <v>77</v>
      </c>
      <c r="O28" t="s">
        <v>95</v>
      </c>
      <c r="P28" t="s">
        <v>93</v>
      </c>
      <c r="Q28" t="s">
        <v>33</v>
      </c>
      <c r="R28" t="s">
        <v>6</v>
      </c>
      <c r="S28" t="s">
        <v>113</v>
      </c>
      <c r="V28" s="5" t="s">
        <v>83</v>
      </c>
      <c r="W28">
        <v>5</v>
      </c>
      <c r="X28">
        <v>2</v>
      </c>
      <c r="Y28">
        <v>7</v>
      </c>
    </row>
    <row r="29" spans="1:26" x14ac:dyDescent="0.25">
      <c r="A29" s="3">
        <v>28</v>
      </c>
      <c r="B29" t="s">
        <v>13</v>
      </c>
      <c r="C29" t="s">
        <v>104</v>
      </c>
      <c r="D29" s="4" t="s">
        <v>18</v>
      </c>
      <c r="E29" t="s">
        <v>7</v>
      </c>
      <c r="F29" t="s">
        <v>6</v>
      </c>
      <c r="G29" t="s">
        <v>2</v>
      </c>
      <c r="H29" t="s">
        <v>32</v>
      </c>
      <c r="I29" t="s">
        <v>63</v>
      </c>
      <c r="J29" t="s">
        <v>108</v>
      </c>
      <c r="K29" t="s">
        <v>6</v>
      </c>
      <c r="L29" t="s">
        <v>67</v>
      </c>
      <c r="M29" t="s">
        <v>5</v>
      </c>
      <c r="N29" t="s">
        <v>90</v>
      </c>
      <c r="O29" t="s">
        <v>95</v>
      </c>
      <c r="P29" t="s">
        <v>256</v>
      </c>
      <c r="Q29" t="s">
        <v>33</v>
      </c>
      <c r="R29" t="s">
        <v>6</v>
      </c>
      <c r="S29" t="s">
        <v>6</v>
      </c>
    </row>
    <row r="30" spans="1:26" x14ac:dyDescent="0.25">
      <c r="A30" s="3">
        <v>29</v>
      </c>
      <c r="B30" t="s">
        <v>26</v>
      </c>
      <c r="C30" t="s">
        <v>62</v>
      </c>
      <c r="D30" s="4" t="s">
        <v>65</v>
      </c>
      <c r="E30" t="s">
        <v>250</v>
      </c>
      <c r="F30" t="s">
        <v>85</v>
      </c>
      <c r="G30" t="s">
        <v>2</v>
      </c>
      <c r="H30" t="s">
        <v>27</v>
      </c>
      <c r="I30" t="s">
        <v>9</v>
      </c>
      <c r="J30" t="s">
        <v>76</v>
      </c>
      <c r="K30" t="s">
        <v>6</v>
      </c>
      <c r="L30" t="s">
        <v>67</v>
      </c>
      <c r="M30" t="s">
        <v>5</v>
      </c>
      <c r="N30" t="s">
        <v>77</v>
      </c>
      <c r="O30" t="s">
        <v>68</v>
      </c>
      <c r="P30" t="s">
        <v>107</v>
      </c>
      <c r="Q30" t="s">
        <v>70</v>
      </c>
      <c r="R30" t="s">
        <v>6</v>
      </c>
      <c r="S30" t="s">
        <v>6</v>
      </c>
    </row>
    <row r="31" spans="1:26" x14ac:dyDescent="0.25">
      <c r="A31" s="3">
        <v>30</v>
      </c>
      <c r="B31" t="s">
        <v>11</v>
      </c>
      <c r="C31" t="s">
        <v>104</v>
      </c>
      <c r="D31" s="4" t="s">
        <v>65</v>
      </c>
      <c r="E31" t="s">
        <v>75</v>
      </c>
      <c r="F31" t="s">
        <v>6</v>
      </c>
      <c r="G31" t="s">
        <v>2</v>
      </c>
      <c r="H31" t="s">
        <v>28</v>
      </c>
      <c r="I31" t="s">
        <v>63</v>
      </c>
      <c r="J31" t="s">
        <v>34</v>
      </c>
      <c r="K31" t="s">
        <v>6</v>
      </c>
      <c r="L31" t="s">
        <v>67</v>
      </c>
      <c r="M31" t="s">
        <v>5</v>
      </c>
      <c r="N31" t="s">
        <v>77</v>
      </c>
      <c r="O31" t="s">
        <v>68</v>
      </c>
      <c r="P31" t="s">
        <v>102</v>
      </c>
      <c r="Q31" t="s">
        <v>70</v>
      </c>
      <c r="R31" t="s">
        <v>6</v>
      </c>
      <c r="S31" t="s">
        <v>6</v>
      </c>
    </row>
    <row r="32" spans="1:26" x14ac:dyDescent="0.25">
      <c r="A32" s="3">
        <v>31</v>
      </c>
      <c r="B32" t="s">
        <v>11</v>
      </c>
      <c r="C32" t="s">
        <v>84</v>
      </c>
      <c r="D32" s="4" t="s">
        <v>14</v>
      </c>
      <c r="E32" t="s">
        <v>116</v>
      </c>
      <c r="F32" t="s">
        <v>85</v>
      </c>
      <c r="G32" t="s">
        <v>2</v>
      </c>
      <c r="H32" t="s">
        <v>3</v>
      </c>
      <c r="I32" t="s">
        <v>75</v>
      </c>
      <c r="J32" t="s">
        <v>71</v>
      </c>
      <c r="K32" t="s">
        <v>6</v>
      </c>
      <c r="L32" t="s">
        <v>67</v>
      </c>
      <c r="M32" t="s">
        <v>5</v>
      </c>
      <c r="N32" t="s">
        <v>80</v>
      </c>
      <c r="O32" t="s">
        <v>95</v>
      </c>
      <c r="P32" t="s">
        <v>93</v>
      </c>
      <c r="Q32" t="s">
        <v>70</v>
      </c>
      <c r="R32" t="s">
        <v>6</v>
      </c>
      <c r="S32" t="s">
        <v>83</v>
      </c>
    </row>
    <row r="33" spans="1:19" x14ac:dyDescent="0.25">
      <c r="A33" s="3">
        <v>32</v>
      </c>
      <c r="B33" t="s">
        <v>11</v>
      </c>
      <c r="C33" t="s">
        <v>104</v>
      </c>
      <c r="D33" s="4" t="s">
        <v>14</v>
      </c>
      <c r="E33" t="s">
        <v>91</v>
      </c>
      <c r="F33" t="s">
        <v>64</v>
      </c>
      <c r="G33" t="s">
        <v>2</v>
      </c>
      <c r="H33" t="s">
        <v>35</v>
      </c>
      <c r="I33" t="s">
        <v>75</v>
      </c>
      <c r="J33" t="s">
        <v>117</v>
      </c>
      <c r="K33" t="s">
        <v>6</v>
      </c>
      <c r="L33" t="s">
        <v>67</v>
      </c>
      <c r="M33" t="s">
        <v>10</v>
      </c>
      <c r="N33" t="s">
        <v>72</v>
      </c>
      <c r="O33" t="s">
        <v>92</v>
      </c>
      <c r="P33" t="s">
        <v>69</v>
      </c>
      <c r="Q33" t="s">
        <v>70</v>
      </c>
      <c r="R33" t="s">
        <v>6</v>
      </c>
      <c r="S33" t="s">
        <v>6</v>
      </c>
    </row>
    <row r="34" spans="1:19" x14ac:dyDescent="0.25">
      <c r="A34" s="3">
        <v>33</v>
      </c>
      <c r="B34" t="s">
        <v>11</v>
      </c>
      <c r="C34" t="s">
        <v>78</v>
      </c>
      <c r="D34" s="4" t="s">
        <v>14</v>
      </c>
      <c r="E34" t="s">
        <v>7</v>
      </c>
      <c r="F34" t="s">
        <v>85</v>
      </c>
      <c r="G34" t="s">
        <v>2</v>
      </c>
      <c r="H34" t="s">
        <v>28</v>
      </c>
      <c r="I34" t="s">
        <v>9</v>
      </c>
      <c r="J34" t="s">
        <v>71</v>
      </c>
      <c r="K34" t="s">
        <v>6</v>
      </c>
      <c r="L34" t="s">
        <v>23</v>
      </c>
      <c r="M34" t="s">
        <v>5</v>
      </c>
      <c r="N34" t="s">
        <v>90</v>
      </c>
      <c r="O34" t="s">
        <v>86</v>
      </c>
      <c r="P34" t="s">
        <v>107</v>
      </c>
      <c r="Q34" t="s">
        <v>70</v>
      </c>
      <c r="R34" t="s">
        <v>6</v>
      </c>
      <c r="S34" t="s">
        <v>6</v>
      </c>
    </row>
    <row r="35" spans="1:19" x14ac:dyDescent="0.25">
      <c r="A35" s="3">
        <v>34</v>
      </c>
      <c r="B35" t="s">
        <v>11</v>
      </c>
      <c r="C35" t="s">
        <v>62</v>
      </c>
      <c r="D35" s="4" t="s">
        <v>14</v>
      </c>
      <c r="E35" t="s">
        <v>7</v>
      </c>
      <c r="F35" t="s">
        <v>85</v>
      </c>
      <c r="G35" t="s">
        <v>2</v>
      </c>
      <c r="H35" t="s">
        <v>22</v>
      </c>
      <c r="I35" t="s">
        <v>9</v>
      </c>
      <c r="J35" t="s">
        <v>76</v>
      </c>
      <c r="K35" t="s">
        <v>6</v>
      </c>
      <c r="L35" t="s">
        <v>67</v>
      </c>
      <c r="M35" t="s">
        <v>5</v>
      </c>
      <c r="N35" t="s">
        <v>90</v>
      </c>
      <c r="O35" t="s">
        <v>95</v>
      </c>
      <c r="P35" t="s">
        <v>256</v>
      </c>
      <c r="Q35" t="s">
        <v>70</v>
      </c>
      <c r="R35" t="s">
        <v>6</v>
      </c>
      <c r="S35" t="s">
        <v>6</v>
      </c>
    </row>
    <row r="36" spans="1:19" x14ac:dyDescent="0.25">
      <c r="A36" s="3">
        <v>35</v>
      </c>
      <c r="B36" t="s">
        <v>26</v>
      </c>
      <c r="C36" t="s">
        <v>74</v>
      </c>
      <c r="D36" s="4" t="s">
        <v>14</v>
      </c>
      <c r="E36" t="s">
        <v>91</v>
      </c>
      <c r="F36" t="s">
        <v>64</v>
      </c>
      <c r="G36" t="s">
        <v>2</v>
      </c>
      <c r="H36" t="s">
        <v>28</v>
      </c>
      <c r="I36" t="s">
        <v>9</v>
      </c>
      <c r="J36" t="s">
        <v>71</v>
      </c>
      <c r="K36" t="s">
        <v>6</v>
      </c>
      <c r="L36" t="s">
        <v>67</v>
      </c>
      <c r="M36" t="s">
        <v>5</v>
      </c>
      <c r="N36" t="s">
        <v>77</v>
      </c>
      <c r="O36" t="s">
        <v>92</v>
      </c>
      <c r="P36" t="s">
        <v>107</v>
      </c>
      <c r="Q36" t="s">
        <v>70</v>
      </c>
      <c r="R36" t="s">
        <v>6</v>
      </c>
      <c r="S36" t="s">
        <v>6</v>
      </c>
    </row>
    <row r="37" spans="1:19" x14ac:dyDescent="0.25">
      <c r="A37" s="3">
        <v>36</v>
      </c>
      <c r="B37" t="s">
        <v>17</v>
      </c>
      <c r="C37" t="s">
        <v>74</v>
      </c>
      <c r="D37" s="4" t="s">
        <v>14</v>
      </c>
      <c r="E37" t="s">
        <v>63</v>
      </c>
      <c r="F37" t="s">
        <v>6</v>
      </c>
      <c r="G37" t="s">
        <v>2</v>
      </c>
      <c r="H37" t="s">
        <v>28</v>
      </c>
      <c r="I37" t="s">
        <v>97</v>
      </c>
      <c r="J37" t="s">
        <v>89</v>
      </c>
      <c r="K37" t="s">
        <v>6</v>
      </c>
      <c r="L37" t="s">
        <v>118</v>
      </c>
      <c r="M37" t="s">
        <v>5</v>
      </c>
      <c r="N37" t="s">
        <v>80</v>
      </c>
      <c r="O37" t="s">
        <v>86</v>
      </c>
      <c r="P37" t="s">
        <v>102</v>
      </c>
      <c r="Q37" t="s">
        <v>70</v>
      </c>
      <c r="R37" t="s">
        <v>6</v>
      </c>
      <c r="S37" t="s">
        <v>6</v>
      </c>
    </row>
    <row r="38" spans="1:19" x14ac:dyDescent="0.25">
      <c r="A38" s="3">
        <v>37</v>
      </c>
      <c r="B38" t="s">
        <v>11</v>
      </c>
      <c r="C38" t="s">
        <v>84</v>
      </c>
      <c r="D38" s="4" t="s">
        <v>63</v>
      </c>
      <c r="E38" t="s">
        <v>7</v>
      </c>
      <c r="F38" t="s">
        <v>6</v>
      </c>
      <c r="G38" t="s">
        <v>2</v>
      </c>
      <c r="H38" t="s">
        <v>3</v>
      </c>
      <c r="I38" t="s">
        <v>9</v>
      </c>
      <c r="J38" t="s">
        <v>96</v>
      </c>
      <c r="K38" t="s">
        <v>6</v>
      </c>
      <c r="L38" t="s">
        <v>23</v>
      </c>
      <c r="M38" t="s">
        <v>10</v>
      </c>
      <c r="N38" t="s">
        <v>90</v>
      </c>
      <c r="O38" t="s">
        <v>68</v>
      </c>
      <c r="P38" t="s">
        <v>69</v>
      </c>
      <c r="Q38" t="s">
        <v>70</v>
      </c>
      <c r="R38" t="s">
        <v>6</v>
      </c>
      <c r="S38" t="s">
        <v>6</v>
      </c>
    </row>
    <row r="39" spans="1:19" x14ac:dyDescent="0.25">
      <c r="A39" s="3">
        <v>38</v>
      </c>
      <c r="B39" t="s">
        <v>11</v>
      </c>
      <c r="C39" t="s">
        <v>87</v>
      </c>
      <c r="D39" s="4" t="s">
        <v>63</v>
      </c>
      <c r="E39" t="s">
        <v>7</v>
      </c>
      <c r="F39" t="s">
        <v>64</v>
      </c>
      <c r="G39" t="s">
        <v>2</v>
      </c>
      <c r="H39" t="s">
        <v>8</v>
      </c>
      <c r="I39" t="s">
        <v>9</v>
      </c>
      <c r="J39" t="s">
        <v>71</v>
      </c>
      <c r="K39" t="s">
        <v>6</v>
      </c>
      <c r="L39" t="s">
        <v>23</v>
      </c>
      <c r="M39" t="s">
        <v>5</v>
      </c>
      <c r="N39" t="s">
        <v>77</v>
      </c>
      <c r="O39" t="s">
        <v>68</v>
      </c>
      <c r="P39" t="s">
        <v>69</v>
      </c>
      <c r="Q39" t="s">
        <v>70</v>
      </c>
      <c r="R39" t="s">
        <v>6</v>
      </c>
      <c r="S39" t="s">
        <v>6</v>
      </c>
    </row>
    <row r="40" spans="1:19" x14ac:dyDescent="0.25">
      <c r="A40" s="3">
        <v>39</v>
      </c>
      <c r="B40" t="s">
        <v>11</v>
      </c>
      <c r="C40" t="s">
        <v>84</v>
      </c>
      <c r="D40" s="4" t="s">
        <v>63</v>
      </c>
      <c r="E40" t="s">
        <v>63</v>
      </c>
      <c r="F40" t="s">
        <v>85</v>
      </c>
      <c r="G40" t="s">
        <v>2</v>
      </c>
      <c r="H40" t="s">
        <v>3</v>
      </c>
      <c r="I40" t="s">
        <v>88</v>
      </c>
      <c r="J40" t="s">
        <v>112</v>
      </c>
      <c r="K40" t="s">
        <v>6</v>
      </c>
      <c r="L40" t="s">
        <v>23</v>
      </c>
      <c r="M40" t="s">
        <v>10</v>
      </c>
      <c r="N40" t="s">
        <v>90</v>
      </c>
      <c r="O40" t="s">
        <v>68</v>
      </c>
      <c r="P40" t="s">
        <v>69</v>
      </c>
      <c r="Q40" t="s">
        <v>70</v>
      </c>
      <c r="R40" t="s">
        <v>6</v>
      </c>
      <c r="S40" t="s">
        <v>6</v>
      </c>
    </row>
    <row r="41" spans="1:19" x14ac:dyDescent="0.25">
      <c r="A41" s="3">
        <v>40</v>
      </c>
      <c r="B41" t="s">
        <v>11</v>
      </c>
      <c r="C41" t="s">
        <v>104</v>
      </c>
      <c r="D41" s="4" t="s">
        <v>18</v>
      </c>
      <c r="E41" t="s">
        <v>73</v>
      </c>
      <c r="F41" t="s">
        <v>85</v>
      </c>
      <c r="G41" t="s">
        <v>2</v>
      </c>
      <c r="H41" t="s">
        <v>28</v>
      </c>
      <c r="I41" t="s">
        <v>119</v>
      </c>
      <c r="J41" t="s">
        <v>120</v>
      </c>
      <c r="K41" t="s">
        <v>6</v>
      </c>
      <c r="L41" t="s">
        <v>67</v>
      </c>
      <c r="M41" t="s">
        <v>5</v>
      </c>
      <c r="N41" t="s">
        <v>90</v>
      </c>
      <c r="O41" t="s">
        <v>92</v>
      </c>
      <c r="P41" t="s">
        <v>93</v>
      </c>
      <c r="Q41" t="s">
        <v>70</v>
      </c>
      <c r="R41" t="s">
        <v>6</v>
      </c>
      <c r="S41" t="s">
        <v>6</v>
      </c>
    </row>
    <row r="42" spans="1:19" x14ac:dyDescent="0.25">
      <c r="A42" s="3">
        <v>41</v>
      </c>
      <c r="B42" t="s">
        <v>11</v>
      </c>
      <c r="C42" t="s">
        <v>74</v>
      </c>
      <c r="D42" s="4" t="s">
        <v>14</v>
      </c>
      <c r="E42" t="s">
        <v>121</v>
      </c>
      <c r="F42" t="s">
        <v>85</v>
      </c>
      <c r="G42" t="s">
        <v>2</v>
      </c>
      <c r="H42" t="s">
        <v>3</v>
      </c>
      <c r="I42" t="s">
        <v>65</v>
      </c>
      <c r="J42" t="s">
        <v>71</v>
      </c>
      <c r="K42" t="s">
        <v>6</v>
      </c>
      <c r="L42" t="s">
        <v>67</v>
      </c>
      <c r="M42" t="s">
        <v>5</v>
      </c>
      <c r="N42" t="s">
        <v>80</v>
      </c>
      <c r="O42" t="s">
        <v>86</v>
      </c>
      <c r="P42" t="s">
        <v>256</v>
      </c>
      <c r="Q42" t="s">
        <v>70</v>
      </c>
      <c r="R42" t="s">
        <v>6</v>
      </c>
      <c r="S42" t="s">
        <v>6</v>
      </c>
    </row>
    <row r="43" spans="1:19" x14ac:dyDescent="0.25">
      <c r="A43" s="3">
        <v>42</v>
      </c>
      <c r="B43" t="s">
        <v>11</v>
      </c>
      <c r="C43" t="s">
        <v>84</v>
      </c>
      <c r="D43" s="4" t="s">
        <v>14</v>
      </c>
      <c r="E43" t="s">
        <v>122</v>
      </c>
      <c r="F43" t="s">
        <v>64</v>
      </c>
      <c r="G43" t="s">
        <v>2</v>
      </c>
      <c r="H43" t="s">
        <v>3</v>
      </c>
      <c r="I43" t="s">
        <v>9</v>
      </c>
      <c r="J43" t="s">
        <v>71</v>
      </c>
      <c r="K43" t="s">
        <v>6</v>
      </c>
      <c r="L43" t="s">
        <v>23</v>
      </c>
      <c r="M43" t="s">
        <v>5</v>
      </c>
      <c r="N43" t="s">
        <v>90</v>
      </c>
      <c r="O43" t="s">
        <v>95</v>
      </c>
      <c r="P43" t="s">
        <v>107</v>
      </c>
      <c r="Q43" t="s">
        <v>70</v>
      </c>
      <c r="R43" t="s">
        <v>6</v>
      </c>
      <c r="S43" t="s">
        <v>6</v>
      </c>
    </row>
    <row r="44" spans="1:19" x14ac:dyDescent="0.25">
      <c r="A44" s="3">
        <v>43</v>
      </c>
      <c r="B44" t="s">
        <v>11</v>
      </c>
      <c r="C44" t="s">
        <v>104</v>
      </c>
      <c r="D44" s="4" t="s">
        <v>14</v>
      </c>
      <c r="E44" t="s">
        <v>7</v>
      </c>
      <c r="F44" t="s">
        <v>6</v>
      </c>
      <c r="G44" t="s">
        <v>2</v>
      </c>
      <c r="H44" t="s">
        <v>28</v>
      </c>
      <c r="I44" t="s">
        <v>65</v>
      </c>
      <c r="J44" t="s">
        <v>20</v>
      </c>
      <c r="K44" t="s">
        <v>6</v>
      </c>
      <c r="L44" t="s">
        <v>67</v>
      </c>
      <c r="M44" t="s">
        <v>5</v>
      </c>
      <c r="N44" t="s">
        <v>80</v>
      </c>
      <c r="O44" t="s">
        <v>92</v>
      </c>
      <c r="P44" t="s">
        <v>256</v>
      </c>
      <c r="Q44" t="s">
        <v>70</v>
      </c>
      <c r="R44" t="s">
        <v>83</v>
      </c>
      <c r="S44" t="s">
        <v>6</v>
      </c>
    </row>
    <row r="45" spans="1:19" x14ac:dyDescent="0.25">
      <c r="A45" s="3">
        <v>44</v>
      </c>
      <c r="B45" t="s">
        <v>11</v>
      </c>
      <c r="C45" t="s">
        <v>84</v>
      </c>
      <c r="D45" s="4" t="s">
        <v>14</v>
      </c>
      <c r="E45" t="s">
        <v>122</v>
      </c>
      <c r="F45" t="s">
        <v>64</v>
      </c>
      <c r="G45" t="s">
        <v>2</v>
      </c>
      <c r="H45" t="s">
        <v>8</v>
      </c>
      <c r="I45" t="s">
        <v>65</v>
      </c>
      <c r="J45" t="s">
        <v>96</v>
      </c>
      <c r="K45" t="s">
        <v>6</v>
      </c>
      <c r="L45" t="s">
        <v>67</v>
      </c>
      <c r="M45" t="s">
        <v>10</v>
      </c>
      <c r="N45" t="s">
        <v>90</v>
      </c>
      <c r="O45" t="s">
        <v>92</v>
      </c>
      <c r="P45" t="s">
        <v>69</v>
      </c>
      <c r="Q45" t="s">
        <v>33</v>
      </c>
      <c r="R45" t="s">
        <v>6</v>
      </c>
      <c r="S45" t="s">
        <v>6</v>
      </c>
    </row>
    <row r="46" spans="1:19" x14ac:dyDescent="0.25">
      <c r="A46" s="3">
        <v>45</v>
      </c>
      <c r="B46" t="s">
        <v>11</v>
      </c>
      <c r="C46" t="s">
        <v>62</v>
      </c>
      <c r="D46" s="4" t="s">
        <v>63</v>
      </c>
      <c r="E46" t="s">
        <v>109</v>
      </c>
      <c r="F46" t="s">
        <v>64</v>
      </c>
      <c r="G46" t="s">
        <v>2</v>
      </c>
      <c r="H46" t="s">
        <v>36</v>
      </c>
      <c r="I46" t="s">
        <v>65</v>
      </c>
      <c r="J46" t="s">
        <v>71</v>
      </c>
      <c r="K46" t="s">
        <v>6</v>
      </c>
      <c r="L46" t="s">
        <v>23</v>
      </c>
      <c r="M46" t="s">
        <v>10</v>
      </c>
      <c r="N46" t="s">
        <v>77</v>
      </c>
      <c r="O46" t="s">
        <v>68</v>
      </c>
      <c r="P46" t="s">
        <v>107</v>
      </c>
      <c r="Q46" t="s">
        <v>70</v>
      </c>
      <c r="R46" t="s">
        <v>6</v>
      </c>
      <c r="S46" t="s">
        <v>6</v>
      </c>
    </row>
    <row r="47" spans="1:19" x14ac:dyDescent="0.25">
      <c r="A47" s="3">
        <v>46</v>
      </c>
      <c r="B47" t="s">
        <v>11</v>
      </c>
      <c r="C47" t="s">
        <v>62</v>
      </c>
      <c r="D47" s="4" t="s">
        <v>18</v>
      </c>
      <c r="E47" t="s">
        <v>251</v>
      </c>
      <c r="F47" t="s">
        <v>6</v>
      </c>
      <c r="G47" t="s">
        <v>2</v>
      </c>
      <c r="H47" t="s">
        <v>28</v>
      </c>
      <c r="I47" t="s">
        <v>63</v>
      </c>
      <c r="J47" t="s">
        <v>96</v>
      </c>
      <c r="K47" t="s">
        <v>6</v>
      </c>
      <c r="L47" t="s">
        <v>23</v>
      </c>
      <c r="M47" t="s">
        <v>5</v>
      </c>
      <c r="N47" t="s">
        <v>90</v>
      </c>
      <c r="O47" t="s">
        <v>92</v>
      </c>
      <c r="P47" t="s">
        <v>93</v>
      </c>
      <c r="Q47" t="s">
        <v>70</v>
      </c>
      <c r="R47" t="s">
        <v>6</v>
      </c>
      <c r="S47" t="s">
        <v>6</v>
      </c>
    </row>
    <row r="48" spans="1:19" x14ac:dyDescent="0.25">
      <c r="A48" s="3">
        <v>47</v>
      </c>
      <c r="B48" t="s">
        <v>11</v>
      </c>
      <c r="C48" t="s">
        <v>84</v>
      </c>
      <c r="D48" s="4" t="s">
        <v>63</v>
      </c>
      <c r="E48" t="s">
        <v>91</v>
      </c>
      <c r="F48" t="s">
        <v>6</v>
      </c>
      <c r="G48" t="s">
        <v>2</v>
      </c>
      <c r="H48" t="s">
        <v>8</v>
      </c>
      <c r="I48" t="s">
        <v>9</v>
      </c>
      <c r="J48" t="s">
        <v>71</v>
      </c>
      <c r="K48" t="s">
        <v>6</v>
      </c>
      <c r="L48" t="s">
        <v>23</v>
      </c>
      <c r="M48" t="s">
        <v>5</v>
      </c>
      <c r="N48" t="s">
        <v>90</v>
      </c>
      <c r="O48" t="s">
        <v>68</v>
      </c>
      <c r="P48" t="s">
        <v>257</v>
      </c>
      <c r="Q48" t="s">
        <v>82</v>
      </c>
      <c r="R48" t="s">
        <v>6</v>
      </c>
      <c r="S48" t="s">
        <v>6</v>
      </c>
    </row>
    <row r="49" spans="1:19" x14ac:dyDescent="0.25">
      <c r="A49" s="3">
        <v>48</v>
      </c>
      <c r="B49" t="s">
        <v>11</v>
      </c>
      <c r="C49" t="s">
        <v>104</v>
      </c>
      <c r="D49" s="4" t="s">
        <v>14</v>
      </c>
      <c r="E49" t="s">
        <v>121</v>
      </c>
      <c r="F49" t="s">
        <v>85</v>
      </c>
      <c r="G49" t="s">
        <v>2</v>
      </c>
      <c r="H49" t="s">
        <v>22</v>
      </c>
      <c r="I49" t="s">
        <v>124</v>
      </c>
      <c r="J49" t="s">
        <v>125</v>
      </c>
      <c r="K49" t="s">
        <v>6</v>
      </c>
      <c r="L49" t="s">
        <v>23</v>
      </c>
      <c r="M49" t="s">
        <v>5</v>
      </c>
      <c r="N49" t="s">
        <v>72</v>
      </c>
      <c r="O49" t="s">
        <v>92</v>
      </c>
      <c r="P49" t="s">
        <v>69</v>
      </c>
      <c r="Q49" t="s">
        <v>70</v>
      </c>
      <c r="R49" t="s">
        <v>6</v>
      </c>
      <c r="S49" t="s">
        <v>6</v>
      </c>
    </row>
    <row r="50" spans="1:19" x14ac:dyDescent="0.25">
      <c r="A50" s="3">
        <v>49</v>
      </c>
      <c r="B50" t="s">
        <v>11</v>
      </c>
      <c r="C50" t="s">
        <v>78</v>
      </c>
      <c r="D50" s="4" t="s">
        <v>18</v>
      </c>
      <c r="E50" t="s">
        <v>91</v>
      </c>
      <c r="F50" t="s">
        <v>85</v>
      </c>
      <c r="G50" t="s">
        <v>2</v>
      </c>
      <c r="H50" t="s">
        <v>32</v>
      </c>
      <c r="I50" t="s">
        <v>65</v>
      </c>
      <c r="J50" t="s">
        <v>126</v>
      </c>
      <c r="K50" t="s">
        <v>6</v>
      </c>
      <c r="L50" t="s">
        <v>67</v>
      </c>
      <c r="M50" t="s">
        <v>5</v>
      </c>
      <c r="N50" t="s">
        <v>72</v>
      </c>
      <c r="O50" t="s">
        <v>92</v>
      </c>
      <c r="P50" t="s">
        <v>93</v>
      </c>
      <c r="Q50" t="s">
        <v>70</v>
      </c>
      <c r="R50" t="s">
        <v>6</v>
      </c>
      <c r="S50" t="s">
        <v>6</v>
      </c>
    </row>
    <row r="51" spans="1:19" x14ac:dyDescent="0.25">
      <c r="A51" s="3">
        <v>50</v>
      </c>
      <c r="B51" t="s">
        <v>26</v>
      </c>
      <c r="C51" t="s">
        <v>84</v>
      </c>
      <c r="D51" s="4" t="s">
        <v>18</v>
      </c>
      <c r="E51" t="s">
        <v>121</v>
      </c>
      <c r="F51" t="s">
        <v>6</v>
      </c>
      <c r="G51" t="s">
        <v>2</v>
      </c>
      <c r="H51" t="s">
        <v>28</v>
      </c>
      <c r="I51" t="s">
        <v>128</v>
      </c>
      <c r="J51" t="s">
        <v>66</v>
      </c>
      <c r="K51" t="s">
        <v>6</v>
      </c>
      <c r="L51" t="s">
        <v>23</v>
      </c>
      <c r="M51" t="s">
        <v>5</v>
      </c>
      <c r="N51" t="s">
        <v>72</v>
      </c>
      <c r="O51" t="s">
        <v>92</v>
      </c>
      <c r="P51" t="s">
        <v>93</v>
      </c>
      <c r="Q51" t="s">
        <v>33</v>
      </c>
      <c r="R51" t="s">
        <v>6</v>
      </c>
      <c r="S51" t="s">
        <v>6</v>
      </c>
    </row>
    <row r="52" spans="1:19" x14ac:dyDescent="0.25">
      <c r="A52" s="3">
        <v>51</v>
      </c>
      <c r="B52" t="s">
        <v>11</v>
      </c>
      <c r="C52" t="s">
        <v>62</v>
      </c>
      <c r="D52" s="4" t="s">
        <v>18</v>
      </c>
      <c r="E52" t="s">
        <v>94</v>
      </c>
      <c r="F52" t="s">
        <v>6</v>
      </c>
      <c r="G52" t="s">
        <v>2</v>
      </c>
      <c r="H52" t="s">
        <v>8</v>
      </c>
      <c r="I52" t="s">
        <v>65</v>
      </c>
      <c r="J52" t="s">
        <v>129</v>
      </c>
      <c r="K52" t="s">
        <v>6</v>
      </c>
      <c r="L52" t="s">
        <v>67</v>
      </c>
      <c r="M52" t="s">
        <v>25</v>
      </c>
      <c r="N52" t="s">
        <v>72</v>
      </c>
      <c r="O52" t="s">
        <v>92</v>
      </c>
      <c r="P52" t="s">
        <v>256</v>
      </c>
      <c r="Q52" t="s">
        <v>70</v>
      </c>
      <c r="R52" t="s">
        <v>6</v>
      </c>
      <c r="S52" t="s">
        <v>83</v>
      </c>
    </row>
    <row r="53" spans="1:19" x14ac:dyDescent="0.25">
      <c r="A53" s="3">
        <v>52</v>
      </c>
      <c r="B53" t="s">
        <v>11</v>
      </c>
      <c r="C53" t="s">
        <v>78</v>
      </c>
      <c r="D53" s="4" t="s">
        <v>63</v>
      </c>
      <c r="E53" t="s">
        <v>94</v>
      </c>
      <c r="F53" t="s">
        <v>64</v>
      </c>
      <c r="G53" t="s">
        <v>2</v>
      </c>
      <c r="H53" t="s">
        <v>38</v>
      </c>
      <c r="I53" t="s">
        <v>9</v>
      </c>
      <c r="J53" t="s">
        <v>130</v>
      </c>
      <c r="K53" t="s">
        <v>6</v>
      </c>
      <c r="L53" t="s">
        <v>67</v>
      </c>
      <c r="M53" t="s">
        <v>10</v>
      </c>
      <c r="N53" t="s">
        <v>90</v>
      </c>
      <c r="O53" t="s">
        <v>68</v>
      </c>
      <c r="P53" t="s">
        <v>257</v>
      </c>
      <c r="Q53" t="s">
        <v>70</v>
      </c>
      <c r="R53" t="s">
        <v>83</v>
      </c>
      <c r="S53" t="s">
        <v>83</v>
      </c>
    </row>
    <row r="54" spans="1:19" x14ac:dyDescent="0.25">
      <c r="A54" s="3">
        <v>53</v>
      </c>
      <c r="B54" t="s">
        <v>11</v>
      </c>
      <c r="C54" t="s">
        <v>84</v>
      </c>
      <c r="D54" s="4" t="s">
        <v>18</v>
      </c>
      <c r="E54" t="s">
        <v>30</v>
      </c>
      <c r="F54" t="s">
        <v>6</v>
      </c>
      <c r="G54" t="s">
        <v>2</v>
      </c>
      <c r="H54" t="s">
        <v>28</v>
      </c>
      <c r="I54" t="s">
        <v>9</v>
      </c>
      <c r="J54" t="s">
        <v>71</v>
      </c>
      <c r="K54" t="s">
        <v>6</v>
      </c>
      <c r="L54" t="s">
        <v>118</v>
      </c>
      <c r="M54" t="s">
        <v>5</v>
      </c>
      <c r="N54" t="s">
        <v>90</v>
      </c>
      <c r="O54" t="s">
        <v>86</v>
      </c>
      <c r="P54" t="s">
        <v>256</v>
      </c>
      <c r="Q54" t="s">
        <v>70</v>
      </c>
      <c r="R54" t="s">
        <v>6</v>
      </c>
      <c r="S54" t="s">
        <v>6</v>
      </c>
    </row>
    <row r="55" spans="1:19" x14ac:dyDescent="0.25">
      <c r="A55" s="3">
        <v>54</v>
      </c>
      <c r="B55" t="s">
        <v>11</v>
      </c>
      <c r="C55" t="s">
        <v>84</v>
      </c>
      <c r="D55" s="4" t="s">
        <v>63</v>
      </c>
      <c r="E55" t="s">
        <v>109</v>
      </c>
      <c r="F55" t="s">
        <v>64</v>
      </c>
      <c r="G55" t="s">
        <v>2</v>
      </c>
      <c r="H55" t="s">
        <v>3</v>
      </c>
      <c r="I55" t="s">
        <v>65</v>
      </c>
      <c r="J55" t="s">
        <v>131</v>
      </c>
      <c r="K55" t="s">
        <v>6</v>
      </c>
      <c r="L55" t="s">
        <v>23</v>
      </c>
      <c r="M55" t="s">
        <v>5</v>
      </c>
      <c r="N55" t="s">
        <v>77</v>
      </c>
      <c r="O55" t="s">
        <v>68</v>
      </c>
      <c r="P55" t="s">
        <v>93</v>
      </c>
      <c r="Q55" t="s">
        <v>33</v>
      </c>
      <c r="R55" t="s">
        <v>6</v>
      </c>
      <c r="S55" t="s">
        <v>6</v>
      </c>
    </row>
    <row r="56" spans="1:19" x14ac:dyDescent="0.25">
      <c r="A56" s="3">
        <v>55</v>
      </c>
      <c r="B56" t="s">
        <v>26</v>
      </c>
      <c r="C56" t="s">
        <v>74</v>
      </c>
      <c r="D56" s="4" t="s">
        <v>63</v>
      </c>
      <c r="E56" t="s">
        <v>94</v>
      </c>
      <c r="F56" t="s">
        <v>85</v>
      </c>
      <c r="G56" t="s">
        <v>2</v>
      </c>
      <c r="H56" t="s">
        <v>8</v>
      </c>
      <c r="I56" t="s">
        <v>9</v>
      </c>
      <c r="J56" t="s">
        <v>71</v>
      </c>
      <c r="K56" t="s">
        <v>6</v>
      </c>
      <c r="L56" t="s">
        <v>23</v>
      </c>
      <c r="M56" t="s">
        <v>10</v>
      </c>
      <c r="N56" t="s">
        <v>77</v>
      </c>
      <c r="O56" t="s">
        <v>68</v>
      </c>
      <c r="P56" t="s">
        <v>107</v>
      </c>
      <c r="Q56" t="s">
        <v>70</v>
      </c>
      <c r="R56" t="s">
        <v>6</v>
      </c>
      <c r="S56" t="s">
        <v>6</v>
      </c>
    </row>
    <row r="57" spans="1:19" x14ac:dyDescent="0.25">
      <c r="A57" s="3">
        <v>56</v>
      </c>
      <c r="B57" t="s">
        <v>26</v>
      </c>
      <c r="C57" t="s">
        <v>62</v>
      </c>
      <c r="D57" s="4" t="s">
        <v>14</v>
      </c>
      <c r="E57" t="s">
        <v>30</v>
      </c>
      <c r="F57" t="s">
        <v>64</v>
      </c>
      <c r="G57" t="s">
        <v>2</v>
      </c>
      <c r="H57" t="s">
        <v>19</v>
      </c>
      <c r="I57" t="s">
        <v>99</v>
      </c>
      <c r="J57" t="s">
        <v>132</v>
      </c>
      <c r="K57" t="s">
        <v>6</v>
      </c>
      <c r="L57" t="s">
        <v>67</v>
      </c>
      <c r="M57" t="s">
        <v>5</v>
      </c>
      <c r="N57" t="s">
        <v>77</v>
      </c>
      <c r="O57" t="s">
        <v>92</v>
      </c>
      <c r="P57" t="s">
        <v>93</v>
      </c>
      <c r="Q57" t="s">
        <v>70</v>
      </c>
      <c r="R57" t="s">
        <v>6</v>
      </c>
      <c r="S57" t="s">
        <v>6</v>
      </c>
    </row>
    <row r="58" spans="1:19" x14ac:dyDescent="0.25">
      <c r="A58" s="3">
        <v>57</v>
      </c>
      <c r="B58" t="s">
        <v>13</v>
      </c>
      <c r="C58" t="s">
        <v>104</v>
      </c>
      <c r="D58" s="4" t="s">
        <v>18</v>
      </c>
      <c r="E58" t="s">
        <v>103</v>
      </c>
      <c r="F58" t="s">
        <v>85</v>
      </c>
      <c r="G58" t="s">
        <v>79</v>
      </c>
      <c r="H58" t="s">
        <v>234</v>
      </c>
      <c r="I58" t="s">
        <v>9</v>
      </c>
      <c r="J58" t="s">
        <v>76</v>
      </c>
      <c r="K58" t="s">
        <v>6</v>
      </c>
      <c r="L58" t="s">
        <v>67</v>
      </c>
      <c r="M58" t="s">
        <v>10</v>
      </c>
      <c r="N58" t="s">
        <v>77</v>
      </c>
      <c r="O58" t="s">
        <v>95</v>
      </c>
      <c r="P58" t="s">
        <v>69</v>
      </c>
      <c r="Q58" t="s">
        <v>70</v>
      </c>
      <c r="R58" t="s">
        <v>6</v>
      </c>
      <c r="S58" t="s">
        <v>6</v>
      </c>
    </row>
    <row r="59" spans="1:19" x14ac:dyDescent="0.25">
      <c r="A59" s="3">
        <v>58</v>
      </c>
      <c r="B59" t="s">
        <v>26</v>
      </c>
      <c r="C59" t="s">
        <v>74</v>
      </c>
      <c r="D59" s="4" t="s">
        <v>192</v>
      </c>
      <c r="E59" t="s">
        <v>252</v>
      </c>
      <c r="F59" t="s">
        <v>85</v>
      </c>
      <c r="G59" t="s">
        <v>2</v>
      </c>
      <c r="H59" t="s">
        <v>28</v>
      </c>
      <c r="I59" t="s">
        <v>9</v>
      </c>
      <c r="J59" t="s">
        <v>71</v>
      </c>
      <c r="K59" t="s">
        <v>6</v>
      </c>
      <c r="L59" t="s">
        <v>29</v>
      </c>
      <c r="M59" t="s">
        <v>5</v>
      </c>
      <c r="N59" t="s">
        <v>90</v>
      </c>
      <c r="O59" t="s">
        <v>92</v>
      </c>
      <c r="P59" t="s">
        <v>107</v>
      </c>
      <c r="Q59" t="s">
        <v>70</v>
      </c>
      <c r="R59" t="s">
        <v>6</v>
      </c>
      <c r="S59" t="s">
        <v>6</v>
      </c>
    </row>
    <row r="60" spans="1:19" x14ac:dyDescent="0.25">
      <c r="A60" s="3">
        <v>59</v>
      </c>
      <c r="B60" t="s">
        <v>13</v>
      </c>
      <c r="C60" t="s">
        <v>104</v>
      </c>
      <c r="D60" s="4" t="s">
        <v>18</v>
      </c>
      <c r="E60" t="s">
        <v>18</v>
      </c>
      <c r="F60" t="s">
        <v>85</v>
      </c>
      <c r="G60" t="s">
        <v>2</v>
      </c>
      <c r="H60" t="s">
        <v>28</v>
      </c>
      <c r="I60" t="s">
        <v>65</v>
      </c>
      <c r="J60" t="s">
        <v>98</v>
      </c>
      <c r="K60" t="s">
        <v>6</v>
      </c>
      <c r="L60" t="s">
        <v>67</v>
      </c>
      <c r="M60" t="s">
        <v>5</v>
      </c>
      <c r="N60" t="s">
        <v>72</v>
      </c>
      <c r="O60" t="s">
        <v>92</v>
      </c>
      <c r="P60" t="s">
        <v>93</v>
      </c>
      <c r="Q60" t="s">
        <v>33</v>
      </c>
      <c r="R60" t="s">
        <v>83</v>
      </c>
      <c r="S60" t="s">
        <v>83</v>
      </c>
    </row>
    <row r="61" spans="1:19" x14ac:dyDescent="0.25">
      <c r="A61" s="3">
        <v>60</v>
      </c>
      <c r="B61" t="s">
        <v>26</v>
      </c>
      <c r="C61" t="s">
        <v>87</v>
      </c>
      <c r="D61" s="4" t="s">
        <v>88</v>
      </c>
      <c r="E61" t="s">
        <v>30</v>
      </c>
      <c r="F61" t="s">
        <v>6</v>
      </c>
      <c r="G61" t="s">
        <v>2</v>
      </c>
      <c r="H61" t="s">
        <v>8</v>
      </c>
      <c r="I61" t="s">
        <v>9</v>
      </c>
      <c r="J61" t="s">
        <v>71</v>
      </c>
      <c r="K61" t="s">
        <v>6</v>
      </c>
      <c r="L61" t="s">
        <v>23</v>
      </c>
      <c r="M61" t="s">
        <v>5</v>
      </c>
      <c r="N61" t="s">
        <v>90</v>
      </c>
      <c r="O61" t="s">
        <v>68</v>
      </c>
      <c r="P61" t="s">
        <v>69</v>
      </c>
      <c r="Q61" t="s">
        <v>70</v>
      </c>
      <c r="R61" t="s">
        <v>6</v>
      </c>
      <c r="S61" t="s">
        <v>83</v>
      </c>
    </row>
    <row r="62" spans="1:19" x14ac:dyDescent="0.25">
      <c r="A62" s="3">
        <v>61</v>
      </c>
      <c r="B62" t="s">
        <v>11</v>
      </c>
      <c r="C62" t="s">
        <v>84</v>
      </c>
      <c r="D62" s="4" t="s">
        <v>63</v>
      </c>
      <c r="E62" t="s">
        <v>253</v>
      </c>
      <c r="F62" t="s">
        <v>64</v>
      </c>
      <c r="G62" t="s">
        <v>2</v>
      </c>
      <c r="H62" t="s">
        <v>8</v>
      </c>
      <c r="I62" t="s">
        <v>9</v>
      </c>
      <c r="J62" t="s">
        <v>71</v>
      </c>
      <c r="K62" t="s">
        <v>6</v>
      </c>
      <c r="L62" t="s">
        <v>67</v>
      </c>
      <c r="M62" t="s">
        <v>10</v>
      </c>
      <c r="N62" t="s">
        <v>72</v>
      </c>
      <c r="O62" t="s">
        <v>68</v>
      </c>
      <c r="P62" t="s">
        <v>257</v>
      </c>
      <c r="Q62" t="s">
        <v>70</v>
      </c>
      <c r="R62" t="s">
        <v>6</v>
      </c>
      <c r="S62" t="s">
        <v>6</v>
      </c>
    </row>
    <row r="63" spans="1:19" x14ac:dyDescent="0.25">
      <c r="A63" s="3">
        <v>62</v>
      </c>
      <c r="B63" t="s">
        <v>11</v>
      </c>
      <c r="C63" t="s">
        <v>78</v>
      </c>
      <c r="D63" s="4" t="s">
        <v>18</v>
      </c>
      <c r="E63" t="s">
        <v>7</v>
      </c>
      <c r="F63" t="s">
        <v>6</v>
      </c>
      <c r="G63" t="s">
        <v>2</v>
      </c>
      <c r="H63" t="s">
        <v>8</v>
      </c>
      <c r="I63" t="s">
        <v>9</v>
      </c>
      <c r="J63" t="s">
        <v>112</v>
      </c>
      <c r="K63" t="s">
        <v>6</v>
      </c>
      <c r="L63" t="s">
        <v>29</v>
      </c>
      <c r="M63" t="s">
        <v>5</v>
      </c>
      <c r="N63" t="s">
        <v>77</v>
      </c>
      <c r="O63" t="s">
        <v>95</v>
      </c>
      <c r="P63" t="s">
        <v>69</v>
      </c>
      <c r="Q63" t="s">
        <v>70</v>
      </c>
      <c r="R63" t="s">
        <v>83</v>
      </c>
      <c r="S63" t="s">
        <v>6</v>
      </c>
    </row>
    <row r="64" spans="1:19" x14ac:dyDescent="0.25">
      <c r="A64" s="3">
        <v>63</v>
      </c>
      <c r="B64" t="s">
        <v>26</v>
      </c>
      <c r="C64" t="s">
        <v>84</v>
      </c>
      <c r="D64" s="4" t="s">
        <v>124</v>
      </c>
      <c r="E64" t="s">
        <v>94</v>
      </c>
      <c r="F64" t="s">
        <v>85</v>
      </c>
      <c r="G64" t="s">
        <v>2</v>
      </c>
      <c r="H64" t="s">
        <v>28</v>
      </c>
      <c r="I64" t="s">
        <v>88</v>
      </c>
      <c r="J64" t="s">
        <v>71</v>
      </c>
      <c r="K64" t="s">
        <v>6</v>
      </c>
      <c r="L64" t="s">
        <v>29</v>
      </c>
      <c r="M64" t="s">
        <v>10</v>
      </c>
      <c r="N64" t="s">
        <v>90</v>
      </c>
      <c r="O64" t="s">
        <v>92</v>
      </c>
      <c r="P64" t="s">
        <v>257</v>
      </c>
      <c r="Q64" t="s">
        <v>33</v>
      </c>
      <c r="R64" t="s">
        <v>6</v>
      </c>
      <c r="S64" t="s">
        <v>6</v>
      </c>
    </row>
    <row r="65" spans="1:19" x14ac:dyDescent="0.25">
      <c r="A65" s="3">
        <v>64</v>
      </c>
      <c r="B65" t="s">
        <v>26</v>
      </c>
      <c r="C65" t="s">
        <v>87</v>
      </c>
      <c r="D65" s="4" t="s">
        <v>63</v>
      </c>
      <c r="E65" t="s">
        <v>138</v>
      </c>
      <c r="F65" t="s">
        <v>6</v>
      </c>
      <c r="G65" t="s">
        <v>2</v>
      </c>
      <c r="H65" t="s">
        <v>8</v>
      </c>
      <c r="I65" t="s">
        <v>65</v>
      </c>
      <c r="J65" t="s">
        <v>39</v>
      </c>
      <c r="K65" t="s">
        <v>6</v>
      </c>
      <c r="L65" t="s">
        <v>23</v>
      </c>
      <c r="M65" t="s">
        <v>10</v>
      </c>
      <c r="N65" t="s">
        <v>77</v>
      </c>
      <c r="O65" t="s">
        <v>68</v>
      </c>
      <c r="P65" t="s">
        <v>257</v>
      </c>
      <c r="Q65" t="s">
        <v>70</v>
      </c>
      <c r="R65" t="s">
        <v>6</v>
      </c>
      <c r="S65" t="s">
        <v>6</v>
      </c>
    </row>
    <row r="66" spans="1:19" x14ac:dyDescent="0.25">
      <c r="A66" s="3">
        <v>65</v>
      </c>
      <c r="B66" t="s">
        <v>11</v>
      </c>
      <c r="C66" t="s">
        <v>84</v>
      </c>
      <c r="D66" s="4" t="s">
        <v>18</v>
      </c>
      <c r="E66" t="s">
        <v>30</v>
      </c>
      <c r="F66" t="s">
        <v>6</v>
      </c>
      <c r="G66" t="s">
        <v>2</v>
      </c>
      <c r="H66" t="s">
        <v>8</v>
      </c>
      <c r="I66" t="s">
        <v>88</v>
      </c>
      <c r="J66" t="s">
        <v>149</v>
      </c>
      <c r="K66" t="s">
        <v>6</v>
      </c>
      <c r="L66" t="s">
        <v>23</v>
      </c>
      <c r="M66" t="s">
        <v>5</v>
      </c>
      <c r="N66" t="s">
        <v>80</v>
      </c>
      <c r="O66" t="s">
        <v>95</v>
      </c>
      <c r="P66" t="s">
        <v>256</v>
      </c>
      <c r="Q66" t="s">
        <v>70</v>
      </c>
      <c r="R66" t="s">
        <v>6</v>
      </c>
      <c r="S66" t="s">
        <v>6</v>
      </c>
    </row>
    <row r="67" spans="1:19" x14ac:dyDescent="0.25">
      <c r="A67" s="3">
        <v>66</v>
      </c>
      <c r="B67" t="s">
        <v>13</v>
      </c>
      <c r="C67" t="s">
        <v>104</v>
      </c>
      <c r="D67" s="4" t="s">
        <v>65</v>
      </c>
      <c r="E67" t="s">
        <v>248</v>
      </c>
      <c r="F67" t="s">
        <v>64</v>
      </c>
      <c r="G67" t="s">
        <v>2</v>
      </c>
      <c r="H67" t="s">
        <v>24</v>
      </c>
      <c r="I67" t="s">
        <v>9</v>
      </c>
      <c r="J67" t="s">
        <v>71</v>
      </c>
      <c r="K67" t="s">
        <v>6</v>
      </c>
      <c r="L67" t="s">
        <v>67</v>
      </c>
      <c r="M67" t="s">
        <v>10</v>
      </c>
      <c r="N67" t="s">
        <v>72</v>
      </c>
      <c r="O67" t="s">
        <v>68</v>
      </c>
      <c r="P67" t="s">
        <v>102</v>
      </c>
      <c r="Q67" t="s">
        <v>70</v>
      </c>
      <c r="R67" t="s">
        <v>113</v>
      </c>
      <c r="S67" t="s">
        <v>6</v>
      </c>
    </row>
    <row r="68" spans="1:19" x14ac:dyDescent="0.25">
      <c r="A68" s="3">
        <v>67</v>
      </c>
      <c r="B68" t="s">
        <v>12</v>
      </c>
      <c r="C68" t="s">
        <v>62</v>
      </c>
      <c r="D68" s="4" t="s">
        <v>18</v>
      </c>
      <c r="E68" t="s">
        <v>122</v>
      </c>
      <c r="F68" t="s">
        <v>6</v>
      </c>
      <c r="G68" t="s">
        <v>2</v>
      </c>
      <c r="H68" t="s">
        <v>19</v>
      </c>
      <c r="I68" t="s">
        <v>9</v>
      </c>
      <c r="J68" t="s">
        <v>71</v>
      </c>
      <c r="K68" t="s">
        <v>6</v>
      </c>
      <c r="L68" t="s">
        <v>23</v>
      </c>
      <c r="M68" t="s">
        <v>5</v>
      </c>
      <c r="N68" t="s">
        <v>77</v>
      </c>
      <c r="O68" t="s">
        <v>95</v>
      </c>
      <c r="P68" t="s">
        <v>102</v>
      </c>
      <c r="Q68" t="s">
        <v>70</v>
      </c>
      <c r="R68" t="s">
        <v>6</v>
      </c>
      <c r="S68" t="s">
        <v>6</v>
      </c>
    </row>
    <row r="69" spans="1:19" x14ac:dyDescent="0.25">
      <c r="A69" s="3">
        <v>68</v>
      </c>
      <c r="B69" t="s">
        <v>26</v>
      </c>
      <c r="C69" t="s">
        <v>74</v>
      </c>
      <c r="D69" s="4" t="s">
        <v>14</v>
      </c>
      <c r="E69" t="s">
        <v>7</v>
      </c>
      <c r="F69" t="s">
        <v>64</v>
      </c>
      <c r="G69" t="s">
        <v>2</v>
      </c>
      <c r="H69" t="s">
        <v>8</v>
      </c>
      <c r="I69" t="s">
        <v>63</v>
      </c>
      <c r="J69" t="s">
        <v>112</v>
      </c>
      <c r="K69" t="s">
        <v>6</v>
      </c>
      <c r="L69" t="s">
        <v>23</v>
      </c>
      <c r="M69" t="s">
        <v>5</v>
      </c>
      <c r="N69" t="s">
        <v>90</v>
      </c>
      <c r="O69" t="s">
        <v>92</v>
      </c>
      <c r="P69" t="s">
        <v>107</v>
      </c>
      <c r="Q69" t="s">
        <v>70</v>
      </c>
      <c r="R69" t="s">
        <v>6</v>
      </c>
      <c r="S69" t="s">
        <v>6</v>
      </c>
    </row>
    <row r="70" spans="1:19" x14ac:dyDescent="0.25">
      <c r="A70" s="3">
        <v>69</v>
      </c>
      <c r="B70" t="s">
        <v>13</v>
      </c>
      <c r="C70" t="s">
        <v>104</v>
      </c>
      <c r="D70" s="4" t="s">
        <v>124</v>
      </c>
      <c r="E70" t="s">
        <v>248</v>
      </c>
      <c r="F70" t="s">
        <v>6</v>
      </c>
      <c r="G70" t="s">
        <v>2</v>
      </c>
      <c r="H70" t="s">
        <v>15</v>
      </c>
      <c r="I70" t="s">
        <v>143</v>
      </c>
      <c r="J70" t="s">
        <v>129</v>
      </c>
      <c r="K70" t="s">
        <v>6</v>
      </c>
      <c r="L70" t="s">
        <v>67</v>
      </c>
      <c r="M70" t="s">
        <v>5</v>
      </c>
      <c r="N70" t="s">
        <v>77</v>
      </c>
      <c r="O70" t="s">
        <v>95</v>
      </c>
      <c r="P70" t="s">
        <v>257</v>
      </c>
      <c r="Q70" t="s">
        <v>33</v>
      </c>
      <c r="R70" t="s">
        <v>83</v>
      </c>
      <c r="S70" t="s">
        <v>6</v>
      </c>
    </row>
    <row r="71" spans="1:19" x14ac:dyDescent="0.25">
      <c r="A71" s="3">
        <v>70</v>
      </c>
      <c r="B71" t="s">
        <v>12</v>
      </c>
      <c r="C71" t="s">
        <v>62</v>
      </c>
      <c r="D71" s="4" t="s">
        <v>18</v>
      </c>
      <c r="E71" t="s">
        <v>127</v>
      </c>
      <c r="F71" t="s">
        <v>6</v>
      </c>
      <c r="G71" t="s">
        <v>2</v>
      </c>
      <c r="H71" t="s">
        <v>28</v>
      </c>
      <c r="I71" t="s">
        <v>9</v>
      </c>
      <c r="J71" t="s">
        <v>71</v>
      </c>
      <c r="K71" t="s">
        <v>6</v>
      </c>
      <c r="L71" t="s">
        <v>23</v>
      </c>
      <c r="M71" t="s">
        <v>5</v>
      </c>
      <c r="N71" t="s">
        <v>77</v>
      </c>
      <c r="O71" t="s">
        <v>92</v>
      </c>
      <c r="P71" t="s">
        <v>107</v>
      </c>
      <c r="Q71" t="s">
        <v>33</v>
      </c>
      <c r="R71" t="s">
        <v>6</v>
      </c>
      <c r="S71" t="s">
        <v>6</v>
      </c>
    </row>
    <row r="72" spans="1:19" x14ac:dyDescent="0.25">
      <c r="A72" s="3">
        <v>71</v>
      </c>
      <c r="B72" t="s">
        <v>26</v>
      </c>
      <c r="C72" t="s">
        <v>78</v>
      </c>
      <c r="D72" s="4" t="s">
        <v>63</v>
      </c>
      <c r="E72" t="s">
        <v>7</v>
      </c>
      <c r="F72" t="s">
        <v>6</v>
      </c>
      <c r="G72" t="s">
        <v>2</v>
      </c>
      <c r="H72" t="s">
        <v>8</v>
      </c>
      <c r="I72" t="s">
        <v>9</v>
      </c>
      <c r="J72" t="s">
        <v>71</v>
      </c>
      <c r="K72" t="s">
        <v>6</v>
      </c>
      <c r="L72" t="s">
        <v>67</v>
      </c>
      <c r="M72" t="s">
        <v>5</v>
      </c>
      <c r="N72" t="s">
        <v>77</v>
      </c>
      <c r="O72" t="s">
        <v>68</v>
      </c>
      <c r="P72" t="s">
        <v>107</v>
      </c>
      <c r="Q72" t="s">
        <v>70</v>
      </c>
      <c r="R72" t="s">
        <v>6</v>
      </c>
      <c r="S72" t="s">
        <v>6</v>
      </c>
    </row>
    <row r="73" spans="1:19" x14ac:dyDescent="0.25">
      <c r="A73" s="3">
        <v>72</v>
      </c>
      <c r="B73" t="s">
        <v>26</v>
      </c>
      <c r="C73" t="s">
        <v>87</v>
      </c>
      <c r="D73" s="4" t="s">
        <v>63</v>
      </c>
      <c r="E73" t="s">
        <v>7</v>
      </c>
      <c r="F73" t="s">
        <v>6</v>
      </c>
      <c r="G73" t="s">
        <v>2</v>
      </c>
      <c r="H73" t="s">
        <v>27</v>
      </c>
      <c r="I73" t="s">
        <v>88</v>
      </c>
      <c r="J73" t="s">
        <v>20</v>
      </c>
      <c r="K73" t="s">
        <v>6</v>
      </c>
      <c r="L73" t="s">
        <v>23</v>
      </c>
      <c r="M73" t="s">
        <v>10</v>
      </c>
      <c r="N73" t="s">
        <v>77</v>
      </c>
      <c r="O73" t="s">
        <v>68</v>
      </c>
      <c r="P73" t="s">
        <v>257</v>
      </c>
      <c r="Q73" t="s">
        <v>33</v>
      </c>
      <c r="R73" t="s">
        <v>6</v>
      </c>
      <c r="S73" t="s">
        <v>6</v>
      </c>
    </row>
    <row r="74" spans="1:19" x14ac:dyDescent="0.25">
      <c r="A74" s="3">
        <v>73</v>
      </c>
      <c r="B74" t="s">
        <v>17</v>
      </c>
      <c r="C74" t="s">
        <v>84</v>
      </c>
      <c r="D74" s="4" t="s">
        <v>18</v>
      </c>
      <c r="E74" t="s">
        <v>94</v>
      </c>
      <c r="F74" t="s">
        <v>6</v>
      </c>
      <c r="G74" t="s">
        <v>2</v>
      </c>
      <c r="H74" t="s">
        <v>28</v>
      </c>
      <c r="I74" t="s">
        <v>88</v>
      </c>
      <c r="J74" t="s">
        <v>98</v>
      </c>
      <c r="K74" t="s">
        <v>6</v>
      </c>
      <c r="L74" t="s">
        <v>23</v>
      </c>
      <c r="M74" t="s">
        <v>5</v>
      </c>
      <c r="N74" t="s">
        <v>72</v>
      </c>
      <c r="O74" t="s">
        <v>92</v>
      </c>
      <c r="P74" t="s">
        <v>93</v>
      </c>
      <c r="Q74" t="s">
        <v>70</v>
      </c>
      <c r="R74" t="s">
        <v>6</v>
      </c>
      <c r="S74" t="s">
        <v>6</v>
      </c>
    </row>
    <row r="75" spans="1:19" x14ac:dyDescent="0.25">
      <c r="A75" s="3">
        <v>74</v>
      </c>
      <c r="B75" t="s">
        <v>12</v>
      </c>
      <c r="C75" t="s">
        <v>74</v>
      </c>
      <c r="D75" s="4" t="s">
        <v>63</v>
      </c>
      <c r="E75" t="s">
        <v>30</v>
      </c>
      <c r="F75" t="s">
        <v>6</v>
      </c>
      <c r="G75" t="s">
        <v>2</v>
      </c>
      <c r="H75" t="s">
        <v>38</v>
      </c>
      <c r="I75" t="s">
        <v>9</v>
      </c>
      <c r="J75" t="s">
        <v>71</v>
      </c>
      <c r="K75" t="s">
        <v>6</v>
      </c>
      <c r="L75" t="s">
        <v>23</v>
      </c>
      <c r="M75" t="s">
        <v>10</v>
      </c>
      <c r="N75" t="s">
        <v>90</v>
      </c>
      <c r="O75" t="s">
        <v>68</v>
      </c>
      <c r="P75" t="s">
        <v>69</v>
      </c>
      <c r="Q75" t="s">
        <v>70</v>
      </c>
      <c r="R75" t="s">
        <v>6</v>
      </c>
      <c r="S75" t="s">
        <v>6</v>
      </c>
    </row>
    <row r="76" spans="1:19" x14ac:dyDescent="0.25">
      <c r="A76" s="3">
        <v>75</v>
      </c>
      <c r="B76" t="s">
        <v>26</v>
      </c>
      <c r="C76" t="s">
        <v>78</v>
      </c>
      <c r="D76" s="4" t="s">
        <v>18</v>
      </c>
      <c r="E76" t="s">
        <v>7</v>
      </c>
      <c r="F76" t="s">
        <v>6</v>
      </c>
      <c r="G76" t="s">
        <v>2</v>
      </c>
      <c r="H76" t="s">
        <v>32</v>
      </c>
      <c r="I76" t="s">
        <v>65</v>
      </c>
      <c r="J76" t="s">
        <v>71</v>
      </c>
      <c r="K76" t="s">
        <v>6</v>
      </c>
      <c r="L76" t="s">
        <v>23</v>
      </c>
      <c r="M76" t="s">
        <v>5</v>
      </c>
      <c r="N76" t="s">
        <v>77</v>
      </c>
      <c r="O76" t="s">
        <v>95</v>
      </c>
      <c r="P76" t="s">
        <v>107</v>
      </c>
      <c r="Q76" t="s">
        <v>70</v>
      </c>
      <c r="R76" t="s">
        <v>6</v>
      </c>
      <c r="S76" t="s">
        <v>6</v>
      </c>
    </row>
    <row r="77" spans="1:19" x14ac:dyDescent="0.25">
      <c r="A77" s="3">
        <v>76</v>
      </c>
      <c r="B77" t="s">
        <v>26</v>
      </c>
      <c r="C77" t="s">
        <v>84</v>
      </c>
      <c r="D77" s="4" t="s">
        <v>18</v>
      </c>
      <c r="E77" t="s">
        <v>252</v>
      </c>
      <c r="F77" t="s">
        <v>6</v>
      </c>
      <c r="G77" t="s">
        <v>2</v>
      </c>
      <c r="H77" t="s">
        <v>3</v>
      </c>
      <c r="I77" t="s">
        <v>9</v>
      </c>
      <c r="J77" t="s">
        <v>71</v>
      </c>
      <c r="K77" t="s">
        <v>6</v>
      </c>
      <c r="L77" t="s">
        <v>29</v>
      </c>
      <c r="M77" t="s">
        <v>5</v>
      </c>
      <c r="N77" t="s">
        <v>77</v>
      </c>
      <c r="O77" t="s">
        <v>92</v>
      </c>
      <c r="P77" t="s">
        <v>257</v>
      </c>
      <c r="Q77" t="s">
        <v>70</v>
      </c>
      <c r="R77" t="s">
        <v>6</v>
      </c>
      <c r="S77" t="s">
        <v>6</v>
      </c>
    </row>
    <row r="78" spans="1:19" x14ac:dyDescent="0.25">
      <c r="A78" s="3">
        <v>77</v>
      </c>
      <c r="B78" t="s">
        <v>12</v>
      </c>
      <c r="C78" t="s">
        <v>84</v>
      </c>
      <c r="D78" s="4" t="s">
        <v>18</v>
      </c>
      <c r="E78" t="s">
        <v>14</v>
      </c>
      <c r="F78" t="s">
        <v>6</v>
      </c>
      <c r="G78" t="s">
        <v>2</v>
      </c>
      <c r="H78" t="s">
        <v>22</v>
      </c>
      <c r="I78" t="s">
        <v>65</v>
      </c>
      <c r="J78" t="s">
        <v>120</v>
      </c>
      <c r="K78" t="s">
        <v>6</v>
      </c>
      <c r="L78" t="s">
        <v>23</v>
      </c>
      <c r="M78" t="s">
        <v>5</v>
      </c>
      <c r="N78" t="s">
        <v>90</v>
      </c>
      <c r="O78" t="s">
        <v>92</v>
      </c>
      <c r="P78" t="s">
        <v>93</v>
      </c>
      <c r="Q78" t="s">
        <v>33</v>
      </c>
      <c r="R78" t="s">
        <v>6</v>
      </c>
      <c r="S78" t="s">
        <v>83</v>
      </c>
    </row>
    <row r="79" spans="1:19" x14ac:dyDescent="0.25">
      <c r="A79" s="3">
        <v>78</v>
      </c>
      <c r="B79" t="s">
        <v>13</v>
      </c>
      <c r="C79" t="s">
        <v>104</v>
      </c>
      <c r="D79" s="4" t="s">
        <v>63</v>
      </c>
      <c r="E79" t="s">
        <v>7</v>
      </c>
      <c r="F79" t="s">
        <v>64</v>
      </c>
      <c r="G79" t="s">
        <v>2</v>
      </c>
      <c r="H79" t="s">
        <v>24</v>
      </c>
      <c r="I79" t="s">
        <v>65</v>
      </c>
      <c r="J79" t="s">
        <v>89</v>
      </c>
      <c r="K79" t="s">
        <v>6</v>
      </c>
      <c r="L79" t="s">
        <v>67</v>
      </c>
      <c r="M79" t="s">
        <v>5</v>
      </c>
      <c r="N79" t="s">
        <v>72</v>
      </c>
      <c r="O79" t="s">
        <v>68</v>
      </c>
      <c r="P79" t="s">
        <v>257</v>
      </c>
      <c r="Q79" t="s">
        <v>70</v>
      </c>
      <c r="R79" t="s">
        <v>6</v>
      </c>
      <c r="S79" t="s">
        <v>6</v>
      </c>
    </row>
    <row r="80" spans="1:19" x14ac:dyDescent="0.25">
      <c r="A80" s="3">
        <v>79</v>
      </c>
      <c r="B80" t="s">
        <v>26</v>
      </c>
      <c r="C80" t="s">
        <v>78</v>
      </c>
      <c r="D80" s="4" t="s">
        <v>65</v>
      </c>
      <c r="E80" t="s">
        <v>30</v>
      </c>
      <c r="F80" t="s">
        <v>85</v>
      </c>
      <c r="G80" t="s">
        <v>2</v>
      </c>
      <c r="H80" t="s">
        <v>8</v>
      </c>
      <c r="I80" t="s">
        <v>63</v>
      </c>
      <c r="J80" t="s">
        <v>20</v>
      </c>
      <c r="K80" t="s">
        <v>6</v>
      </c>
      <c r="L80" t="s">
        <v>29</v>
      </c>
      <c r="M80" t="s">
        <v>5</v>
      </c>
      <c r="N80" t="s">
        <v>80</v>
      </c>
      <c r="O80" t="s">
        <v>68</v>
      </c>
      <c r="P80" t="s">
        <v>257</v>
      </c>
      <c r="Q80" t="s">
        <v>70</v>
      </c>
      <c r="R80" t="s">
        <v>6</v>
      </c>
      <c r="S80" t="s">
        <v>6</v>
      </c>
    </row>
    <row r="81" spans="1:19" x14ac:dyDescent="0.25">
      <c r="A81" s="3">
        <v>80</v>
      </c>
      <c r="B81" t="s">
        <v>12</v>
      </c>
      <c r="C81" t="s">
        <v>62</v>
      </c>
      <c r="D81" s="4" t="s">
        <v>18</v>
      </c>
      <c r="E81" t="s">
        <v>7</v>
      </c>
      <c r="F81" t="s">
        <v>6</v>
      </c>
      <c r="G81" t="s">
        <v>2</v>
      </c>
      <c r="H81" t="s">
        <v>28</v>
      </c>
      <c r="I81" t="s">
        <v>9</v>
      </c>
      <c r="J81" t="s">
        <v>98</v>
      </c>
      <c r="K81" t="s">
        <v>6</v>
      </c>
      <c r="L81" t="s">
        <v>23</v>
      </c>
      <c r="M81" t="s">
        <v>25</v>
      </c>
      <c r="N81" t="s">
        <v>90</v>
      </c>
      <c r="O81" t="s">
        <v>92</v>
      </c>
      <c r="P81" t="s">
        <v>93</v>
      </c>
      <c r="Q81" t="s">
        <v>70</v>
      </c>
      <c r="R81" t="s">
        <v>6</v>
      </c>
      <c r="S81" t="s">
        <v>6</v>
      </c>
    </row>
    <row r="82" spans="1:19" x14ac:dyDescent="0.25">
      <c r="A82" s="3">
        <v>81</v>
      </c>
      <c r="B82" t="s">
        <v>26</v>
      </c>
      <c r="C82" t="s">
        <v>74</v>
      </c>
      <c r="D82" s="4" t="s">
        <v>63</v>
      </c>
      <c r="E82" t="s">
        <v>109</v>
      </c>
      <c r="F82" t="s">
        <v>64</v>
      </c>
      <c r="G82" t="s">
        <v>2</v>
      </c>
      <c r="H82" t="s">
        <v>28</v>
      </c>
      <c r="I82" t="s">
        <v>9</v>
      </c>
      <c r="J82" t="s">
        <v>71</v>
      </c>
      <c r="K82" t="s">
        <v>6</v>
      </c>
      <c r="L82" t="s">
        <v>67</v>
      </c>
      <c r="M82" t="s">
        <v>10</v>
      </c>
      <c r="N82" t="s">
        <v>77</v>
      </c>
      <c r="O82" t="s">
        <v>68</v>
      </c>
      <c r="P82" t="s">
        <v>257</v>
      </c>
      <c r="Q82" t="s">
        <v>70</v>
      </c>
      <c r="R82" t="s">
        <v>6</v>
      </c>
      <c r="S82" t="s">
        <v>6</v>
      </c>
    </row>
    <row r="83" spans="1:19" x14ac:dyDescent="0.25">
      <c r="A83" s="3">
        <v>82</v>
      </c>
      <c r="B83" t="s">
        <v>11</v>
      </c>
      <c r="C83" t="s">
        <v>84</v>
      </c>
      <c r="D83" s="4" t="s">
        <v>63</v>
      </c>
      <c r="E83" t="s">
        <v>109</v>
      </c>
      <c r="F83" t="s">
        <v>85</v>
      </c>
      <c r="G83" t="s">
        <v>2</v>
      </c>
      <c r="H83" t="s">
        <v>3</v>
      </c>
      <c r="I83" t="s">
        <v>9</v>
      </c>
      <c r="J83" t="s">
        <v>149</v>
      </c>
      <c r="K83" t="s">
        <v>6</v>
      </c>
      <c r="L83" t="s">
        <v>23</v>
      </c>
      <c r="M83" t="s">
        <v>5</v>
      </c>
      <c r="N83" t="s">
        <v>77</v>
      </c>
      <c r="O83" t="s">
        <v>68</v>
      </c>
      <c r="P83" t="s">
        <v>107</v>
      </c>
      <c r="Q83" t="s">
        <v>70</v>
      </c>
      <c r="R83" t="s">
        <v>6</v>
      </c>
      <c r="S83" t="s">
        <v>6</v>
      </c>
    </row>
    <row r="84" spans="1:19" x14ac:dyDescent="0.25">
      <c r="A84" s="3">
        <v>83</v>
      </c>
      <c r="B84" t="s">
        <v>26</v>
      </c>
      <c r="C84" t="s">
        <v>84</v>
      </c>
      <c r="D84" s="4" t="s">
        <v>65</v>
      </c>
      <c r="E84" t="s">
        <v>142</v>
      </c>
      <c r="F84" t="s">
        <v>85</v>
      </c>
      <c r="G84" t="s">
        <v>2</v>
      </c>
      <c r="H84" t="s">
        <v>8</v>
      </c>
      <c r="I84" t="s">
        <v>9</v>
      </c>
      <c r="J84" t="s">
        <v>126</v>
      </c>
      <c r="K84" t="s">
        <v>6</v>
      </c>
      <c r="L84" t="s">
        <v>23</v>
      </c>
      <c r="M84" t="s">
        <v>5</v>
      </c>
      <c r="N84" t="s">
        <v>77</v>
      </c>
      <c r="O84" t="s">
        <v>68</v>
      </c>
      <c r="P84" t="s">
        <v>257</v>
      </c>
      <c r="Q84" t="s">
        <v>70</v>
      </c>
      <c r="R84" t="s">
        <v>6</v>
      </c>
      <c r="S84" t="s">
        <v>6</v>
      </c>
    </row>
    <row r="85" spans="1:19" x14ac:dyDescent="0.25">
      <c r="A85" s="3">
        <v>84</v>
      </c>
      <c r="B85" t="s">
        <v>26</v>
      </c>
      <c r="C85" t="s">
        <v>74</v>
      </c>
      <c r="D85" s="4" t="s">
        <v>14</v>
      </c>
      <c r="E85" t="s">
        <v>7</v>
      </c>
      <c r="F85" t="s">
        <v>6</v>
      </c>
      <c r="G85" t="s">
        <v>2</v>
      </c>
      <c r="H85" t="s">
        <v>8</v>
      </c>
      <c r="I85" t="s">
        <v>9</v>
      </c>
      <c r="J85" t="s">
        <v>100</v>
      </c>
      <c r="K85" t="s">
        <v>6</v>
      </c>
      <c r="L85" t="s">
        <v>23</v>
      </c>
      <c r="M85" t="s">
        <v>5</v>
      </c>
      <c r="N85" t="s">
        <v>72</v>
      </c>
      <c r="O85" t="s">
        <v>95</v>
      </c>
      <c r="P85" t="s">
        <v>107</v>
      </c>
      <c r="Q85" t="s">
        <v>70</v>
      </c>
      <c r="R85" t="s">
        <v>6</v>
      </c>
      <c r="S85" t="s">
        <v>6</v>
      </c>
    </row>
    <row r="86" spans="1:19" x14ac:dyDescent="0.25">
      <c r="A86" s="3">
        <v>85</v>
      </c>
      <c r="B86" t="s">
        <v>26</v>
      </c>
      <c r="C86" t="s">
        <v>74</v>
      </c>
      <c r="D86" s="4" t="s">
        <v>65</v>
      </c>
      <c r="E86" t="s">
        <v>103</v>
      </c>
      <c r="F86" t="s">
        <v>85</v>
      </c>
      <c r="G86" t="s">
        <v>2</v>
      </c>
      <c r="H86" t="s">
        <v>8</v>
      </c>
      <c r="I86" t="s">
        <v>9</v>
      </c>
      <c r="J86" t="s">
        <v>76</v>
      </c>
      <c r="K86" t="s">
        <v>6</v>
      </c>
      <c r="L86" t="s">
        <v>67</v>
      </c>
      <c r="M86" t="s">
        <v>5</v>
      </c>
      <c r="N86" t="s">
        <v>90</v>
      </c>
      <c r="O86" t="s">
        <v>68</v>
      </c>
      <c r="P86" t="s">
        <v>69</v>
      </c>
      <c r="Q86" t="s">
        <v>70</v>
      </c>
      <c r="R86" t="s">
        <v>6</v>
      </c>
      <c r="S86" t="s">
        <v>6</v>
      </c>
    </row>
    <row r="87" spans="1:19" x14ac:dyDescent="0.25">
      <c r="A87" s="3">
        <v>86</v>
      </c>
      <c r="B87" t="s">
        <v>12</v>
      </c>
      <c r="C87" t="s">
        <v>62</v>
      </c>
      <c r="D87" s="4" t="s">
        <v>124</v>
      </c>
      <c r="E87" t="s">
        <v>124</v>
      </c>
      <c r="F87" t="s">
        <v>6</v>
      </c>
      <c r="G87" t="s">
        <v>2</v>
      </c>
      <c r="H87" t="s">
        <v>27</v>
      </c>
      <c r="I87" t="s">
        <v>9</v>
      </c>
      <c r="J87" t="s">
        <v>130</v>
      </c>
      <c r="K87" t="s">
        <v>6</v>
      </c>
      <c r="L87" t="s">
        <v>67</v>
      </c>
      <c r="M87" t="s">
        <v>5</v>
      </c>
      <c r="N87" t="s">
        <v>77</v>
      </c>
      <c r="O87" t="s">
        <v>68</v>
      </c>
      <c r="P87" t="s">
        <v>257</v>
      </c>
      <c r="Q87" t="s">
        <v>33</v>
      </c>
      <c r="R87" t="s">
        <v>6</v>
      </c>
      <c r="S87" t="s">
        <v>6</v>
      </c>
    </row>
    <row r="88" spans="1:19" x14ac:dyDescent="0.25">
      <c r="A88" s="3">
        <v>87</v>
      </c>
      <c r="B88" t="s">
        <v>26</v>
      </c>
      <c r="C88" t="s">
        <v>87</v>
      </c>
      <c r="D88" s="4" t="s">
        <v>63</v>
      </c>
      <c r="E88" t="s">
        <v>150</v>
      </c>
      <c r="F88" t="s">
        <v>64</v>
      </c>
      <c r="G88" t="s">
        <v>2</v>
      </c>
      <c r="H88" t="s">
        <v>8</v>
      </c>
      <c r="I88" t="s">
        <v>9</v>
      </c>
      <c r="J88" t="s">
        <v>151</v>
      </c>
      <c r="K88" t="s">
        <v>6</v>
      </c>
      <c r="L88" t="s">
        <v>29</v>
      </c>
      <c r="M88" t="s">
        <v>5</v>
      </c>
      <c r="N88" t="s">
        <v>90</v>
      </c>
      <c r="O88" t="s">
        <v>68</v>
      </c>
      <c r="P88" t="s">
        <v>257</v>
      </c>
      <c r="Q88" t="s">
        <v>70</v>
      </c>
      <c r="R88" t="s">
        <v>83</v>
      </c>
      <c r="S88" t="s">
        <v>113</v>
      </c>
    </row>
    <row r="89" spans="1:19" x14ac:dyDescent="0.25">
      <c r="A89" s="3">
        <v>88</v>
      </c>
      <c r="B89" t="s">
        <v>12</v>
      </c>
      <c r="C89" t="s">
        <v>62</v>
      </c>
      <c r="D89" s="4" t="s">
        <v>18</v>
      </c>
      <c r="E89" t="s">
        <v>18</v>
      </c>
      <c r="F89" t="s">
        <v>6</v>
      </c>
      <c r="G89" t="s">
        <v>2</v>
      </c>
      <c r="H89" t="s">
        <v>19</v>
      </c>
      <c r="I89" t="s">
        <v>65</v>
      </c>
      <c r="J89" t="s">
        <v>98</v>
      </c>
      <c r="K89" t="s">
        <v>6</v>
      </c>
      <c r="L89" t="s">
        <v>29</v>
      </c>
      <c r="M89" t="s">
        <v>25</v>
      </c>
      <c r="N89" t="s">
        <v>77</v>
      </c>
      <c r="O89" t="s">
        <v>86</v>
      </c>
      <c r="P89" t="s">
        <v>107</v>
      </c>
      <c r="Q89" t="s">
        <v>33</v>
      </c>
      <c r="R89" t="s">
        <v>6</v>
      </c>
      <c r="S89" t="s">
        <v>6</v>
      </c>
    </row>
    <row r="90" spans="1:19" x14ac:dyDescent="0.25">
      <c r="A90" s="3">
        <v>89</v>
      </c>
      <c r="B90" t="s">
        <v>12</v>
      </c>
      <c r="C90" t="s">
        <v>84</v>
      </c>
      <c r="D90" s="4" t="s">
        <v>18</v>
      </c>
      <c r="E90" t="s">
        <v>65</v>
      </c>
      <c r="F90" t="s">
        <v>6</v>
      </c>
      <c r="G90" t="s">
        <v>2</v>
      </c>
      <c r="H90" t="s">
        <v>28</v>
      </c>
      <c r="I90" t="s">
        <v>65</v>
      </c>
      <c r="J90" t="s">
        <v>20</v>
      </c>
      <c r="K90" t="s">
        <v>6</v>
      </c>
      <c r="L90" t="s">
        <v>67</v>
      </c>
      <c r="M90" t="s">
        <v>5</v>
      </c>
      <c r="N90" t="s">
        <v>77</v>
      </c>
      <c r="O90" t="s">
        <v>92</v>
      </c>
      <c r="P90" t="s">
        <v>107</v>
      </c>
      <c r="Q90" t="s">
        <v>33</v>
      </c>
      <c r="R90" t="s">
        <v>6</v>
      </c>
      <c r="S90" t="s">
        <v>6</v>
      </c>
    </row>
    <row r="91" spans="1:19" x14ac:dyDescent="0.25">
      <c r="A91" s="3">
        <v>90</v>
      </c>
      <c r="B91" t="s">
        <v>11</v>
      </c>
      <c r="C91" t="s">
        <v>87</v>
      </c>
      <c r="D91" s="4" t="s">
        <v>14</v>
      </c>
      <c r="E91" t="s">
        <v>153</v>
      </c>
      <c r="F91" t="s">
        <v>6</v>
      </c>
      <c r="G91" t="s">
        <v>2</v>
      </c>
      <c r="H91" t="s">
        <v>35</v>
      </c>
      <c r="I91" t="s">
        <v>154</v>
      </c>
      <c r="J91" t="s">
        <v>108</v>
      </c>
      <c r="K91" t="s">
        <v>6</v>
      </c>
      <c r="L91" t="s">
        <v>29</v>
      </c>
      <c r="M91" t="s">
        <v>10</v>
      </c>
      <c r="N91" t="s">
        <v>90</v>
      </c>
      <c r="O91" t="s">
        <v>95</v>
      </c>
      <c r="P91" t="s">
        <v>107</v>
      </c>
      <c r="Q91" t="s">
        <v>33</v>
      </c>
      <c r="R91" t="s">
        <v>6</v>
      </c>
      <c r="S91" t="s">
        <v>6</v>
      </c>
    </row>
    <row r="92" spans="1:19" x14ac:dyDescent="0.25">
      <c r="A92" s="3">
        <v>91</v>
      </c>
      <c r="B92" t="s">
        <v>11</v>
      </c>
      <c r="C92" t="s">
        <v>84</v>
      </c>
      <c r="D92" s="4" t="s">
        <v>18</v>
      </c>
      <c r="E92" t="s">
        <v>94</v>
      </c>
      <c r="F92" t="s">
        <v>6</v>
      </c>
      <c r="G92" t="s">
        <v>2</v>
      </c>
      <c r="H92" t="s">
        <v>8</v>
      </c>
      <c r="I92" t="s">
        <v>9</v>
      </c>
      <c r="J92" t="s">
        <v>98</v>
      </c>
      <c r="K92" t="s">
        <v>6</v>
      </c>
      <c r="L92" t="s">
        <v>23</v>
      </c>
      <c r="M92" t="s">
        <v>5</v>
      </c>
      <c r="N92" t="s">
        <v>90</v>
      </c>
      <c r="O92" t="s">
        <v>95</v>
      </c>
      <c r="P92" t="s">
        <v>69</v>
      </c>
      <c r="Q92" t="s">
        <v>70</v>
      </c>
      <c r="R92" t="s">
        <v>6</v>
      </c>
      <c r="S92" t="s">
        <v>6</v>
      </c>
    </row>
    <row r="93" spans="1:19" x14ac:dyDescent="0.25">
      <c r="A93" s="3">
        <v>92</v>
      </c>
      <c r="B93" t="s">
        <v>26</v>
      </c>
      <c r="C93" t="s">
        <v>87</v>
      </c>
      <c r="D93" s="4" t="s">
        <v>88</v>
      </c>
      <c r="E93" t="s">
        <v>155</v>
      </c>
      <c r="F93" t="s">
        <v>6</v>
      </c>
      <c r="G93" t="s">
        <v>2</v>
      </c>
      <c r="H93" t="s">
        <v>35</v>
      </c>
      <c r="I93" t="s">
        <v>9</v>
      </c>
      <c r="J93" t="s">
        <v>101</v>
      </c>
      <c r="K93" t="s">
        <v>6</v>
      </c>
      <c r="L93" t="s">
        <v>29</v>
      </c>
      <c r="M93" t="s">
        <v>5</v>
      </c>
      <c r="N93" t="s">
        <v>77</v>
      </c>
      <c r="O93" t="s">
        <v>68</v>
      </c>
      <c r="P93" t="s">
        <v>257</v>
      </c>
      <c r="Q93" t="s">
        <v>33</v>
      </c>
      <c r="R93" t="s">
        <v>83</v>
      </c>
      <c r="S93" t="s">
        <v>83</v>
      </c>
    </row>
    <row r="94" spans="1:19" x14ac:dyDescent="0.25">
      <c r="A94" s="3">
        <v>93</v>
      </c>
      <c r="B94" t="s">
        <v>11</v>
      </c>
      <c r="C94" t="s">
        <v>87</v>
      </c>
      <c r="D94" s="4" t="s">
        <v>63</v>
      </c>
      <c r="E94" t="s">
        <v>7</v>
      </c>
      <c r="F94" t="s">
        <v>6</v>
      </c>
      <c r="G94" t="s">
        <v>2</v>
      </c>
      <c r="H94" t="s">
        <v>3</v>
      </c>
      <c r="I94" t="s">
        <v>9</v>
      </c>
      <c r="J94" t="s">
        <v>126</v>
      </c>
      <c r="K94" t="s">
        <v>6</v>
      </c>
      <c r="L94" t="s">
        <v>23</v>
      </c>
      <c r="M94" t="s">
        <v>10</v>
      </c>
      <c r="N94" t="s">
        <v>77</v>
      </c>
      <c r="O94" t="s">
        <v>68</v>
      </c>
      <c r="P94" t="s">
        <v>69</v>
      </c>
      <c r="Q94" t="s">
        <v>70</v>
      </c>
      <c r="R94" t="s">
        <v>6</v>
      </c>
      <c r="S94" t="s">
        <v>6</v>
      </c>
    </row>
    <row r="95" spans="1:19" x14ac:dyDescent="0.25">
      <c r="A95" s="3">
        <v>94</v>
      </c>
      <c r="B95" t="s">
        <v>26</v>
      </c>
      <c r="C95" t="s">
        <v>84</v>
      </c>
      <c r="D95" s="4" t="s">
        <v>18</v>
      </c>
      <c r="E95" t="s">
        <v>7</v>
      </c>
      <c r="F95" t="s">
        <v>6</v>
      </c>
      <c r="G95" t="s">
        <v>2</v>
      </c>
      <c r="H95" t="s">
        <v>28</v>
      </c>
      <c r="I95" t="s">
        <v>255</v>
      </c>
      <c r="J95" t="s">
        <v>43</v>
      </c>
      <c r="K95" t="s">
        <v>6</v>
      </c>
      <c r="L95" t="s">
        <v>67</v>
      </c>
      <c r="M95" t="s">
        <v>25</v>
      </c>
      <c r="N95" t="s">
        <v>80</v>
      </c>
      <c r="O95" t="s">
        <v>95</v>
      </c>
      <c r="P95" t="s">
        <v>93</v>
      </c>
      <c r="Q95" t="s">
        <v>33</v>
      </c>
      <c r="R95" t="s">
        <v>6</v>
      </c>
      <c r="S95" t="s">
        <v>6</v>
      </c>
    </row>
    <row r="96" spans="1:19" x14ac:dyDescent="0.25">
      <c r="A96" s="3">
        <v>95</v>
      </c>
      <c r="B96" t="s">
        <v>26</v>
      </c>
      <c r="C96" t="s">
        <v>62</v>
      </c>
      <c r="D96" s="4" t="s">
        <v>14</v>
      </c>
      <c r="E96" t="s">
        <v>148</v>
      </c>
      <c r="F96" t="s">
        <v>85</v>
      </c>
      <c r="G96" t="s">
        <v>2</v>
      </c>
      <c r="H96" t="s">
        <v>27</v>
      </c>
      <c r="I96" t="s">
        <v>9</v>
      </c>
      <c r="J96" t="s">
        <v>44</v>
      </c>
      <c r="K96" t="s">
        <v>6</v>
      </c>
      <c r="L96" t="s">
        <v>29</v>
      </c>
      <c r="M96" t="s">
        <v>25</v>
      </c>
      <c r="N96" t="s">
        <v>77</v>
      </c>
      <c r="O96" t="s">
        <v>95</v>
      </c>
      <c r="P96" t="s">
        <v>69</v>
      </c>
      <c r="Q96" t="s">
        <v>70</v>
      </c>
      <c r="R96" t="s">
        <v>6</v>
      </c>
      <c r="S96" t="s">
        <v>6</v>
      </c>
    </row>
    <row r="97" spans="1:19" x14ac:dyDescent="0.25">
      <c r="A97" s="3">
        <v>96</v>
      </c>
      <c r="B97" t="s">
        <v>26</v>
      </c>
      <c r="C97" t="s">
        <v>84</v>
      </c>
      <c r="D97" s="4" t="s">
        <v>88</v>
      </c>
      <c r="E97" t="s">
        <v>157</v>
      </c>
      <c r="F97" t="s">
        <v>85</v>
      </c>
      <c r="G97" t="s">
        <v>2</v>
      </c>
      <c r="H97" t="s">
        <v>8</v>
      </c>
      <c r="I97" t="s">
        <v>65</v>
      </c>
      <c r="J97" t="s">
        <v>100</v>
      </c>
      <c r="K97" t="s">
        <v>6</v>
      </c>
      <c r="L97" t="s">
        <v>67</v>
      </c>
      <c r="M97" t="s">
        <v>5</v>
      </c>
      <c r="N97" t="s">
        <v>72</v>
      </c>
      <c r="O97" t="s">
        <v>68</v>
      </c>
      <c r="P97" t="s">
        <v>257</v>
      </c>
      <c r="Q97" t="s">
        <v>70</v>
      </c>
      <c r="R97" t="s">
        <v>6</v>
      </c>
      <c r="S97" t="s">
        <v>6</v>
      </c>
    </row>
    <row r="98" spans="1:19" x14ac:dyDescent="0.25">
      <c r="A98" s="3">
        <v>97</v>
      </c>
      <c r="B98" t="s">
        <v>13</v>
      </c>
      <c r="C98" t="s">
        <v>104</v>
      </c>
      <c r="D98" s="4" t="s">
        <v>18</v>
      </c>
      <c r="E98" t="s">
        <v>18</v>
      </c>
      <c r="F98" t="s">
        <v>85</v>
      </c>
      <c r="G98" t="s">
        <v>79</v>
      </c>
      <c r="H98" t="s">
        <v>28</v>
      </c>
      <c r="I98" t="s">
        <v>9</v>
      </c>
      <c r="J98" t="s">
        <v>158</v>
      </c>
      <c r="K98" t="s">
        <v>6</v>
      </c>
      <c r="L98" t="s">
        <v>23</v>
      </c>
      <c r="M98" t="s">
        <v>25</v>
      </c>
      <c r="N98" t="s">
        <v>77</v>
      </c>
      <c r="O98" t="s">
        <v>95</v>
      </c>
      <c r="P98" t="s">
        <v>256</v>
      </c>
      <c r="Q98" t="s">
        <v>70</v>
      </c>
      <c r="R98" t="s">
        <v>6</v>
      </c>
      <c r="S98" t="s">
        <v>6</v>
      </c>
    </row>
    <row r="99" spans="1:19" x14ac:dyDescent="0.25">
      <c r="A99" s="3">
        <v>98</v>
      </c>
      <c r="B99" t="s">
        <v>26</v>
      </c>
      <c r="C99" t="s">
        <v>87</v>
      </c>
      <c r="D99" s="4" t="s">
        <v>14</v>
      </c>
      <c r="E99" t="s">
        <v>7</v>
      </c>
      <c r="F99" t="s">
        <v>85</v>
      </c>
      <c r="G99" t="s">
        <v>2</v>
      </c>
      <c r="H99" t="s">
        <v>3</v>
      </c>
      <c r="I99" t="s">
        <v>65</v>
      </c>
      <c r="J99" t="s">
        <v>71</v>
      </c>
      <c r="K99" t="s">
        <v>6</v>
      </c>
      <c r="L99" t="s">
        <v>23</v>
      </c>
      <c r="M99" t="s">
        <v>10</v>
      </c>
      <c r="N99" t="s">
        <v>72</v>
      </c>
      <c r="O99" t="s">
        <v>95</v>
      </c>
      <c r="P99" t="s">
        <v>93</v>
      </c>
      <c r="Q99" t="s">
        <v>70</v>
      </c>
      <c r="R99" t="s">
        <v>6</v>
      </c>
      <c r="S99" t="s">
        <v>6</v>
      </c>
    </row>
    <row r="100" spans="1:19" x14ac:dyDescent="0.25">
      <c r="A100" s="3">
        <v>99</v>
      </c>
      <c r="B100" t="s">
        <v>26</v>
      </c>
      <c r="C100" t="s">
        <v>84</v>
      </c>
      <c r="D100" s="4" t="s">
        <v>192</v>
      </c>
      <c r="E100" t="s">
        <v>254</v>
      </c>
      <c r="F100" t="s">
        <v>6</v>
      </c>
      <c r="G100" t="s">
        <v>2</v>
      </c>
      <c r="H100" t="s">
        <v>8</v>
      </c>
      <c r="I100" t="s">
        <v>9</v>
      </c>
      <c r="J100" t="s">
        <v>71</v>
      </c>
      <c r="K100" t="s">
        <v>6</v>
      </c>
      <c r="L100" t="s">
        <v>67</v>
      </c>
      <c r="M100" t="s">
        <v>5</v>
      </c>
      <c r="N100" t="s">
        <v>77</v>
      </c>
      <c r="O100" t="s">
        <v>95</v>
      </c>
      <c r="P100" t="s">
        <v>69</v>
      </c>
      <c r="Q100" t="s">
        <v>33</v>
      </c>
      <c r="R100" t="s">
        <v>6</v>
      </c>
      <c r="S100" t="s">
        <v>6</v>
      </c>
    </row>
    <row r="101" spans="1:19" x14ac:dyDescent="0.25">
      <c r="A101" s="3">
        <v>100</v>
      </c>
      <c r="B101" t="s">
        <v>26</v>
      </c>
      <c r="C101" t="s">
        <v>62</v>
      </c>
      <c r="D101" s="4" t="s">
        <v>18</v>
      </c>
      <c r="E101" t="s">
        <v>63</v>
      </c>
      <c r="F101" t="s">
        <v>64</v>
      </c>
      <c r="G101" t="s">
        <v>2</v>
      </c>
      <c r="H101" t="s">
        <v>3</v>
      </c>
      <c r="I101" t="s">
        <v>65</v>
      </c>
      <c r="J101" t="s">
        <v>66</v>
      </c>
      <c r="K101" t="s">
        <v>4</v>
      </c>
      <c r="L101" t="s">
        <v>67</v>
      </c>
      <c r="M101" t="s">
        <v>5</v>
      </c>
      <c r="N101" t="s">
        <v>80</v>
      </c>
      <c r="O101" t="s">
        <v>86</v>
      </c>
      <c r="P101" t="s">
        <v>69</v>
      </c>
      <c r="Q101" t="s">
        <v>70</v>
      </c>
      <c r="R101" t="s">
        <v>6</v>
      </c>
      <c r="S101" t="s">
        <v>6</v>
      </c>
    </row>
    <row r="102" spans="1:19" x14ac:dyDescent="0.25">
      <c r="A102" s="3">
        <v>101</v>
      </c>
      <c r="B102" t="s">
        <v>26</v>
      </c>
      <c r="C102" t="s">
        <v>62</v>
      </c>
      <c r="D102" s="4" t="s">
        <v>65</v>
      </c>
      <c r="E102" t="s">
        <v>63</v>
      </c>
      <c r="F102" t="s">
        <v>64</v>
      </c>
      <c r="G102" t="s">
        <v>2</v>
      </c>
      <c r="H102" t="s">
        <v>8</v>
      </c>
      <c r="I102" t="s">
        <v>9</v>
      </c>
      <c r="J102" t="s">
        <v>71</v>
      </c>
      <c r="K102" t="s">
        <v>6</v>
      </c>
      <c r="L102" t="s">
        <v>67</v>
      </c>
      <c r="M102" t="s">
        <v>10</v>
      </c>
      <c r="N102" t="s">
        <v>72</v>
      </c>
      <c r="O102" t="s">
        <v>68</v>
      </c>
      <c r="P102" t="s">
        <v>69</v>
      </c>
      <c r="Q102" t="s">
        <v>70</v>
      </c>
      <c r="R102" t="s">
        <v>6</v>
      </c>
      <c r="S102" t="s">
        <v>6</v>
      </c>
    </row>
    <row r="103" spans="1:19" x14ac:dyDescent="0.25">
      <c r="A103" s="3">
        <v>102</v>
      </c>
      <c r="B103" t="s">
        <v>26</v>
      </c>
      <c r="C103" t="s">
        <v>62</v>
      </c>
      <c r="D103" s="4" t="s">
        <v>14</v>
      </c>
      <c r="E103" t="s">
        <v>91</v>
      </c>
      <c r="F103" t="s">
        <v>6</v>
      </c>
      <c r="G103" t="s">
        <v>2</v>
      </c>
      <c r="H103" t="s">
        <v>19</v>
      </c>
      <c r="I103" t="s">
        <v>97</v>
      </c>
      <c r="J103" t="s">
        <v>100</v>
      </c>
      <c r="K103" t="s">
        <v>6</v>
      </c>
      <c r="L103" t="s">
        <v>29</v>
      </c>
      <c r="M103" t="s">
        <v>25</v>
      </c>
      <c r="N103" t="s">
        <v>77</v>
      </c>
      <c r="O103" t="s">
        <v>92</v>
      </c>
      <c r="P103" t="s">
        <v>256</v>
      </c>
      <c r="Q103" t="s">
        <v>70</v>
      </c>
      <c r="R103" t="s">
        <v>6</v>
      </c>
      <c r="S103" t="s">
        <v>6</v>
      </c>
    </row>
    <row r="104" spans="1:19" x14ac:dyDescent="0.25">
      <c r="A104" s="3">
        <v>103</v>
      </c>
      <c r="B104" t="s">
        <v>26</v>
      </c>
      <c r="C104" t="s">
        <v>87</v>
      </c>
      <c r="D104" s="4" t="s">
        <v>63</v>
      </c>
      <c r="E104" t="s">
        <v>30</v>
      </c>
      <c r="F104" t="s">
        <v>6</v>
      </c>
      <c r="G104" t="s">
        <v>2</v>
      </c>
      <c r="H104" t="s">
        <v>8</v>
      </c>
      <c r="I104" t="s">
        <v>9</v>
      </c>
      <c r="J104" t="s">
        <v>106</v>
      </c>
      <c r="K104" t="s">
        <v>6</v>
      </c>
      <c r="L104" t="s">
        <v>67</v>
      </c>
      <c r="M104" t="s">
        <v>5</v>
      </c>
      <c r="N104" t="s">
        <v>77</v>
      </c>
      <c r="O104" t="s">
        <v>68</v>
      </c>
      <c r="P104" t="s">
        <v>107</v>
      </c>
      <c r="Q104" t="s">
        <v>33</v>
      </c>
      <c r="R104" t="s">
        <v>6</v>
      </c>
      <c r="S104" t="s">
        <v>6</v>
      </c>
    </row>
    <row r="105" spans="1:19" x14ac:dyDescent="0.25">
      <c r="A105" s="3">
        <v>104</v>
      </c>
      <c r="B105" t="s">
        <v>26</v>
      </c>
      <c r="C105" t="s">
        <v>62</v>
      </c>
      <c r="D105" s="4" t="s">
        <v>65</v>
      </c>
      <c r="E105" t="s">
        <v>250</v>
      </c>
      <c r="F105" t="s">
        <v>85</v>
      </c>
      <c r="G105" t="s">
        <v>2</v>
      </c>
      <c r="H105" t="s">
        <v>27</v>
      </c>
      <c r="I105" t="s">
        <v>9</v>
      </c>
      <c r="J105" t="s">
        <v>76</v>
      </c>
      <c r="K105" t="s">
        <v>6</v>
      </c>
      <c r="L105" t="s">
        <v>67</v>
      </c>
      <c r="M105" t="s">
        <v>5</v>
      </c>
      <c r="N105" t="s">
        <v>77</v>
      </c>
      <c r="O105" t="s">
        <v>68</v>
      </c>
      <c r="P105" t="s">
        <v>69</v>
      </c>
      <c r="Q105" t="s">
        <v>70</v>
      </c>
      <c r="R105" t="s">
        <v>6</v>
      </c>
      <c r="S105" t="s">
        <v>6</v>
      </c>
    </row>
    <row r="106" spans="1:19" x14ac:dyDescent="0.25">
      <c r="A106" s="3">
        <v>105</v>
      </c>
      <c r="B106" t="s">
        <v>26</v>
      </c>
      <c r="C106" t="s">
        <v>74</v>
      </c>
      <c r="D106" s="4" t="s">
        <v>14</v>
      </c>
      <c r="E106" t="s">
        <v>91</v>
      </c>
      <c r="F106" t="s">
        <v>64</v>
      </c>
      <c r="G106" t="s">
        <v>2</v>
      </c>
      <c r="H106" t="s">
        <v>28</v>
      </c>
      <c r="I106" t="s">
        <v>9</v>
      </c>
      <c r="J106" t="s">
        <v>71</v>
      </c>
      <c r="K106" t="s">
        <v>6</v>
      </c>
      <c r="L106" t="s">
        <v>67</v>
      </c>
      <c r="M106" t="s">
        <v>5</v>
      </c>
      <c r="N106" t="s">
        <v>77</v>
      </c>
      <c r="O106" t="s">
        <v>86</v>
      </c>
      <c r="P106" t="s">
        <v>107</v>
      </c>
      <c r="Q106" t="s">
        <v>70</v>
      </c>
      <c r="R106" t="s">
        <v>6</v>
      </c>
      <c r="S106" t="s">
        <v>6</v>
      </c>
    </row>
    <row r="107" spans="1:19" x14ac:dyDescent="0.25">
      <c r="A107" s="3">
        <v>106</v>
      </c>
      <c r="B107" t="s">
        <v>26</v>
      </c>
      <c r="C107" t="s">
        <v>84</v>
      </c>
      <c r="D107" s="4" t="s">
        <v>18</v>
      </c>
      <c r="E107" t="s">
        <v>121</v>
      </c>
      <c r="F107" t="s">
        <v>6</v>
      </c>
      <c r="G107" t="s">
        <v>2</v>
      </c>
      <c r="H107" t="s">
        <v>28</v>
      </c>
      <c r="I107" t="s">
        <v>128</v>
      </c>
      <c r="J107" t="s">
        <v>66</v>
      </c>
      <c r="K107" t="s">
        <v>6</v>
      </c>
      <c r="L107" t="s">
        <v>23</v>
      </c>
      <c r="M107" t="s">
        <v>5</v>
      </c>
      <c r="N107" t="s">
        <v>72</v>
      </c>
      <c r="O107" t="s">
        <v>92</v>
      </c>
      <c r="P107" t="s">
        <v>93</v>
      </c>
      <c r="Q107" t="s">
        <v>33</v>
      </c>
      <c r="R107" t="s">
        <v>6</v>
      </c>
      <c r="S107" t="s">
        <v>6</v>
      </c>
    </row>
    <row r="108" spans="1:19" x14ac:dyDescent="0.25">
      <c r="A108" s="3">
        <v>107</v>
      </c>
      <c r="B108" t="s">
        <v>26</v>
      </c>
      <c r="C108" t="s">
        <v>78</v>
      </c>
      <c r="D108" s="4" t="s">
        <v>65</v>
      </c>
      <c r="E108" t="s">
        <v>30</v>
      </c>
      <c r="F108" t="s">
        <v>85</v>
      </c>
      <c r="G108" t="s">
        <v>2</v>
      </c>
      <c r="H108" t="s">
        <v>8</v>
      </c>
      <c r="I108" t="s">
        <v>63</v>
      </c>
      <c r="J108" t="s">
        <v>20</v>
      </c>
      <c r="K108" t="s">
        <v>6</v>
      </c>
      <c r="L108" t="s">
        <v>29</v>
      </c>
      <c r="M108" t="s">
        <v>5</v>
      </c>
      <c r="N108" t="s">
        <v>80</v>
      </c>
      <c r="O108" t="s">
        <v>68</v>
      </c>
      <c r="P108" t="s">
        <v>257</v>
      </c>
      <c r="Q108" t="s">
        <v>70</v>
      </c>
      <c r="R108" t="s">
        <v>6</v>
      </c>
      <c r="S108" t="s">
        <v>6</v>
      </c>
    </row>
    <row r="109" spans="1:19" x14ac:dyDescent="0.25">
      <c r="A109" s="3">
        <v>108</v>
      </c>
      <c r="B109" t="s">
        <v>26</v>
      </c>
      <c r="C109" t="s">
        <v>84</v>
      </c>
      <c r="D109" s="4" t="s">
        <v>65</v>
      </c>
      <c r="E109" t="s">
        <v>142</v>
      </c>
      <c r="F109" t="s">
        <v>85</v>
      </c>
      <c r="G109" t="s">
        <v>2</v>
      </c>
      <c r="H109" t="s">
        <v>8</v>
      </c>
      <c r="I109" t="s">
        <v>9</v>
      </c>
      <c r="J109" t="s">
        <v>126</v>
      </c>
      <c r="K109" t="s">
        <v>6</v>
      </c>
      <c r="L109" t="s">
        <v>23</v>
      </c>
      <c r="M109" t="s">
        <v>10</v>
      </c>
      <c r="N109" t="s">
        <v>77</v>
      </c>
      <c r="O109" t="s">
        <v>68</v>
      </c>
      <c r="P109" t="s">
        <v>257</v>
      </c>
      <c r="Q109" t="s">
        <v>70</v>
      </c>
      <c r="R109" t="s">
        <v>6</v>
      </c>
      <c r="S109" t="s">
        <v>6</v>
      </c>
    </row>
    <row r="110" spans="1:19" x14ac:dyDescent="0.25">
      <c r="A110" s="3">
        <v>109</v>
      </c>
      <c r="B110" t="s">
        <v>12</v>
      </c>
      <c r="C110" t="s">
        <v>84</v>
      </c>
      <c r="D110" s="4" t="s">
        <v>18</v>
      </c>
      <c r="E110" t="s">
        <v>14</v>
      </c>
      <c r="F110" t="s">
        <v>6</v>
      </c>
      <c r="G110" t="s">
        <v>2</v>
      </c>
      <c r="H110" t="s">
        <v>22</v>
      </c>
      <c r="I110" t="s">
        <v>65</v>
      </c>
      <c r="J110" t="s">
        <v>120</v>
      </c>
      <c r="K110" t="s">
        <v>6</v>
      </c>
      <c r="L110" t="s">
        <v>23</v>
      </c>
      <c r="M110" t="s">
        <v>5</v>
      </c>
      <c r="N110" t="s">
        <v>90</v>
      </c>
      <c r="O110" t="s">
        <v>92</v>
      </c>
      <c r="P110" t="s">
        <v>93</v>
      </c>
      <c r="Q110" t="s">
        <v>33</v>
      </c>
      <c r="R110" t="s">
        <v>6</v>
      </c>
      <c r="S110" t="s">
        <v>83</v>
      </c>
    </row>
    <row r="111" spans="1:19" x14ac:dyDescent="0.25">
      <c r="A111" s="3">
        <v>110</v>
      </c>
      <c r="B111" t="s">
        <v>12</v>
      </c>
      <c r="C111" t="s">
        <v>62</v>
      </c>
      <c r="D111" s="4" t="s">
        <v>18</v>
      </c>
      <c r="E111" t="s">
        <v>7</v>
      </c>
      <c r="F111" t="s">
        <v>6</v>
      </c>
      <c r="G111" t="s">
        <v>2</v>
      </c>
      <c r="H111" t="s">
        <v>28</v>
      </c>
      <c r="I111" t="s">
        <v>9</v>
      </c>
      <c r="J111" t="s">
        <v>98</v>
      </c>
      <c r="K111" t="s">
        <v>6</v>
      </c>
      <c r="L111" t="s">
        <v>23</v>
      </c>
      <c r="M111" t="s">
        <v>25</v>
      </c>
      <c r="N111" t="s">
        <v>90</v>
      </c>
      <c r="O111" t="s">
        <v>92</v>
      </c>
      <c r="P111" t="s">
        <v>93</v>
      </c>
      <c r="Q111" t="s">
        <v>70</v>
      </c>
      <c r="R111" t="s">
        <v>6</v>
      </c>
      <c r="S111" t="s">
        <v>6</v>
      </c>
    </row>
    <row r="112" spans="1:19" x14ac:dyDescent="0.25">
      <c r="A112" s="3">
        <v>111</v>
      </c>
      <c r="B112" t="s">
        <v>12</v>
      </c>
      <c r="C112" t="s">
        <v>62</v>
      </c>
      <c r="D112" s="4" t="s">
        <v>124</v>
      </c>
      <c r="E112" t="s">
        <v>124</v>
      </c>
      <c r="F112" t="s">
        <v>6</v>
      </c>
      <c r="G112" t="s">
        <v>2</v>
      </c>
      <c r="H112" t="s">
        <v>27</v>
      </c>
      <c r="I112" t="s">
        <v>9</v>
      </c>
      <c r="J112" t="s">
        <v>130</v>
      </c>
      <c r="K112" t="s">
        <v>6</v>
      </c>
      <c r="L112" t="s">
        <v>67</v>
      </c>
      <c r="M112" t="s">
        <v>5</v>
      </c>
      <c r="N112" t="s">
        <v>77</v>
      </c>
      <c r="O112" t="s">
        <v>68</v>
      </c>
      <c r="P112" t="s">
        <v>257</v>
      </c>
      <c r="Q112" t="s">
        <v>33</v>
      </c>
      <c r="R112" t="s">
        <v>6</v>
      </c>
      <c r="S112" t="s">
        <v>6</v>
      </c>
    </row>
    <row r="113" spans="1:19" x14ac:dyDescent="0.25">
      <c r="A113" s="3">
        <v>112</v>
      </c>
      <c r="B113" t="s">
        <v>13</v>
      </c>
      <c r="C113" t="s">
        <v>78</v>
      </c>
      <c r="D113" s="4" t="s">
        <v>14</v>
      </c>
      <c r="E113" t="s">
        <v>14</v>
      </c>
      <c r="F113" t="s">
        <v>64</v>
      </c>
      <c r="G113" t="s">
        <v>79</v>
      </c>
      <c r="H113" t="s">
        <v>15</v>
      </c>
      <c r="I113" t="s">
        <v>75</v>
      </c>
      <c r="J113" t="s">
        <v>66</v>
      </c>
      <c r="K113" t="s">
        <v>6</v>
      </c>
      <c r="L113" t="s">
        <v>67</v>
      </c>
      <c r="M113" t="s">
        <v>5</v>
      </c>
      <c r="N113" t="s">
        <v>80</v>
      </c>
      <c r="O113" t="s">
        <v>92</v>
      </c>
      <c r="P113" t="s">
        <v>256</v>
      </c>
      <c r="Q113" t="s">
        <v>82</v>
      </c>
      <c r="R113" t="s">
        <v>6</v>
      </c>
      <c r="S113" t="s">
        <v>83</v>
      </c>
    </row>
    <row r="114" spans="1:19" x14ac:dyDescent="0.25">
      <c r="A114" s="3">
        <v>113</v>
      </c>
      <c r="B114" t="s">
        <v>13</v>
      </c>
      <c r="C114" t="s">
        <v>78</v>
      </c>
      <c r="D114" s="4" t="s">
        <v>18</v>
      </c>
      <c r="E114" t="s">
        <v>14</v>
      </c>
      <c r="F114" t="s">
        <v>64</v>
      </c>
      <c r="G114" t="s">
        <v>79</v>
      </c>
      <c r="H114" t="s">
        <v>234</v>
      </c>
      <c r="I114" t="s">
        <v>75</v>
      </c>
      <c r="J114" t="s">
        <v>66</v>
      </c>
      <c r="K114" t="s">
        <v>6</v>
      </c>
      <c r="L114" t="s">
        <v>67</v>
      </c>
      <c r="M114" t="s">
        <v>5</v>
      </c>
      <c r="N114" t="s">
        <v>80</v>
      </c>
      <c r="O114" t="s">
        <v>81</v>
      </c>
      <c r="P114" t="s">
        <v>256</v>
      </c>
      <c r="Q114" t="s">
        <v>82</v>
      </c>
      <c r="R114" t="s">
        <v>6</v>
      </c>
      <c r="S114" t="s">
        <v>83</v>
      </c>
    </row>
    <row r="115" spans="1:19" x14ac:dyDescent="0.25">
      <c r="A115" s="3">
        <v>114</v>
      </c>
      <c r="B115" t="s">
        <v>13</v>
      </c>
      <c r="C115" t="s">
        <v>78</v>
      </c>
      <c r="D115" s="4" t="s">
        <v>18</v>
      </c>
      <c r="E115" t="s">
        <v>14</v>
      </c>
      <c r="F115" t="s">
        <v>64</v>
      </c>
      <c r="G115" t="s">
        <v>79</v>
      </c>
      <c r="H115" t="s">
        <v>24</v>
      </c>
      <c r="I115" t="s">
        <v>75</v>
      </c>
      <c r="J115" t="s">
        <v>66</v>
      </c>
      <c r="K115" t="s">
        <v>6</v>
      </c>
      <c r="L115" t="s">
        <v>67</v>
      </c>
      <c r="M115" t="s">
        <v>5</v>
      </c>
      <c r="N115" t="s">
        <v>80</v>
      </c>
      <c r="O115" t="s">
        <v>81</v>
      </c>
      <c r="P115" t="s">
        <v>256</v>
      </c>
      <c r="Q115" t="s">
        <v>82</v>
      </c>
      <c r="R115" t="s">
        <v>6</v>
      </c>
      <c r="S115" t="s">
        <v>83</v>
      </c>
    </row>
    <row r="116" spans="1:19" x14ac:dyDescent="0.25">
      <c r="A116" s="3">
        <v>115</v>
      </c>
      <c r="B116" t="s">
        <v>13</v>
      </c>
      <c r="C116" t="s">
        <v>78</v>
      </c>
      <c r="D116" s="4" t="s">
        <v>14</v>
      </c>
      <c r="E116" t="s">
        <v>14</v>
      </c>
      <c r="F116" t="s">
        <v>64</v>
      </c>
      <c r="G116" t="s">
        <v>79</v>
      </c>
      <c r="H116" t="s">
        <v>234</v>
      </c>
      <c r="I116" t="s">
        <v>75</v>
      </c>
      <c r="J116" t="s">
        <v>66</v>
      </c>
      <c r="K116" t="s">
        <v>6</v>
      </c>
      <c r="L116" t="s">
        <v>67</v>
      </c>
      <c r="M116" t="s">
        <v>5</v>
      </c>
      <c r="N116" t="s">
        <v>80</v>
      </c>
      <c r="O116" t="s">
        <v>92</v>
      </c>
      <c r="P116" t="s">
        <v>256</v>
      </c>
      <c r="Q116" t="s">
        <v>82</v>
      </c>
      <c r="R116" t="s">
        <v>6</v>
      </c>
      <c r="S116" t="s">
        <v>83</v>
      </c>
    </row>
    <row r="117" spans="1:19" x14ac:dyDescent="0.25">
      <c r="A117" s="3">
        <v>116</v>
      </c>
      <c r="B117" t="s">
        <v>13</v>
      </c>
      <c r="C117" t="s">
        <v>104</v>
      </c>
      <c r="D117" s="4" t="s">
        <v>18</v>
      </c>
      <c r="E117" t="s">
        <v>7</v>
      </c>
      <c r="F117" t="s">
        <v>64</v>
      </c>
      <c r="G117" t="s">
        <v>79</v>
      </c>
      <c r="H117" t="s">
        <v>24</v>
      </c>
      <c r="I117" t="s">
        <v>75</v>
      </c>
      <c r="J117" t="s">
        <v>105</v>
      </c>
      <c r="K117" t="s">
        <v>6</v>
      </c>
      <c r="L117" t="s">
        <v>23</v>
      </c>
      <c r="M117" t="s">
        <v>5</v>
      </c>
      <c r="N117" t="s">
        <v>77</v>
      </c>
      <c r="O117" t="s">
        <v>95</v>
      </c>
      <c r="P117" t="s">
        <v>256</v>
      </c>
      <c r="Q117" t="s">
        <v>33</v>
      </c>
      <c r="R117" t="s">
        <v>6</v>
      </c>
      <c r="S117" t="s">
        <v>6</v>
      </c>
    </row>
    <row r="118" spans="1:19" x14ac:dyDescent="0.25">
      <c r="A118" s="3">
        <v>117</v>
      </c>
      <c r="B118" t="s">
        <v>11</v>
      </c>
      <c r="C118" t="s">
        <v>78</v>
      </c>
      <c r="D118" s="4" t="s">
        <v>14</v>
      </c>
      <c r="E118" t="s">
        <v>94</v>
      </c>
      <c r="F118" t="s">
        <v>6</v>
      </c>
      <c r="G118" t="s">
        <v>2</v>
      </c>
      <c r="H118" t="s">
        <v>24</v>
      </c>
      <c r="I118" t="s">
        <v>75</v>
      </c>
      <c r="J118" t="s">
        <v>66</v>
      </c>
      <c r="K118" t="s">
        <v>6</v>
      </c>
      <c r="L118" t="s">
        <v>67</v>
      </c>
      <c r="M118" t="s">
        <v>25</v>
      </c>
      <c r="N118" t="s">
        <v>80</v>
      </c>
      <c r="O118" t="s">
        <v>86</v>
      </c>
      <c r="P118" t="s">
        <v>93</v>
      </c>
      <c r="Q118" t="s">
        <v>70</v>
      </c>
      <c r="R118" t="s">
        <v>6</v>
      </c>
      <c r="S118" t="s">
        <v>6</v>
      </c>
    </row>
    <row r="119" spans="1:19" x14ac:dyDescent="0.25">
      <c r="A119" s="3">
        <v>118</v>
      </c>
      <c r="B119" t="s">
        <v>26</v>
      </c>
      <c r="C119" t="s">
        <v>74</v>
      </c>
      <c r="D119" s="4" t="s">
        <v>63</v>
      </c>
      <c r="E119" t="s">
        <v>94</v>
      </c>
      <c r="F119" t="s">
        <v>85</v>
      </c>
      <c r="G119" t="s">
        <v>2</v>
      </c>
      <c r="H119" t="s">
        <v>8</v>
      </c>
      <c r="I119" t="s">
        <v>9</v>
      </c>
      <c r="J119" t="s">
        <v>96</v>
      </c>
      <c r="K119" t="s">
        <v>6</v>
      </c>
      <c r="L119" t="s">
        <v>67</v>
      </c>
      <c r="M119" t="s">
        <v>25</v>
      </c>
      <c r="N119" t="s">
        <v>77</v>
      </c>
      <c r="O119" t="s">
        <v>68</v>
      </c>
      <c r="P119" t="s">
        <v>69</v>
      </c>
      <c r="Q119" t="s">
        <v>70</v>
      </c>
      <c r="R119" t="s">
        <v>6</v>
      </c>
      <c r="S119" t="s">
        <v>6</v>
      </c>
    </row>
    <row r="120" spans="1:19" x14ac:dyDescent="0.25">
      <c r="A120" s="3">
        <v>119</v>
      </c>
      <c r="B120" t="s">
        <v>26</v>
      </c>
      <c r="C120" t="s">
        <v>62</v>
      </c>
      <c r="D120" s="4" t="s">
        <v>97</v>
      </c>
      <c r="E120" t="s">
        <v>99</v>
      </c>
      <c r="F120" t="s">
        <v>64</v>
      </c>
      <c r="G120" t="s">
        <v>2</v>
      </c>
      <c r="H120" t="s">
        <v>28</v>
      </c>
      <c r="I120" t="s">
        <v>9</v>
      </c>
      <c r="J120" t="s">
        <v>98</v>
      </c>
      <c r="K120" t="s">
        <v>6</v>
      </c>
      <c r="L120" t="s">
        <v>23</v>
      </c>
      <c r="M120" t="s">
        <v>5</v>
      </c>
      <c r="N120" t="s">
        <v>77</v>
      </c>
      <c r="O120" t="s">
        <v>68</v>
      </c>
      <c r="P120" t="s">
        <v>93</v>
      </c>
      <c r="Q120" t="s">
        <v>70</v>
      </c>
      <c r="R120" t="s">
        <v>6</v>
      </c>
      <c r="S120" t="s">
        <v>6</v>
      </c>
    </row>
    <row r="121" spans="1:19" x14ac:dyDescent="0.25">
      <c r="A121" s="3">
        <v>120</v>
      </c>
      <c r="B121" t="s">
        <v>26</v>
      </c>
      <c r="C121" t="s">
        <v>62</v>
      </c>
      <c r="D121" s="4" t="s">
        <v>14</v>
      </c>
      <c r="E121" t="s">
        <v>7</v>
      </c>
      <c r="F121" t="s">
        <v>85</v>
      </c>
      <c r="G121" t="s">
        <v>2</v>
      </c>
      <c r="H121" t="s">
        <v>22</v>
      </c>
      <c r="I121" t="s">
        <v>9</v>
      </c>
      <c r="J121" t="s">
        <v>76</v>
      </c>
      <c r="K121" t="s">
        <v>6</v>
      </c>
      <c r="L121" t="s">
        <v>67</v>
      </c>
      <c r="M121" t="s">
        <v>5</v>
      </c>
      <c r="N121" t="s">
        <v>77</v>
      </c>
      <c r="O121" t="s">
        <v>86</v>
      </c>
      <c r="P121" t="s">
        <v>256</v>
      </c>
      <c r="Q121" t="s">
        <v>70</v>
      </c>
      <c r="R121" t="s">
        <v>6</v>
      </c>
      <c r="S121" t="s">
        <v>6</v>
      </c>
    </row>
    <row r="122" spans="1:19" x14ac:dyDescent="0.25">
      <c r="A122" s="3">
        <v>121</v>
      </c>
      <c r="B122" t="s">
        <v>11</v>
      </c>
      <c r="C122" t="s">
        <v>84</v>
      </c>
      <c r="D122" s="4" t="s">
        <v>63</v>
      </c>
      <c r="E122" t="s">
        <v>7</v>
      </c>
      <c r="F122" t="s">
        <v>6</v>
      </c>
      <c r="G122" t="s">
        <v>2</v>
      </c>
      <c r="H122" t="s">
        <v>3</v>
      </c>
      <c r="I122" t="s">
        <v>9</v>
      </c>
      <c r="J122" t="s">
        <v>71</v>
      </c>
      <c r="K122" t="s">
        <v>6</v>
      </c>
      <c r="L122" t="s">
        <v>23</v>
      </c>
      <c r="M122" t="s">
        <v>10</v>
      </c>
      <c r="N122" t="s">
        <v>90</v>
      </c>
      <c r="O122" t="s">
        <v>68</v>
      </c>
      <c r="P122" t="s">
        <v>69</v>
      </c>
      <c r="Q122" t="s">
        <v>70</v>
      </c>
      <c r="R122" t="s">
        <v>6</v>
      </c>
      <c r="S122" t="s">
        <v>6</v>
      </c>
    </row>
    <row r="123" spans="1:19" x14ac:dyDescent="0.25">
      <c r="A123" s="3">
        <v>122</v>
      </c>
      <c r="B123" t="s">
        <v>11</v>
      </c>
      <c r="C123" t="s">
        <v>87</v>
      </c>
      <c r="D123" s="4" t="s">
        <v>63</v>
      </c>
      <c r="E123" t="s">
        <v>7</v>
      </c>
      <c r="F123" t="s">
        <v>64</v>
      </c>
      <c r="G123" t="s">
        <v>2</v>
      </c>
      <c r="H123" t="s">
        <v>8</v>
      </c>
      <c r="I123" t="s">
        <v>9</v>
      </c>
      <c r="J123" t="s">
        <v>96</v>
      </c>
      <c r="K123" t="s">
        <v>6</v>
      </c>
      <c r="L123" t="s">
        <v>23</v>
      </c>
      <c r="M123" t="s">
        <v>5</v>
      </c>
      <c r="N123" t="s">
        <v>77</v>
      </c>
      <c r="O123" t="s">
        <v>68</v>
      </c>
      <c r="P123" t="s">
        <v>69</v>
      </c>
      <c r="Q123" t="s">
        <v>70</v>
      </c>
      <c r="R123" t="s">
        <v>6</v>
      </c>
      <c r="S123" t="s">
        <v>6</v>
      </c>
    </row>
    <row r="124" spans="1:19" x14ac:dyDescent="0.25">
      <c r="A124" s="3">
        <v>123</v>
      </c>
      <c r="B124" t="s">
        <v>26</v>
      </c>
      <c r="C124" t="s">
        <v>62</v>
      </c>
      <c r="D124" s="4" t="s">
        <v>18</v>
      </c>
      <c r="E124" t="s">
        <v>251</v>
      </c>
      <c r="F124" t="s">
        <v>6</v>
      </c>
      <c r="G124" t="s">
        <v>2</v>
      </c>
      <c r="H124" t="s">
        <v>28</v>
      </c>
      <c r="I124" t="s">
        <v>63</v>
      </c>
      <c r="J124" t="s">
        <v>71</v>
      </c>
      <c r="K124" t="s">
        <v>6</v>
      </c>
      <c r="L124" t="s">
        <v>23</v>
      </c>
      <c r="M124" t="s">
        <v>5</v>
      </c>
      <c r="N124" t="s">
        <v>90</v>
      </c>
      <c r="O124" t="s">
        <v>92</v>
      </c>
      <c r="P124" t="s">
        <v>93</v>
      </c>
      <c r="Q124" t="s">
        <v>70</v>
      </c>
      <c r="R124" t="s">
        <v>6</v>
      </c>
      <c r="S124" t="s">
        <v>6</v>
      </c>
    </row>
    <row r="125" spans="1:19" x14ac:dyDescent="0.25">
      <c r="A125" s="3">
        <v>124</v>
      </c>
      <c r="B125" t="s">
        <v>11</v>
      </c>
      <c r="C125" t="s">
        <v>84</v>
      </c>
      <c r="D125" s="4" t="s">
        <v>63</v>
      </c>
      <c r="E125" t="s">
        <v>91</v>
      </c>
      <c r="F125" t="s">
        <v>6</v>
      </c>
      <c r="G125" t="s">
        <v>2</v>
      </c>
      <c r="H125" t="s">
        <v>8</v>
      </c>
      <c r="I125" t="s">
        <v>9</v>
      </c>
      <c r="J125" t="s">
        <v>149</v>
      </c>
      <c r="K125" t="s">
        <v>6</v>
      </c>
      <c r="L125" t="s">
        <v>23</v>
      </c>
      <c r="M125" t="s">
        <v>5</v>
      </c>
      <c r="N125" t="s">
        <v>90</v>
      </c>
      <c r="O125" t="s">
        <v>68</v>
      </c>
      <c r="P125" t="s">
        <v>257</v>
      </c>
      <c r="Q125" t="s">
        <v>82</v>
      </c>
      <c r="R125" t="s">
        <v>6</v>
      </c>
      <c r="S125" t="s">
        <v>6</v>
      </c>
    </row>
    <row r="126" spans="1:19" x14ac:dyDescent="0.25">
      <c r="A126" s="3">
        <v>125</v>
      </c>
      <c r="B126" t="s">
        <v>11</v>
      </c>
      <c r="C126" t="s">
        <v>87</v>
      </c>
      <c r="D126" s="4" t="s">
        <v>63</v>
      </c>
      <c r="E126" t="s">
        <v>73</v>
      </c>
      <c r="F126" t="s">
        <v>85</v>
      </c>
      <c r="G126" t="s">
        <v>2</v>
      </c>
      <c r="H126" t="s">
        <v>3</v>
      </c>
      <c r="I126" t="s">
        <v>88</v>
      </c>
      <c r="J126" t="s">
        <v>89</v>
      </c>
      <c r="K126" t="s">
        <v>6</v>
      </c>
      <c r="L126" t="s">
        <v>67</v>
      </c>
      <c r="M126" t="s">
        <v>5</v>
      </c>
      <c r="N126" t="s">
        <v>72</v>
      </c>
      <c r="O126" t="s">
        <v>68</v>
      </c>
      <c r="P126" t="s">
        <v>69</v>
      </c>
      <c r="Q126" t="s">
        <v>70</v>
      </c>
      <c r="R126" t="s">
        <v>6</v>
      </c>
      <c r="S126" t="s">
        <v>6</v>
      </c>
    </row>
    <row r="127" spans="1:19" x14ac:dyDescent="0.25">
      <c r="A127" s="3">
        <v>126</v>
      </c>
      <c r="B127" t="s">
        <v>12</v>
      </c>
      <c r="C127" t="s">
        <v>84</v>
      </c>
      <c r="D127" s="4" t="s">
        <v>14</v>
      </c>
      <c r="E127" t="s">
        <v>14</v>
      </c>
      <c r="F127" t="s">
        <v>6</v>
      </c>
      <c r="G127" t="s">
        <v>21</v>
      </c>
      <c r="H127" t="s">
        <v>19</v>
      </c>
      <c r="I127" t="s">
        <v>9</v>
      </c>
      <c r="J127" t="s">
        <v>89</v>
      </c>
      <c r="K127" t="s">
        <v>6</v>
      </c>
      <c r="L127" t="s">
        <v>67</v>
      </c>
      <c r="M127" t="s">
        <v>5</v>
      </c>
      <c r="N127" t="s">
        <v>90</v>
      </c>
      <c r="O127" t="s">
        <v>86</v>
      </c>
      <c r="P127" t="s">
        <v>256</v>
      </c>
      <c r="Q127" t="s">
        <v>82</v>
      </c>
      <c r="R127" t="s">
        <v>6</v>
      </c>
      <c r="S127" t="s">
        <v>6</v>
      </c>
    </row>
    <row r="128" spans="1:19" x14ac:dyDescent="0.25">
      <c r="A128" s="3">
        <v>127</v>
      </c>
      <c r="B128" t="s">
        <v>11</v>
      </c>
      <c r="C128" t="s">
        <v>84</v>
      </c>
      <c r="D128" s="4" t="s">
        <v>14</v>
      </c>
      <c r="E128" t="s">
        <v>109</v>
      </c>
      <c r="F128" t="s">
        <v>64</v>
      </c>
      <c r="G128" t="s">
        <v>2</v>
      </c>
      <c r="H128" t="s">
        <v>32</v>
      </c>
      <c r="I128" t="s">
        <v>110</v>
      </c>
      <c r="J128" t="s">
        <v>20</v>
      </c>
      <c r="K128" t="s">
        <v>6</v>
      </c>
      <c r="L128" t="s">
        <v>67</v>
      </c>
      <c r="M128" t="s">
        <v>5</v>
      </c>
      <c r="N128" t="s">
        <v>80</v>
      </c>
      <c r="O128" t="s">
        <v>86</v>
      </c>
      <c r="P128" t="s">
        <v>93</v>
      </c>
      <c r="Q128" t="s">
        <v>70</v>
      </c>
      <c r="R128" t="s">
        <v>83</v>
      </c>
      <c r="S128" t="s">
        <v>83</v>
      </c>
    </row>
    <row r="129" spans="1:19" x14ac:dyDescent="0.25">
      <c r="A129" s="3">
        <v>128</v>
      </c>
      <c r="B129" t="s">
        <v>13</v>
      </c>
      <c r="C129" t="s">
        <v>104</v>
      </c>
      <c r="D129" s="4" t="s">
        <v>14</v>
      </c>
      <c r="E129" t="s">
        <v>14</v>
      </c>
      <c r="F129" t="s">
        <v>64</v>
      </c>
      <c r="G129" t="s">
        <v>79</v>
      </c>
      <c r="H129" t="s">
        <v>24</v>
      </c>
      <c r="I129" t="s">
        <v>75</v>
      </c>
      <c r="J129" t="s">
        <v>111</v>
      </c>
      <c r="K129" t="s">
        <v>6</v>
      </c>
      <c r="L129" t="s">
        <v>23</v>
      </c>
      <c r="M129" t="s">
        <v>5</v>
      </c>
      <c r="N129" t="s">
        <v>77</v>
      </c>
      <c r="O129" t="s">
        <v>86</v>
      </c>
      <c r="P129" t="s">
        <v>93</v>
      </c>
      <c r="Q129" t="s">
        <v>33</v>
      </c>
      <c r="R129" t="s">
        <v>6</v>
      </c>
      <c r="S129" t="s">
        <v>6</v>
      </c>
    </row>
    <row r="130" spans="1:19" x14ac:dyDescent="0.25">
      <c r="A130" s="3">
        <v>129</v>
      </c>
      <c r="B130" t="s">
        <v>17</v>
      </c>
      <c r="C130" t="s">
        <v>84</v>
      </c>
      <c r="D130" s="4" t="s">
        <v>18</v>
      </c>
      <c r="E130" t="s">
        <v>30</v>
      </c>
      <c r="F130" t="s">
        <v>6</v>
      </c>
      <c r="G130" t="s">
        <v>2</v>
      </c>
      <c r="H130" t="s">
        <v>19</v>
      </c>
      <c r="I130" t="s">
        <v>9</v>
      </c>
      <c r="J130" t="s">
        <v>76</v>
      </c>
      <c r="K130" t="s">
        <v>6</v>
      </c>
      <c r="L130" t="s">
        <v>23</v>
      </c>
      <c r="M130" t="s">
        <v>5</v>
      </c>
      <c r="N130" t="s">
        <v>77</v>
      </c>
      <c r="O130" t="s">
        <v>92</v>
      </c>
      <c r="P130" t="s">
        <v>256</v>
      </c>
      <c r="Q130" t="s">
        <v>70</v>
      </c>
      <c r="R130" t="s">
        <v>6</v>
      </c>
      <c r="S130" t="s">
        <v>6</v>
      </c>
    </row>
    <row r="131" spans="1:19" x14ac:dyDescent="0.25">
      <c r="A131" s="3">
        <v>130</v>
      </c>
      <c r="B131" t="s">
        <v>11</v>
      </c>
      <c r="C131" t="s">
        <v>104</v>
      </c>
      <c r="D131" s="4" t="s">
        <v>14</v>
      </c>
      <c r="E131" t="s">
        <v>7</v>
      </c>
      <c r="F131" t="s">
        <v>6</v>
      </c>
      <c r="G131" t="s">
        <v>2</v>
      </c>
      <c r="H131" t="s">
        <v>22</v>
      </c>
      <c r="I131" t="s">
        <v>65</v>
      </c>
      <c r="J131" t="s">
        <v>100</v>
      </c>
      <c r="K131" t="s">
        <v>6</v>
      </c>
      <c r="L131" t="s">
        <v>23</v>
      </c>
      <c r="M131" t="s">
        <v>25</v>
      </c>
      <c r="N131" t="s">
        <v>80</v>
      </c>
      <c r="O131" t="s">
        <v>92</v>
      </c>
      <c r="P131" t="s">
        <v>93</v>
      </c>
      <c r="Q131" t="s">
        <v>33</v>
      </c>
      <c r="R131" t="s">
        <v>6</v>
      </c>
      <c r="S131" t="s">
        <v>6</v>
      </c>
    </row>
    <row r="132" spans="1:19" x14ac:dyDescent="0.25">
      <c r="A132" s="3">
        <v>131</v>
      </c>
      <c r="B132" t="s">
        <v>11</v>
      </c>
      <c r="C132" t="s">
        <v>104</v>
      </c>
      <c r="D132" s="4" t="s">
        <v>14</v>
      </c>
      <c r="E132" t="s">
        <v>94</v>
      </c>
      <c r="F132" t="s">
        <v>85</v>
      </c>
      <c r="G132" t="s">
        <v>2</v>
      </c>
      <c r="H132" t="s">
        <v>22</v>
      </c>
      <c r="I132" t="s">
        <v>65</v>
      </c>
      <c r="J132" t="s">
        <v>76</v>
      </c>
      <c r="K132" t="s">
        <v>6</v>
      </c>
      <c r="L132" t="s">
        <v>23</v>
      </c>
      <c r="M132" t="s">
        <v>5</v>
      </c>
      <c r="N132" t="s">
        <v>80</v>
      </c>
      <c r="O132" t="s">
        <v>86</v>
      </c>
      <c r="P132" t="s">
        <v>93</v>
      </c>
      <c r="Q132" t="s">
        <v>33</v>
      </c>
      <c r="R132" t="s">
        <v>6</v>
      </c>
      <c r="S132" t="s">
        <v>6</v>
      </c>
    </row>
    <row r="133" spans="1:19" x14ac:dyDescent="0.25">
      <c r="A133" s="3">
        <v>132</v>
      </c>
      <c r="B133" t="s">
        <v>13</v>
      </c>
      <c r="C133" t="s">
        <v>104</v>
      </c>
      <c r="D133" s="4" t="s">
        <v>14</v>
      </c>
      <c r="E133" t="s">
        <v>7</v>
      </c>
      <c r="F133" t="s">
        <v>6</v>
      </c>
      <c r="G133" t="s">
        <v>2</v>
      </c>
      <c r="H133" t="s">
        <v>28</v>
      </c>
      <c r="I133" t="s">
        <v>9</v>
      </c>
      <c r="J133" t="s">
        <v>112</v>
      </c>
      <c r="K133" t="s">
        <v>6</v>
      </c>
      <c r="L133" t="s">
        <v>23</v>
      </c>
      <c r="M133" t="s">
        <v>5</v>
      </c>
      <c r="N133" t="s">
        <v>77</v>
      </c>
      <c r="O133" t="s">
        <v>95</v>
      </c>
      <c r="P133" t="s">
        <v>93</v>
      </c>
      <c r="Q133" t="s">
        <v>33</v>
      </c>
      <c r="R133" t="s">
        <v>6</v>
      </c>
      <c r="S133" t="s">
        <v>113</v>
      </c>
    </row>
    <row r="134" spans="1:19" x14ac:dyDescent="0.25">
      <c r="A134" s="3">
        <v>133</v>
      </c>
      <c r="B134" t="s">
        <v>26</v>
      </c>
      <c r="C134" t="s">
        <v>62</v>
      </c>
      <c r="D134" s="4" t="s">
        <v>18</v>
      </c>
      <c r="E134" t="s">
        <v>94</v>
      </c>
      <c r="F134" t="s">
        <v>6</v>
      </c>
      <c r="G134" t="s">
        <v>2</v>
      </c>
      <c r="H134" t="s">
        <v>19</v>
      </c>
      <c r="I134" t="s">
        <v>65</v>
      </c>
      <c r="J134" t="s">
        <v>129</v>
      </c>
      <c r="K134" t="s">
        <v>6</v>
      </c>
      <c r="L134" t="s">
        <v>29</v>
      </c>
      <c r="M134" t="s">
        <v>25</v>
      </c>
      <c r="N134" t="s">
        <v>72</v>
      </c>
      <c r="O134" t="s">
        <v>92</v>
      </c>
      <c r="P134" t="s">
        <v>256</v>
      </c>
      <c r="Q134" t="s">
        <v>70</v>
      </c>
      <c r="R134" t="s">
        <v>6</v>
      </c>
      <c r="S134" t="s">
        <v>83</v>
      </c>
    </row>
    <row r="135" spans="1:19" x14ac:dyDescent="0.25">
      <c r="A135" s="3">
        <v>134</v>
      </c>
      <c r="B135" t="s">
        <v>11</v>
      </c>
      <c r="C135" t="s">
        <v>78</v>
      </c>
      <c r="D135" s="4" t="s">
        <v>63</v>
      </c>
      <c r="E135" t="s">
        <v>94</v>
      </c>
      <c r="F135" t="s">
        <v>64</v>
      </c>
      <c r="G135" t="s">
        <v>2</v>
      </c>
      <c r="H135" t="s">
        <v>38</v>
      </c>
      <c r="I135" t="s">
        <v>9</v>
      </c>
      <c r="J135" t="s">
        <v>130</v>
      </c>
      <c r="K135" t="s">
        <v>6</v>
      </c>
      <c r="L135" t="s">
        <v>67</v>
      </c>
      <c r="M135" t="s">
        <v>10</v>
      </c>
      <c r="N135" t="s">
        <v>90</v>
      </c>
      <c r="O135" t="s">
        <v>68</v>
      </c>
      <c r="P135" t="s">
        <v>257</v>
      </c>
      <c r="Q135" t="s">
        <v>70</v>
      </c>
      <c r="R135" t="s">
        <v>83</v>
      </c>
      <c r="S135" t="s">
        <v>83</v>
      </c>
    </row>
    <row r="136" spans="1:19" x14ac:dyDescent="0.25">
      <c r="A136" s="3">
        <v>135</v>
      </c>
      <c r="B136" t="s">
        <v>11</v>
      </c>
      <c r="C136" t="s">
        <v>84</v>
      </c>
      <c r="D136" s="4" t="s">
        <v>18</v>
      </c>
      <c r="E136" t="s">
        <v>30</v>
      </c>
      <c r="F136" t="s">
        <v>6</v>
      </c>
      <c r="G136" t="s">
        <v>2</v>
      </c>
      <c r="H136" t="s">
        <v>28</v>
      </c>
      <c r="I136" t="s">
        <v>9</v>
      </c>
      <c r="J136" t="s">
        <v>71</v>
      </c>
      <c r="K136" t="s">
        <v>6</v>
      </c>
      <c r="L136" t="s">
        <v>118</v>
      </c>
      <c r="M136" t="s">
        <v>5</v>
      </c>
      <c r="N136" t="s">
        <v>90</v>
      </c>
      <c r="O136" t="s">
        <v>86</v>
      </c>
      <c r="P136" t="s">
        <v>256</v>
      </c>
      <c r="Q136" t="s">
        <v>70</v>
      </c>
      <c r="R136" t="s">
        <v>6</v>
      </c>
      <c r="S136" t="s">
        <v>6</v>
      </c>
    </row>
    <row r="137" spans="1:19" x14ac:dyDescent="0.25">
      <c r="A137" s="3">
        <v>136</v>
      </c>
      <c r="B137" t="s">
        <v>11</v>
      </c>
      <c r="C137" t="s">
        <v>84</v>
      </c>
      <c r="D137" s="4" t="s">
        <v>63</v>
      </c>
      <c r="E137" t="s">
        <v>7</v>
      </c>
      <c r="F137" t="s">
        <v>6</v>
      </c>
      <c r="G137" t="s">
        <v>2</v>
      </c>
      <c r="H137" t="s">
        <v>3</v>
      </c>
      <c r="I137" t="s">
        <v>9</v>
      </c>
      <c r="J137" t="s">
        <v>149</v>
      </c>
      <c r="K137" t="s">
        <v>6</v>
      </c>
      <c r="L137" t="s">
        <v>23</v>
      </c>
      <c r="M137" t="s">
        <v>10</v>
      </c>
      <c r="N137" t="s">
        <v>90</v>
      </c>
      <c r="O137" t="s">
        <v>68</v>
      </c>
      <c r="P137" t="s">
        <v>69</v>
      </c>
      <c r="Q137" t="s">
        <v>70</v>
      </c>
      <c r="R137" t="s">
        <v>6</v>
      </c>
      <c r="S137" t="s">
        <v>6</v>
      </c>
    </row>
    <row r="138" spans="1:19" x14ac:dyDescent="0.25">
      <c r="A138" s="3">
        <v>137</v>
      </c>
      <c r="B138" t="s">
        <v>11</v>
      </c>
      <c r="C138" t="s">
        <v>87</v>
      </c>
      <c r="D138" s="4" t="s">
        <v>63</v>
      </c>
      <c r="E138" t="s">
        <v>7</v>
      </c>
      <c r="F138" t="s">
        <v>64</v>
      </c>
      <c r="G138" t="s">
        <v>2</v>
      </c>
      <c r="H138" t="s">
        <v>8</v>
      </c>
      <c r="I138" t="s">
        <v>9</v>
      </c>
      <c r="J138" t="s">
        <v>71</v>
      </c>
      <c r="K138" t="s">
        <v>6</v>
      </c>
      <c r="L138" t="s">
        <v>23</v>
      </c>
      <c r="M138" t="s">
        <v>5</v>
      </c>
      <c r="N138" t="s">
        <v>77</v>
      </c>
      <c r="O138" t="s">
        <v>68</v>
      </c>
      <c r="P138" t="s">
        <v>69</v>
      </c>
      <c r="Q138" t="s">
        <v>70</v>
      </c>
      <c r="R138" t="s">
        <v>6</v>
      </c>
      <c r="S138" t="s">
        <v>6</v>
      </c>
    </row>
    <row r="139" spans="1:19" x14ac:dyDescent="0.25">
      <c r="A139" s="3">
        <v>138</v>
      </c>
      <c r="B139" t="s">
        <v>26</v>
      </c>
      <c r="C139" t="s">
        <v>62</v>
      </c>
      <c r="D139" s="4" t="s">
        <v>18</v>
      </c>
      <c r="E139" t="s">
        <v>251</v>
      </c>
      <c r="F139" t="s">
        <v>6</v>
      </c>
      <c r="G139" t="s">
        <v>2</v>
      </c>
      <c r="H139" t="s">
        <v>28</v>
      </c>
      <c r="I139" t="s">
        <v>63</v>
      </c>
      <c r="J139" t="s">
        <v>71</v>
      </c>
      <c r="K139" t="s">
        <v>6</v>
      </c>
      <c r="L139" t="s">
        <v>23</v>
      </c>
      <c r="M139" t="s">
        <v>5</v>
      </c>
      <c r="N139" t="s">
        <v>90</v>
      </c>
      <c r="O139" t="s">
        <v>92</v>
      </c>
      <c r="P139" t="s">
        <v>93</v>
      </c>
      <c r="Q139" t="s">
        <v>70</v>
      </c>
      <c r="R139" t="s">
        <v>6</v>
      </c>
      <c r="S139" t="s">
        <v>6</v>
      </c>
    </row>
    <row r="140" spans="1:19" x14ac:dyDescent="0.25">
      <c r="A140" s="3">
        <v>139</v>
      </c>
      <c r="B140" t="s">
        <v>11</v>
      </c>
      <c r="C140" t="s">
        <v>84</v>
      </c>
      <c r="D140" s="4" t="s">
        <v>63</v>
      </c>
      <c r="E140" t="s">
        <v>91</v>
      </c>
      <c r="F140" t="s">
        <v>6</v>
      </c>
      <c r="G140" t="s">
        <v>2</v>
      </c>
      <c r="H140" t="s">
        <v>8</v>
      </c>
      <c r="I140" t="s">
        <v>9</v>
      </c>
      <c r="J140" t="s">
        <v>71</v>
      </c>
      <c r="K140" t="s">
        <v>6</v>
      </c>
      <c r="L140" t="s">
        <v>23</v>
      </c>
      <c r="M140" t="s">
        <v>5</v>
      </c>
      <c r="N140" t="s">
        <v>90</v>
      </c>
      <c r="O140" t="s">
        <v>68</v>
      </c>
      <c r="P140" t="s">
        <v>257</v>
      </c>
      <c r="Q140" t="s">
        <v>82</v>
      </c>
      <c r="R140" t="s">
        <v>6</v>
      </c>
      <c r="S140" t="s">
        <v>6</v>
      </c>
    </row>
    <row r="141" spans="1:19" x14ac:dyDescent="0.25">
      <c r="A141" s="3">
        <v>140</v>
      </c>
      <c r="B141" t="s">
        <v>11</v>
      </c>
      <c r="C141" t="s">
        <v>87</v>
      </c>
      <c r="D141" s="4" t="s">
        <v>63</v>
      </c>
      <c r="E141" t="s">
        <v>7</v>
      </c>
      <c r="F141" t="s">
        <v>6</v>
      </c>
      <c r="G141" t="s">
        <v>2</v>
      </c>
      <c r="H141" t="s">
        <v>3</v>
      </c>
      <c r="I141" t="s">
        <v>9</v>
      </c>
      <c r="J141" t="s">
        <v>126</v>
      </c>
      <c r="K141" t="s">
        <v>6</v>
      </c>
      <c r="L141" t="s">
        <v>23</v>
      </c>
      <c r="M141" t="s">
        <v>10</v>
      </c>
      <c r="N141" t="s">
        <v>77</v>
      </c>
      <c r="O141" t="s">
        <v>68</v>
      </c>
      <c r="P141" t="s">
        <v>69</v>
      </c>
      <c r="Q141" t="s">
        <v>70</v>
      </c>
      <c r="R141" t="s">
        <v>6</v>
      </c>
      <c r="S141" t="s">
        <v>6</v>
      </c>
    </row>
    <row r="142" spans="1:19" x14ac:dyDescent="0.25">
      <c r="A142" s="3">
        <v>141</v>
      </c>
      <c r="B142" t="s">
        <v>26</v>
      </c>
      <c r="C142" t="s">
        <v>84</v>
      </c>
      <c r="D142" s="4" t="s">
        <v>18</v>
      </c>
      <c r="E142" t="s">
        <v>7</v>
      </c>
      <c r="F142" t="s">
        <v>6</v>
      </c>
      <c r="G142" t="s">
        <v>2</v>
      </c>
      <c r="H142" t="s">
        <v>28</v>
      </c>
      <c r="I142" t="s">
        <v>255</v>
      </c>
      <c r="J142" t="s">
        <v>112</v>
      </c>
      <c r="K142" t="s">
        <v>6</v>
      </c>
      <c r="L142" t="s">
        <v>67</v>
      </c>
      <c r="M142" t="s">
        <v>25</v>
      </c>
      <c r="N142" t="s">
        <v>80</v>
      </c>
      <c r="O142" t="s">
        <v>95</v>
      </c>
      <c r="P142" t="s">
        <v>93</v>
      </c>
      <c r="Q142" t="s">
        <v>33</v>
      </c>
      <c r="R142" t="s">
        <v>6</v>
      </c>
      <c r="S142" t="s">
        <v>6</v>
      </c>
    </row>
    <row r="143" spans="1:19" x14ac:dyDescent="0.25">
      <c r="A143" s="3">
        <v>142</v>
      </c>
      <c r="B143" t="s">
        <v>26</v>
      </c>
      <c r="C143" t="s">
        <v>62</v>
      </c>
      <c r="D143" s="4" t="s">
        <v>14</v>
      </c>
      <c r="E143" t="s">
        <v>148</v>
      </c>
      <c r="F143" t="s">
        <v>85</v>
      </c>
      <c r="G143" t="s">
        <v>2</v>
      </c>
      <c r="H143" t="s">
        <v>27</v>
      </c>
      <c r="I143" t="s">
        <v>9</v>
      </c>
      <c r="J143" t="s">
        <v>44</v>
      </c>
      <c r="K143" t="s">
        <v>6</v>
      </c>
      <c r="L143" t="s">
        <v>29</v>
      </c>
      <c r="M143" t="s">
        <v>25</v>
      </c>
      <c r="N143" t="s">
        <v>77</v>
      </c>
      <c r="O143" t="s">
        <v>95</v>
      </c>
      <c r="P143" t="s">
        <v>69</v>
      </c>
      <c r="Q143" t="s">
        <v>70</v>
      </c>
      <c r="R143" t="s">
        <v>6</v>
      </c>
      <c r="S143" t="s">
        <v>6</v>
      </c>
    </row>
    <row r="144" spans="1:19" x14ac:dyDescent="0.25">
      <c r="A144" s="3">
        <v>143</v>
      </c>
      <c r="B144" t="s">
        <v>11</v>
      </c>
      <c r="C144" t="s">
        <v>62</v>
      </c>
      <c r="D144" s="4" t="s">
        <v>14</v>
      </c>
      <c r="E144" t="s">
        <v>73</v>
      </c>
      <c r="F144" t="s">
        <v>64</v>
      </c>
      <c r="G144" t="s">
        <v>2</v>
      </c>
      <c r="H144" t="s">
        <v>8</v>
      </c>
      <c r="I144" t="s">
        <v>65</v>
      </c>
      <c r="J144" t="s">
        <v>66</v>
      </c>
      <c r="K144" t="s">
        <v>4</v>
      </c>
      <c r="L144" t="s">
        <v>67</v>
      </c>
      <c r="M144" t="s">
        <v>5</v>
      </c>
      <c r="N144" t="s">
        <v>80</v>
      </c>
      <c r="O144" t="s">
        <v>92</v>
      </c>
      <c r="P144" t="s">
        <v>69</v>
      </c>
      <c r="Q144" t="s">
        <v>70</v>
      </c>
      <c r="R144" t="s">
        <v>6</v>
      </c>
      <c r="S144" t="s">
        <v>6</v>
      </c>
    </row>
    <row r="145" spans="1:19" x14ac:dyDescent="0.25">
      <c r="A145" s="3">
        <v>144</v>
      </c>
      <c r="B145" t="s">
        <v>12</v>
      </c>
      <c r="C145" t="s">
        <v>74</v>
      </c>
      <c r="D145" s="4" t="s">
        <v>18</v>
      </c>
      <c r="E145" t="s">
        <v>75</v>
      </c>
      <c r="F145" t="s">
        <v>64</v>
      </c>
      <c r="G145" t="s">
        <v>2</v>
      </c>
      <c r="H145" t="s">
        <v>38</v>
      </c>
      <c r="I145" t="s">
        <v>9</v>
      </c>
      <c r="J145" t="s">
        <v>76</v>
      </c>
      <c r="K145" t="s">
        <v>4</v>
      </c>
      <c r="L145" t="s">
        <v>67</v>
      </c>
      <c r="M145" t="s">
        <v>5</v>
      </c>
      <c r="N145" t="s">
        <v>77</v>
      </c>
      <c r="O145" t="s">
        <v>152</v>
      </c>
      <c r="P145" t="s">
        <v>69</v>
      </c>
      <c r="Q145" t="s">
        <v>70</v>
      </c>
      <c r="R145" t="s">
        <v>6</v>
      </c>
      <c r="S145" t="s">
        <v>6</v>
      </c>
    </row>
    <row r="146" spans="1:19" x14ac:dyDescent="0.25">
      <c r="A146" s="3">
        <v>145</v>
      </c>
      <c r="B146" t="s">
        <v>11</v>
      </c>
      <c r="C146" t="s">
        <v>87</v>
      </c>
      <c r="D146" s="4" t="s">
        <v>63</v>
      </c>
      <c r="E146" t="s">
        <v>7</v>
      </c>
      <c r="F146" t="s">
        <v>64</v>
      </c>
      <c r="G146" t="s">
        <v>2</v>
      </c>
      <c r="H146" t="s">
        <v>3</v>
      </c>
      <c r="I146" t="s">
        <v>9</v>
      </c>
      <c r="J146" t="s">
        <v>149</v>
      </c>
      <c r="K146" t="s">
        <v>6</v>
      </c>
      <c r="L146" t="s">
        <v>23</v>
      </c>
      <c r="M146" t="s">
        <v>5</v>
      </c>
      <c r="N146" t="s">
        <v>77</v>
      </c>
      <c r="O146" t="s">
        <v>68</v>
      </c>
      <c r="P146" t="s">
        <v>69</v>
      </c>
      <c r="Q146" t="s">
        <v>70</v>
      </c>
      <c r="R146" t="s">
        <v>6</v>
      </c>
      <c r="S146" t="s">
        <v>6</v>
      </c>
    </row>
    <row r="147" spans="1:19" x14ac:dyDescent="0.25">
      <c r="A147" s="3">
        <v>146</v>
      </c>
      <c r="B147" t="s">
        <v>11</v>
      </c>
      <c r="C147" t="s">
        <v>62</v>
      </c>
      <c r="D147" s="4" t="s">
        <v>18</v>
      </c>
      <c r="E147" t="s">
        <v>251</v>
      </c>
      <c r="F147" t="s">
        <v>6</v>
      </c>
      <c r="G147" t="s">
        <v>2</v>
      </c>
      <c r="H147" t="s">
        <v>8</v>
      </c>
      <c r="I147" t="s">
        <v>63</v>
      </c>
      <c r="J147" t="s">
        <v>71</v>
      </c>
      <c r="K147" t="s">
        <v>6</v>
      </c>
      <c r="L147" t="s">
        <v>23</v>
      </c>
      <c r="M147" t="s">
        <v>5</v>
      </c>
      <c r="N147" t="s">
        <v>90</v>
      </c>
      <c r="O147" t="s">
        <v>92</v>
      </c>
      <c r="P147" t="s">
        <v>93</v>
      </c>
      <c r="Q147" t="s">
        <v>70</v>
      </c>
      <c r="R147" t="s">
        <v>6</v>
      </c>
      <c r="S147" t="s">
        <v>6</v>
      </c>
    </row>
    <row r="148" spans="1:19" x14ac:dyDescent="0.25">
      <c r="A148" s="3">
        <v>147</v>
      </c>
      <c r="B148" t="s">
        <v>11</v>
      </c>
      <c r="C148" t="s">
        <v>84</v>
      </c>
      <c r="D148" s="4" t="s">
        <v>63</v>
      </c>
      <c r="E148" t="s">
        <v>109</v>
      </c>
      <c r="F148" t="s">
        <v>85</v>
      </c>
      <c r="G148" t="s">
        <v>2</v>
      </c>
      <c r="H148" t="s">
        <v>3</v>
      </c>
      <c r="I148" t="s">
        <v>9</v>
      </c>
      <c r="J148" t="s">
        <v>149</v>
      </c>
      <c r="K148" t="s">
        <v>6</v>
      </c>
      <c r="L148" t="s">
        <v>23</v>
      </c>
      <c r="M148" t="s">
        <v>5</v>
      </c>
      <c r="N148" t="s">
        <v>77</v>
      </c>
      <c r="O148" t="s">
        <v>68</v>
      </c>
      <c r="P148" t="s">
        <v>107</v>
      </c>
      <c r="Q148" t="s">
        <v>70</v>
      </c>
      <c r="R148" t="s">
        <v>6</v>
      </c>
      <c r="S148" t="s">
        <v>6</v>
      </c>
    </row>
    <row r="149" spans="1:19" x14ac:dyDescent="0.25">
      <c r="A149" s="3">
        <v>148</v>
      </c>
      <c r="B149" t="s">
        <v>26</v>
      </c>
      <c r="C149" t="s">
        <v>84</v>
      </c>
      <c r="D149" s="4" t="s">
        <v>65</v>
      </c>
      <c r="E149" t="s">
        <v>142</v>
      </c>
      <c r="F149" t="s">
        <v>85</v>
      </c>
      <c r="G149" t="s">
        <v>2</v>
      </c>
      <c r="H149" t="s">
        <v>8</v>
      </c>
      <c r="I149" t="s">
        <v>9</v>
      </c>
      <c r="J149" t="s">
        <v>126</v>
      </c>
      <c r="K149" t="s">
        <v>6</v>
      </c>
      <c r="L149" t="s">
        <v>23</v>
      </c>
      <c r="M149" t="s">
        <v>10</v>
      </c>
      <c r="N149" t="s">
        <v>77</v>
      </c>
      <c r="O149" t="s">
        <v>68</v>
      </c>
      <c r="P149" t="s">
        <v>257</v>
      </c>
      <c r="Q149" t="s">
        <v>70</v>
      </c>
      <c r="R149" t="s">
        <v>6</v>
      </c>
      <c r="S149" t="s">
        <v>6</v>
      </c>
    </row>
    <row r="150" spans="1:19" x14ac:dyDescent="0.25">
      <c r="A150" s="3">
        <v>149</v>
      </c>
      <c r="B150" t="s">
        <v>26</v>
      </c>
      <c r="C150" t="s">
        <v>74</v>
      </c>
      <c r="D150" s="4" t="s">
        <v>14</v>
      </c>
      <c r="E150" t="s">
        <v>7</v>
      </c>
      <c r="F150" t="s">
        <v>6</v>
      </c>
      <c r="G150" t="s">
        <v>2</v>
      </c>
      <c r="H150" t="s">
        <v>8</v>
      </c>
      <c r="I150" t="s">
        <v>9</v>
      </c>
      <c r="J150" t="s">
        <v>100</v>
      </c>
      <c r="K150" t="s">
        <v>6</v>
      </c>
      <c r="L150" t="s">
        <v>23</v>
      </c>
      <c r="M150" t="s">
        <v>5</v>
      </c>
      <c r="N150" t="s">
        <v>72</v>
      </c>
      <c r="O150" t="s">
        <v>95</v>
      </c>
      <c r="P150" t="s">
        <v>107</v>
      </c>
      <c r="Q150" t="s">
        <v>70</v>
      </c>
      <c r="R150" t="s">
        <v>6</v>
      </c>
      <c r="S150" t="s">
        <v>6</v>
      </c>
    </row>
    <row r="151" spans="1:19" x14ac:dyDescent="0.25">
      <c r="A151" s="3">
        <v>150</v>
      </c>
      <c r="B151" t="s">
        <v>26</v>
      </c>
      <c r="C151" t="s">
        <v>74</v>
      </c>
      <c r="D151" s="4" t="s">
        <v>65</v>
      </c>
      <c r="E151" t="s">
        <v>103</v>
      </c>
      <c r="F151" t="s">
        <v>85</v>
      </c>
      <c r="G151" t="s">
        <v>2</v>
      </c>
      <c r="H151" t="s">
        <v>8</v>
      </c>
      <c r="I151" t="s">
        <v>9</v>
      </c>
      <c r="J151" t="s">
        <v>76</v>
      </c>
      <c r="K151" t="s">
        <v>6</v>
      </c>
      <c r="L151" t="s">
        <v>67</v>
      </c>
      <c r="M151" t="s">
        <v>5</v>
      </c>
      <c r="N151" t="s">
        <v>90</v>
      </c>
      <c r="O151" t="s">
        <v>68</v>
      </c>
      <c r="P151" t="s">
        <v>69</v>
      </c>
      <c r="Q151" t="s">
        <v>70</v>
      </c>
      <c r="R151" t="s">
        <v>6</v>
      </c>
      <c r="S151" t="s">
        <v>6</v>
      </c>
    </row>
    <row r="152" spans="1:19" x14ac:dyDescent="0.25">
      <c r="A152" s="3">
        <v>151</v>
      </c>
      <c r="B152" t="s">
        <v>12</v>
      </c>
      <c r="C152" t="s">
        <v>62</v>
      </c>
      <c r="D152" s="4" t="s">
        <v>124</v>
      </c>
      <c r="E152" t="s">
        <v>124</v>
      </c>
      <c r="F152" t="s">
        <v>6</v>
      </c>
      <c r="G152" t="s">
        <v>2</v>
      </c>
      <c r="H152" t="s">
        <v>27</v>
      </c>
      <c r="I152" t="s">
        <v>9</v>
      </c>
      <c r="J152" t="s">
        <v>130</v>
      </c>
      <c r="K152" t="s">
        <v>6</v>
      </c>
      <c r="L152" t="s">
        <v>67</v>
      </c>
      <c r="M152" t="s">
        <v>5</v>
      </c>
      <c r="N152" t="s">
        <v>77</v>
      </c>
      <c r="O152" t="s">
        <v>68</v>
      </c>
      <c r="P152" t="s">
        <v>257</v>
      </c>
      <c r="Q152" t="s">
        <v>33</v>
      </c>
      <c r="R152" t="s">
        <v>6</v>
      </c>
      <c r="S152" t="s">
        <v>6</v>
      </c>
    </row>
    <row r="153" spans="1:19" x14ac:dyDescent="0.25">
      <c r="A153" s="3">
        <v>152</v>
      </c>
      <c r="B153" t="s">
        <v>26</v>
      </c>
      <c r="C153" t="s">
        <v>62</v>
      </c>
      <c r="D153" s="4" t="s">
        <v>14</v>
      </c>
      <c r="E153" t="s">
        <v>91</v>
      </c>
      <c r="F153" t="s">
        <v>6</v>
      </c>
      <c r="G153" t="s">
        <v>2</v>
      </c>
      <c r="H153" t="s">
        <v>19</v>
      </c>
      <c r="I153" t="s">
        <v>97</v>
      </c>
      <c r="J153" t="s">
        <v>100</v>
      </c>
      <c r="K153" t="s">
        <v>6</v>
      </c>
      <c r="L153" t="s">
        <v>29</v>
      </c>
      <c r="M153" t="s">
        <v>25</v>
      </c>
      <c r="N153" t="s">
        <v>77</v>
      </c>
      <c r="O153" t="s">
        <v>92</v>
      </c>
      <c r="P153" t="s">
        <v>256</v>
      </c>
      <c r="Q153" t="s">
        <v>70</v>
      </c>
      <c r="R153" t="s">
        <v>6</v>
      </c>
      <c r="S153" t="s">
        <v>6</v>
      </c>
    </row>
    <row r="154" spans="1:19" x14ac:dyDescent="0.25">
      <c r="A154" s="3">
        <v>153</v>
      </c>
      <c r="B154" t="s">
        <v>12</v>
      </c>
      <c r="C154" t="s">
        <v>62</v>
      </c>
      <c r="D154" s="4" t="s">
        <v>18</v>
      </c>
      <c r="E154" t="s">
        <v>30</v>
      </c>
      <c r="F154" t="s">
        <v>6</v>
      </c>
      <c r="G154" t="s">
        <v>2</v>
      </c>
      <c r="H154" t="s">
        <v>19</v>
      </c>
      <c r="I154" t="s">
        <v>9</v>
      </c>
      <c r="J154" t="s">
        <v>76</v>
      </c>
      <c r="K154" t="s">
        <v>6</v>
      </c>
      <c r="L154" t="s">
        <v>23</v>
      </c>
      <c r="M154" t="s">
        <v>5</v>
      </c>
      <c r="N154" t="s">
        <v>77</v>
      </c>
      <c r="O154" t="s">
        <v>92</v>
      </c>
      <c r="P154" t="s">
        <v>93</v>
      </c>
      <c r="Q154" t="s">
        <v>70</v>
      </c>
      <c r="R154" t="s">
        <v>6</v>
      </c>
      <c r="S154" t="s">
        <v>6</v>
      </c>
    </row>
    <row r="155" spans="1:19" x14ac:dyDescent="0.25">
      <c r="A155" s="3">
        <v>154</v>
      </c>
      <c r="B155" t="s">
        <v>11</v>
      </c>
      <c r="C155" t="s">
        <v>84</v>
      </c>
      <c r="D155" s="4" t="s">
        <v>14</v>
      </c>
      <c r="E155" t="s">
        <v>94</v>
      </c>
      <c r="F155" t="s">
        <v>6</v>
      </c>
      <c r="G155" t="s">
        <v>2</v>
      </c>
      <c r="H155" t="s">
        <v>28</v>
      </c>
      <c r="I155" t="s">
        <v>65</v>
      </c>
      <c r="J155" t="s">
        <v>101</v>
      </c>
      <c r="K155" t="s">
        <v>6</v>
      </c>
      <c r="L155" t="s">
        <v>23</v>
      </c>
      <c r="M155" t="s">
        <v>5</v>
      </c>
      <c r="N155" t="s">
        <v>80</v>
      </c>
      <c r="O155" t="s">
        <v>92</v>
      </c>
      <c r="P155" t="s">
        <v>102</v>
      </c>
      <c r="Q155" t="s">
        <v>82</v>
      </c>
      <c r="R155" t="s">
        <v>6</v>
      </c>
      <c r="S155" t="s">
        <v>6</v>
      </c>
    </row>
    <row r="156" spans="1:19" x14ac:dyDescent="0.25">
      <c r="A156" s="3">
        <v>155</v>
      </c>
      <c r="B156" t="s">
        <v>11</v>
      </c>
      <c r="C156" t="s">
        <v>84</v>
      </c>
      <c r="D156" s="4" t="s">
        <v>63</v>
      </c>
      <c r="E156" t="s">
        <v>7</v>
      </c>
      <c r="F156" t="s">
        <v>6</v>
      </c>
      <c r="G156" t="s">
        <v>2</v>
      </c>
      <c r="H156" t="s">
        <v>3</v>
      </c>
      <c r="I156" t="s">
        <v>9</v>
      </c>
      <c r="J156" t="s">
        <v>96</v>
      </c>
      <c r="K156" t="s">
        <v>6</v>
      </c>
      <c r="L156" t="s">
        <v>23</v>
      </c>
      <c r="M156" t="s">
        <v>10</v>
      </c>
      <c r="N156" t="s">
        <v>90</v>
      </c>
      <c r="O156" t="s">
        <v>68</v>
      </c>
      <c r="P156" t="s">
        <v>69</v>
      </c>
      <c r="Q156" t="s">
        <v>70</v>
      </c>
      <c r="R156" t="s">
        <v>6</v>
      </c>
      <c r="S156" t="s">
        <v>6</v>
      </c>
    </row>
    <row r="157" spans="1:19" x14ac:dyDescent="0.25">
      <c r="A157" s="3">
        <v>156</v>
      </c>
      <c r="B157" t="s">
        <v>11</v>
      </c>
      <c r="C157" t="s">
        <v>87</v>
      </c>
      <c r="D157" s="4" t="s">
        <v>63</v>
      </c>
      <c r="E157" t="s">
        <v>7</v>
      </c>
      <c r="F157" t="s">
        <v>64</v>
      </c>
      <c r="G157" t="s">
        <v>2</v>
      </c>
      <c r="H157" t="s">
        <v>8</v>
      </c>
      <c r="I157" t="s">
        <v>9</v>
      </c>
      <c r="J157" t="s">
        <v>71</v>
      </c>
      <c r="K157" t="s">
        <v>6</v>
      </c>
      <c r="L157" t="s">
        <v>23</v>
      </c>
      <c r="M157" t="s">
        <v>5</v>
      </c>
      <c r="N157" t="s">
        <v>77</v>
      </c>
      <c r="O157" t="s">
        <v>68</v>
      </c>
      <c r="P157" t="s">
        <v>69</v>
      </c>
      <c r="Q157" t="s">
        <v>70</v>
      </c>
      <c r="R157" t="s">
        <v>6</v>
      </c>
      <c r="S157" t="s">
        <v>6</v>
      </c>
    </row>
    <row r="158" spans="1:19" x14ac:dyDescent="0.25">
      <c r="A158" s="3">
        <v>157</v>
      </c>
      <c r="B158" t="s">
        <v>11</v>
      </c>
      <c r="C158" t="s">
        <v>84</v>
      </c>
      <c r="D158" s="4" t="s">
        <v>63</v>
      </c>
      <c r="E158" t="s">
        <v>63</v>
      </c>
      <c r="F158" t="s">
        <v>85</v>
      </c>
      <c r="G158" t="s">
        <v>2</v>
      </c>
      <c r="H158" t="s">
        <v>35</v>
      </c>
      <c r="I158" t="s">
        <v>88</v>
      </c>
      <c r="J158" t="s">
        <v>112</v>
      </c>
      <c r="K158" t="s">
        <v>6</v>
      </c>
      <c r="L158" t="s">
        <v>23</v>
      </c>
      <c r="M158" t="s">
        <v>10</v>
      </c>
      <c r="N158" t="s">
        <v>90</v>
      </c>
      <c r="O158" t="s">
        <v>68</v>
      </c>
      <c r="P158" t="s">
        <v>69</v>
      </c>
      <c r="Q158" t="s">
        <v>70</v>
      </c>
      <c r="R158" t="s">
        <v>6</v>
      </c>
      <c r="S158" t="s">
        <v>6</v>
      </c>
    </row>
    <row r="159" spans="1:19" x14ac:dyDescent="0.25">
      <c r="A159" s="3">
        <v>158</v>
      </c>
      <c r="B159" t="s">
        <v>26</v>
      </c>
      <c r="C159" t="s">
        <v>74</v>
      </c>
      <c r="D159" s="4" t="s">
        <v>14</v>
      </c>
      <c r="E159" t="s">
        <v>7</v>
      </c>
      <c r="F159" t="s">
        <v>6</v>
      </c>
      <c r="G159" t="s">
        <v>2</v>
      </c>
      <c r="H159" t="s">
        <v>8</v>
      </c>
      <c r="I159" t="s">
        <v>9</v>
      </c>
      <c r="J159" t="s">
        <v>100</v>
      </c>
      <c r="K159" t="s">
        <v>6</v>
      </c>
      <c r="L159" t="s">
        <v>23</v>
      </c>
      <c r="M159" t="s">
        <v>5</v>
      </c>
      <c r="N159" t="s">
        <v>72</v>
      </c>
      <c r="O159" t="s">
        <v>95</v>
      </c>
      <c r="P159" t="s">
        <v>107</v>
      </c>
      <c r="Q159" t="s">
        <v>70</v>
      </c>
      <c r="R159" t="s">
        <v>6</v>
      </c>
      <c r="S159" t="s">
        <v>6</v>
      </c>
    </row>
    <row r="160" spans="1:19" x14ac:dyDescent="0.25">
      <c r="A160" s="3">
        <v>159</v>
      </c>
      <c r="B160" t="s">
        <v>26</v>
      </c>
      <c r="C160" t="s">
        <v>74</v>
      </c>
      <c r="D160" s="4" t="s">
        <v>65</v>
      </c>
      <c r="E160" t="s">
        <v>103</v>
      </c>
      <c r="F160" t="s">
        <v>85</v>
      </c>
      <c r="G160" t="s">
        <v>2</v>
      </c>
      <c r="H160" t="s">
        <v>8</v>
      </c>
      <c r="I160" t="s">
        <v>9</v>
      </c>
      <c r="J160" t="s">
        <v>76</v>
      </c>
      <c r="K160" t="s">
        <v>6</v>
      </c>
      <c r="L160" t="s">
        <v>67</v>
      </c>
      <c r="M160" t="s">
        <v>5</v>
      </c>
      <c r="N160" t="s">
        <v>90</v>
      </c>
      <c r="O160" t="s">
        <v>68</v>
      </c>
      <c r="P160" t="s">
        <v>69</v>
      </c>
      <c r="Q160" t="s">
        <v>70</v>
      </c>
      <c r="R160" t="s">
        <v>6</v>
      </c>
      <c r="S160" t="s">
        <v>6</v>
      </c>
    </row>
    <row r="161" spans="1:19" x14ac:dyDescent="0.25">
      <c r="A161" s="3">
        <v>160</v>
      </c>
      <c r="B161" t="s">
        <v>12</v>
      </c>
      <c r="C161" t="s">
        <v>62</v>
      </c>
      <c r="D161" s="4" t="s">
        <v>124</v>
      </c>
      <c r="E161" t="s">
        <v>124</v>
      </c>
      <c r="F161" t="s">
        <v>6</v>
      </c>
      <c r="G161" t="s">
        <v>2</v>
      </c>
      <c r="H161" t="s">
        <v>27</v>
      </c>
      <c r="I161" t="s">
        <v>9</v>
      </c>
      <c r="J161" t="s">
        <v>130</v>
      </c>
      <c r="K161" t="s">
        <v>6</v>
      </c>
      <c r="L161" t="s">
        <v>67</v>
      </c>
      <c r="M161" t="s">
        <v>5</v>
      </c>
      <c r="N161" t="s">
        <v>77</v>
      </c>
      <c r="O161" t="s">
        <v>68</v>
      </c>
      <c r="P161" t="s">
        <v>257</v>
      </c>
      <c r="Q161" t="s">
        <v>33</v>
      </c>
      <c r="R161" t="s">
        <v>6</v>
      </c>
      <c r="S161" t="s">
        <v>6</v>
      </c>
    </row>
    <row r="162" spans="1:19" x14ac:dyDescent="0.25">
      <c r="A162" s="3">
        <v>161</v>
      </c>
      <c r="B162" t="s">
        <v>26</v>
      </c>
      <c r="C162" t="s">
        <v>87</v>
      </c>
      <c r="D162" s="4" t="s">
        <v>63</v>
      </c>
      <c r="E162" t="s">
        <v>150</v>
      </c>
      <c r="F162" t="s">
        <v>64</v>
      </c>
      <c r="G162" t="s">
        <v>2</v>
      </c>
      <c r="H162" t="s">
        <v>8</v>
      </c>
      <c r="I162" t="s">
        <v>9</v>
      </c>
      <c r="J162" t="s">
        <v>151</v>
      </c>
      <c r="K162" t="s">
        <v>6</v>
      </c>
      <c r="L162" t="s">
        <v>29</v>
      </c>
      <c r="M162" t="s">
        <v>10</v>
      </c>
      <c r="N162" t="s">
        <v>90</v>
      </c>
      <c r="O162" t="s">
        <v>68</v>
      </c>
      <c r="P162" t="s">
        <v>257</v>
      </c>
      <c r="Q162" t="s">
        <v>70</v>
      </c>
      <c r="R162" t="s">
        <v>83</v>
      </c>
      <c r="S162" t="s">
        <v>113</v>
      </c>
    </row>
    <row r="163" spans="1:19" x14ac:dyDescent="0.25">
      <c r="A163" s="3">
        <v>162</v>
      </c>
      <c r="B163" t="s">
        <v>11</v>
      </c>
      <c r="C163" t="s">
        <v>84</v>
      </c>
      <c r="D163" s="4" t="s">
        <v>63</v>
      </c>
      <c r="E163" t="s">
        <v>253</v>
      </c>
      <c r="F163" t="s">
        <v>64</v>
      </c>
      <c r="G163" t="s">
        <v>2</v>
      </c>
      <c r="H163" t="s">
        <v>8</v>
      </c>
      <c r="I163" t="s">
        <v>9</v>
      </c>
      <c r="J163" t="s">
        <v>96</v>
      </c>
      <c r="K163" t="s">
        <v>6</v>
      </c>
      <c r="L163" t="s">
        <v>67</v>
      </c>
      <c r="M163" t="s">
        <v>10</v>
      </c>
      <c r="N163" t="s">
        <v>77</v>
      </c>
      <c r="O163" t="s">
        <v>68</v>
      </c>
      <c r="P163" t="s">
        <v>257</v>
      </c>
      <c r="Q163" t="s">
        <v>70</v>
      </c>
      <c r="R163" t="s">
        <v>6</v>
      </c>
      <c r="S163" t="s">
        <v>6</v>
      </c>
    </row>
    <row r="164" spans="1:19" x14ac:dyDescent="0.25">
      <c r="A164" s="3">
        <v>163</v>
      </c>
      <c r="B164" t="s">
        <v>11</v>
      </c>
      <c r="C164" t="s">
        <v>78</v>
      </c>
      <c r="D164" s="4" t="s">
        <v>18</v>
      </c>
      <c r="E164" t="s">
        <v>7</v>
      </c>
      <c r="F164" t="s">
        <v>6</v>
      </c>
      <c r="G164" t="s">
        <v>2</v>
      </c>
      <c r="H164" t="s">
        <v>8</v>
      </c>
      <c r="I164" t="s">
        <v>9</v>
      </c>
      <c r="J164" t="s">
        <v>112</v>
      </c>
      <c r="K164" t="s">
        <v>6</v>
      </c>
      <c r="L164" t="s">
        <v>29</v>
      </c>
      <c r="M164" t="s">
        <v>5</v>
      </c>
      <c r="N164" t="s">
        <v>72</v>
      </c>
      <c r="O164" t="s">
        <v>95</v>
      </c>
      <c r="P164" t="s">
        <v>69</v>
      </c>
      <c r="Q164" t="s">
        <v>70</v>
      </c>
      <c r="R164" t="s">
        <v>83</v>
      </c>
      <c r="S164" t="s">
        <v>6</v>
      </c>
    </row>
    <row r="165" spans="1:19" x14ac:dyDescent="0.25">
      <c r="A165" s="3">
        <v>164</v>
      </c>
      <c r="B165" t="s">
        <v>26</v>
      </c>
      <c r="C165" t="s">
        <v>84</v>
      </c>
      <c r="D165" s="4" t="s">
        <v>124</v>
      </c>
      <c r="E165" t="s">
        <v>94</v>
      </c>
      <c r="F165" t="s">
        <v>85</v>
      </c>
      <c r="G165" t="s">
        <v>2</v>
      </c>
      <c r="H165" t="s">
        <v>28</v>
      </c>
      <c r="I165" t="s">
        <v>88</v>
      </c>
      <c r="J165" t="s">
        <v>71</v>
      </c>
      <c r="K165" t="s">
        <v>6</v>
      </c>
      <c r="L165" t="s">
        <v>29</v>
      </c>
      <c r="M165" t="s">
        <v>5</v>
      </c>
      <c r="N165" t="s">
        <v>90</v>
      </c>
      <c r="O165" t="s">
        <v>92</v>
      </c>
      <c r="P165" t="s">
        <v>257</v>
      </c>
      <c r="Q165" t="s">
        <v>33</v>
      </c>
      <c r="R165" t="s">
        <v>6</v>
      </c>
      <c r="S165" t="s">
        <v>6</v>
      </c>
    </row>
    <row r="166" spans="1:19" x14ac:dyDescent="0.25">
      <c r="A166" s="3">
        <v>165</v>
      </c>
      <c r="B166" t="s">
        <v>26</v>
      </c>
      <c r="C166" t="s">
        <v>87</v>
      </c>
      <c r="D166" s="4" t="s">
        <v>63</v>
      </c>
      <c r="E166" t="s">
        <v>138</v>
      </c>
      <c r="F166" t="s">
        <v>6</v>
      </c>
      <c r="G166" t="s">
        <v>2</v>
      </c>
      <c r="H166" t="s">
        <v>8</v>
      </c>
      <c r="I166" t="s">
        <v>65</v>
      </c>
      <c r="J166" t="s">
        <v>39</v>
      </c>
      <c r="K166" t="s">
        <v>6</v>
      </c>
      <c r="L166" t="s">
        <v>29</v>
      </c>
      <c r="M166" t="s">
        <v>5</v>
      </c>
      <c r="N166" t="s">
        <v>77</v>
      </c>
      <c r="O166" t="s">
        <v>68</v>
      </c>
      <c r="P166" t="s">
        <v>257</v>
      </c>
      <c r="Q166" t="s">
        <v>70</v>
      </c>
      <c r="R166" t="s">
        <v>6</v>
      </c>
      <c r="S166" t="s">
        <v>6</v>
      </c>
    </row>
    <row r="167" spans="1:19" x14ac:dyDescent="0.25">
      <c r="A167" s="3">
        <v>166</v>
      </c>
      <c r="B167" t="s">
        <v>11</v>
      </c>
      <c r="C167" t="s">
        <v>84</v>
      </c>
      <c r="D167" s="4" t="s">
        <v>18</v>
      </c>
      <c r="E167" t="s">
        <v>30</v>
      </c>
      <c r="F167" t="s">
        <v>6</v>
      </c>
      <c r="G167" t="s">
        <v>2</v>
      </c>
      <c r="H167" t="s">
        <v>3</v>
      </c>
      <c r="I167" t="s">
        <v>88</v>
      </c>
      <c r="J167" t="s">
        <v>96</v>
      </c>
      <c r="K167" t="s">
        <v>6</v>
      </c>
      <c r="L167" t="s">
        <v>23</v>
      </c>
      <c r="M167" t="s">
        <v>5</v>
      </c>
      <c r="N167" t="s">
        <v>80</v>
      </c>
      <c r="O167" t="s">
        <v>92</v>
      </c>
      <c r="P167" t="s">
        <v>256</v>
      </c>
      <c r="Q167" t="s">
        <v>70</v>
      </c>
      <c r="R167" t="s">
        <v>6</v>
      </c>
      <c r="S167" t="s">
        <v>6</v>
      </c>
    </row>
    <row r="168" spans="1:19" x14ac:dyDescent="0.25">
      <c r="A168" s="3">
        <v>167</v>
      </c>
      <c r="B168" t="s">
        <v>13</v>
      </c>
      <c r="C168" t="s">
        <v>104</v>
      </c>
      <c r="D168" s="4" t="s">
        <v>65</v>
      </c>
      <c r="E168" t="s">
        <v>248</v>
      </c>
      <c r="F168" t="s">
        <v>64</v>
      </c>
      <c r="G168" t="s">
        <v>2</v>
      </c>
      <c r="H168" t="s">
        <v>15</v>
      </c>
      <c r="I168" t="s">
        <v>9</v>
      </c>
      <c r="J168" t="s">
        <v>71</v>
      </c>
      <c r="K168" t="s">
        <v>6</v>
      </c>
      <c r="L168" t="s">
        <v>67</v>
      </c>
      <c r="M168" t="s">
        <v>10</v>
      </c>
      <c r="N168" t="s">
        <v>77</v>
      </c>
      <c r="O168" t="s">
        <v>68</v>
      </c>
      <c r="P168" t="s">
        <v>102</v>
      </c>
      <c r="Q168" t="s">
        <v>70</v>
      </c>
      <c r="R168" t="s">
        <v>113</v>
      </c>
      <c r="S168" t="s">
        <v>6</v>
      </c>
    </row>
    <row r="169" spans="1:19" x14ac:dyDescent="0.25">
      <c r="A169" s="3">
        <v>168</v>
      </c>
      <c r="B169" t="s">
        <v>12</v>
      </c>
      <c r="C169" t="s">
        <v>62</v>
      </c>
      <c r="D169" s="4" t="s">
        <v>18</v>
      </c>
      <c r="E169" t="s">
        <v>122</v>
      </c>
      <c r="F169" t="s">
        <v>6</v>
      </c>
      <c r="G169" t="s">
        <v>2</v>
      </c>
      <c r="H169" t="s">
        <v>19</v>
      </c>
      <c r="I169" t="s">
        <v>9</v>
      </c>
      <c r="J169" t="s">
        <v>71</v>
      </c>
      <c r="K169" t="s">
        <v>6</v>
      </c>
      <c r="L169" t="s">
        <v>23</v>
      </c>
      <c r="M169" t="s">
        <v>5</v>
      </c>
      <c r="N169" t="s">
        <v>77</v>
      </c>
      <c r="O169" t="s">
        <v>95</v>
      </c>
      <c r="P169" t="s">
        <v>102</v>
      </c>
      <c r="Q169" t="s">
        <v>70</v>
      </c>
      <c r="R169" t="s">
        <v>6</v>
      </c>
      <c r="S169" t="s">
        <v>6</v>
      </c>
    </row>
    <row r="170" spans="1:19" x14ac:dyDescent="0.25">
      <c r="A170" s="3">
        <v>169</v>
      </c>
      <c r="B170" t="s">
        <v>26</v>
      </c>
      <c r="C170" t="s">
        <v>74</v>
      </c>
      <c r="D170" s="4" t="s">
        <v>14</v>
      </c>
      <c r="E170" t="s">
        <v>7</v>
      </c>
      <c r="F170" t="s">
        <v>64</v>
      </c>
      <c r="G170" t="s">
        <v>2</v>
      </c>
      <c r="H170" t="s">
        <v>8</v>
      </c>
      <c r="I170" t="s">
        <v>63</v>
      </c>
      <c r="J170" t="s">
        <v>112</v>
      </c>
      <c r="K170" t="s">
        <v>6</v>
      </c>
      <c r="L170" t="s">
        <v>23</v>
      </c>
      <c r="M170" t="s">
        <v>10</v>
      </c>
      <c r="N170" t="s">
        <v>90</v>
      </c>
      <c r="O170" t="s">
        <v>152</v>
      </c>
      <c r="P170" t="s">
        <v>107</v>
      </c>
      <c r="Q170" t="s">
        <v>70</v>
      </c>
      <c r="R170" t="s">
        <v>6</v>
      </c>
      <c r="S170" t="s">
        <v>6</v>
      </c>
    </row>
    <row r="171" spans="1:19" x14ac:dyDescent="0.25">
      <c r="A171" s="3">
        <v>170</v>
      </c>
      <c r="B171" t="s">
        <v>17</v>
      </c>
      <c r="C171" t="s">
        <v>74</v>
      </c>
      <c r="D171" s="4" t="s">
        <v>14</v>
      </c>
      <c r="E171" t="s">
        <v>63</v>
      </c>
      <c r="F171" t="s">
        <v>6</v>
      </c>
      <c r="G171" t="s">
        <v>2</v>
      </c>
      <c r="H171" t="s">
        <v>28</v>
      </c>
      <c r="I171" t="s">
        <v>97</v>
      </c>
      <c r="J171" t="s">
        <v>89</v>
      </c>
      <c r="K171" t="s">
        <v>6</v>
      </c>
      <c r="L171" t="s">
        <v>118</v>
      </c>
      <c r="M171" t="s">
        <v>5</v>
      </c>
      <c r="N171" t="s">
        <v>80</v>
      </c>
      <c r="O171" t="s">
        <v>86</v>
      </c>
      <c r="P171" t="s">
        <v>102</v>
      </c>
      <c r="Q171" t="s">
        <v>70</v>
      </c>
      <c r="R171" t="s">
        <v>6</v>
      </c>
      <c r="S171" t="s">
        <v>6</v>
      </c>
    </row>
    <row r="172" spans="1:19" x14ac:dyDescent="0.25">
      <c r="A172" s="3">
        <v>171</v>
      </c>
      <c r="B172" t="s">
        <v>11</v>
      </c>
      <c r="C172" t="s">
        <v>84</v>
      </c>
      <c r="D172" s="4" t="s">
        <v>63</v>
      </c>
      <c r="E172" t="s">
        <v>7</v>
      </c>
      <c r="F172" t="s">
        <v>6</v>
      </c>
      <c r="G172" t="s">
        <v>2</v>
      </c>
      <c r="H172" t="s">
        <v>3</v>
      </c>
      <c r="I172" t="s">
        <v>9</v>
      </c>
      <c r="J172" t="s">
        <v>71</v>
      </c>
      <c r="K172" t="s">
        <v>6</v>
      </c>
      <c r="L172" t="s">
        <v>23</v>
      </c>
      <c r="M172" t="s">
        <v>10</v>
      </c>
      <c r="N172" t="s">
        <v>90</v>
      </c>
      <c r="O172" t="s">
        <v>68</v>
      </c>
      <c r="P172" t="s">
        <v>69</v>
      </c>
      <c r="Q172" t="s">
        <v>70</v>
      </c>
      <c r="R172" t="s">
        <v>6</v>
      </c>
      <c r="S172" t="s">
        <v>6</v>
      </c>
    </row>
    <row r="173" spans="1:19" x14ac:dyDescent="0.25">
      <c r="A173" s="3">
        <v>172</v>
      </c>
      <c r="B173" t="s">
        <v>11</v>
      </c>
      <c r="C173" t="s">
        <v>87</v>
      </c>
      <c r="D173" s="4" t="s">
        <v>63</v>
      </c>
      <c r="E173" t="s">
        <v>7</v>
      </c>
      <c r="F173" t="s">
        <v>64</v>
      </c>
      <c r="G173" t="s">
        <v>2</v>
      </c>
      <c r="H173" t="s">
        <v>8</v>
      </c>
      <c r="I173" t="s">
        <v>9</v>
      </c>
      <c r="J173" t="s">
        <v>71</v>
      </c>
      <c r="K173" t="s">
        <v>6</v>
      </c>
      <c r="L173" t="s">
        <v>23</v>
      </c>
      <c r="M173" t="s">
        <v>5</v>
      </c>
      <c r="N173" t="s">
        <v>77</v>
      </c>
      <c r="O173" t="s">
        <v>68</v>
      </c>
      <c r="P173" t="s">
        <v>69</v>
      </c>
      <c r="Q173" t="s">
        <v>70</v>
      </c>
      <c r="R173" t="s">
        <v>6</v>
      </c>
      <c r="S173" t="s">
        <v>6</v>
      </c>
    </row>
    <row r="174" spans="1:19" x14ac:dyDescent="0.25">
      <c r="A174" s="3">
        <v>173</v>
      </c>
      <c r="B174" t="s">
        <v>11</v>
      </c>
      <c r="C174" t="s">
        <v>84</v>
      </c>
      <c r="D174" s="4" t="s">
        <v>63</v>
      </c>
      <c r="E174" t="s">
        <v>63</v>
      </c>
      <c r="F174" t="s">
        <v>85</v>
      </c>
      <c r="G174" t="s">
        <v>2</v>
      </c>
      <c r="H174" t="s">
        <v>35</v>
      </c>
      <c r="I174" t="s">
        <v>88</v>
      </c>
      <c r="J174" t="s">
        <v>112</v>
      </c>
      <c r="K174" t="s">
        <v>6</v>
      </c>
      <c r="L174" t="s">
        <v>23</v>
      </c>
      <c r="M174" t="s">
        <v>10</v>
      </c>
      <c r="N174" t="s">
        <v>90</v>
      </c>
      <c r="O174" t="s">
        <v>68</v>
      </c>
      <c r="P174" t="s">
        <v>69</v>
      </c>
      <c r="Q174" t="s">
        <v>70</v>
      </c>
      <c r="R174" t="s">
        <v>6</v>
      </c>
      <c r="S174" t="s">
        <v>6</v>
      </c>
    </row>
    <row r="175" spans="1:19" x14ac:dyDescent="0.25">
      <c r="A175" s="3">
        <v>174</v>
      </c>
      <c r="B175" t="s">
        <v>11</v>
      </c>
      <c r="C175" t="s">
        <v>104</v>
      </c>
      <c r="D175" s="4" t="s">
        <v>18</v>
      </c>
      <c r="E175" t="s">
        <v>73</v>
      </c>
      <c r="F175" t="s">
        <v>85</v>
      </c>
      <c r="G175" t="s">
        <v>2</v>
      </c>
      <c r="H175" t="s">
        <v>28</v>
      </c>
      <c r="I175" t="s">
        <v>119</v>
      </c>
      <c r="J175" t="s">
        <v>120</v>
      </c>
      <c r="K175" t="s">
        <v>6</v>
      </c>
      <c r="L175" t="s">
        <v>67</v>
      </c>
      <c r="M175" t="s">
        <v>5</v>
      </c>
      <c r="N175" t="s">
        <v>90</v>
      </c>
      <c r="O175" t="s">
        <v>92</v>
      </c>
      <c r="P175" t="s">
        <v>93</v>
      </c>
      <c r="Q175" t="s">
        <v>70</v>
      </c>
      <c r="R175" t="s">
        <v>6</v>
      </c>
      <c r="S175" t="s">
        <v>6</v>
      </c>
    </row>
    <row r="176" spans="1:19" x14ac:dyDescent="0.25">
      <c r="A176" s="3">
        <v>175</v>
      </c>
      <c r="B176" t="s">
        <v>11</v>
      </c>
      <c r="C176" t="s">
        <v>74</v>
      </c>
      <c r="D176" s="4" t="s">
        <v>14</v>
      </c>
      <c r="E176" t="s">
        <v>121</v>
      </c>
      <c r="F176" t="s">
        <v>85</v>
      </c>
      <c r="G176" t="s">
        <v>2</v>
      </c>
      <c r="H176" t="s">
        <v>3</v>
      </c>
      <c r="I176" t="s">
        <v>65</v>
      </c>
      <c r="J176" t="s">
        <v>71</v>
      </c>
      <c r="K176" t="s">
        <v>6</v>
      </c>
      <c r="L176" t="s">
        <v>67</v>
      </c>
      <c r="M176" t="s">
        <v>25</v>
      </c>
      <c r="N176" t="s">
        <v>80</v>
      </c>
      <c r="O176" t="s">
        <v>86</v>
      </c>
      <c r="P176" t="s">
        <v>256</v>
      </c>
      <c r="Q176" t="s">
        <v>70</v>
      </c>
      <c r="R176" t="s">
        <v>6</v>
      </c>
      <c r="S176" t="s">
        <v>6</v>
      </c>
    </row>
    <row r="177" spans="1:19" x14ac:dyDescent="0.25">
      <c r="A177" s="3">
        <v>176</v>
      </c>
      <c r="B177" t="s">
        <v>11</v>
      </c>
      <c r="C177" t="s">
        <v>84</v>
      </c>
      <c r="D177" s="4" t="s">
        <v>14</v>
      </c>
      <c r="E177" t="s">
        <v>122</v>
      </c>
      <c r="F177" t="s">
        <v>64</v>
      </c>
      <c r="G177" t="s">
        <v>2</v>
      </c>
      <c r="H177" t="s">
        <v>28</v>
      </c>
      <c r="I177" t="s">
        <v>9</v>
      </c>
      <c r="J177" t="s">
        <v>71</v>
      </c>
      <c r="K177" t="s">
        <v>6</v>
      </c>
      <c r="L177" t="s">
        <v>23</v>
      </c>
      <c r="M177" t="s">
        <v>5</v>
      </c>
      <c r="N177" t="s">
        <v>90</v>
      </c>
      <c r="O177" t="s">
        <v>95</v>
      </c>
      <c r="P177" t="s">
        <v>107</v>
      </c>
      <c r="Q177" t="s">
        <v>70</v>
      </c>
      <c r="R177" t="s">
        <v>6</v>
      </c>
      <c r="S177" t="s">
        <v>6</v>
      </c>
    </row>
    <row r="178" spans="1:19" x14ac:dyDescent="0.25">
      <c r="A178" s="3">
        <v>177</v>
      </c>
      <c r="B178" t="s">
        <v>11</v>
      </c>
      <c r="C178" t="s">
        <v>104</v>
      </c>
      <c r="D178" s="4" t="s">
        <v>14</v>
      </c>
      <c r="E178" t="s">
        <v>7</v>
      </c>
      <c r="F178" t="s">
        <v>6</v>
      </c>
      <c r="G178" t="s">
        <v>2</v>
      </c>
      <c r="H178" t="s">
        <v>28</v>
      </c>
      <c r="I178" t="s">
        <v>65</v>
      </c>
      <c r="J178" t="s">
        <v>20</v>
      </c>
      <c r="K178" t="s">
        <v>6</v>
      </c>
      <c r="L178" t="s">
        <v>67</v>
      </c>
      <c r="M178" t="s">
        <v>5</v>
      </c>
      <c r="N178" t="s">
        <v>80</v>
      </c>
      <c r="O178" t="s">
        <v>92</v>
      </c>
      <c r="P178" t="s">
        <v>256</v>
      </c>
      <c r="Q178" t="s">
        <v>70</v>
      </c>
      <c r="R178" t="s">
        <v>83</v>
      </c>
      <c r="S178" t="s">
        <v>6</v>
      </c>
    </row>
    <row r="179" spans="1:19" x14ac:dyDescent="0.25">
      <c r="A179" s="3">
        <v>178</v>
      </c>
      <c r="B179" t="s">
        <v>11</v>
      </c>
      <c r="C179" t="s">
        <v>84</v>
      </c>
      <c r="D179" s="4" t="s">
        <v>14</v>
      </c>
      <c r="E179" t="s">
        <v>122</v>
      </c>
      <c r="F179" t="s">
        <v>64</v>
      </c>
      <c r="G179" t="s">
        <v>2</v>
      </c>
      <c r="H179" t="s">
        <v>8</v>
      </c>
      <c r="I179" t="s">
        <v>65</v>
      </c>
      <c r="J179" t="s">
        <v>108</v>
      </c>
      <c r="K179" t="s">
        <v>6</v>
      </c>
      <c r="L179" t="s">
        <v>67</v>
      </c>
      <c r="M179" t="s">
        <v>5</v>
      </c>
      <c r="N179" t="s">
        <v>90</v>
      </c>
      <c r="O179" t="s">
        <v>92</v>
      </c>
      <c r="P179" t="s">
        <v>69</v>
      </c>
      <c r="Q179" t="s">
        <v>33</v>
      </c>
      <c r="R179" t="s">
        <v>6</v>
      </c>
      <c r="S179" t="s">
        <v>6</v>
      </c>
    </row>
    <row r="180" spans="1:19" x14ac:dyDescent="0.25">
      <c r="A180" s="3">
        <v>179</v>
      </c>
      <c r="B180" t="s">
        <v>12</v>
      </c>
      <c r="C180" t="s">
        <v>84</v>
      </c>
      <c r="D180" s="4" t="s">
        <v>14</v>
      </c>
      <c r="E180" t="s">
        <v>14</v>
      </c>
      <c r="F180" t="s">
        <v>6</v>
      </c>
      <c r="G180" t="s">
        <v>21</v>
      </c>
      <c r="H180" t="s">
        <v>19</v>
      </c>
      <c r="I180" t="s">
        <v>9</v>
      </c>
      <c r="J180" t="s">
        <v>89</v>
      </c>
      <c r="K180" t="s">
        <v>6</v>
      </c>
      <c r="L180" t="s">
        <v>67</v>
      </c>
      <c r="M180" t="s">
        <v>5</v>
      </c>
      <c r="N180" t="s">
        <v>90</v>
      </c>
      <c r="O180" t="s">
        <v>86</v>
      </c>
      <c r="P180" t="s">
        <v>256</v>
      </c>
      <c r="Q180" t="s">
        <v>82</v>
      </c>
      <c r="R180" t="s">
        <v>6</v>
      </c>
      <c r="S180" t="s">
        <v>6</v>
      </c>
    </row>
    <row r="181" spans="1:19" x14ac:dyDescent="0.25">
      <c r="A181" s="3">
        <v>180</v>
      </c>
      <c r="B181" t="s">
        <v>17</v>
      </c>
      <c r="C181" t="s">
        <v>84</v>
      </c>
      <c r="D181" s="4" t="s">
        <v>18</v>
      </c>
      <c r="E181" t="s">
        <v>91</v>
      </c>
      <c r="F181" t="s">
        <v>6</v>
      </c>
      <c r="G181" t="s">
        <v>2</v>
      </c>
      <c r="H181" t="s">
        <v>22</v>
      </c>
      <c r="I181" t="s">
        <v>65</v>
      </c>
      <c r="J181" t="s">
        <v>20</v>
      </c>
      <c r="K181" t="s">
        <v>6</v>
      </c>
      <c r="L181" t="s">
        <v>23</v>
      </c>
      <c r="M181" t="s">
        <v>5</v>
      </c>
      <c r="N181" t="s">
        <v>77</v>
      </c>
      <c r="O181" t="s">
        <v>92</v>
      </c>
      <c r="P181" t="s">
        <v>93</v>
      </c>
      <c r="Q181" t="s">
        <v>70</v>
      </c>
      <c r="R181" t="s">
        <v>6</v>
      </c>
      <c r="S181" t="s">
        <v>6</v>
      </c>
    </row>
    <row r="182" spans="1:19" x14ac:dyDescent="0.25">
      <c r="A182" s="3">
        <v>181</v>
      </c>
      <c r="B182" t="s">
        <v>11</v>
      </c>
      <c r="C182" t="s">
        <v>78</v>
      </c>
      <c r="D182" s="4" t="s">
        <v>14</v>
      </c>
      <c r="E182" t="s">
        <v>94</v>
      </c>
      <c r="F182" t="s">
        <v>6</v>
      </c>
      <c r="G182" t="s">
        <v>2</v>
      </c>
      <c r="H182" t="s">
        <v>24</v>
      </c>
      <c r="I182" t="s">
        <v>75</v>
      </c>
      <c r="J182" t="s">
        <v>66</v>
      </c>
      <c r="K182" t="s">
        <v>6</v>
      </c>
      <c r="L182" t="s">
        <v>67</v>
      </c>
      <c r="M182" t="s">
        <v>5</v>
      </c>
      <c r="N182" t="s">
        <v>80</v>
      </c>
      <c r="O182" t="s">
        <v>92</v>
      </c>
      <c r="P182" t="s">
        <v>93</v>
      </c>
      <c r="Q182" t="s">
        <v>70</v>
      </c>
      <c r="R182" t="s">
        <v>6</v>
      </c>
      <c r="S182" t="s">
        <v>6</v>
      </c>
    </row>
    <row r="183" spans="1:19" x14ac:dyDescent="0.25">
      <c r="A183" s="3">
        <v>182</v>
      </c>
      <c r="B183" t="s">
        <v>11</v>
      </c>
      <c r="C183" t="s">
        <v>74</v>
      </c>
      <c r="D183" s="4" t="s">
        <v>63</v>
      </c>
      <c r="E183" t="s">
        <v>94</v>
      </c>
      <c r="F183" t="s">
        <v>85</v>
      </c>
      <c r="G183" t="s">
        <v>2</v>
      </c>
      <c r="H183" t="s">
        <v>3</v>
      </c>
      <c r="I183" t="s">
        <v>9</v>
      </c>
      <c r="J183" t="s">
        <v>96</v>
      </c>
      <c r="K183" t="s">
        <v>6</v>
      </c>
      <c r="L183" t="s">
        <v>67</v>
      </c>
      <c r="M183" t="s">
        <v>25</v>
      </c>
      <c r="N183" t="s">
        <v>77</v>
      </c>
      <c r="O183" t="s">
        <v>68</v>
      </c>
      <c r="P183" t="s">
        <v>69</v>
      </c>
      <c r="Q183" t="s">
        <v>70</v>
      </c>
      <c r="R183" t="s">
        <v>6</v>
      </c>
      <c r="S183" t="s">
        <v>6</v>
      </c>
    </row>
    <row r="184" spans="1:19" x14ac:dyDescent="0.25">
      <c r="A184" s="3">
        <v>183</v>
      </c>
      <c r="B184" t="s">
        <v>26</v>
      </c>
      <c r="C184" t="s">
        <v>74</v>
      </c>
      <c r="D184" s="4" t="s">
        <v>63</v>
      </c>
      <c r="E184" t="s">
        <v>75</v>
      </c>
      <c r="F184" t="s">
        <v>64</v>
      </c>
      <c r="G184" t="s">
        <v>2</v>
      </c>
      <c r="H184" t="s">
        <v>27</v>
      </c>
      <c r="I184" t="s">
        <v>97</v>
      </c>
      <c r="J184" t="s">
        <v>98</v>
      </c>
      <c r="K184" t="s">
        <v>6</v>
      </c>
      <c r="L184" t="s">
        <v>23</v>
      </c>
      <c r="M184" t="s">
        <v>5</v>
      </c>
      <c r="N184" t="s">
        <v>77</v>
      </c>
      <c r="O184" t="s">
        <v>68</v>
      </c>
      <c r="P184" t="s">
        <v>69</v>
      </c>
      <c r="Q184" t="s">
        <v>70</v>
      </c>
      <c r="R184" t="s">
        <v>6</v>
      </c>
      <c r="S184" t="s">
        <v>6</v>
      </c>
    </row>
    <row r="185" spans="1:19" x14ac:dyDescent="0.25">
      <c r="A185" s="3">
        <v>184</v>
      </c>
      <c r="B185" t="s">
        <v>11</v>
      </c>
      <c r="C185" t="s">
        <v>62</v>
      </c>
      <c r="D185" s="4" t="s">
        <v>97</v>
      </c>
      <c r="E185" t="s">
        <v>99</v>
      </c>
      <c r="F185" t="s">
        <v>64</v>
      </c>
      <c r="G185" t="s">
        <v>2</v>
      </c>
      <c r="H185" t="s">
        <v>28</v>
      </c>
      <c r="I185" t="s">
        <v>9</v>
      </c>
      <c r="J185" t="s">
        <v>98</v>
      </c>
      <c r="K185" t="s">
        <v>6</v>
      </c>
      <c r="L185" t="s">
        <v>23</v>
      </c>
      <c r="M185" t="s">
        <v>5</v>
      </c>
      <c r="N185" t="s">
        <v>90</v>
      </c>
      <c r="O185" t="s">
        <v>68</v>
      </c>
      <c r="P185" t="s">
        <v>93</v>
      </c>
      <c r="Q185" t="s">
        <v>70</v>
      </c>
      <c r="R185" t="s">
        <v>6</v>
      </c>
      <c r="S185" t="s">
        <v>6</v>
      </c>
    </row>
    <row r="186" spans="1:19" x14ac:dyDescent="0.25">
      <c r="A186" s="3">
        <v>185</v>
      </c>
      <c r="B186" t="s">
        <v>26</v>
      </c>
      <c r="C186" t="s">
        <v>62</v>
      </c>
      <c r="D186" s="4" t="s">
        <v>14</v>
      </c>
      <c r="E186" t="s">
        <v>91</v>
      </c>
      <c r="F186" t="s">
        <v>6</v>
      </c>
      <c r="G186" t="s">
        <v>2</v>
      </c>
      <c r="H186" t="s">
        <v>19</v>
      </c>
      <c r="I186" t="s">
        <v>97</v>
      </c>
      <c r="J186" t="s">
        <v>100</v>
      </c>
      <c r="K186" t="s">
        <v>6</v>
      </c>
      <c r="L186" t="s">
        <v>67</v>
      </c>
      <c r="M186" t="s">
        <v>25</v>
      </c>
      <c r="N186" t="s">
        <v>77</v>
      </c>
      <c r="O186" t="s">
        <v>92</v>
      </c>
      <c r="P186" t="s">
        <v>256</v>
      </c>
      <c r="Q186" t="s">
        <v>70</v>
      </c>
      <c r="R186" t="s">
        <v>6</v>
      </c>
      <c r="S186" t="s">
        <v>6</v>
      </c>
    </row>
    <row r="187" spans="1:19" x14ac:dyDescent="0.25">
      <c r="A187" s="3">
        <v>186</v>
      </c>
      <c r="B187" t="s">
        <v>12</v>
      </c>
      <c r="C187" t="s">
        <v>62</v>
      </c>
      <c r="D187" s="4" t="s">
        <v>18</v>
      </c>
      <c r="E187" t="s">
        <v>30</v>
      </c>
      <c r="F187" t="s">
        <v>6</v>
      </c>
      <c r="G187" t="s">
        <v>2</v>
      </c>
      <c r="H187" t="s">
        <v>19</v>
      </c>
      <c r="I187" t="s">
        <v>9</v>
      </c>
      <c r="J187" t="s">
        <v>76</v>
      </c>
      <c r="K187" t="s">
        <v>6</v>
      </c>
      <c r="L187" t="s">
        <v>23</v>
      </c>
      <c r="M187" t="s">
        <v>5</v>
      </c>
      <c r="N187" t="s">
        <v>72</v>
      </c>
      <c r="O187" t="s">
        <v>92</v>
      </c>
      <c r="P187" t="s">
        <v>93</v>
      </c>
      <c r="Q187" t="s">
        <v>70</v>
      </c>
      <c r="R187" t="s">
        <v>6</v>
      </c>
      <c r="S187" t="s">
        <v>6</v>
      </c>
    </row>
    <row r="188" spans="1:19" x14ac:dyDescent="0.25">
      <c r="A188" s="3">
        <v>187</v>
      </c>
      <c r="B188" t="s">
        <v>11</v>
      </c>
      <c r="C188" t="s">
        <v>84</v>
      </c>
      <c r="D188" s="4" t="s">
        <v>14</v>
      </c>
      <c r="E188" t="s">
        <v>94</v>
      </c>
      <c r="F188" t="s">
        <v>6</v>
      </c>
      <c r="G188" t="s">
        <v>2</v>
      </c>
      <c r="H188" t="s">
        <v>28</v>
      </c>
      <c r="I188" t="s">
        <v>65</v>
      </c>
      <c r="J188" t="s">
        <v>101</v>
      </c>
      <c r="K188" t="s">
        <v>6</v>
      </c>
      <c r="L188" t="s">
        <v>23</v>
      </c>
      <c r="M188" t="s">
        <v>5</v>
      </c>
      <c r="N188" t="s">
        <v>80</v>
      </c>
      <c r="O188" t="s">
        <v>92</v>
      </c>
      <c r="P188" t="s">
        <v>102</v>
      </c>
      <c r="Q188" t="s">
        <v>82</v>
      </c>
      <c r="R188" t="s">
        <v>6</v>
      </c>
      <c r="S188" t="s">
        <v>6</v>
      </c>
    </row>
    <row r="189" spans="1:19" x14ac:dyDescent="0.25">
      <c r="A189" s="3">
        <v>188</v>
      </c>
      <c r="B189" t="s">
        <v>26</v>
      </c>
      <c r="C189" t="s">
        <v>62</v>
      </c>
      <c r="D189" s="4" t="s">
        <v>14</v>
      </c>
      <c r="E189" t="s">
        <v>31</v>
      </c>
      <c r="F189" t="s">
        <v>64</v>
      </c>
      <c r="G189" t="s">
        <v>2</v>
      </c>
      <c r="H189" t="s">
        <v>32</v>
      </c>
      <c r="I189" t="s">
        <v>65</v>
      </c>
      <c r="J189" t="s">
        <v>20</v>
      </c>
      <c r="K189" t="s">
        <v>4</v>
      </c>
      <c r="L189" t="s">
        <v>23</v>
      </c>
      <c r="M189" t="s">
        <v>5</v>
      </c>
      <c r="N189" t="s">
        <v>77</v>
      </c>
      <c r="O189" t="s">
        <v>86</v>
      </c>
      <c r="P189" t="s">
        <v>256</v>
      </c>
      <c r="Q189" t="s">
        <v>70</v>
      </c>
      <c r="R189" t="s">
        <v>6</v>
      </c>
      <c r="S189" t="s">
        <v>6</v>
      </c>
    </row>
    <row r="190" spans="1:19" x14ac:dyDescent="0.25">
      <c r="A190" s="3">
        <v>189</v>
      </c>
      <c r="B190" t="s">
        <v>11</v>
      </c>
      <c r="C190" t="s">
        <v>84</v>
      </c>
      <c r="D190" s="4" t="s">
        <v>14</v>
      </c>
      <c r="E190" t="s">
        <v>7</v>
      </c>
      <c r="F190" t="s">
        <v>6</v>
      </c>
      <c r="G190" t="s">
        <v>2</v>
      </c>
      <c r="H190" t="s">
        <v>22</v>
      </c>
      <c r="I190" t="s">
        <v>9</v>
      </c>
      <c r="J190" t="s">
        <v>71</v>
      </c>
      <c r="K190" t="s">
        <v>6</v>
      </c>
      <c r="L190" t="s">
        <v>23</v>
      </c>
      <c r="M190" t="s">
        <v>5</v>
      </c>
      <c r="N190" t="s">
        <v>77</v>
      </c>
      <c r="O190" t="s">
        <v>95</v>
      </c>
      <c r="P190" t="s">
        <v>93</v>
      </c>
      <c r="Q190" t="s">
        <v>33</v>
      </c>
      <c r="R190" t="s">
        <v>6</v>
      </c>
      <c r="S190" t="s">
        <v>6</v>
      </c>
    </row>
    <row r="191" spans="1:19" x14ac:dyDescent="0.25">
      <c r="A191" s="3">
        <v>190</v>
      </c>
      <c r="B191" t="s">
        <v>11</v>
      </c>
      <c r="C191" t="s">
        <v>62</v>
      </c>
      <c r="D191" s="4" t="s">
        <v>65</v>
      </c>
      <c r="E191" t="s">
        <v>7</v>
      </c>
      <c r="F191" t="s">
        <v>6</v>
      </c>
      <c r="G191" t="s">
        <v>2</v>
      </c>
      <c r="H191" t="s">
        <v>8</v>
      </c>
      <c r="I191" t="s">
        <v>9</v>
      </c>
      <c r="J191" t="s">
        <v>71</v>
      </c>
      <c r="K191" t="s">
        <v>6</v>
      </c>
      <c r="L191" t="s">
        <v>67</v>
      </c>
      <c r="M191" t="s">
        <v>10</v>
      </c>
      <c r="N191" t="s">
        <v>72</v>
      </c>
      <c r="O191" t="s">
        <v>68</v>
      </c>
      <c r="P191" t="s">
        <v>69</v>
      </c>
      <c r="Q191" t="s">
        <v>70</v>
      </c>
      <c r="R191" t="s">
        <v>6</v>
      </c>
      <c r="S191" t="s">
        <v>6</v>
      </c>
    </row>
    <row r="192" spans="1:19" x14ac:dyDescent="0.25">
      <c r="A192" s="3">
        <v>191</v>
      </c>
      <c r="B192" t="s">
        <v>11</v>
      </c>
      <c r="C192" t="s">
        <v>62</v>
      </c>
      <c r="D192" s="4" t="s">
        <v>14</v>
      </c>
      <c r="E192" t="s">
        <v>73</v>
      </c>
      <c r="F192" t="s">
        <v>64</v>
      </c>
      <c r="G192" t="s">
        <v>2</v>
      </c>
      <c r="H192" t="s">
        <v>3</v>
      </c>
      <c r="I192" t="s">
        <v>65</v>
      </c>
      <c r="J192" t="s">
        <v>66</v>
      </c>
      <c r="K192" t="s">
        <v>4</v>
      </c>
      <c r="L192" t="s">
        <v>67</v>
      </c>
      <c r="M192" t="s">
        <v>5</v>
      </c>
      <c r="N192" t="s">
        <v>80</v>
      </c>
      <c r="O192" t="s">
        <v>92</v>
      </c>
      <c r="P192" t="s">
        <v>69</v>
      </c>
      <c r="Q192" t="s">
        <v>70</v>
      </c>
      <c r="R192" t="s">
        <v>6</v>
      </c>
      <c r="S192" t="s">
        <v>6</v>
      </c>
    </row>
    <row r="193" spans="1:19" x14ac:dyDescent="0.25">
      <c r="A193" s="3">
        <v>192</v>
      </c>
      <c r="B193" t="s">
        <v>12</v>
      </c>
      <c r="C193" t="s">
        <v>74</v>
      </c>
      <c r="D193" s="4" t="s">
        <v>14</v>
      </c>
      <c r="E193" t="s">
        <v>75</v>
      </c>
      <c r="F193" t="s">
        <v>64</v>
      </c>
      <c r="G193" t="s">
        <v>2</v>
      </c>
      <c r="H193" t="s">
        <v>38</v>
      </c>
      <c r="I193" t="s">
        <v>9</v>
      </c>
      <c r="J193" t="s">
        <v>76</v>
      </c>
      <c r="K193" t="s">
        <v>4</v>
      </c>
      <c r="L193" t="s">
        <v>67</v>
      </c>
      <c r="M193" t="s">
        <v>5</v>
      </c>
      <c r="N193" t="s">
        <v>77</v>
      </c>
      <c r="O193" t="s">
        <v>92</v>
      </c>
      <c r="P193" t="s">
        <v>69</v>
      </c>
      <c r="Q193" t="s">
        <v>70</v>
      </c>
      <c r="R193" t="s">
        <v>6</v>
      </c>
      <c r="S193" t="s">
        <v>6</v>
      </c>
    </row>
    <row r="194" spans="1:19" x14ac:dyDescent="0.25">
      <c r="A194" s="3">
        <v>193</v>
      </c>
      <c r="B194" t="s">
        <v>17</v>
      </c>
      <c r="C194" t="s">
        <v>84</v>
      </c>
      <c r="D194" s="4" t="s">
        <v>18</v>
      </c>
      <c r="E194" t="s">
        <v>30</v>
      </c>
      <c r="F194" t="s">
        <v>6</v>
      </c>
      <c r="G194" t="s">
        <v>2</v>
      </c>
      <c r="H194" t="s">
        <v>19</v>
      </c>
      <c r="I194" t="s">
        <v>9</v>
      </c>
      <c r="J194" t="s">
        <v>76</v>
      </c>
      <c r="K194" t="s">
        <v>6</v>
      </c>
      <c r="L194" t="s">
        <v>23</v>
      </c>
      <c r="M194" t="s">
        <v>5</v>
      </c>
      <c r="N194" t="s">
        <v>77</v>
      </c>
      <c r="O194" t="s">
        <v>92</v>
      </c>
      <c r="P194" t="s">
        <v>256</v>
      </c>
      <c r="Q194" t="s">
        <v>70</v>
      </c>
      <c r="R194" t="s">
        <v>6</v>
      </c>
      <c r="S194" t="s">
        <v>6</v>
      </c>
    </row>
    <row r="195" spans="1:19" x14ac:dyDescent="0.25">
      <c r="A195" s="3">
        <v>194</v>
      </c>
      <c r="B195" t="s">
        <v>11</v>
      </c>
      <c r="C195" t="s">
        <v>104</v>
      </c>
      <c r="D195" s="4" t="s">
        <v>14</v>
      </c>
      <c r="E195" t="s">
        <v>7</v>
      </c>
      <c r="F195" t="s">
        <v>6</v>
      </c>
      <c r="G195" t="s">
        <v>2</v>
      </c>
      <c r="H195" t="s">
        <v>22</v>
      </c>
      <c r="I195" t="s">
        <v>65</v>
      </c>
      <c r="J195" t="s">
        <v>100</v>
      </c>
      <c r="K195" t="s">
        <v>6</v>
      </c>
      <c r="L195" t="s">
        <v>23</v>
      </c>
      <c r="M195" t="s">
        <v>5</v>
      </c>
      <c r="N195" t="s">
        <v>80</v>
      </c>
      <c r="O195" t="s">
        <v>92</v>
      </c>
      <c r="P195" t="s">
        <v>93</v>
      </c>
      <c r="Q195" t="s">
        <v>33</v>
      </c>
      <c r="R195" t="s">
        <v>6</v>
      </c>
      <c r="S195" t="s">
        <v>6</v>
      </c>
    </row>
    <row r="196" spans="1:19" x14ac:dyDescent="0.25">
      <c r="A196" s="3">
        <v>195</v>
      </c>
      <c r="B196" t="s">
        <v>11</v>
      </c>
      <c r="C196" t="s">
        <v>104</v>
      </c>
      <c r="D196" s="4" t="s">
        <v>14</v>
      </c>
      <c r="E196" t="s">
        <v>94</v>
      </c>
      <c r="F196" t="s">
        <v>85</v>
      </c>
      <c r="G196" t="s">
        <v>2</v>
      </c>
      <c r="H196" t="s">
        <v>22</v>
      </c>
      <c r="I196" t="s">
        <v>65</v>
      </c>
      <c r="J196" t="s">
        <v>76</v>
      </c>
      <c r="K196" t="s">
        <v>6</v>
      </c>
      <c r="L196" t="s">
        <v>23</v>
      </c>
      <c r="M196" t="s">
        <v>5</v>
      </c>
      <c r="N196" t="s">
        <v>80</v>
      </c>
      <c r="O196" t="s">
        <v>86</v>
      </c>
      <c r="P196" t="s">
        <v>93</v>
      </c>
      <c r="Q196" t="s">
        <v>33</v>
      </c>
      <c r="R196" t="s">
        <v>6</v>
      </c>
      <c r="S196" t="s">
        <v>6</v>
      </c>
    </row>
    <row r="197" spans="1:19" x14ac:dyDescent="0.25">
      <c r="A197" s="3">
        <v>196</v>
      </c>
      <c r="B197" t="s">
        <v>13</v>
      </c>
      <c r="C197" t="s">
        <v>104</v>
      </c>
      <c r="D197" s="4" t="s">
        <v>14</v>
      </c>
      <c r="E197" t="s">
        <v>7</v>
      </c>
      <c r="F197" t="s">
        <v>6</v>
      </c>
      <c r="G197" t="s">
        <v>2</v>
      </c>
      <c r="H197" t="s">
        <v>28</v>
      </c>
      <c r="I197" t="s">
        <v>9</v>
      </c>
      <c r="J197" t="s">
        <v>112</v>
      </c>
      <c r="K197" t="s">
        <v>6</v>
      </c>
      <c r="L197" t="s">
        <v>23</v>
      </c>
      <c r="M197" t="s">
        <v>5</v>
      </c>
      <c r="N197" t="s">
        <v>77</v>
      </c>
      <c r="O197" t="s">
        <v>95</v>
      </c>
      <c r="P197" t="s">
        <v>93</v>
      </c>
      <c r="Q197" t="s">
        <v>33</v>
      </c>
      <c r="R197" t="s">
        <v>6</v>
      </c>
      <c r="S197" t="s">
        <v>113</v>
      </c>
    </row>
    <row r="198" spans="1:19" x14ac:dyDescent="0.25">
      <c r="A198" s="3">
        <v>197</v>
      </c>
      <c r="B198" t="s">
        <v>11</v>
      </c>
      <c r="C198" t="s">
        <v>62</v>
      </c>
      <c r="D198" s="4" t="s">
        <v>18</v>
      </c>
      <c r="E198" t="s">
        <v>94</v>
      </c>
      <c r="F198" t="s">
        <v>6</v>
      </c>
      <c r="G198" t="s">
        <v>2</v>
      </c>
      <c r="H198" t="s">
        <v>8</v>
      </c>
      <c r="I198" t="s">
        <v>65</v>
      </c>
      <c r="J198" t="s">
        <v>129</v>
      </c>
      <c r="K198" t="s">
        <v>6</v>
      </c>
      <c r="L198" t="s">
        <v>29</v>
      </c>
      <c r="M198" t="s">
        <v>25</v>
      </c>
      <c r="N198" t="s">
        <v>72</v>
      </c>
      <c r="O198" t="s">
        <v>92</v>
      </c>
      <c r="P198" t="s">
        <v>256</v>
      </c>
      <c r="Q198" t="s">
        <v>70</v>
      </c>
      <c r="R198" t="s">
        <v>6</v>
      </c>
      <c r="S198" t="s">
        <v>83</v>
      </c>
    </row>
    <row r="199" spans="1:19" x14ac:dyDescent="0.25">
      <c r="A199" s="3">
        <v>198</v>
      </c>
      <c r="B199" t="s">
        <v>11</v>
      </c>
      <c r="C199" t="s">
        <v>78</v>
      </c>
      <c r="D199" s="4" t="s">
        <v>63</v>
      </c>
      <c r="E199" t="s">
        <v>94</v>
      </c>
      <c r="F199" t="s">
        <v>64</v>
      </c>
      <c r="G199" t="s">
        <v>2</v>
      </c>
      <c r="H199" t="s">
        <v>38</v>
      </c>
      <c r="I199" t="s">
        <v>9</v>
      </c>
      <c r="J199" t="s">
        <v>130</v>
      </c>
      <c r="K199" t="s">
        <v>6</v>
      </c>
      <c r="L199" t="s">
        <v>67</v>
      </c>
      <c r="M199" t="s">
        <v>10</v>
      </c>
      <c r="N199" t="s">
        <v>90</v>
      </c>
      <c r="O199" t="s">
        <v>68</v>
      </c>
      <c r="P199" t="s">
        <v>257</v>
      </c>
      <c r="Q199" t="s">
        <v>70</v>
      </c>
      <c r="R199" t="s">
        <v>83</v>
      </c>
      <c r="S199" t="s">
        <v>83</v>
      </c>
    </row>
    <row r="200" spans="1:19" x14ac:dyDescent="0.25">
      <c r="A200" s="3">
        <v>199</v>
      </c>
      <c r="B200" t="s">
        <v>11</v>
      </c>
      <c r="C200" t="s">
        <v>84</v>
      </c>
      <c r="D200" s="4" t="s">
        <v>18</v>
      </c>
      <c r="E200" t="s">
        <v>30</v>
      </c>
      <c r="F200" t="s">
        <v>6</v>
      </c>
      <c r="G200" t="s">
        <v>2</v>
      </c>
      <c r="H200" t="s">
        <v>3</v>
      </c>
      <c r="I200" t="s">
        <v>9</v>
      </c>
      <c r="J200" t="s">
        <v>71</v>
      </c>
      <c r="K200" t="s">
        <v>6</v>
      </c>
      <c r="L200" t="s">
        <v>118</v>
      </c>
      <c r="M200" t="s">
        <v>5</v>
      </c>
      <c r="N200" t="s">
        <v>90</v>
      </c>
      <c r="O200" t="s">
        <v>86</v>
      </c>
      <c r="P200" t="s">
        <v>256</v>
      </c>
      <c r="Q200" t="s">
        <v>70</v>
      </c>
      <c r="R200" t="s">
        <v>6</v>
      </c>
      <c r="S200" t="s">
        <v>6</v>
      </c>
    </row>
    <row r="201" spans="1:19" x14ac:dyDescent="0.25">
      <c r="A201" s="3">
        <v>200</v>
      </c>
      <c r="B201" t="s">
        <v>26</v>
      </c>
      <c r="C201" t="s">
        <v>84</v>
      </c>
      <c r="D201" s="4" t="s">
        <v>18</v>
      </c>
      <c r="E201" t="s">
        <v>121</v>
      </c>
      <c r="F201" t="s">
        <v>6</v>
      </c>
      <c r="G201" t="s">
        <v>2</v>
      </c>
      <c r="H201" t="s">
        <v>28</v>
      </c>
      <c r="I201" t="s">
        <v>128</v>
      </c>
      <c r="J201" t="s">
        <v>66</v>
      </c>
      <c r="K201" t="s">
        <v>6</v>
      </c>
      <c r="L201" t="s">
        <v>23</v>
      </c>
      <c r="M201" t="s">
        <v>5</v>
      </c>
      <c r="N201" t="s">
        <v>72</v>
      </c>
      <c r="O201" t="s">
        <v>92</v>
      </c>
      <c r="P201" t="s">
        <v>93</v>
      </c>
      <c r="Q201" t="s">
        <v>33</v>
      </c>
      <c r="R201" t="s">
        <v>6</v>
      </c>
      <c r="S201" t="s">
        <v>6</v>
      </c>
    </row>
    <row r="202" spans="1:19" x14ac:dyDescent="0.25">
      <c r="A202" s="3">
        <v>201</v>
      </c>
      <c r="B202" t="s">
        <v>26</v>
      </c>
      <c r="C202" t="s">
        <v>78</v>
      </c>
      <c r="D202" s="4" t="s">
        <v>65</v>
      </c>
      <c r="E202" t="s">
        <v>30</v>
      </c>
      <c r="F202" t="s">
        <v>85</v>
      </c>
      <c r="G202" t="s">
        <v>2</v>
      </c>
      <c r="H202" t="s">
        <v>8</v>
      </c>
      <c r="I202" t="s">
        <v>63</v>
      </c>
      <c r="J202" t="s">
        <v>20</v>
      </c>
      <c r="K202" t="s">
        <v>6</v>
      </c>
      <c r="L202" t="s">
        <v>29</v>
      </c>
      <c r="M202" t="s">
        <v>10</v>
      </c>
      <c r="N202" t="s">
        <v>80</v>
      </c>
      <c r="O202" t="s">
        <v>68</v>
      </c>
      <c r="P202" t="s">
        <v>257</v>
      </c>
      <c r="Q202" t="s">
        <v>70</v>
      </c>
      <c r="R202" t="s">
        <v>6</v>
      </c>
      <c r="S202" t="s">
        <v>6</v>
      </c>
    </row>
    <row r="203" spans="1:19" x14ac:dyDescent="0.25">
      <c r="A203" s="3">
        <v>202</v>
      </c>
      <c r="B203" t="s">
        <v>26</v>
      </c>
      <c r="C203" t="s">
        <v>84</v>
      </c>
      <c r="D203" s="4" t="s">
        <v>65</v>
      </c>
      <c r="E203" t="s">
        <v>142</v>
      </c>
      <c r="F203" t="s">
        <v>85</v>
      </c>
      <c r="G203" t="s">
        <v>2</v>
      </c>
      <c r="H203" t="s">
        <v>8</v>
      </c>
      <c r="I203" t="s">
        <v>9</v>
      </c>
      <c r="J203" t="s">
        <v>126</v>
      </c>
      <c r="K203" t="s">
        <v>6</v>
      </c>
      <c r="L203" t="s">
        <v>23</v>
      </c>
      <c r="M203" t="s">
        <v>5</v>
      </c>
      <c r="N203" t="s">
        <v>77</v>
      </c>
      <c r="O203" t="s">
        <v>68</v>
      </c>
      <c r="P203" t="s">
        <v>257</v>
      </c>
      <c r="Q203" t="s">
        <v>70</v>
      </c>
      <c r="R203" t="s">
        <v>6</v>
      </c>
      <c r="S203" t="s">
        <v>6</v>
      </c>
    </row>
    <row r="204" spans="1:19" x14ac:dyDescent="0.25">
      <c r="A204" s="3">
        <v>203</v>
      </c>
      <c r="B204" t="s">
        <v>12</v>
      </c>
      <c r="C204" t="s">
        <v>84</v>
      </c>
      <c r="D204" s="4" t="s">
        <v>18</v>
      </c>
      <c r="E204" t="s">
        <v>14</v>
      </c>
      <c r="F204" t="s">
        <v>6</v>
      </c>
      <c r="G204" t="s">
        <v>2</v>
      </c>
      <c r="H204" t="s">
        <v>22</v>
      </c>
      <c r="I204" t="s">
        <v>65</v>
      </c>
      <c r="J204" t="s">
        <v>120</v>
      </c>
      <c r="K204" t="s">
        <v>6</v>
      </c>
      <c r="L204" t="s">
        <v>23</v>
      </c>
      <c r="M204" t="s">
        <v>5</v>
      </c>
      <c r="N204" t="s">
        <v>90</v>
      </c>
      <c r="O204" t="s">
        <v>92</v>
      </c>
      <c r="P204" t="s">
        <v>93</v>
      </c>
      <c r="Q204" t="s">
        <v>33</v>
      </c>
      <c r="R204" t="s">
        <v>6</v>
      </c>
      <c r="S204" t="s">
        <v>83</v>
      </c>
    </row>
    <row r="205" spans="1:19" x14ac:dyDescent="0.25">
      <c r="A205" s="3">
        <v>204</v>
      </c>
      <c r="B205" t="s">
        <v>12</v>
      </c>
      <c r="C205" t="s">
        <v>62</v>
      </c>
      <c r="D205" s="4" t="s">
        <v>18</v>
      </c>
      <c r="E205" t="s">
        <v>7</v>
      </c>
      <c r="F205" t="s">
        <v>6</v>
      </c>
      <c r="G205" t="s">
        <v>2</v>
      </c>
      <c r="H205" t="s">
        <v>28</v>
      </c>
      <c r="I205" t="s">
        <v>9</v>
      </c>
      <c r="J205" t="s">
        <v>98</v>
      </c>
      <c r="K205" t="s">
        <v>6</v>
      </c>
      <c r="L205" t="s">
        <v>23</v>
      </c>
      <c r="M205" t="s">
        <v>25</v>
      </c>
      <c r="N205" t="s">
        <v>90</v>
      </c>
      <c r="O205" t="s">
        <v>92</v>
      </c>
      <c r="P205" t="s">
        <v>93</v>
      </c>
      <c r="Q205" t="s">
        <v>70</v>
      </c>
      <c r="R205" t="s">
        <v>6</v>
      </c>
      <c r="S205" t="s">
        <v>6</v>
      </c>
    </row>
    <row r="206" spans="1:19" x14ac:dyDescent="0.25">
      <c r="A206" s="3">
        <v>205</v>
      </c>
      <c r="B206" t="s">
        <v>12</v>
      </c>
      <c r="C206" t="s">
        <v>62</v>
      </c>
      <c r="D206" s="4" t="s">
        <v>124</v>
      </c>
      <c r="E206" t="s">
        <v>124</v>
      </c>
      <c r="F206" t="s">
        <v>6</v>
      </c>
      <c r="G206" t="s">
        <v>2</v>
      </c>
      <c r="H206" t="s">
        <v>27</v>
      </c>
      <c r="I206" t="s">
        <v>9</v>
      </c>
      <c r="J206" t="s">
        <v>130</v>
      </c>
      <c r="K206" t="s">
        <v>6</v>
      </c>
      <c r="L206" t="s">
        <v>67</v>
      </c>
      <c r="M206" t="s">
        <v>5</v>
      </c>
      <c r="N206" t="s">
        <v>77</v>
      </c>
      <c r="O206" t="s">
        <v>68</v>
      </c>
      <c r="P206" t="s">
        <v>257</v>
      </c>
      <c r="Q206" t="s">
        <v>33</v>
      </c>
      <c r="R206" t="s">
        <v>6</v>
      </c>
      <c r="S206" t="s">
        <v>6</v>
      </c>
    </row>
    <row r="207" spans="1:19" x14ac:dyDescent="0.25">
      <c r="A207" s="3">
        <v>206</v>
      </c>
      <c r="B207" t="s">
        <v>13</v>
      </c>
      <c r="C207" t="s">
        <v>78</v>
      </c>
      <c r="D207" s="4" t="s">
        <v>14</v>
      </c>
      <c r="E207" t="s">
        <v>14</v>
      </c>
      <c r="F207" t="s">
        <v>64</v>
      </c>
      <c r="G207" t="s">
        <v>79</v>
      </c>
      <c r="H207" t="s">
        <v>15</v>
      </c>
      <c r="I207" t="s">
        <v>75</v>
      </c>
      <c r="J207" t="s">
        <v>66</v>
      </c>
      <c r="K207" t="s">
        <v>6</v>
      </c>
      <c r="L207" t="s">
        <v>67</v>
      </c>
      <c r="M207" t="s">
        <v>5</v>
      </c>
      <c r="N207" t="s">
        <v>80</v>
      </c>
      <c r="O207" t="s">
        <v>92</v>
      </c>
      <c r="P207" t="s">
        <v>256</v>
      </c>
      <c r="Q207" t="s">
        <v>82</v>
      </c>
      <c r="R207" t="s">
        <v>6</v>
      </c>
      <c r="S207" t="s">
        <v>83</v>
      </c>
    </row>
    <row r="208" spans="1:19" x14ac:dyDescent="0.25">
      <c r="A208" s="3">
        <v>207</v>
      </c>
      <c r="B208" t="s">
        <v>13</v>
      </c>
      <c r="C208" t="s">
        <v>104</v>
      </c>
      <c r="D208" s="4" t="s">
        <v>14</v>
      </c>
      <c r="E208" t="s">
        <v>7</v>
      </c>
      <c r="F208" t="s">
        <v>64</v>
      </c>
      <c r="G208" t="s">
        <v>79</v>
      </c>
      <c r="H208" t="s">
        <v>24</v>
      </c>
      <c r="I208" t="s">
        <v>75</v>
      </c>
      <c r="J208" t="s">
        <v>105</v>
      </c>
      <c r="K208" t="s">
        <v>6</v>
      </c>
      <c r="L208" t="s">
        <v>23</v>
      </c>
      <c r="M208" t="s">
        <v>5</v>
      </c>
      <c r="N208" t="s">
        <v>77</v>
      </c>
      <c r="O208" t="s">
        <v>86</v>
      </c>
      <c r="P208" t="s">
        <v>256</v>
      </c>
      <c r="Q208" t="s">
        <v>33</v>
      </c>
      <c r="R208" t="s">
        <v>6</v>
      </c>
      <c r="S208" t="s">
        <v>6</v>
      </c>
    </row>
    <row r="209" spans="1:19" x14ac:dyDescent="0.25">
      <c r="A209" s="3">
        <v>208</v>
      </c>
      <c r="B209" t="s">
        <v>11</v>
      </c>
      <c r="C209" t="s">
        <v>78</v>
      </c>
      <c r="D209" s="4" t="s">
        <v>14</v>
      </c>
      <c r="E209" t="s">
        <v>94</v>
      </c>
      <c r="F209" t="s">
        <v>6</v>
      </c>
      <c r="G209" t="s">
        <v>2</v>
      </c>
      <c r="H209" t="s">
        <v>24</v>
      </c>
      <c r="I209" t="s">
        <v>75</v>
      </c>
      <c r="J209" t="s">
        <v>66</v>
      </c>
      <c r="K209" t="s">
        <v>6</v>
      </c>
      <c r="L209" t="s">
        <v>67</v>
      </c>
      <c r="M209" t="s">
        <v>25</v>
      </c>
      <c r="N209" t="s">
        <v>80</v>
      </c>
      <c r="O209" t="s">
        <v>86</v>
      </c>
      <c r="P209" t="s">
        <v>93</v>
      </c>
      <c r="Q209" t="s">
        <v>70</v>
      </c>
      <c r="R209" t="s">
        <v>6</v>
      </c>
      <c r="S209" t="s">
        <v>6</v>
      </c>
    </row>
    <row r="210" spans="1:19" x14ac:dyDescent="0.25">
      <c r="A210" s="3">
        <v>209</v>
      </c>
      <c r="B210" t="s">
        <v>26</v>
      </c>
      <c r="C210" t="s">
        <v>74</v>
      </c>
      <c r="D210" s="4" t="s">
        <v>63</v>
      </c>
      <c r="E210" t="s">
        <v>94</v>
      </c>
      <c r="F210" t="s">
        <v>85</v>
      </c>
      <c r="G210" t="s">
        <v>2</v>
      </c>
      <c r="H210" t="s">
        <v>8</v>
      </c>
      <c r="I210" t="s">
        <v>9</v>
      </c>
      <c r="J210" t="s">
        <v>96</v>
      </c>
      <c r="K210" t="s">
        <v>6</v>
      </c>
      <c r="L210" t="s">
        <v>67</v>
      </c>
      <c r="M210" t="s">
        <v>25</v>
      </c>
      <c r="N210" t="s">
        <v>77</v>
      </c>
      <c r="O210" t="s">
        <v>68</v>
      </c>
      <c r="P210" t="s">
        <v>69</v>
      </c>
      <c r="Q210" t="s">
        <v>70</v>
      </c>
      <c r="R210" t="s">
        <v>6</v>
      </c>
      <c r="S210" t="s">
        <v>6</v>
      </c>
    </row>
    <row r="211" spans="1:19" x14ac:dyDescent="0.25">
      <c r="A211" s="3">
        <v>210</v>
      </c>
      <c r="B211" t="s">
        <v>11</v>
      </c>
      <c r="C211" t="s">
        <v>62</v>
      </c>
      <c r="D211" s="4" t="s">
        <v>97</v>
      </c>
      <c r="E211" t="s">
        <v>99</v>
      </c>
      <c r="F211" t="s">
        <v>64</v>
      </c>
      <c r="G211" t="s">
        <v>2</v>
      </c>
      <c r="H211" t="s">
        <v>28</v>
      </c>
      <c r="I211" t="s">
        <v>9</v>
      </c>
      <c r="J211" t="s">
        <v>98</v>
      </c>
      <c r="K211" t="s">
        <v>6</v>
      </c>
      <c r="L211" t="s">
        <v>23</v>
      </c>
      <c r="M211" t="s">
        <v>5</v>
      </c>
      <c r="N211" t="s">
        <v>90</v>
      </c>
      <c r="O211" t="s">
        <v>68</v>
      </c>
      <c r="P211" t="s">
        <v>93</v>
      </c>
      <c r="Q211" t="s">
        <v>70</v>
      </c>
      <c r="R211" t="s">
        <v>6</v>
      </c>
      <c r="S211" t="s">
        <v>6</v>
      </c>
    </row>
    <row r="212" spans="1:19" x14ac:dyDescent="0.25">
      <c r="A212" s="3">
        <v>211</v>
      </c>
      <c r="B212" t="s">
        <v>13</v>
      </c>
      <c r="C212" t="s">
        <v>78</v>
      </c>
      <c r="D212" s="4" t="s">
        <v>18</v>
      </c>
      <c r="E212" t="s">
        <v>14</v>
      </c>
      <c r="F212" t="s">
        <v>64</v>
      </c>
      <c r="G212" t="s">
        <v>79</v>
      </c>
      <c r="H212" t="s">
        <v>15</v>
      </c>
      <c r="I212" t="s">
        <v>75</v>
      </c>
      <c r="J212" t="s">
        <v>66</v>
      </c>
      <c r="K212" t="s">
        <v>6</v>
      </c>
      <c r="L212" t="s">
        <v>67</v>
      </c>
      <c r="M212" t="s">
        <v>5</v>
      </c>
      <c r="N212" t="s">
        <v>80</v>
      </c>
      <c r="O212" t="s">
        <v>81</v>
      </c>
      <c r="P212" t="s">
        <v>256</v>
      </c>
      <c r="Q212" t="s">
        <v>82</v>
      </c>
      <c r="R212" t="s">
        <v>6</v>
      </c>
      <c r="S212" t="s">
        <v>83</v>
      </c>
    </row>
  </sheetData>
  <pageMargins left="0.7" right="0.7" top="0.75" bottom="0.75" header="0.3" footer="0.3"/>
  <pageSetup paperSize="9" orientation="portrait" r:id="rId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508E6-D737-40A1-BA9D-2D2F73AACE85}">
  <dimension ref="A3:M47"/>
  <sheetViews>
    <sheetView workbookViewId="0">
      <selection activeCell="C10" sqref="C10"/>
    </sheetView>
  </sheetViews>
  <sheetFormatPr defaultRowHeight="15" x14ac:dyDescent="0.25"/>
  <cols>
    <col min="1" max="1" width="69.5703125" bestFit="1" customWidth="1"/>
    <col min="2" max="2" width="16.85546875" bestFit="1" customWidth="1"/>
    <col min="3" max="3" width="15.5703125" customWidth="1"/>
    <col min="4" max="4" width="8.28515625" bestFit="1" customWidth="1"/>
    <col min="5" max="5" width="21.140625" bestFit="1" customWidth="1"/>
    <col min="6" max="6" width="34.5703125" bestFit="1" customWidth="1"/>
    <col min="7" max="7" width="43.140625" bestFit="1" customWidth="1"/>
    <col min="8" max="8" width="30.42578125" bestFit="1" customWidth="1"/>
    <col min="9" max="9" width="29.140625" bestFit="1" customWidth="1"/>
    <col min="10" max="10" width="10.42578125" bestFit="1" customWidth="1"/>
    <col min="11" max="11" width="10.28515625" bestFit="1" customWidth="1"/>
    <col min="12" max="12" width="13.42578125" bestFit="1" customWidth="1"/>
    <col min="13" max="14" width="11.28515625" bestFit="1" customWidth="1"/>
  </cols>
  <sheetData>
    <row r="3" spans="1:2" x14ac:dyDescent="0.25">
      <c r="A3" s="2" t="s">
        <v>202</v>
      </c>
      <c r="B3" t="s">
        <v>186</v>
      </c>
    </row>
    <row r="4" spans="1:2" x14ac:dyDescent="0.25">
      <c r="A4" s="5" t="s">
        <v>135</v>
      </c>
      <c r="B4">
        <v>87</v>
      </c>
    </row>
    <row r="5" spans="1:2" x14ac:dyDescent="0.25">
      <c r="A5" s="5" t="s">
        <v>162</v>
      </c>
      <c r="B5">
        <v>18</v>
      </c>
    </row>
    <row r="6" spans="1:2" x14ac:dyDescent="0.25">
      <c r="A6" s="5" t="s">
        <v>161</v>
      </c>
      <c r="B6">
        <v>19</v>
      </c>
    </row>
    <row r="7" spans="1:2" x14ac:dyDescent="0.25">
      <c r="A7" s="5" t="s">
        <v>144</v>
      </c>
      <c r="B7">
        <v>1</v>
      </c>
    </row>
    <row r="8" spans="1:2" x14ac:dyDescent="0.25">
      <c r="A8" s="5" t="s">
        <v>41</v>
      </c>
      <c r="B8">
        <v>1</v>
      </c>
    </row>
    <row r="9" spans="1:2" x14ac:dyDescent="0.25">
      <c r="A9" s="5" t="s">
        <v>40</v>
      </c>
      <c r="B9">
        <v>1</v>
      </c>
    </row>
    <row r="10" spans="1:2" x14ac:dyDescent="0.25">
      <c r="A10" s="5" t="s">
        <v>145</v>
      </c>
      <c r="B10">
        <v>1</v>
      </c>
    </row>
    <row r="11" spans="1:2" x14ac:dyDescent="0.25">
      <c r="A11" s="5" t="s">
        <v>141</v>
      </c>
      <c r="B11">
        <v>2</v>
      </c>
    </row>
    <row r="12" spans="1:2" x14ac:dyDescent="0.25">
      <c r="A12" s="5" t="s">
        <v>42</v>
      </c>
      <c r="B12">
        <v>1</v>
      </c>
    </row>
    <row r="13" spans="1:2" x14ac:dyDescent="0.25">
      <c r="A13" s="5" t="s">
        <v>160</v>
      </c>
      <c r="B13">
        <v>32</v>
      </c>
    </row>
    <row r="14" spans="1:2" x14ac:dyDescent="0.25">
      <c r="A14" s="5" t="s">
        <v>137</v>
      </c>
      <c r="B14">
        <v>48</v>
      </c>
    </row>
    <row r="15" spans="1:2" x14ac:dyDescent="0.25">
      <c r="A15" s="5" t="s">
        <v>163</v>
      </c>
      <c r="B15">
        <v>211</v>
      </c>
    </row>
    <row r="18" spans="1:3" x14ac:dyDescent="0.25">
      <c r="A18" t="s">
        <v>202</v>
      </c>
      <c r="B18" t="s">
        <v>186</v>
      </c>
    </row>
    <row r="19" spans="1:3" x14ac:dyDescent="0.25">
      <c r="A19" t="s">
        <v>135</v>
      </c>
      <c r="B19">
        <v>87</v>
      </c>
    </row>
    <row r="20" spans="1:3" x14ac:dyDescent="0.25">
      <c r="A20" t="s">
        <v>137</v>
      </c>
      <c r="B20">
        <v>48</v>
      </c>
    </row>
    <row r="21" spans="1:3" x14ac:dyDescent="0.25">
      <c r="A21" t="s">
        <v>330</v>
      </c>
      <c r="B21">
        <v>75</v>
      </c>
    </row>
    <row r="22" spans="1:3" x14ac:dyDescent="0.25">
      <c r="A22" t="s">
        <v>42</v>
      </c>
      <c r="B22">
        <v>1</v>
      </c>
    </row>
    <row r="23" spans="1:3" x14ac:dyDescent="0.25">
      <c r="A23" s="57" t="s">
        <v>244</v>
      </c>
      <c r="B23" s="55" t="s">
        <v>330</v>
      </c>
      <c r="C23" s="56"/>
    </row>
    <row r="24" spans="1:3" x14ac:dyDescent="0.25">
      <c r="A24" s="58"/>
      <c r="B24" s="46" t="s">
        <v>331</v>
      </c>
      <c r="C24" s="47" t="s">
        <v>332</v>
      </c>
    </row>
    <row r="25" spans="1:3" x14ac:dyDescent="0.25">
      <c r="A25" s="48" t="s">
        <v>144</v>
      </c>
      <c r="B25" s="20">
        <v>1</v>
      </c>
      <c r="C25" s="51">
        <f t="shared" ref="C25:C31" si="0">B25/SUM($B$25:$B$31)</f>
        <v>1.7857142857142856E-2</v>
      </c>
    </row>
    <row r="26" spans="1:3" x14ac:dyDescent="0.25">
      <c r="A26" s="48" t="s">
        <v>41</v>
      </c>
      <c r="B26" s="20">
        <v>1</v>
      </c>
      <c r="C26" s="51">
        <f t="shared" si="0"/>
        <v>1.7857142857142856E-2</v>
      </c>
    </row>
    <row r="27" spans="1:3" x14ac:dyDescent="0.25">
      <c r="A27" s="48" t="s">
        <v>40</v>
      </c>
      <c r="B27" s="20">
        <v>1</v>
      </c>
      <c r="C27" s="51">
        <f t="shared" si="0"/>
        <v>1.7857142857142856E-2</v>
      </c>
    </row>
    <row r="28" spans="1:3" x14ac:dyDescent="0.25">
      <c r="A28" s="48" t="s">
        <v>333</v>
      </c>
      <c r="B28" s="20">
        <v>18</v>
      </c>
      <c r="C28" s="51">
        <f t="shared" si="0"/>
        <v>0.32142857142857145</v>
      </c>
    </row>
    <row r="29" spans="1:3" x14ac:dyDescent="0.25">
      <c r="A29" s="48" t="s">
        <v>145</v>
      </c>
      <c r="B29" s="20">
        <v>1</v>
      </c>
      <c r="C29" s="51">
        <f t="shared" si="0"/>
        <v>1.7857142857142856E-2</v>
      </c>
    </row>
    <row r="30" spans="1:3" x14ac:dyDescent="0.25">
      <c r="A30" s="48" t="s">
        <v>141</v>
      </c>
      <c r="B30" s="20">
        <v>2</v>
      </c>
      <c r="C30" s="51">
        <f t="shared" si="0"/>
        <v>3.5714285714285712E-2</v>
      </c>
    </row>
    <row r="31" spans="1:3" x14ac:dyDescent="0.25">
      <c r="A31" s="49" t="s">
        <v>160</v>
      </c>
      <c r="B31" s="17">
        <v>32</v>
      </c>
      <c r="C31" s="52">
        <f t="shared" si="0"/>
        <v>0.5714285714285714</v>
      </c>
    </row>
    <row r="32" spans="1:3" x14ac:dyDescent="0.25">
      <c r="A32" s="50" t="s">
        <v>198</v>
      </c>
      <c r="B32" s="53">
        <f>SUM(B25:B31)</f>
        <v>56</v>
      </c>
      <c r="C32" s="54">
        <f>SUM(C25:C31)</f>
        <v>1</v>
      </c>
    </row>
    <row r="37" spans="1:13" x14ac:dyDescent="0.25">
      <c r="A37" s="2" t="s">
        <v>186</v>
      </c>
      <c r="B37" s="2" t="s">
        <v>222</v>
      </c>
    </row>
    <row r="38" spans="1:13" x14ac:dyDescent="0.25">
      <c r="A38" s="2" t="s">
        <v>202</v>
      </c>
      <c r="B38" t="s">
        <v>135</v>
      </c>
      <c r="C38" t="s">
        <v>162</v>
      </c>
      <c r="D38" t="s">
        <v>161</v>
      </c>
      <c r="E38" t="s">
        <v>144</v>
      </c>
      <c r="F38" t="s">
        <v>41</v>
      </c>
      <c r="G38" t="s">
        <v>40</v>
      </c>
      <c r="H38" t="s">
        <v>145</v>
      </c>
      <c r="I38" t="s">
        <v>141</v>
      </c>
      <c r="J38" t="s">
        <v>42</v>
      </c>
      <c r="K38" t="s">
        <v>160</v>
      </c>
      <c r="L38" t="s">
        <v>137</v>
      </c>
      <c r="M38" t="s">
        <v>163</v>
      </c>
    </row>
    <row r="39" spans="1:13" x14ac:dyDescent="0.25">
      <c r="A39" s="5" t="s">
        <v>192</v>
      </c>
      <c r="B39">
        <v>1</v>
      </c>
      <c r="K39">
        <v>1</v>
      </c>
      <c r="M39">
        <v>2</v>
      </c>
    </row>
    <row r="40" spans="1:13" x14ac:dyDescent="0.25">
      <c r="A40" s="5" t="s">
        <v>65</v>
      </c>
      <c r="B40">
        <v>7</v>
      </c>
      <c r="C40">
        <v>1</v>
      </c>
      <c r="D40">
        <v>2</v>
      </c>
      <c r="I40">
        <v>2</v>
      </c>
      <c r="K40">
        <v>4</v>
      </c>
      <c r="L40">
        <v>3</v>
      </c>
      <c r="M40">
        <v>19</v>
      </c>
    </row>
    <row r="41" spans="1:13" x14ac:dyDescent="0.25">
      <c r="A41" s="5" t="s">
        <v>63</v>
      </c>
      <c r="B41">
        <v>29</v>
      </c>
      <c r="C41">
        <v>1</v>
      </c>
      <c r="D41">
        <v>4</v>
      </c>
      <c r="F41">
        <v>1</v>
      </c>
      <c r="J41">
        <v>1</v>
      </c>
      <c r="K41">
        <v>2</v>
      </c>
      <c r="L41">
        <v>10</v>
      </c>
      <c r="M41">
        <v>48</v>
      </c>
    </row>
    <row r="42" spans="1:13" x14ac:dyDescent="0.25">
      <c r="A42" s="5" t="s">
        <v>88</v>
      </c>
      <c r="B42">
        <v>2</v>
      </c>
      <c r="C42">
        <v>1</v>
      </c>
      <c r="M42">
        <v>3</v>
      </c>
    </row>
    <row r="43" spans="1:13" x14ac:dyDescent="0.25">
      <c r="A43" s="5" t="s">
        <v>14</v>
      </c>
      <c r="B43">
        <v>23</v>
      </c>
      <c r="C43">
        <v>12</v>
      </c>
      <c r="D43">
        <v>7</v>
      </c>
      <c r="K43">
        <v>11</v>
      </c>
      <c r="L43">
        <v>17</v>
      </c>
      <c r="M43">
        <v>70</v>
      </c>
    </row>
    <row r="44" spans="1:13" x14ac:dyDescent="0.25">
      <c r="A44" s="5" t="s">
        <v>18</v>
      </c>
      <c r="B44">
        <v>18</v>
      </c>
      <c r="C44">
        <v>3</v>
      </c>
      <c r="D44">
        <v>6</v>
      </c>
      <c r="E44">
        <v>1</v>
      </c>
      <c r="H44">
        <v>1</v>
      </c>
      <c r="K44">
        <v>10</v>
      </c>
      <c r="L44">
        <v>18</v>
      </c>
      <c r="M44">
        <v>57</v>
      </c>
    </row>
    <row r="45" spans="1:13" x14ac:dyDescent="0.25">
      <c r="A45" s="5" t="s">
        <v>97</v>
      </c>
      <c r="K45">
        <v>4</v>
      </c>
      <c r="M45">
        <v>4</v>
      </c>
    </row>
    <row r="46" spans="1:13" x14ac:dyDescent="0.25">
      <c r="A46" s="5" t="s">
        <v>124</v>
      </c>
      <c r="B46">
        <v>7</v>
      </c>
      <c r="G46">
        <v>1</v>
      </c>
      <c r="M46">
        <v>8</v>
      </c>
    </row>
    <row r="47" spans="1:13" x14ac:dyDescent="0.25">
      <c r="A47" s="5" t="s">
        <v>163</v>
      </c>
      <c r="B47">
        <v>87</v>
      </c>
      <c r="C47">
        <v>18</v>
      </c>
      <c r="D47">
        <v>19</v>
      </c>
      <c r="E47">
        <v>1</v>
      </c>
      <c r="F47">
        <v>1</v>
      </c>
      <c r="G47">
        <v>1</v>
      </c>
      <c r="H47">
        <v>1</v>
      </c>
      <c r="I47">
        <v>2</v>
      </c>
      <c r="J47">
        <v>1</v>
      </c>
      <c r="K47">
        <v>32</v>
      </c>
      <c r="L47">
        <v>48</v>
      </c>
      <c r="M47">
        <v>211</v>
      </c>
    </row>
  </sheetData>
  <sortState xmlns:xlrd2="http://schemas.microsoft.com/office/spreadsheetml/2017/richdata2" ref="A19:B22">
    <sortCondition descending="1" ref="B19:B22"/>
  </sortState>
  <mergeCells count="2">
    <mergeCell ref="B23:C23"/>
    <mergeCell ref="A23:A24"/>
  </mergeCell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7F281-FA93-4540-958F-41D35556D589}">
  <dimension ref="A1:M474"/>
  <sheetViews>
    <sheetView topLeftCell="C302" zoomScale="53" workbookViewId="0">
      <selection activeCell="D345" sqref="D345"/>
    </sheetView>
  </sheetViews>
  <sheetFormatPr defaultRowHeight="15" x14ac:dyDescent="0.25"/>
  <cols>
    <col min="1" max="1" width="77.85546875" bestFit="1" customWidth="1"/>
    <col min="2" max="2" width="112" customWidth="1"/>
    <col min="3" max="3" width="82.42578125" bestFit="1" customWidth="1"/>
    <col min="4" max="4" width="75.85546875" bestFit="1" customWidth="1"/>
    <col min="5" max="5" width="176.42578125" bestFit="1" customWidth="1"/>
    <col min="7" max="7" width="176.42578125" bestFit="1" customWidth="1"/>
    <col min="8" max="8" width="82" bestFit="1" customWidth="1"/>
  </cols>
  <sheetData>
    <row r="1" spans="1:9" x14ac:dyDescent="0.25">
      <c r="A1" s="1" t="s">
        <v>166</v>
      </c>
      <c r="B1" s="1" t="s">
        <v>0</v>
      </c>
      <c r="C1" s="1" t="s">
        <v>45</v>
      </c>
      <c r="D1" s="1" t="s">
        <v>46</v>
      </c>
      <c r="E1" s="1" t="s">
        <v>47</v>
      </c>
    </row>
    <row r="2" spans="1:9" x14ac:dyDescent="0.25">
      <c r="A2" s="3">
        <v>1</v>
      </c>
      <c r="B2" t="s">
        <v>11</v>
      </c>
      <c r="C2" t="s">
        <v>62</v>
      </c>
      <c r="D2" t="s">
        <v>14</v>
      </c>
      <c r="E2" t="s">
        <v>63</v>
      </c>
    </row>
    <row r="3" spans="1:9" x14ac:dyDescent="0.25">
      <c r="A3" s="3">
        <v>2</v>
      </c>
      <c r="B3" t="s">
        <v>26</v>
      </c>
      <c r="C3" t="s">
        <v>62</v>
      </c>
      <c r="D3" t="s">
        <v>65</v>
      </c>
      <c r="E3" t="s">
        <v>7</v>
      </c>
      <c r="G3" s="2" t="s">
        <v>202</v>
      </c>
      <c r="H3" t="s">
        <v>168</v>
      </c>
    </row>
    <row r="4" spans="1:9" x14ac:dyDescent="0.25">
      <c r="A4" s="3">
        <v>3</v>
      </c>
      <c r="B4" t="s">
        <v>26</v>
      </c>
      <c r="C4" t="s">
        <v>62</v>
      </c>
      <c r="D4" t="s">
        <v>14</v>
      </c>
      <c r="E4" t="s">
        <v>73</v>
      </c>
      <c r="G4" s="5" t="s">
        <v>65</v>
      </c>
      <c r="H4">
        <v>1</v>
      </c>
    </row>
    <row r="5" spans="1:9" x14ac:dyDescent="0.25">
      <c r="A5" s="3">
        <v>4</v>
      </c>
      <c r="B5" t="s">
        <v>12</v>
      </c>
      <c r="C5" t="s">
        <v>74</v>
      </c>
      <c r="D5" t="s">
        <v>177</v>
      </c>
      <c r="E5" t="s">
        <v>75</v>
      </c>
      <c r="G5" s="5" t="s">
        <v>63</v>
      </c>
      <c r="H5">
        <v>8</v>
      </c>
    </row>
    <row r="6" spans="1:9" x14ac:dyDescent="0.25">
      <c r="A6" s="3">
        <v>5</v>
      </c>
      <c r="B6" t="s">
        <v>13</v>
      </c>
      <c r="C6" t="s">
        <v>78</v>
      </c>
      <c r="D6" t="s">
        <v>14</v>
      </c>
      <c r="E6" t="s">
        <v>14</v>
      </c>
      <c r="G6" s="5" t="s">
        <v>75</v>
      </c>
      <c r="H6">
        <v>6</v>
      </c>
    </row>
    <row r="7" spans="1:9" x14ac:dyDescent="0.25">
      <c r="A7" s="3">
        <v>6</v>
      </c>
      <c r="B7" t="s">
        <v>17</v>
      </c>
      <c r="C7" t="s">
        <v>84</v>
      </c>
      <c r="D7" t="s">
        <v>65</v>
      </c>
      <c r="E7" t="s">
        <v>18</v>
      </c>
      <c r="G7" s="5" t="s">
        <v>31</v>
      </c>
      <c r="H7">
        <v>2</v>
      </c>
    </row>
    <row r="8" spans="1:9" x14ac:dyDescent="0.25">
      <c r="A8" s="3">
        <v>7</v>
      </c>
      <c r="B8" t="s">
        <v>11</v>
      </c>
      <c r="C8" t="s">
        <v>87</v>
      </c>
      <c r="D8" t="s">
        <v>75</v>
      </c>
      <c r="E8" t="s">
        <v>73</v>
      </c>
      <c r="G8" s="5" t="s">
        <v>30</v>
      </c>
      <c r="H8">
        <v>19</v>
      </c>
      <c r="I8" s="24">
        <f>H8/H36</f>
        <v>9.004739336492891E-2</v>
      </c>
    </row>
    <row r="9" spans="1:9" x14ac:dyDescent="0.25">
      <c r="A9" s="3">
        <v>8</v>
      </c>
      <c r="B9" t="s">
        <v>12</v>
      </c>
      <c r="C9" t="s">
        <v>84</v>
      </c>
      <c r="D9" t="s">
        <v>14</v>
      </c>
      <c r="E9" t="s">
        <v>14</v>
      </c>
      <c r="G9" s="5" t="s">
        <v>14</v>
      </c>
      <c r="H9">
        <v>15</v>
      </c>
    </row>
    <row r="10" spans="1:9" x14ac:dyDescent="0.25">
      <c r="A10" s="3">
        <v>9</v>
      </c>
      <c r="B10" t="s">
        <v>17</v>
      </c>
      <c r="C10" t="s">
        <v>84</v>
      </c>
      <c r="D10" t="s">
        <v>18</v>
      </c>
      <c r="E10" t="s">
        <v>91</v>
      </c>
      <c r="G10" s="5" t="s">
        <v>103</v>
      </c>
      <c r="H10">
        <v>4</v>
      </c>
    </row>
    <row r="11" spans="1:9" x14ac:dyDescent="0.25">
      <c r="A11" s="3">
        <v>10</v>
      </c>
      <c r="B11" t="s">
        <v>11</v>
      </c>
      <c r="C11" t="s">
        <v>78</v>
      </c>
      <c r="D11" t="s">
        <v>14</v>
      </c>
      <c r="E11" t="s">
        <v>94</v>
      </c>
      <c r="G11" s="5" t="s">
        <v>73</v>
      </c>
      <c r="H11">
        <v>7</v>
      </c>
    </row>
    <row r="12" spans="1:9" x14ac:dyDescent="0.25">
      <c r="A12" s="3">
        <v>11</v>
      </c>
      <c r="B12" t="s">
        <v>11</v>
      </c>
      <c r="C12" t="s">
        <v>74</v>
      </c>
      <c r="D12" t="s">
        <v>63</v>
      </c>
      <c r="E12" t="s">
        <v>94</v>
      </c>
      <c r="G12" s="5" t="s">
        <v>122</v>
      </c>
      <c r="H12">
        <v>6</v>
      </c>
    </row>
    <row r="13" spans="1:9" x14ac:dyDescent="0.25">
      <c r="A13" s="3">
        <v>12</v>
      </c>
      <c r="B13" t="s">
        <v>26</v>
      </c>
      <c r="C13" t="s">
        <v>74</v>
      </c>
      <c r="D13" t="s">
        <v>75</v>
      </c>
      <c r="E13" t="s">
        <v>75</v>
      </c>
      <c r="G13" s="5" t="s">
        <v>142</v>
      </c>
      <c r="H13">
        <v>4</v>
      </c>
    </row>
    <row r="14" spans="1:9" x14ac:dyDescent="0.25">
      <c r="A14" s="3">
        <v>13</v>
      </c>
      <c r="B14" t="s">
        <v>11</v>
      </c>
      <c r="C14" t="s">
        <v>62</v>
      </c>
      <c r="D14" t="s">
        <v>99</v>
      </c>
      <c r="E14" t="s">
        <v>99</v>
      </c>
      <c r="G14" s="5" t="s">
        <v>18</v>
      </c>
      <c r="H14">
        <v>4</v>
      </c>
    </row>
    <row r="15" spans="1:9" x14ac:dyDescent="0.25">
      <c r="A15" s="3">
        <v>14</v>
      </c>
      <c r="B15" t="s">
        <v>26</v>
      </c>
      <c r="C15" t="s">
        <v>62</v>
      </c>
      <c r="D15" t="s">
        <v>14</v>
      </c>
      <c r="E15" t="s">
        <v>91</v>
      </c>
      <c r="G15" s="5" t="s">
        <v>140</v>
      </c>
      <c r="H15">
        <v>3</v>
      </c>
    </row>
    <row r="16" spans="1:9" x14ac:dyDescent="0.25">
      <c r="A16" s="3">
        <v>15</v>
      </c>
      <c r="B16" t="s">
        <v>12</v>
      </c>
      <c r="C16" t="s">
        <v>62</v>
      </c>
      <c r="D16" t="s">
        <v>18</v>
      </c>
      <c r="E16" t="s">
        <v>30</v>
      </c>
      <c r="G16" s="5" t="s">
        <v>134</v>
      </c>
      <c r="H16">
        <v>2</v>
      </c>
    </row>
    <row r="17" spans="1:8" x14ac:dyDescent="0.25">
      <c r="A17" s="3">
        <v>16</v>
      </c>
      <c r="B17" t="s">
        <v>11</v>
      </c>
      <c r="C17" t="s">
        <v>84</v>
      </c>
      <c r="D17" t="s">
        <v>14</v>
      </c>
      <c r="E17" t="s">
        <v>94</v>
      </c>
      <c r="G17" s="5" t="s">
        <v>136</v>
      </c>
      <c r="H17">
        <v>2</v>
      </c>
    </row>
    <row r="18" spans="1:8" x14ac:dyDescent="0.25">
      <c r="A18" s="3">
        <v>17</v>
      </c>
      <c r="B18" t="s">
        <v>11</v>
      </c>
      <c r="C18" t="s">
        <v>62</v>
      </c>
      <c r="D18" t="s">
        <v>14</v>
      </c>
      <c r="E18" t="s">
        <v>31</v>
      </c>
      <c r="G18" s="5" t="s">
        <v>127</v>
      </c>
      <c r="H18">
        <v>1</v>
      </c>
    </row>
    <row r="19" spans="1:8" x14ac:dyDescent="0.25">
      <c r="A19" s="3">
        <v>18</v>
      </c>
      <c r="B19" t="s">
        <v>11</v>
      </c>
      <c r="C19" t="s">
        <v>84</v>
      </c>
      <c r="D19" t="s">
        <v>103</v>
      </c>
      <c r="E19" t="s">
        <v>7</v>
      </c>
      <c r="G19" s="5" t="s">
        <v>121</v>
      </c>
      <c r="H19">
        <v>6</v>
      </c>
    </row>
    <row r="20" spans="1:8" x14ac:dyDescent="0.25">
      <c r="A20" s="3">
        <v>19</v>
      </c>
      <c r="B20" t="s">
        <v>13</v>
      </c>
      <c r="C20" t="s">
        <v>104</v>
      </c>
      <c r="D20" t="s">
        <v>14</v>
      </c>
      <c r="E20" t="s">
        <v>7</v>
      </c>
      <c r="G20" s="5" t="s">
        <v>153</v>
      </c>
      <c r="H20">
        <v>1</v>
      </c>
    </row>
    <row r="21" spans="1:8" x14ac:dyDescent="0.25">
      <c r="A21" s="3">
        <v>20</v>
      </c>
      <c r="B21" t="s">
        <v>26</v>
      </c>
      <c r="C21" t="s">
        <v>87</v>
      </c>
      <c r="D21" t="s">
        <v>63</v>
      </c>
      <c r="E21" t="s">
        <v>30</v>
      </c>
      <c r="G21" s="5" t="s">
        <v>7</v>
      </c>
      <c r="H21">
        <v>50</v>
      </c>
    </row>
    <row r="22" spans="1:8" x14ac:dyDescent="0.25">
      <c r="A22" s="3">
        <v>21</v>
      </c>
      <c r="B22" t="s">
        <v>11</v>
      </c>
      <c r="C22" t="s">
        <v>84</v>
      </c>
      <c r="D22" t="s">
        <v>7</v>
      </c>
      <c r="E22" t="s">
        <v>7</v>
      </c>
      <c r="G22" s="5" t="s">
        <v>91</v>
      </c>
      <c r="H22">
        <v>13</v>
      </c>
    </row>
    <row r="23" spans="1:8" x14ac:dyDescent="0.25">
      <c r="A23" s="3">
        <v>22</v>
      </c>
      <c r="B23" t="s">
        <v>11</v>
      </c>
      <c r="C23" t="s">
        <v>84</v>
      </c>
      <c r="D23" t="s">
        <v>170</v>
      </c>
      <c r="E23" t="s">
        <v>109</v>
      </c>
      <c r="G23" s="5" t="s">
        <v>109</v>
      </c>
      <c r="H23">
        <v>7</v>
      </c>
    </row>
    <row r="24" spans="1:8" x14ac:dyDescent="0.25">
      <c r="A24" s="3">
        <v>23</v>
      </c>
      <c r="B24" t="s">
        <v>13</v>
      </c>
      <c r="C24" t="s">
        <v>104</v>
      </c>
      <c r="D24" t="s">
        <v>14</v>
      </c>
      <c r="E24" t="s">
        <v>14</v>
      </c>
      <c r="G24" s="5" t="s">
        <v>94</v>
      </c>
      <c r="H24">
        <v>25</v>
      </c>
    </row>
    <row r="25" spans="1:8" x14ac:dyDescent="0.25">
      <c r="A25" s="3">
        <v>24</v>
      </c>
      <c r="B25" t="s">
        <v>17</v>
      </c>
      <c r="C25" t="s">
        <v>84</v>
      </c>
      <c r="D25" t="s">
        <v>18</v>
      </c>
      <c r="E25" t="s">
        <v>30</v>
      </c>
      <c r="G25" s="5" t="s">
        <v>148</v>
      </c>
      <c r="H25">
        <v>2</v>
      </c>
    </row>
    <row r="26" spans="1:8" x14ac:dyDescent="0.25">
      <c r="A26" s="3">
        <v>25</v>
      </c>
      <c r="B26" t="s">
        <v>11</v>
      </c>
      <c r="C26" t="s">
        <v>104</v>
      </c>
      <c r="D26" t="s">
        <v>14</v>
      </c>
      <c r="E26" t="s">
        <v>7</v>
      </c>
      <c r="G26" s="5" t="s">
        <v>155</v>
      </c>
      <c r="H26">
        <v>1</v>
      </c>
    </row>
    <row r="27" spans="1:8" x14ac:dyDescent="0.25">
      <c r="A27" s="3">
        <v>26</v>
      </c>
      <c r="B27" t="s">
        <v>11</v>
      </c>
      <c r="C27" t="s">
        <v>104</v>
      </c>
      <c r="D27" t="s">
        <v>14</v>
      </c>
      <c r="E27" t="s">
        <v>94</v>
      </c>
      <c r="G27" s="5" t="s">
        <v>138</v>
      </c>
      <c r="H27">
        <v>2</v>
      </c>
    </row>
    <row r="28" spans="1:8" x14ac:dyDescent="0.25">
      <c r="A28" s="3">
        <v>27</v>
      </c>
      <c r="B28" t="s">
        <v>13</v>
      </c>
      <c r="C28" t="s">
        <v>104</v>
      </c>
      <c r="D28" t="s">
        <v>103</v>
      </c>
      <c r="E28" t="s">
        <v>7</v>
      </c>
      <c r="G28" s="5" t="s">
        <v>157</v>
      </c>
      <c r="H28">
        <v>1</v>
      </c>
    </row>
    <row r="29" spans="1:8" x14ac:dyDescent="0.25">
      <c r="A29" s="3">
        <v>28</v>
      </c>
      <c r="B29" t="s">
        <v>13</v>
      </c>
      <c r="C29" t="s">
        <v>104</v>
      </c>
      <c r="D29" t="s">
        <v>7</v>
      </c>
      <c r="E29" t="s">
        <v>7</v>
      </c>
      <c r="G29" s="5" t="s">
        <v>116</v>
      </c>
      <c r="H29">
        <v>1</v>
      </c>
    </row>
    <row r="30" spans="1:8" x14ac:dyDescent="0.25">
      <c r="A30" s="3">
        <v>29</v>
      </c>
      <c r="B30" t="s">
        <v>26</v>
      </c>
      <c r="C30" t="s">
        <v>62</v>
      </c>
      <c r="D30" t="s">
        <v>65</v>
      </c>
      <c r="E30" t="s">
        <v>114</v>
      </c>
      <c r="G30" s="5" t="s">
        <v>123</v>
      </c>
      <c r="H30">
        <v>4</v>
      </c>
    </row>
    <row r="31" spans="1:8" x14ac:dyDescent="0.25">
      <c r="A31" s="3">
        <v>30</v>
      </c>
      <c r="B31" t="s">
        <v>11</v>
      </c>
      <c r="C31" t="s">
        <v>104</v>
      </c>
      <c r="D31" t="s">
        <v>65</v>
      </c>
      <c r="E31" t="s">
        <v>75</v>
      </c>
      <c r="G31" s="5" t="s">
        <v>159</v>
      </c>
      <c r="H31">
        <v>1</v>
      </c>
    </row>
    <row r="32" spans="1:8" x14ac:dyDescent="0.25">
      <c r="A32" s="3">
        <v>31</v>
      </c>
      <c r="B32" t="s">
        <v>11</v>
      </c>
      <c r="C32" t="s">
        <v>84</v>
      </c>
      <c r="D32" t="s">
        <v>115</v>
      </c>
      <c r="E32" t="s">
        <v>116</v>
      </c>
      <c r="G32" s="5" t="s">
        <v>99</v>
      </c>
      <c r="H32">
        <v>4</v>
      </c>
    </row>
    <row r="33" spans="1:8" x14ac:dyDescent="0.25">
      <c r="A33" s="3">
        <v>32</v>
      </c>
      <c r="B33" t="s">
        <v>11</v>
      </c>
      <c r="C33" t="s">
        <v>104</v>
      </c>
      <c r="D33" t="s">
        <v>14</v>
      </c>
      <c r="E33" t="s">
        <v>91</v>
      </c>
      <c r="G33" s="5" t="s">
        <v>124</v>
      </c>
      <c r="H33">
        <v>5</v>
      </c>
    </row>
    <row r="34" spans="1:8" x14ac:dyDescent="0.25">
      <c r="A34" s="3">
        <v>33</v>
      </c>
      <c r="B34" t="s">
        <v>11</v>
      </c>
      <c r="C34" t="s">
        <v>78</v>
      </c>
      <c r="D34" t="s">
        <v>14</v>
      </c>
      <c r="E34" t="s">
        <v>7</v>
      </c>
      <c r="G34" s="5" t="s">
        <v>114</v>
      </c>
      <c r="H34">
        <v>2</v>
      </c>
    </row>
    <row r="35" spans="1:8" x14ac:dyDescent="0.25">
      <c r="A35" s="3">
        <v>34</v>
      </c>
      <c r="B35" t="s">
        <v>11</v>
      </c>
      <c r="C35" t="s">
        <v>62</v>
      </c>
      <c r="D35" t="s">
        <v>122</v>
      </c>
      <c r="E35" t="s">
        <v>7</v>
      </c>
      <c r="G35" s="5" t="s">
        <v>150</v>
      </c>
      <c r="H35">
        <v>2</v>
      </c>
    </row>
    <row r="36" spans="1:8" x14ac:dyDescent="0.25">
      <c r="A36" s="3">
        <v>35</v>
      </c>
      <c r="B36" t="s">
        <v>26</v>
      </c>
      <c r="C36" t="s">
        <v>74</v>
      </c>
      <c r="D36" t="s">
        <v>14</v>
      </c>
      <c r="E36" t="s">
        <v>91</v>
      </c>
      <c r="G36" s="5" t="s">
        <v>163</v>
      </c>
      <c r="H36">
        <v>211</v>
      </c>
    </row>
    <row r="37" spans="1:8" x14ac:dyDescent="0.25">
      <c r="A37" s="3">
        <v>36</v>
      </c>
      <c r="B37" t="s">
        <v>17</v>
      </c>
      <c r="C37" t="s">
        <v>74</v>
      </c>
      <c r="D37" t="s">
        <v>14</v>
      </c>
      <c r="E37" t="s">
        <v>63</v>
      </c>
    </row>
    <row r="38" spans="1:8" x14ac:dyDescent="0.25">
      <c r="A38" s="3">
        <v>37</v>
      </c>
      <c r="B38" t="s">
        <v>11</v>
      </c>
      <c r="C38" t="s">
        <v>84</v>
      </c>
      <c r="D38" t="s">
        <v>75</v>
      </c>
      <c r="E38" t="s">
        <v>7</v>
      </c>
    </row>
    <row r="39" spans="1:8" x14ac:dyDescent="0.25">
      <c r="A39" s="3">
        <v>38</v>
      </c>
      <c r="B39" t="s">
        <v>11</v>
      </c>
      <c r="C39" t="s">
        <v>87</v>
      </c>
      <c r="D39" t="s">
        <v>63</v>
      </c>
      <c r="E39" t="s">
        <v>7</v>
      </c>
    </row>
    <row r="40" spans="1:8" x14ac:dyDescent="0.25">
      <c r="A40" s="3">
        <v>39</v>
      </c>
      <c r="B40" t="s">
        <v>11</v>
      </c>
      <c r="C40" t="s">
        <v>84</v>
      </c>
      <c r="D40" t="s">
        <v>63</v>
      </c>
      <c r="E40" t="s">
        <v>63</v>
      </c>
    </row>
    <row r="41" spans="1:8" x14ac:dyDescent="0.25">
      <c r="A41" s="3">
        <v>40</v>
      </c>
      <c r="B41" t="s">
        <v>11</v>
      </c>
      <c r="C41" t="s">
        <v>104</v>
      </c>
      <c r="D41" t="s">
        <v>7</v>
      </c>
      <c r="E41" t="s">
        <v>73</v>
      </c>
    </row>
    <row r="42" spans="1:8" x14ac:dyDescent="0.25">
      <c r="A42" s="3">
        <v>41</v>
      </c>
      <c r="B42" t="s">
        <v>11</v>
      </c>
      <c r="C42" t="s">
        <v>74</v>
      </c>
      <c r="D42" t="s">
        <v>14</v>
      </c>
      <c r="E42" t="s">
        <v>121</v>
      </c>
    </row>
    <row r="43" spans="1:8" x14ac:dyDescent="0.25">
      <c r="A43" s="3">
        <v>42</v>
      </c>
      <c r="B43" t="s">
        <v>11</v>
      </c>
      <c r="C43" t="s">
        <v>84</v>
      </c>
      <c r="D43" t="s">
        <v>122</v>
      </c>
      <c r="E43" t="s">
        <v>122</v>
      </c>
    </row>
    <row r="44" spans="1:8" x14ac:dyDescent="0.25">
      <c r="A44" s="3">
        <v>43</v>
      </c>
      <c r="B44" t="s">
        <v>11</v>
      </c>
      <c r="C44" t="s">
        <v>104</v>
      </c>
      <c r="D44" t="s">
        <v>14</v>
      </c>
      <c r="E44" t="s">
        <v>7</v>
      </c>
    </row>
    <row r="45" spans="1:8" x14ac:dyDescent="0.25">
      <c r="A45" s="3">
        <v>44</v>
      </c>
      <c r="B45" t="s">
        <v>11</v>
      </c>
      <c r="C45" t="s">
        <v>84</v>
      </c>
      <c r="D45" t="s">
        <v>73</v>
      </c>
      <c r="E45" t="s">
        <v>122</v>
      </c>
    </row>
    <row r="46" spans="1:8" x14ac:dyDescent="0.25">
      <c r="A46" s="3">
        <v>45</v>
      </c>
      <c r="B46" t="s">
        <v>11</v>
      </c>
      <c r="C46" t="s">
        <v>62</v>
      </c>
      <c r="D46" t="s">
        <v>63</v>
      </c>
      <c r="E46" t="s">
        <v>109</v>
      </c>
    </row>
    <row r="47" spans="1:8" x14ac:dyDescent="0.25">
      <c r="A47" s="3">
        <v>46</v>
      </c>
      <c r="B47" t="s">
        <v>11</v>
      </c>
      <c r="C47" t="s">
        <v>62</v>
      </c>
      <c r="D47" t="s">
        <v>91</v>
      </c>
      <c r="E47" t="s">
        <v>123</v>
      </c>
    </row>
    <row r="48" spans="1:8" x14ac:dyDescent="0.25">
      <c r="A48" s="3">
        <v>47</v>
      </c>
      <c r="B48" t="s">
        <v>11</v>
      </c>
      <c r="C48" t="s">
        <v>84</v>
      </c>
      <c r="D48" t="s">
        <v>63</v>
      </c>
      <c r="E48" t="s">
        <v>91</v>
      </c>
    </row>
    <row r="49" spans="1:5" x14ac:dyDescent="0.25">
      <c r="A49" s="3">
        <v>48</v>
      </c>
      <c r="B49" t="s">
        <v>11</v>
      </c>
      <c r="C49" t="s">
        <v>104</v>
      </c>
      <c r="D49" t="s">
        <v>122</v>
      </c>
      <c r="E49" t="s">
        <v>121</v>
      </c>
    </row>
    <row r="50" spans="1:5" x14ac:dyDescent="0.25">
      <c r="A50" s="3">
        <v>49</v>
      </c>
      <c r="B50" t="s">
        <v>11</v>
      </c>
      <c r="C50" t="s">
        <v>78</v>
      </c>
      <c r="D50" t="s">
        <v>7</v>
      </c>
      <c r="E50" t="s">
        <v>91</v>
      </c>
    </row>
    <row r="51" spans="1:5" x14ac:dyDescent="0.25">
      <c r="A51" s="3">
        <v>50</v>
      </c>
      <c r="B51" t="s">
        <v>26</v>
      </c>
      <c r="C51" t="s">
        <v>84</v>
      </c>
      <c r="D51" t="s">
        <v>127</v>
      </c>
      <c r="E51" t="s">
        <v>121</v>
      </c>
    </row>
    <row r="52" spans="1:5" x14ac:dyDescent="0.25">
      <c r="A52" s="3">
        <v>51</v>
      </c>
      <c r="B52" t="s">
        <v>11</v>
      </c>
      <c r="C52" t="s">
        <v>62</v>
      </c>
      <c r="D52" t="s">
        <v>109</v>
      </c>
      <c r="E52" t="s">
        <v>94</v>
      </c>
    </row>
    <row r="53" spans="1:5" x14ac:dyDescent="0.25">
      <c r="A53" s="3">
        <v>52</v>
      </c>
      <c r="B53" t="s">
        <v>11</v>
      </c>
      <c r="C53" t="s">
        <v>78</v>
      </c>
      <c r="D53" t="s">
        <v>75</v>
      </c>
      <c r="E53" t="s">
        <v>94</v>
      </c>
    </row>
    <row r="54" spans="1:5" x14ac:dyDescent="0.25">
      <c r="A54" s="3">
        <v>53</v>
      </c>
      <c r="B54" t="s">
        <v>11</v>
      </c>
      <c r="C54" t="s">
        <v>84</v>
      </c>
      <c r="D54" t="s">
        <v>18</v>
      </c>
      <c r="E54" t="s">
        <v>30</v>
      </c>
    </row>
    <row r="55" spans="1:5" x14ac:dyDescent="0.25">
      <c r="A55" s="3">
        <v>54</v>
      </c>
      <c r="B55" t="s">
        <v>11</v>
      </c>
      <c r="C55" t="s">
        <v>84</v>
      </c>
      <c r="D55" t="s">
        <v>63</v>
      </c>
      <c r="E55" t="s">
        <v>109</v>
      </c>
    </row>
    <row r="56" spans="1:5" x14ac:dyDescent="0.25">
      <c r="A56" s="3">
        <v>55</v>
      </c>
      <c r="B56" t="s">
        <v>26</v>
      </c>
      <c r="C56" t="s">
        <v>74</v>
      </c>
      <c r="D56" t="s">
        <v>63</v>
      </c>
      <c r="E56" t="s">
        <v>94</v>
      </c>
    </row>
    <row r="57" spans="1:5" x14ac:dyDescent="0.25">
      <c r="A57" s="3">
        <v>56</v>
      </c>
      <c r="B57" t="s">
        <v>26</v>
      </c>
      <c r="C57" t="s">
        <v>62</v>
      </c>
      <c r="D57" t="s">
        <v>14</v>
      </c>
      <c r="E57" t="s">
        <v>30</v>
      </c>
    </row>
    <row r="58" spans="1:5" x14ac:dyDescent="0.25">
      <c r="A58" s="3">
        <v>57</v>
      </c>
      <c r="B58" t="s">
        <v>13</v>
      </c>
      <c r="C58" t="s">
        <v>104</v>
      </c>
      <c r="D58" t="s">
        <v>7</v>
      </c>
      <c r="E58" t="s">
        <v>103</v>
      </c>
    </row>
    <row r="59" spans="1:5" x14ac:dyDescent="0.25">
      <c r="A59" s="3">
        <v>58</v>
      </c>
      <c r="B59" t="s">
        <v>26</v>
      </c>
      <c r="C59" t="s">
        <v>74</v>
      </c>
      <c r="D59" t="s">
        <v>133</v>
      </c>
      <c r="E59" t="s">
        <v>134</v>
      </c>
    </row>
    <row r="60" spans="1:5" x14ac:dyDescent="0.25">
      <c r="A60" s="3">
        <v>59</v>
      </c>
      <c r="B60" t="s">
        <v>13</v>
      </c>
      <c r="C60" t="s">
        <v>104</v>
      </c>
      <c r="D60" t="s">
        <v>127</v>
      </c>
      <c r="E60" t="s">
        <v>18</v>
      </c>
    </row>
    <row r="61" spans="1:5" x14ac:dyDescent="0.25">
      <c r="A61" s="3">
        <v>60</v>
      </c>
      <c r="B61" t="s">
        <v>26</v>
      </c>
      <c r="C61" t="s">
        <v>87</v>
      </c>
      <c r="D61" t="s">
        <v>88</v>
      </c>
      <c r="E61" t="s">
        <v>30</v>
      </c>
    </row>
    <row r="62" spans="1:5" x14ac:dyDescent="0.25">
      <c r="A62" s="3">
        <v>61</v>
      </c>
      <c r="B62" t="s">
        <v>11</v>
      </c>
      <c r="C62" t="s">
        <v>84</v>
      </c>
      <c r="D62" t="s">
        <v>75</v>
      </c>
      <c r="E62" t="s">
        <v>136</v>
      </c>
    </row>
    <row r="63" spans="1:5" x14ac:dyDescent="0.25">
      <c r="A63" s="3">
        <v>62</v>
      </c>
      <c r="B63" t="s">
        <v>11</v>
      </c>
      <c r="C63" t="s">
        <v>78</v>
      </c>
      <c r="D63" t="s">
        <v>94</v>
      </c>
      <c r="E63" t="s">
        <v>7</v>
      </c>
    </row>
    <row r="64" spans="1:5" x14ac:dyDescent="0.25">
      <c r="A64" s="3">
        <v>63</v>
      </c>
      <c r="B64" t="s">
        <v>26</v>
      </c>
      <c r="C64" t="s">
        <v>84</v>
      </c>
      <c r="D64" t="s">
        <v>110</v>
      </c>
      <c r="E64" t="s">
        <v>94</v>
      </c>
    </row>
    <row r="65" spans="1:5" x14ac:dyDescent="0.25">
      <c r="A65" s="3">
        <v>64</v>
      </c>
      <c r="B65" t="s">
        <v>26</v>
      </c>
      <c r="C65" t="s">
        <v>87</v>
      </c>
      <c r="D65" t="s">
        <v>63</v>
      </c>
      <c r="E65" t="s">
        <v>138</v>
      </c>
    </row>
    <row r="66" spans="1:5" x14ac:dyDescent="0.25">
      <c r="A66" s="3">
        <v>65</v>
      </c>
      <c r="B66" t="s">
        <v>11</v>
      </c>
      <c r="C66" t="s">
        <v>84</v>
      </c>
      <c r="D66" t="s">
        <v>139</v>
      </c>
      <c r="E66" t="s">
        <v>30</v>
      </c>
    </row>
    <row r="67" spans="1:5" x14ac:dyDescent="0.25">
      <c r="A67" s="3">
        <v>66</v>
      </c>
      <c r="B67" t="s">
        <v>13</v>
      </c>
      <c r="C67" t="s">
        <v>104</v>
      </c>
      <c r="D67" t="s">
        <v>65</v>
      </c>
      <c r="E67" t="s">
        <v>140</v>
      </c>
    </row>
    <row r="68" spans="1:5" x14ac:dyDescent="0.25">
      <c r="A68" s="3">
        <v>67</v>
      </c>
      <c r="B68" t="s">
        <v>12</v>
      </c>
      <c r="C68" t="s">
        <v>62</v>
      </c>
      <c r="D68" t="s">
        <v>127</v>
      </c>
      <c r="E68" t="s">
        <v>122</v>
      </c>
    </row>
    <row r="69" spans="1:5" x14ac:dyDescent="0.25">
      <c r="A69" s="3">
        <v>68</v>
      </c>
      <c r="B69" t="s">
        <v>26</v>
      </c>
      <c r="C69" t="s">
        <v>74</v>
      </c>
      <c r="D69" t="s">
        <v>142</v>
      </c>
      <c r="E69" t="s">
        <v>7</v>
      </c>
    </row>
    <row r="70" spans="1:5" x14ac:dyDescent="0.25">
      <c r="A70" s="3">
        <v>69</v>
      </c>
      <c r="B70" t="s">
        <v>13</v>
      </c>
      <c r="C70" t="s">
        <v>104</v>
      </c>
      <c r="D70" t="s">
        <v>128</v>
      </c>
      <c r="E70" t="s">
        <v>140</v>
      </c>
    </row>
    <row r="71" spans="1:5" x14ac:dyDescent="0.25">
      <c r="A71" s="3">
        <v>70</v>
      </c>
      <c r="B71" t="s">
        <v>12</v>
      </c>
      <c r="C71" t="s">
        <v>62</v>
      </c>
      <c r="D71" t="s">
        <v>127</v>
      </c>
      <c r="E71" t="s">
        <v>127</v>
      </c>
    </row>
    <row r="72" spans="1:5" x14ac:dyDescent="0.25">
      <c r="A72" s="3">
        <v>71</v>
      </c>
      <c r="B72" t="s">
        <v>26</v>
      </c>
      <c r="C72" t="s">
        <v>78</v>
      </c>
      <c r="D72" t="s">
        <v>63</v>
      </c>
      <c r="E72" t="s">
        <v>7</v>
      </c>
    </row>
    <row r="73" spans="1:5" x14ac:dyDescent="0.25">
      <c r="A73" s="3">
        <v>72</v>
      </c>
      <c r="B73" t="s">
        <v>26</v>
      </c>
      <c r="C73" t="s">
        <v>87</v>
      </c>
      <c r="D73" t="s">
        <v>63</v>
      </c>
      <c r="E73" t="s">
        <v>7</v>
      </c>
    </row>
    <row r="74" spans="1:5" x14ac:dyDescent="0.25">
      <c r="A74" s="3">
        <v>73</v>
      </c>
      <c r="B74" t="s">
        <v>17</v>
      </c>
      <c r="C74" t="s">
        <v>84</v>
      </c>
      <c r="D74" t="s">
        <v>7</v>
      </c>
      <c r="E74" t="s">
        <v>94</v>
      </c>
    </row>
    <row r="75" spans="1:5" x14ac:dyDescent="0.25">
      <c r="A75" s="3">
        <v>74</v>
      </c>
      <c r="B75" t="s">
        <v>12</v>
      </c>
      <c r="C75" t="s">
        <v>74</v>
      </c>
      <c r="D75" t="s">
        <v>75</v>
      </c>
      <c r="E75" t="s">
        <v>30</v>
      </c>
    </row>
    <row r="76" spans="1:5" x14ac:dyDescent="0.25">
      <c r="A76" s="3">
        <v>75</v>
      </c>
      <c r="B76" t="s">
        <v>26</v>
      </c>
      <c r="C76" t="s">
        <v>78</v>
      </c>
      <c r="D76" t="s">
        <v>109</v>
      </c>
      <c r="E76" t="s">
        <v>7</v>
      </c>
    </row>
    <row r="77" spans="1:5" x14ac:dyDescent="0.25">
      <c r="A77" s="3">
        <v>76</v>
      </c>
      <c r="B77" t="s">
        <v>26</v>
      </c>
      <c r="C77" t="s">
        <v>84</v>
      </c>
      <c r="D77" t="s">
        <v>146</v>
      </c>
      <c r="E77" t="s">
        <v>134</v>
      </c>
    </row>
    <row r="78" spans="1:5" x14ac:dyDescent="0.25">
      <c r="A78" s="3">
        <v>77</v>
      </c>
      <c r="B78" t="s">
        <v>12</v>
      </c>
      <c r="C78" t="s">
        <v>84</v>
      </c>
      <c r="D78" t="s">
        <v>109</v>
      </c>
      <c r="E78" t="s">
        <v>14</v>
      </c>
    </row>
    <row r="79" spans="1:5" x14ac:dyDescent="0.25">
      <c r="A79" s="3">
        <v>78</v>
      </c>
      <c r="B79" t="s">
        <v>13</v>
      </c>
      <c r="C79" t="s">
        <v>104</v>
      </c>
      <c r="D79" t="s">
        <v>63</v>
      </c>
      <c r="E79" t="s">
        <v>7</v>
      </c>
    </row>
    <row r="80" spans="1:5" x14ac:dyDescent="0.25">
      <c r="A80" s="3">
        <v>79</v>
      </c>
      <c r="B80" t="s">
        <v>26</v>
      </c>
      <c r="C80" t="s">
        <v>78</v>
      </c>
      <c r="D80" t="s">
        <v>147</v>
      </c>
      <c r="E80" t="s">
        <v>30</v>
      </c>
    </row>
    <row r="81" spans="1:5" x14ac:dyDescent="0.25">
      <c r="A81" s="3">
        <v>80</v>
      </c>
      <c r="B81" t="s">
        <v>12</v>
      </c>
      <c r="C81" t="s">
        <v>62</v>
      </c>
      <c r="D81" t="s">
        <v>127</v>
      </c>
      <c r="E81" t="s">
        <v>7</v>
      </c>
    </row>
    <row r="82" spans="1:5" x14ac:dyDescent="0.25">
      <c r="A82" s="3">
        <v>81</v>
      </c>
      <c r="B82" t="s">
        <v>26</v>
      </c>
      <c r="C82" t="s">
        <v>74</v>
      </c>
      <c r="D82" t="s">
        <v>75</v>
      </c>
      <c r="E82" t="s">
        <v>109</v>
      </c>
    </row>
    <row r="83" spans="1:5" x14ac:dyDescent="0.25">
      <c r="A83" s="3">
        <v>82</v>
      </c>
      <c r="B83" t="s">
        <v>11</v>
      </c>
      <c r="C83" t="s">
        <v>84</v>
      </c>
      <c r="D83" t="s">
        <v>63</v>
      </c>
      <c r="E83" t="s">
        <v>109</v>
      </c>
    </row>
    <row r="84" spans="1:5" x14ac:dyDescent="0.25">
      <c r="A84" s="3">
        <v>83</v>
      </c>
      <c r="B84" t="s">
        <v>26</v>
      </c>
      <c r="C84" t="s">
        <v>84</v>
      </c>
      <c r="D84" t="s">
        <v>147</v>
      </c>
      <c r="E84" t="s">
        <v>142</v>
      </c>
    </row>
    <row r="85" spans="1:5" x14ac:dyDescent="0.25">
      <c r="A85" s="3">
        <v>84</v>
      </c>
      <c r="B85" t="s">
        <v>26</v>
      </c>
      <c r="C85" t="s">
        <v>74</v>
      </c>
      <c r="D85" t="s">
        <v>122</v>
      </c>
      <c r="E85" t="s">
        <v>7</v>
      </c>
    </row>
    <row r="86" spans="1:5" x14ac:dyDescent="0.25">
      <c r="A86" s="3">
        <v>85</v>
      </c>
      <c r="B86" t="s">
        <v>26</v>
      </c>
      <c r="C86" t="s">
        <v>74</v>
      </c>
      <c r="D86" t="s">
        <v>65</v>
      </c>
      <c r="E86" t="s">
        <v>103</v>
      </c>
    </row>
    <row r="87" spans="1:5" x14ac:dyDescent="0.25">
      <c r="A87" s="3">
        <v>86</v>
      </c>
      <c r="B87" t="s">
        <v>12</v>
      </c>
      <c r="C87" t="s">
        <v>62</v>
      </c>
      <c r="D87" t="s">
        <v>124</v>
      </c>
      <c r="E87" t="s">
        <v>124</v>
      </c>
    </row>
    <row r="88" spans="1:5" x14ac:dyDescent="0.25">
      <c r="A88" s="3">
        <v>87</v>
      </c>
      <c r="B88" t="s">
        <v>26</v>
      </c>
      <c r="C88" t="s">
        <v>87</v>
      </c>
      <c r="D88" t="s">
        <v>75</v>
      </c>
      <c r="E88" t="s">
        <v>150</v>
      </c>
    </row>
    <row r="89" spans="1:5" x14ac:dyDescent="0.25">
      <c r="A89" s="3">
        <v>88</v>
      </c>
      <c r="B89" t="s">
        <v>12</v>
      </c>
      <c r="C89" t="s">
        <v>62</v>
      </c>
      <c r="D89" t="s">
        <v>18</v>
      </c>
      <c r="E89" t="s">
        <v>18</v>
      </c>
    </row>
    <row r="90" spans="1:5" x14ac:dyDescent="0.25">
      <c r="A90" s="3">
        <v>89</v>
      </c>
      <c r="B90" t="s">
        <v>12</v>
      </c>
      <c r="C90" t="s">
        <v>84</v>
      </c>
      <c r="D90" t="s">
        <v>18</v>
      </c>
      <c r="E90" t="s">
        <v>65</v>
      </c>
    </row>
    <row r="91" spans="1:5" x14ac:dyDescent="0.25">
      <c r="A91" s="3">
        <v>90</v>
      </c>
      <c r="B91" t="s">
        <v>11</v>
      </c>
      <c r="C91" t="s">
        <v>87</v>
      </c>
      <c r="D91" t="s">
        <v>142</v>
      </c>
      <c r="E91" t="s">
        <v>153</v>
      </c>
    </row>
    <row r="92" spans="1:5" x14ac:dyDescent="0.25">
      <c r="A92" s="3">
        <v>91</v>
      </c>
      <c r="B92" t="s">
        <v>11</v>
      </c>
      <c r="C92" t="s">
        <v>84</v>
      </c>
      <c r="D92" t="s">
        <v>140</v>
      </c>
      <c r="E92" t="s">
        <v>94</v>
      </c>
    </row>
    <row r="93" spans="1:5" x14ac:dyDescent="0.25">
      <c r="A93" s="3">
        <v>92</v>
      </c>
      <c r="B93" t="s">
        <v>26</v>
      </c>
      <c r="C93" t="s">
        <v>87</v>
      </c>
      <c r="D93" t="s">
        <v>88</v>
      </c>
      <c r="E93" t="s">
        <v>155</v>
      </c>
    </row>
    <row r="94" spans="1:5" x14ac:dyDescent="0.25">
      <c r="A94" s="3">
        <v>93</v>
      </c>
      <c r="B94" t="s">
        <v>11</v>
      </c>
      <c r="C94" t="s">
        <v>87</v>
      </c>
      <c r="D94" t="s">
        <v>63</v>
      </c>
      <c r="E94" t="s">
        <v>7</v>
      </c>
    </row>
    <row r="95" spans="1:5" x14ac:dyDescent="0.25">
      <c r="A95" s="3">
        <v>94</v>
      </c>
      <c r="B95" t="s">
        <v>26</v>
      </c>
      <c r="C95" t="s">
        <v>84</v>
      </c>
      <c r="D95" t="s">
        <v>138</v>
      </c>
      <c r="E95" t="s">
        <v>7</v>
      </c>
    </row>
    <row r="96" spans="1:5" x14ac:dyDescent="0.25">
      <c r="A96" s="3">
        <v>95</v>
      </c>
      <c r="B96" t="s">
        <v>26</v>
      </c>
      <c r="C96" t="s">
        <v>62</v>
      </c>
      <c r="D96" t="s">
        <v>122</v>
      </c>
      <c r="E96" t="s">
        <v>148</v>
      </c>
    </row>
    <row r="97" spans="1:5" x14ac:dyDescent="0.25">
      <c r="A97" s="3">
        <v>96</v>
      </c>
      <c r="B97" t="s">
        <v>26</v>
      </c>
      <c r="C97" t="s">
        <v>84</v>
      </c>
      <c r="D97" t="s">
        <v>88</v>
      </c>
      <c r="E97" t="s">
        <v>157</v>
      </c>
    </row>
    <row r="98" spans="1:5" x14ac:dyDescent="0.25">
      <c r="A98" s="3">
        <v>97</v>
      </c>
      <c r="B98" t="s">
        <v>13</v>
      </c>
      <c r="C98" t="s">
        <v>104</v>
      </c>
      <c r="D98" t="s">
        <v>7</v>
      </c>
      <c r="E98" t="s">
        <v>18</v>
      </c>
    </row>
    <row r="99" spans="1:5" x14ac:dyDescent="0.25">
      <c r="A99" s="3">
        <v>98</v>
      </c>
      <c r="B99" t="s">
        <v>26</v>
      </c>
      <c r="C99" t="s">
        <v>87</v>
      </c>
      <c r="D99" t="s">
        <v>142</v>
      </c>
      <c r="E99" t="s">
        <v>7</v>
      </c>
    </row>
    <row r="100" spans="1:5" x14ac:dyDescent="0.25">
      <c r="A100" s="3">
        <v>99</v>
      </c>
      <c r="B100" t="s">
        <v>26</v>
      </c>
      <c r="C100" t="s">
        <v>84</v>
      </c>
      <c r="D100" t="s">
        <v>169</v>
      </c>
      <c r="E100" t="s">
        <v>159</v>
      </c>
    </row>
    <row r="101" spans="1:5" x14ac:dyDescent="0.25">
      <c r="A101" s="3">
        <v>100</v>
      </c>
      <c r="B101" t="s">
        <v>26</v>
      </c>
      <c r="C101" t="s">
        <v>62</v>
      </c>
      <c r="D101" t="s">
        <v>177</v>
      </c>
      <c r="E101" t="s">
        <v>63</v>
      </c>
    </row>
    <row r="102" spans="1:5" x14ac:dyDescent="0.25">
      <c r="A102" s="3">
        <v>101</v>
      </c>
      <c r="B102" t="s">
        <v>26</v>
      </c>
      <c r="C102" t="s">
        <v>62</v>
      </c>
      <c r="D102" t="s">
        <v>65</v>
      </c>
      <c r="E102" t="s">
        <v>63</v>
      </c>
    </row>
    <row r="103" spans="1:5" x14ac:dyDescent="0.25">
      <c r="A103" s="3">
        <v>102</v>
      </c>
      <c r="B103" t="s">
        <v>26</v>
      </c>
      <c r="C103" t="s">
        <v>62</v>
      </c>
      <c r="D103" t="s">
        <v>14</v>
      </c>
      <c r="E103" t="s">
        <v>91</v>
      </c>
    </row>
    <row r="104" spans="1:5" x14ac:dyDescent="0.25">
      <c r="A104" s="3">
        <v>103</v>
      </c>
      <c r="B104" t="s">
        <v>26</v>
      </c>
      <c r="C104" t="s">
        <v>87</v>
      </c>
      <c r="D104" t="s">
        <v>63</v>
      </c>
      <c r="E104" t="s">
        <v>30</v>
      </c>
    </row>
    <row r="105" spans="1:5" x14ac:dyDescent="0.25">
      <c r="A105" s="3">
        <v>104</v>
      </c>
      <c r="B105" t="s">
        <v>26</v>
      </c>
      <c r="C105" t="s">
        <v>62</v>
      </c>
      <c r="D105" t="s">
        <v>65</v>
      </c>
      <c r="E105" t="s">
        <v>114</v>
      </c>
    </row>
    <row r="106" spans="1:5" x14ac:dyDescent="0.25">
      <c r="A106" s="3">
        <v>105</v>
      </c>
      <c r="B106" t="s">
        <v>26</v>
      </c>
      <c r="C106" t="s">
        <v>74</v>
      </c>
      <c r="D106" t="s">
        <v>14</v>
      </c>
      <c r="E106" t="s">
        <v>91</v>
      </c>
    </row>
    <row r="107" spans="1:5" x14ac:dyDescent="0.25">
      <c r="A107" s="3">
        <v>106</v>
      </c>
      <c r="B107" t="s">
        <v>26</v>
      </c>
      <c r="C107" t="s">
        <v>84</v>
      </c>
      <c r="D107" t="s">
        <v>127</v>
      </c>
      <c r="E107" t="s">
        <v>121</v>
      </c>
    </row>
    <row r="108" spans="1:5" x14ac:dyDescent="0.25">
      <c r="A108" s="3">
        <v>107</v>
      </c>
      <c r="B108" t="s">
        <v>26</v>
      </c>
      <c r="C108" t="s">
        <v>78</v>
      </c>
      <c r="D108" t="s">
        <v>147</v>
      </c>
      <c r="E108" t="s">
        <v>30</v>
      </c>
    </row>
    <row r="109" spans="1:5" x14ac:dyDescent="0.25">
      <c r="A109" s="3">
        <v>108</v>
      </c>
      <c r="B109" t="s">
        <v>26</v>
      </c>
      <c r="C109" t="s">
        <v>84</v>
      </c>
      <c r="D109" t="s">
        <v>147</v>
      </c>
      <c r="E109" t="s">
        <v>142</v>
      </c>
    </row>
    <row r="110" spans="1:5" x14ac:dyDescent="0.25">
      <c r="A110" s="3">
        <v>109</v>
      </c>
      <c r="B110" t="s">
        <v>12</v>
      </c>
      <c r="C110" t="s">
        <v>84</v>
      </c>
      <c r="D110" t="s">
        <v>109</v>
      </c>
      <c r="E110" t="s">
        <v>14</v>
      </c>
    </row>
    <row r="111" spans="1:5" x14ac:dyDescent="0.25">
      <c r="A111" s="3">
        <v>110</v>
      </c>
      <c r="B111" t="s">
        <v>12</v>
      </c>
      <c r="C111" t="s">
        <v>62</v>
      </c>
      <c r="D111" t="s">
        <v>127</v>
      </c>
      <c r="E111" t="s">
        <v>7</v>
      </c>
    </row>
    <row r="112" spans="1:5" x14ac:dyDescent="0.25">
      <c r="A112" s="3">
        <v>111</v>
      </c>
      <c r="B112" t="s">
        <v>12</v>
      </c>
      <c r="C112" t="s">
        <v>62</v>
      </c>
      <c r="D112" t="s">
        <v>124</v>
      </c>
      <c r="E112" t="s">
        <v>124</v>
      </c>
    </row>
    <row r="113" spans="1:5" x14ac:dyDescent="0.25">
      <c r="A113" s="3">
        <v>112</v>
      </c>
      <c r="B113" t="s">
        <v>13</v>
      </c>
      <c r="C113" t="s">
        <v>78</v>
      </c>
      <c r="D113" t="s">
        <v>14</v>
      </c>
      <c r="E113" t="s">
        <v>14</v>
      </c>
    </row>
    <row r="114" spans="1:5" x14ac:dyDescent="0.25">
      <c r="A114" s="3">
        <v>113</v>
      </c>
      <c r="B114" t="s">
        <v>13</v>
      </c>
      <c r="C114" t="s">
        <v>78</v>
      </c>
      <c r="D114" t="s">
        <v>7</v>
      </c>
      <c r="E114" t="s">
        <v>14</v>
      </c>
    </row>
    <row r="115" spans="1:5" x14ac:dyDescent="0.25">
      <c r="A115" s="3">
        <v>114</v>
      </c>
      <c r="B115" t="s">
        <v>13</v>
      </c>
      <c r="C115" t="s">
        <v>78</v>
      </c>
      <c r="D115" t="s">
        <v>7</v>
      </c>
      <c r="E115" t="s">
        <v>14</v>
      </c>
    </row>
    <row r="116" spans="1:5" x14ac:dyDescent="0.25">
      <c r="A116" s="3">
        <v>115</v>
      </c>
      <c r="B116" t="s">
        <v>13</v>
      </c>
      <c r="C116" t="s">
        <v>78</v>
      </c>
      <c r="D116" t="s">
        <v>14</v>
      </c>
      <c r="E116" t="s">
        <v>14</v>
      </c>
    </row>
    <row r="117" spans="1:5" x14ac:dyDescent="0.25">
      <c r="A117" s="3">
        <v>116</v>
      </c>
      <c r="B117" t="s">
        <v>13</v>
      </c>
      <c r="C117" t="s">
        <v>104</v>
      </c>
      <c r="D117" t="s">
        <v>7</v>
      </c>
      <c r="E117" t="s">
        <v>7</v>
      </c>
    </row>
    <row r="118" spans="1:5" x14ac:dyDescent="0.25">
      <c r="A118" s="3">
        <v>117</v>
      </c>
      <c r="B118" t="s">
        <v>11</v>
      </c>
      <c r="C118" t="s">
        <v>78</v>
      </c>
      <c r="D118" t="s">
        <v>14</v>
      </c>
      <c r="E118" t="s">
        <v>94</v>
      </c>
    </row>
    <row r="119" spans="1:5" x14ac:dyDescent="0.25">
      <c r="A119" s="3">
        <v>118</v>
      </c>
      <c r="B119" t="s">
        <v>26</v>
      </c>
      <c r="C119" t="s">
        <v>74</v>
      </c>
      <c r="D119" t="s">
        <v>63</v>
      </c>
      <c r="E119" t="s">
        <v>94</v>
      </c>
    </row>
    <row r="120" spans="1:5" x14ac:dyDescent="0.25">
      <c r="A120" s="3">
        <v>119</v>
      </c>
      <c r="B120" t="s">
        <v>26</v>
      </c>
      <c r="C120" t="s">
        <v>62</v>
      </c>
      <c r="D120" t="s">
        <v>99</v>
      </c>
      <c r="E120" t="s">
        <v>99</v>
      </c>
    </row>
    <row r="121" spans="1:5" x14ac:dyDescent="0.25">
      <c r="A121" s="3">
        <v>120</v>
      </c>
      <c r="B121" t="s">
        <v>26</v>
      </c>
      <c r="C121" t="s">
        <v>62</v>
      </c>
      <c r="D121" t="s">
        <v>14</v>
      </c>
      <c r="E121" t="s">
        <v>7</v>
      </c>
    </row>
    <row r="122" spans="1:5" x14ac:dyDescent="0.25">
      <c r="A122" s="3">
        <v>121</v>
      </c>
      <c r="B122" t="s">
        <v>11</v>
      </c>
      <c r="C122" t="s">
        <v>84</v>
      </c>
      <c r="D122" t="s">
        <v>75</v>
      </c>
      <c r="E122" t="s">
        <v>7</v>
      </c>
    </row>
    <row r="123" spans="1:5" x14ac:dyDescent="0.25">
      <c r="A123" s="3">
        <v>122</v>
      </c>
      <c r="B123" t="s">
        <v>11</v>
      </c>
      <c r="C123" t="s">
        <v>87</v>
      </c>
      <c r="D123" t="s">
        <v>63</v>
      </c>
      <c r="E123" t="s">
        <v>7</v>
      </c>
    </row>
    <row r="124" spans="1:5" x14ac:dyDescent="0.25">
      <c r="A124" s="3">
        <v>123</v>
      </c>
      <c r="B124" t="s">
        <v>26</v>
      </c>
      <c r="C124" t="s">
        <v>62</v>
      </c>
      <c r="D124" t="s">
        <v>91</v>
      </c>
      <c r="E124" t="s">
        <v>123</v>
      </c>
    </row>
    <row r="125" spans="1:5" x14ac:dyDescent="0.25">
      <c r="A125" s="3">
        <v>124</v>
      </c>
      <c r="B125" t="s">
        <v>11</v>
      </c>
      <c r="C125" t="s">
        <v>84</v>
      </c>
      <c r="D125" t="s">
        <v>63</v>
      </c>
      <c r="E125" t="s">
        <v>91</v>
      </c>
    </row>
    <row r="126" spans="1:5" x14ac:dyDescent="0.25">
      <c r="A126" s="3">
        <v>125</v>
      </c>
      <c r="B126" t="s">
        <v>11</v>
      </c>
      <c r="C126" t="s">
        <v>87</v>
      </c>
      <c r="D126" t="s">
        <v>75</v>
      </c>
      <c r="E126" t="s">
        <v>73</v>
      </c>
    </row>
    <row r="127" spans="1:5" x14ac:dyDescent="0.25">
      <c r="A127" s="3">
        <v>126</v>
      </c>
      <c r="B127" t="s">
        <v>12</v>
      </c>
      <c r="C127" t="s">
        <v>84</v>
      </c>
      <c r="D127" t="s">
        <v>14</v>
      </c>
      <c r="E127" t="s">
        <v>14</v>
      </c>
    </row>
    <row r="128" spans="1:5" x14ac:dyDescent="0.25">
      <c r="A128" s="3">
        <v>127</v>
      </c>
      <c r="B128" t="s">
        <v>11</v>
      </c>
      <c r="C128" t="s">
        <v>84</v>
      </c>
      <c r="D128" t="s">
        <v>14</v>
      </c>
      <c r="E128" t="s">
        <v>109</v>
      </c>
    </row>
    <row r="129" spans="1:5" x14ac:dyDescent="0.25">
      <c r="A129" s="3">
        <v>128</v>
      </c>
      <c r="B129" t="s">
        <v>13</v>
      </c>
      <c r="C129" t="s">
        <v>104</v>
      </c>
      <c r="D129" t="s">
        <v>14</v>
      </c>
      <c r="E129" t="s">
        <v>14</v>
      </c>
    </row>
    <row r="130" spans="1:5" x14ac:dyDescent="0.25">
      <c r="A130" s="3">
        <v>129</v>
      </c>
      <c r="B130" t="s">
        <v>17</v>
      </c>
      <c r="C130" t="s">
        <v>84</v>
      </c>
      <c r="D130" t="s">
        <v>18</v>
      </c>
      <c r="E130" t="s">
        <v>30</v>
      </c>
    </row>
    <row r="131" spans="1:5" x14ac:dyDescent="0.25">
      <c r="A131" s="3">
        <v>130</v>
      </c>
      <c r="B131" t="s">
        <v>11</v>
      </c>
      <c r="C131" t="s">
        <v>104</v>
      </c>
      <c r="D131" t="s">
        <v>14</v>
      </c>
      <c r="E131" t="s">
        <v>7</v>
      </c>
    </row>
    <row r="132" spans="1:5" x14ac:dyDescent="0.25">
      <c r="A132" s="3">
        <v>131</v>
      </c>
      <c r="B132" t="s">
        <v>11</v>
      </c>
      <c r="C132" t="s">
        <v>104</v>
      </c>
      <c r="D132" t="s">
        <v>14</v>
      </c>
      <c r="E132" t="s">
        <v>94</v>
      </c>
    </row>
    <row r="133" spans="1:5" x14ac:dyDescent="0.25">
      <c r="A133" s="3">
        <v>132</v>
      </c>
      <c r="B133" t="s">
        <v>13</v>
      </c>
      <c r="C133" t="s">
        <v>104</v>
      </c>
      <c r="D133" t="s">
        <v>103</v>
      </c>
      <c r="E133" t="s">
        <v>7</v>
      </c>
    </row>
    <row r="134" spans="1:5" x14ac:dyDescent="0.25">
      <c r="A134" s="3">
        <v>133</v>
      </c>
      <c r="B134" t="s">
        <v>26</v>
      </c>
      <c r="C134" t="s">
        <v>62</v>
      </c>
      <c r="D134" t="s">
        <v>109</v>
      </c>
      <c r="E134" t="s">
        <v>94</v>
      </c>
    </row>
    <row r="135" spans="1:5" x14ac:dyDescent="0.25">
      <c r="A135" s="3">
        <v>134</v>
      </c>
      <c r="B135" t="s">
        <v>11</v>
      </c>
      <c r="C135" t="s">
        <v>78</v>
      </c>
      <c r="D135" t="s">
        <v>75</v>
      </c>
      <c r="E135" t="s">
        <v>94</v>
      </c>
    </row>
    <row r="136" spans="1:5" x14ac:dyDescent="0.25">
      <c r="A136" s="3">
        <v>135</v>
      </c>
      <c r="B136" t="s">
        <v>11</v>
      </c>
      <c r="C136" t="s">
        <v>84</v>
      </c>
      <c r="D136" t="s">
        <v>18</v>
      </c>
      <c r="E136" t="s">
        <v>30</v>
      </c>
    </row>
    <row r="137" spans="1:5" x14ac:dyDescent="0.25">
      <c r="A137" s="3">
        <v>136</v>
      </c>
      <c r="B137" t="s">
        <v>11</v>
      </c>
      <c r="C137" t="s">
        <v>84</v>
      </c>
      <c r="D137" t="s">
        <v>75</v>
      </c>
      <c r="E137" t="s">
        <v>7</v>
      </c>
    </row>
    <row r="138" spans="1:5" x14ac:dyDescent="0.25">
      <c r="A138" s="3">
        <v>137</v>
      </c>
      <c r="B138" t="s">
        <v>11</v>
      </c>
      <c r="C138" t="s">
        <v>87</v>
      </c>
      <c r="D138" t="s">
        <v>63</v>
      </c>
      <c r="E138" t="s">
        <v>7</v>
      </c>
    </row>
    <row r="139" spans="1:5" x14ac:dyDescent="0.25">
      <c r="A139" s="3">
        <v>138</v>
      </c>
      <c r="B139" t="s">
        <v>26</v>
      </c>
      <c r="C139" t="s">
        <v>62</v>
      </c>
      <c r="D139" t="s">
        <v>91</v>
      </c>
      <c r="E139" t="s">
        <v>123</v>
      </c>
    </row>
    <row r="140" spans="1:5" x14ac:dyDescent="0.25">
      <c r="A140" s="3">
        <v>139</v>
      </c>
      <c r="B140" t="s">
        <v>11</v>
      </c>
      <c r="C140" t="s">
        <v>84</v>
      </c>
      <c r="D140" t="s">
        <v>63</v>
      </c>
      <c r="E140" t="s">
        <v>91</v>
      </c>
    </row>
    <row r="141" spans="1:5" x14ac:dyDescent="0.25">
      <c r="A141" s="3">
        <v>140</v>
      </c>
      <c r="B141" t="s">
        <v>11</v>
      </c>
      <c r="C141" t="s">
        <v>87</v>
      </c>
      <c r="D141" t="s">
        <v>63</v>
      </c>
      <c r="E141" t="s">
        <v>7</v>
      </c>
    </row>
    <row r="142" spans="1:5" x14ac:dyDescent="0.25">
      <c r="A142" s="3">
        <v>141</v>
      </c>
      <c r="B142" t="s">
        <v>26</v>
      </c>
      <c r="C142" t="s">
        <v>84</v>
      </c>
      <c r="D142" t="s">
        <v>138</v>
      </c>
      <c r="E142" t="s">
        <v>7</v>
      </c>
    </row>
    <row r="143" spans="1:5" x14ac:dyDescent="0.25">
      <c r="A143" s="3">
        <v>142</v>
      </c>
      <c r="B143" t="s">
        <v>26</v>
      </c>
      <c r="C143" t="s">
        <v>62</v>
      </c>
      <c r="D143" t="s">
        <v>122</v>
      </c>
      <c r="E143" t="s">
        <v>148</v>
      </c>
    </row>
    <row r="144" spans="1:5" x14ac:dyDescent="0.25">
      <c r="A144" s="3">
        <v>143</v>
      </c>
      <c r="B144" t="s">
        <v>11</v>
      </c>
      <c r="C144" t="s">
        <v>62</v>
      </c>
      <c r="D144" t="s">
        <v>14</v>
      </c>
      <c r="E144" t="s">
        <v>73</v>
      </c>
    </row>
    <row r="145" spans="1:5" x14ac:dyDescent="0.25">
      <c r="A145" s="3">
        <v>144</v>
      </c>
      <c r="B145" t="s">
        <v>12</v>
      </c>
      <c r="C145" t="s">
        <v>74</v>
      </c>
      <c r="D145" t="s">
        <v>177</v>
      </c>
      <c r="E145" t="s">
        <v>75</v>
      </c>
    </row>
    <row r="146" spans="1:5" x14ac:dyDescent="0.25">
      <c r="A146" s="3">
        <v>145</v>
      </c>
      <c r="B146" t="s">
        <v>11</v>
      </c>
      <c r="C146" t="s">
        <v>87</v>
      </c>
      <c r="D146" t="s">
        <v>63</v>
      </c>
      <c r="E146" t="s">
        <v>7</v>
      </c>
    </row>
    <row r="147" spans="1:5" x14ac:dyDescent="0.25">
      <c r="A147" s="3">
        <v>146</v>
      </c>
      <c r="B147" t="s">
        <v>11</v>
      </c>
      <c r="C147" t="s">
        <v>62</v>
      </c>
      <c r="D147" t="s">
        <v>91</v>
      </c>
      <c r="E147" t="s">
        <v>123</v>
      </c>
    </row>
    <row r="148" spans="1:5" x14ac:dyDescent="0.25">
      <c r="A148" s="3">
        <v>147</v>
      </c>
      <c r="B148" t="s">
        <v>11</v>
      </c>
      <c r="C148" t="s">
        <v>84</v>
      </c>
      <c r="D148" t="s">
        <v>63</v>
      </c>
      <c r="E148" t="s">
        <v>109</v>
      </c>
    </row>
    <row r="149" spans="1:5" x14ac:dyDescent="0.25">
      <c r="A149" s="3">
        <v>148</v>
      </c>
      <c r="B149" t="s">
        <v>26</v>
      </c>
      <c r="C149" t="s">
        <v>84</v>
      </c>
      <c r="D149" t="s">
        <v>147</v>
      </c>
      <c r="E149" t="s">
        <v>142</v>
      </c>
    </row>
    <row r="150" spans="1:5" x14ac:dyDescent="0.25">
      <c r="A150" s="3">
        <v>149</v>
      </c>
      <c r="B150" t="s">
        <v>26</v>
      </c>
      <c r="C150" t="s">
        <v>74</v>
      </c>
      <c r="D150" t="s">
        <v>122</v>
      </c>
      <c r="E150" t="s">
        <v>7</v>
      </c>
    </row>
    <row r="151" spans="1:5" x14ac:dyDescent="0.25">
      <c r="A151" s="3">
        <v>150</v>
      </c>
      <c r="B151" t="s">
        <v>26</v>
      </c>
      <c r="C151" t="s">
        <v>74</v>
      </c>
      <c r="D151" t="s">
        <v>65</v>
      </c>
      <c r="E151" t="s">
        <v>103</v>
      </c>
    </row>
    <row r="152" spans="1:5" x14ac:dyDescent="0.25">
      <c r="A152" s="3">
        <v>151</v>
      </c>
      <c r="B152" t="s">
        <v>12</v>
      </c>
      <c r="C152" t="s">
        <v>62</v>
      </c>
      <c r="D152" t="s">
        <v>124</v>
      </c>
      <c r="E152" t="s">
        <v>124</v>
      </c>
    </row>
    <row r="153" spans="1:5" x14ac:dyDescent="0.25">
      <c r="A153" s="3">
        <v>152</v>
      </c>
      <c r="B153" t="s">
        <v>26</v>
      </c>
      <c r="C153" t="s">
        <v>62</v>
      </c>
      <c r="D153" t="s">
        <v>14</v>
      </c>
      <c r="E153" t="s">
        <v>91</v>
      </c>
    </row>
    <row r="154" spans="1:5" x14ac:dyDescent="0.25">
      <c r="A154" s="3">
        <v>153</v>
      </c>
      <c r="B154" t="s">
        <v>12</v>
      </c>
      <c r="C154" t="s">
        <v>62</v>
      </c>
      <c r="D154" t="s">
        <v>18</v>
      </c>
      <c r="E154" t="s">
        <v>30</v>
      </c>
    </row>
    <row r="155" spans="1:5" x14ac:dyDescent="0.25">
      <c r="A155" s="3">
        <v>154</v>
      </c>
      <c r="B155" t="s">
        <v>11</v>
      </c>
      <c r="C155" t="s">
        <v>84</v>
      </c>
      <c r="D155" t="s">
        <v>14</v>
      </c>
      <c r="E155" t="s">
        <v>94</v>
      </c>
    </row>
    <row r="156" spans="1:5" x14ac:dyDescent="0.25">
      <c r="A156" s="3">
        <v>155</v>
      </c>
      <c r="B156" t="s">
        <v>11</v>
      </c>
      <c r="C156" t="s">
        <v>84</v>
      </c>
      <c r="D156" t="s">
        <v>75</v>
      </c>
      <c r="E156" t="s">
        <v>7</v>
      </c>
    </row>
    <row r="157" spans="1:5" x14ac:dyDescent="0.25">
      <c r="A157" s="3">
        <v>156</v>
      </c>
      <c r="B157" t="s">
        <v>11</v>
      </c>
      <c r="C157" t="s">
        <v>87</v>
      </c>
      <c r="D157" t="s">
        <v>63</v>
      </c>
      <c r="E157" t="s">
        <v>7</v>
      </c>
    </row>
    <row r="158" spans="1:5" x14ac:dyDescent="0.25">
      <c r="A158" s="3">
        <v>157</v>
      </c>
      <c r="B158" t="s">
        <v>11</v>
      </c>
      <c r="C158" t="s">
        <v>84</v>
      </c>
      <c r="D158" t="s">
        <v>63</v>
      </c>
      <c r="E158" t="s">
        <v>63</v>
      </c>
    </row>
    <row r="159" spans="1:5" x14ac:dyDescent="0.25">
      <c r="A159" s="3">
        <v>158</v>
      </c>
      <c r="B159" t="s">
        <v>26</v>
      </c>
      <c r="C159" t="s">
        <v>74</v>
      </c>
      <c r="D159" t="s">
        <v>122</v>
      </c>
      <c r="E159" t="s">
        <v>7</v>
      </c>
    </row>
    <row r="160" spans="1:5" x14ac:dyDescent="0.25">
      <c r="A160" s="3">
        <v>159</v>
      </c>
      <c r="B160" t="s">
        <v>26</v>
      </c>
      <c r="C160" t="s">
        <v>74</v>
      </c>
      <c r="D160" t="s">
        <v>65</v>
      </c>
      <c r="E160" t="s">
        <v>103</v>
      </c>
    </row>
    <row r="161" spans="1:5" x14ac:dyDescent="0.25">
      <c r="A161" s="3">
        <v>160</v>
      </c>
      <c r="B161" t="s">
        <v>12</v>
      </c>
      <c r="C161" t="s">
        <v>62</v>
      </c>
      <c r="D161" t="s">
        <v>124</v>
      </c>
      <c r="E161" t="s">
        <v>124</v>
      </c>
    </row>
    <row r="162" spans="1:5" x14ac:dyDescent="0.25">
      <c r="A162" s="3">
        <v>161</v>
      </c>
      <c r="B162" t="s">
        <v>26</v>
      </c>
      <c r="C162" t="s">
        <v>87</v>
      </c>
      <c r="D162" t="s">
        <v>75</v>
      </c>
      <c r="E162" t="s">
        <v>150</v>
      </c>
    </row>
    <row r="163" spans="1:5" x14ac:dyDescent="0.25">
      <c r="A163" s="3">
        <v>162</v>
      </c>
      <c r="B163" t="s">
        <v>11</v>
      </c>
      <c r="C163" t="s">
        <v>84</v>
      </c>
      <c r="D163" t="s">
        <v>75</v>
      </c>
      <c r="E163" t="s">
        <v>136</v>
      </c>
    </row>
    <row r="164" spans="1:5" x14ac:dyDescent="0.25">
      <c r="A164" s="3">
        <v>163</v>
      </c>
      <c r="B164" t="s">
        <v>11</v>
      </c>
      <c r="C164" t="s">
        <v>78</v>
      </c>
      <c r="D164" t="s">
        <v>94</v>
      </c>
      <c r="E164" t="s">
        <v>7</v>
      </c>
    </row>
    <row r="165" spans="1:5" x14ac:dyDescent="0.25">
      <c r="A165" s="3">
        <v>164</v>
      </c>
      <c r="B165" t="s">
        <v>26</v>
      </c>
      <c r="C165" t="s">
        <v>84</v>
      </c>
      <c r="D165" t="s">
        <v>110</v>
      </c>
      <c r="E165" t="s">
        <v>94</v>
      </c>
    </row>
    <row r="166" spans="1:5" x14ac:dyDescent="0.25">
      <c r="A166" s="3">
        <v>165</v>
      </c>
      <c r="B166" t="s">
        <v>26</v>
      </c>
      <c r="C166" t="s">
        <v>87</v>
      </c>
      <c r="D166" t="s">
        <v>63</v>
      </c>
      <c r="E166" t="s">
        <v>138</v>
      </c>
    </row>
    <row r="167" spans="1:5" x14ac:dyDescent="0.25">
      <c r="A167" s="3">
        <v>166</v>
      </c>
      <c r="B167" t="s">
        <v>11</v>
      </c>
      <c r="C167" t="s">
        <v>84</v>
      </c>
      <c r="D167" t="s">
        <v>139</v>
      </c>
      <c r="E167" t="s">
        <v>30</v>
      </c>
    </row>
    <row r="168" spans="1:5" x14ac:dyDescent="0.25">
      <c r="A168" s="3">
        <v>167</v>
      </c>
      <c r="B168" t="s">
        <v>13</v>
      </c>
      <c r="C168" t="s">
        <v>104</v>
      </c>
      <c r="D168" t="s">
        <v>65</v>
      </c>
      <c r="E168" t="s">
        <v>140</v>
      </c>
    </row>
    <row r="169" spans="1:5" x14ac:dyDescent="0.25">
      <c r="A169" s="3">
        <v>168</v>
      </c>
      <c r="B169" t="s">
        <v>12</v>
      </c>
      <c r="C169" t="s">
        <v>62</v>
      </c>
      <c r="D169" t="s">
        <v>127</v>
      </c>
      <c r="E169" t="s">
        <v>122</v>
      </c>
    </row>
    <row r="170" spans="1:5" x14ac:dyDescent="0.25">
      <c r="A170" s="3">
        <v>169</v>
      </c>
      <c r="B170" t="s">
        <v>26</v>
      </c>
      <c r="C170" t="s">
        <v>74</v>
      </c>
      <c r="D170" t="s">
        <v>142</v>
      </c>
      <c r="E170" t="s">
        <v>7</v>
      </c>
    </row>
    <row r="171" spans="1:5" x14ac:dyDescent="0.25">
      <c r="A171" s="3">
        <v>170</v>
      </c>
      <c r="B171" t="s">
        <v>17</v>
      </c>
      <c r="C171" t="s">
        <v>74</v>
      </c>
      <c r="D171" t="s">
        <v>14</v>
      </c>
      <c r="E171" t="s">
        <v>63</v>
      </c>
    </row>
    <row r="172" spans="1:5" x14ac:dyDescent="0.25">
      <c r="A172" s="3">
        <v>171</v>
      </c>
      <c r="B172" t="s">
        <v>11</v>
      </c>
      <c r="C172" t="s">
        <v>84</v>
      </c>
      <c r="D172" t="s">
        <v>75</v>
      </c>
      <c r="E172" t="s">
        <v>7</v>
      </c>
    </row>
    <row r="173" spans="1:5" x14ac:dyDescent="0.25">
      <c r="A173" s="3">
        <v>172</v>
      </c>
      <c r="B173" t="s">
        <v>11</v>
      </c>
      <c r="C173" t="s">
        <v>87</v>
      </c>
      <c r="D173" t="s">
        <v>63</v>
      </c>
      <c r="E173" t="s">
        <v>7</v>
      </c>
    </row>
    <row r="174" spans="1:5" x14ac:dyDescent="0.25">
      <c r="A174" s="3">
        <v>173</v>
      </c>
      <c r="B174" t="s">
        <v>11</v>
      </c>
      <c r="C174" t="s">
        <v>84</v>
      </c>
      <c r="D174" t="s">
        <v>63</v>
      </c>
      <c r="E174" t="s">
        <v>63</v>
      </c>
    </row>
    <row r="175" spans="1:5" x14ac:dyDescent="0.25">
      <c r="A175" s="3">
        <v>174</v>
      </c>
      <c r="B175" t="s">
        <v>11</v>
      </c>
      <c r="C175" t="s">
        <v>104</v>
      </c>
      <c r="D175" t="s">
        <v>7</v>
      </c>
      <c r="E175" t="s">
        <v>73</v>
      </c>
    </row>
    <row r="176" spans="1:5" x14ac:dyDescent="0.25">
      <c r="A176" s="3">
        <v>175</v>
      </c>
      <c r="B176" t="s">
        <v>11</v>
      </c>
      <c r="C176" t="s">
        <v>74</v>
      </c>
      <c r="D176" t="s">
        <v>14</v>
      </c>
      <c r="E176" t="s">
        <v>121</v>
      </c>
    </row>
    <row r="177" spans="1:5" x14ac:dyDescent="0.25">
      <c r="A177" s="3">
        <v>176</v>
      </c>
      <c r="B177" t="s">
        <v>11</v>
      </c>
      <c r="C177" t="s">
        <v>84</v>
      </c>
      <c r="D177" t="s">
        <v>122</v>
      </c>
      <c r="E177" t="s">
        <v>122</v>
      </c>
    </row>
    <row r="178" spans="1:5" x14ac:dyDescent="0.25">
      <c r="A178" s="3">
        <v>177</v>
      </c>
      <c r="B178" t="s">
        <v>11</v>
      </c>
      <c r="C178" t="s">
        <v>104</v>
      </c>
      <c r="D178" t="s">
        <v>14</v>
      </c>
      <c r="E178" t="s">
        <v>7</v>
      </c>
    </row>
    <row r="179" spans="1:5" x14ac:dyDescent="0.25">
      <c r="A179" s="3">
        <v>178</v>
      </c>
      <c r="B179" t="s">
        <v>11</v>
      </c>
      <c r="C179" t="s">
        <v>84</v>
      </c>
      <c r="D179" t="s">
        <v>73</v>
      </c>
      <c r="E179" t="s">
        <v>122</v>
      </c>
    </row>
    <row r="180" spans="1:5" x14ac:dyDescent="0.25">
      <c r="A180" s="3">
        <v>179</v>
      </c>
      <c r="B180" t="s">
        <v>12</v>
      </c>
      <c r="C180" t="s">
        <v>84</v>
      </c>
      <c r="D180" t="s">
        <v>14</v>
      </c>
      <c r="E180" t="s">
        <v>14</v>
      </c>
    </row>
    <row r="181" spans="1:5" x14ac:dyDescent="0.25">
      <c r="A181" s="3">
        <v>180</v>
      </c>
      <c r="B181" t="s">
        <v>17</v>
      </c>
      <c r="C181" t="s">
        <v>84</v>
      </c>
      <c r="D181" t="s">
        <v>18</v>
      </c>
      <c r="E181" t="s">
        <v>91</v>
      </c>
    </row>
    <row r="182" spans="1:5" x14ac:dyDescent="0.25">
      <c r="A182" s="3">
        <v>181</v>
      </c>
      <c r="B182" t="s">
        <v>11</v>
      </c>
      <c r="C182" t="s">
        <v>78</v>
      </c>
      <c r="D182" t="s">
        <v>14</v>
      </c>
      <c r="E182" t="s">
        <v>94</v>
      </c>
    </row>
    <row r="183" spans="1:5" x14ac:dyDescent="0.25">
      <c r="A183" s="3">
        <v>182</v>
      </c>
      <c r="B183" t="s">
        <v>11</v>
      </c>
      <c r="C183" t="s">
        <v>74</v>
      </c>
      <c r="D183" t="s">
        <v>63</v>
      </c>
      <c r="E183" t="s">
        <v>94</v>
      </c>
    </row>
    <row r="184" spans="1:5" x14ac:dyDescent="0.25">
      <c r="A184" s="3">
        <v>183</v>
      </c>
      <c r="B184" t="s">
        <v>26</v>
      </c>
      <c r="C184" t="s">
        <v>74</v>
      </c>
      <c r="D184" t="s">
        <v>75</v>
      </c>
      <c r="E184" t="s">
        <v>75</v>
      </c>
    </row>
    <row r="185" spans="1:5" x14ac:dyDescent="0.25">
      <c r="A185" s="3">
        <v>184</v>
      </c>
      <c r="B185" t="s">
        <v>11</v>
      </c>
      <c r="C185" t="s">
        <v>62</v>
      </c>
      <c r="D185" t="s">
        <v>99</v>
      </c>
      <c r="E185" t="s">
        <v>99</v>
      </c>
    </row>
    <row r="186" spans="1:5" x14ac:dyDescent="0.25">
      <c r="A186" s="3">
        <v>185</v>
      </c>
      <c r="B186" t="s">
        <v>26</v>
      </c>
      <c r="C186" t="s">
        <v>62</v>
      </c>
      <c r="D186" t="s">
        <v>14</v>
      </c>
      <c r="E186" t="s">
        <v>91</v>
      </c>
    </row>
    <row r="187" spans="1:5" x14ac:dyDescent="0.25">
      <c r="A187" s="3">
        <v>186</v>
      </c>
      <c r="B187" t="s">
        <v>12</v>
      </c>
      <c r="C187" t="s">
        <v>62</v>
      </c>
      <c r="D187" t="s">
        <v>18</v>
      </c>
      <c r="E187" t="s">
        <v>30</v>
      </c>
    </row>
    <row r="188" spans="1:5" x14ac:dyDescent="0.25">
      <c r="A188" s="3">
        <v>187</v>
      </c>
      <c r="B188" t="s">
        <v>11</v>
      </c>
      <c r="C188" t="s">
        <v>84</v>
      </c>
      <c r="D188" t="s">
        <v>14</v>
      </c>
      <c r="E188" t="s">
        <v>94</v>
      </c>
    </row>
    <row r="189" spans="1:5" x14ac:dyDescent="0.25">
      <c r="A189" s="3">
        <v>188</v>
      </c>
      <c r="B189" t="s">
        <v>26</v>
      </c>
      <c r="C189" t="s">
        <v>62</v>
      </c>
      <c r="D189" t="s">
        <v>14</v>
      </c>
      <c r="E189" t="s">
        <v>31</v>
      </c>
    </row>
    <row r="190" spans="1:5" x14ac:dyDescent="0.25">
      <c r="A190" s="3">
        <v>189</v>
      </c>
      <c r="B190" t="s">
        <v>11</v>
      </c>
      <c r="C190" t="s">
        <v>84</v>
      </c>
      <c r="D190" t="s">
        <v>103</v>
      </c>
      <c r="E190" t="s">
        <v>7</v>
      </c>
    </row>
    <row r="191" spans="1:5" x14ac:dyDescent="0.25">
      <c r="A191" s="3">
        <v>190</v>
      </c>
      <c r="B191" t="s">
        <v>11</v>
      </c>
      <c r="C191" t="s">
        <v>62</v>
      </c>
      <c r="D191" t="s">
        <v>65</v>
      </c>
      <c r="E191" t="s">
        <v>7</v>
      </c>
    </row>
    <row r="192" spans="1:5" x14ac:dyDescent="0.25">
      <c r="A192" s="3">
        <v>191</v>
      </c>
      <c r="B192" t="s">
        <v>11</v>
      </c>
      <c r="C192" t="s">
        <v>62</v>
      </c>
      <c r="D192" t="s">
        <v>14</v>
      </c>
      <c r="E192" t="s">
        <v>73</v>
      </c>
    </row>
    <row r="193" spans="1:5" x14ac:dyDescent="0.25">
      <c r="A193" s="3">
        <v>192</v>
      </c>
      <c r="B193" t="s">
        <v>12</v>
      </c>
      <c r="C193" t="s">
        <v>74</v>
      </c>
      <c r="D193" t="s">
        <v>14</v>
      </c>
      <c r="E193" t="s">
        <v>75</v>
      </c>
    </row>
    <row r="194" spans="1:5" x14ac:dyDescent="0.25">
      <c r="A194" s="3">
        <v>193</v>
      </c>
      <c r="B194" t="s">
        <v>17</v>
      </c>
      <c r="C194" t="s">
        <v>84</v>
      </c>
      <c r="D194" t="s">
        <v>18</v>
      </c>
      <c r="E194" t="s">
        <v>30</v>
      </c>
    </row>
    <row r="195" spans="1:5" x14ac:dyDescent="0.25">
      <c r="A195" s="3">
        <v>194</v>
      </c>
      <c r="B195" t="s">
        <v>11</v>
      </c>
      <c r="C195" t="s">
        <v>104</v>
      </c>
      <c r="D195" t="s">
        <v>14</v>
      </c>
      <c r="E195" t="s">
        <v>7</v>
      </c>
    </row>
    <row r="196" spans="1:5" x14ac:dyDescent="0.25">
      <c r="A196" s="3">
        <v>195</v>
      </c>
      <c r="B196" t="s">
        <v>11</v>
      </c>
      <c r="C196" t="s">
        <v>104</v>
      </c>
      <c r="D196" t="s">
        <v>14</v>
      </c>
      <c r="E196" t="s">
        <v>94</v>
      </c>
    </row>
    <row r="197" spans="1:5" x14ac:dyDescent="0.25">
      <c r="A197" s="3">
        <v>196</v>
      </c>
      <c r="B197" t="s">
        <v>13</v>
      </c>
      <c r="C197" t="s">
        <v>104</v>
      </c>
      <c r="D197" t="s">
        <v>103</v>
      </c>
      <c r="E197" t="s">
        <v>7</v>
      </c>
    </row>
    <row r="198" spans="1:5" x14ac:dyDescent="0.25">
      <c r="A198" s="3">
        <v>197</v>
      </c>
      <c r="B198" t="s">
        <v>11</v>
      </c>
      <c r="C198" t="s">
        <v>62</v>
      </c>
      <c r="D198" t="s">
        <v>109</v>
      </c>
      <c r="E198" t="s">
        <v>94</v>
      </c>
    </row>
    <row r="199" spans="1:5" x14ac:dyDescent="0.25">
      <c r="A199" s="3">
        <v>198</v>
      </c>
      <c r="B199" t="s">
        <v>11</v>
      </c>
      <c r="C199" t="s">
        <v>78</v>
      </c>
      <c r="D199" t="s">
        <v>75</v>
      </c>
      <c r="E199" t="s">
        <v>94</v>
      </c>
    </row>
    <row r="200" spans="1:5" x14ac:dyDescent="0.25">
      <c r="A200" s="3">
        <v>199</v>
      </c>
      <c r="B200" t="s">
        <v>11</v>
      </c>
      <c r="C200" t="s">
        <v>84</v>
      </c>
      <c r="D200" t="s">
        <v>18</v>
      </c>
      <c r="E200" t="s">
        <v>30</v>
      </c>
    </row>
    <row r="201" spans="1:5" x14ac:dyDescent="0.25">
      <c r="A201" s="3">
        <v>200</v>
      </c>
      <c r="B201" t="s">
        <v>26</v>
      </c>
      <c r="C201" t="s">
        <v>84</v>
      </c>
      <c r="D201" t="s">
        <v>127</v>
      </c>
      <c r="E201" t="s">
        <v>121</v>
      </c>
    </row>
    <row r="202" spans="1:5" x14ac:dyDescent="0.25">
      <c r="A202" s="3">
        <v>201</v>
      </c>
      <c r="B202" t="s">
        <v>26</v>
      </c>
      <c r="C202" t="s">
        <v>78</v>
      </c>
      <c r="D202" t="s">
        <v>147</v>
      </c>
      <c r="E202" t="s">
        <v>30</v>
      </c>
    </row>
    <row r="203" spans="1:5" x14ac:dyDescent="0.25">
      <c r="A203" s="3">
        <v>202</v>
      </c>
      <c r="B203" t="s">
        <v>26</v>
      </c>
      <c r="C203" t="s">
        <v>84</v>
      </c>
      <c r="D203" t="s">
        <v>147</v>
      </c>
      <c r="E203" t="s">
        <v>142</v>
      </c>
    </row>
    <row r="204" spans="1:5" x14ac:dyDescent="0.25">
      <c r="A204" s="3">
        <v>203</v>
      </c>
      <c r="B204" t="s">
        <v>12</v>
      </c>
      <c r="C204" t="s">
        <v>84</v>
      </c>
      <c r="D204" t="s">
        <v>109</v>
      </c>
      <c r="E204" t="s">
        <v>14</v>
      </c>
    </row>
    <row r="205" spans="1:5" x14ac:dyDescent="0.25">
      <c r="A205" s="3">
        <v>204</v>
      </c>
      <c r="B205" t="s">
        <v>12</v>
      </c>
      <c r="C205" t="s">
        <v>62</v>
      </c>
      <c r="D205" t="s">
        <v>127</v>
      </c>
      <c r="E205" t="s">
        <v>7</v>
      </c>
    </row>
    <row r="206" spans="1:5" x14ac:dyDescent="0.25">
      <c r="A206" s="3">
        <v>205</v>
      </c>
      <c r="B206" t="s">
        <v>12</v>
      </c>
      <c r="C206" t="s">
        <v>62</v>
      </c>
      <c r="D206" t="s">
        <v>124</v>
      </c>
      <c r="E206" t="s">
        <v>124</v>
      </c>
    </row>
    <row r="207" spans="1:5" x14ac:dyDescent="0.25">
      <c r="A207" s="3">
        <v>206</v>
      </c>
      <c r="B207" t="s">
        <v>13</v>
      </c>
      <c r="C207" t="s">
        <v>78</v>
      </c>
      <c r="D207" t="s">
        <v>14</v>
      </c>
      <c r="E207" t="s">
        <v>14</v>
      </c>
    </row>
    <row r="208" spans="1:5" x14ac:dyDescent="0.25">
      <c r="A208" s="3">
        <v>207</v>
      </c>
      <c r="B208" t="s">
        <v>13</v>
      </c>
      <c r="C208" t="s">
        <v>104</v>
      </c>
      <c r="D208" t="s">
        <v>14</v>
      </c>
      <c r="E208" t="s">
        <v>7</v>
      </c>
    </row>
    <row r="209" spans="1:7" x14ac:dyDescent="0.25">
      <c r="A209" s="3">
        <v>208</v>
      </c>
      <c r="B209" t="s">
        <v>11</v>
      </c>
      <c r="C209" t="s">
        <v>78</v>
      </c>
      <c r="D209" t="s">
        <v>14</v>
      </c>
      <c r="E209" t="s">
        <v>94</v>
      </c>
    </row>
    <row r="210" spans="1:7" x14ac:dyDescent="0.25">
      <c r="A210" s="3">
        <v>209</v>
      </c>
      <c r="B210" t="s">
        <v>26</v>
      </c>
      <c r="C210" t="s">
        <v>74</v>
      </c>
      <c r="D210" t="s">
        <v>63</v>
      </c>
      <c r="E210" t="s">
        <v>94</v>
      </c>
    </row>
    <row r="211" spans="1:7" x14ac:dyDescent="0.25">
      <c r="A211" s="3">
        <v>210</v>
      </c>
      <c r="B211" t="s">
        <v>11</v>
      </c>
      <c r="C211" t="s">
        <v>62</v>
      </c>
      <c r="D211" t="s">
        <v>99</v>
      </c>
      <c r="E211" t="s">
        <v>99</v>
      </c>
    </row>
    <row r="212" spans="1:7" x14ac:dyDescent="0.25">
      <c r="A212" s="3">
        <v>211</v>
      </c>
      <c r="B212" t="s">
        <v>13</v>
      </c>
      <c r="C212" t="s">
        <v>78</v>
      </c>
      <c r="D212" t="s">
        <v>7</v>
      </c>
      <c r="E212" t="s">
        <v>14</v>
      </c>
    </row>
    <row r="221" spans="1:7" x14ac:dyDescent="0.25">
      <c r="A221" s="1" t="s">
        <v>46</v>
      </c>
      <c r="B221" s="1" t="s">
        <v>47</v>
      </c>
      <c r="C221" s="1" t="s">
        <v>168</v>
      </c>
      <c r="D221" s="1" t="s">
        <v>227</v>
      </c>
    </row>
    <row r="222" spans="1:7" x14ac:dyDescent="0.25">
      <c r="A222" t="s">
        <v>169</v>
      </c>
      <c r="B222" t="s">
        <v>159</v>
      </c>
      <c r="C222">
        <v>1</v>
      </c>
      <c r="D222" t="s">
        <v>223</v>
      </c>
      <c r="F222" t="s">
        <v>223</v>
      </c>
      <c r="G222">
        <f>SUMIFS($C$222:$C$302,$D$222:$D$302,F222)</f>
        <v>152</v>
      </c>
    </row>
    <row r="223" spans="1:7" x14ac:dyDescent="0.25">
      <c r="A223" t="s">
        <v>133</v>
      </c>
      <c r="B223" t="s">
        <v>134</v>
      </c>
      <c r="C223">
        <v>1</v>
      </c>
      <c r="D223" t="s">
        <v>223</v>
      </c>
      <c r="F223" t="s">
        <v>224</v>
      </c>
      <c r="G223">
        <f>SUMIFS($C$222:$C$302,$D$222:$D$302,F223)</f>
        <v>38</v>
      </c>
    </row>
    <row r="224" spans="1:7" x14ac:dyDescent="0.25">
      <c r="A224" t="s">
        <v>65</v>
      </c>
      <c r="B224" t="s">
        <v>63</v>
      </c>
      <c r="C224">
        <v>1</v>
      </c>
      <c r="D224" t="s">
        <v>224</v>
      </c>
      <c r="F224" t="s">
        <v>225</v>
      </c>
      <c r="G224">
        <f>SUMIFS($C$222:$C$302,$D$222:$D$302,F224)</f>
        <v>19</v>
      </c>
    </row>
    <row r="225" spans="1:7" x14ac:dyDescent="0.25">
      <c r="B225" t="s">
        <v>75</v>
      </c>
      <c r="C225">
        <v>1</v>
      </c>
      <c r="D225" t="s">
        <v>223</v>
      </c>
      <c r="F225" t="s">
        <v>226</v>
      </c>
      <c r="G225">
        <f>SUMIFS($C$222:$C$302,$D$222:$D$302,F225)</f>
        <v>2</v>
      </c>
    </row>
    <row r="226" spans="1:7" x14ac:dyDescent="0.25">
      <c r="B226" t="s">
        <v>103</v>
      </c>
      <c r="C226">
        <v>3</v>
      </c>
      <c r="D226" t="s">
        <v>223</v>
      </c>
    </row>
    <row r="227" spans="1:7" x14ac:dyDescent="0.25">
      <c r="B227" t="s">
        <v>18</v>
      </c>
      <c r="C227">
        <v>1</v>
      </c>
      <c r="D227" t="s">
        <v>224</v>
      </c>
    </row>
    <row r="228" spans="1:7" x14ac:dyDescent="0.25">
      <c r="B228" t="s">
        <v>140</v>
      </c>
      <c r="C228">
        <v>2</v>
      </c>
      <c r="D228" t="s">
        <v>223</v>
      </c>
    </row>
    <row r="229" spans="1:7" x14ac:dyDescent="0.25">
      <c r="B229" t="s">
        <v>7</v>
      </c>
      <c r="C229">
        <v>2</v>
      </c>
      <c r="D229" t="s">
        <v>224</v>
      </c>
    </row>
    <row r="230" spans="1:7" x14ac:dyDescent="0.25">
      <c r="B230" t="s">
        <v>114</v>
      </c>
      <c r="C230">
        <v>2</v>
      </c>
      <c r="D230" t="s">
        <v>224</v>
      </c>
    </row>
    <row r="231" spans="1:7" x14ac:dyDescent="0.25">
      <c r="A231" t="s">
        <v>147</v>
      </c>
      <c r="B231" t="s">
        <v>30</v>
      </c>
      <c r="C231">
        <v>3</v>
      </c>
      <c r="D231" t="s">
        <v>225</v>
      </c>
    </row>
    <row r="232" spans="1:7" x14ac:dyDescent="0.25">
      <c r="B232" t="s">
        <v>142</v>
      </c>
      <c r="C232">
        <v>4</v>
      </c>
      <c r="D232" t="s">
        <v>223</v>
      </c>
    </row>
    <row r="233" spans="1:7" x14ac:dyDescent="0.25">
      <c r="A233" t="s">
        <v>63</v>
      </c>
      <c r="B233" t="s">
        <v>63</v>
      </c>
      <c r="C233">
        <v>3</v>
      </c>
      <c r="D233" t="s">
        <v>223</v>
      </c>
    </row>
    <row r="234" spans="1:7" x14ac:dyDescent="0.25">
      <c r="B234" t="s">
        <v>30</v>
      </c>
      <c r="C234">
        <v>2</v>
      </c>
      <c r="D234" t="s">
        <v>225</v>
      </c>
    </row>
    <row r="235" spans="1:7" x14ac:dyDescent="0.25">
      <c r="B235" t="s">
        <v>7</v>
      </c>
      <c r="C235">
        <v>11</v>
      </c>
      <c r="D235" t="s">
        <v>224</v>
      </c>
    </row>
    <row r="236" spans="1:7" x14ac:dyDescent="0.25">
      <c r="B236" t="s">
        <v>91</v>
      </c>
      <c r="C236">
        <v>3</v>
      </c>
      <c r="D236" t="s">
        <v>224</v>
      </c>
    </row>
    <row r="237" spans="1:7" x14ac:dyDescent="0.25">
      <c r="B237" t="s">
        <v>109</v>
      </c>
      <c r="C237">
        <v>4</v>
      </c>
      <c r="D237" t="s">
        <v>223</v>
      </c>
    </row>
    <row r="238" spans="1:7" x14ac:dyDescent="0.25">
      <c r="B238" t="s">
        <v>94</v>
      </c>
      <c r="C238">
        <v>5</v>
      </c>
      <c r="D238" t="s">
        <v>223</v>
      </c>
    </row>
    <row r="239" spans="1:7" x14ac:dyDescent="0.25">
      <c r="B239" t="s">
        <v>138</v>
      </c>
      <c r="C239">
        <v>2</v>
      </c>
      <c r="D239" t="s">
        <v>223</v>
      </c>
    </row>
    <row r="240" spans="1:7" x14ac:dyDescent="0.25">
      <c r="A240" t="s">
        <v>75</v>
      </c>
      <c r="B240" t="s">
        <v>75</v>
      </c>
      <c r="C240">
        <v>2</v>
      </c>
      <c r="D240" t="s">
        <v>223</v>
      </c>
    </row>
    <row r="241" spans="1:4" x14ac:dyDescent="0.25">
      <c r="B241" t="s">
        <v>30</v>
      </c>
      <c r="C241">
        <v>1</v>
      </c>
      <c r="D241" t="s">
        <v>225</v>
      </c>
    </row>
    <row r="242" spans="1:4" x14ac:dyDescent="0.25">
      <c r="B242" t="s">
        <v>73</v>
      </c>
      <c r="C242">
        <v>2</v>
      </c>
      <c r="D242" t="s">
        <v>223</v>
      </c>
    </row>
    <row r="243" spans="1:4" x14ac:dyDescent="0.25">
      <c r="B243" t="s">
        <v>136</v>
      </c>
      <c r="C243">
        <v>2</v>
      </c>
      <c r="D243" t="s">
        <v>223</v>
      </c>
    </row>
    <row r="244" spans="1:4" x14ac:dyDescent="0.25">
      <c r="B244" t="s">
        <v>7</v>
      </c>
      <c r="C244">
        <v>5</v>
      </c>
      <c r="D244" t="s">
        <v>224</v>
      </c>
    </row>
    <row r="245" spans="1:4" x14ac:dyDescent="0.25">
      <c r="B245" t="s">
        <v>109</v>
      </c>
      <c r="C245">
        <v>1</v>
      </c>
      <c r="D245" t="s">
        <v>223</v>
      </c>
    </row>
    <row r="246" spans="1:4" x14ac:dyDescent="0.25">
      <c r="B246" t="s">
        <v>94</v>
      </c>
      <c r="C246">
        <v>3</v>
      </c>
      <c r="D246" t="s">
        <v>223</v>
      </c>
    </row>
    <row r="247" spans="1:4" x14ac:dyDescent="0.25">
      <c r="B247" t="s">
        <v>150</v>
      </c>
      <c r="C247">
        <v>2</v>
      </c>
      <c r="D247" t="s">
        <v>223</v>
      </c>
    </row>
    <row r="248" spans="1:4" x14ac:dyDescent="0.25">
      <c r="A248" t="s">
        <v>88</v>
      </c>
      <c r="B248" t="s">
        <v>30</v>
      </c>
      <c r="C248">
        <v>1</v>
      </c>
      <c r="D248" t="s">
        <v>225</v>
      </c>
    </row>
    <row r="249" spans="1:4" x14ac:dyDescent="0.25">
      <c r="B249" t="s">
        <v>155</v>
      </c>
      <c r="C249">
        <v>1</v>
      </c>
      <c r="D249" t="s">
        <v>224</v>
      </c>
    </row>
    <row r="250" spans="1:4" x14ac:dyDescent="0.25">
      <c r="B250" t="s">
        <v>157</v>
      </c>
      <c r="C250">
        <v>1</v>
      </c>
      <c r="D250" t="s">
        <v>223</v>
      </c>
    </row>
    <row r="251" spans="1:4" x14ac:dyDescent="0.25">
      <c r="A251" t="s">
        <v>14</v>
      </c>
      <c r="B251" t="s">
        <v>63</v>
      </c>
      <c r="C251">
        <v>3</v>
      </c>
      <c r="D251" t="s">
        <v>224</v>
      </c>
    </row>
    <row r="252" spans="1:4" x14ac:dyDescent="0.25">
      <c r="B252" t="s">
        <v>75</v>
      </c>
      <c r="C252">
        <v>1</v>
      </c>
      <c r="D252" t="s">
        <v>224</v>
      </c>
    </row>
    <row r="253" spans="1:4" x14ac:dyDescent="0.25">
      <c r="B253" t="s">
        <v>31</v>
      </c>
      <c r="C253">
        <v>2</v>
      </c>
      <c r="D253" t="s">
        <v>226</v>
      </c>
    </row>
    <row r="254" spans="1:4" x14ac:dyDescent="0.25">
      <c r="B254" t="s">
        <v>30</v>
      </c>
      <c r="C254">
        <v>1</v>
      </c>
      <c r="D254" t="s">
        <v>225</v>
      </c>
    </row>
    <row r="255" spans="1:4" x14ac:dyDescent="0.25">
      <c r="B255" t="s">
        <v>14</v>
      </c>
      <c r="C255">
        <v>9</v>
      </c>
      <c r="D255" t="s">
        <v>223</v>
      </c>
    </row>
    <row r="256" spans="1:4" x14ac:dyDescent="0.25">
      <c r="B256" t="s">
        <v>73</v>
      </c>
      <c r="C256">
        <v>3</v>
      </c>
      <c r="D256" t="s">
        <v>223</v>
      </c>
    </row>
    <row r="257" spans="1:4" x14ac:dyDescent="0.25">
      <c r="B257" t="s">
        <v>121</v>
      </c>
      <c r="C257">
        <v>2</v>
      </c>
      <c r="D257" t="s">
        <v>224</v>
      </c>
    </row>
    <row r="258" spans="1:4" x14ac:dyDescent="0.25">
      <c r="B258" t="s">
        <v>7</v>
      </c>
      <c r="C258">
        <v>9</v>
      </c>
      <c r="D258" t="s">
        <v>223</v>
      </c>
    </row>
    <row r="259" spans="1:4" x14ac:dyDescent="0.25">
      <c r="B259" t="s">
        <v>91</v>
      </c>
      <c r="C259">
        <v>7</v>
      </c>
      <c r="D259" t="s">
        <v>223</v>
      </c>
    </row>
    <row r="260" spans="1:4" x14ac:dyDescent="0.25">
      <c r="B260" t="s">
        <v>109</v>
      </c>
      <c r="C260">
        <v>1</v>
      </c>
      <c r="D260" t="s">
        <v>223</v>
      </c>
    </row>
    <row r="261" spans="1:4" x14ac:dyDescent="0.25">
      <c r="B261" t="s">
        <v>94</v>
      </c>
      <c r="C261">
        <v>10</v>
      </c>
      <c r="D261" t="s">
        <v>223</v>
      </c>
    </row>
    <row r="262" spans="1:4" x14ac:dyDescent="0.25">
      <c r="A262" t="s">
        <v>170</v>
      </c>
      <c r="B262" t="s">
        <v>109</v>
      </c>
      <c r="C262">
        <v>1</v>
      </c>
      <c r="D262" t="s">
        <v>223</v>
      </c>
    </row>
    <row r="263" spans="1:4" x14ac:dyDescent="0.25">
      <c r="A263" t="s">
        <v>103</v>
      </c>
      <c r="B263" t="s">
        <v>7</v>
      </c>
      <c r="C263">
        <v>5</v>
      </c>
      <c r="D263" t="s">
        <v>223</v>
      </c>
    </row>
    <row r="264" spans="1:4" x14ac:dyDescent="0.25">
      <c r="A264" t="s">
        <v>73</v>
      </c>
      <c r="B264" t="s">
        <v>122</v>
      </c>
      <c r="C264">
        <v>2</v>
      </c>
      <c r="D264" t="s">
        <v>223</v>
      </c>
    </row>
    <row r="265" spans="1:4" x14ac:dyDescent="0.25">
      <c r="A265" t="s">
        <v>122</v>
      </c>
      <c r="B265" t="s">
        <v>122</v>
      </c>
      <c r="C265">
        <v>2</v>
      </c>
      <c r="D265" t="s">
        <v>223</v>
      </c>
    </row>
    <row r="266" spans="1:4" x14ac:dyDescent="0.25">
      <c r="B266" t="s">
        <v>121</v>
      </c>
      <c r="C266">
        <v>1</v>
      </c>
      <c r="D266" t="s">
        <v>223</v>
      </c>
    </row>
    <row r="267" spans="1:4" x14ac:dyDescent="0.25">
      <c r="B267" t="s">
        <v>7</v>
      </c>
      <c r="C267">
        <v>4</v>
      </c>
      <c r="D267" t="s">
        <v>223</v>
      </c>
    </row>
    <row r="268" spans="1:4" x14ac:dyDescent="0.25">
      <c r="B268" t="s">
        <v>148</v>
      </c>
      <c r="C268">
        <v>2</v>
      </c>
      <c r="D268" t="s">
        <v>223</v>
      </c>
    </row>
    <row r="269" spans="1:4" x14ac:dyDescent="0.25">
      <c r="A269" t="s">
        <v>142</v>
      </c>
      <c r="B269" t="s">
        <v>153</v>
      </c>
      <c r="C269">
        <v>1</v>
      </c>
      <c r="D269" t="s">
        <v>224</v>
      </c>
    </row>
    <row r="270" spans="1:4" x14ac:dyDescent="0.25">
      <c r="B270" t="s">
        <v>7</v>
      </c>
      <c r="C270">
        <v>3</v>
      </c>
      <c r="D270" t="s">
        <v>223</v>
      </c>
    </row>
    <row r="271" spans="1:4" x14ac:dyDescent="0.25">
      <c r="A271" t="s">
        <v>115</v>
      </c>
      <c r="B271" t="s">
        <v>116</v>
      </c>
      <c r="C271">
        <v>1</v>
      </c>
      <c r="D271" t="s">
        <v>223</v>
      </c>
    </row>
    <row r="272" spans="1:4" x14ac:dyDescent="0.25">
      <c r="A272" t="s">
        <v>18</v>
      </c>
      <c r="B272" t="s">
        <v>65</v>
      </c>
      <c r="C272">
        <v>1</v>
      </c>
      <c r="D272" t="s">
        <v>224</v>
      </c>
    </row>
    <row r="273" spans="1:4" x14ac:dyDescent="0.25">
      <c r="B273" t="s">
        <v>30</v>
      </c>
      <c r="C273">
        <v>9</v>
      </c>
      <c r="D273" t="s">
        <v>225</v>
      </c>
    </row>
    <row r="274" spans="1:4" x14ac:dyDescent="0.25">
      <c r="B274" t="s">
        <v>18</v>
      </c>
      <c r="C274">
        <v>1</v>
      </c>
      <c r="D274" t="s">
        <v>223</v>
      </c>
    </row>
    <row r="275" spans="1:4" x14ac:dyDescent="0.25">
      <c r="B275" t="s">
        <v>91</v>
      </c>
      <c r="C275">
        <v>2</v>
      </c>
      <c r="D275" t="s">
        <v>223</v>
      </c>
    </row>
    <row r="276" spans="1:4" x14ac:dyDescent="0.25">
      <c r="A276" t="s">
        <v>146</v>
      </c>
      <c r="B276" t="s">
        <v>134</v>
      </c>
      <c r="C276">
        <v>1</v>
      </c>
      <c r="D276" t="s">
        <v>223</v>
      </c>
    </row>
    <row r="277" spans="1:4" x14ac:dyDescent="0.25">
      <c r="A277" t="s">
        <v>140</v>
      </c>
      <c r="B277" t="s">
        <v>94</v>
      </c>
      <c r="C277">
        <v>1</v>
      </c>
      <c r="D277" t="s">
        <v>223</v>
      </c>
    </row>
    <row r="278" spans="1:4" x14ac:dyDescent="0.25">
      <c r="A278" t="s">
        <v>127</v>
      </c>
      <c r="B278" t="s">
        <v>122</v>
      </c>
      <c r="C278">
        <v>2</v>
      </c>
      <c r="D278" t="s">
        <v>223</v>
      </c>
    </row>
    <row r="279" spans="1:4" x14ac:dyDescent="0.25">
      <c r="B279" t="s">
        <v>18</v>
      </c>
      <c r="C279">
        <v>1</v>
      </c>
      <c r="D279" t="s">
        <v>223</v>
      </c>
    </row>
    <row r="280" spans="1:4" x14ac:dyDescent="0.25">
      <c r="B280" t="s">
        <v>127</v>
      </c>
      <c r="C280">
        <v>1</v>
      </c>
      <c r="D280" t="s">
        <v>223</v>
      </c>
    </row>
    <row r="281" spans="1:4" x14ac:dyDescent="0.25">
      <c r="B281" t="s">
        <v>121</v>
      </c>
      <c r="C281">
        <v>3</v>
      </c>
      <c r="D281" t="s">
        <v>223</v>
      </c>
    </row>
    <row r="282" spans="1:4" x14ac:dyDescent="0.25">
      <c r="B282" t="s">
        <v>7</v>
      </c>
      <c r="C282">
        <v>3</v>
      </c>
      <c r="D282" t="s">
        <v>223</v>
      </c>
    </row>
    <row r="283" spans="1:4" x14ac:dyDescent="0.25">
      <c r="A283" t="s">
        <v>7</v>
      </c>
      <c r="B283" t="s">
        <v>14</v>
      </c>
      <c r="C283">
        <v>3</v>
      </c>
      <c r="D283" t="s">
        <v>223</v>
      </c>
    </row>
    <row r="284" spans="1:4" x14ac:dyDescent="0.25">
      <c r="B284" t="s">
        <v>103</v>
      </c>
      <c r="C284">
        <v>1</v>
      </c>
      <c r="D284" t="s">
        <v>223</v>
      </c>
    </row>
    <row r="285" spans="1:4" x14ac:dyDescent="0.25">
      <c r="B285" t="s">
        <v>73</v>
      </c>
      <c r="C285">
        <v>2</v>
      </c>
      <c r="D285" t="s">
        <v>223</v>
      </c>
    </row>
    <row r="286" spans="1:4" x14ac:dyDescent="0.25">
      <c r="B286" t="s">
        <v>18</v>
      </c>
      <c r="C286">
        <v>1</v>
      </c>
      <c r="D286" t="s">
        <v>223</v>
      </c>
    </row>
    <row r="287" spans="1:4" x14ac:dyDescent="0.25">
      <c r="B287" t="s">
        <v>7</v>
      </c>
      <c r="C287">
        <v>3</v>
      </c>
      <c r="D287" t="s">
        <v>223</v>
      </c>
    </row>
    <row r="288" spans="1:4" x14ac:dyDescent="0.25">
      <c r="B288" t="s">
        <v>91</v>
      </c>
      <c r="C288">
        <v>1</v>
      </c>
      <c r="D288" t="s">
        <v>223</v>
      </c>
    </row>
    <row r="289" spans="1:4" x14ac:dyDescent="0.25">
      <c r="B289" t="s">
        <v>94</v>
      </c>
      <c r="C289">
        <v>1</v>
      </c>
      <c r="D289" t="s">
        <v>223</v>
      </c>
    </row>
    <row r="290" spans="1:4" x14ac:dyDescent="0.25">
      <c r="A290" t="s">
        <v>91</v>
      </c>
      <c r="B290" t="s">
        <v>123</v>
      </c>
      <c r="C290">
        <v>4</v>
      </c>
      <c r="D290" t="s">
        <v>223</v>
      </c>
    </row>
    <row r="291" spans="1:4" x14ac:dyDescent="0.25">
      <c r="A291" t="s">
        <v>109</v>
      </c>
      <c r="B291" t="s">
        <v>14</v>
      </c>
      <c r="C291">
        <v>3</v>
      </c>
      <c r="D291" t="s">
        <v>223</v>
      </c>
    </row>
    <row r="292" spans="1:4" x14ac:dyDescent="0.25">
      <c r="B292" t="s">
        <v>7</v>
      </c>
      <c r="C292">
        <v>1</v>
      </c>
      <c r="D292" t="s">
        <v>223</v>
      </c>
    </row>
    <row r="293" spans="1:4" x14ac:dyDescent="0.25">
      <c r="B293" t="s">
        <v>94</v>
      </c>
      <c r="C293">
        <v>3</v>
      </c>
      <c r="D293" t="s">
        <v>223</v>
      </c>
    </row>
    <row r="294" spans="1:4" x14ac:dyDescent="0.25">
      <c r="A294" t="s">
        <v>94</v>
      </c>
      <c r="B294" t="s">
        <v>7</v>
      </c>
      <c r="C294">
        <v>2</v>
      </c>
      <c r="D294" t="s">
        <v>223</v>
      </c>
    </row>
    <row r="295" spans="1:4" x14ac:dyDescent="0.25">
      <c r="A295" t="s">
        <v>138</v>
      </c>
      <c r="B295" t="s">
        <v>7</v>
      </c>
      <c r="C295">
        <v>2</v>
      </c>
      <c r="D295" t="s">
        <v>223</v>
      </c>
    </row>
    <row r="296" spans="1:4" x14ac:dyDescent="0.25">
      <c r="A296" t="s">
        <v>139</v>
      </c>
      <c r="B296" t="s">
        <v>30</v>
      </c>
      <c r="C296">
        <v>2</v>
      </c>
      <c r="D296" t="s">
        <v>225</v>
      </c>
    </row>
    <row r="297" spans="1:4" x14ac:dyDescent="0.25">
      <c r="A297" t="s">
        <v>177</v>
      </c>
      <c r="B297" t="s">
        <v>63</v>
      </c>
      <c r="C297">
        <v>1</v>
      </c>
      <c r="D297" t="s">
        <v>224</v>
      </c>
    </row>
    <row r="298" spans="1:4" x14ac:dyDescent="0.25">
      <c r="B298" t="s">
        <v>75</v>
      </c>
      <c r="C298">
        <v>2</v>
      </c>
      <c r="D298" t="s">
        <v>224</v>
      </c>
    </row>
    <row r="299" spans="1:4" x14ac:dyDescent="0.25">
      <c r="A299" t="s">
        <v>99</v>
      </c>
      <c r="B299" t="s">
        <v>99</v>
      </c>
      <c r="C299">
        <v>4</v>
      </c>
      <c r="D299" t="s">
        <v>223</v>
      </c>
    </row>
    <row r="300" spans="1:4" x14ac:dyDescent="0.25">
      <c r="A300" t="s">
        <v>124</v>
      </c>
      <c r="B300" t="s">
        <v>124</v>
      </c>
      <c r="C300">
        <v>5</v>
      </c>
      <c r="D300" t="s">
        <v>223</v>
      </c>
    </row>
    <row r="301" spans="1:4" x14ac:dyDescent="0.25">
      <c r="A301" t="s">
        <v>128</v>
      </c>
      <c r="B301" t="s">
        <v>140</v>
      </c>
      <c r="C301">
        <v>1</v>
      </c>
      <c r="D301" t="s">
        <v>224</v>
      </c>
    </row>
    <row r="302" spans="1:4" x14ac:dyDescent="0.25">
      <c r="A302" t="s">
        <v>110</v>
      </c>
      <c r="B302" t="s">
        <v>94</v>
      </c>
      <c r="C302">
        <v>2</v>
      </c>
      <c r="D302" t="s">
        <v>223</v>
      </c>
    </row>
    <row r="358" spans="10:11" x14ac:dyDescent="0.25">
      <c r="J358" t="s">
        <v>189</v>
      </c>
      <c r="K358" t="s">
        <v>188</v>
      </c>
    </row>
    <row r="373" spans="10:10" x14ac:dyDescent="0.25">
      <c r="J373" t="s">
        <v>188</v>
      </c>
    </row>
    <row r="411" spans="10:13" x14ac:dyDescent="0.25">
      <c r="J411" t="s">
        <v>189</v>
      </c>
      <c r="K411" t="s">
        <v>188</v>
      </c>
      <c r="L411" t="s">
        <v>194</v>
      </c>
      <c r="M411" t="s">
        <v>328</v>
      </c>
    </row>
    <row r="435" spans="10:11" x14ac:dyDescent="0.25">
      <c r="J435" t="s">
        <v>189</v>
      </c>
      <c r="K435" t="s">
        <v>188</v>
      </c>
    </row>
    <row r="450" spans="10:11" x14ac:dyDescent="0.25">
      <c r="J450" t="s">
        <v>189</v>
      </c>
      <c r="K450" t="s">
        <v>188</v>
      </c>
    </row>
    <row r="458" spans="10:11" x14ac:dyDescent="0.25">
      <c r="J458" t="s">
        <v>189</v>
      </c>
      <c r="K458" t="s">
        <v>188</v>
      </c>
    </row>
    <row r="474" spans="10:10" x14ac:dyDescent="0.25">
      <c r="J474" t="s">
        <v>188</v>
      </c>
    </row>
  </sheetData>
  <autoFilter ref="A1:E212" xr:uid="{CB67F281-FA93-4540-958F-41D35556D589}"/>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3D70F-7EFC-47AE-938D-8184BA8E04DE}">
  <dimension ref="A1:T345"/>
  <sheetViews>
    <sheetView topLeftCell="A2" workbookViewId="0">
      <selection activeCell="A2" sqref="A1:XFD1048576"/>
    </sheetView>
  </sheetViews>
  <sheetFormatPr defaultRowHeight="15" x14ac:dyDescent="0.25"/>
  <cols>
    <col min="1" max="1" width="5.7109375" bestFit="1" customWidth="1"/>
    <col min="2" max="2" width="16.28515625" bestFit="1" customWidth="1"/>
    <col min="3" max="3" width="30.7109375" bestFit="1" customWidth="1"/>
    <col min="4" max="4" width="74.42578125" bestFit="1" customWidth="1"/>
    <col min="5" max="5" width="174.140625" bestFit="1" customWidth="1"/>
    <col min="6" max="6" width="30.140625" bestFit="1" customWidth="1"/>
    <col min="7" max="7" width="40.85546875" bestFit="1" customWidth="1"/>
    <col min="8" max="8" width="66.7109375" bestFit="1" customWidth="1"/>
    <col min="9" max="9" width="77" bestFit="1" customWidth="1"/>
    <col min="10" max="10" width="255.7109375" bestFit="1" customWidth="1"/>
    <col min="11" max="11" width="58.140625" bestFit="1" customWidth="1"/>
    <col min="12" max="12" width="84.85546875" bestFit="1" customWidth="1"/>
    <col min="13" max="13" width="47.28515625" bestFit="1" customWidth="1"/>
    <col min="14" max="14" width="87.28515625" bestFit="1" customWidth="1"/>
    <col min="15" max="15" width="61.85546875" bestFit="1" customWidth="1"/>
    <col min="16" max="16" width="115.42578125" bestFit="1" customWidth="1"/>
    <col min="17" max="17" width="110.85546875" bestFit="1" customWidth="1"/>
    <col min="18" max="18" width="70.5703125" bestFit="1" customWidth="1"/>
    <col min="19" max="19" width="97.28515625" bestFit="1" customWidth="1"/>
    <col min="20" max="20" width="61" bestFit="1" customWidth="1"/>
  </cols>
  <sheetData>
    <row r="1" spans="1:20" s="22" customFormat="1" x14ac:dyDescent="0.25">
      <c r="A1" s="1" t="s">
        <v>166</v>
      </c>
      <c r="B1" s="22" t="s">
        <v>0</v>
      </c>
      <c r="C1" s="22" t="s">
        <v>45</v>
      </c>
      <c r="D1" s="22" t="s">
        <v>228</v>
      </c>
      <c r="E1" s="22" t="s">
        <v>47</v>
      </c>
      <c r="F1" s="22" t="s">
        <v>48</v>
      </c>
      <c r="G1" s="22" t="s">
        <v>49</v>
      </c>
      <c r="H1" s="22" t="s">
        <v>50</v>
      </c>
      <c r="I1" s="22" t="s">
        <v>51</v>
      </c>
      <c r="J1" s="22" t="s">
        <v>52</v>
      </c>
      <c r="K1" s="22" t="s">
        <v>53</v>
      </c>
      <c r="L1" s="22" t="s">
        <v>54</v>
      </c>
      <c r="M1" s="22" t="s">
        <v>55</v>
      </c>
      <c r="N1" s="22" t="s">
        <v>56</v>
      </c>
      <c r="O1" s="22" t="s">
        <v>1</v>
      </c>
      <c r="P1" s="22" t="s">
        <v>57</v>
      </c>
      <c r="Q1" s="22" t="s">
        <v>58</v>
      </c>
      <c r="R1" s="22" t="s">
        <v>59</v>
      </c>
      <c r="S1" s="22" t="s">
        <v>60</v>
      </c>
      <c r="T1" s="22" t="s">
        <v>61</v>
      </c>
    </row>
    <row r="2" spans="1:20" x14ac:dyDescent="0.25">
      <c r="A2" s="3">
        <v>1</v>
      </c>
      <c r="B2" t="s">
        <v>11</v>
      </c>
      <c r="C2" t="s">
        <v>62</v>
      </c>
      <c r="D2" s="4" t="s">
        <v>14</v>
      </c>
      <c r="E2" t="s">
        <v>63</v>
      </c>
      <c r="F2" t="s">
        <v>64</v>
      </c>
      <c r="G2" t="s">
        <v>2</v>
      </c>
      <c r="H2" t="s">
        <v>3</v>
      </c>
      <c r="I2" t="s">
        <v>65</v>
      </c>
      <c r="J2" t="s">
        <v>66</v>
      </c>
      <c r="K2" t="s">
        <v>4</v>
      </c>
      <c r="L2" t="s">
        <v>67</v>
      </c>
      <c r="M2" t="s">
        <v>5</v>
      </c>
      <c r="N2" t="s">
        <v>80</v>
      </c>
      <c r="O2" t="s">
        <v>92</v>
      </c>
      <c r="P2" t="s">
        <v>69</v>
      </c>
      <c r="Q2" t="s">
        <v>70</v>
      </c>
      <c r="R2" t="s">
        <v>6</v>
      </c>
      <c r="S2" t="s">
        <v>6</v>
      </c>
      <c r="T2" t="s">
        <v>135</v>
      </c>
    </row>
    <row r="3" spans="1:20" x14ac:dyDescent="0.25">
      <c r="A3" s="3">
        <v>2</v>
      </c>
      <c r="B3" t="s">
        <v>26</v>
      </c>
      <c r="C3" t="s">
        <v>62</v>
      </c>
      <c r="D3" s="4" t="s">
        <v>65</v>
      </c>
      <c r="E3" t="s">
        <v>7</v>
      </c>
      <c r="F3" t="s">
        <v>6</v>
      </c>
      <c r="G3" t="s">
        <v>2</v>
      </c>
      <c r="H3" t="s">
        <v>8</v>
      </c>
      <c r="I3" t="s">
        <v>9</v>
      </c>
      <c r="J3" t="s">
        <v>71</v>
      </c>
      <c r="K3" t="s">
        <v>6</v>
      </c>
      <c r="L3" t="s">
        <v>67</v>
      </c>
      <c r="M3" t="s">
        <v>10</v>
      </c>
      <c r="N3" t="s">
        <v>72</v>
      </c>
      <c r="O3" t="s">
        <v>68</v>
      </c>
      <c r="P3" t="s">
        <v>69</v>
      </c>
      <c r="Q3" t="s">
        <v>70</v>
      </c>
      <c r="R3" t="s">
        <v>6</v>
      </c>
      <c r="S3" t="s">
        <v>6</v>
      </c>
      <c r="T3" t="s">
        <v>135</v>
      </c>
    </row>
    <row r="4" spans="1:20" x14ac:dyDescent="0.25">
      <c r="A4" s="3">
        <v>3</v>
      </c>
      <c r="B4" t="s">
        <v>26</v>
      </c>
      <c r="C4" t="s">
        <v>62</v>
      </c>
      <c r="D4" s="4" t="s">
        <v>14</v>
      </c>
      <c r="E4" t="s">
        <v>73</v>
      </c>
      <c r="F4" t="s">
        <v>64</v>
      </c>
      <c r="G4" t="s">
        <v>2</v>
      </c>
      <c r="H4" t="s">
        <v>3</v>
      </c>
      <c r="I4" t="s">
        <v>65</v>
      </c>
      <c r="J4" t="s">
        <v>66</v>
      </c>
      <c r="K4" t="s">
        <v>4</v>
      </c>
      <c r="L4" t="s">
        <v>67</v>
      </c>
      <c r="M4" t="s">
        <v>5</v>
      </c>
      <c r="N4" t="s">
        <v>80</v>
      </c>
      <c r="O4" t="s">
        <v>86</v>
      </c>
      <c r="P4" t="s">
        <v>69</v>
      </c>
      <c r="Q4" t="s">
        <v>70</v>
      </c>
      <c r="R4" t="s">
        <v>6</v>
      </c>
      <c r="S4" t="s">
        <v>6</v>
      </c>
      <c r="T4" t="s">
        <v>160</v>
      </c>
    </row>
    <row r="5" spans="1:20" x14ac:dyDescent="0.25">
      <c r="A5" s="3">
        <v>4</v>
      </c>
      <c r="B5" t="s">
        <v>12</v>
      </c>
      <c r="C5" t="s">
        <v>74</v>
      </c>
      <c r="D5" s="4" t="s">
        <v>18</v>
      </c>
      <c r="E5" t="s">
        <v>75</v>
      </c>
      <c r="F5" t="s">
        <v>64</v>
      </c>
      <c r="G5" t="s">
        <v>2</v>
      </c>
      <c r="H5" t="s">
        <v>8</v>
      </c>
      <c r="I5" t="s">
        <v>9</v>
      </c>
      <c r="J5" t="s">
        <v>76</v>
      </c>
      <c r="K5" t="s">
        <v>4</v>
      </c>
      <c r="L5" t="s">
        <v>67</v>
      </c>
      <c r="M5" t="s">
        <v>5</v>
      </c>
      <c r="N5" t="s">
        <v>77</v>
      </c>
      <c r="O5" t="s">
        <v>95</v>
      </c>
      <c r="P5" t="s">
        <v>69</v>
      </c>
      <c r="Q5" t="s">
        <v>70</v>
      </c>
      <c r="R5" t="s">
        <v>6</v>
      </c>
      <c r="S5" t="s">
        <v>6</v>
      </c>
      <c r="T5" t="s">
        <v>137</v>
      </c>
    </row>
    <row r="6" spans="1:20" x14ac:dyDescent="0.25">
      <c r="A6" s="3">
        <v>5</v>
      </c>
      <c r="B6" t="s">
        <v>13</v>
      </c>
      <c r="C6" t="s">
        <v>78</v>
      </c>
      <c r="D6" s="4" t="s">
        <v>14</v>
      </c>
      <c r="E6" t="s">
        <v>14</v>
      </c>
      <c r="F6" t="s">
        <v>64</v>
      </c>
      <c r="G6" t="s">
        <v>79</v>
      </c>
      <c r="H6" t="s">
        <v>15</v>
      </c>
      <c r="I6" t="s">
        <v>75</v>
      </c>
      <c r="J6" t="s">
        <v>66</v>
      </c>
      <c r="K6" t="s">
        <v>6</v>
      </c>
      <c r="L6" t="s">
        <v>67</v>
      </c>
      <c r="M6" t="s">
        <v>5</v>
      </c>
      <c r="N6" t="s">
        <v>80</v>
      </c>
      <c r="O6" t="s">
        <v>86</v>
      </c>
      <c r="P6" t="s">
        <v>256</v>
      </c>
      <c r="Q6" t="s">
        <v>82</v>
      </c>
      <c r="R6" t="s">
        <v>6</v>
      </c>
      <c r="S6" t="s">
        <v>83</v>
      </c>
      <c r="T6" t="s">
        <v>160</v>
      </c>
    </row>
    <row r="7" spans="1:20" x14ac:dyDescent="0.25">
      <c r="A7" s="3">
        <v>6</v>
      </c>
      <c r="B7" t="s">
        <v>17</v>
      </c>
      <c r="C7" t="s">
        <v>84</v>
      </c>
      <c r="D7" s="4" t="s">
        <v>65</v>
      </c>
      <c r="E7" t="s">
        <v>18</v>
      </c>
      <c r="F7" t="s">
        <v>85</v>
      </c>
      <c r="G7" t="s">
        <v>2</v>
      </c>
      <c r="H7" t="s">
        <v>19</v>
      </c>
      <c r="I7" t="s">
        <v>9</v>
      </c>
      <c r="J7" t="s">
        <v>20</v>
      </c>
      <c r="K7" t="s">
        <v>6</v>
      </c>
      <c r="L7" t="s">
        <v>67</v>
      </c>
      <c r="M7" t="s">
        <v>5</v>
      </c>
      <c r="N7" t="s">
        <v>77</v>
      </c>
      <c r="O7" t="s">
        <v>68</v>
      </c>
      <c r="P7" t="s">
        <v>69</v>
      </c>
      <c r="Q7" t="s">
        <v>70</v>
      </c>
      <c r="R7" t="s">
        <v>6</v>
      </c>
      <c r="S7" t="s">
        <v>6</v>
      </c>
      <c r="T7" t="s">
        <v>160</v>
      </c>
    </row>
    <row r="8" spans="1:20" x14ac:dyDescent="0.25">
      <c r="A8" s="3">
        <v>7</v>
      </c>
      <c r="B8" t="s">
        <v>11</v>
      </c>
      <c r="C8" t="s">
        <v>87</v>
      </c>
      <c r="D8" s="4" t="s">
        <v>63</v>
      </c>
      <c r="E8" t="s">
        <v>73</v>
      </c>
      <c r="F8" t="s">
        <v>85</v>
      </c>
      <c r="G8" t="s">
        <v>2</v>
      </c>
      <c r="H8" t="s">
        <v>3</v>
      </c>
      <c r="I8" t="s">
        <v>88</v>
      </c>
      <c r="J8" t="s">
        <v>89</v>
      </c>
      <c r="K8" t="s">
        <v>6</v>
      </c>
      <c r="L8" t="s">
        <v>67</v>
      </c>
      <c r="M8" t="s">
        <v>5</v>
      </c>
      <c r="N8" t="s">
        <v>72</v>
      </c>
      <c r="O8" t="s">
        <v>68</v>
      </c>
      <c r="P8" t="s">
        <v>69</v>
      </c>
      <c r="Q8" t="s">
        <v>70</v>
      </c>
      <c r="R8" t="s">
        <v>6</v>
      </c>
      <c r="S8" t="s">
        <v>6</v>
      </c>
      <c r="T8" t="s">
        <v>135</v>
      </c>
    </row>
    <row r="9" spans="1:20" x14ac:dyDescent="0.25">
      <c r="A9" s="3">
        <v>8</v>
      </c>
      <c r="B9" t="s">
        <v>12</v>
      </c>
      <c r="C9" t="s">
        <v>84</v>
      </c>
      <c r="D9" s="4" t="s">
        <v>14</v>
      </c>
      <c r="E9" t="s">
        <v>14</v>
      </c>
      <c r="F9" t="s">
        <v>6</v>
      </c>
      <c r="G9" t="s">
        <v>21</v>
      </c>
      <c r="H9" t="s">
        <v>19</v>
      </c>
      <c r="I9" t="s">
        <v>9</v>
      </c>
      <c r="J9" t="s">
        <v>89</v>
      </c>
      <c r="K9" t="s">
        <v>6</v>
      </c>
      <c r="L9" t="s">
        <v>67</v>
      </c>
      <c r="M9" t="s">
        <v>5</v>
      </c>
      <c r="N9" t="s">
        <v>90</v>
      </c>
      <c r="O9" t="s">
        <v>86</v>
      </c>
      <c r="P9" t="s">
        <v>256</v>
      </c>
      <c r="Q9" t="s">
        <v>82</v>
      </c>
      <c r="R9" t="s">
        <v>6</v>
      </c>
      <c r="S9" t="s">
        <v>6</v>
      </c>
      <c r="T9" t="s">
        <v>137</v>
      </c>
    </row>
    <row r="10" spans="1:20" x14ac:dyDescent="0.25">
      <c r="A10" s="3">
        <v>9</v>
      </c>
      <c r="B10" t="s">
        <v>17</v>
      </c>
      <c r="C10" t="s">
        <v>84</v>
      </c>
      <c r="D10" s="4" t="s">
        <v>18</v>
      </c>
      <c r="E10" t="s">
        <v>91</v>
      </c>
      <c r="F10" t="s">
        <v>6</v>
      </c>
      <c r="G10" t="s">
        <v>2</v>
      </c>
      <c r="H10" t="s">
        <v>22</v>
      </c>
      <c r="I10" t="s">
        <v>65</v>
      </c>
      <c r="J10" t="s">
        <v>20</v>
      </c>
      <c r="K10" t="s">
        <v>6</v>
      </c>
      <c r="L10" t="s">
        <v>23</v>
      </c>
      <c r="M10" t="s">
        <v>5</v>
      </c>
      <c r="N10" t="s">
        <v>77</v>
      </c>
      <c r="O10" t="s">
        <v>92</v>
      </c>
      <c r="P10" t="s">
        <v>93</v>
      </c>
      <c r="Q10" t="s">
        <v>70</v>
      </c>
      <c r="R10" t="s">
        <v>6</v>
      </c>
      <c r="S10" t="s">
        <v>6</v>
      </c>
      <c r="T10" t="s">
        <v>160</v>
      </c>
    </row>
    <row r="11" spans="1:20" x14ac:dyDescent="0.25">
      <c r="A11" s="3">
        <v>10</v>
      </c>
      <c r="B11" t="s">
        <v>11</v>
      </c>
      <c r="C11" t="s">
        <v>78</v>
      </c>
      <c r="D11" s="4" t="s">
        <v>14</v>
      </c>
      <c r="E11" t="s">
        <v>94</v>
      </c>
      <c r="F11" t="s">
        <v>6</v>
      </c>
      <c r="G11" t="s">
        <v>2</v>
      </c>
      <c r="H11" t="s">
        <v>24</v>
      </c>
      <c r="I11" t="s">
        <v>75</v>
      </c>
      <c r="J11" t="s">
        <v>66</v>
      </c>
      <c r="K11" t="s">
        <v>6</v>
      </c>
      <c r="L11" t="s">
        <v>67</v>
      </c>
      <c r="M11" t="s">
        <v>25</v>
      </c>
      <c r="N11" t="s">
        <v>80</v>
      </c>
      <c r="O11" t="s">
        <v>92</v>
      </c>
      <c r="P11" t="s">
        <v>93</v>
      </c>
      <c r="Q11" t="s">
        <v>70</v>
      </c>
      <c r="R11" t="s">
        <v>6</v>
      </c>
      <c r="S11" t="s">
        <v>6</v>
      </c>
      <c r="T11" t="s">
        <v>161</v>
      </c>
    </row>
    <row r="12" spans="1:20" x14ac:dyDescent="0.25">
      <c r="A12" s="3">
        <v>11</v>
      </c>
      <c r="B12" t="s">
        <v>11</v>
      </c>
      <c r="C12" t="s">
        <v>74</v>
      </c>
      <c r="D12" s="4" t="s">
        <v>63</v>
      </c>
      <c r="E12" t="s">
        <v>94</v>
      </c>
      <c r="F12" t="s">
        <v>85</v>
      </c>
      <c r="G12" t="s">
        <v>2</v>
      </c>
      <c r="H12" t="s">
        <v>8</v>
      </c>
      <c r="I12" t="s">
        <v>9</v>
      </c>
      <c r="J12" t="s">
        <v>96</v>
      </c>
      <c r="K12" t="s">
        <v>6</v>
      </c>
      <c r="L12" t="s">
        <v>67</v>
      </c>
      <c r="M12" t="s">
        <v>5</v>
      </c>
      <c r="N12" t="s">
        <v>77</v>
      </c>
      <c r="O12" t="s">
        <v>68</v>
      </c>
      <c r="P12" t="s">
        <v>69</v>
      </c>
      <c r="Q12" t="s">
        <v>70</v>
      </c>
      <c r="R12" t="s">
        <v>6</v>
      </c>
      <c r="S12" t="s">
        <v>6</v>
      </c>
      <c r="T12" t="s">
        <v>135</v>
      </c>
    </row>
    <row r="13" spans="1:20" x14ac:dyDescent="0.25">
      <c r="A13" s="3">
        <v>12</v>
      </c>
      <c r="B13" t="s">
        <v>26</v>
      </c>
      <c r="C13" t="s">
        <v>74</v>
      </c>
      <c r="D13" s="4" t="s">
        <v>63</v>
      </c>
      <c r="E13" t="s">
        <v>75</v>
      </c>
      <c r="F13" t="s">
        <v>64</v>
      </c>
      <c r="G13" t="s">
        <v>2</v>
      </c>
      <c r="H13" t="s">
        <v>27</v>
      </c>
      <c r="I13" t="s">
        <v>97</v>
      </c>
      <c r="J13" t="s">
        <v>98</v>
      </c>
      <c r="K13" t="s">
        <v>6</v>
      </c>
      <c r="L13" t="s">
        <v>23</v>
      </c>
      <c r="M13" t="s">
        <v>5</v>
      </c>
      <c r="N13" t="s">
        <v>77</v>
      </c>
      <c r="O13" t="s">
        <v>68</v>
      </c>
      <c r="P13" t="s">
        <v>69</v>
      </c>
      <c r="Q13" t="s">
        <v>70</v>
      </c>
      <c r="R13" t="s">
        <v>6</v>
      </c>
      <c r="S13" t="s">
        <v>6</v>
      </c>
      <c r="T13" t="s">
        <v>137</v>
      </c>
    </row>
    <row r="14" spans="1:20" x14ac:dyDescent="0.25">
      <c r="A14" s="3">
        <v>13</v>
      </c>
      <c r="B14" t="s">
        <v>11</v>
      </c>
      <c r="C14" t="s">
        <v>62</v>
      </c>
      <c r="D14" s="4" t="s">
        <v>97</v>
      </c>
      <c r="E14" t="s">
        <v>99</v>
      </c>
      <c r="F14" t="s">
        <v>64</v>
      </c>
      <c r="G14" t="s">
        <v>2</v>
      </c>
      <c r="H14" t="s">
        <v>28</v>
      </c>
      <c r="I14" t="s">
        <v>9</v>
      </c>
      <c r="J14" t="s">
        <v>98</v>
      </c>
      <c r="K14" t="s">
        <v>6</v>
      </c>
      <c r="L14" t="s">
        <v>23</v>
      </c>
      <c r="M14" t="s">
        <v>5</v>
      </c>
      <c r="N14" t="s">
        <v>90</v>
      </c>
      <c r="O14" t="s">
        <v>68</v>
      </c>
      <c r="P14" t="s">
        <v>93</v>
      </c>
      <c r="Q14" t="s">
        <v>70</v>
      </c>
      <c r="R14" t="s">
        <v>6</v>
      </c>
      <c r="S14" t="s">
        <v>6</v>
      </c>
      <c r="T14" t="s">
        <v>160</v>
      </c>
    </row>
    <row r="15" spans="1:20" x14ac:dyDescent="0.25">
      <c r="A15" s="3">
        <v>14</v>
      </c>
      <c r="B15" t="s">
        <v>26</v>
      </c>
      <c r="C15" t="s">
        <v>62</v>
      </c>
      <c r="D15" s="4" t="s">
        <v>14</v>
      </c>
      <c r="E15" t="s">
        <v>91</v>
      </c>
      <c r="F15" t="s">
        <v>6</v>
      </c>
      <c r="G15" t="s">
        <v>2</v>
      </c>
      <c r="H15" t="s">
        <v>19</v>
      </c>
      <c r="I15" t="s">
        <v>97</v>
      </c>
      <c r="J15" t="s">
        <v>100</v>
      </c>
      <c r="K15" t="s">
        <v>6</v>
      </c>
      <c r="L15" t="s">
        <v>29</v>
      </c>
      <c r="M15" t="s">
        <v>25</v>
      </c>
      <c r="N15" t="s">
        <v>77</v>
      </c>
      <c r="O15" t="s">
        <v>92</v>
      </c>
      <c r="P15" t="s">
        <v>256</v>
      </c>
      <c r="Q15" t="s">
        <v>70</v>
      </c>
      <c r="R15" t="s">
        <v>6</v>
      </c>
      <c r="S15" t="s">
        <v>6</v>
      </c>
      <c r="T15" t="s">
        <v>137</v>
      </c>
    </row>
    <row r="16" spans="1:20" x14ac:dyDescent="0.25">
      <c r="A16" s="3">
        <v>15</v>
      </c>
      <c r="B16" t="s">
        <v>12</v>
      </c>
      <c r="C16" t="s">
        <v>62</v>
      </c>
      <c r="D16" s="4" t="s">
        <v>18</v>
      </c>
      <c r="E16" t="s">
        <v>30</v>
      </c>
      <c r="F16" t="s">
        <v>6</v>
      </c>
      <c r="G16" t="s">
        <v>2</v>
      </c>
      <c r="H16" t="s">
        <v>19</v>
      </c>
      <c r="I16" t="s">
        <v>9</v>
      </c>
      <c r="J16" t="s">
        <v>76</v>
      </c>
      <c r="K16" t="s">
        <v>6</v>
      </c>
      <c r="L16" t="s">
        <v>23</v>
      </c>
      <c r="M16" t="s">
        <v>5</v>
      </c>
      <c r="N16" t="s">
        <v>72</v>
      </c>
      <c r="O16" t="s">
        <v>92</v>
      </c>
      <c r="P16" t="s">
        <v>93</v>
      </c>
      <c r="Q16" t="s">
        <v>70</v>
      </c>
      <c r="R16" t="s">
        <v>6</v>
      </c>
      <c r="S16" t="s">
        <v>6</v>
      </c>
      <c r="T16" t="s">
        <v>161</v>
      </c>
    </row>
    <row r="17" spans="1:20" x14ac:dyDescent="0.25">
      <c r="A17" s="3">
        <v>16</v>
      </c>
      <c r="B17" t="s">
        <v>11</v>
      </c>
      <c r="C17" t="s">
        <v>84</v>
      </c>
      <c r="D17" s="4" t="s">
        <v>14</v>
      </c>
      <c r="E17" t="s">
        <v>94</v>
      </c>
      <c r="F17" t="s">
        <v>6</v>
      </c>
      <c r="G17" t="s">
        <v>2</v>
      </c>
      <c r="H17" t="s">
        <v>3</v>
      </c>
      <c r="I17" t="s">
        <v>65</v>
      </c>
      <c r="J17" t="s">
        <v>101</v>
      </c>
      <c r="K17" t="s">
        <v>6</v>
      </c>
      <c r="L17" t="s">
        <v>23</v>
      </c>
      <c r="M17" t="s">
        <v>5</v>
      </c>
      <c r="N17" t="s">
        <v>80</v>
      </c>
      <c r="O17" t="s">
        <v>92</v>
      </c>
      <c r="P17" t="s">
        <v>102</v>
      </c>
      <c r="Q17" t="s">
        <v>82</v>
      </c>
      <c r="R17" t="s">
        <v>6</v>
      </c>
      <c r="S17" t="s">
        <v>6</v>
      </c>
      <c r="T17" t="s">
        <v>160</v>
      </c>
    </row>
    <row r="18" spans="1:20" x14ac:dyDescent="0.25">
      <c r="A18" s="3">
        <v>17</v>
      </c>
      <c r="B18" t="s">
        <v>11</v>
      </c>
      <c r="C18" t="s">
        <v>62</v>
      </c>
      <c r="D18" s="4" t="s">
        <v>14</v>
      </c>
      <c r="E18" t="s">
        <v>31</v>
      </c>
      <c r="F18" t="s">
        <v>64</v>
      </c>
      <c r="G18" t="s">
        <v>2</v>
      </c>
      <c r="H18" t="s">
        <v>32</v>
      </c>
      <c r="I18" t="s">
        <v>65</v>
      </c>
      <c r="J18" t="s">
        <v>20</v>
      </c>
      <c r="K18" t="s">
        <v>4</v>
      </c>
      <c r="L18" t="s">
        <v>23</v>
      </c>
      <c r="M18" t="s">
        <v>5</v>
      </c>
      <c r="N18" t="s">
        <v>80</v>
      </c>
      <c r="O18" t="s">
        <v>86</v>
      </c>
      <c r="P18" t="s">
        <v>256</v>
      </c>
      <c r="Q18" t="s">
        <v>70</v>
      </c>
      <c r="R18" t="s">
        <v>6</v>
      </c>
      <c r="S18" t="s">
        <v>6</v>
      </c>
      <c r="T18" t="s">
        <v>137</v>
      </c>
    </row>
    <row r="19" spans="1:20" x14ac:dyDescent="0.25">
      <c r="A19" s="3">
        <v>18</v>
      </c>
      <c r="B19" t="s">
        <v>11</v>
      </c>
      <c r="C19" t="s">
        <v>84</v>
      </c>
      <c r="D19" s="4" t="s">
        <v>14</v>
      </c>
      <c r="E19" t="s">
        <v>7</v>
      </c>
      <c r="F19" t="s">
        <v>6</v>
      </c>
      <c r="G19" t="s">
        <v>2</v>
      </c>
      <c r="H19" t="s">
        <v>3</v>
      </c>
      <c r="I19" t="s">
        <v>9</v>
      </c>
      <c r="J19" t="s">
        <v>71</v>
      </c>
      <c r="K19" t="s">
        <v>6</v>
      </c>
      <c r="L19" t="s">
        <v>23</v>
      </c>
      <c r="M19" t="s">
        <v>10</v>
      </c>
      <c r="N19" t="s">
        <v>77</v>
      </c>
      <c r="O19" t="s">
        <v>95</v>
      </c>
      <c r="P19" t="s">
        <v>93</v>
      </c>
      <c r="Q19" t="s">
        <v>33</v>
      </c>
      <c r="R19" t="s">
        <v>6</v>
      </c>
      <c r="S19" t="s">
        <v>6</v>
      </c>
      <c r="T19" t="s">
        <v>160</v>
      </c>
    </row>
    <row r="20" spans="1:20" x14ac:dyDescent="0.25">
      <c r="A20" s="3">
        <v>19</v>
      </c>
      <c r="B20" t="s">
        <v>13</v>
      </c>
      <c r="C20" t="s">
        <v>104</v>
      </c>
      <c r="D20" s="4" t="s">
        <v>14</v>
      </c>
      <c r="E20" t="s">
        <v>7</v>
      </c>
      <c r="F20" t="s">
        <v>64</v>
      </c>
      <c r="G20" t="s">
        <v>79</v>
      </c>
      <c r="H20" t="s">
        <v>24</v>
      </c>
      <c r="I20" t="s">
        <v>75</v>
      </c>
      <c r="J20" t="s">
        <v>105</v>
      </c>
      <c r="K20" t="s">
        <v>6</v>
      </c>
      <c r="L20" t="s">
        <v>23</v>
      </c>
      <c r="M20" t="s">
        <v>5</v>
      </c>
      <c r="N20" t="s">
        <v>77</v>
      </c>
      <c r="O20" t="s">
        <v>86</v>
      </c>
      <c r="P20" t="s">
        <v>256</v>
      </c>
      <c r="Q20" t="s">
        <v>33</v>
      </c>
      <c r="R20" t="s">
        <v>6</v>
      </c>
      <c r="S20" t="s">
        <v>6</v>
      </c>
      <c r="T20" t="s">
        <v>135</v>
      </c>
    </row>
    <row r="21" spans="1:20" x14ac:dyDescent="0.25">
      <c r="A21" s="3">
        <v>20</v>
      </c>
      <c r="B21" t="s">
        <v>26</v>
      </c>
      <c r="C21" t="s">
        <v>87</v>
      </c>
      <c r="D21" s="4" t="s">
        <v>63</v>
      </c>
      <c r="E21" t="s">
        <v>30</v>
      </c>
      <c r="F21" t="s">
        <v>6</v>
      </c>
      <c r="G21" t="s">
        <v>2</v>
      </c>
      <c r="H21" t="s">
        <v>8</v>
      </c>
      <c r="I21" t="s">
        <v>9</v>
      </c>
      <c r="J21" t="s">
        <v>106</v>
      </c>
      <c r="K21" t="s">
        <v>6</v>
      </c>
      <c r="L21" t="s">
        <v>67</v>
      </c>
      <c r="M21" t="s">
        <v>10</v>
      </c>
      <c r="N21" t="s">
        <v>77</v>
      </c>
      <c r="O21" t="s">
        <v>68</v>
      </c>
      <c r="P21" t="s">
        <v>107</v>
      </c>
      <c r="Q21" t="s">
        <v>33</v>
      </c>
      <c r="R21" t="s">
        <v>6</v>
      </c>
      <c r="S21" t="s">
        <v>6</v>
      </c>
      <c r="T21" t="s">
        <v>160</v>
      </c>
    </row>
    <row r="22" spans="1:20" x14ac:dyDescent="0.25">
      <c r="A22" s="3">
        <v>21</v>
      </c>
      <c r="B22" t="s">
        <v>11</v>
      </c>
      <c r="C22" t="s">
        <v>84</v>
      </c>
      <c r="D22" s="4" t="s">
        <v>18</v>
      </c>
      <c r="E22" t="s">
        <v>7</v>
      </c>
      <c r="F22" t="s">
        <v>85</v>
      </c>
      <c r="G22" t="s">
        <v>2</v>
      </c>
      <c r="H22" t="s">
        <v>3</v>
      </c>
      <c r="I22" t="s">
        <v>65</v>
      </c>
      <c r="J22" t="s">
        <v>108</v>
      </c>
      <c r="K22" t="s">
        <v>6</v>
      </c>
      <c r="L22" t="s">
        <v>67</v>
      </c>
      <c r="M22" t="s">
        <v>5</v>
      </c>
      <c r="N22" t="s">
        <v>72</v>
      </c>
      <c r="O22" t="s">
        <v>92</v>
      </c>
      <c r="P22" t="s">
        <v>93</v>
      </c>
      <c r="Q22" t="s">
        <v>70</v>
      </c>
      <c r="R22" t="s">
        <v>6</v>
      </c>
      <c r="S22" t="s">
        <v>6</v>
      </c>
      <c r="T22" t="s">
        <v>160</v>
      </c>
    </row>
    <row r="23" spans="1:20" x14ac:dyDescent="0.25">
      <c r="A23" s="3">
        <v>22</v>
      </c>
      <c r="B23" t="s">
        <v>11</v>
      </c>
      <c r="C23" t="s">
        <v>84</v>
      </c>
      <c r="D23" s="4" t="s">
        <v>14</v>
      </c>
      <c r="E23" t="s">
        <v>109</v>
      </c>
      <c r="F23" t="s">
        <v>64</v>
      </c>
      <c r="G23" t="s">
        <v>2</v>
      </c>
      <c r="H23" t="s">
        <v>8</v>
      </c>
      <c r="I23" t="s">
        <v>110</v>
      </c>
      <c r="J23" t="s">
        <v>20</v>
      </c>
      <c r="K23" t="s">
        <v>6</v>
      </c>
      <c r="L23" t="s">
        <v>67</v>
      </c>
      <c r="M23" t="s">
        <v>5</v>
      </c>
      <c r="N23" t="s">
        <v>90</v>
      </c>
      <c r="O23" t="s">
        <v>92</v>
      </c>
      <c r="P23" t="s">
        <v>93</v>
      </c>
      <c r="Q23" t="s">
        <v>70</v>
      </c>
      <c r="R23" t="s">
        <v>83</v>
      </c>
      <c r="S23" t="s">
        <v>83</v>
      </c>
      <c r="T23" t="s">
        <v>135</v>
      </c>
    </row>
    <row r="24" spans="1:20" x14ac:dyDescent="0.25">
      <c r="A24" s="3">
        <v>23</v>
      </c>
      <c r="B24" t="s">
        <v>13</v>
      </c>
      <c r="C24" t="s">
        <v>104</v>
      </c>
      <c r="D24" s="4" t="s">
        <v>14</v>
      </c>
      <c r="E24" t="s">
        <v>14</v>
      </c>
      <c r="F24" t="s">
        <v>64</v>
      </c>
      <c r="G24" t="s">
        <v>79</v>
      </c>
      <c r="H24" t="s">
        <v>234</v>
      </c>
      <c r="I24" t="s">
        <v>75</v>
      </c>
      <c r="J24" t="s">
        <v>111</v>
      </c>
      <c r="K24" t="s">
        <v>6</v>
      </c>
      <c r="L24" t="s">
        <v>23</v>
      </c>
      <c r="M24" t="s">
        <v>5</v>
      </c>
      <c r="N24" t="s">
        <v>77</v>
      </c>
      <c r="O24" t="s">
        <v>86</v>
      </c>
      <c r="P24" t="s">
        <v>93</v>
      </c>
      <c r="Q24" t="s">
        <v>33</v>
      </c>
      <c r="R24" t="s">
        <v>6</v>
      </c>
      <c r="S24" t="s">
        <v>6</v>
      </c>
      <c r="T24" t="s">
        <v>162</v>
      </c>
    </row>
    <row r="25" spans="1:20" x14ac:dyDescent="0.25">
      <c r="A25" s="3">
        <v>24</v>
      </c>
      <c r="B25" t="s">
        <v>17</v>
      </c>
      <c r="C25" t="s">
        <v>84</v>
      </c>
      <c r="D25" s="4" t="s">
        <v>18</v>
      </c>
      <c r="E25" t="s">
        <v>30</v>
      </c>
      <c r="F25" t="s">
        <v>6</v>
      </c>
      <c r="G25" t="s">
        <v>2</v>
      </c>
      <c r="H25" t="s">
        <v>19</v>
      </c>
      <c r="I25" t="s">
        <v>9</v>
      </c>
      <c r="J25" t="s">
        <v>76</v>
      </c>
      <c r="K25" t="s">
        <v>6</v>
      </c>
      <c r="L25" t="s">
        <v>23</v>
      </c>
      <c r="M25" t="s">
        <v>5</v>
      </c>
      <c r="N25" t="s">
        <v>77</v>
      </c>
      <c r="O25" t="s">
        <v>92</v>
      </c>
      <c r="P25" t="s">
        <v>256</v>
      </c>
      <c r="Q25" t="s">
        <v>70</v>
      </c>
      <c r="R25" t="s">
        <v>6</v>
      </c>
      <c r="S25" t="s">
        <v>6</v>
      </c>
      <c r="T25" t="s">
        <v>137</v>
      </c>
    </row>
    <row r="26" spans="1:20" x14ac:dyDescent="0.25">
      <c r="A26" s="3">
        <v>25</v>
      </c>
      <c r="B26" t="s">
        <v>11</v>
      </c>
      <c r="C26" t="s">
        <v>104</v>
      </c>
      <c r="D26" s="4" t="s">
        <v>14</v>
      </c>
      <c r="E26" t="s">
        <v>7</v>
      </c>
      <c r="F26" t="s">
        <v>6</v>
      </c>
      <c r="G26" t="s">
        <v>2</v>
      </c>
      <c r="H26" t="s">
        <v>22</v>
      </c>
      <c r="I26" t="s">
        <v>65</v>
      </c>
      <c r="J26" t="s">
        <v>100</v>
      </c>
      <c r="K26" t="s">
        <v>6</v>
      </c>
      <c r="L26" t="s">
        <v>23</v>
      </c>
      <c r="M26" t="s">
        <v>5</v>
      </c>
      <c r="N26" t="s">
        <v>80</v>
      </c>
      <c r="O26" t="s">
        <v>86</v>
      </c>
      <c r="P26" t="s">
        <v>93</v>
      </c>
      <c r="Q26" t="s">
        <v>33</v>
      </c>
      <c r="R26" t="s">
        <v>6</v>
      </c>
      <c r="S26" t="s">
        <v>6</v>
      </c>
      <c r="T26" t="s">
        <v>161</v>
      </c>
    </row>
    <row r="27" spans="1:20" x14ac:dyDescent="0.25">
      <c r="A27" s="3">
        <v>26</v>
      </c>
      <c r="B27" t="s">
        <v>11</v>
      </c>
      <c r="C27" t="s">
        <v>104</v>
      </c>
      <c r="D27" s="4" t="s">
        <v>14</v>
      </c>
      <c r="E27" t="s">
        <v>94</v>
      </c>
      <c r="F27" t="s">
        <v>85</v>
      </c>
      <c r="G27" t="s">
        <v>2</v>
      </c>
      <c r="H27" t="s">
        <v>22</v>
      </c>
      <c r="I27" t="s">
        <v>65</v>
      </c>
      <c r="J27" t="s">
        <v>76</v>
      </c>
      <c r="K27" t="s">
        <v>6</v>
      </c>
      <c r="L27" t="s">
        <v>23</v>
      </c>
      <c r="M27" t="s">
        <v>5</v>
      </c>
      <c r="N27" t="s">
        <v>80</v>
      </c>
      <c r="O27" t="s">
        <v>86</v>
      </c>
      <c r="P27" t="s">
        <v>93</v>
      </c>
      <c r="Q27" t="s">
        <v>33</v>
      </c>
      <c r="R27" t="s">
        <v>6</v>
      </c>
      <c r="S27" t="s">
        <v>6</v>
      </c>
      <c r="T27" t="s">
        <v>162</v>
      </c>
    </row>
    <row r="28" spans="1:20" x14ac:dyDescent="0.25">
      <c r="A28" s="3">
        <v>27</v>
      </c>
      <c r="B28" t="s">
        <v>13</v>
      </c>
      <c r="C28" t="s">
        <v>104</v>
      </c>
      <c r="D28" s="4" t="s">
        <v>14</v>
      </c>
      <c r="E28" t="s">
        <v>7</v>
      </c>
      <c r="F28" t="s">
        <v>6</v>
      </c>
      <c r="G28" t="s">
        <v>2</v>
      </c>
      <c r="H28" t="s">
        <v>28</v>
      </c>
      <c r="I28" t="s">
        <v>9</v>
      </c>
      <c r="J28" t="s">
        <v>112</v>
      </c>
      <c r="K28" t="s">
        <v>6</v>
      </c>
      <c r="L28" t="s">
        <v>23</v>
      </c>
      <c r="M28" t="s">
        <v>5</v>
      </c>
      <c r="N28" t="s">
        <v>77</v>
      </c>
      <c r="O28" t="s">
        <v>95</v>
      </c>
      <c r="P28" t="s">
        <v>93</v>
      </c>
      <c r="Q28" t="s">
        <v>33</v>
      </c>
      <c r="R28" t="s">
        <v>6</v>
      </c>
      <c r="S28" t="s">
        <v>113</v>
      </c>
      <c r="T28" t="s">
        <v>162</v>
      </c>
    </row>
    <row r="29" spans="1:20" x14ac:dyDescent="0.25">
      <c r="A29" s="3">
        <v>28</v>
      </c>
      <c r="B29" t="s">
        <v>13</v>
      </c>
      <c r="C29" t="s">
        <v>104</v>
      </c>
      <c r="D29" s="4" t="s">
        <v>18</v>
      </c>
      <c r="E29" t="s">
        <v>7</v>
      </c>
      <c r="F29" t="s">
        <v>6</v>
      </c>
      <c r="G29" t="s">
        <v>2</v>
      </c>
      <c r="H29" t="s">
        <v>32</v>
      </c>
      <c r="I29" t="s">
        <v>63</v>
      </c>
      <c r="J29" t="s">
        <v>108</v>
      </c>
      <c r="K29" t="s">
        <v>6</v>
      </c>
      <c r="L29" t="s">
        <v>67</v>
      </c>
      <c r="M29" t="s">
        <v>5</v>
      </c>
      <c r="N29" t="s">
        <v>90</v>
      </c>
      <c r="O29" t="s">
        <v>95</v>
      </c>
      <c r="P29" t="s">
        <v>256</v>
      </c>
      <c r="Q29" t="s">
        <v>33</v>
      </c>
      <c r="R29" t="s">
        <v>6</v>
      </c>
      <c r="S29" t="s">
        <v>6</v>
      </c>
      <c r="T29" t="s">
        <v>137</v>
      </c>
    </row>
    <row r="30" spans="1:20" x14ac:dyDescent="0.25">
      <c r="A30" s="3">
        <v>29</v>
      </c>
      <c r="B30" t="s">
        <v>26</v>
      </c>
      <c r="C30" t="s">
        <v>62</v>
      </c>
      <c r="D30" s="4" t="s">
        <v>65</v>
      </c>
      <c r="E30" t="s">
        <v>250</v>
      </c>
      <c r="F30" t="s">
        <v>85</v>
      </c>
      <c r="G30" t="s">
        <v>2</v>
      </c>
      <c r="H30" t="s">
        <v>27</v>
      </c>
      <c r="I30" t="s">
        <v>9</v>
      </c>
      <c r="J30" t="s">
        <v>76</v>
      </c>
      <c r="K30" t="s">
        <v>6</v>
      </c>
      <c r="L30" t="s">
        <v>67</v>
      </c>
      <c r="M30" t="s">
        <v>5</v>
      </c>
      <c r="N30" t="s">
        <v>77</v>
      </c>
      <c r="O30" t="s">
        <v>68</v>
      </c>
      <c r="P30" t="s">
        <v>107</v>
      </c>
      <c r="Q30" t="s">
        <v>70</v>
      </c>
      <c r="R30" t="s">
        <v>6</v>
      </c>
      <c r="S30" t="s">
        <v>6</v>
      </c>
      <c r="T30" t="s">
        <v>161</v>
      </c>
    </row>
    <row r="31" spans="1:20" x14ac:dyDescent="0.25">
      <c r="A31" s="3">
        <v>30</v>
      </c>
      <c r="B31" t="s">
        <v>11</v>
      </c>
      <c r="C31" t="s">
        <v>104</v>
      </c>
      <c r="D31" s="4" t="s">
        <v>65</v>
      </c>
      <c r="E31" t="s">
        <v>75</v>
      </c>
      <c r="F31" t="s">
        <v>6</v>
      </c>
      <c r="G31" t="s">
        <v>2</v>
      </c>
      <c r="H31" t="s">
        <v>28</v>
      </c>
      <c r="I31" t="s">
        <v>63</v>
      </c>
      <c r="J31" t="s">
        <v>34</v>
      </c>
      <c r="K31" t="s">
        <v>6</v>
      </c>
      <c r="L31" t="s">
        <v>67</v>
      </c>
      <c r="M31" t="s">
        <v>5</v>
      </c>
      <c r="N31" t="s">
        <v>77</v>
      </c>
      <c r="O31" t="s">
        <v>68</v>
      </c>
      <c r="P31" t="s">
        <v>102</v>
      </c>
      <c r="Q31" t="s">
        <v>70</v>
      </c>
      <c r="R31" t="s">
        <v>6</v>
      </c>
      <c r="S31" t="s">
        <v>6</v>
      </c>
      <c r="T31" t="s">
        <v>162</v>
      </c>
    </row>
    <row r="32" spans="1:20" x14ac:dyDescent="0.25">
      <c r="A32" s="3">
        <v>31</v>
      </c>
      <c r="B32" t="s">
        <v>11</v>
      </c>
      <c r="C32" t="s">
        <v>84</v>
      </c>
      <c r="D32" s="4" t="s">
        <v>14</v>
      </c>
      <c r="E32" t="s">
        <v>116</v>
      </c>
      <c r="F32" t="s">
        <v>85</v>
      </c>
      <c r="G32" t="s">
        <v>2</v>
      </c>
      <c r="H32" t="s">
        <v>3</v>
      </c>
      <c r="I32" t="s">
        <v>75</v>
      </c>
      <c r="J32" t="s">
        <v>71</v>
      </c>
      <c r="K32" t="s">
        <v>6</v>
      </c>
      <c r="L32" t="s">
        <v>67</v>
      </c>
      <c r="M32" t="s">
        <v>5</v>
      </c>
      <c r="N32" t="s">
        <v>80</v>
      </c>
      <c r="O32" t="s">
        <v>95</v>
      </c>
      <c r="P32" t="s">
        <v>93</v>
      </c>
      <c r="Q32" t="s">
        <v>70</v>
      </c>
      <c r="R32" t="s">
        <v>6</v>
      </c>
      <c r="S32" t="s">
        <v>83</v>
      </c>
      <c r="T32" t="s">
        <v>137</v>
      </c>
    </row>
    <row r="33" spans="1:20" x14ac:dyDescent="0.25">
      <c r="A33" s="3">
        <v>32</v>
      </c>
      <c r="B33" t="s">
        <v>11</v>
      </c>
      <c r="C33" t="s">
        <v>104</v>
      </c>
      <c r="D33" s="4" t="s">
        <v>14</v>
      </c>
      <c r="E33" t="s">
        <v>91</v>
      </c>
      <c r="F33" t="s">
        <v>64</v>
      </c>
      <c r="G33" t="s">
        <v>2</v>
      </c>
      <c r="H33" t="s">
        <v>35</v>
      </c>
      <c r="I33" t="s">
        <v>75</v>
      </c>
      <c r="J33" t="s">
        <v>117</v>
      </c>
      <c r="K33" t="s">
        <v>6</v>
      </c>
      <c r="L33" t="s">
        <v>67</v>
      </c>
      <c r="M33" t="s">
        <v>10</v>
      </c>
      <c r="N33" t="s">
        <v>72</v>
      </c>
      <c r="O33" t="s">
        <v>92</v>
      </c>
      <c r="P33" t="s">
        <v>69</v>
      </c>
      <c r="Q33" t="s">
        <v>70</v>
      </c>
      <c r="R33" t="s">
        <v>6</v>
      </c>
      <c r="S33" t="s">
        <v>6</v>
      </c>
      <c r="T33" t="s">
        <v>135</v>
      </c>
    </row>
    <row r="34" spans="1:20" x14ac:dyDescent="0.25">
      <c r="A34" s="3">
        <v>33</v>
      </c>
      <c r="B34" t="s">
        <v>11</v>
      </c>
      <c r="C34" t="s">
        <v>78</v>
      </c>
      <c r="D34" s="4" t="s">
        <v>14</v>
      </c>
      <c r="E34" t="s">
        <v>7</v>
      </c>
      <c r="F34" t="s">
        <v>85</v>
      </c>
      <c r="G34" t="s">
        <v>2</v>
      </c>
      <c r="H34" t="s">
        <v>28</v>
      </c>
      <c r="I34" t="s">
        <v>9</v>
      </c>
      <c r="J34" t="s">
        <v>71</v>
      </c>
      <c r="K34" t="s">
        <v>6</v>
      </c>
      <c r="L34" t="s">
        <v>23</v>
      </c>
      <c r="M34" t="s">
        <v>5</v>
      </c>
      <c r="N34" t="s">
        <v>90</v>
      </c>
      <c r="O34" t="s">
        <v>86</v>
      </c>
      <c r="P34" t="s">
        <v>107</v>
      </c>
      <c r="Q34" t="s">
        <v>70</v>
      </c>
      <c r="R34" t="s">
        <v>6</v>
      </c>
      <c r="S34" t="s">
        <v>6</v>
      </c>
      <c r="T34" t="s">
        <v>135</v>
      </c>
    </row>
    <row r="35" spans="1:20" x14ac:dyDescent="0.25">
      <c r="A35" s="3">
        <v>34</v>
      </c>
      <c r="B35" t="s">
        <v>11</v>
      </c>
      <c r="C35" t="s">
        <v>62</v>
      </c>
      <c r="D35" s="4" t="s">
        <v>14</v>
      </c>
      <c r="E35" t="s">
        <v>7</v>
      </c>
      <c r="F35" t="s">
        <v>85</v>
      </c>
      <c r="G35" t="s">
        <v>2</v>
      </c>
      <c r="H35" t="s">
        <v>22</v>
      </c>
      <c r="I35" t="s">
        <v>9</v>
      </c>
      <c r="J35" t="s">
        <v>76</v>
      </c>
      <c r="K35" t="s">
        <v>6</v>
      </c>
      <c r="L35" t="s">
        <v>67</v>
      </c>
      <c r="M35" t="s">
        <v>5</v>
      </c>
      <c r="N35" t="s">
        <v>90</v>
      </c>
      <c r="O35" t="s">
        <v>95</v>
      </c>
      <c r="P35" t="s">
        <v>256</v>
      </c>
      <c r="Q35" t="s">
        <v>70</v>
      </c>
      <c r="R35" t="s">
        <v>6</v>
      </c>
      <c r="S35" t="s">
        <v>6</v>
      </c>
      <c r="T35" t="s">
        <v>135</v>
      </c>
    </row>
    <row r="36" spans="1:20" x14ac:dyDescent="0.25">
      <c r="A36" s="3">
        <v>35</v>
      </c>
      <c r="B36" t="s">
        <v>26</v>
      </c>
      <c r="C36" t="s">
        <v>74</v>
      </c>
      <c r="D36" s="4" t="s">
        <v>14</v>
      </c>
      <c r="E36" t="s">
        <v>91</v>
      </c>
      <c r="F36" t="s">
        <v>64</v>
      </c>
      <c r="G36" t="s">
        <v>2</v>
      </c>
      <c r="H36" t="s">
        <v>28</v>
      </c>
      <c r="I36" t="s">
        <v>9</v>
      </c>
      <c r="J36" t="s">
        <v>71</v>
      </c>
      <c r="K36" t="s">
        <v>6</v>
      </c>
      <c r="L36" t="s">
        <v>67</v>
      </c>
      <c r="M36" t="s">
        <v>5</v>
      </c>
      <c r="N36" t="s">
        <v>77</v>
      </c>
      <c r="O36" t="s">
        <v>92</v>
      </c>
      <c r="P36" t="s">
        <v>107</v>
      </c>
      <c r="Q36" t="s">
        <v>70</v>
      </c>
      <c r="R36" t="s">
        <v>6</v>
      </c>
      <c r="S36" t="s">
        <v>6</v>
      </c>
      <c r="T36" t="s">
        <v>137</v>
      </c>
    </row>
    <row r="37" spans="1:20" x14ac:dyDescent="0.25">
      <c r="A37" s="3">
        <v>36</v>
      </c>
      <c r="B37" t="s">
        <v>17</v>
      </c>
      <c r="C37" t="s">
        <v>74</v>
      </c>
      <c r="D37" s="4" t="s">
        <v>14</v>
      </c>
      <c r="E37" t="s">
        <v>63</v>
      </c>
      <c r="F37" t="s">
        <v>6</v>
      </c>
      <c r="G37" t="s">
        <v>2</v>
      </c>
      <c r="H37" t="s">
        <v>28</v>
      </c>
      <c r="I37" t="s">
        <v>97</v>
      </c>
      <c r="J37" t="s">
        <v>89</v>
      </c>
      <c r="K37" t="s">
        <v>6</v>
      </c>
      <c r="L37" t="s">
        <v>118</v>
      </c>
      <c r="M37" t="s">
        <v>5</v>
      </c>
      <c r="N37" t="s">
        <v>80</v>
      </c>
      <c r="O37" t="s">
        <v>86</v>
      </c>
      <c r="P37" t="s">
        <v>102</v>
      </c>
      <c r="Q37" t="s">
        <v>70</v>
      </c>
      <c r="R37" t="s">
        <v>6</v>
      </c>
      <c r="S37" t="s">
        <v>6</v>
      </c>
      <c r="T37" t="s">
        <v>135</v>
      </c>
    </row>
    <row r="38" spans="1:20" x14ac:dyDescent="0.25">
      <c r="A38" s="3">
        <v>37</v>
      </c>
      <c r="B38" t="s">
        <v>11</v>
      </c>
      <c r="C38" t="s">
        <v>84</v>
      </c>
      <c r="D38" s="4" t="s">
        <v>63</v>
      </c>
      <c r="E38" t="s">
        <v>7</v>
      </c>
      <c r="F38" t="s">
        <v>6</v>
      </c>
      <c r="G38" t="s">
        <v>2</v>
      </c>
      <c r="H38" t="s">
        <v>3</v>
      </c>
      <c r="I38" t="s">
        <v>9</v>
      </c>
      <c r="J38" t="s">
        <v>96</v>
      </c>
      <c r="K38" t="s">
        <v>6</v>
      </c>
      <c r="L38" t="s">
        <v>23</v>
      </c>
      <c r="M38" t="s">
        <v>10</v>
      </c>
      <c r="N38" t="s">
        <v>90</v>
      </c>
      <c r="O38" t="s">
        <v>68</v>
      </c>
      <c r="P38" t="s">
        <v>69</v>
      </c>
      <c r="Q38" t="s">
        <v>70</v>
      </c>
      <c r="R38" t="s">
        <v>6</v>
      </c>
      <c r="S38" t="s">
        <v>6</v>
      </c>
      <c r="T38" t="s">
        <v>137</v>
      </c>
    </row>
    <row r="39" spans="1:20" x14ac:dyDescent="0.25">
      <c r="A39" s="3">
        <v>38</v>
      </c>
      <c r="B39" t="s">
        <v>11</v>
      </c>
      <c r="C39" t="s">
        <v>87</v>
      </c>
      <c r="D39" s="4" t="s">
        <v>63</v>
      </c>
      <c r="E39" t="s">
        <v>7</v>
      </c>
      <c r="F39" t="s">
        <v>64</v>
      </c>
      <c r="G39" t="s">
        <v>2</v>
      </c>
      <c r="H39" t="s">
        <v>8</v>
      </c>
      <c r="I39" t="s">
        <v>9</v>
      </c>
      <c r="J39" t="s">
        <v>71</v>
      </c>
      <c r="K39" t="s">
        <v>6</v>
      </c>
      <c r="L39" t="s">
        <v>23</v>
      </c>
      <c r="M39" t="s">
        <v>5</v>
      </c>
      <c r="N39" t="s">
        <v>77</v>
      </c>
      <c r="O39" t="s">
        <v>68</v>
      </c>
      <c r="P39" t="s">
        <v>69</v>
      </c>
      <c r="Q39" t="s">
        <v>70</v>
      </c>
      <c r="R39" t="s">
        <v>6</v>
      </c>
      <c r="S39" t="s">
        <v>6</v>
      </c>
      <c r="T39" t="s">
        <v>135</v>
      </c>
    </row>
    <row r="40" spans="1:20" x14ac:dyDescent="0.25">
      <c r="A40" s="3">
        <v>39</v>
      </c>
      <c r="B40" t="s">
        <v>11</v>
      </c>
      <c r="C40" t="s">
        <v>84</v>
      </c>
      <c r="D40" s="4" t="s">
        <v>63</v>
      </c>
      <c r="E40" t="s">
        <v>63</v>
      </c>
      <c r="F40" t="s">
        <v>85</v>
      </c>
      <c r="G40" t="s">
        <v>2</v>
      </c>
      <c r="H40" t="s">
        <v>3</v>
      </c>
      <c r="I40" t="s">
        <v>88</v>
      </c>
      <c r="J40" t="s">
        <v>112</v>
      </c>
      <c r="K40" t="s">
        <v>6</v>
      </c>
      <c r="L40" t="s">
        <v>23</v>
      </c>
      <c r="M40" t="s">
        <v>10</v>
      </c>
      <c r="N40" t="s">
        <v>90</v>
      </c>
      <c r="O40" t="s">
        <v>68</v>
      </c>
      <c r="P40" t="s">
        <v>69</v>
      </c>
      <c r="Q40" t="s">
        <v>70</v>
      </c>
      <c r="R40" t="s">
        <v>6</v>
      </c>
      <c r="S40" t="s">
        <v>6</v>
      </c>
      <c r="T40" t="s">
        <v>137</v>
      </c>
    </row>
    <row r="41" spans="1:20" x14ac:dyDescent="0.25">
      <c r="A41" s="3">
        <v>40</v>
      </c>
      <c r="B41" t="s">
        <v>11</v>
      </c>
      <c r="C41" t="s">
        <v>104</v>
      </c>
      <c r="D41" s="4" t="s">
        <v>18</v>
      </c>
      <c r="E41" t="s">
        <v>73</v>
      </c>
      <c r="F41" t="s">
        <v>85</v>
      </c>
      <c r="G41" t="s">
        <v>2</v>
      </c>
      <c r="H41" t="s">
        <v>28</v>
      </c>
      <c r="I41" t="s">
        <v>119</v>
      </c>
      <c r="J41" t="s">
        <v>120</v>
      </c>
      <c r="K41" t="s">
        <v>6</v>
      </c>
      <c r="L41" t="s">
        <v>67</v>
      </c>
      <c r="M41" t="s">
        <v>5</v>
      </c>
      <c r="N41" t="s">
        <v>90</v>
      </c>
      <c r="O41" t="s">
        <v>92</v>
      </c>
      <c r="P41" t="s">
        <v>93</v>
      </c>
      <c r="Q41" t="s">
        <v>70</v>
      </c>
      <c r="R41" t="s">
        <v>6</v>
      </c>
      <c r="S41" t="s">
        <v>6</v>
      </c>
      <c r="T41" t="s">
        <v>161</v>
      </c>
    </row>
    <row r="42" spans="1:20" x14ac:dyDescent="0.25">
      <c r="A42" s="3">
        <v>41</v>
      </c>
      <c r="B42" t="s">
        <v>11</v>
      </c>
      <c r="C42" t="s">
        <v>74</v>
      </c>
      <c r="D42" s="4" t="s">
        <v>14</v>
      </c>
      <c r="E42" t="s">
        <v>121</v>
      </c>
      <c r="F42" t="s">
        <v>85</v>
      </c>
      <c r="G42" t="s">
        <v>2</v>
      </c>
      <c r="H42" t="s">
        <v>3</v>
      </c>
      <c r="I42" t="s">
        <v>65</v>
      </c>
      <c r="J42" t="s">
        <v>71</v>
      </c>
      <c r="K42" t="s">
        <v>6</v>
      </c>
      <c r="L42" t="s">
        <v>67</v>
      </c>
      <c r="M42" t="s">
        <v>5</v>
      </c>
      <c r="N42" t="s">
        <v>80</v>
      </c>
      <c r="O42" t="s">
        <v>86</v>
      </c>
      <c r="P42" t="s">
        <v>256</v>
      </c>
      <c r="Q42" t="s">
        <v>70</v>
      </c>
      <c r="R42" t="s">
        <v>6</v>
      </c>
      <c r="S42" t="s">
        <v>6</v>
      </c>
      <c r="T42" t="s">
        <v>162</v>
      </c>
    </row>
    <row r="43" spans="1:20" x14ac:dyDescent="0.25">
      <c r="A43" s="3">
        <v>42</v>
      </c>
      <c r="B43" t="s">
        <v>11</v>
      </c>
      <c r="C43" t="s">
        <v>84</v>
      </c>
      <c r="D43" s="4" t="s">
        <v>14</v>
      </c>
      <c r="E43" t="s">
        <v>122</v>
      </c>
      <c r="F43" t="s">
        <v>64</v>
      </c>
      <c r="G43" t="s">
        <v>2</v>
      </c>
      <c r="H43" t="s">
        <v>3</v>
      </c>
      <c r="I43" t="s">
        <v>9</v>
      </c>
      <c r="J43" t="s">
        <v>71</v>
      </c>
      <c r="K43" t="s">
        <v>6</v>
      </c>
      <c r="L43" t="s">
        <v>23</v>
      </c>
      <c r="M43" t="s">
        <v>5</v>
      </c>
      <c r="N43" t="s">
        <v>90</v>
      </c>
      <c r="O43" t="s">
        <v>95</v>
      </c>
      <c r="P43" t="s">
        <v>107</v>
      </c>
      <c r="Q43" t="s">
        <v>70</v>
      </c>
      <c r="R43" t="s">
        <v>6</v>
      </c>
      <c r="S43" t="s">
        <v>6</v>
      </c>
      <c r="T43" t="s">
        <v>135</v>
      </c>
    </row>
    <row r="44" spans="1:20" x14ac:dyDescent="0.25">
      <c r="A44" s="3">
        <v>43</v>
      </c>
      <c r="B44" t="s">
        <v>11</v>
      </c>
      <c r="C44" t="s">
        <v>104</v>
      </c>
      <c r="D44" s="4" t="s">
        <v>14</v>
      </c>
      <c r="E44" t="s">
        <v>7</v>
      </c>
      <c r="F44" t="s">
        <v>6</v>
      </c>
      <c r="G44" t="s">
        <v>2</v>
      </c>
      <c r="H44" t="s">
        <v>28</v>
      </c>
      <c r="I44" t="s">
        <v>65</v>
      </c>
      <c r="J44" t="s">
        <v>20</v>
      </c>
      <c r="K44" t="s">
        <v>6</v>
      </c>
      <c r="L44" t="s">
        <v>67</v>
      </c>
      <c r="M44" t="s">
        <v>5</v>
      </c>
      <c r="N44" t="s">
        <v>80</v>
      </c>
      <c r="O44" t="s">
        <v>92</v>
      </c>
      <c r="P44" t="s">
        <v>256</v>
      </c>
      <c r="Q44" t="s">
        <v>70</v>
      </c>
      <c r="R44" t="s">
        <v>83</v>
      </c>
      <c r="S44" t="s">
        <v>6</v>
      </c>
      <c r="T44" t="s">
        <v>135</v>
      </c>
    </row>
    <row r="45" spans="1:20" x14ac:dyDescent="0.25">
      <c r="A45" s="3">
        <v>44</v>
      </c>
      <c r="B45" t="s">
        <v>11</v>
      </c>
      <c r="C45" t="s">
        <v>84</v>
      </c>
      <c r="D45" s="4" t="s">
        <v>14</v>
      </c>
      <c r="E45" t="s">
        <v>122</v>
      </c>
      <c r="F45" t="s">
        <v>64</v>
      </c>
      <c r="G45" t="s">
        <v>2</v>
      </c>
      <c r="H45" t="s">
        <v>8</v>
      </c>
      <c r="I45" t="s">
        <v>65</v>
      </c>
      <c r="J45" t="s">
        <v>96</v>
      </c>
      <c r="K45" t="s">
        <v>6</v>
      </c>
      <c r="L45" t="s">
        <v>67</v>
      </c>
      <c r="M45" t="s">
        <v>10</v>
      </c>
      <c r="N45" t="s">
        <v>90</v>
      </c>
      <c r="O45" t="s">
        <v>92</v>
      </c>
      <c r="P45" t="s">
        <v>69</v>
      </c>
      <c r="Q45" t="s">
        <v>33</v>
      </c>
      <c r="R45" t="s">
        <v>6</v>
      </c>
      <c r="S45" t="s">
        <v>6</v>
      </c>
      <c r="T45" t="s">
        <v>162</v>
      </c>
    </row>
    <row r="46" spans="1:20" x14ac:dyDescent="0.25">
      <c r="A46" s="3">
        <v>45</v>
      </c>
      <c r="B46" t="s">
        <v>11</v>
      </c>
      <c r="C46" t="s">
        <v>62</v>
      </c>
      <c r="D46" s="4" t="s">
        <v>63</v>
      </c>
      <c r="E46" t="s">
        <v>109</v>
      </c>
      <c r="F46" t="s">
        <v>64</v>
      </c>
      <c r="G46" t="s">
        <v>2</v>
      </c>
      <c r="H46" t="s">
        <v>36</v>
      </c>
      <c r="I46" t="s">
        <v>65</v>
      </c>
      <c r="J46" t="s">
        <v>71</v>
      </c>
      <c r="K46" t="s">
        <v>6</v>
      </c>
      <c r="L46" t="s">
        <v>23</v>
      </c>
      <c r="M46" t="s">
        <v>10</v>
      </c>
      <c r="N46" t="s">
        <v>77</v>
      </c>
      <c r="O46" t="s">
        <v>68</v>
      </c>
      <c r="P46" t="s">
        <v>107</v>
      </c>
      <c r="Q46" t="s">
        <v>70</v>
      </c>
      <c r="R46" t="s">
        <v>6</v>
      </c>
      <c r="S46" t="s">
        <v>6</v>
      </c>
      <c r="T46" t="s">
        <v>135</v>
      </c>
    </row>
    <row r="47" spans="1:20" x14ac:dyDescent="0.25">
      <c r="A47" s="3">
        <v>46</v>
      </c>
      <c r="B47" t="s">
        <v>11</v>
      </c>
      <c r="C47" t="s">
        <v>62</v>
      </c>
      <c r="D47" s="4" t="s">
        <v>18</v>
      </c>
      <c r="E47" t="s">
        <v>251</v>
      </c>
      <c r="F47" t="s">
        <v>6</v>
      </c>
      <c r="G47" t="s">
        <v>2</v>
      </c>
      <c r="H47" t="s">
        <v>28</v>
      </c>
      <c r="I47" t="s">
        <v>63</v>
      </c>
      <c r="J47" t="s">
        <v>96</v>
      </c>
      <c r="K47" t="s">
        <v>6</v>
      </c>
      <c r="L47" t="s">
        <v>23</v>
      </c>
      <c r="M47" t="s">
        <v>5</v>
      </c>
      <c r="N47" t="s">
        <v>90</v>
      </c>
      <c r="O47" t="s">
        <v>92</v>
      </c>
      <c r="P47" t="s">
        <v>93</v>
      </c>
      <c r="Q47" t="s">
        <v>70</v>
      </c>
      <c r="R47" t="s">
        <v>6</v>
      </c>
      <c r="S47" t="s">
        <v>6</v>
      </c>
      <c r="T47" t="s">
        <v>137</v>
      </c>
    </row>
    <row r="48" spans="1:20" x14ac:dyDescent="0.25">
      <c r="A48" s="3">
        <v>47</v>
      </c>
      <c r="B48" t="s">
        <v>11</v>
      </c>
      <c r="C48" t="s">
        <v>84</v>
      </c>
      <c r="D48" s="4" t="s">
        <v>63</v>
      </c>
      <c r="E48" t="s">
        <v>91</v>
      </c>
      <c r="F48" t="s">
        <v>6</v>
      </c>
      <c r="G48" t="s">
        <v>2</v>
      </c>
      <c r="H48" t="s">
        <v>8</v>
      </c>
      <c r="I48" t="s">
        <v>9</v>
      </c>
      <c r="J48" t="s">
        <v>71</v>
      </c>
      <c r="K48" t="s">
        <v>6</v>
      </c>
      <c r="L48" t="s">
        <v>23</v>
      </c>
      <c r="M48" t="s">
        <v>5</v>
      </c>
      <c r="N48" t="s">
        <v>90</v>
      </c>
      <c r="O48" t="s">
        <v>68</v>
      </c>
      <c r="P48" t="s">
        <v>257</v>
      </c>
      <c r="Q48" t="s">
        <v>82</v>
      </c>
      <c r="R48" t="s">
        <v>6</v>
      </c>
      <c r="S48" t="s">
        <v>6</v>
      </c>
      <c r="T48" t="s">
        <v>161</v>
      </c>
    </row>
    <row r="49" spans="1:20" x14ac:dyDescent="0.25">
      <c r="A49" s="3">
        <v>48</v>
      </c>
      <c r="B49" t="s">
        <v>11</v>
      </c>
      <c r="C49" t="s">
        <v>104</v>
      </c>
      <c r="D49" s="4" t="s">
        <v>14</v>
      </c>
      <c r="E49" t="s">
        <v>121</v>
      </c>
      <c r="F49" t="s">
        <v>85</v>
      </c>
      <c r="G49" t="s">
        <v>2</v>
      </c>
      <c r="H49" t="s">
        <v>22</v>
      </c>
      <c r="I49" t="s">
        <v>124</v>
      </c>
      <c r="J49" t="s">
        <v>125</v>
      </c>
      <c r="K49" t="s">
        <v>6</v>
      </c>
      <c r="L49" t="s">
        <v>23</v>
      </c>
      <c r="M49" t="s">
        <v>5</v>
      </c>
      <c r="N49" t="s">
        <v>72</v>
      </c>
      <c r="O49" t="s">
        <v>92</v>
      </c>
      <c r="P49" t="s">
        <v>69</v>
      </c>
      <c r="Q49" t="s">
        <v>70</v>
      </c>
      <c r="R49" t="s">
        <v>6</v>
      </c>
      <c r="S49" t="s">
        <v>6</v>
      </c>
      <c r="T49" t="s">
        <v>135</v>
      </c>
    </row>
    <row r="50" spans="1:20" x14ac:dyDescent="0.25">
      <c r="A50" s="3">
        <v>49</v>
      </c>
      <c r="B50" t="s">
        <v>11</v>
      </c>
      <c r="C50" t="s">
        <v>78</v>
      </c>
      <c r="D50" s="4" t="s">
        <v>18</v>
      </c>
      <c r="E50" t="s">
        <v>91</v>
      </c>
      <c r="F50" t="s">
        <v>85</v>
      </c>
      <c r="G50" t="s">
        <v>2</v>
      </c>
      <c r="H50" t="s">
        <v>32</v>
      </c>
      <c r="I50" t="s">
        <v>65</v>
      </c>
      <c r="J50" t="s">
        <v>126</v>
      </c>
      <c r="K50" t="s">
        <v>6</v>
      </c>
      <c r="L50" t="s">
        <v>67</v>
      </c>
      <c r="M50" t="s">
        <v>5</v>
      </c>
      <c r="N50" t="s">
        <v>72</v>
      </c>
      <c r="O50" t="s">
        <v>92</v>
      </c>
      <c r="P50" t="s">
        <v>93</v>
      </c>
      <c r="Q50" t="s">
        <v>70</v>
      </c>
      <c r="R50" t="s">
        <v>6</v>
      </c>
      <c r="S50" t="s">
        <v>6</v>
      </c>
      <c r="T50" t="s">
        <v>160</v>
      </c>
    </row>
    <row r="51" spans="1:20" x14ac:dyDescent="0.25">
      <c r="A51" s="3">
        <v>50</v>
      </c>
      <c r="B51" t="s">
        <v>26</v>
      </c>
      <c r="C51" t="s">
        <v>84</v>
      </c>
      <c r="D51" s="4" t="s">
        <v>18</v>
      </c>
      <c r="E51" t="s">
        <v>121</v>
      </c>
      <c r="F51" t="s">
        <v>6</v>
      </c>
      <c r="G51" t="s">
        <v>2</v>
      </c>
      <c r="H51" t="s">
        <v>28</v>
      </c>
      <c r="I51" t="s">
        <v>128</v>
      </c>
      <c r="J51" t="s">
        <v>66</v>
      </c>
      <c r="K51" t="s">
        <v>6</v>
      </c>
      <c r="L51" t="s">
        <v>23</v>
      </c>
      <c r="M51" t="s">
        <v>5</v>
      </c>
      <c r="N51" t="s">
        <v>72</v>
      </c>
      <c r="O51" t="s">
        <v>92</v>
      </c>
      <c r="P51" t="s">
        <v>93</v>
      </c>
      <c r="Q51" t="s">
        <v>33</v>
      </c>
      <c r="R51" t="s">
        <v>6</v>
      </c>
      <c r="S51" t="s">
        <v>6</v>
      </c>
      <c r="T51" t="s">
        <v>162</v>
      </c>
    </row>
    <row r="52" spans="1:20" x14ac:dyDescent="0.25">
      <c r="A52" s="3">
        <v>51</v>
      </c>
      <c r="B52" t="s">
        <v>11</v>
      </c>
      <c r="C52" t="s">
        <v>62</v>
      </c>
      <c r="D52" s="4" t="s">
        <v>18</v>
      </c>
      <c r="E52" t="s">
        <v>94</v>
      </c>
      <c r="F52" t="s">
        <v>6</v>
      </c>
      <c r="G52" t="s">
        <v>2</v>
      </c>
      <c r="H52" t="s">
        <v>8</v>
      </c>
      <c r="I52" t="s">
        <v>65</v>
      </c>
      <c r="J52" t="s">
        <v>129</v>
      </c>
      <c r="K52" t="s">
        <v>6</v>
      </c>
      <c r="L52" t="s">
        <v>67</v>
      </c>
      <c r="M52" t="s">
        <v>25</v>
      </c>
      <c r="N52" t="s">
        <v>72</v>
      </c>
      <c r="O52" t="s">
        <v>92</v>
      </c>
      <c r="P52" t="s">
        <v>256</v>
      </c>
      <c r="Q52" t="s">
        <v>70</v>
      </c>
      <c r="R52" t="s">
        <v>6</v>
      </c>
      <c r="S52" t="s">
        <v>83</v>
      </c>
      <c r="T52" t="s">
        <v>160</v>
      </c>
    </row>
    <row r="53" spans="1:20" x14ac:dyDescent="0.25">
      <c r="A53" s="3">
        <v>52</v>
      </c>
      <c r="B53" t="s">
        <v>11</v>
      </c>
      <c r="C53" t="s">
        <v>78</v>
      </c>
      <c r="D53" s="4" t="s">
        <v>63</v>
      </c>
      <c r="E53" t="s">
        <v>94</v>
      </c>
      <c r="F53" t="s">
        <v>64</v>
      </c>
      <c r="G53" t="s">
        <v>2</v>
      </c>
      <c r="H53" t="s">
        <v>38</v>
      </c>
      <c r="I53" t="s">
        <v>9</v>
      </c>
      <c r="J53" t="s">
        <v>130</v>
      </c>
      <c r="K53" t="s">
        <v>6</v>
      </c>
      <c r="L53" t="s">
        <v>67</v>
      </c>
      <c r="M53" t="s">
        <v>10</v>
      </c>
      <c r="N53" t="s">
        <v>90</v>
      </c>
      <c r="O53" t="s">
        <v>68</v>
      </c>
      <c r="P53" t="s">
        <v>257</v>
      </c>
      <c r="Q53" t="s">
        <v>70</v>
      </c>
      <c r="R53" t="s">
        <v>83</v>
      </c>
      <c r="S53" t="s">
        <v>83</v>
      </c>
      <c r="T53" t="s">
        <v>135</v>
      </c>
    </row>
    <row r="54" spans="1:20" x14ac:dyDescent="0.25">
      <c r="A54" s="3">
        <v>53</v>
      </c>
      <c r="B54" t="s">
        <v>11</v>
      </c>
      <c r="C54" t="s">
        <v>84</v>
      </c>
      <c r="D54" s="4" t="s">
        <v>18</v>
      </c>
      <c r="E54" t="s">
        <v>30</v>
      </c>
      <c r="F54" t="s">
        <v>6</v>
      </c>
      <c r="G54" t="s">
        <v>2</v>
      </c>
      <c r="H54" t="s">
        <v>28</v>
      </c>
      <c r="I54" t="s">
        <v>9</v>
      </c>
      <c r="J54" t="s">
        <v>71</v>
      </c>
      <c r="K54" t="s">
        <v>6</v>
      </c>
      <c r="L54" t="s">
        <v>118</v>
      </c>
      <c r="M54" t="s">
        <v>5</v>
      </c>
      <c r="N54" t="s">
        <v>90</v>
      </c>
      <c r="O54" t="s">
        <v>86</v>
      </c>
      <c r="P54" t="s">
        <v>256</v>
      </c>
      <c r="Q54" t="s">
        <v>70</v>
      </c>
      <c r="R54" t="s">
        <v>6</v>
      </c>
      <c r="S54" t="s">
        <v>6</v>
      </c>
      <c r="T54" t="s">
        <v>137</v>
      </c>
    </row>
    <row r="55" spans="1:20" x14ac:dyDescent="0.25">
      <c r="A55" s="3">
        <v>54</v>
      </c>
      <c r="B55" t="s">
        <v>11</v>
      </c>
      <c r="C55" t="s">
        <v>84</v>
      </c>
      <c r="D55" s="4" t="s">
        <v>63</v>
      </c>
      <c r="E55" t="s">
        <v>109</v>
      </c>
      <c r="F55" t="s">
        <v>64</v>
      </c>
      <c r="G55" t="s">
        <v>2</v>
      </c>
      <c r="H55" t="s">
        <v>3</v>
      </c>
      <c r="I55" t="s">
        <v>65</v>
      </c>
      <c r="J55" t="s">
        <v>131</v>
      </c>
      <c r="K55" t="s">
        <v>6</v>
      </c>
      <c r="L55" t="s">
        <v>23</v>
      </c>
      <c r="M55" t="s">
        <v>5</v>
      </c>
      <c r="N55" t="s">
        <v>77</v>
      </c>
      <c r="O55" t="s">
        <v>68</v>
      </c>
      <c r="P55" t="s">
        <v>93</v>
      </c>
      <c r="Q55" t="s">
        <v>33</v>
      </c>
      <c r="R55" t="s">
        <v>6</v>
      </c>
      <c r="S55" t="s">
        <v>6</v>
      </c>
      <c r="T55" t="s">
        <v>161</v>
      </c>
    </row>
    <row r="56" spans="1:20" x14ac:dyDescent="0.25">
      <c r="A56" s="3">
        <v>55</v>
      </c>
      <c r="B56" t="s">
        <v>26</v>
      </c>
      <c r="C56" t="s">
        <v>74</v>
      </c>
      <c r="D56" s="4" t="s">
        <v>63</v>
      </c>
      <c r="E56" t="s">
        <v>94</v>
      </c>
      <c r="F56" t="s">
        <v>85</v>
      </c>
      <c r="G56" t="s">
        <v>2</v>
      </c>
      <c r="H56" t="s">
        <v>8</v>
      </c>
      <c r="I56" t="s">
        <v>9</v>
      </c>
      <c r="J56" t="s">
        <v>71</v>
      </c>
      <c r="K56" t="s">
        <v>6</v>
      </c>
      <c r="L56" t="s">
        <v>23</v>
      </c>
      <c r="M56" t="s">
        <v>10</v>
      </c>
      <c r="N56" t="s">
        <v>77</v>
      </c>
      <c r="O56" t="s">
        <v>68</v>
      </c>
      <c r="P56" t="s">
        <v>107</v>
      </c>
      <c r="Q56" t="s">
        <v>70</v>
      </c>
      <c r="R56" t="s">
        <v>6</v>
      </c>
      <c r="S56" t="s">
        <v>6</v>
      </c>
      <c r="T56" t="s">
        <v>135</v>
      </c>
    </row>
    <row r="57" spans="1:20" x14ac:dyDescent="0.25">
      <c r="A57" s="3">
        <v>56</v>
      </c>
      <c r="B57" t="s">
        <v>26</v>
      </c>
      <c r="C57" t="s">
        <v>62</v>
      </c>
      <c r="D57" s="4" t="s">
        <v>14</v>
      </c>
      <c r="E57" t="s">
        <v>30</v>
      </c>
      <c r="F57" t="s">
        <v>64</v>
      </c>
      <c r="G57" t="s">
        <v>2</v>
      </c>
      <c r="H57" t="s">
        <v>19</v>
      </c>
      <c r="I57" t="s">
        <v>99</v>
      </c>
      <c r="J57" t="s">
        <v>132</v>
      </c>
      <c r="K57" t="s">
        <v>6</v>
      </c>
      <c r="L57" t="s">
        <v>67</v>
      </c>
      <c r="M57" t="s">
        <v>5</v>
      </c>
      <c r="N57" t="s">
        <v>77</v>
      </c>
      <c r="O57" t="s">
        <v>92</v>
      </c>
      <c r="P57" t="s">
        <v>93</v>
      </c>
      <c r="Q57" t="s">
        <v>70</v>
      </c>
      <c r="R57" t="s">
        <v>6</v>
      </c>
      <c r="S57" t="s">
        <v>6</v>
      </c>
      <c r="T57" t="s">
        <v>137</v>
      </c>
    </row>
    <row r="58" spans="1:20" x14ac:dyDescent="0.25">
      <c r="A58" s="3">
        <v>57</v>
      </c>
      <c r="B58" t="s">
        <v>13</v>
      </c>
      <c r="C58" t="s">
        <v>104</v>
      </c>
      <c r="D58" s="4" t="s">
        <v>18</v>
      </c>
      <c r="E58" t="s">
        <v>103</v>
      </c>
      <c r="F58" t="s">
        <v>85</v>
      </c>
      <c r="G58" t="s">
        <v>79</v>
      </c>
      <c r="H58" t="s">
        <v>234</v>
      </c>
      <c r="I58" t="s">
        <v>9</v>
      </c>
      <c r="J58" t="s">
        <v>76</v>
      </c>
      <c r="K58" t="s">
        <v>6</v>
      </c>
      <c r="L58" t="s">
        <v>67</v>
      </c>
      <c r="M58" t="s">
        <v>10</v>
      </c>
      <c r="N58" t="s">
        <v>77</v>
      </c>
      <c r="O58" t="s">
        <v>95</v>
      </c>
      <c r="P58" t="s">
        <v>69</v>
      </c>
      <c r="Q58" t="s">
        <v>70</v>
      </c>
      <c r="R58" t="s">
        <v>6</v>
      </c>
      <c r="S58" t="s">
        <v>6</v>
      </c>
      <c r="T58" t="s">
        <v>137</v>
      </c>
    </row>
    <row r="59" spans="1:20" x14ac:dyDescent="0.25">
      <c r="A59" s="3">
        <v>58</v>
      </c>
      <c r="B59" t="s">
        <v>26</v>
      </c>
      <c r="C59" t="s">
        <v>74</v>
      </c>
      <c r="D59" s="4" t="s">
        <v>192</v>
      </c>
      <c r="E59" t="s">
        <v>252</v>
      </c>
      <c r="F59" t="s">
        <v>85</v>
      </c>
      <c r="G59" t="s">
        <v>2</v>
      </c>
      <c r="H59" t="s">
        <v>28</v>
      </c>
      <c r="I59" t="s">
        <v>9</v>
      </c>
      <c r="J59" t="s">
        <v>71</v>
      </c>
      <c r="K59" t="s">
        <v>6</v>
      </c>
      <c r="L59" t="s">
        <v>29</v>
      </c>
      <c r="M59" t="s">
        <v>5</v>
      </c>
      <c r="N59" t="s">
        <v>90</v>
      </c>
      <c r="O59" t="s">
        <v>92</v>
      </c>
      <c r="P59" t="s">
        <v>107</v>
      </c>
      <c r="Q59" t="s">
        <v>70</v>
      </c>
      <c r="R59" t="s">
        <v>6</v>
      </c>
      <c r="S59" t="s">
        <v>6</v>
      </c>
      <c r="T59" t="s">
        <v>135</v>
      </c>
    </row>
    <row r="60" spans="1:20" x14ac:dyDescent="0.25">
      <c r="A60" s="3">
        <v>59</v>
      </c>
      <c r="B60" t="s">
        <v>13</v>
      </c>
      <c r="C60" t="s">
        <v>104</v>
      </c>
      <c r="D60" s="4" t="s">
        <v>18</v>
      </c>
      <c r="E60" t="s">
        <v>18</v>
      </c>
      <c r="F60" t="s">
        <v>85</v>
      </c>
      <c r="G60" t="s">
        <v>2</v>
      </c>
      <c r="H60" t="s">
        <v>28</v>
      </c>
      <c r="I60" t="s">
        <v>65</v>
      </c>
      <c r="J60" t="s">
        <v>98</v>
      </c>
      <c r="K60" t="s">
        <v>6</v>
      </c>
      <c r="L60" t="s">
        <v>67</v>
      </c>
      <c r="M60" t="s">
        <v>5</v>
      </c>
      <c r="N60" t="s">
        <v>72</v>
      </c>
      <c r="O60" t="s">
        <v>92</v>
      </c>
      <c r="P60" t="s">
        <v>93</v>
      </c>
      <c r="Q60" t="s">
        <v>33</v>
      </c>
      <c r="R60" t="s">
        <v>83</v>
      </c>
      <c r="S60" t="s">
        <v>83</v>
      </c>
      <c r="T60" t="s">
        <v>135</v>
      </c>
    </row>
    <row r="61" spans="1:20" x14ac:dyDescent="0.25">
      <c r="A61" s="3">
        <v>60</v>
      </c>
      <c r="B61" t="s">
        <v>26</v>
      </c>
      <c r="C61" t="s">
        <v>87</v>
      </c>
      <c r="D61" s="4" t="s">
        <v>88</v>
      </c>
      <c r="E61" t="s">
        <v>30</v>
      </c>
      <c r="F61" t="s">
        <v>6</v>
      </c>
      <c r="G61" t="s">
        <v>2</v>
      </c>
      <c r="H61" t="s">
        <v>8</v>
      </c>
      <c r="I61" t="s">
        <v>9</v>
      </c>
      <c r="J61" t="s">
        <v>71</v>
      </c>
      <c r="K61" t="s">
        <v>6</v>
      </c>
      <c r="L61" t="s">
        <v>23</v>
      </c>
      <c r="M61" t="s">
        <v>5</v>
      </c>
      <c r="N61" t="s">
        <v>90</v>
      </c>
      <c r="O61" t="s">
        <v>68</v>
      </c>
      <c r="P61" t="s">
        <v>69</v>
      </c>
      <c r="Q61" t="s">
        <v>70</v>
      </c>
      <c r="R61" t="s">
        <v>6</v>
      </c>
      <c r="S61" t="s">
        <v>83</v>
      </c>
      <c r="T61" t="s">
        <v>135</v>
      </c>
    </row>
    <row r="62" spans="1:20" x14ac:dyDescent="0.25">
      <c r="A62" s="3">
        <v>61</v>
      </c>
      <c r="B62" t="s">
        <v>11</v>
      </c>
      <c r="C62" t="s">
        <v>84</v>
      </c>
      <c r="D62" s="4" t="s">
        <v>63</v>
      </c>
      <c r="E62" t="s">
        <v>253</v>
      </c>
      <c r="F62" t="s">
        <v>64</v>
      </c>
      <c r="G62" t="s">
        <v>2</v>
      </c>
      <c r="H62" t="s">
        <v>8</v>
      </c>
      <c r="I62" t="s">
        <v>9</v>
      </c>
      <c r="J62" t="s">
        <v>71</v>
      </c>
      <c r="K62" t="s">
        <v>6</v>
      </c>
      <c r="L62" t="s">
        <v>67</v>
      </c>
      <c r="M62" t="s">
        <v>10</v>
      </c>
      <c r="N62" t="s">
        <v>72</v>
      </c>
      <c r="O62" t="s">
        <v>68</v>
      </c>
      <c r="P62" t="s">
        <v>257</v>
      </c>
      <c r="Q62" t="s">
        <v>70</v>
      </c>
      <c r="R62" t="s">
        <v>6</v>
      </c>
      <c r="S62" t="s">
        <v>6</v>
      </c>
      <c r="T62" t="s">
        <v>135</v>
      </c>
    </row>
    <row r="63" spans="1:20" x14ac:dyDescent="0.25">
      <c r="A63" s="3">
        <v>62</v>
      </c>
      <c r="B63" t="s">
        <v>11</v>
      </c>
      <c r="C63" t="s">
        <v>78</v>
      </c>
      <c r="D63" s="4" t="s">
        <v>18</v>
      </c>
      <c r="E63" t="s">
        <v>7</v>
      </c>
      <c r="F63" t="s">
        <v>6</v>
      </c>
      <c r="G63" t="s">
        <v>2</v>
      </c>
      <c r="H63" t="s">
        <v>8</v>
      </c>
      <c r="I63" t="s">
        <v>9</v>
      </c>
      <c r="J63" t="s">
        <v>112</v>
      </c>
      <c r="K63" t="s">
        <v>6</v>
      </c>
      <c r="L63" t="s">
        <v>29</v>
      </c>
      <c r="M63" t="s">
        <v>5</v>
      </c>
      <c r="N63" t="s">
        <v>77</v>
      </c>
      <c r="O63" t="s">
        <v>95</v>
      </c>
      <c r="P63" t="s">
        <v>69</v>
      </c>
      <c r="Q63" t="s">
        <v>70</v>
      </c>
      <c r="R63" t="s">
        <v>83</v>
      </c>
      <c r="S63" t="s">
        <v>6</v>
      </c>
      <c r="T63" t="s">
        <v>137</v>
      </c>
    </row>
    <row r="64" spans="1:20" x14ac:dyDescent="0.25">
      <c r="A64" s="3">
        <v>63</v>
      </c>
      <c r="B64" t="s">
        <v>26</v>
      </c>
      <c r="C64" t="s">
        <v>84</v>
      </c>
      <c r="D64" s="4" t="s">
        <v>124</v>
      </c>
      <c r="E64" t="s">
        <v>94</v>
      </c>
      <c r="F64" t="s">
        <v>85</v>
      </c>
      <c r="G64" t="s">
        <v>2</v>
      </c>
      <c r="H64" t="s">
        <v>28</v>
      </c>
      <c r="I64" t="s">
        <v>88</v>
      </c>
      <c r="J64" t="s">
        <v>71</v>
      </c>
      <c r="K64" t="s">
        <v>6</v>
      </c>
      <c r="L64" t="s">
        <v>29</v>
      </c>
      <c r="M64" t="s">
        <v>10</v>
      </c>
      <c r="N64" t="s">
        <v>90</v>
      </c>
      <c r="O64" t="s">
        <v>92</v>
      </c>
      <c r="P64" t="s">
        <v>257</v>
      </c>
      <c r="Q64" t="s">
        <v>33</v>
      </c>
      <c r="R64" t="s">
        <v>6</v>
      </c>
      <c r="S64" t="s">
        <v>6</v>
      </c>
      <c r="T64" t="s">
        <v>135</v>
      </c>
    </row>
    <row r="65" spans="1:20" x14ac:dyDescent="0.25">
      <c r="A65" s="3">
        <v>64</v>
      </c>
      <c r="B65" t="s">
        <v>26</v>
      </c>
      <c r="C65" t="s">
        <v>87</v>
      </c>
      <c r="D65" s="4" t="s">
        <v>63</v>
      </c>
      <c r="E65" t="s">
        <v>138</v>
      </c>
      <c r="F65" t="s">
        <v>6</v>
      </c>
      <c r="G65" t="s">
        <v>2</v>
      </c>
      <c r="H65" t="s">
        <v>8</v>
      </c>
      <c r="I65" t="s">
        <v>65</v>
      </c>
      <c r="J65" t="s">
        <v>39</v>
      </c>
      <c r="K65" t="s">
        <v>6</v>
      </c>
      <c r="L65" t="s">
        <v>23</v>
      </c>
      <c r="M65" t="s">
        <v>10</v>
      </c>
      <c r="N65" t="s">
        <v>77</v>
      </c>
      <c r="O65" t="s">
        <v>68</v>
      </c>
      <c r="P65" t="s">
        <v>257</v>
      </c>
      <c r="Q65" t="s">
        <v>70</v>
      </c>
      <c r="R65" t="s">
        <v>6</v>
      </c>
      <c r="S65" t="s">
        <v>6</v>
      </c>
      <c r="T65" t="s">
        <v>135</v>
      </c>
    </row>
    <row r="66" spans="1:20" x14ac:dyDescent="0.25">
      <c r="A66" s="3">
        <v>65</v>
      </c>
      <c r="B66" t="s">
        <v>11</v>
      </c>
      <c r="C66" t="s">
        <v>84</v>
      </c>
      <c r="D66" s="4" t="s">
        <v>18</v>
      </c>
      <c r="E66" t="s">
        <v>30</v>
      </c>
      <c r="F66" t="s">
        <v>6</v>
      </c>
      <c r="G66" t="s">
        <v>2</v>
      </c>
      <c r="H66" t="s">
        <v>8</v>
      </c>
      <c r="I66" t="s">
        <v>88</v>
      </c>
      <c r="J66" t="s">
        <v>149</v>
      </c>
      <c r="K66" t="s">
        <v>6</v>
      </c>
      <c r="L66" t="s">
        <v>23</v>
      </c>
      <c r="M66" t="s">
        <v>5</v>
      </c>
      <c r="N66" t="s">
        <v>80</v>
      </c>
      <c r="O66" t="s">
        <v>95</v>
      </c>
      <c r="P66" t="s">
        <v>256</v>
      </c>
      <c r="Q66" t="s">
        <v>70</v>
      </c>
      <c r="R66" t="s">
        <v>6</v>
      </c>
      <c r="S66" t="s">
        <v>6</v>
      </c>
      <c r="T66" t="s">
        <v>135</v>
      </c>
    </row>
    <row r="67" spans="1:20" x14ac:dyDescent="0.25">
      <c r="A67" s="3">
        <v>66</v>
      </c>
      <c r="B67" t="s">
        <v>13</v>
      </c>
      <c r="C67" t="s">
        <v>104</v>
      </c>
      <c r="D67" s="4" t="s">
        <v>65</v>
      </c>
      <c r="E67" t="s">
        <v>248</v>
      </c>
      <c r="F67" t="s">
        <v>64</v>
      </c>
      <c r="G67" t="s">
        <v>2</v>
      </c>
      <c r="H67" t="s">
        <v>24</v>
      </c>
      <c r="I67" t="s">
        <v>9</v>
      </c>
      <c r="J67" t="s">
        <v>71</v>
      </c>
      <c r="K67" t="s">
        <v>6</v>
      </c>
      <c r="L67" t="s">
        <v>67</v>
      </c>
      <c r="M67" t="s">
        <v>10</v>
      </c>
      <c r="N67" t="s">
        <v>72</v>
      </c>
      <c r="O67" t="s">
        <v>68</v>
      </c>
      <c r="P67" t="s">
        <v>102</v>
      </c>
      <c r="Q67" t="s">
        <v>70</v>
      </c>
      <c r="R67" t="s">
        <v>113</v>
      </c>
      <c r="S67" t="s">
        <v>6</v>
      </c>
      <c r="T67" t="s">
        <v>141</v>
      </c>
    </row>
    <row r="68" spans="1:20" x14ac:dyDescent="0.25">
      <c r="A68" s="3">
        <v>67</v>
      </c>
      <c r="B68" t="s">
        <v>12</v>
      </c>
      <c r="C68" t="s">
        <v>62</v>
      </c>
      <c r="D68" s="4" t="s">
        <v>18</v>
      </c>
      <c r="E68" t="s">
        <v>122</v>
      </c>
      <c r="F68" t="s">
        <v>6</v>
      </c>
      <c r="G68" t="s">
        <v>2</v>
      </c>
      <c r="H68" t="s">
        <v>19</v>
      </c>
      <c r="I68" t="s">
        <v>9</v>
      </c>
      <c r="J68" t="s">
        <v>71</v>
      </c>
      <c r="K68" t="s">
        <v>6</v>
      </c>
      <c r="L68" t="s">
        <v>23</v>
      </c>
      <c r="M68" t="s">
        <v>5</v>
      </c>
      <c r="N68" t="s">
        <v>77</v>
      </c>
      <c r="O68" t="s">
        <v>95</v>
      </c>
      <c r="P68" t="s">
        <v>102</v>
      </c>
      <c r="Q68" t="s">
        <v>70</v>
      </c>
      <c r="R68" t="s">
        <v>6</v>
      </c>
      <c r="S68" t="s">
        <v>6</v>
      </c>
      <c r="T68" t="s">
        <v>135</v>
      </c>
    </row>
    <row r="69" spans="1:20" x14ac:dyDescent="0.25">
      <c r="A69" s="3">
        <v>68</v>
      </c>
      <c r="B69" t="s">
        <v>26</v>
      </c>
      <c r="C69" t="s">
        <v>74</v>
      </c>
      <c r="D69" s="4" t="s">
        <v>14</v>
      </c>
      <c r="E69" t="s">
        <v>7</v>
      </c>
      <c r="F69" t="s">
        <v>64</v>
      </c>
      <c r="G69" t="s">
        <v>2</v>
      </c>
      <c r="H69" t="s">
        <v>8</v>
      </c>
      <c r="I69" t="s">
        <v>63</v>
      </c>
      <c r="J69" t="s">
        <v>112</v>
      </c>
      <c r="K69" t="s">
        <v>6</v>
      </c>
      <c r="L69" t="s">
        <v>23</v>
      </c>
      <c r="M69" t="s">
        <v>5</v>
      </c>
      <c r="N69" t="s">
        <v>90</v>
      </c>
      <c r="O69" t="s">
        <v>92</v>
      </c>
      <c r="P69" t="s">
        <v>107</v>
      </c>
      <c r="Q69" t="s">
        <v>70</v>
      </c>
      <c r="R69" t="s">
        <v>6</v>
      </c>
      <c r="S69" t="s">
        <v>6</v>
      </c>
      <c r="T69" t="s">
        <v>135</v>
      </c>
    </row>
    <row r="70" spans="1:20" x14ac:dyDescent="0.25">
      <c r="A70" s="3">
        <v>69</v>
      </c>
      <c r="B70" t="s">
        <v>13</v>
      </c>
      <c r="C70" t="s">
        <v>104</v>
      </c>
      <c r="D70" s="4" t="s">
        <v>124</v>
      </c>
      <c r="E70" t="s">
        <v>248</v>
      </c>
      <c r="F70" t="s">
        <v>6</v>
      </c>
      <c r="G70" t="s">
        <v>2</v>
      </c>
      <c r="H70" t="s">
        <v>15</v>
      </c>
      <c r="I70" t="s">
        <v>143</v>
      </c>
      <c r="J70" t="s">
        <v>129</v>
      </c>
      <c r="K70" t="s">
        <v>6</v>
      </c>
      <c r="L70" t="s">
        <v>67</v>
      </c>
      <c r="M70" t="s">
        <v>5</v>
      </c>
      <c r="N70" t="s">
        <v>77</v>
      </c>
      <c r="O70" t="s">
        <v>95</v>
      </c>
      <c r="P70" t="s">
        <v>257</v>
      </c>
      <c r="Q70" t="s">
        <v>33</v>
      </c>
      <c r="R70" t="s">
        <v>83</v>
      </c>
      <c r="S70" t="s">
        <v>6</v>
      </c>
      <c r="T70" t="s">
        <v>40</v>
      </c>
    </row>
    <row r="71" spans="1:20" x14ac:dyDescent="0.25">
      <c r="A71" s="3">
        <v>70</v>
      </c>
      <c r="B71" t="s">
        <v>12</v>
      </c>
      <c r="C71" t="s">
        <v>62</v>
      </c>
      <c r="D71" s="4" t="s">
        <v>18</v>
      </c>
      <c r="E71" t="s">
        <v>127</v>
      </c>
      <c r="F71" t="s">
        <v>6</v>
      </c>
      <c r="G71" t="s">
        <v>2</v>
      </c>
      <c r="H71" t="s">
        <v>28</v>
      </c>
      <c r="I71" t="s">
        <v>9</v>
      </c>
      <c r="J71" t="s">
        <v>71</v>
      </c>
      <c r="K71" t="s">
        <v>6</v>
      </c>
      <c r="L71" t="s">
        <v>23</v>
      </c>
      <c r="M71" t="s">
        <v>5</v>
      </c>
      <c r="N71" t="s">
        <v>77</v>
      </c>
      <c r="O71" t="s">
        <v>92</v>
      </c>
      <c r="P71" t="s">
        <v>107</v>
      </c>
      <c r="Q71" t="s">
        <v>33</v>
      </c>
      <c r="R71" t="s">
        <v>6</v>
      </c>
      <c r="S71" t="s">
        <v>6</v>
      </c>
      <c r="T71" t="s">
        <v>135</v>
      </c>
    </row>
    <row r="72" spans="1:20" x14ac:dyDescent="0.25">
      <c r="A72" s="3">
        <v>71</v>
      </c>
      <c r="B72" t="s">
        <v>26</v>
      </c>
      <c r="C72" t="s">
        <v>78</v>
      </c>
      <c r="D72" s="4" t="s">
        <v>63</v>
      </c>
      <c r="E72" t="s">
        <v>7</v>
      </c>
      <c r="F72" t="s">
        <v>6</v>
      </c>
      <c r="G72" t="s">
        <v>2</v>
      </c>
      <c r="H72" t="s">
        <v>8</v>
      </c>
      <c r="I72" t="s">
        <v>9</v>
      </c>
      <c r="J72" t="s">
        <v>71</v>
      </c>
      <c r="K72" t="s">
        <v>6</v>
      </c>
      <c r="L72" t="s">
        <v>67</v>
      </c>
      <c r="M72" t="s">
        <v>5</v>
      </c>
      <c r="N72" t="s">
        <v>77</v>
      </c>
      <c r="O72" t="s">
        <v>68</v>
      </c>
      <c r="P72" t="s">
        <v>107</v>
      </c>
      <c r="Q72" t="s">
        <v>70</v>
      </c>
      <c r="R72" t="s">
        <v>6</v>
      </c>
      <c r="S72" t="s">
        <v>6</v>
      </c>
      <c r="T72" t="s">
        <v>135</v>
      </c>
    </row>
    <row r="73" spans="1:20" x14ac:dyDescent="0.25">
      <c r="A73" s="3">
        <v>72</v>
      </c>
      <c r="B73" t="s">
        <v>26</v>
      </c>
      <c r="C73" t="s">
        <v>87</v>
      </c>
      <c r="D73" s="4" t="s">
        <v>63</v>
      </c>
      <c r="E73" t="s">
        <v>7</v>
      </c>
      <c r="F73" t="s">
        <v>6</v>
      </c>
      <c r="G73" t="s">
        <v>2</v>
      </c>
      <c r="H73" t="s">
        <v>27</v>
      </c>
      <c r="I73" t="s">
        <v>88</v>
      </c>
      <c r="J73" t="s">
        <v>20</v>
      </c>
      <c r="K73" t="s">
        <v>6</v>
      </c>
      <c r="L73" t="s">
        <v>23</v>
      </c>
      <c r="M73" t="s">
        <v>10</v>
      </c>
      <c r="N73" t="s">
        <v>77</v>
      </c>
      <c r="O73" t="s">
        <v>68</v>
      </c>
      <c r="P73" t="s">
        <v>257</v>
      </c>
      <c r="Q73" t="s">
        <v>33</v>
      </c>
      <c r="R73" t="s">
        <v>6</v>
      </c>
      <c r="S73" t="s">
        <v>6</v>
      </c>
      <c r="T73" t="s">
        <v>41</v>
      </c>
    </row>
    <row r="74" spans="1:20" x14ac:dyDescent="0.25">
      <c r="A74" s="3">
        <v>73</v>
      </c>
      <c r="B74" t="s">
        <v>17</v>
      </c>
      <c r="C74" t="s">
        <v>84</v>
      </c>
      <c r="D74" s="4" t="s">
        <v>18</v>
      </c>
      <c r="E74" t="s">
        <v>94</v>
      </c>
      <c r="F74" t="s">
        <v>6</v>
      </c>
      <c r="G74" t="s">
        <v>2</v>
      </c>
      <c r="H74" t="s">
        <v>28</v>
      </c>
      <c r="I74" t="s">
        <v>88</v>
      </c>
      <c r="J74" t="s">
        <v>98</v>
      </c>
      <c r="K74" t="s">
        <v>6</v>
      </c>
      <c r="L74" t="s">
        <v>23</v>
      </c>
      <c r="M74" t="s">
        <v>5</v>
      </c>
      <c r="N74" t="s">
        <v>72</v>
      </c>
      <c r="O74" t="s">
        <v>92</v>
      </c>
      <c r="P74" t="s">
        <v>93</v>
      </c>
      <c r="Q74" t="s">
        <v>70</v>
      </c>
      <c r="R74" t="s">
        <v>6</v>
      </c>
      <c r="S74" t="s">
        <v>6</v>
      </c>
      <c r="T74" t="s">
        <v>144</v>
      </c>
    </row>
    <row r="75" spans="1:20" x14ac:dyDescent="0.25">
      <c r="A75" s="3">
        <v>74</v>
      </c>
      <c r="B75" t="s">
        <v>12</v>
      </c>
      <c r="C75" t="s">
        <v>74</v>
      </c>
      <c r="D75" s="4" t="s">
        <v>63</v>
      </c>
      <c r="E75" t="s">
        <v>30</v>
      </c>
      <c r="F75" t="s">
        <v>6</v>
      </c>
      <c r="G75" t="s">
        <v>2</v>
      </c>
      <c r="H75" t="s">
        <v>38</v>
      </c>
      <c r="I75" t="s">
        <v>9</v>
      </c>
      <c r="J75" t="s">
        <v>71</v>
      </c>
      <c r="K75" t="s">
        <v>6</v>
      </c>
      <c r="L75" t="s">
        <v>23</v>
      </c>
      <c r="M75" t="s">
        <v>10</v>
      </c>
      <c r="N75" t="s">
        <v>90</v>
      </c>
      <c r="O75" t="s">
        <v>68</v>
      </c>
      <c r="P75" t="s">
        <v>69</v>
      </c>
      <c r="Q75" t="s">
        <v>70</v>
      </c>
      <c r="R75" t="s">
        <v>6</v>
      </c>
      <c r="S75" t="s">
        <v>6</v>
      </c>
      <c r="T75" t="s">
        <v>135</v>
      </c>
    </row>
    <row r="76" spans="1:20" x14ac:dyDescent="0.25">
      <c r="A76" s="3">
        <v>75</v>
      </c>
      <c r="B76" t="s">
        <v>26</v>
      </c>
      <c r="C76" t="s">
        <v>78</v>
      </c>
      <c r="D76" s="4" t="s">
        <v>18</v>
      </c>
      <c r="E76" t="s">
        <v>7</v>
      </c>
      <c r="F76" t="s">
        <v>6</v>
      </c>
      <c r="G76" t="s">
        <v>2</v>
      </c>
      <c r="H76" t="s">
        <v>32</v>
      </c>
      <c r="I76" t="s">
        <v>65</v>
      </c>
      <c r="J76" t="s">
        <v>71</v>
      </c>
      <c r="K76" t="s">
        <v>6</v>
      </c>
      <c r="L76" t="s">
        <v>23</v>
      </c>
      <c r="M76" t="s">
        <v>5</v>
      </c>
      <c r="N76" t="s">
        <v>77</v>
      </c>
      <c r="O76" t="s">
        <v>95</v>
      </c>
      <c r="P76" t="s">
        <v>107</v>
      </c>
      <c r="Q76" t="s">
        <v>70</v>
      </c>
      <c r="R76" t="s">
        <v>6</v>
      </c>
      <c r="S76" t="s">
        <v>6</v>
      </c>
      <c r="T76" t="s">
        <v>145</v>
      </c>
    </row>
    <row r="77" spans="1:20" x14ac:dyDescent="0.25">
      <c r="A77" s="3">
        <v>76</v>
      </c>
      <c r="B77" t="s">
        <v>26</v>
      </c>
      <c r="C77" t="s">
        <v>84</v>
      </c>
      <c r="D77" s="4" t="s">
        <v>18</v>
      </c>
      <c r="E77" t="s">
        <v>252</v>
      </c>
      <c r="F77" t="s">
        <v>6</v>
      </c>
      <c r="G77" t="s">
        <v>2</v>
      </c>
      <c r="H77" t="s">
        <v>3</v>
      </c>
      <c r="I77" t="s">
        <v>9</v>
      </c>
      <c r="J77" t="s">
        <v>71</v>
      </c>
      <c r="K77" t="s">
        <v>6</v>
      </c>
      <c r="L77" t="s">
        <v>29</v>
      </c>
      <c r="M77" t="s">
        <v>5</v>
      </c>
      <c r="N77" t="s">
        <v>77</v>
      </c>
      <c r="O77" t="s">
        <v>92</v>
      </c>
      <c r="P77" t="s">
        <v>257</v>
      </c>
      <c r="Q77" t="s">
        <v>70</v>
      </c>
      <c r="R77" t="s">
        <v>6</v>
      </c>
      <c r="S77" t="s">
        <v>6</v>
      </c>
      <c r="T77" t="s">
        <v>135</v>
      </c>
    </row>
    <row r="78" spans="1:20" x14ac:dyDescent="0.25">
      <c r="A78" s="3">
        <v>77</v>
      </c>
      <c r="B78" t="s">
        <v>12</v>
      </c>
      <c r="C78" t="s">
        <v>84</v>
      </c>
      <c r="D78" s="4" t="s">
        <v>18</v>
      </c>
      <c r="E78" t="s">
        <v>14</v>
      </c>
      <c r="F78" t="s">
        <v>6</v>
      </c>
      <c r="G78" t="s">
        <v>2</v>
      </c>
      <c r="H78" t="s">
        <v>22</v>
      </c>
      <c r="I78" t="s">
        <v>65</v>
      </c>
      <c r="J78" t="s">
        <v>120</v>
      </c>
      <c r="K78" t="s">
        <v>6</v>
      </c>
      <c r="L78" t="s">
        <v>23</v>
      </c>
      <c r="M78" t="s">
        <v>5</v>
      </c>
      <c r="N78" t="s">
        <v>90</v>
      </c>
      <c r="O78" t="s">
        <v>92</v>
      </c>
      <c r="P78" t="s">
        <v>93</v>
      </c>
      <c r="Q78" t="s">
        <v>33</v>
      </c>
      <c r="R78" t="s">
        <v>6</v>
      </c>
      <c r="S78" t="s">
        <v>83</v>
      </c>
      <c r="T78" t="s">
        <v>135</v>
      </c>
    </row>
    <row r="79" spans="1:20" x14ac:dyDescent="0.25">
      <c r="A79" s="3">
        <v>78</v>
      </c>
      <c r="B79" t="s">
        <v>13</v>
      </c>
      <c r="C79" t="s">
        <v>104</v>
      </c>
      <c r="D79" s="4" t="s">
        <v>63</v>
      </c>
      <c r="E79" t="s">
        <v>7</v>
      </c>
      <c r="F79" t="s">
        <v>64</v>
      </c>
      <c r="G79" t="s">
        <v>2</v>
      </c>
      <c r="H79" t="s">
        <v>24</v>
      </c>
      <c r="I79" t="s">
        <v>65</v>
      </c>
      <c r="J79" t="s">
        <v>89</v>
      </c>
      <c r="K79" t="s">
        <v>6</v>
      </c>
      <c r="L79" t="s">
        <v>67</v>
      </c>
      <c r="M79" t="s">
        <v>5</v>
      </c>
      <c r="N79" t="s">
        <v>72</v>
      </c>
      <c r="O79" t="s">
        <v>68</v>
      </c>
      <c r="P79" t="s">
        <v>257</v>
      </c>
      <c r="Q79" t="s">
        <v>70</v>
      </c>
      <c r="R79" t="s">
        <v>6</v>
      </c>
      <c r="S79" t="s">
        <v>6</v>
      </c>
      <c r="T79" t="s">
        <v>42</v>
      </c>
    </row>
    <row r="80" spans="1:20" x14ac:dyDescent="0.25">
      <c r="A80" s="3">
        <v>79</v>
      </c>
      <c r="B80" t="s">
        <v>26</v>
      </c>
      <c r="C80" t="s">
        <v>78</v>
      </c>
      <c r="D80" s="4" t="s">
        <v>65</v>
      </c>
      <c r="E80" t="s">
        <v>30</v>
      </c>
      <c r="F80" t="s">
        <v>85</v>
      </c>
      <c r="G80" t="s">
        <v>2</v>
      </c>
      <c r="H80" t="s">
        <v>8</v>
      </c>
      <c r="I80" t="s">
        <v>63</v>
      </c>
      <c r="J80" t="s">
        <v>20</v>
      </c>
      <c r="K80" t="s">
        <v>6</v>
      </c>
      <c r="L80" t="s">
        <v>29</v>
      </c>
      <c r="M80" t="s">
        <v>5</v>
      </c>
      <c r="N80" t="s">
        <v>80</v>
      </c>
      <c r="O80" t="s">
        <v>68</v>
      </c>
      <c r="P80" t="s">
        <v>257</v>
      </c>
      <c r="Q80" t="s">
        <v>70</v>
      </c>
      <c r="R80" t="s">
        <v>6</v>
      </c>
      <c r="S80" t="s">
        <v>6</v>
      </c>
      <c r="T80" t="s">
        <v>160</v>
      </c>
    </row>
    <row r="81" spans="1:20" x14ac:dyDescent="0.25">
      <c r="A81" s="3">
        <v>80</v>
      </c>
      <c r="B81" t="s">
        <v>12</v>
      </c>
      <c r="C81" t="s">
        <v>62</v>
      </c>
      <c r="D81" s="4" t="s">
        <v>18</v>
      </c>
      <c r="E81" t="s">
        <v>7</v>
      </c>
      <c r="F81" t="s">
        <v>6</v>
      </c>
      <c r="G81" t="s">
        <v>2</v>
      </c>
      <c r="H81" t="s">
        <v>28</v>
      </c>
      <c r="I81" t="s">
        <v>9</v>
      </c>
      <c r="J81" t="s">
        <v>98</v>
      </c>
      <c r="K81" t="s">
        <v>6</v>
      </c>
      <c r="L81" t="s">
        <v>23</v>
      </c>
      <c r="M81" t="s">
        <v>25</v>
      </c>
      <c r="N81" t="s">
        <v>90</v>
      </c>
      <c r="O81" t="s">
        <v>92</v>
      </c>
      <c r="P81" t="s">
        <v>93</v>
      </c>
      <c r="Q81" t="s">
        <v>70</v>
      </c>
      <c r="R81" t="s">
        <v>6</v>
      </c>
      <c r="S81" t="s">
        <v>6</v>
      </c>
      <c r="T81" t="s">
        <v>135</v>
      </c>
    </row>
    <row r="82" spans="1:20" x14ac:dyDescent="0.25">
      <c r="A82" s="3">
        <v>81</v>
      </c>
      <c r="B82" t="s">
        <v>26</v>
      </c>
      <c r="C82" t="s">
        <v>74</v>
      </c>
      <c r="D82" s="4" t="s">
        <v>63</v>
      </c>
      <c r="E82" t="s">
        <v>109</v>
      </c>
      <c r="F82" t="s">
        <v>64</v>
      </c>
      <c r="G82" t="s">
        <v>2</v>
      </c>
      <c r="H82" t="s">
        <v>28</v>
      </c>
      <c r="I82" t="s">
        <v>9</v>
      </c>
      <c r="J82" t="s">
        <v>71</v>
      </c>
      <c r="K82" t="s">
        <v>6</v>
      </c>
      <c r="L82" t="s">
        <v>67</v>
      </c>
      <c r="M82" t="s">
        <v>10</v>
      </c>
      <c r="N82" t="s">
        <v>77</v>
      </c>
      <c r="O82" t="s">
        <v>68</v>
      </c>
      <c r="P82" t="s">
        <v>257</v>
      </c>
      <c r="Q82" t="s">
        <v>70</v>
      </c>
      <c r="R82" t="s">
        <v>6</v>
      </c>
      <c r="S82" t="s">
        <v>6</v>
      </c>
      <c r="T82" t="s">
        <v>162</v>
      </c>
    </row>
    <row r="83" spans="1:20" x14ac:dyDescent="0.25">
      <c r="A83" s="3">
        <v>82</v>
      </c>
      <c r="B83" t="s">
        <v>11</v>
      </c>
      <c r="C83" t="s">
        <v>84</v>
      </c>
      <c r="D83" s="4" t="s">
        <v>63</v>
      </c>
      <c r="E83" t="s">
        <v>109</v>
      </c>
      <c r="F83" t="s">
        <v>85</v>
      </c>
      <c r="G83" t="s">
        <v>2</v>
      </c>
      <c r="H83" t="s">
        <v>3</v>
      </c>
      <c r="I83" t="s">
        <v>9</v>
      </c>
      <c r="J83" t="s">
        <v>149</v>
      </c>
      <c r="K83" t="s">
        <v>6</v>
      </c>
      <c r="L83" t="s">
        <v>23</v>
      </c>
      <c r="M83" t="s">
        <v>5</v>
      </c>
      <c r="N83" t="s">
        <v>77</v>
      </c>
      <c r="O83" t="s">
        <v>68</v>
      </c>
      <c r="P83" t="s">
        <v>107</v>
      </c>
      <c r="Q83" t="s">
        <v>70</v>
      </c>
      <c r="R83" t="s">
        <v>6</v>
      </c>
      <c r="S83" t="s">
        <v>6</v>
      </c>
      <c r="T83" t="s">
        <v>135</v>
      </c>
    </row>
    <row r="84" spans="1:20" x14ac:dyDescent="0.25">
      <c r="A84" s="3">
        <v>83</v>
      </c>
      <c r="B84" t="s">
        <v>26</v>
      </c>
      <c r="C84" t="s">
        <v>84</v>
      </c>
      <c r="D84" s="4" t="s">
        <v>65</v>
      </c>
      <c r="E84" t="s">
        <v>142</v>
      </c>
      <c r="F84" t="s">
        <v>85</v>
      </c>
      <c r="G84" t="s">
        <v>2</v>
      </c>
      <c r="H84" t="s">
        <v>8</v>
      </c>
      <c r="I84" t="s">
        <v>9</v>
      </c>
      <c r="J84" t="s">
        <v>126</v>
      </c>
      <c r="K84" t="s">
        <v>6</v>
      </c>
      <c r="L84" t="s">
        <v>23</v>
      </c>
      <c r="M84" t="s">
        <v>5</v>
      </c>
      <c r="N84" t="s">
        <v>77</v>
      </c>
      <c r="O84" t="s">
        <v>68</v>
      </c>
      <c r="P84" t="s">
        <v>257</v>
      </c>
      <c r="Q84" t="s">
        <v>70</v>
      </c>
      <c r="R84" t="s">
        <v>6</v>
      </c>
      <c r="S84" t="s">
        <v>6</v>
      </c>
      <c r="T84" t="s">
        <v>135</v>
      </c>
    </row>
    <row r="85" spans="1:20" x14ac:dyDescent="0.25">
      <c r="A85" s="3">
        <v>84</v>
      </c>
      <c r="B85" t="s">
        <v>26</v>
      </c>
      <c r="C85" t="s">
        <v>74</v>
      </c>
      <c r="D85" s="4" t="s">
        <v>14</v>
      </c>
      <c r="E85" t="s">
        <v>7</v>
      </c>
      <c r="F85" t="s">
        <v>6</v>
      </c>
      <c r="G85" t="s">
        <v>2</v>
      </c>
      <c r="H85" t="s">
        <v>8</v>
      </c>
      <c r="I85" t="s">
        <v>9</v>
      </c>
      <c r="J85" t="s">
        <v>100</v>
      </c>
      <c r="K85" t="s">
        <v>6</v>
      </c>
      <c r="L85" t="s">
        <v>23</v>
      </c>
      <c r="M85" t="s">
        <v>5</v>
      </c>
      <c r="N85" t="s">
        <v>72</v>
      </c>
      <c r="O85" t="s">
        <v>95</v>
      </c>
      <c r="P85" t="s">
        <v>107</v>
      </c>
      <c r="Q85" t="s">
        <v>70</v>
      </c>
      <c r="R85" t="s">
        <v>6</v>
      </c>
      <c r="S85" t="s">
        <v>6</v>
      </c>
      <c r="T85" t="s">
        <v>137</v>
      </c>
    </row>
    <row r="86" spans="1:20" x14ac:dyDescent="0.25">
      <c r="A86" s="3">
        <v>85</v>
      </c>
      <c r="B86" t="s">
        <v>26</v>
      </c>
      <c r="C86" t="s">
        <v>74</v>
      </c>
      <c r="D86" s="4" t="s">
        <v>65</v>
      </c>
      <c r="E86" t="s">
        <v>103</v>
      </c>
      <c r="F86" t="s">
        <v>85</v>
      </c>
      <c r="G86" t="s">
        <v>2</v>
      </c>
      <c r="H86" t="s">
        <v>8</v>
      </c>
      <c r="I86" t="s">
        <v>9</v>
      </c>
      <c r="J86" t="s">
        <v>76</v>
      </c>
      <c r="K86" t="s">
        <v>6</v>
      </c>
      <c r="L86" t="s">
        <v>67</v>
      </c>
      <c r="M86" t="s">
        <v>5</v>
      </c>
      <c r="N86" t="s">
        <v>90</v>
      </c>
      <c r="O86" t="s">
        <v>68</v>
      </c>
      <c r="P86" t="s">
        <v>69</v>
      </c>
      <c r="Q86" t="s">
        <v>70</v>
      </c>
      <c r="R86" t="s">
        <v>6</v>
      </c>
      <c r="S86" t="s">
        <v>6</v>
      </c>
      <c r="T86" t="s">
        <v>137</v>
      </c>
    </row>
    <row r="87" spans="1:20" x14ac:dyDescent="0.25">
      <c r="A87" s="3">
        <v>86</v>
      </c>
      <c r="B87" t="s">
        <v>12</v>
      </c>
      <c r="C87" t="s">
        <v>62</v>
      </c>
      <c r="D87" s="4" t="s">
        <v>124</v>
      </c>
      <c r="E87" t="s">
        <v>124</v>
      </c>
      <c r="F87" t="s">
        <v>6</v>
      </c>
      <c r="G87" t="s">
        <v>2</v>
      </c>
      <c r="H87" t="s">
        <v>27</v>
      </c>
      <c r="I87" t="s">
        <v>9</v>
      </c>
      <c r="J87" t="s">
        <v>130</v>
      </c>
      <c r="K87" t="s">
        <v>6</v>
      </c>
      <c r="L87" t="s">
        <v>67</v>
      </c>
      <c r="M87" t="s">
        <v>5</v>
      </c>
      <c r="N87" t="s">
        <v>77</v>
      </c>
      <c r="O87" t="s">
        <v>68</v>
      </c>
      <c r="P87" t="s">
        <v>257</v>
      </c>
      <c r="Q87" t="s">
        <v>33</v>
      </c>
      <c r="R87" t="s">
        <v>6</v>
      </c>
      <c r="S87" t="s">
        <v>6</v>
      </c>
      <c r="T87" t="s">
        <v>135</v>
      </c>
    </row>
    <row r="88" spans="1:20" x14ac:dyDescent="0.25">
      <c r="A88" s="3">
        <v>87</v>
      </c>
      <c r="B88" t="s">
        <v>26</v>
      </c>
      <c r="C88" t="s">
        <v>87</v>
      </c>
      <c r="D88" s="4" t="s">
        <v>63</v>
      </c>
      <c r="E88" t="s">
        <v>150</v>
      </c>
      <c r="F88" t="s">
        <v>64</v>
      </c>
      <c r="G88" t="s">
        <v>2</v>
      </c>
      <c r="H88" t="s">
        <v>8</v>
      </c>
      <c r="I88" t="s">
        <v>9</v>
      </c>
      <c r="J88" t="s">
        <v>151</v>
      </c>
      <c r="K88" t="s">
        <v>6</v>
      </c>
      <c r="L88" t="s">
        <v>29</v>
      </c>
      <c r="M88" t="s">
        <v>5</v>
      </c>
      <c r="N88" t="s">
        <v>90</v>
      </c>
      <c r="O88" t="s">
        <v>68</v>
      </c>
      <c r="P88" t="s">
        <v>257</v>
      </c>
      <c r="Q88" t="s">
        <v>70</v>
      </c>
      <c r="R88" t="s">
        <v>83</v>
      </c>
      <c r="S88" t="s">
        <v>113</v>
      </c>
      <c r="T88" t="s">
        <v>135</v>
      </c>
    </row>
    <row r="89" spans="1:20" x14ac:dyDescent="0.25">
      <c r="A89" s="3">
        <v>88</v>
      </c>
      <c r="B89" t="s">
        <v>12</v>
      </c>
      <c r="C89" t="s">
        <v>62</v>
      </c>
      <c r="D89" s="4" t="s">
        <v>18</v>
      </c>
      <c r="E89" t="s">
        <v>18</v>
      </c>
      <c r="F89" t="s">
        <v>6</v>
      </c>
      <c r="G89" t="s">
        <v>2</v>
      </c>
      <c r="H89" t="s">
        <v>19</v>
      </c>
      <c r="I89" t="s">
        <v>65</v>
      </c>
      <c r="J89" t="s">
        <v>98</v>
      </c>
      <c r="K89" t="s">
        <v>6</v>
      </c>
      <c r="L89" t="s">
        <v>29</v>
      </c>
      <c r="M89" t="s">
        <v>25</v>
      </c>
      <c r="N89" t="s">
        <v>77</v>
      </c>
      <c r="O89" t="s">
        <v>86</v>
      </c>
      <c r="P89" t="s">
        <v>107</v>
      </c>
      <c r="Q89" t="s">
        <v>33</v>
      </c>
      <c r="R89" t="s">
        <v>6</v>
      </c>
      <c r="S89" t="s">
        <v>6</v>
      </c>
      <c r="T89" t="s">
        <v>137</v>
      </c>
    </row>
    <row r="90" spans="1:20" x14ac:dyDescent="0.25">
      <c r="A90" s="3">
        <v>89</v>
      </c>
      <c r="B90" t="s">
        <v>12</v>
      </c>
      <c r="C90" t="s">
        <v>84</v>
      </c>
      <c r="D90" s="4" t="s">
        <v>18</v>
      </c>
      <c r="E90" t="s">
        <v>65</v>
      </c>
      <c r="F90" t="s">
        <v>6</v>
      </c>
      <c r="G90" t="s">
        <v>2</v>
      </c>
      <c r="H90" t="s">
        <v>28</v>
      </c>
      <c r="I90" t="s">
        <v>65</v>
      </c>
      <c r="J90" t="s">
        <v>20</v>
      </c>
      <c r="K90" t="s">
        <v>6</v>
      </c>
      <c r="L90" t="s">
        <v>67</v>
      </c>
      <c r="M90" t="s">
        <v>5</v>
      </c>
      <c r="N90" t="s">
        <v>77</v>
      </c>
      <c r="O90" t="s">
        <v>92</v>
      </c>
      <c r="P90" t="s">
        <v>107</v>
      </c>
      <c r="Q90" t="s">
        <v>33</v>
      </c>
      <c r="R90" t="s">
        <v>6</v>
      </c>
      <c r="S90" t="s">
        <v>6</v>
      </c>
      <c r="T90" t="s">
        <v>137</v>
      </c>
    </row>
    <row r="91" spans="1:20" x14ac:dyDescent="0.25">
      <c r="A91" s="3">
        <v>90</v>
      </c>
      <c r="B91" t="s">
        <v>11</v>
      </c>
      <c r="C91" t="s">
        <v>87</v>
      </c>
      <c r="D91" s="4" t="s">
        <v>14</v>
      </c>
      <c r="E91" t="s">
        <v>153</v>
      </c>
      <c r="F91" t="s">
        <v>6</v>
      </c>
      <c r="G91" t="s">
        <v>2</v>
      </c>
      <c r="H91" t="s">
        <v>35</v>
      </c>
      <c r="I91" t="s">
        <v>154</v>
      </c>
      <c r="J91" t="s">
        <v>108</v>
      </c>
      <c r="K91" t="s">
        <v>6</v>
      </c>
      <c r="L91" t="s">
        <v>29</v>
      </c>
      <c r="M91" t="s">
        <v>10</v>
      </c>
      <c r="N91" t="s">
        <v>90</v>
      </c>
      <c r="O91" t="s">
        <v>95</v>
      </c>
      <c r="P91" t="s">
        <v>107</v>
      </c>
      <c r="Q91" t="s">
        <v>33</v>
      </c>
      <c r="R91" t="s">
        <v>6</v>
      </c>
      <c r="S91" t="s">
        <v>6</v>
      </c>
      <c r="T91" t="s">
        <v>135</v>
      </c>
    </row>
    <row r="92" spans="1:20" x14ac:dyDescent="0.25">
      <c r="A92" s="3">
        <v>91</v>
      </c>
      <c r="B92" t="s">
        <v>11</v>
      </c>
      <c r="C92" t="s">
        <v>84</v>
      </c>
      <c r="D92" s="4" t="s">
        <v>18</v>
      </c>
      <c r="E92" t="s">
        <v>94</v>
      </c>
      <c r="F92" t="s">
        <v>6</v>
      </c>
      <c r="G92" t="s">
        <v>2</v>
      </c>
      <c r="H92" t="s">
        <v>8</v>
      </c>
      <c r="I92" t="s">
        <v>9</v>
      </c>
      <c r="J92" t="s">
        <v>98</v>
      </c>
      <c r="K92" t="s">
        <v>6</v>
      </c>
      <c r="L92" t="s">
        <v>23</v>
      </c>
      <c r="M92" t="s">
        <v>5</v>
      </c>
      <c r="N92" t="s">
        <v>90</v>
      </c>
      <c r="O92" t="s">
        <v>95</v>
      </c>
      <c r="P92" t="s">
        <v>69</v>
      </c>
      <c r="Q92" t="s">
        <v>70</v>
      </c>
      <c r="R92" t="s">
        <v>6</v>
      </c>
      <c r="S92" t="s">
        <v>6</v>
      </c>
      <c r="T92" t="s">
        <v>135</v>
      </c>
    </row>
    <row r="93" spans="1:20" x14ac:dyDescent="0.25">
      <c r="A93" s="3">
        <v>92</v>
      </c>
      <c r="B93" t="s">
        <v>26</v>
      </c>
      <c r="C93" t="s">
        <v>87</v>
      </c>
      <c r="D93" s="4" t="s">
        <v>88</v>
      </c>
      <c r="E93" t="s">
        <v>155</v>
      </c>
      <c r="F93" t="s">
        <v>6</v>
      </c>
      <c r="G93" t="s">
        <v>2</v>
      </c>
      <c r="H93" t="s">
        <v>35</v>
      </c>
      <c r="I93" t="s">
        <v>9</v>
      </c>
      <c r="J93" t="s">
        <v>101</v>
      </c>
      <c r="K93" t="s">
        <v>6</v>
      </c>
      <c r="L93" t="s">
        <v>29</v>
      </c>
      <c r="M93" t="s">
        <v>5</v>
      </c>
      <c r="N93" t="s">
        <v>77</v>
      </c>
      <c r="O93" t="s">
        <v>68</v>
      </c>
      <c r="P93" t="s">
        <v>257</v>
      </c>
      <c r="Q93" t="s">
        <v>33</v>
      </c>
      <c r="R93" t="s">
        <v>83</v>
      </c>
      <c r="S93" t="s">
        <v>83</v>
      </c>
      <c r="T93" t="s">
        <v>162</v>
      </c>
    </row>
    <row r="94" spans="1:20" x14ac:dyDescent="0.25">
      <c r="A94" s="3">
        <v>93</v>
      </c>
      <c r="B94" t="s">
        <v>11</v>
      </c>
      <c r="C94" t="s">
        <v>87</v>
      </c>
      <c r="D94" s="4" t="s">
        <v>63</v>
      </c>
      <c r="E94" t="s">
        <v>7</v>
      </c>
      <c r="F94" t="s">
        <v>6</v>
      </c>
      <c r="G94" t="s">
        <v>2</v>
      </c>
      <c r="H94" t="s">
        <v>3</v>
      </c>
      <c r="I94" t="s">
        <v>9</v>
      </c>
      <c r="J94" t="s">
        <v>126</v>
      </c>
      <c r="K94" t="s">
        <v>6</v>
      </c>
      <c r="L94" t="s">
        <v>23</v>
      </c>
      <c r="M94" t="s">
        <v>10</v>
      </c>
      <c r="N94" t="s">
        <v>77</v>
      </c>
      <c r="O94" t="s">
        <v>68</v>
      </c>
      <c r="P94" t="s">
        <v>69</v>
      </c>
      <c r="Q94" t="s">
        <v>70</v>
      </c>
      <c r="R94" t="s">
        <v>6</v>
      </c>
      <c r="S94" t="s">
        <v>6</v>
      </c>
      <c r="T94" t="s">
        <v>135</v>
      </c>
    </row>
    <row r="95" spans="1:20" x14ac:dyDescent="0.25">
      <c r="A95" s="3">
        <v>94</v>
      </c>
      <c r="B95" t="s">
        <v>26</v>
      </c>
      <c r="C95" t="s">
        <v>84</v>
      </c>
      <c r="D95" s="4" t="s">
        <v>18</v>
      </c>
      <c r="E95" t="s">
        <v>7</v>
      </c>
      <c r="F95" t="s">
        <v>6</v>
      </c>
      <c r="G95" t="s">
        <v>2</v>
      </c>
      <c r="H95" t="s">
        <v>28</v>
      </c>
      <c r="I95" t="s">
        <v>255</v>
      </c>
      <c r="J95" t="s">
        <v>43</v>
      </c>
      <c r="K95" t="s">
        <v>6</v>
      </c>
      <c r="L95" t="s">
        <v>67</v>
      </c>
      <c r="M95" t="s">
        <v>25</v>
      </c>
      <c r="N95" t="s">
        <v>80</v>
      </c>
      <c r="O95" t="s">
        <v>95</v>
      </c>
      <c r="P95" t="s">
        <v>93</v>
      </c>
      <c r="Q95" t="s">
        <v>33</v>
      </c>
      <c r="R95" t="s">
        <v>6</v>
      </c>
      <c r="S95" t="s">
        <v>6</v>
      </c>
      <c r="T95" t="s">
        <v>135</v>
      </c>
    </row>
    <row r="96" spans="1:20" x14ac:dyDescent="0.25">
      <c r="A96" s="3">
        <v>95</v>
      </c>
      <c r="B96" t="s">
        <v>26</v>
      </c>
      <c r="C96" t="s">
        <v>62</v>
      </c>
      <c r="D96" s="4" t="s">
        <v>14</v>
      </c>
      <c r="E96" t="s">
        <v>148</v>
      </c>
      <c r="F96" t="s">
        <v>85</v>
      </c>
      <c r="G96" t="s">
        <v>2</v>
      </c>
      <c r="H96" t="s">
        <v>27</v>
      </c>
      <c r="I96" t="s">
        <v>9</v>
      </c>
      <c r="J96" t="s">
        <v>44</v>
      </c>
      <c r="K96" t="s">
        <v>6</v>
      </c>
      <c r="L96" t="s">
        <v>29</v>
      </c>
      <c r="M96" t="s">
        <v>25</v>
      </c>
      <c r="N96" t="s">
        <v>77</v>
      </c>
      <c r="O96" t="s">
        <v>95</v>
      </c>
      <c r="P96" t="s">
        <v>69</v>
      </c>
      <c r="Q96" t="s">
        <v>70</v>
      </c>
      <c r="R96" t="s">
        <v>6</v>
      </c>
      <c r="S96" t="s">
        <v>6</v>
      </c>
      <c r="T96" t="s">
        <v>135</v>
      </c>
    </row>
    <row r="97" spans="1:20" x14ac:dyDescent="0.25">
      <c r="A97" s="3">
        <v>96</v>
      </c>
      <c r="B97" t="s">
        <v>26</v>
      </c>
      <c r="C97" t="s">
        <v>84</v>
      </c>
      <c r="D97" s="4" t="s">
        <v>88</v>
      </c>
      <c r="E97" t="s">
        <v>157</v>
      </c>
      <c r="F97" t="s">
        <v>85</v>
      </c>
      <c r="G97" t="s">
        <v>2</v>
      </c>
      <c r="H97" t="s">
        <v>8</v>
      </c>
      <c r="I97" t="s">
        <v>65</v>
      </c>
      <c r="J97" t="s">
        <v>100</v>
      </c>
      <c r="K97" t="s">
        <v>6</v>
      </c>
      <c r="L97" t="s">
        <v>67</v>
      </c>
      <c r="M97" t="s">
        <v>5</v>
      </c>
      <c r="N97" t="s">
        <v>72</v>
      </c>
      <c r="O97" t="s">
        <v>68</v>
      </c>
      <c r="P97" t="s">
        <v>257</v>
      </c>
      <c r="Q97" t="s">
        <v>70</v>
      </c>
      <c r="R97" t="s">
        <v>6</v>
      </c>
      <c r="S97" t="s">
        <v>6</v>
      </c>
      <c r="T97" t="s">
        <v>135</v>
      </c>
    </row>
    <row r="98" spans="1:20" x14ac:dyDescent="0.25">
      <c r="A98" s="3">
        <v>97</v>
      </c>
      <c r="B98" t="s">
        <v>13</v>
      </c>
      <c r="C98" t="s">
        <v>104</v>
      </c>
      <c r="D98" s="4" t="s">
        <v>18</v>
      </c>
      <c r="E98" t="s">
        <v>18</v>
      </c>
      <c r="F98" t="s">
        <v>85</v>
      </c>
      <c r="G98" t="s">
        <v>79</v>
      </c>
      <c r="H98" t="s">
        <v>28</v>
      </c>
      <c r="I98" t="s">
        <v>9</v>
      </c>
      <c r="J98" t="s">
        <v>158</v>
      </c>
      <c r="K98" t="s">
        <v>6</v>
      </c>
      <c r="L98" t="s">
        <v>23</v>
      </c>
      <c r="M98" t="s">
        <v>25</v>
      </c>
      <c r="N98" t="s">
        <v>77</v>
      </c>
      <c r="O98" t="s">
        <v>95</v>
      </c>
      <c r="P98" t="s">
        <v>256</v>
      </c>
      <c r="Q98" t="s">
        <v>70</v>
      </c>
      <c r="R98" t="s">
        <v>6</v>
      </c>
      <c r="S98" t="s">
        <v>6</v>
      </c>
      <c r="T98" t="s">
        <v>161</v>
      </c>
    </row>
    <row r="99" spans="1:20" x14ac:dyDescent="0.25">
      <c r="A99" s="3">
        <v>98</v>
      </c>
      <c r="B99" t="s">
        <v>26</v>
      </c>
      <c r="C99" t="s">
        <v>87</v>
      </c>
      <c r="D99" s="4" t="s">
        <v>14</v>
      </c>
      <c r="E99" t="s">
        <v>7</v>
      </c>
      <c r="F99" t="s">
        <v>85</v>
      </c>
      <c r="G99" t="s">
        <v>2</v>
      </c>
      <c r="H99" t="s">
        <v>3</v>
      </c>
      <c r="I99" t="s">
        <v>65</v>
      </c>
      <c r="J99" t="s">
        <v>71</v>
      </c>
      <c r="K99" t="s">
        <v>6</v>
      </c>
      <c r="L99" t="s">
        <v>23</v>
      </c>
      <c r="M99" t="s">
        <v>10</v>
      </c>
      <c r="N99" t="s">
        <v>72</v>
      </c>
      <c r="O99" t="s">
        <v>95</v>
      </c>
      <c r="P99" t="s">
        <v>93</v>
      </c>
      <c r="Q99" t="s">
        <v>70</v>
      </c>
      <c r="R99" t="s">
        <v>6</v>
      </c>
      <c r="S99" t="s">
        <v>6</v>
      </c>
      <c r="T99" t="s">
        <v>135</v>
      </c>
    </row>
    <row r="100" spans="1:20" x14ac:dyDescent="0.25">
      <c r="A100" s="3">
        <v>99</v>
      </c>
      <c r="B100" t="s">
        <v>26</v>
      </c>
      <c r="C100" t="s">
        <v>84</v>
      </c>
      <c r="D100" s="4" t="s">
        <v>192</v>
      </c>
      <c r="E100" t="s">
        <v>254</v>
      </c>
      <c r="F100" t="s">
        <v>6</v>
      </c>
      <c r="G100" t="s">
        <v>2</v>
      </c>
      <c r="H100" t="s">
        <v>8</v>
      </c>
      <c r="I100" t="s">
        <v>9</v>
      </c>
      <c r="J100" t="s">
        <v>71</v>
      </c>
      <c r="K100" t="s">
        <v>6</v>
      </c>
      <c r="L100" t="s">
        <v>67</v>
      </c>
      <c r="M100" t="s">
        <v>5</v>
      </c>
      <c r="N100" t="s">
        <v>77</v>
      </c>
      <c r="O100" t="s">
        <v>95</v>
      </c>
      <c r="P100" t="s">
        <v>69</v>
      </c>
      <c r="Q100" t="s">
        <v>33</v>
      </c>
      <c r="R100" t="s">
        <v>6</v>
      </c>
      <c r="S100" t="s">
        <v>6</v>
      </c>
      <c r="T100" t="s">
        <v>160</v>
      </c>
    </row>
    <row r="101" spans="1:20" x14ac:dyDescent="0.25">
      <c r="A101" s="3">
        <v>100</v>
      </c>
      <c r="B101" t="s">
        <v>26</v>
      </c>
      <c r="C101" t="s">
        <v>62</v>
      </c>
      <c r="D101" s="4" t="s">
        <v>18</v>
      </c>
      <c r="E101" t="s">
        <v>63</v>
      </c>
      <c r="F101" t="s">
        <v>64</v>
      </c>
      <c r="G101" t="s">
        <v>2</v>
      </c>
      <c r="H101" t="s">
        <v>3</v>
      </c>
      <c r="I101" t="s">
        <v>65</v>
      </c>
      <c r="J101" t="s">
        <v>66</v>
      </c>
      <c r="K101" t="s">
        <v>4</v>
      </c>
      <c r="L101" t="s">
        <v>67</v>
      </c>
      <c r="M101" t="s">
        <v>5</v>
      </c>
      <c r="N101" t="s">
        <v>80</v>
      </c>
      <c r="O101" t="s">
        <v>86</v>
      </c>
      <c r="P101" t="s">
        <v>69</v>
      </c>
      <c r="Q101" t="s">
        <v>70</v>
      </c>
      <c r="R101" t="s">
        <v>6</v>
      </c>
      <c r="S101" t="s">
        <v>6</v>
      </c>
      <c r="T101" t="s">
        <v>135</v>
      </c>
    </row>
    <row r="102" spans="1:20" x14ac:dyDescent="0.25">
      <c r="A102" s="3">
        <v>101</v>
      </c>
      <c r="B102" t="s">
        <v>26</v>
      </c>
      <c r="C102" t="s">
        <v>62</v>
      </c>
      <c r="D102" s="4" t="s">
        <v>65</v>
      </c>
      <c r="E102" t="s">
        <v>63</v>
      </c>
      <c r="F102" t="s">
        <v>64</v>
      </c>
      <c r="G102" t="s">
        <v>2</v>
      </c>
      <c r="H102" t="s">
        <v>8</v>
      </c>
      <c r="I102" t="s">
        <v>9</v>
      </c>
      <c r="J102" t="s">
        <v>71</v>
      </c>
      <c r="K102" t="s">
        <v>6</v>
      </c>
      <c r="L102" t="s">
        <v>67</v>
      </c>
      <c r="M102" t="s">
        <v>10</v>
      </c>
      <c r="N102" t="s">
        <v>72</v>
      </c>
      <c r="O102" t="s">
        <v>68</v>
      </c>
      <c r="P102" t="s">
        <v>69</v>
      </c>
      <c r="Q102" t="s">
        <v>70</v>
      </c>
      <c r="R102" t="s">
        <v>6</v>
      </c>
      <c r="S102" t="s">
        <v>6</v>
      </c>
      <c r="T102" t="s">
        <v>135</v>
      </c>
    </row>
    <row r="103" spans="1:20" x14ac:dyDescent="0.25">
      <c r="A103" s="3">
        <v>102</v>
      </c>
      <c r="B103" t="s">
        <v>26</v>
      </c>
      <c r="C103" t="s">
        <v>62</v>
      </c>
      <c r="D103" s="4" t="s">
        <v>14</v>
      </c>
      <c r="E103" t="s">
        <v>91</v>
      </c>
      <c r="F103" t="s">
        <v>6</v>
      </c>
      <c r="G103" t="s">
        <v>2</v>
      </c>
      <c r="H103" t="s">
        <v>19</v>
      </c>
      <c r="I103" t="s">
        <v>97</v>
      </c>
      <c r="J103" t="s">
        <v>100</v>
      </c>
      <c r="K103" t="s">
        <v>6</v>
      </c>
      <c r="L103" t="s">
        <v>29</v>
      </c>
      <c r="M103" t="s">
        <v>25</v>
      </c>
      <c r="N103" t="s">
        <v>77</v>
      </c>
      <c r="O103" t="s">
        <v>92</v>
      </c>
      <c r="P103" t="s">
        <v>256</v>
      </c>
      <c r="Q103" t="s">
        <v>70</v>
      </c>
      <c r="R103" t="s">
        <v>6</v>
      </c>
      <c r="S103" t="s">
        <v>6</v>
      </c>
      <c r="T103" t="s">
        <v>137</v>
      </c>
    </row>
    <row r="104" spans="1:20" x14ac:dyDescent="0.25">
      <c r="A104" s="3">
        <v>103</v>
      </c>
      <c r="B104" t="s">
        <v>26</v>
      </c>
      <c r="C104" t="s">
        <v>87</v>
      </c>
      <c r="D104" s="4" t="s">
        <v>63</v>
      </c>
      <c r="E104" t="s">
        <v>30</v>
      </c>
      <c r="F104" t="s">
        <v>6</v>
      </c>
      <c r="G104" t="s">
        <v>2</v>
      </c>
      <c r="H104" t="s">
        <v>8</v>
      </c>
      <c r="I104" t="s">
        <v>9</v>
      </c>
      <c r="J104" t="s">
        <v>106</v>
      </c>
      <c r="K104" t="s">
        <v>6</v>
      </c>
      <c r="L104" t="s">
        <v>67</v>
      </c>
      <c r="M104" t="s">
        <v>5</v>
      </c>
      <c r="N104" t="s">
        <v>77</v>
      </c>
      <c r="O104" t="s">
        <v>68</v>
      </c>
      <c r="P104" t="s">
        <v>107</v>
      </c>
      <c r="Q104" t="s">
        <v>33</v>
      </c>
      <c r="R104" t="s">
        <v>6</v>
      </c>
      <c r="S104" t="s">
        <v>6</v>
      </c>
      <c r="T104" t="s">
        <v>160</v>
      </c>
    </row>
    <row r="105" spans="1:20" x14ac:dyDescent="0.25">
      <c r="A105" s="3">
        <v>104</v>
      </c>
      <c r="B105" t="s">
        <v>26</v>
      </c>
      <c r="C105" t="s">
        <v>62</v>
      </c>
      <c r="D105" s="4" t="s">
        <v>65</v>
      </c>
      <c r="E105" t="s">
        <v>250</v>
      </c>
      <c r="F105" t="s">
        <v>85</v>
      </c>
      <c r="G105" t="s">
        <v>2</v>
      </c>
      <c r="H105" t="s">
        <v>27</v>
      </c>
      <c r="I105" t="s">
        <v>9</v>
      </c>
      <c r="J105" t="s">
        <v>76</v>
      </c>
      <c r="K105" t="s">
        <v>6</v>
      </c>
      <c r="L105" t="s">
        <v>67</v>
      </c>
      <c r="M105" t="s">
        <v>5</v>
      </c>
      <c r="N105" t="s">
        <v>77</v>
      </c>
      <c r="O105" t="s">
        <v>68</v>
      </c>
      <c r="P105" t="s">
        <v>69</v>
      </c>
      <c r="Q105" t="s">
        <v>70</v>
      </c>
      <c r="R105" t="s">
        <v>6</v>
      </c>
      <c r="S105" t="s">
        <v>6</v>
      </c>
      <c r="T105" t="s">
        <v>161</v>
      </c>
    </row>
    <row r="106" spans="1:20" x14ac:dyDescent="0.25">
      <c r="A106" s="3">
        <v>105</v>
      </c>
      <c r="B106" t="s">
        <v>26</v>
      </c>
      <c r="C106" t="s">
        <v>74</v>
      </c>
      <c r="D106" s="4" t="s">
        <v>14</v>
      </c>
      <c r="E106" t="s">
        <v>91</v>
      </c>
      <c r="F106" t="s">
        <v>64</v>
      </c>
      <c r="G106" t="s">
        <v>2</v>
      </c>
      <c r="H106" t="s">
        <v>28</v>
      </c>
      <c r="I106" t="s">
        <v>9</v>
      </c>
      <c r="J106" t="s">
        <v>71</v>
      </c>
      <c r="K106" t="s">
        <v>6</v>
      </c>
      <c r="L106" t="s">
        <v>67</v>
      </c>
      <c r="M106" t="s">
        <v>5</v>
      </c>
      <c r="N106" t="s">
        <v>77</v>
      </c>
      <c r="O106" t="s">
        <v>86</v>
      </c>
      <c r="P106" t="s">
        <v>107</v>
      </c>
      <c r="Q106" t="s">
        <v>70</v>
      </c>
      <c r="R106" t="s">
        <v>6</v>
      </c>
      <c r="S106" t="s">
        <v>6</v>
      </c>
      <c r="T106" t="s">
        <v>137</v>
      </c>
    </row>
    <row r="107" spans="1:20" x14ac:dyDescent="0.25">
      <c r="A107" s="3">
        <v>106</v>
      </c>
      <c r="B107" t="s">
        <v>26</v>
      </c>
      <c r="C107" t="s">
        <v>84</v>
      </c>
      <c r="D107" s="4" t="s">
        <v>18</v>
      </c>
      <c r="E107" t="s">
        <v>121</v>
      </c>
      <c r="F107" t="s">
        <v>6</v>
      </c>
      <c r="G107" t="s">
        <v>2</v>
      </c>
      <c r="H107" t="s">
        <v>28</v>
      </c>
      <c r="I107" t="s">
        <v>128</v>
      </c>
      <c r="J107" t="s">
        <v>66</v>
      </c>
      <c r="K107" t="s">
        <v>6</v>
      </c>
      <c r="L107" t="s">
        <v>23</v>
      </c>
      <c r="M107" t="s">
        <v>5</v>
      </c>
      <c r="N107" t="s">
        <v>72</v>
      </c>
      <c r="O107" t="s">
        <v>92</v>
      </c>
      <c r="P107" t="s">
        <v>93</v>
      </c>
      <c r="Q107" t="s">
        <v>33</v>
      </c>
      <c r="R107" t="s">
        <v>6</v>
      </c>
      <c r="S107" t="s">
        <v>6</v>
      </c>
      <c r="T107" t="s">
        <v>162</v>
      </c>
    </row>
    <row r="108" spans="1:20" x14ac:dyDescent="0.25">
      <c r="A108" s="3">
        <v>107</v>
      </c>
      <c r="B108" t="s">
        <v>26</v>
      </c>
      <c r="C108" t="s">
        <v>78</v>
      </c>
      <c r="D108" s="4" t="s">
        <v>65</v>
      </c>
      <c r="E108" t="s">
        <v>30</v>
      </c>
      <c r="F108" t="s">
        <v>85</v>
      </c>
      <c r="G108" t="s">
        <v>2</v>
      </c>
      <c r="H108" t="s">
        <v>8</v>
      </c>
      <c r="I108" t="s">
        <v>63</v>
      </c>
      <c r="J108" t="s">
        <v>20</v>
      </c>
      <c r="K108" t="s">
        <v>6</v>
      </c>
      <c r="L108" t="s">
        <v>29</v>
      </c>
      <c r="M108" t="s">
        <v>5</v>
      </c>
      <c r="N108" t="s">
        <v>80</v>
      </c>
      <c r="O108" t="s">
        <v>68</v>
      </c>
      <c r="P108" t="s">
        <v>257</v>
      </c>
      <c r="Q108" t="s">
        <v>70</v>
      </c>
      <c r="R108" t="s">
        <v>6</v>
      </c>
      <c r="S108" t="s">
        <v>6</v>
      </c>
      <c r="T108" t="s">
        <v>160</v>
      </c>
    </row>
    <row r="109" spans="1:20" x14ac:dyDescent="0.25">
      <c r="A109" s="3">
        <v>108</v>
      </c>
      <c r="B109" t="s">
        <v>26</v>
      </c>
      <c r="C109" t="s">
        <v>84</v>
      </c>
      <c r="D109" s="4" t="s">
        <v>65</v>
      </c>
      <c r="E109" t="s">
        <v>142</v>
      </c>
      <c r="F109" t="s">
        <v>85</v>
      </c>
      <c r="G109" t="s">
        <v>2</v>
      </c>
      <c r="H109" t="s">
        <v>8</v>
      </c>
      <c r="I109" t="s">
        <v>9</v>
      </c>
      <c r="J109" t="s">
        <v>126</v>
      </c>
      <c r="K109" t="s">
        <v>6</v>
      </c>
      <c r="L109" t="s">
        <v>23</v>
      </c>
      <c r="M109" t="s">
        <v>10</v>
      </c>
      <c r="N109" t="s">
        <v>77</v>
      </c>
      <c r="O109" t="s">
        <v>68</v>
      </c>
      <c r="P109" t="s">
        <v>257</v>
      </c>
      <c r="Q109" t="s">
        <v>70</v>
      </c>
      <c r="R109" t="s">
        <v>6</v>
      </c>
      <c r="S109" t="s">
        <v>6</v>
      </c>
      <c r="T109" t="s">
        <v>135</v>
      </c>
    </row>
    <row r="110" spans="1:20" x14ac:dyDescent="0.25">
      <c r="A110" s="3">
        <v>109</v>
      </c>
      <c r="B110" t="s">
        <v>12</v>
      </c>
      <c r="C110" t="s">
        <v>84</v>
      </c>
      <c r="D110" s="4" t="s">
        <v>18</v>
      </c>
      <c r="E110" t="s">
        <v>14</v>
      </c>
      <c r="F110" t="s">
        <v>6</v>
      </c>
      <c r="G110" t="s">
        <v>2</v>
      </c>
      <c r="H110" t="s">
        <v>22</v>
      </c>
      <c r="I110" t="s">
        <v>65</v>
      </c>
      <c r="J110" t="s">
        <v>120</v>
      </c>
      <c r="K110" t="s">
        <v>6</v>
      </c>
      <c r="L110" t="s">
        <v>23</v>
      </c>
      <c r="M110" t="s">
        <v>5</v>
      </c>
      <c r="N110" t="s">
        <v>90</v>
      </c>
      <c r="O110" t="s">
        <v>92</v>
      </c>
      <c r="P110" t="s">
        <v>93</v>
      </c>
      <c r="Q110" t="s">
        <v>33</v>
      </c>
      <c r="R110" t="s">
        <v>6</v>
      </c>
      <c r="S110" t="s">
        <v>83</v>
      </c>
      <c r="T110" t="s">
        <v>135</v>
      </c>
    </row>
    <row r="111" spans="1:20" x14ac:dyDescent="0.25">
      <c r="A111" s="3">
        <v>110</v>
      </c>
      <c r="B111" t="s">
        <v>12</v>
      </c>
      <c r="C111" t="s">
        <v>62</v>
      </c>
      <c r="D111" s="4" t="s">
        <v>18</v>
      </c>
      <c r="E111" t="s">
        <v>7</v>
      </c>
      <c r="F111" t="s">
        <v>6</v>
      </c>
      <c r="G111" t="s">
        <v>2</v>
      </c>
      <c r="H111" t="s">
        <v>28</v>
      </c>
      <c r="I111" t="s">
        <v>9</v>
      </c>
      <c r="J111" t="s">
        <v>98</v>
      </c>
      <c r="K111" t="s">
        <v>6</v>
      </c>
      <c r="L111" t="s">
        <v>23</v>
      </c>
      <c r="M111" t="s">
        <v>25</v>
      </c>
      <c r="N111" t="s">
        <v>90</v>
      </c>
      <c r="O111" t="s">
        <v>92</v>
      </c>
      <c r="P111" t="s">
        <v>93</v>
      </c>
      <c r="Q111" t="s">
        <v>70</v>
      </c>
      <c r="R111" t="s">
        <v>6</v>
      </c>
      <c r="S111" t="s">
        <v>6</v>
      </c>
      <c r="T111" t="s">
        <v>135</v>
      </c>
    </row>
    <row r="112" spans="1:20" x14ac:dyDescent="0.25">
      <c r="A112" s="3">
        <v>111</v>
      </c>
      <c r="B112" t="s">
        <v>12</v>
      </c>
      <c r="C112" t="s">
        <v>62</v>
      </c>
      <c r="D112" s="4" t="s">
        <v>124</v>
      </c>
      <c r="E112" t="s">
        <v>124</v>
      </c>
      <c r="F112" t="s">
        <v>6</v>
      </c>
      <c r="G112" t="s">
        <v>2</v>
      </c>
      <c r="H112" t="s">
        <v>27</v>
      </c>
      <c r="I112" t="s">
        <v>9</v>
      </c>
      <c r="J112" t="s">
        <v>130</v>
      </c>
      <c r="K112" t="s">
        <v>6</v>
      </c>
      <c r="L112" t="s">
        <v>67</v>
      </c>
      <c r="M112" t="s">
        <v>5</v>
      </c>
      <c r="N112" t="s">
        <v>77</v>
      </c>
      <c r="O112" t="s">
        <v>68</v>
      </c>
      <c r="P112" t="s">
        <v>257</v>
      </c>
      <c r="Q112" t="s">
        <v>33</v>
      </c>
      <c r="R112" t="s">
        <v>6</v>
      </c>
      <c r="S112" t="s">
        <v>6</v>
      </c>
      <c r="T112" t="s">
        <v>135</v>
      </c>
    </row>
    <row r="113" spans="1:20" x14ac:dyDescent="0.25">
      <c r="A113" s="3">
        <v>112</v>
      </c>
      <c r="B113" t="s">
        <v>13</v>
      </c>
      <c r="C113" t="s">
        <v>78</v>
      </c>
      <c r="D113" s="4" t="s">
        <v>14</v>
      </c>
      <c r="E113" t="s">
        <v>14</v>
      </c>
      <c r="F113" t="s">
        <v>64</v>
      </c>
      <c r="G113" t="s">
        <v>79</v>
      </c>
      <c r="H113" t="s">
        <v>15</v>
      </c>
      <c r="I113" t="s">
        <v>75</v>
      </c>
      <c r="J113" t="s">
        <v>66</v>
      </c>
      <c r="K113" t="s">
        <v>6</v>
      </c>
      <c r="L113" t="s">
        <v>67</v>
      </c>
      <c r="M113" t="s">
        <v>5</v>
      </c>
      <c r="N113" t="s">
        <v>80</v>
      </c>
      <c r="O113" t="s">
        <v>92</v>
      </c>
      <c r="P113" t="s">
        <v>256</v>
      </c>
      <c r="Q113" t="s">
        <v>82</v>
      </c>
      <c r="R113" t="s">
        <v>6</v>
      </c>
      <c r="S113" t="s">
        <v>83</v>
      </c>
      <c r="T113" t="s">
        <v>160</v>
      </c>
    </row>
    <row r="114" spans="1:20" x14ac:dyDescent="0.25">
      <c r="A114" s="3">
        <v>113</v>
      </c>
      <c r="B114" t="s">
        <v>13</v>
      </c>
      <c r="C114" t="s">
        <v>78</v>
      </c>
      <c r="D114" s="4" t="s">
        <v>18</v>
      </c>
      <c r="E114" t="s">
        <v>14</v>
      </c>
      <c r="F114" t="s">
        <v>64</v>
      </c>
      <c r="G114" t="s">
        <v>79</v>
      </c>
      <c r="H114" t="s">
        <v>234</v>
      </c>
      <c r="I114" t="s">
        <v>75</v>
      </c>
      <c r="J114" t="s">
        <v>66</v>
      </c>
      <c r="K114" t="s">
        <v>6</v>
      </c>
      <c r="L114" t="s">
        <v>67</v>
      </c>
      <c r="M114" t="s">
        <v>5</v>
      </c>
      <c r="N114" t="s">
        <v>80</v>
      </c>
      <c r="O114" t="s">
        <v>81</v>
      </c>
      <c r="P114" t="s">
        <v>256</v>
      </c>
      <c r="Q114" t="s">
        <v>82</v>
      </c>
      <c r="R114" t="s">
        <v>6</v>
      </c>
      <c r="S114" t="s">
        <v>83</v>
      </c>
      <c r="T114" t="s">
        <v>160</v>
      </c>
    </row>
    <row r="115" spans="1:20" x14ac:dyDescent="0.25">
      <c r="A115" s="3">
        <v>114</v>
      </c>
      <c r="B115" t="s">
        <v>13</v>
      </c>
      <c r="C115" t="s">
        <v>78</v>
      </c>
      <c r="D115" s="4" t="s">
        <v>18</v>
      </c>
      <c r="E115" t="s">
        <v>14</v>
      </c>
      <c r="F115" t="s">
        <v>64</v>
      </c>
      <c r="G115" t="s">
        <v>79</v>
      </c>
      <c r="H115" t="s">
        <v>24</v>
      </c>
      <c r="I115" t="s">
        <v>75</v>
      </c>
      <c r="J115" t="s">
        <v>66</v>
      </c>
      <c r="K115" t="s">
        <v>6</v>
      </c>
      <c r="L115" t="s">
        <v>67</v>
      </c>
      <c r="M115" t="s">
        <v>5</v>
      </c>
      <c r="N115" t="s">
        <v>80</v>
      </c>
      <c r="O115" t="s">
        <v>81</v>
      </c>
      <c r="P115" t="s">
        <v>256</v>
      </c>
      <c r="Q115" t="s">
        <v>82</v>
      </c>
      <c r="R115" t="s">
        <v>6</v>
      </c>
      <c r="S115" t="s">
        <v>83</v>
      </c>
      <c r="T115" t="s">
        <v>160</v>
      </c>
    </row>
    <row r="116" spans="1:20" x14ac:dyDescent="0.25">
      <c r="A116" s="3">
        <v>115</v>
      </c>
      <c r="B116" t="s">
        <v>13</v>
      </c>
      <c r="C116" t="s">
        <v>78</v>
      </c>
      <c r="D116" s="4" t="s">
        <v>14</v>
      </c>
      <c r="E116" t="s">
        <v>14</v>
      </c>
      <c r="F116" t="s">
        <v>64</v>
      </c>
      <c r="G116" t="s">
        <v>79</v>
      </c>
      <c r="H116" t="s">
        <v>234</v>
      </c>
      <c r="I116" t="s">
        <v>75</v>
      </c>
      <c r="J116" t="s">
        <v>66</v>
      </c>
      <c r="K116" t="s">
        <v>6</v>
      </c>
      <c r="L116" t="s">
        <v>67</v>
      </c>
      <c r="M116" t="s">
        <v>5</v>
      </c>
      <c r="N116" t="s">
        <v>80</v>
      </c>
      <c r="O116" t="s">
        <v>92</v>
      </c>
      <c r="P116" t="s">
        <v>256</v>
      </c>
      <c r="Q116" t="s">
        <v>82</v>
      </c>
      <c r="R116" t="s">
        <v>6</v>
      </c>
      <c r="S116" t="s">
        <v>83</v>
      </c>
      <c r="T116" t="s">
        <v>160</v>
      </c>
    </row>
    <row r="117" spans="1:20" x14ac:dyDescent="0.25">
      <c r="A117" s="3">
        <v>116</v>
      </c>
      <c r="B117" t="s">
        <v>13</v>
      </c>
      <c r="C117" t="s">
        <v>104</v>
      </c>
      <c r="D117" s="4" t="s">
        <v>18</v>
      </c>
      <c r="E117" t="s">
        <v>7</v>
      </c>
      <c r="F117" t="s">
        <v>64</v>
      </c>
      <c r="G117" t="s">
        <v>79</v>
      </c>
      <c r="H117" t="s">
        <v>24</v>
      </c>
      <c r="I117" t="s">
        <v>75</v>
      </c>
      <c r="J117" t="s">
        <v>105</v>
      </c>
      <c r="K117" t="s">
        <v>6</v>
      </c>
      <c r="L117" t="s">
        <v>23</v>
      </c>
      <c r="M117" t="s">
        <v>5</v>
      </c>
      <c r="N117" t="s">
        <v>77</v>
      </c>
      <c r="O117" t="s">
        <v>95</v>
      </c>
      <c r="P117" t="s">
        <v>256</v>
      </c>
      <c r="Q117" t="s">
        <v>33</v>
      </c>
      <c r="R117" t="s">
        <v>6</v>
      </c>
      <c r="S117" t="s">
        <v>6</v>
      </c>
      <c r="T117" t="s">
        <v>135</v>
      </c>
    </row>
    <row r="118" spans="1:20" x14ac:dyDescent="0.25">
      <c r="A118" s="3">
        <v>117</v>
      </c>
      <c r="B118" t="s">
        <v>11</v>
      </c>
      <c r="C118" t="s">
        <v>78</v>
      </c>
      <c r="D118" s="4" t="s">
        <v>14</v>
      </c>
      <c r="E118" t="s">
        <v>94</v>
      </c>
      <c r="F118" t="s">
        <v>6</v>
      </c>
      <c r="G118" t="s">
        <v>2</v>
      </c>
      <c r="H118" t="s">
        <v>24</v>
      </c>
      <c r="I118" t="s">
        <v>75</v>
      </c>
      <c r="J118" t="s">
        <v>66</v>
      </c>
      <c r="K118" t="s">
        <v>6</v>
      </c>
      <c r="L118" t="s">
        <v>67</v>
      </c>
      <c r="M118" t="s">
        <v>25</v>
      </c>
      <c r="N118" t="s">
        <v>80</v>
      </c>
      <c r="O118" t="s">
        <v>86</v>
      </c>
      <c r="P118" t="s">
        <v>93</v>
      </c>
      <c r="Q118" t="s">
        <v>70</v>
      </c>
      <c r="R118" t="s">
        <v>6</v>
      </c>
      <c r="S118" t="s">
        <v>6</v>
      </c>
      <c r="T118" t="s">
        <v>161</v>
      </c>
    </row>
    <row r="119" spans="1:20" x14ac:dyDescent="0.25">
      <c r="A119" s="3">
        <v>118</v>
      </c>
      <c r="B119" t="s">
        <v>26</v>
      </c>
      <c r="C119" t="s">
        <v>74</v>
      </c>
      <c r="D119" s="4" t="s">
        <v>63</v>
      </c>
      <c r="E119" t="s">
        <v>94</v>
      </c>
      <c r="F119" t="s">
        <v>85</v>
      </c>
      <c r="G119" t="s">
        <v>2</v>
      </c>
      <c r="H119" t="s">
        <v>8</v>
      </c>
      <c r="I119" t="s">
        <v>9</v>
      </c>
      <c r="J119" t="s">
        <v>96</v>
      </c>
      <c r="K119" t="s">
        <v>6</v>
      </c>
      <c r="L119" t="s">
        <v>67</v>
      </c>
      <c r="M119" t="s">
        <v>25</v>
      </c>
      <c r="N119" t="s">
        <v>77</v>
      </c>
      <c r="O119" t="s">
        <v>68</v>
      </c>
      <c r="P119" t="s">
        <v>69</v>
      </c>
      <c r="Q119" t="s">
        <v>70</v>
      </c>
      <c r="R119" t="s">
        <v>6</v>
      </c>
      <c r="S119" t="s">
        <v>6</v>
      </c>
      <c r="T119" t="s">
        <v>135</v>
      </c>
    </row>
    <row r="120" spans="1:20" x14ac:dyDescent="0.25">
      <c r="A120" s="3">
        <v>119</v>
      </c>
      <c r="B120" t="s">
        <v>26</v>
      </c>
      <c r="C120" t="s">
        <v>62</v>
      </c>
      <c r="D120" s="4" t="s">
        <v>97</v>
      </c>
      <c r="E120" t="s">
        <v>99</v>
      </c>
      <c r="F120" t="s">
        <v>64</v>
      </c>
      <c r="G120" t="s">
        <v>2</v>
      </c>
      <c r="H120" t="s">
        <v>28</v>
      </c>
      <c r="I120" t="s">
        <v>9</v>
      </c>
      <c r="J120" t="s">
        <v>98</v>
      </c>
      <c r="K120" t="s">
        <v>6</v>
      </c>
      <c r="L120" t="s">
        <v>23</v>
      </c>
      <c r="M120" t="s">
        <v>5</v>
      </c>
      <c r="N120" t="s">
        <v>77</v>
      </c>
      <c r="O120" t="s">
        <v>68</v>
      </c>
      <c r="P120" t="s">
        <v>93</v>
      </c>
      <c r="Q120" t="s">
        <v>70</v>
      </c>
      <c r="R120" t="s">
        <v>6</v>
      </c>
      <c r="S120" t="s">
        <v>6</v>
      </c>
      <c r="T120" t="s">
        <v>160</v>
      </c>
    </row>
    <row r="121" spans="1:20" x14ac:dyDescent="0.25">
      <c r="A121" s="3">
        <v>120</v>
      </c>
      <c r="B121" t="s">
        <v>26</v>
      </c>
      <c r="C121" t="s">
        <v>62</v>
      </c>
      <c r="D121" s="4" t="s">
        <v>14</v>
      </c>
      <c r="E121" t="s">
        <v>7</v>
      </c>
      <c r="F121" t="s">
        <v>85</v>
      </c>
      <c r="G121" t="s">
        <v>2</v>
      </c>
      <c r="H121" t="s">
        <v>22</v>
      </c>
      <c r="I121" t="s">
        <v>9</v>
      </c>
      <c r="J121" t="s">
        <v>76</v>
      </c>
      <c r="K121" t="s">
        <v>6</v>
      </c>
      <c r="L121" t="s">
        <v>67</v>
      </c>
      <c r="M121" t="s">
        <v>5</v>
      </c>
      <c r="N121" t="s">
        <v>77</v>
      </c>
      <c r="O121" t="s">
        <v>86</v>
      </c>
      <c r="P121" t="s">
        <v>256</v>
      </c>
      <c r="Q121" t="s">
        <v>70</v>
      </c>
      <c r="R121" t="s">
        <v>6</v>
      </c>
      <c r="S121" t="s">
        <v>6</v>
      </c>
      <c r="T121" t="s">
        <v>135</v>
      </c>
    </row>
    <row r="122" spans="1:20" x14ac:dyDescent="0.25">
      <c r="A122" s="3">
        <v>121</v>
      </c>
      <c r="B122" t="s">
        <v>11</v>
      </c>
      <c r="C122" t="s">
        <v>84</v>
      </c>
      <c r="D122" s="4" t="s">
        <v>63</v>
      </c>
      <c r="E122" t="s">
        <v>7</v>
      </c>
      <c r="F122" t="s">
        <v>6</v>
      </c>
      <c r="G122" t="s">
        <v>2</v>
      </c>
      <c r="H122" t="s">
        <v>3</v>
      </c>
      <c r="I122" t="s">
        <v>9</v>
      </c>
      <c r="J122" t="s">
        <v>71</v>
      </c>
      <c r="K122" t="s">
        <v>6</v>
      </c>
      <c r="L122" t="s">
        <v>23</v>
      </c>
      <c r="M122" t="s">
        <v>10</v>
      </c>
      <c r="N122" t="s">
        <v>90</v>
      </c>
      <c r="O122" t="s">
        <v>68</v>
      </c>
      <c r="P122" t="s">
        <v>69</v>
      </c>
      <c r="Q122" t="s">
        <v>70</v>
      </c>
      <c r="R122" t="s">
        <v>6</v>
      </c>
      <c r="S122" t="s">
        <v>6</v>
      </c>
      <c r="T122" t="s">
        <v>137</v>
      </c>
    </row>
    <row r="123" spans="1:20" x14ac:dyDescent="0.25">
      <c r="A123" s="3">
        <v>122</v>
      </c>
      <c r="B123" t="s">
        <v>11</v>
      </c>
      <c r="C123" t="s">
        <v>87</v>
      </c>
      <c r="D123" s="4" t="s">
        <v>63</v>
      </c>
      <c r="E123" t="s">
        <v>7</v>
      </c>
      <c r="F123" t="s">
        <v>64</v>
      </c>
      <c r="G123" t="s">
        <v>2</v>
      </c>
      <c r="H123" t="s">
        <v>8</v>
      </c>
      <c r="I123" t="s">
        <v>9</v>
      </c>
      <c r="J123" t="s">
        <v>96</v>
      </c>
      <c r="K123" t="s">
        <v>6</v>
      </c>
      <c r="L123" t="s">
        <v>23</v>
      </c>
      <c r="M123" t="s">
        <v>5</v>
      </c>
      <c r="N123" t="s">
        <v>77</v>
      </c>
      <c r="O123" t="s">
        <v>68</v>
      </c>
      <c r="P123" t="s">
        <v>69</v>
      </c>
      <c r="Q123" t="s">
        <v>70</v>
      </c>
      <c r="R123" t="s">
        <v>6</v>
      </c>
      <c r="S123" t="s">
        <v>6</v>
      </c>
      <c r="T123" t="s">
        <v>135</v>
      </c>
    </row>
    <row r="124" spans="1:20" x14ac:dyDescent="0.25">
      <c r="A124" s="3">
        <v>123</v>
      </c>
      <c r="B124" t="s">
        <v>26</v>
      </c>
      <c r="C124" t="s">
        <v>62</v>
      </c>
      <c r="D124" s="4" t="s">
        <v>18</v>
      </c>
      <c r="E124" t="s">
        <v>251</v>
      </c>
      <c r="F124" t="s">
        <v>6</v>
      </c>
      <c r="G124" t="s">
        <v>2</v>
      </c>
      <c r="H124" t="s">
        <v>28</v>
      </c>
      <c r="I124" t="s">
        <v>63</v>
      </c>
      <c r="J124" t="s">
        <v>71</v>
      </c>
      <c r="K124" t="s">
        <v>6</v>
      </c>
      <c r="L124" t="s">
        <v>23</v>
      </c>
      <c r="M124" t="s">
        <v>5</v>
      </c>
      <c r="N124" t="s">
        <v>90</v>
      </c>
      <c r="O124" t="s">
        <v>92</v>
      </c>
      <c r="P124" t="s">
        <v>93</v>
      </c>
      <c r="Q124" t="s">
        <v>70</v>
      </c>
      <c r="R124" t="s">
        <v>6</v>
      </c>
      <c r="S124" t="s">
        <v>6</v>
      </c>
      <c r="T124" t="s">
        <v>137</v>
      </c>
    </row>
    <row r="125" spans="1:20" x14ac:dyDescent="0.25">
      <c r="A125" s="3">
        <v>124</v>
      </c>
      <c r="B125" t="s">
        <v>11</v>
      </c>
      <c r="C125" t="s">
        <v>84</v>
      </c>
      <c r="D125" s="4" t="s">
        <v>63</v>
      </c>
      <c r="E125" t="s">
        <v>91</v>
      </c>
      <c r="F125" t="s">
        <v>6</v>
      </c>
      <c r="G125" t="s">
        <v>2</v>
      </c>
      <c r="H125" t="s">
        <v>8</v>
      </c>
      <c r="I125" t="s">
        <v>9</v>
      </c>
      <c r="J125" t="s">
        <v>149</v>
      </c>
      <c r="K125" t="s">
        <v>6</v>
      </c>
      <c r="L125" t="s">
        <v>23</v>
      </c>
      <c r="M125" t="s">
        <v>5</v>
      </c>
      <c r="N125" t="s">
        <v>90</v>
      </c>
      <c r="O125" t="s">
        <v>68</v>
      </c>
      <c r="P125" t="s">
        <v>257</v>
      </c>
      <c r="Q125" t="s">
        <v>82</v>
      </c>
      <c r="R125" t="s">
        <v>6</v>
      </c>
      <c r="S125" t="s">
        <v>6</v>
      </c>
      <c r="T125" t="s">
        <v>161</v>
      </c>
    </row>
    <row r="126" spans="1:20" x14ac:dyDescent="0.25">
      <c r="A126" s="3">
        <v>125</v>
      </c>
      <c r="B126" t="s">
        <v>11</v>
      </c>
      <c r="C126" t="s">
        <v>87</v>
      </c>
      <c r="D126" s="4" t="s">
        <v>63</v>
      </c>
      <c r="E126" t="s">
        <v>73</v>
      </c>
      <c r="F126" t="s">
        <v>85</v>
      </c>
      <c r="G126" t="s">
        <v>2</v>
      </c>
      <c r="H126" t="s">
        <v>3</v>
      </c>
      <c r="I126" t="s">
        <v>88</v>
      </c>
      <c r="J126" t="s">
        <v>89</v>
      </c>
      <c r="K126" t="s">
        <v>6</v>
      </c>
      <c r="L126" t="s">
        <v>67</v>
      </c>
      <c r="M126" t="s">
        <v>5</v>
      </c>
      <c r="N126" t="s">
        <v>72</v>
      </c>
      <c r="O126" t="s">
        <v>68</v>
      </c>
      <c r="P126" t="s">
        <v>69</v>
      </c>
      <c r="Q126" t="s">
        <v>70</v>
      </c>
      <c r="R126" t="s">
        <v>6</v>
      </c>
      <c r="S126" t="s">
        <v>6</v>
      </c>
      <c r="T126" t="s">
        <v>135</v>
      </c>
    </row>
    <row r="127" spans="1:20" x14ac:dyDescent="0.25">
      <c r="A127" s="3">
        <v>126</v>
      </c>
      <c r="B127" t="s">
        <v>12</v>
      </c>
      <c r="C127" t="s">
        <v>84</v>
      </c>
      <c r="D127" s="4" t="s">
        <v>14</v>
      </c>
      <c r="E127" t="s">
        <v>14</v>
      </c>
      <c r="F127" t="s">
        <v>6</v>
      </c>
      <c r="G127" t="s">
        <v>21</v>
      </c>
      <c r="H127" t="s">
        <v>19</v>
      </c>
      <c r="I127" t="s">
        <v>9</v>
      </c>
      <c r="J127" t="s">
        <v>89</v>
      </c>
      <c r="K127" t="s">
        <v>6</v>
      </c>
      <c r="L127" t="s">
        <v>67</v>
      </c>
      <c r="M127" t="s">
        <v>5</v>
      </c>
      <c r="N127" t="s">
        <v>90</v>
      </c>
      <c r="O127" t="s">
        <v>86</v>
      </c>
      <c r="P127" t="s">
        <v>256</v>
      </c>
      <c r="Q127" t="s">
        <v>82</v>
      </c>
      <c r="R127" t="s">
        <v>6</v>
      </c>
      <c r="S127" t="s">
        <v>6</v>
      </c>
      <c r="T127" t="s">
        <v>137</v>
      </c>
    </row>
    <row r="128" spans="1:20" x14ac:dyDescent="0.25">
      <c r="A128" s="3">
        <v>127</v>
      </c>
      <c r="B128" t="s">
        <v>11</v>
      </c>
      <c r="C128" t="s">
        <v>84</v>
      </c>
      <c r="D128" s="4" t="s">
        <v>14</v>
      </c>
      <c r="E128" t="s">
        <v>109</v>
      </c>
      <c r="F128" t="s">
        <v>64</v>
      </c>
      <c r="G128" t="s">
        <v>2</v>
      </c>
      <c r="H128" t="s">
        <v>32</v>
      </c>
      <c r="I128" t="s">
        <v>110</v>
      </c>
      <c r="J128" t="s">
        <v>20</v>
      </c>
      <c r="K128" t="s">
        <v>6</v>
      </c>
      <c r="L128" t="s">
        <v>67</v>
      </c>
      <c r="M128" t="s">
        <v>5</v>
      </c>
      <c r="N128" t="s">
        <v>80</v>
      </c>
      <c r="O128" t="s">
        <v>86</v>
      </c>
      <c r="P128" t="s">
        <v>93</v>
      </c>
      <c r="Q128" t="s">
        <v>70</v>
      </c>
      <c r="R128" t="s">
        <v>83</v>
      </c>
      <c r="S128" t="s">
        <v>83</v>
      </c>
      <c r="T128" t="s">
        <v>135</v>
      </c>
    </row>
    <row r="129" spans="1:20" x14ac:dyDescent="0.25">
      <c r="A129" s="3">
        <v>128</v>
      </c>
      <c r="B129" t="s">
        <v>13</v>
      </c>
      <c r="C129" t="s">
        <v>104</v>
      </c>
      <c r="D129" s="4" t="s">
        <v>14</v>
      </c>
      <c r="E129" t="s">
        <v>14</v>
      </c>
      <c r="F129" t="s">
        <v>64</v>
      </c>
      <c r="G129" t="s">
        <v>79</v>
      </c>
      <c r="H129" t="s">
        <v>24</v>
      </c>
      <c r="I129" t="s">
        <v>75</v>
      </c>
      <c r="J129" t="s">
        <v>111</v>
      </c>
      <c r="K129" t="s">
        <v>6</v>
      </c>
      <c r="L129" t="s">
        <v>23</v>
      </c>
      <c r="M129" t="s">
        <v>5</v>
      </c>
      <c r="N129" t="s">
        <v>77</v>
      </c>
      <c r="O129" t="s">
        <v>86</v>
      </c>
      <c r="P129" t="s">
        <v>93</v>
      </c>
      <c r="Q129" t="s">
        <v>33</v>
      </c>
      <c r="R129" t="s">
        <v>6</v>
      </c>
      <c r="S129" t="s">
        <v>6</v>
      </c>
      <c r="T129" t="s">
        <v>162</v>
      </c>
    </row>
    <row r="130" spans="1:20" x14ac:dyDescent="0.25">
      <c r="A130" s="3">
        <v>129</v>
      </c>
      <c r="B130" t="s">
        <v>17</v>
      </c>
      <c r="C130" t="s">
        <v>84</v>
      </c>
      <c r="D130" s="4" t="s">
        <v>18</v>
      </c>
      <c r="E130" t="s">
        <v>30</v>
      </c>
      <c r="F130" t="s">
        <v>6</v>
      </c>
      <c r="G130" t="s">
        <v>2</v>
      </c>
      <c r="H130" t="s">
        <v>19</v>
      </c>
      <c r="I130" t="s">
        <v>9</v>
      </c>
      <c r="J130" t="s">
        <v>76</v>
      </c>
      <c r="K130" t="s">
        <v>6</v>
      </c>
      <c r="L130" t="s">
        <v>23</v>
      </c>
      <c r="M130" t="s">
        <v>5</v>
      </c>
      <c r="N130" t="s">
        <v>77</v>
      </c>
      <c r="O130" t="s">
        <v>92</v>
      </c>
      <c r="P130" t="s">
        <v>256</v>
      </c>
      <c r="Q130" t="s">
        <v>70</v>
      </c>
      <c r="R130" t="s">
        <v>6</v>
      </c>
      <c r="S130" t="s">
        <v>6</v>
      </c>
      <c r="T130" t="s">
        <v>137</v>
      </c>
    </row>
    <row r="131" spans="1:20" x14ac:dyDescent="0.25">
      <c r="A131" s="3">
        <v>130</v>
      </c>
      <c r="B131" t="s">
        <v>11</v>
      </c>
      <c r="C131" t="s">
        <v>104</v>
      </c>
      <c r="D131" s="4" t="s">
        <v>14</v>
      </c>
      <c r="E131" t="s">
        <v>7</v>
      </c>
      <c r="F131" t="s">
        <v>6</v>
      </c>
      <c r="G131" t="s">
        <v>2</v>
      </c>
      <c r="H131" t="s">
        <v>22</v>
      </c>
      <c r="I131" t="s">
        <v>65</v>
      </c>
      <c r="J131" t="s">
        <v>100</v>
      </c>
      <c r="K131" t="s">
        <v>6</v>
      </c>
      <c r="L131" t="s">
        <v>23</v>
      </c>
      <c r="M131" t="s">
        <v>25</v>
      </c>
      <c r="N131" t="s">
        <v>80</v>
      </c>
      <c r="O131" t="s">
        <v>92</v>
      </c>
      <c r="P131" t="s">
        <v>93</v>
      </c>
      <c r="Q131" t="s">
        <v>33</v>
      </c>
      <c r="R131" t="s">
        <v>6</v>
      </c>
      <c r="S131" t="s">
        <v>6</v>
      </c>
      <c r="T131" t="s">
        <v>161</v>
      </c>
    </row>
    <row r="132" spans="1:20" x14ac:dyDescent="0.25">
      <c r="A132" s="3">
        <v>131</v>
      </c>
      <c r="B132" t="s">
        <v>11</v>
      </c>
      <c r="C132" t="s">
        <v>104</v>
      </c>
      <c r="D132" s="4" t="s">
        <v>14</v>
      </c>
      <c r="E132" t="s">
        <v>94</v>
      </c>
      <c r="F132" t="s">
        <v>85</v>
      </c>
      <c r="G132" t="s">
        <v>2</v>
      </c>
      <c r="H132" t="s">
        <v>22</v>
      </c>
      <c r="I132" t="s">
        <v>65</v>
      </c>
      <c r="J132" t="s">
        <v>76</v>
      </c>
      <c r="K132" t="s">
        <v>6</v>
      </c>
      <c r="L132" t="s">
        <v>23</v>
      </c>
      <c r="M132" t="s">
        <v>5</v>
      </c>
      <c r="N132" t="s">
        <v>80</v>
      </c>
      <c r="O132" t="s">
        <v>86</v>
      </c>
      <c r="P132" t="s">
        <v>93</v>
      </c>
      <c r="Q132" t="s">
        <v>33</v>
      </c>
      <c r="R132" t="s">
        <v>6</v>
      </c>
      <c r="S132" t="s">
        <v>6</v>
      </c>
      <c r="T132" t="s">
        <v>162</v>
      </c>
    </row>
    <row r="133" spans="1:20" x14ac:dyDescent="0.25">
      <c r="A133" s="3">
        <v>132</v>
      </c>
      <c r="B133" t="s">
        <v>13</v>
      </c>
      <c r="C133" t="s">
        <v>104</v>
      </c>
      <c r="D133" s="4" t="s">
        <v>14</v>
      </c>
      <c r="E133" t="s">
        <v>7</v>
      </c>
      <c r="F133" t="s">
        <v>6</v>
      </c>
      <c r="G133" t="s">
        <v>2</v>
      </c>
      <c r="H133" t="s">
        <v>28</v>
      </c>
      <c r="I133" t="s">
        <v>9</v>
      </c>
      <c r="J133" t="s">
        <v>112</v>
      </c>
      <c r="K133" t="s">
        <v>6</v>
      </c>
      <c r="L133" t="s">
        <v>23</v>
      </c>
      <c r="M133" t="s">
        <v>5</v>
      </c>
      <c r="N133" t="s">
        <v>77</v>
      </c>
      <c r="O133" t="s">
        <v>95</v>
      </c>
      <c r="P133" t="s">
        <v>93</v>
      </c>
      <c r="Q133" t="s">
        <v>33</v>
      </c>
      <c r="R133" t="s">
        <v>6</v>
      </c>
      <c r="S133" t="s">
        <v>113</v>
      </c>
      <c r="T133" t="s">
        <v>162</v>
      </c>
    </row>
    <row r="134" spans="1:20" x14ac:dyDescent="0.25">
      <c r="A134" s="3">
        <v>133</v>
      </c>
      <c r="B134" t="s">
        <v>26</v>
      </c>
      <c r="C134" t="s">
        <v>62</v>
      </c>
      <c r="D134" s="4" t="s">
        <v>18</v>
      </c>
      <c r="E134" t="s">
        <v>94</v>
      </c>
      <c r="F134" t="s">
        <v>6</v>
      </c>
      <c r="G134" t="s">
        <v>2</v>
      </c>
      <c r="H134" t="s">
        <v>19</v>
      </c>
      <c r="I134" t="s">
        <v>65</v>
      </c>
      <c r="J134" t="s">
        <v>129</v>
      </c>
      <c r="K134" t="s">
        <v>6</v>
      </c>
      <c r="L134" t="s">
        <v>29</v>
      </c>
      <c r="M134" t="s">
        <v>25</v>
      </c>
      <c r="N134" t="s">
        <v>72</v>
      </c>
      <c r="O134" t="s">
        <v>92</v>
      </c>
      <c r="P134" t="s">
        <v>256</v>
      </c>
      <c r="Q134" t="s">
        <v>70</v>
      </c>
      <c r="R134" t="s">
        <v>6</v>
      </c>
      <c r="S134" t="s">
        <v>83</v>
      </c>
      <c r="T134" t="s">
        <v>160</v>
      </c>
    </row>
    <row r="135" spans="1:20" x14ac:dyDescent="0.25">
      <c r="A135" s="3">
        <v>134</v>
      </c>
      <c r="B135" t="s">
        <v>11</v>
      </c>
      <c r="C135" t="s">
        <v>78</v>
      </c>
      <c r="D135" s="4" t="s">
        <v>63</v>
      </c>
      <c r="E135" t="s">
        <v>94</v>
      </c>
      <c r="F135" t="s">
        <v>64</v>
      </c>
      <c r="G135" t="s">
        <v>2</v>
      </c>
      <c r="H135" t="s">
        <v>38</v>
      </c>
      <c r="I135" t="s">
        <v>9</v>
      </c>
      <c r="J135" t="s">
        <v>130</v>
      </c>
      <c r="K135" t="s">
        <v>6</v>
      </c>
      <c r="L135" t="s">
        <v>67</v>
      </c>
      <c r="M135" t="s">
        <v>10</v>
      </c>
      <c r="N135" t="s">
        <v>90</v>
      </c>
      <c r="O135" t="s">
        <v>68</v>
      </c>
      <c r="P135" t="s">
        <v>257</v>
      </c>
      <c r="Q135" t="s">
        <v>70</v>
      </c>
      <c r="R135" t="s">
        <v>83</v>
      </c>
      <c r="S135" t="s">
        <v>83</v>
      </c>
      <c r="T135" t="s">
        <v>135</v>
      </c>
    </row>
    <row r="136" spans="1:20" x14ac:dyDescent="0.25">
      <c r="A136" s="3">
        <v>135</v>
      </c>
      <c r="B136" t="s">
        <v>11</v>
      </c>
      <c r="C136" t="s">
        <v>84</v>
      </c>
      <c r="D136" s="4" t="s">
        <v>18</v>
      </c>
      <c r="E136" t="s">
        <v>30</v>
      </c>
      <c r="F136" t="s">
        <v>6</v>
      </c>
      <c r="G136" t="s">
        <v>2</v>
      </c>
      <c r="H136" t="s">
        <v>28</v>
      </c>
      <c r="I136" t="s">
        <v>9</v>
      </c>
      <c r="J136" t="s">
        <v>71</v>
      </c>
      <c r="K136" t="s">
        <v>6</v>
      </c>
      <c r="L136" t="s">
        <v>118</v>
      </c>
      <c r="M136" t="s">
        <v>5</v>
      </c>
      <c r="N136" t="s">
        <v>90</v>
      </c>
      <c r="O136" t="s">
        <v>86</v>
      </c>
      <c r="P136" t="s">
        <v>256</v>
      </c>
      <c r="Q136" t="s">
        <v>70</v>
      </c>
      <c r="R136" t="s">
        <v>6</v>
      </c>
      <c r="S136" t="s">
        <v>6</v>
      </c>
      <c r="T136" t="s">
        <v>137</v>
      </c>
    </row>
    <row r="137" spans="1:20" x14ac:dyDescent="0.25">
      <c r="A137" s="3">
        <v>136</v>
      </c>
      <c r="B137" t="s">
        <v>11</v>
      </c>
      <c r="C137" t="s">
        <v>84</v>
      </c>
      <c r="D137" s="4" t="s">
        <v>63</v>
      </c>
      <c r="E137" t="s">
        <v>7</v>
      </c>
      <c r="F137" t="s">
        <v>6</v>
      </c>
      <c r="G137" t="s">
        <v>2</v>
      </c>
      <c r="H137" t="s">
        <v>3</v>
      </c>
      <c r="I137" t="s">
        <v>9</v>
      </c>
      <c r="J137" t="s">
        <v>149</v>
      </c>
      <c r="K137" t="s">
        <v>6</v>
      </c>
      <c r="L137" t="s">
        <v>23</v>
      </c>
      <c r="M137" t="s">
        <v>10</v>
      </c>
      <c r="N137" t="s">
        <v>90</v>
      </c>
      <c r="O137" t="s">
        <v>68</v>
      </c>
      <c r="P137" t="s">
        <v>69</v>
      </c>
      <c r="Q137" t="s">
        <v>70</v>
      </c>
      <c r="R137" t="s">
        <v>6</v>
      </c>
      <c r="S137" t="s">
        <v>6</v>
      </c>
      <c r="T137" t="s">
        <v>137</v>
      </c>
    </row>
    <row r="138" spans="1:20" x14ac:dyDescent="0.25">
      <c r="A138" s="3">
        <v>137</v>
      </c>
      <c r="B138" t="s">
        <v>11</v>
      </c>
      <c r="C138" t="s">
        <v>87</v>
      </c>
      <c r="D138" s="4" t="s">
        <v>63</v>
      </c>
      <c r="E138" t="s">
        <v>7</v>
      </c>
      <c r="F138" t="s">
        <v>64</v>
      </c>
      <c r="G138" t="s">
        <v>2</v>
      </c>
      <c r="H138" t="s">
        <v>8</v>
      </c>
      <c r="I138" t="s">
        <v>9</v>
      </c>
      <c r="J138" t="s">
        <v>71</v>
      </c>
      <c r="K138" t="s">
        <v>6</v>
      </c>
      <c r="L138" t="s">
        <v>23</v>
      </c>
      <c r="M138" t="s">
        <v>5</v>
      </c>
      <c r="N138" t="s">
        <v>77</v>
      </c>
      <c r="O138" t="s">
        <v>68</v>
      </c>
      <c r="P138" t="s">
        <v>69</v>
      </c>
      <c r="Q138" t="s">
        <v>70</v>
      </c>
      <c r="R138" t="s">
        <v>6</v>
      </c>
      <c r="S138" t="s">
        <v>6</v>
      </c>
      <c r="T138" t="s">
        <v>135</v>
      </c>
    </row>
    <row r="139" spans="1:20" x14ac:dyDescent="0.25">
      <c r="A139" s="3">
        <v>138</v>
      </c>
      <c r="B139" t="s">
        <v>26</v>
      </c>
      <c r="C139" t="s">
        <v>62</v>
      </c>
      <c r="D139" s="4" t="s">
        <v>18</v>
      </c>
      <c r="E139" t="s">
        <v>251</v>
      </c>
      <c r="F139" t="s">
        <v>6</v>
      </c>
      <c r="G139" t="s">
        <v>2</v>
      </c>
      <c r="H139" t="s">
        <v>28</v>
      </c>
      <c r="I139" t="s">
        <v>63</v>
      </c>
      <c r="J139" t="s">
        <v>71</v>
      </c>
      <c r="K139" t="s">
        <v>6</v>
      </c>
      <c r="L139" t="s">
        <v>23</v>
      </c>
      <c r="M139" t="s">
        <v>5</v>
      </c>
      <c r="N139" t="s">
        <v>90</v>
      </c>
      <c r="O139" t="s">
        <v>92</v>
      </c>
      <c r="P139" t="s">
        <v>93</v>
      </c>
      <c r="Q139" t="s">
        <v>70</v>
      </c>
      <c r="R139" t="s">
        <v>6</v>
      </c>
      <c r="S139" t="s">
        <v>6</v>
      </c>
      <c r="T139" t="s">
        <v>137</v>
      </c>
    </row>
    <row r="140" spans="1:20" x14ac:dyDescent="0.25">
      <c r="A140" s="3">
        <v>139</v>
      </c>
      <c r="B140" t="s">
        <v>11</v>
      </c>
      <c r="C140" t="s">
        <v>84</v>
      </c>
      <c r="D140" s="4" t="s">
        <v>63</v>
      </c>
      <c r="E140" t="s">
        <v>91</v>
      </c>
      <c r="F140" t="s">
        <v>6</v>
      </c>
      <c r="G140" t="s">
        <v>2</v>
      </c>
      <c r="H140" t="s">
        <v>8</v>
      </c>
      <c r="I140" t="s">
        <v>9</v>
      </c>
      <c r="J140" t="s">
        <v>71</v>
      </c>
      <c r="K140" t="s">
        <v>6</v>
      </c>
      <c r="L140" t="s">
        <v>23</v>
      </c>
      <c r="M140" t="s">
        <v>5</v>
      </c>
      <c r="N140" t="s">
        <v>90</v>
      </c>
      <c r="O140" t="s">
        <v>68</v>
      </c>
      <c r="P140" t="s">
        <v>257</v>
      </c>
      <c r="Q140" t="s">
        <v>82</v>
      </c>
      <c r="R140" t="s">
        <v>6</v>
      </c>
      <c r="S140" t="s">
        <v>6</v>
      </c>
      <c r="T140" t="s">
        <v>161</v>
      </c>
    </row>
    <row r="141" spans="1:20" x14ac:dyDescent="0.25">
      <c r="A141" s="3">
        <v>140</v>
      </c>
      <c r="B141" t="s">
        <v>11</v>
      </c>
      <c r="C141" t="s">
        <v>87</v>
      </c>
      <c r="D141" s="4" t="s">
        <v>63</v>
      </c>
      <c r="E141" t="s">
        <v>7</v>
      </c>
      <c r="F141" t="s">
        <v>6</v>
      </c>
      <c r="G141" t="s">
        <v>2</v>
      </c>
      <c r="H141" t="s">
        <v>3</v>
      </c>
      <c r="I141" t="s">
        <v>9</v>
      </c>
      <c r="J141" t="s">
        <v>126</v>
      </c>
      <c r="K141" t="s">
        <v>6</v>
      </c>
      <c r="L141" t="s">
        <v>23</v>
      </c>
      <c r="M141" t="s">
        <v>10</v>
      </c>
      <c r="N141" t="s">
        <v>77</v>
      </c>
      <c r="O141" t="s">
        <v>68</v>
      </c>
      <c r="P141" t="s">
        <v>69</v>
      </c>
      <c r="Q141" t="s">
        <v>70</v>
      </c>
      <c r="R141" t="s">
        <v>6</v>
      </c>
      <c r="S141" t="s">
        <v>6</v>
      </c>
      <c r="T141" t="s">
        <v>135</v>
      </c>
    </row>
    <row r="142" spans="1:20" x14ac:dyDescent="0.25">
      <c r="A142" s="3">
        <v>141</v>
      </c>
      <c r="B142" t="s">
        <v>26</v>
      </c>
      <c r="C142" t="s">
        <v>84</v>
      </c>
      <c r="D142" s="4" t="s">
        <v>18</v>
      </c>
      <c r="E142" t="s">
        <v>7</v>
      </c>
      <c r="F142" t="s">
        <v>6</v>
      </c>
      <c r="G142" t="s">
        <v>2</v>
      </c>
      <c r="H142" t="s">
        <v>28</v>
      </c>
      <c r="I142" t="s">
        <v>255</v>
      </c>
      <c r="J142" t="s">
        <v>112</v>
      </c>
      <c r="K142" t="s">
        <v>6</v>
      </c>
      <c r="L142" t="s">
        <v>67</v>
      </c>
      <c r="M142" t="s">
        <v>25</v>
      </c>
      <c r="N142" t="s">
        <v>80</v>
      </c>
      <c r="O142" t="s">
        <v>95</v>
      </c>
      <c r="P142" t="s">
        <v>93</v>
      </c>
      <c r="Q142" t="s">
        <v>33</v>
      </c>
      <c r="R142" t="s">
        <v>6</v>
      </c>
      <c r="S142" t="s">
        <v>6</v>
      </c>
      <c r="T142" t="s">
        <v>135</v>
      </c>
    </row>
    <row r="143" spans="1:20" x14ac:dyDescent="0.25">
      <c r="A143" s="3">
        <v>142</v>
      </c>
      <c r="B143" t="s">
        <v>26</v>
      </c>
      <c r="C143" t="s">
        <v>62</v>
      </c>
      <c r="D143" s="4" t="s">
        <v>14</v>
      </c>
      <c r="E143" t="s">
        <v>148</v>
      </c>
      <c r="F143" t="s">
        <v>85</v>
      </c>
      <c r="G143" t="s">
        <v>2</v>
      </c>
      <c r="H143" t="s">
        <v>27</v>
      </c>
      <c r="I143" t="s">
        <v>9</v>
      </c>
      <c r="J143" t="s">
        <v>44</v>
      </c>
      <c r="K143" t="s">
        <v>6</v>
      </c>
      <c r="L143" t="s">
        <v>29</v>
      </c>
      <c r="M143" t="s">
        <v>25</v>
      </c>
      <c r="N143" t="s">
        <v>77</v>
      </c>
      <c r="O143" t="s">
        <v>95</v>
      </c>
      <c r="P143" t="s">
        <v>69</v>
      </c>
      <c r="Q143" t="s">
        <v>70</v>
      </c>
      <c r="R143" t="s">
        <v>6</v>
      </c>
      <c r="S143" t="s">
        <v>6</v>
      </c>
      <c r="T143" t="s">
        <v>135</v>
      </c>
    </row>
    <row r="144" spans="1:20" x14ac:dyDescent="0.25">
      <c r="A144" s="3">
        <v>143</v>
      </c>
      <c r="B144" t="s">
        <v>11</v>
      </c>
      <c r="C144" t="s">
        <v>62</v>
      </c>
      <c r="D144" s="4" t="s">
        <v>14</v>
      </c>
      <c r="E144" t="s">
        <v>73</v>
      </c>
      <c r="F144" t="s">
        <v>64</v>
      </c>
      <c r="G144" t="s">
        <v>2</v>
      </c>
      <c r="H144" t="s">
        <v>8</v>
      </c>
      <c r="I144" t="s">
        <v>65</v>
      </c>
      <c r="J144" t="s">
        <v>66</v>
      </c>
      <c r="K144" t="s">
        <v>4</v>
      </c>
      <c r="L144" t="s">
        <v>67</v>
      </c>
      <c r="M144" t="s">
        <v>5</v>
      </c>
      <c r="N144" t="s">
        <v>80</v>
      </c>
      <c r="O144" t="s">
        <v>92</v>
      </c>
      <c r="P144" t="s">
        <v>69</v>
      </c>
      <c r="Q144" t="s">
        <v>70</v>
      </c>
      <c r="R144" t="s">
        <v>6</v>
      </c>
      <c r="S144" t="s">
        <v>6</v>
      </c>
      <c r="T144" t="s">
        <v>160</v>
      </c>
    </row>
    <row r="145" spans="1:20" x14ac:dyDescent="0.25">
      <c r="A145" s="3">
        <v>144</v>
      </c>
      <c r="B145" t="s">
        <v>12</v>
      </c>
      <c r="C145" t="s">
        <v>74</v>
      </c>
      <c r="D145" s="4" t="s">
        <v>18</v>
      </c>
      <c r="E145" t="s">
        <v>75</v>
      </c>
      <c r="F145" t="s">
        <v>64</v>
      </c>
      <c r="G145" t="s">
        <v>2</v>
      </c>
      <c r="H145" t="s">
        <v>38</v>
      </c>
      <c r="I145" t="s">
        <v>9</v>
      </c>
      <c r="J145" t="s">
        <v>76</v>
      </c>
      <c r="K145" t="s">
        <v>4</v>
      </c>
      <c r="L145" t="s">
        <v>67</v>
      </c>
      <c r="M145" t="s">
        <v>5</v>
      </c>
      <c r="N145" t="s">
        <v>77</v>
      </c>
      <c r="O145" t="s">
        <v>152</v>
      </c>
      <c r="P145" t="s">
        <v>69</v>
      </c>
      <c r="Q145" t="s">
        <v>70</v>
      </c>
      <c r="R145" t="s">
        <v>6</v>
      </c>
      <c r="S145" t="s">
        <v>6</v>
      </c>
      <c r="T145" t="s">
        <v>137</v>
      </c>
    </row>
    <row r="146" spans="1:20" x14ac:dyDescent="0.25">
      <c r="A146" s="3">
        <v>145</v>
      </c>
      <c r="B146" t="s">
        <v>11</v>
      </c>
      <c r="C146" t="s">
        <v>87</v>
      </c>
      <c r="D146" s="4" t="s">
        <v>63</v>
      </c>
      <c r="E146" t="s">
        <v>7</v>
      </c>
      <c r="F146" t="s">
        <v>64</v>
      </c>
      <c r="G146" t="s">
        <v>2</v>
      </c>
      <c r="H146" t="s">
        <v>3</v>
      </c>
      <c r="I146" t="s">
        <v>9</v>
      </c>
      <c r="J146" t="s">
        <v>149</v>
      </c>
      <c r="K146" t="s">
        <v>6</v>
      </c>
      <c r="L146" t="s">
        <v>23</v>
      </c>
      <c r="M146" t="s">
        <v>5</v>
      </c>
      <c r="N146" t="s">
        <v>77</v>
      </c>
      <c r="O146" t="s">
        <v>68</v>
      </c>
      <c r="P146" t="s">
        <v>69</v>
      </c>
      <c r="Q146" t="s">
        <v>70</v>
      </c>
      <c r="R146" t="s">
        <v>6</v>
      </c>
      <c r="S146" t="s">
        <v>6</v>
      </c>
      <c r="T146" t="s">
        <v>135</v>
      </c>
    </row>
    <row r="147" spans="1:20" x14ac:dyDescent="0.25">
      <c r="A147" s="3">
        <v>146</v>
      </c>
      <c r="B147" t="s">
        <v>11</v>
      </c>
      <c r="C147" t="s">
        <v>62</v>
      </c>
      <c r="D147" s="4" t="s">
        <v>18</v>
      </c>
      <c r="E147" t="s">
        <v>251</v>
      </c>
      <c r="F147" t="s">
        <v>6</v>
      </c>
      <c r="G147" t="s">
        <v>2</v>
      </c>
      <c r="H147" t="s">
        <v>8</v>
      </c>
      <c r="I147" t="s">
        <v>63</v>
      </c>
      <c r="J147" t="s">
        <v>71</v>
      </c>
      <c r="K147" t="s">
        <v>6</v>
      </c>
      <c r="L147" t="s">
        <v>23</v>
      </c>
      <c r="M147" t="s">
        <v>5</v>
      </c>
      <c r="N147" t="s">
        <v>90</v>
      </c>
      <c r="O147" t="s">
        <v>92</v>
      </c>
      <c r="P147" t="s">
        <v>93</v>
      </c>
      <c r="Q147" t="s">
        <v>70</v>
      </c>
      <c r="R147" t="s">
        <v>6</v>
      </c>
      <c r="S147" t="s">
        <v>6</v>
      </c>
      <c r="T147" t="s">
        <v>137</v>
      </c>
    </row>
    <row r="148" spans="1:20" x14ac:dyDescent="0.25">
      <c r="A148" s="3">
        <v>147</v>
      </c>
      <c r="B148" t="s">
        <v>11</v>
      </c>
      <c r="C148" t="s">
        <v>84</v>
      </c>
      <c r="D148" s="4" t="s">
        <v>63</v>
      </c>
      <c r="E148" t="s">
        <v>109</v>
      </c>
      <c r="F148" t="s">
        <v>85</v>
      </c>
      <c r="G148" t="s">
        <v>2</v>
      </c>
      <c r="H148" t="s">
        <v>3</v>
      </c>
      <c r="I148" t="s">
        <v>9</v>
      </c>
      <c r="J148" t="s">
        <v>149</v>
      </c>
      <c r="K148" t="s">
        <v>6</v>
      </c>
      <c r="L148" t="s">
        <v>23</v>
      </c>
      <c r="M148" t="s">
        <v>5</v>
      </c>
      <c r="N148" t="s">
        <v>77</v>
      </c>
      <c r="O148" t="s">
        <v>68</v>
      </c>
      <c r="P148" t="s">
        <v>107</v>
      </c>
      <c r="Q148" t="s">
        <v>70</v>
      </c>
      <c r="R148" t="s">
        <v>6</v>
      </c>
      <c r="S148" t="s">
        <v>6</v>
      </c>
      <c r="T148" t="s">
        <v>135</v>
      </c>
    </row>
    <row r="149" spans="1:20" x14ac:dyDescent="0.25">
      <c r="A149" s="3">
        <v>148</v>
      </c>
      <c r="B149" t="s">
        <v>26</v>
      </c>
      <c r="C149" t="s">
        <v>84</v>
      </c>
      <c r="D149" s="4" t="s">
        <v>65</v>
      </c>
      <c r="E149" t="s">
        <v>142</v>
      </c>
      <c r="F149" t="s">
        <v>85</v>
      </c>
      <c r="G149" t="s">
        <v>2</v>
      </c>
      <c r="H149" t="s">
        <v>8</v>
      </c>
      <c r="I149" t="s">
        <v>9</v>
      </c>
      <c r="J149" t="s">
        <v>126</v>
      </c>
      <c r="K149" t="s">
        <v>6</v>
      </c>
      <c r="L149" t="s">
        <v>23</v>
      </c>
      <c r="M149" t="s">
        <v>10</v>
      </c>
      <c r="N149" t="s">
        <v>77</v>
      </c>
      <c r="O149" t="s">
        <v>68</v>
      </c>
      <c r="P149" t="s">
        <v>257</v>
      </c>
      <c r="Q149" t="s">
        <v>70</v>
      </c>
      <c r="R149" t="s">
        <v>6</v>
      </c>
      <c r="S149" t="s">
        <v>6</v>
      </c>
      <c r="T149" t="s">
        <v>135</v>
      </c>
    </row>
    <row r="150" spans="1:20" x14ac:dyDescent="0.25">
      <c r="A150" s="3">
        <v>149</v>
      </c>
      <c r="B150" t="s">
        <v>26</v>
      </c>
      <c r="C150" t="s">
        <v>74</v>
      </c>
      <c r="D150" s="4" t="s">
        <v>14</v>
      </c>
      <c r="E150" t="s">
        <v>7</v>
      </c>
      <c r="F150" t="s">
        <v>6</v>
      </c>
      <c r="G150" t="s">
        <v>2</v>
      </c>
      <c r="H150" t="s">
        <v>8</v>
      </c>
      <c r="I150" t="s">
        <v>9</v>
      </c>
      <c r="J150" t="s">
        <v>100</v>
      </c>
      <c r="K150" t="s">
        <v>6</v>
      </c>
      <c r="L150" t="s">
        <v>23</v>
      </c>
      <c r="M150" t="s">
        <v>5</v>
      </c>
      <c r="N150" t="s">
        <v>72</v>
      </c>
      <c r="O150" t="s">
        <v>95</v>
      </c>
      <c r="P150" t="s">
        <v>107</v>
      </c>
      <c r="Q150" t="s">
        <v>70</v>
      </c>
      <c r="R150" t="s">
        <v>6</v>
      </c>
      <c r="S150" t="s">
        <v>6</v>
      </c>
      <c r="T150" t="s">
        <v>137</v>
      </c>
    </row>
    <row r="151" spans="1:20" x14ac:dyDescent="0.25">
      <c r="A151" s="3">
        <v>150</v>
      </c>
      <c r="B151" t="s">
        <v>26</v>
      </c>
      <c r="C151" t="s">
        <v>74</v>
      </c>
      <c r="D151" s="4" t="s">
        <v>65</v>
      </c>
      <c r="E151" t="s">
        <v>103</v>
      </c>
      <c r="F151" t="s">
        <v>85</v>
      </c>
      <c r="G151" t="s">
        <v>2</v>
      </c>
      <c r="H151" t="s">
        <v>8</v>
      </c>
      <c r="I151" t="s">
        <v>9</v>
      </c>
      <c r="J151" t="s">
        <v>76</v>
      </c>
      <c r="K151" t="s">
        <v>6</v>
      </c>
      <c r="L151" t="s">
        <v>67</v>
      </c>
      <c r="M151" t="s">
        <v>5</v>
      </c>
      <c r="N151" t="s">
        <v>90</v>
      </c>
      <c r="O151" t="s">
        <v>68</v>
      </c>
      <c r="P151" t="s">
        <v>69</v>
      </c>
      <c r="Q151" t="s">
        <v>70</v>
      </c>
      <c r="R151" t="s">
        <v>6</v>
      </c>
      <c r="S151" t="s">
        <v>6</v>
      </c>
      <c r="T151" t="s">
        <v>137</v>
      </c>
    </row>
    <row r="152" spans="1:20" x14ac:dyDescent="0.25">
      <c r="A152" s="3">
        <v>151</v>
      </c>
      <c r="B152" t="s">
        <v>12</v>
      </c>
      <c r="C152" t="s">
        <v>62</v>
      </c>
      <c r="D152" s="4" t="s">
        <v>124</v>
      </c>
      <c r="E152" t="s">
        <v>124</v>
      </c>
      <c r="F152" t="s">
        <v>6</v>
      </c>
      <c r="G152" t="s">
        <v>2</v>
      </c>
      <c r="H152" t="s">
        <v>27</v>
      </c>
      <c r="I152" t="s">
        <v>9</v>
      </c>
      <c r="J152" t="s">
        <v>130</v>
      </c>
      <c r="K152" t="s">
        <v>6</v>
      </c>
      <c r="L152" t="s">
        <v>67</v>
      </c>
      <c r="M152" t="s">
        <v>5</v>
      </c>
      <c r="N152" t="s">
        <v>77</v>
      </c>
      <c r="O152" t="s">
        <v>68</v>
      </c>
      <c r="P152" t="s">
        <v>257</v>
      </c>
      <c r="Q152" t="s">
        <v>33</v>
      </c>
      <c r="R152" t="s">
        <v>6</v>
      </c>
      <c r="S152" t="s">
        <v>6</v>
      </c>
      <c r="T152" t="s">
        <v>135</v>
      </c>
    </row>
    <row r="153" spans="1:20" x14ac:dyDescent="0.25">
      <c r="A153" s="3">
        <v>152</v>
      </c>
      <c r="B153" t="s">
        <v>26</v>
      </c>
      <c r="C153" t="s">
        <v>62</v>
      </c>
      <c r="D153" s="4" t="s">
        <v>14</v>
      </c>
      <c r="E153" t="s">
        <v>91</v>
      </c>
      <c r="F153" t="s">
        <v>6</v>
      </c>
      <c r="G153" t="s">
        <v>2</v>
      </c>
      <c r="H153" t="s">
        <v>19</v>
      </c>
      <c r="I153" t="s">
        <v>97</v>
      </c>
      <c r="J153" t="s">
        <v>100</v>
      </c>
      <c r="K153" t="s">
        <v>6</v>
      </c>
      <c r="L153" t="s">
        <v>29</v>
      </c>
      <c r="M153" t="s">
        <v>25</v>
      </c>
      <c r="N153" t="s">
        <v>77</v>
      </c>
      <c r="O153" t="s">
        <v>92</v>
      </c>
      <c r="P153" t="s">
        <v>256</v>
      </c>
      <c r="Q153" t="s">
        <v>70</v>
      </c>
      <c r="R153" t="s">
        <v>6</v>
      </c>
      <c r="S153" t="s">
        <v>6</v>
      </c>
      <c r="T153" t="s">
        <v>137</v>
      </c>
    </row>
    <row r="154" spans="1:20" x14ac:dyDescent="0.25">
      <c r="A154" s="3">
        <v>153</v>
      </c>
      <c r="B154" t="s">
        <v>12</v>
      </c>
      <c r="C154" t="s">
        <v>62</v>
      </c>
      <c r="D154" s="4" t="s">
        <v>18</v>
      </c>
      <c r="E154" t="s">
        <v>30</v>
      </c>
      <c r="F154" t="s">
        <v>6</v>
      </c>
      <c r="G154" t="s">
        <v>2</v>
      </c>
      <c r="H154" t="s">
        <v>19</v>
      </c>
      <c r="I154" t="s">
        <v>9</v>
      </c>
      <c r="J154" t="s">
        <v>76</v>
      </c>
      <c r="K154" t="s">
        <v>6</v>
      </c>
      <c r="L154" t="s">
        <v>23</v>
      </c>
      <c r="M154" t="s">
        <v>5</v>
      </c>
      <c r="N154" t="s">
        <v>77</v>
      </c>
      <c r="O154" t="s">
        <v>92</v>
      </c>
      <c r="P154" t="s">
        <v>93</v>
      </c>
      <c r="Q154" t="s">
        <v>70</v>
      </c>
      <c r="R154" t="s">
        <v>6</v>
      </c>
      <c r="S154" t="s">
        <v>6</v>
      </c>
      <c r="T154" t="s">
        <v>161</v>
      </c>
    </row>
    <row r="155" spans="1:20" x14ac:dyDescent="0.25">
      <c r="A155" s="3">
        <v>154</v>
      </c>
      <c r="B155" t="s">
        <v>11</v>
      </c>
      <c r="C155" t="s">
        <v>84</v>
      </c>
      <c r="D155" s="4" t="s">
        <v>14</v>
      </c>
      <c r="E155" t="s">
        <v>94</v>
      </c>
      <c r="F155" t="s">
        <v>6</v>
      </c>
      <c r="G155" t="s">
        <v>2</v>
      </c>
      <c r="H155" t="s">
        <v>28</v>
      </c>
      <c r="I155" t="s">
        <v>65</v>
      </c>
      <c r="J155" t="s">
        <v>101</v>
      </c>
      <c r="K155" t="s">
        <v>6</v>
      </c>
      <c r="L155" t="s">
        <v>23</v>
      </c>
      <c r="M155" t="s">
        <v>5</v>
      </c>
      <c r="N155" t="s">
        <v>80</v>
      </c>
      <c r="O155" t="s">
        <v>92</v>
      </c>
      <c r="P155" t="s">
        <v>102</v>
      </c>
      <c r="Q155" t="s">
        <v>82</v>
      </c>
      <c r="R155" t="s">
        <v>6</v>
      </c>
      <c r="S155" t="s">
        <v>6</v>
      </c>
      <c r="T155" t="s">
        <v>135</v>
      </c>
    </row>
    <row r="156" spans="1:20" x14ac:dyDescent="0.25">
      <c r="A156" s="3">
        <v>155</v>
      </c>
      <c r="B156" t="s">
        <v>11</v>
      </c>
      <c r="C156" t="s">
        <v>84</v>
      </c>
      <c r="D156" s="4" t="s">
        <v>63</v>
      </c>
      <c r="E156" t="s">
        <v>7</v>
      </c>
      <c r="F156" t="s">
        <v>6</v>
      </c>
      <c r="G156" t="s">
        <v>2</v>
      </c>
      <c r="H156" t="s">
        <v>3</v>
      </c>
      <c r="I156" t="s">
        <v>9</v>
      </c>
      <c r="J156" t="s">
        <v>96</v>
      </c>
      <c r="K156" t="s">
        <v>6</v>
      </c>
      <c r="L156" t="s">
        <v>23</v>
      </c>
      <c r="M156" t="s">
        <v>10</v>
      </c>
      <c r="N156" t="s">
        <v>90</v>
      </c>
      <c r="O156" t="s">
        <v>68</v>
      </c>
      <c r="P156" t="s">
        <v>69</v>
      </c>
      <c r="Q156" t="s">
        <v>70</v>
      </c>
      <c r="R156" t="s">
        <v>6</v>
      </c>
      <c r="S156" t="s">
        <v>6</v>
      </c>
      <c r="T156" t="s">
        <v>137</v>
      </c>
    </row>
    <row r="157" spans="1:20" x14ac:dyDescent="0.25">
      <c r="A157" s="3">
        <v>156</v>
      </c>
      <c r="B157" t="s">
        <v>11</v>
      </c>
      <c r="C157" t="s">
        <v>87</v>
      </c>
      <c r="D157" s="4" t="s">
        <v>63</v>
      </c>
      <c r="E157" t="s">
        <v>7</v>
      </c>
      <c r="F157" t="s">
        <v>64</v>
      </c>
      <c r="G157" t="s">
        <v>2</v>
      </c>
      <c r="H157" t="s">
        <v>8</v>
      </c>
      <c r="I157" t="s">
        <v>9</v>
      </c>
      <c r="J157" t="s">
        <v>71</v>
      </c>
      <c r="K157" t="s">
        <v>6</v>
      </c>
      <c r="L157" t="s">
        <v>23</v>
      </c>
      <c r="M157" t="s">
        <v>5</v>
      </c>
      <c r="N157" t="s">
        <v>77</v>
      </c>
      <c r="O157" t="s">
        <v>68</v>
      </c>
      <c r="P157" t="s">
        <v>69</v>
      </c>
      <c r="Q157" t="s">
        <v>70</v>
      </c>
      <c r="R157" t="s">
        <v>6</v>
      </c>
      <c r="S157" t="s">
        <v>6</v>
      </c>
      <c r="T157" t="s">
        <v>135</v>
      </c>
    </row>
    <row r="158" spans="1:20" x14ac:dyDescent="0.25">
      <c r="A158" s="3">
        <v>157</v>
      </c>
      <c r="B158" t="s">
        <v>11</v>
      </c>
      <c r="C158" t="s">
        <v>84</v>
      </c>
      <c r="D158" s="4" t="s">
        <v>63</v>
      </c>
      <c r="E158" t="s">
        <v>63</v>
      </c>
      <c r="F158" t="s">
        <v>85</v>
      </c>
      <c r="G158" t="s">
        <v>2</v>
      </c>
      <c r="H158" t="s">
        <v>35</v>
      </c>
      <c r="I158" t="s">
        <v>88</v>
      </c>
      <c r="J158" t="s">
        <v>112</v>
      </c>
      <c r="K158" t="s">
        <v>6</v>
      </c>
      <c r="L158" t="s">
        <v>23</v>
      </c>
      <c r="M158" t="s">
        <v>10</v>
      </c>
      <c r="N158" t="s">
        <v>90</v>
      </c>
      <c r="O158" t="s">
        <v>68</v>
      </c>
      <c r="P158" t="s">
        <v>69</v>
      </c>
      <c r="Q158" t="s">
        <v>70</v>
      </c>
      <c r="R158" t="s">
        <v>6</v>
      </c>
      <c r="S158" t="s">
        <v>6</v>
      </c>
      <c r="T158" t="s">
        <v>137</v>
      </c>
    </row>
    <row r="159" spans="1:20" x14ac:dyDescent="0.25">
      <c r="A159" s="3">
        <v>158</v>
      </c>
      <c r="B159" t="s">
        <v>26</v>
      </c>
      <c r="C159" t="s">
        <v>74</v>
      </c>
      <c r="D159" s="4" t="s">
        <v>14</v>
      </c>
      <c r="E159" t="s">
        <v>7</v>
      </c>
      <c r="F159" t="s">
        <v>6</v>
      </c>
      <c r="G159" t="s">
        <v>2</v>
      </c>
      <c r="H159" t="s">
        <v>8</v>
      </c>
      <c r="I159" t="s">
        <v>9</v>
      </c>
      <c r="J159" t="s">
        <v>100</v>
      </c>
      <c r="K159" t="s">
        <v>6</v>
      </c>
      <c r="L159" t="s">
        <v>23</v>
      </c>
      <c r="M159" t="s">
        <v>5</v>
      </c>
      <c r="N159" t="s">
        <v>72</v>
      </c>
      <c r="O159" t="s">
        <v>95</v>
      </c>
      <c r="P159" t="s">
        <v>107</v>
      </c>
      <c r="Q159" t="s">
        <v>70</v>
      </c>
      <c r="R159" t="s">
        <v>6</v>
      </c>
      <c r="S159" t="s">
        <v>6</v>
      </c>
      <c r="T159" t="s">
        <v>137</v>
      </c>
    </row>
    <row r="160" spans="1:20" x14ac:dyDescent="0.25">
      <c r="A160" s="3">
        <v>159</v>
      </c>
      <c r="B160" t="s">
        <v>26</v>
      </c>
      <c r="C160" t="s">
        <v>74</v>
      </c>
      <c r="D160" s="4" t="s">
        <v>65</v>
      </c>
      <c r="E160" t="s">
        <v>103</v>
      </c>
      <c r="F160" t="s">
        <v>85</v>
      </c>
      <c r="G160" t="s">
        <v>2</v>
      </c>
      <c r="H160" t="s">
        <v>8</v>
      </c>
      <c r="I160" t="s">
        <v>9</v>
      </c>
      <c r="J160" t="s">
        <v>76</v>
      </c>
      <c r="K160" t="s">
        <v>6</v>
      </c>
      <c r="L160" t="s">
        <v>67</v>
      </c>
      <c r="M160" t="s">
        <v>5</v>
      </c>
      <c r="N160" t="s">
        <v>90</v>
      </c>
      <c r="O160" t="s">
        <v>68</v>
      </c>
      <c r="P160" t="s">
        <v>69</v>
      </c>
      <c r="Q160" t="s">
        <v>70</v>
      </c>
      <c r="R160" t="s">
        <v>6</v>
      </c>
      <c r="S160" t="s">
        <v>6</v>
      </c>
      <c r="T160" t="s">
        <v>137</v>
      </c>
    </row>
    <row r="161" spans="1:20" x14ac:dyDescent="0.25">
      <c r="A161" s="3">
        <v>160</v>
      </c>
      <c r="B161" t="s">
        <v>12</v>
      </c>
      <c r="C161" t="s">
        <v>62</v>
      </c>
      <c r="D161" s="4" t="s">
        <v>124</v>
      </c>
      <c r="E161" t="s">
        <v>124</v>
      </c>
      <c r="F161" t="s">
        <v>6</v>
      </c>
      <c r="G161" t="s">
        <v>2</v>
      </c>
      <c r="H161" t="s">
        <v>27</v>
      </c>
      <c r="I161" t="s">
        <v>9</v>
      </c>
      <c r="J161" t="s">
        <v>130</v>
      </c>
      <c r="K161" t="s">
        <v>6</v>
      </c>
      <c r="L161" t="s">
        <v>67</v>
      </c>
      <c r="M161" t="s">
        <v>5</v>
      </c>
      <c r="N161" t="s">
        <v>77</v>
      </c>
      <c r="O161" t="s">
        <v>68</v>
      </c>
      <c r="P161" t="s">
        <v>257</v>
      </c>
      <c r="Q161" t="s">
        <v>33</v>
      </c>
      <c r="R161" t="s">
        <v>6</v>
      </c>
      <c r="S161" t="s">
        <v>6</v>
      </c>
      <c r="T161" t="s">
        <v>135</v>
      </c>
    </row>
    <row r="162" spans="1:20" x14ac:dyDescent="0.25">
      <c r="A162" s="3">
        <v>161</v>
      </c>
      <c r="B162" t="s">
        <v>26</v>
      </c>
      <c r="C162" t="s">
        <v>87</v>
      </c>
      <c r="D162" s="4" t="s">
        <v>63</v>
      </c>
      <c r="E162" t="s">
        <v>150</v>
      </c>
      <c r="F162" t="s">
        <v>64</v>
      </c>
      <c r="G162" t="s">
        <v>2</v>
      </c>
      <c r="H162" t="s">
        <v>8</v>
      </c>
      <c r="I162" t="s">
        <v>9</v>
      </c>
      <c r="J162" t="s">
        <v>151</v>
      </c>
      <c r="K162" t="s">
        <v>6</v>
      </c>
      <c r="L162" t="s">
        <v>29</v>
      </c>
      <c r="M162" t="s">
        <v>10</v>
      </c>
      <c r="N162" t="s">
        <v>90</v>
      </c>
      <c r="O162" t="s">
        <v>68</v>
      </c>
      <c r="P162" t="s">
        <v>257</v>
      </c>
      <c r="Q162" t="s">
        <v>70</v>
      </c>
      <c r="R162" t="s">
        <v>83</v>
      </c>
      <c r="S162" t="s">
        <v>113</v>
      </c>
      <c r="T162" t="s">
        <v>135</v>
      </c>
    </row>
    <row r="163" spans="1:20" x14ac:dyDescent="0.25">
      <c r="A163" s="3">
        <v>162</v>
      </c>
      <c r="B163" t="s">
        <v>11</v>
      </c>
      <c r="C163" t="s">
        <v>84</v>
      </c>
      <c r="D163" s="4" t="s">
        <v>63</v>
      </c>
      <c r="E163" t="s">
        <v>253</v>
      </c>
      <c r="F163" t="s">
        <v>64</v>
      </c>
      <c r="G163" t="s">
        <v>2</v>
      </c>
      <c r="H163" t="s">
        <v>8</v>
      </c>
      <c r="I163" t="s">
        <v>9</v>
      </c>
      <c r="J163" t="s">
        <v>96</v>
      </c>
      <c r="K163" t="s">
        <v>6</v>
      </c>
      <c r="L163" t="s">
        <v>67</v>
      </c>
      <c r="M163" t="s">
        <v>10</v>
      </c>
      <c r="N163" t="s">
        <v>77</v>
      </c>
      <c r="O163" t="s">
        <v>68</v>
      </c>
      <c r="P163" t="s">
        <v>257</v>
      </c>
      <c r="Q163" t="s">
        <v>70</v>
      </c>
      <c r="R163" t="s">
        <v>6</v>
      </c>
      <c r="S163" t="s">
        <v>6</v>
      </c>
      <c r="T163" t="s">
        <v>135</v>
      </c>
    </row>
    <row r="164" spans="1:20" x14ac:dyDescent="0.25">
      <c r="A164" s="3">
        <v>163</v>
      </c>
      <c r="B164" t="s">
        <v>11</v>
      </c>
      <c r="C164" t="s">
        <v>78</v>
      </c>
      <c r="D164" s="4" t="s">
        <v>18</v>
      </c>
      <c r="E164" t="s">
        <v>7</v>
      </c>
      <c r="F164" t="s">
        <v>6</v>
      </c>
      <c r="G164" t="s">
        <v>2</v>
      </c>
      <c r="H164" t="s">
        <v>8</v>
      </c>
      <c r="I164" t="s">
        <v>9</v>
      </c>
      <c r="J164" t="s">
        <v>112</v>
      </c>
      <c r="K164" t="s">
        <v>6</v>
      </c>
      <c r="L164" t="s">
        <v>29</v>
      </c>
      <c r="M164" t="s">
        <v>5</v>
      </c>
      <c r="N164" t="s">
        <v>72</v>
      </c>
      <c r="O164" t="s">
        <v>95</v>
      </c>
      <c r="P164" t="s">
        <v>69</v>
      </c>
      <c r="Q164" t="s">
        <v>70</v>
      </c>
      <c r="R164" t="s">
        <v>83</v>
      </c>
      <c r="S164" t="s">
        <v>6</v>
      </c>
      <c r="T164" t="s">
        <v>137</v>
      </c>
    </row>
    <row r="165" spans="1:20" x14ac:dyDescent="0.25">
      <c r="A165" s="3">
        <v>164</v>
      </c>
      <c r="B165" t="s">
        <v>26</v>
      </c>
      <c r="C165" t="s">
        <v>84</v>
      </c>
      <c r="D165" s="4" t="s">
        <v>124</v>
      </c>
      <c r="E165" t="s">
        <v>94</v>
      </c>
      <c r="F165" t="s">
        <v>85</v>
      </c>
      <c r="G165" t="s">
        <v>2</v>
      </c>
      <c r="H165" t="s">
        <v>28</v>
      </c>
      <c r="I165" t="s">
        <v>88</v>
      </c>
      <c r="J165" t="s">
        <v>71</v>
      </c>
      <c r="K165" t="s">
        <v>6</v>
      </c>
      <c r="L165" t="s">
        <v>29</v>
      </c>
      <c r="M165" t="s">
        <v>5</v>
      </c>
      <c r="N165" t="s">
        <v>90</v>
      </c>
      <c r="O165" t="s">
        <v>92</v>
      </c>
      <c r="P165" t="s">
        <v>257</v>
      </c>
      <c r="Q165" t="s">
        <v>33</v>
      </c>
      <c r="R165" t="s">
        <v>6</v>
      </c>
      <c r="S165" t="s">
        <v>6</v>
      </c>
      <c r="T165" t="s">
        <v>135</v>
      </c>
    </row>
    <row r="166" spans="1:20" x14ac:dyDescent="0.25">
      <c r="A166" s="3">
        <v>165</v>
      </c>
      <c r="B166" t="s">
        <v>26</v>
      </c>
      <c r="C166" t="s">
        <v>87</v>
      </c>
      <c r="D166" s="4" t="s">
        <v>63</v>
      </c>
      <c r="E166" t="s">
        <v>138</v>
      </c>
      <c r="F166" t="s">
        <v>6</v>
      </c>
      <c r="G166" t="s">
        <v>2</v>
      </c>
      <c r="H166" t="s">
        <v>8</v>
      </c>
      <c r="I166" t="s">
        <v>65</v>
      </c>
      <c r="J166" t="s">
        <v>39</v>
      </c>
      <c r="K166" t="s">
        <v>6</v>
      </c>
      <c r="L166" t="s">
        <v>29</v>
      </c>
      <c r="M166" t="s">
        <v>5</v>
      </c>
      <c r="N166" t="s">
        <v>77</v>
      </c>
      <c r="O166" t="s">
        <v>68</v>
      </c>
      <c r="P166" t="s">
        <v>257</v>
      </c>
      <c r="Q166" t="s">
        <v>70</v>
      </c>
      <c r="R166" t="s">
        <v>6</v>
      </c>
      <c r="S166" t="s">
        <v>6</v>
      </c>
      <c r="T166" t="s">
        <v>135</v>
      </c>
    </row>
    <row r="167" spans="1:20" x14ac:dyDescent="0.25">
      <c r="A167" s="3">
        <v>166</v>
      </c>
      <c r="B167" t="s">
        <v>11</v>
      </c>
      <c r="C167" t="s">
        <v>84</v>
      </c>
      <c r="D167" s="4" t="s">
        <v>18</v>
      </c>
      <c r="E167" t="s">
        <v>30</v>
      </c>
      <c r="F167" t="s">
        <v>6</v>
      </c>
      <c r="G167" t="s">
        <v>2</v>
      </c>
      <c r="H167" t="s">
        <v>3</v>
      </c>
      <c r="I167" t="s">
        <v>88</v>
      </c>
      <c r="J167" t="s">
        <v>96</v>
      </c>
      <c r="K167" t="s">
        <v>6</v>
      </c>
      <c r="L167" t="s">
        <v>23</v>
      </c>
      <c r="M167" t="s">
        <v>5</v>
      </c>
      <c r="N167" t="s">
        <v>80</v>
      </c>
      <c r="O167" t="s">
        <v>92</v>
      </c>
      <c r="P167" t="s">
        <v>256</v>
      </c>
      <c r="Q167" t="s">
        <v>70</v>
      </c>
      <c r="R167" t="s">
        <v>6</v>
      </c>
      <c r="S167" t="s">
        <v>6</v>
      </c>
      <c r="T167" t="s">
        <v>135</v>
      </c>
    </row>
    <row r="168" spans="1:20" x14ac:dyDescent="0.25">
      <c r="A168" s="3">
        <v>167</v>
      </c>
      <c r="B168" t="s">
        <v>13</v>
      </c>
      <c r="C168" t="s">
        <v>104</v>
      </c>
      <c r="D168" s="4" t="s">
        <v>65</v>
      </c>
      <c r="E168" t="s">
        <v>248</v>
      </c>
      <c r="F168" t="s">
        <v>64</v>
      </c>
      <c r="G168" t="s">
        <v>2</v>
      </c>
      <c r="H168" t="s">
        <v>15</v>
      </c>
      <c r="I168" t="s">
        <v>9</v>
      </c>
      <c r="J168" t="s">
        <v>71</v>
      </c>
      <c r="K168" t="s">
        <v>6</v>
      </c>
      <c r="L168" t="s">
        <v>67</v>
      </c>
      <c r="M168" t="s">
        <v>10</v>
      </c>
      <c r="N168" t="s">
        <v>77</v>
      </c>
      <c r="O168" t="s">
        <v>68</v>
      </c>
      <c r="P168" t="s">
        <v>102</v>
      </c>
      <c r="Q168" t="s">
        <v>70</v>
      </c>
      <c r="R168" t="s">
        <v>113</v>
      </c>
      <c r="S168" t="s">
        <v>6</v>
      </c>
      <c r="T168" t="s">
        <v>141</v>
      </c>
    </row>
    <row r="169" spans="1:20" x14ac:dyDescent="0.25">
      <c r="A169" s="3">
        <v>168</v>
      </c>
      <c r="B169" t="s">
        <v>12</v>
      </c>
      <c r="C169" t="s">
        <v>62</v>
      </c>
      <c r="D169" s="4" t="s">
        <v>18</v>
      </c>
      <c r="E169" t="s">
        <v>122</v>
      </c>
      <c r="F169" t="s">
        <v>6</v>
      </c>
      <c r="G169" t="s">
        <v>2</v>
      </c>
      <c r="H169" t="s">
        <v>19</v>
      </c>
      <c r="I169" t="s">
        <v>9</v>
      </c>
      <c r="J169" t="s">
        <v>71</v>
      </c>
      <c r="K169" t="s">
        <v>6</v>
      </c>
      <c r="L169" t="s">
        <v>23</v>
      </c>
      <c r="M169" t="s">
        <v>5</v>
      </c>
      <c r="N169" t="s">
        <v>77</v>
      </c>
      <c r="O169" t="s">
        <v>95</v>
      </c>
      <c r="P169" t="s">
        <v>102</v>
      </c>
      <c r="Q169" t="s">
        <v>70</v>
      </c>
      <c r="R169" t="s">
        <v>6</v>
      </c>
      <c r="S169" t="s">
        <v>6</v>
      </c>
      <c r="T169" t="s">
        <v>135</v>
      </c>
    </row>
    <row r="170" spans="1:20" x14ac:dyDescent="0.25">
      <c r="A170" s="3">
        <v>169</v>
      </c>
      <c r="B170" t="s">
        <v>26</v>
      </c>
      <c r="C170" t="s">
        <v>74</v>
      </c>
      <c r="D170" s="4" t="s">
        <v>14</v>
      </c>
      <c r="E170" t="s">
        <v>7</v>
      </c>
      <c r="F170" t="s">
        <v>64</v>
      </c>
      <c r="G170" t="s">
        <v>2</v>
      </c>
      <c r="H170" t="s">
        <v>8</v>
      </c>
      <c r="I170" t="s">
        <v>63</v>
      </c>
      <c r="J170" t="s">
        <v>112</v>
      </c>
      <c r="K170" t="s">
        <v>6</v>
      </c>
      <c r="L170" t="s">
        <v>23</v>
      </c>
      <c r="M170" t="s">
        <v>10</v>
      </c>
      <c r="N170" t="s">
        <v>90</v>
      </c>
      <c r="O170" t="s">
        <v>152</v>
      </c>
      <c r="P170" t="s">
        <v>107</v>
      </c>
      <c r="Q170" t="s">
        <v>70</v>
      </c>
      <c r="R170" t="s">
        <v>6</v>
      </c>
      <c r="S170" t="s">
        <v>6</v>
      </c>
      <c r="T170" t="s">
        <v>135</v>
      </c>
    </row>
    <row r="171" spans="1:20" x14ac:dyDescent="0.25">
      <c r="A171" s="3">
        <v>170</v>
      </c>
      <c r="B171" t="s">
        <v>17</v>
      </c>
      <c r="C171" t="s">
        <v>74</v>
      </c>
      <c r="D171" s="4" t="s">
        <v>14</v>
      </c>
      <c r="E171" t="s">
        <v>63</v>
      </c>
      <c r="F171" t="s">
        <v>6</v>
      </c>
      <c r="G171" t="s">
        <v>2</v>
      </c>
      <c r="H171" t="s">
        <v>28</v>
      </c>
      <c r="I171" t="s">
        <v>97</v>
      </c>
      <c r="J171" t="s">
        <v>89</v>
      </c>
      <c r="K171" t="s">
        <v>6</v>
      </c>
      <c r="L171" t="s">
        <v>118</v>
      </c>
      <c r="M171" t="s">
        <v>5</v>
      </c>
      <c r="N171" t="s">
        <v>80</v>
      </c>
      <c r="O171" t="s">
        <v>86</v>
      </c>
      <c r="P171" t="s">
        <v>102</v>
      </c>
      <c r="Q171" t="s">
        <v>70</v>
      </c>
      <c r="R171" t="s">
        <v>6</v>
      </c>
      <c r="S171" t="s">
        <v>6</v>
      </c>
      <c r="T171" t="s">
        <v>135</v>
      </c>
    </row>
    <row r="172" spans="1:20" x14ac:dyDescent="0.25">
      <c r="A172" s="3">
        <v>171</v>
      </c>
      <c r="B172" t="s">
        <v>11</v>
      </c>
      <c r="C172" t="s">
        <v>84</v>
      </c>
      <c r="D172" s="4" t="s">
        <v>63</v>
      </c>
      <c r="E172" t="s">
        <v>7</v>
      </c>
      <c r="F172" t="s">
        <v>6</v>
      </c>
      <c r="G172" t="s">
        <v>2</v>
      </c>
      <c r="H172" t="s">
        <v>3</v>
      </c>
      <c r="I172" t="s">
        <v>9</v>
      </c>
      <c r="J172" t="s">
        <v>71</v>
      </c>
      <c r="K172" t="s">
        <v>6</v>
      </c>
      <c r="L172" t="s">
        <v>23</v>
      </c>
      <c r="M172" t="s">
        <v>10</v>
      </c>
      <c r="N172" t="s">
        <v>90</v>
      </c>
      <c r="O172" t="s">
        <v>68</v>
      </c>
      <c r="P172" t="s">
        <v>69</v>
      </c>
      <c r="Q172" t="s">
        <v>70</v>
      </c>
      <c r="R172" t="s">
        <v>6</v>
      </c>
      <c r="S172" t="s">
        <v>6</v>
      </c>
      <c r="T172" t="s">
        <v>137</v>
      </c>
    </row>
    <row r="173" spans="1:20" x14ac:dyDescent="0.25">
      <c r="A173" s="3">
        <v>172</v>
      </c>
      <c r="B173" t="s">
        <v>11</v>
      </c>
      <c r="C173" t="s">
        <v>87</v>
      </c>
      <c r="D173" s="4" t="s">
        <v>63</v>
      </c>
      <c r="E173" t="s">
        <v>7</v>
      </c>
      <c r="F173" t="s">
        <v>64</v>
      </c>
      <c r="G173" t="s">
        <v>2</v>
      </c>
      <c r="H173" t="s">
        <v>8</v>
      </c>
      <c r="I173" t="s">
        <v>9</v>
      </c>
      <c r="J173" t="s">
        <v>71</v>
      </c>
      <c r="K173" t="s">
        <v>6</v>
      </c>
      <c r="L173" t="s">
        <v>23</v>
      </c>
      <c r="M173" t="s">
        <v>5</v>
      </c>
      <c r="N173" t="s">
        <v>77</v>
      </c>
      <c r="O173" t="s">
        <v>68</v>
      </c>
      <c r="P173" t="s">
        <v>69</v>
      </c>
      <c r="Q173" t="s">
        <v>70</v>
      </c>
      <c r="R173" t="s">
        <v>6</v>
      </c>
      <c r="S173" t="s">
        <v>6</v>
      </c>
      <c r="T173" t="s">
        <v>135</v>
      </c>
    </row>
    <row r="174" spans="1:20" x14ac:dyDescent="0.25">
      <c r="A174" s="3">
        <v>173</v>
      </c>
      <c r="B174" t="s">
        <v>11</v>
      </c>
      <c r="C174" t="s">
        <v>84</v>
      </c>
      <c r="D174" s="4" t="s">
        <v>63</v>
      </c>
      <c r="E174" t="s">
        <v>63</v>
      </c>
      <c r="F174" t="s">
        <v>85</v>
      </c>
      <c r="G174" t="s">
        <v>2</v>
      </c>
      <c r="H174" t="s">
        <v>35</v>
      </c>
      <c r="I174" t="s">
        <v>88</v>
      </c>
      <c r="J174" t="s">
        <v>112</v>
      </c>
      <c r="K174" t="s">
        <v>6</v>
      </c>
      <c r="L174" t="s">
        <v>23</v>
      </c>
      <c r="M174" t="s">
        <v>10</v>
      </c>
      <c r="N174" t="s">
        <v>90</v>
      </c>
      <c r="O174" t="s">
        <v>68</v>
      </c>
      <c r="P174" t="s">
        <v>69</v>
      </c>
      <c r="Q174" t="s">
        <v>70</v>
      </c>
      <c r="R174" t="s">
        <v>6</v>
      </c>
      <c r="S174" t="s">
        <v>6</v>
      </c>
      <c r="T174" t="s">
        <v>137</v>
      </c>
    </row>
    <row r="175" spans="1:20" x14ac:dyDescent="0.25">
      <c r="A175" s="3">
        <v>174</v>
      </c>
      <c r="B175" t="s">
        <v>11</v>
      </c>
      <c r="C175" t="s">
        <v>104</v>
      </c>
      <c r="D175" s="4" t="s">
        <v>18</v>
      </c>
      <c r="E175" t="s">
        <v>73</v>
      </c>
      <c r="F175" t="s">
        <v>85</v>
      </c>
      <c r="G175" t="s">
        <v>2</v>
      </c>
      <c r="H175" t="s">
        <v>28</v>
      </c>
      <c r="I175" t="s">
        <v>119</v>
      </c>
      <c r="J175" t="s">
        <v>120</v>
      </c>
      <c r="K175" t="s">
        <v>6</v>
      </c>
      <c r="L175" t="s">
        <v>67</v>
      </c>
      <c r="M175" t="s">
        <v>5</v>
      </c>
      <c r="N175" t="s">
        <v>90</v>
      </c>
      <c r="O175" t="s">
        <v>92</v>
      </c>
      <c r="P175" t="s">
        <v>93</v>
      </c>
      <c r="Q175" t="s">
        <v>70</v>
      </c>
      <c r="R175" t="s">
        <v>6</v>
      </c>
      <c r="S175" t="s">
        <v>6</v>
      </c>
      <c r="T175" t="s">
        <v>161</v>
      </c>
    </row>
    <row r="176" spans="1:20" x14ac:dyDescent="0.25">
      <c r="A176" s="3">
        <v>175</v>
      </c>
      <c r="B176" t="s">
        <v>11</v>
      </c>
      <c r="C176" t="s">
        <v>74</v>
      </c>
      <c r="D176" s="4" t="s">
        <v>14</v>
      </c>
      <c r="E176" t="s">
        <v>121</v>
      </c>
      <c r="F176" t="s">
        <v>85</v>
      </c>
      <c r="G176" t="s">
        <v>2</v>
      </c>
      <c r="H176" t="s">
        <v>3</v>
      </c>
      <c r="I176" t="s">
        <v>65</v>
      </c>
      <c r="J176" t="s">
        <v>71</v>
      </c>
      <c r="K176" t="s">
        <v>6</v>
      </c>
      <c r="L176" t="s">
        <v>67</v>
      </c>
      <c r="M176" t="s">
        <v>25</v>
      </c>
      <c r="N176" t="s">
        <v>80</v>
      </c>
      <c r="O176" t="s">
        <v>86</v>
      </c>
      <c r="P176" t="s">
        <v>256</v>
      </c>
      <c r="Q176" t="s">
        <v>70</v>
      </c>
      <c r="R176" t="s">
        <v>6</v>
      </c>
      <c r="S176" t="s">
        <v>6</v>
      </c>
      <c r="T176" t="s">
        <v>162</v>
      </c>
    </row>
    <row r="177" spans="1:20" x14ac:dyDescent="0.25">
      <c r="A177" s="3">
        <v>176</v>
      </c>
      <c r="B177" t="s">
        <v>11</v>
      </c>
      <c r="C177" t="s">
        <v>84</v>
      </c>
      <c r="D177" s="4" t="s">
        <v>14</v>
      </c>
      <c r="E177" t="s">
        <v>122</v>
      </c>
      <c r="F177" t="s">
        <v>64</v>
      </c>
      <c r="G177" t="s">
        <v>2</v>
      </c>
      <c r="H177" t="s">
        <v>28</v>
      </c>
      <c r="I177" t="s">
        <v>9</v>
      </c>
      <c r="J177" t="s">
        <v>71</v>
      </c>
      <c r="K177" t="s">
        <v>6</v>
      </c>
      <c r="L177" t="s">
        <v>23</v>
      </c>
      <c r="M177" t="s">
        <v>5</v>
      </c>
      <c r="N177" t="s">
        <v>90</v>
      </c>
      <c r="O177" t="s">
        <v>95</v>
      </c>
      <c r="P177" t="s">
        <v>107</v>
      </c>
      <c r="Q177" t="s">
        <v>70</v>
      </c>
      <c r="R177" t="s">
        <v>6</v>
      </c>
      <c r="S177" t="s">
        <v>6</v>
      </c>
      <c r="T177" t="s">
        <v>135</v>
      </c>
    </row>
    <row r="178" spans="1:20" x14ac:dyDescent="0.25">
      <c r="A178" s="3">
        <v>177</v>
      </c>
      <c r="B178" t="s">
        <v>11</v>
      </c>
      <c r="C178" t="s">
        <v>104</v>
      </c>
      <c r="D178" s="4" t="s">
        <v>14</v>
      </c>
      <c r="E178" t="s">
        <v>7</v>
      </c>
      <c r="F178" t="s">
        <v>6</v>
      </c>
      <c r="G178" t="s">
        <v>2</v>
      </c>
      <c r="H178" t="s">
        <v>28</v>
      </c>
      <c r="I178" t="s">
        <v>65</v>
      </c>
      <c r="J178" t="s">
        <v>20</v>
      </c>
      <c r="K178" t="s">
        <v>6</v>
      </c>
      <c r="L178" t="s">
        <v>67</v>
      </c>
      <c r="M178" t="s">
        <v>5</v>
      </c>
      <c r="N178" t="s">
        <v>80</v>
      </c>
      <c r="O178" t="s">
        <v>92</v>
      </c>
      <c r="P178" t="s">
        <v>256</v>
      </c>
      <c r="Q178" t="s">
        <v>70</v>
      </c>
      <c r="R178" t="s">
        <v>83</v>
      </c>
      <c r="S178" t="s">
        <v>6</v>
      </c>
      <c r="T178" t="s">
        <v>135</v>
      </c>
    </row>
    <row r="179" spans="1:20" x14ac:dyDescent="0.25">
      <c r="A179" s="3">
        <v>178</v>
      </c>
      <c r="B179" t="s">
        <v>11</v>
      </c>
      <c r="C179" t="s">
        <v>84</v>
      </c>
      <c r="D179" s="4" t="s">
        <v>14</v>
      </c>
      <c r="E179" t="s">
        <v>122</v>
      </c>
      <c r="F179" t="s">
        <v>64</v>
      </c>
      <c r="G179" t="s">
        <v>2</v>
      </c>
      <c r="H179" t="s">
        <v>8</v>
      </c>
      <c r="I179" t="s">
        <v>65</v>
      </c>
      <c r="J179" t="s">
        <v>108</v>
      </c>
      <c r="K179" t="s">
        <v>6</v>
      </c>
      <c r="L179" t="s">
        <v>67</v>
      </c>
      <c r="M179" t="s">
        <v>5</v>
      </c>
      <c r="N179" t="s">
        <v>90</v>
      </c>
      <c r="O179" t="s">
        <v>92</v>
      </c>
      <c r="P179" t="s">
        <v>69</v>
      </c>
      <c r="Q179" t="s">
        <v>33</v>
      </c>
      <c r="R179" t="s">
        <v>6</v>
      </c>
      <c r="S179" t="s">
        <v>6</v>
      </c>
      <c r="T179" t="s">
        <v>162</v>
      </c>
    </row>
    <row r="180" spans="1:20" x14ac:dyDescent="0.25">
      <c r="A180" s="3">
        <v>179</v>
      </c>
      <c r="B180" t="s">
        <v>12</v>
      </c>
      <c r="C180" t="s">
        <v>84</v>
      </c>
      <c r="D180" s="4" t="s">
        <v>14</v>
      </c>
      <c r="E180" t="s">
        <v>14</v>
      </c>
      <c r="F180" t="s">
        <v>6</v>
      </c>
      <c r="G180" t="s">
        <v>21</v>
      </c>
      <c r="H180" t="s">
        <v>19</v>
      </c>
      <c r="I180" t="s">
        <v>9</v>
      </c>
      <c r="J180" t="s">
        <v>89</v>
      </c>
      <c r="K180" t="s">
        <v>6</v>
      </c>
      <c r="L180" t="s">
        <v>67</v>
      </c>
      <c r="M180" t="s">
        <v>5</v>
      </c>
      <c r="N180" t="s">
        <v>90</v>
      </c>
      <c r="O180" t="s">
        <v>86</v>
      </c>
      <c r="P180" t="s">
        <v>256</v>
      </c>
      <c r="Q180" t="s">
        <v>82</v>
      </c>
      <c r="R180" t="s">
        <v>6</v>
      </c>
      <c r="S180" t="s">
        <v>6</v>
      </c>
      <c r="T180" t="s">
        <v>137</v>
      </c>
    </row>
    <row r="181" spans="1:20" x14ac:dyDescent="0.25">
      <c r="A181" s="3">
        <v>180</v>
      </c>
      <c r="B181" t="s">
        <v>17</v>
      </c>
      <c r="C181" t="s">
        <v>84</v>
      </c>
      <c r="D181" s="4" t="s">
        <v>18</v>
      </c>
      <c r="E181" t="s">
        <v>91</v>
      </c>
      <c r="F181" t="s">
        <v>6</v>
      </c>
      <c r="G181" t="s">
        <v>2</v>
      </c>
      <c r="H181" t="s">
        <v>22</v>
      </c>
      <c r="I181" t="s">
        <v>65</v>
      </c>
      <c r="J181" t="s">
        <v>20</v>
      </c>
      <c r="K181" t="s">
        <v>6</v>
      </c>
      <c r="L181" t="s">
        <v>23</v>
      </c>
      <c r="M181" t="s">
        <v>5</v>
      </c>
      <c r="N181" t="s">
        <v>77</v>
      </c>
      <c r="O181" t="s">
        <v>92</v>
      </c>
      <c r="P181" t="s">
        <v>93</v>
      </c>
      <c r="Q181" t="s">
        <v>70</v>
      </c>
      <c r="R181" t="s">
        <v>6</v>
      </c>
      <c r="S181" t="s">
        <v>6</v>
      </c>
      <c r="T181" t="s">
        <v>160</v>
      </c>
    </row>
    <row r="182" spans="1:20" x14ac:dyDescent="0.25">
      <c r="A182" s="3">
        <v>181</v>
      </c>
      <c r="B182" t="s">
        <v>11</v>
      </c>
      <c r="C182" t="s">
        <v>78</v>
      </c>
      <c r="D182" s="4" t="s">
        <v>14</v>
      </c>
      <c r="E182" t="s">
        <v>94</v>
      </c>
      <c r="F182" t="s">
        <v>6</v>
      </c>
      <c r="G182" t="s">
        <v>2</v>
      </c>
      <c r="H182" t="s">
        <v>24</v>
      </c>
      <c r="I182" t="s">
        <v>75</v>
      </c>
      <c r="J182" t="s">
        <v>66</v>
      </c>
      <c r="K182" t="s">
        <v>6</v>
      </c>
      <c r="L182" t="s">
        <v>67</v>
      </c>
      <c r="M182" t="s">
        <v>5</v>
      </c>
      <c r="N182" t="s">
        <v>80</v>
      </c>
      <c r="O182" t="s">
        <v>92</v>
      </c>
      <c r="P182" t="s">
        <v>93</v>
      </c>
      <c r="Q182" t="s">
        <v>70</v>
      </c>
      <c r="R182" t="s">
        <v>6</v>
      </c>
      <c r="S182" t="s">
        <v>6</v>
      </c>
      <c r="T182" t="s">
        <v>161</v>
      </c>
    </row>
    <row r="183" spans="1:20" x14ac:dyDescent="0.25">
      <c r="A183" s="3">
        <v>182</v>
      </c>
      <c r="B183" t="s">
        <v>11</v>
      </c>
      <c r="C183" t="s">
        <v>74</v>
      </c>
      <c r="D183" s="4" t="s">
        <v>63</v>
      </c>
      <c r="E183" t="s">
        <v>94</v>
      </c>
      <c r="F183" t="s">
        <v>85</v>
      </c>
      <c r="G183" t="s">
        <v>2</v>
      </c>
      <c r="H183" t="s">
        <v>3</v>
      </c>
      <c r="I183" t="s">
        <v>9</v>
      </c>
      <c r="J183" t="s">
        <v>96</v>
      </c>
      <c r="K183" t="s">
        <v>6</v>
      </c>
      <c r="L183" t="s">
        <v>67</v>
      </c>
      <c r="M183" t="s">
        <v>25</v>
      </c>
      <c r="N183" t="s">
        <v>77</v>
      </c>
      <c r="O183" t="s">
        <v>68</v>
      </c>
      <c r="P183" t="s">
        <v>69</v>
      </c>
      <c r="Q183" t="s">
        <v>70</v>
      </c>
      <c r="R183" t="s">
        <v>6</v>
      </c>
      <c r="S183" t="s">
        <v>6</v>
      </c>
      <c r="T183" t="s">
        <v>135</v>
      </c>
    </row>
    <row r="184" spans="1:20" x14ac:dyDescent="0.25">
      <c r="A184" s="3">
        <v>183</v>
      </c>
      <c r="B184" t="s">
        <v>26</v>
      </c>
      <c r="C184" t="s">
        <v>74</v>
      </c>
      <c r="D184" s="4" t="s">
        <v>63</v>
      </c>
      <c r="E184" t="s">
        <v>75</v>
      </c>
      <c r="F184" t="s">
        <v>64</v>
      </c>
      <c r="G184" t="s">
        <v>2</v>
      </c>
      <c r="H184" t="s">
        <v>27</v>
      </c>
      <c r="I184" t="s">
        <v>97</v>
      </c>
      <c r="J184" t="s">
        <v>98</v>
      </c>
      <c r="K184" t="s">
        <v>6</v>
      </c>
      <c r="L184" t="s">
        <v>23</v>
      </c>
      <c r="M184" t="s">
        <v>5</v>
      </c>
      <c r="N184" t="s">
        <v>77</v>
      </c>
      <c r="O184" t="s">
        <v>68</v>
      </c>
      <c r="P184" t="s">
        <v>69</v>
      </c>
      <c r="Q184" t="s">
        <v>70</v>
      </c>
      <c r="R184" t="s">
        <v>6</v>
      </c>
      <c r="S184" t="s">
        <v>6</v>
      </c>
      <c r="T184" t="s">
        <v>137</v>
      </c>
    </row>
    <row r="185" spans="1:20" x14ac:dyDescent="0.25">
      <c r="A185" s="3">
        <v>184</v>
      </c>
      <c r="B185" t="s">
        <v>11</v>
      </c>
      <c r="C185" t="s">
        <v>62</v>
      </c>
      <c r="D185" s="4" t="s">
        <v>97</v>
      </c>
      <c r="E185" t="s">
        <v>99</v>
      </c>
      <c r="F185" t="s">
        <v>64</v>
      </c>
      <c r="G185" t="s">
        <v>2</v>
      </c>
      <c r="H185" t="s">
        <v>28</v>
      </c>
      <c r="I185" t="s">
        <v>9</v>
      </c>
      <c r="J185" t="s">
        <v>98</v>
      </c>
      <c r="K185" t="s">
        <v>6</v>
      </c>
      <c r="L185" t="s">
        <v>23</v>
      </c>
      <c r="M185" t="s">
        <v>5</v>
      </c>
      <c r="N185" t="s">
        <v>90</v>
      </c>
      <c r="O185" t="s">
        <v>68</v>
      </c>
      <c r="P185" t="s">
        <v>93</v>
      </c>
      <c r="Q185" t="s">
        <v>70</v>
      </c>
      <c r="R185" t="s">
        <v>6</v>
      </c>
      <c r="S185" t="s">
        <v>6</v>
      </c>
      <c r="T185" t="s">
        <v>160</v>
      </c>
    </row>
    <row r="186" spans="1:20" x14ac:dyDescent="0.25">
      <c r="A186" s="3">
        <v>185</v>
      </c>
      <c r="B186" t="s">
        <v>26</v>
      </c>
      <c r="C186" t="s">
        <v>62</v>
      </c>
      <c r="D186" s="4" t="s">
        <v>14</v>
      </c>
      <c r="E186" t="s">
        <v>91</v>
      </c>
      <c r="F186" t="s">
        <v>6</v>
      </c>
      <c r="G186" t="s">
        <v>2</v>
      </c>
      <c r="H186" t="s">
        <v>19</v>
      </c>
      <c r="I186" t="s">
        <v>97</v>
      </c>
      <c r="J186" t="s">
        <v>100</v>
      </c>
      <c r="K186" t="s">
        <v>6</v>
      </c>
      <c r="L186" t="s">
        <v>67</v>
      </c>
      <c r="M186" t="s">
        <v>25</v>
      </c>
      <c r="N186" t="s">
        <v>77</v>
      </c>
      <c r="O186" t="s">
        <v>92</v>
      </c>
      <c r="P186" t="s">
        <v>256</v>
      </c>
      <c r="Q186" t="s">
        <v>70</v>
      </c>
      <c r="R186" t="s">
        <v>6</v>
      </c>
      <c r="S186" t="s">
        <v>6</v>
      </c>
      <c r="T186" t="s">
        <v>137</v>
      </c>
    </row>
    <row r="187" spans="1:20" x14ac:dyDescent="0.25">
      <c r="A187" s="3">
        <v>186</v>
      </c>
      <c r="B187" t="s">
        <v>12</v>
      </c>
      <c r="C187" t="s">
        <v>62</v>
      </c>
      <c r="D187" s="4" t="s">
        <v>18</v>
      </c>
      <c r="E187" t="s">
        <v>30</v>
      </c>
      <c r="F187" t="s">
        <v>6</v>
      </c>
      <c r="G187" t="s">
        <v>2</v>
      </c>
      <c r="H187" t="s">
        <v>19</v>
      </c>
      <c r="I187" t="s">
        <v>9</v>
      </c>
      <c r="J187" t="s">
        <v>76</v>
      </c>
      <c r="K187" t="s">
        <v>6</v>
      </c>
      <c r="L187" t="s">
        <v>23</v>
      </c>
      <c r="M187" t="s">
        <v>5</v>
      </c>
      <c r="N187" t="s">
        <v>72</v>
      </c>
      <c r="O187" t="s">
        <v>92</v>
      </c>
      <c r="P187" t="s">
        <v>93</v>
      </c>
      <c r="Q187" t="s">
        <v>70</v>
      </c>
      <c r="R187" t="s">
        <v>6</v>
      </c>
      <c r="S187" t="s">
        <v>6</v>
      </c>
      <c r="T187" t="s">
        <v>161</v>
      </c>
    </row>
    <row r="188" spans="1:20" x14ac:dyDescent="0.25">
      <c r="A188" s="3">
        <v>187</v>
      </c>
      <c r="B188" t="s">
        <v>11</v>
      </c>
      <c r="C188" t="s">
        <v>84</v>
      </c>
      <c r="D188" s="4" t="s">
        <v>14</v>
      </c>
      <c r="E188" t="s">
        <v>94</v>
      </c>
      <c r="F188" t="s">
        <v>6</v>
      </c>
      <c r="G188" t="s">
        <v>2</v>
      </c>
      <c r="H188" t="s">
        <v>28</v>
      </c>
      <c r="I188" t="s">
        <v>65</v>
      </c>
      <c r="J188" t="s">
        <v>101</v>
      </c>
      <c r="K188" t="s">
        <v>6</v>
      </c>
      <c r="L188" t="s">
        <v>23</v>
      </c>
      <c r="M188" t="s">
        <v>5</v>
      </c>
      <c r="N188" t="s">
        <v>80</v>
      </c>
      <c r="O188" t="s">
        <v>92</v>
      </c>
      <c r="P188" t="s">
        <v>102</v>
      </c>
      <c r="Q188" t="s">
        <v>82</v>
      </c>
      <c r="R188" t="s">
        <v>6</v>
      </c>
      <c r="S188" t="s">
        <v>6</v>
      </c>
      <c r="T188" t="s">
        <v>160</v>
      </c>
    </row>
    <row r="189" spans="1:20" x14ac:dyDescent="0.25">
      <c r="A189" s="3">
        <v>188</v>
      </c>
      <c r="B189" t="s">
        <v>26</v>
      </c>
      <c r="C189" t="s">
        <v>62</v>
      </c>
      <c r="D189" s="4" t="s">
        <v>14</v>
      </c>
      <c r="E189" t="s">
        <v>31</v>
      </c>
      <c r="F189" t="s">
        <v>64</v>
      </c>
      <c r="G189" t="s">
        <v>2</v>
      </c>
      <c r="H189" t="s">
        <v>32</v>
      </c>
      <c r="I189" t="s">
        <v>65</v>
      </c>
      <c r="J189" t="s">
        <v>20</v>
      </c>
      <c r="K189" t="s">
        <v>4</v>
      </c>
      <c r="L189" t="s">
        <v>23</v>
      </c>
      <c r="M189" t="s">
        <v>5</v>
      </c>
      <c r="N189" t="s">
        <v>77</v>
      </c>
      <c r="O189" t="s">
        <v>86</v>
      </c>
      <c r="P189" t="s">
        <v>256</v>
      </c>
      <c r="Q189" t="s">
        <v>70</v>
      </c>
      <c r="R189" t="s">
        <v>6</v>
      </c>
      <c r="S189" t="s">
        <v>6</v>
      </c>
      <c r="T189" t="s">
        <v>137</v>
      </c>
    </row>
    <row r="190" spans="1:20" x14ac:dyDescent="0.25">
      <c r="A190" s="3">
        <v>189</v>
      </c>
      <c r="B190" t="s">
        <v>11</v>
      </c>
      <c r="C190" t="s">
        <v>84</v>
      </c>
      <c r="D190" s="4" t="s">
        <v>14</v>
      </c>
      <c r="E190" t="s">
        <v>7</v>
      </c>
      <c r="F190" t="s">
        <v>6</v>
      </c>
      <c r="G190" t="s">
        <v>2</v>
      </c>
      <c r="H190" t="s">
        <v>22</v>
      </c>
      <c r="I190" t="s">
        <v>9</v>
      </c>
      <c r="J190" t="s">
        <v>71</v>
      </c>
      <c r="K190" t="s">
        <v>6</v>
      </c>
      <c r="L190" t="s">
        <v>23</v>
      </c>
      <c r="M190" t="s">
        <v>5</v>
      </c>
      <c r="N190" t="s">
        <v>77</v>
      </c>
      <c r="O190" t="s">
        <v>95</v>
      </c>
      <c r="P190" t="s">
        <v>93</v>
      </c>
      <c r="Q190" t="s">
        <v>33</v>
      </c>
      <c r="R190" t="s">
        <v>6</v>
      </c>
      <c r="S190" t="s">
        <v>6</v>
      </c>
      <c r="T190" t="s">
        <v>160</v>
      </c>
    </row>
    <row r="191" spans="1:20" x14ac:dyDescent="0.25">
      <c r="A191" s="3">
        <v>190</v>
      </c>
      <c r="B191" t="s">
        <v>11</v>
      </c>
      <c r="C191" t="s">
        <v>62</v>
      </c>
      <c r="D191" s="4" t="s">
        <v>65</v>
      </c>
      <c r="E191" t="s">
        <v>7</v>
      </c>
      <c r="F191" t="s">
        <v>6</v>
      </c>
      <c r="G191" t="s">
        <v>2</v>
      </c>
      <c r="H191" t="s">
        <v>8</v>
      </c>
      <c r="I191" t="s">
        <v>9</v>
      </c>
      <c r="J191" t="s">
        <v>71</v>
      </c>
      <c r="K191" t="s">
        <v>6</v>
      </c>
      <c r="L191" t="s">
        <v>67</v>
      </c>
      <c r="M191" t="s">
        <v>10</v>
      </c>
      <c r="N191" t="s">
        <v>72</v>
      </c>
      <c r="O191" t="s">
        <v>68</v>
      </c>
      <c r="P191" t="s">
        <v>69</v>
      </c>
      <c r="Q191" t="s">
        <v>70</v>
      </c>
      <c r="R191" t="s">
        <v>6</v>
      </c>
      <c r="S191" t="s">
        <v>6</v>
      </c>
      <c r="T191" t="s">
        <v>135</v>
      </c>
    </row>
    <row r="192" spans="1:20" x14ac:dyDescent="0.25">
      <c r="A192" s="3">
        <v>191</v>
      </c>
      <c r="B192" t="s">
        <v>11</v>
      </c>
      <c r="C192" t="s">
        <v>62</v>
      </c>
      <c r="D192" s="4" t="s">
        <v>14</v>
      </c>
      <c r="E192" t="s">
        <v>73</v>
      </c>
      <c r="F192" t="s">
        <v>64</v>
      </c>
      <c r="G192" t="s">
        <v>2</v>
      </c>
      <c r="H192" t="s">
        <v>3</v>
      </c>
      <c r="I192" t="s">
        <v>65</v>
      </c>
      <c r="J192" t="s">
        <v>66</v>
      </c>
      <c r="K192" t="s">
        <v>4</v>
      </c>
      <c r="L192" t="s">
        <v>67</v>
      </c>
      <c r="M192" t="s">
        <v>5</v>
      </c>
      <c r="N192" t="s">
        <v>80</v>
      </c>
      <c r="O192" t="s">
        <v>92</v>
      </c>
      <c r="P192" t="s">
        <v>69</v>
      </c>
      <c r="Q192" t="s">
        <v>70</v>
      </c>
      <c r="R192" t="s">
        <v>6</v>
      </c>
      <c r="S192" t="s">
        <v>6</v>
      </c>
      <c r="T192" t="s">
        <v>160</v>
      </c>
    </row>
    <row r="193" spans="1:20" x14ac:dyDescent="0.25">
      <c r="A193" s="3">
        <v>192</v>
      </c>
      <c r="B193" t="s">
        <v>12</v>
      </c>
      <c r="C193" t="s">
        <v>74</v>
      </c>
      <c r="D193" s="4" t="s">
        <v>14</v>
      </c>
      <c r="E193" t="s">
        <v>75</v>
      </c>
      <c r="F193" t="s">
        <v>64</v>
      </c>
      <c r="G193" t="s">
        <v>2</v>
      </c>
      <c r="H193" t="s">
        <v>38</v>
      </c>
      <c r="I193" t="s">
        <v>9</v>
      </c>
      <c r="J193" t="s">
        <v>76</v>
      </c>
      <c r="K193" t="s">
        <v>4</v>
      </c>
      <c r="L193" t="s">
        <v>67</v>
      </c>
      <c r="M193" t="s">
        <v>5</v>
      </c>
      <c r="N193" t="s">
        <v>77</v>
      </c>
      <c r="O193" t="s">
        <v>92</v>
      </c>
      <c r="P193" t="s">
        <v>69</v>
      </c>
      <c r="Q193" t="s">
        <v>70</v>
      </c>
      <c r="R193" t="s">
        <v>6</v>
      </c>
      <c r="S193" t="s">
        <v>6</v>
      </c>
      <c r="T193" t="s">
        <v>137</v>
      </c>
    </row>
    <row r="194" spans="1:20" x14ac:dyDescent="0.25">
      <c r="A194" s="3">
        <v>193</v>
      </c>
      <c r="B194" t="s">
        <v>17</v>
      </c>
      <c r="C194" t="s">
        <v>84</v>
      </c>
      <c r="D194" s="4" t="s">
        <v>18</v>
      </c>
      <c r="E194" t="s">
        <v>30</v>
      </c>
      <c r="F194" t="s">
        <v>6</v>
      </c>
      <c r="G194" t="s">
        <v>2</v>
      </c>
      <c r="H194" t="s">
        <v>19</v>
      </c>
      <c r="I194" t="s">
        <v>9</v>
      </c>
      <c r="J194" t="s">
        <v>76</v>
      </c>
      <c r="K194" t="s">
        <v>6</v>
      </c>
      <c r="L194" t="s">
        <v>23</v>
      </c>
      <c r="M194" t="s">
        <v>5</v>
      </c>
      <c r="N194" t="s">
        <v>77</v>
      </c>
      <c r="O194" t="s">
        <v>92</v>
      </c>
      <c r="P194" t="s">
        <v>256</v>
      </c>
      <c r="Q194" t="s">
        <v>70</v>
      </c>
      <c r="R194" t="s">
        <v>6</v>
      </c>
      <c r="S194" t="s">
        <v>6</v>
      </c>
      <c r="T194" t="s">
        <v>137</v>
      </c>
    </row>
    <row r="195" spans="1:20" x14ac:dyDescent="0.25">
      <c r="A195" s="3">
        <v>194</v>
      </c>
      <c r="B195" t="s">
        <v>11</v>
      </c>
      <c r="C195" t="s">
        <v>104</v>
      </c>
      <c r="D195" s="4" t="s">
        <v>14</v>
      </c>
      <c r="E195" t="s">
        <v>7</v>
      </c>
      <c r="F195" t="s">
        <v>6</v>
      </c>
      <c r="G195" t="s">
        <v>2</v>
      </c>
      <c r="H195" t="s">
        <v>22</v>
      </c>
      <c r="I195" t="s">
        <v>65</v>
      </c>
      <c r="J195" t="s">
        <v>100</v>
      </c>
      <c r="K195" t="s">
        <v>6</v>
      </c>
      <c r="L195" t="s">
        <v>23</v>
      </c>
      <c r="M195" t="s">
        <v>5</v>
      </c>
      <c r="N195" t="s">
        <v>80</v>
      </c>
      <c r="O195" t="s">
        <v>92</v>
      </c>
      <c r="P195" t="s">
        <v>93</v>
      </c>
      <c r="Q195" t="s">
        <v>33</v>
      </c>
      <c r="R195" t="s">
        <v>6</v>
      </c>
      <c r="S195" t="s">
        <v>6</v>
      </c>
      <c r="T195" t="s">
        <v>161</v>
      </c>
    </row>
    <row r="196" spans="1:20" x14ac:dyDescent="0.25">
      <c r="A196" s="3">
        <v>195</v>
      </c>
      <c r="B196" t="s">
        <v>11</v>
      </c>
      <c r="C196" t="s">
        <v>104</v>
      </c>
      <c r="D196" s="4" t="s">
        <v>14</v>
      </c>
      <c r="E196" t="s">
        <v>94</v>
      </c>
      <c r="F196" t="s">
        <v>85</v>
      </c>
      <c r="G196" t="s">
        <v>2</v>
      </c>
      <c r="H196" t="s">
        <v>22</v>
      </c>
      <c r="I196" t="s">
        <v>65</v>
      </c>
      <c r="J196" t="s">
        <v>76</v>
      </c>
      <c r="K196" t="s">
        <v>6</v>
      </c>
      <c r="L196" t="s">
        <v>23</v>
      </c>
      <c r="M196" t="s">
        <v>5</v>
      </c>
      <c r="N196" t="s">
        <v>80</v>
      </c>
      <c r="O196" t="s">
        <v>86</v>
      </c>
      <c r="P196" t="s">
        <v>93</v>
      </c>
      <c r="Q196" t="s">
        <v>33</v>
      </c>
      <c r="R196" t="s">
        <v>6</v>
      </c>
      <c r="S196" t="s">
        <v>6</v>
      </c>
      <c r="T196" t="s">
        <v>162</v>
      </c>
    </row>
    <row r="197" spans="1:20" x14ac:dyDescent="0.25">
      <c r="A197" s="3">
        <v>196</v>
      </c>
      <c r="B197" t="s">
        <v>13</v>
      </c>
      <c r="C197" t="s">
        <v>104</v>
      </c>
      <c r="D197" s="4" t="s">
        <v>14</v>
      </c>
      <c r="E197" t="s">
        <v>7</v>
      </c>
      <c r="F197" t="s">
        <v>6</v>
      </c>
      <c r="G197" t="s">
        <v>2</v>
      </c>
      <c r="H197" t="s">
        <v>28</v>
      </c>
      <c r="I197" t="s">
        <v>9</v>
      </c>
      <c r="J197" t="s">
        <v>112</v>
      </c>
      <c r="K197" t="s">
        <v>6</v>
      </c>
      <c r="L197" t="s">
        <v>23</v>
      </c>
      <c r="M197" t="s">
        <v>5</v>
      </c>
      <c r="N197" t="s">
        <v>77</v>
      </c>
      <c r="O197" t="s">
        <v>95</v>
      </c>
      <c r="P197" t="s">
        <v>93</v>
      </c>
      <c r="Q197" t="s">
        <v>33</v>
      </c>
      <c r="R197" t="s">
        <v>6</v>
      </c>
      <c r="S197" t="s">
        <v>113</v>
      </c>
      <c r="T197" t="s">
        <v>162</v>
      </c>
    </row>
    <row r="198" spans="1:20" x14ac:dyDescent="0.25">
      <c r="A198" s="3">
        <v>197</v>
      </c>
      <c r="B198" t="s">
        <v>11</v>
      </c>
      <c r="C198" t="s">
        <v>62</v>
      </c>
      <c r="D198" s="4" t="s">
        <v>18</v>
      </c>
      <c r="E198" t="s">
        <v>94</v>
      </c>
      <c r="F198" t="s">
        <v>6</v>
      </c>
      <c r="G198" t="s">
        <v>2</v>
      </c>
      <c r="H198" t="s">
        <v>8</v>
      </c>
      <c r="I198" t="s">
        <v>65</v>
      </c>
      <c r="J198" t="s">
        <v>129</v>
      </c>
      <c r="K198" t="s">
        <v>6</v>
      </c>
      <c r="L198" t="s">
        <v>29</v>
      </c>
      <c r="M198" t="s">
        <v>25</v>
      </c>
      <c r="N198" t="s">
        <v>72</v>
      </c>
      <c r="O198" t="s">
        <v>92</v>
      </c>
      <c r="P198" t="s">
        <v>256</v>
      </c>
      <c r="Q198" t="s">
        <v>70</v>
      </c>
      <c r="R198" t="s">
        <v>6</v>
      </c>
      <c r="S198" t="s">
        <v>83</v>
      </c>
      <c r="T198" t="s">
        <v>160</v>
      </c>
    </row>
    <row r="199" spans="1:20" x14ac:dyDescent="0.25">
      <c r="A199" s="3">
        <v>198</v>
      </c>
      <c r="B199" t="s">
        <v>11</v>
      </c>
      <c r="C199" t="s">
        <v>78</v>
      </c>
      <c r="D199" s="4" t="s">
        <v>63</v>
      </c>
      <c r="E199" t="s">
        <v>94</v>
      </c>
      <c r="F199" t="s">
        <v>64</v>
      </c>
      <c r="G199" t="s">
        <v>2</v>
      </c>
      <c r="H199" t="s">
        <v>38</v>
      </c>
      <c r="I199" t="s">
        <v>9</v>
      </c>
      <c r="J199" t="s">
        <v>130</v>
      </c>
      <c r="K199" t="s">
        <v>6</v>
      </c>
      <c r="L199" t="s">
        <v>67</v>
      </c>
      <c r="M199" t="s">
        <v>10</v>
      </c>
      <c r="N199" t="s">
        <v>90</v>
      </c>
      <c r="O199" t="s">
        <v>68</v>
      </c>
      <c r="P199" t="s">
        <v>257</v>
      </c>
      <c r="Q199" t="s">
        <v>70</v>
      </c>
      <c r="R199" t="s">
        <v>83</v>
      </c>
      <c r="S199" t="s">
        <v>83</v>
      </c>
      <c r="T199" t="s">
        <v>135</v>
      </c>
    </row>
    <row r="200" spans="1:20" x14ac:dyDescent="0.25">
      <c r="A200" s="3">
        <v>199</v>
      </c>
      <c r="B200" t="s">
        <v>11</v>
      </c>
      <c r="C200" t="s">
        <v>84</v>
      </c>
      <c r="D200" s="4" t="s">
        <v>18</v>
      </c>
      <c r="E200" t="s">
        <v>30</v>
      </c>
      <c r="F200" t="s">
        <v>6</v>
      </c>
      <c r="G200" t="s">
        <v>2</v>
      </c>
      <c r="H200" t="s">
        <v>3</v>
      </c>
      <c r="I200" t="s">
        <v>9</v>
      </c>
      <c r="J200" t="s">
        <v>71</v>
      </c>
      <c r="K200" t="s">
        <v>6</v>
      </c>
      <c r="L200" t="s">
        <v>118</v>
      </c>
      <c r="M200" t="s">
        <v>5</v>
      </c>
      <c r="N200" t="s">
        <v>90</v>
      </c>
      <c r="O200" t="s">
        <v>86</v>
      </c>
      <c r="P200" t="s">
        <v>256</v>
      </c>
      <c r="Q200" t="s">
        <v>70</v>
      </c>
      <c r="R200" t="s">
        <v>6</v>
      </c>
      <c r="S200" t="s">
        <v>6</v>
      </c>
      <c r="T200" t="s">
        <v>137</v>
      </c>
    </row>
    <row r="201" spans="1:20" x14ac:dyDescent="0.25">
      <c r="A201" s="3">
        <v>200</v>
      </c>
      <c r="B201" t="s">
        <v>26</v>
      </c>
      <c r="C201" t="s">
        <v>84</v>
      </c>
      <c r="D201" s="4" t="s">
        <v>18</v>
      </c>
      <c r="E201" t="s">
        <v>121</v>
      </c>
      <c r="F201" t="s">
        <v>6</v>
      </c>
      <c r="G201" t="s">
        <v>2</v>
      </c>
      <c r="H201" t="s">
        <v>28</v>
      </c>
      <c r="I201" t="s">
        <v>128</v>
      </c>
      <c r="J201" t="s">
        <v>66</v>
      </c>
      <c r="K201" t="s">
        <v>6</v>
      </c>
      <c r="L201" t="s">
        <v>23</v>
      </c>
      <c r="M201" t="s">
        <v>5</v>
      </c>
      <c r="N201" t="s">
        <v>72</v>
      </c>
      <c r="O201" t="s">
        <v>92</v>
      </c>
      <c r="P201" t="s">
        <v>93</v>
      </c>
      <c r="Q201" t="s">
        <v>33</v>
      </c>
      <c r="R201" t="s">
        <v>6</v>
      </c>
      <c r="S201" t="s">
        <v>6</v>
      </c>
      <c r="T201" t="s">
        <v>162</v>
      </c>
    </row>
    <row r="202" spans="1:20" x14ac:dyDescent="0.25">
      <c r="A202" s="3">
        <v>201</v>
      </c>
      <c r="B202" t="s">
        <v>26</v>
      </c>
      <c r="C202" t="s">
        <v>78</v>
      </c>
      <c r="D202" s="4" t="s">
        <v>65</v>
      </c>
      <c r="E202" t="s">
        <v>30</v>
      </c>
      <c r="F202" t="s">
        <v>85</v>
      </c>
      <c r="G202" t="s">
        <v>2</v>
      </c>
      <c r="H202" t="s">
        <v>8</v>
      </c>
      <c r="I202" t="s">
        <v>63</v>
      </c>
      <c r="J202" t="s">
        <v>20</v>
      </c>
      <c r="K202" t="s">
        <v>6</v>
      </c>
      <c r="L202" t="s">
        <v>29</v>
      </c>
      <c r="M202" t="s">
        <v>10</v>
      </c>
      <c r="N202" t="s">
        <v>80</v>
      </c>
      <c r="O202" t="s">
        <v>68</v>
      </c>
      <c r="P202" t="s">
        <v>257</v>
      </c>
      <c r="Q202" t="s">
        <v>70</v>
      </c>
      <c r="R202" t="s">
        <v>6</v>
      </c>
      <c r="S202" t="s">
        <v>6</v>
      </c>
      <c r="T202" t="s">
        <v>160</v>
      </c>
    </row>
    <row r="203" spans="1:20" x14ac:dyDescent="0.25">
      <c r="A203" s="3">
        <v>202</v>
      </c>
      <c r="B203" t="s">
        <v>26</v>
      </c>
      <c r="C203" t="s">
        <v>84</v>
      </c>
      <c r="D203" s="4" t="s">
        <v>65</v>
      </c>
      <c r="E203" t="s">
        <v>142</v>
      </c>
      <c r="F203" t="s">
        <v>85</v>
      </c>
      <c r="G203" t="s">
        <v>2</v>
      </c>
      <c r="H203" t="s">
        <v>8</v>
      </c>
      <c r="I203" t="s">
        <v>9</v>
      </c>
      <c r="J203" t="s">
        <v>126</v>
      </c>
      <c r="K203" t="s">
        <v>6</v>
      </c>
      <c r="L203" t="s">
        <v>23</v>
      </c>
      <c r="M203" t="s">
        <v>5</v>
      </c>
      <c r="N203" t="s">
        <v>77</v>
      </c>
      <c r="O203" t="s">
        <v>68</v>
      </c>
      <c r="P203" t="s">
        <v>257</v>
      </c>
      <c r="Q203" t="s">
        <v>70</v>
      </c>
      <c r="R203" t="s">
        <v>6</v>
      </c>
      <c r="S203" t="s">
        <v>6</v>
      </c>
      <c r="T203" t="s">
        <v>135</v>
      </c>
    </row>
    <row r="204" spans="1:20" x14ac:dyDescent="0.25">
      <c r="A204" s="3">
        <v>203</v>
      </c>
      <c r="B204" t="s">
        <v>12</v>
      </c>
      <c r="C204" t="s">
        <v>84</v>
      </c>
      <c r="D204" s="4" t="s">
        <v>18</v>
      </c>
      <c r="E204" t="s">
        <v>14</v>
      </c>
      <c r="F204" t="s">
        <v>6</v>
      </c>
      <c r="G204" t="s">
        <v>2</v>
      </c>
      <c r="H204" t="s">
        <v>22</v>
      </c>
      <c r="I204" t="s">
        <v>65</v>
      </c>
      <c r="J204" t="s">
        <v>120</v>
      </c>
      <c r="K204" t="s">
        <v>6</v>
      </c>
      <c r="L204" t="s">
        <v>23</v>
      </c>
      <c r="M204" t="s">
        <v>5</v>
      </c>
      <c r="N204" t="s">
        <v>90</v>
      </c>
      <c r="O204" t="s">
        <v>92</v>
      </c>
      <c r="P204" t="s">
        <v>93</v>
      </c>
      <c r="Q204" t="s">
        <v>33</v>
      </c>
      <c r="R204" t="s">
        <v>6</v>
      </c>
      <c r="S204" t="s">
        <v>83</v>
      </c>
      <c r="T204" t="s">
        <v>135</v>
      </c>
    </row>
    <row r="205" spans="1:20" x14ac:dyDescent="0.25">
      <c r="A205" s="3">
        <v>204</v>
      </c>
      <c r="B205" t="s">
        <v>12</v>
      </c>
      <c r="C205" t="s">
        <v>62</v>
      </c>
      <c r="D205" s="4" t="s">
        <v>18</v>
      </c>
      <c r="E205" t="s">
        <v>7</v>
      </c>
      <c r="F205" t="s">
        <v>6</v>
      </c>
      <c r="G205" t="s">
        <v>2</v>
      </c>
      <c r="H205" t="s">
        <v>28</v>
      </c>
      <c r="I205" t="s">
        <v>9</v>
      </c>
      <c r="J205" t="s">
        <v>98</v>
      </c>
      <c r="K205" t="s">
        <v>6</v>
      </c>
      <c r="L205" t="s">
        <v>23</v>
      </c>
      <c r="M205" t="s">
        <v>25</v>
      </c>
      <c r="N205" t="s">
        <v>90</v>
      </c>
      <c r="O205" t="s">
        <v>92</v>
      </c>
      <c r="P205" t="s">
        <v>93</v>
      </c>
      <c r="Q205" t="s">
        <v>70</v>
      </c>
      <c r="R205" t="s">
        <v>6</v>
      </c>
      <c r="S205" t="s">
        <v>6</v>
      </c>
      <c r="T205" t="s">
        <v>135</v>
      </c>
    </row>
    <row r="206" spans="1:20" x14ac:dyDescent="0.25">
      <c r="A206" s="3">
        <v>205</v>
      </c>
      <c r="B206" t="s">
        <v>12</v>
      </c>
      <c r="C206" t="s">
        <v>62</v>
      </c>
      <c r="D206" s="4" t="s">
        <v>124</v>
      </c>
      <c r="E206" t="s">
        <v>124</v>
      </c>
      <c r="F206" t="s">
        <v>6</v>
      </c>
      <c r="G206" t="s">
        <v>2</v>
      </c>
      <c r="H206" t="s">
        <v>27</v>
      </c>
      <c r="I206" t="s">
        <v>9</v>
      </c>
      <c r="J206" t="s">
        <v>130</v>
      </c>
      <c r="K206" t="s">
        <v>6</v>
      </c>
      <c r="L206" t="s">
        <v>67</v>
      </c>
      <c r="M206" t="s">
        <v>5</v>
      </c>
      <c r="N206" t="s">
        <v>77</v>
      </c>
      <c r="O206" t="s">
        <v>68</v>
      </c>
      <c r="P206" t="s">
        <v>257</v>
      </c>
      <c r="Q206" t="s">
        <v>33</v>
      </c>
      <c r="R206" t="s">
        <v>6</v>
      </c>
      <c r="S206" t="s">
        <v>6</v>
      </c>
      <c r="T206" t="s">
        <v>135</v>
      </c>
    </row>
    <row r="207" spans="1:20" x14ac:dyDescent="0.25">
      <c r="A207" s="3">
        <v>206</v>
      </c>
      <c r="B207" t="s">
        <v>13</v>
      </c>
      <c r="C207" t="s">
        <v>78</v>
      </c>
      <c r="D207" s="4" t="s">
        <v>14</v>
      </c>
      <c r="E207" t="s">
        <v>14</v>
      </c>
      <c r="F207" t="s">
        <v>64</v>
      </c>
      <c r="G207" t="s">
        <v>79</v>
      </c>
      <c r="H207" t="s">
        <v>15</v>
      </c>
      <c r="I207" t="s">
        <v>75</v>
      </c>
      <c r="J207" t="s">
        <v>66</v>
      </c>
      <c r="K207" t="s">
        <v>6</v>
      </c>
      <c r="L207" t="s">
        <v>67</v>
      </c>
      <c r="M207" t="s">
        <v>5</v>
      </c>
      <c r="N207" t="s">
        <v>80</v>
      </c>
      <c r="O207" t="s">
        <v>92</v>
      </c>
      <c r="P207" t="s">
        <v>256</v>
      </c>
      <c r="Q207" t="s">
        <v>82</v>
      </c>
      <c r="R207" t="s">
        <v>6</v>
      </c>
      <c r="S207" t="s">
        <v>83</v>
      </c>
      <c r="T207" t="s">
        <v>160</v>
      </c>
    </row>
    <row r="208" spans="1:20" x14ac:dyDescent="0.25">
      <c r="A208" s="3">
        <v>207</v>
      </c>
      <c r="B208" t="s">
        <v>13</v>
      </c>
      <c r="C208" t="s">
        <v>104</v>
      </c>
      <c r="D208" s="4" t="s">
        <v>14</v>
      </c>
      <c r="E208" t="s">
        <v>7</v>
      </c>
      <c r="F208" t="s">
        <v>64</v>
      </c>
      <c r="G208" t="s">
        <v>79</v>
      </c>
      <c r="H208" t="s">
        <v>24</v>
      </c>
      <c r="I208" t="s">
        <v>75</v>
      </c>
      <c r="J208" t="s">
        <v>105</v>
      </c>
      <c r="K208" t="s">
        <v>6</v>
      </c>
      <c r="L208" t="s">
        <v>23</v>
      </c>
      <c r="M208" t="s">
        <v>5</v>
      </c>
      <c r="N208" t="s">
        <v>77</v>
      </c>
      <c r="O208" t="s">
        <v>86</v>
      </c>
      <c r="P208" t="s">
        <v>256</v>
      </c>
      <c r="Q208" t="s">
        <v>33</v>
      </c>
      <c r="R208" t="s">
        <v>6</v>
      </c>
      <c r="S208" t="s">
        <v>6</v>
      </c>
      <c r="T208" t="s">
        <v>135</v>
      </c>
    </row>
    <row r="209" spans="1:20" x14ac:dyDescent="0.25">
      <c r="A209" s="3">
        <v>208</v>
      </c>
      <c r="B209" t="s">
        <v>11</v>
      </c>
      <c r="C209" t="s">
        <v>78</v>
      </c>
      <c r="D209" s="4" t="s">
        <v>14</v>
      </c>
      <c r="E209" t="s">
        <v>94</v>
      </c>
      <c r="F209" t="s">
        <v>6</v>
      </c>
      <c r="G209" t="s">
        <v>2</v>
      </c>
      <c r="H209" t="s">
        <v>24</v>
      </c>
      <c r="I209" t="s">
        <v>75</v>
      </c>
      <c r="J209" t="s">
        <v>66</v>
      </c>
      <c r="K209" t="s">
        <v>6</v>
      </c>
      <c r="L209" t="s">
        <v>67</v>
      </c>
      <c r="M209" t="s">
        <v>25</v>
      </c>
      <c r="N209" t="s">
        <v>80</v>
      </c>
      <c r="O209" t="s">
        <v>86</v>
      </c>
      <c r="P209" t="s">
        <v>93</v>
      </c>
      <c r="Q209" t="s">
        <v>70</v>
      </c>
      <c r="R209" t="s">
        <v>6</v>
      </c>
      <c r="S209" t="s">
        <v>6</v>
      </c>
      <c r="T209" t="s">
        <v>161</v>
      </c>
    </row>
    <row r="210" spans="1:20" x14ac:dyDescent="0.25">
      <c r="A210" s="3">
        <v>209</v>
      </c>
      <c r="B210" t="s">
        <v>26</v>
      </c>
      <c r="C210" t="s">
        <v>74</v>
      </c>
      <c r="D210" s="4" t="s">
        <v>63</v>
      </c>
      <c r="E210" t="s">
        <v>94</v>
      </c>
      <c r="F210" t="s">
        <v>85</v>
      </c>
      <c r="G210" t="s">
        <v>2</v>
      </c>
      <c r="H210" t="s">
        <v>8</v>
      </c>
      <c r="I210" t="s">
        <v>9</v>
      </c>
      <c r="J210" t="s">
        <v>96</v>
      </c>
      <c r="K210" t="s">
        <v>6</v>
      </c>
      <c r="L210" t="s">
        <v>67</v>
      </c>
      <c r="M210" t="s">
        <v>25</v>
      </c>
      <c r="N210" t="s">
        <v>77</v>
      </c>
      <c r="O210" t="s">
        <v>68</v>
      </c>
      <c r="P210" t="s">
        <v>69</v>
      </c>
      <c r="Q210" t="s">
        <v>70</v>
      </c>
      <c r="R210" t="s">
        <v>6</v>
      </c>
      <c r="S210" t="s">
        <v>6</v>
      </c>
      <c r="T210" t="s">
        <v>135</v>
      </c>
    </row>
    <row r="211" spans="1:20" x14ac:dyDescent="0.25">
      <c r="A211" s="3">
        <v>210</v>
      </c>
      <c r="B211" t="s">
        <v>11</v>
      </c>
      <c r="C211" t="s">
        <v>62</v>
      </c>
      <c r="D211" s="4" t="s">
        <v>97</v>
      </c>
      <c r="E211" t="s">
        <v>99</v>
      </c>
      <c r="F211" t="s">
        <v>64</v>
      </c>
      <c r="G211" t="s">
        <v>2</v>
      </c>
      <c r="H211" t="s">
        <v>28</v>
      </c>
      <c r="I211" t="s">
        <v>9</v>
      </c>
      <c r="J211" t="s">
        <v>98</v>
      </c>
      <c r="K211" t="s">
        <v>6</v>
      </c>
      <c r="L211" t="s">
        <v>23</v>
      </c>
      <c r="M211" t="s">
        <v>5</v>
      </c>
      <c r="N211" t="s">
        <v>90</v>
      </c>
      <c r="O211" t="s">
        <v>68</v>
      </c>
      <c r="P211" t="s">
        <v>93</v>
      </c>
      <c r="Q211" t="s">
        <v>70</v>
      </c>
      <c r="R211" t="s">
        <v>6</v>
      </c>
      <c r="S211" t="s">
        <v>6</v>
      </c>
      <c r="T211" t="s">
        <v>160</v>
      </c>
    </row>
    <row r="212" spans="1:20" x14ac:dyDescent="0.25">
      <c r="A212" s="3">
        <v>211</v>
      </c>
      <c r="B212" t="s">
        <v>13</v>
      </c>
      <c r="C212" t="s">
        <v>78</v>
      </c>
      <c r="D212" s="4" t="s">
        <v>18</v>
      </c>
      <c r="E212" t="s">
        <v>14</v>
      </c>
      <c r="F212" t="s">
        <v>64</v>
      </c>
      <c r="G212" t="s">
        <v>79</v>
      </c>
      <c r="H212" t="s">
        <v>15</v>
      </c>
      <c r="I212" t="s">
        <v>75</v>
      </c>
      <c r="J212" t="s">
        <v>66</v>
      </c>
      <c r="K212" t="s">
        <v>6</v>
      </c>
      <c r="L212" t="s">
        <v>67</v>
      </c>
      <c r="M212" t="s">
        <v>5</v>
      </c>
      <c r="N212" t="s">
        <v>80</v>
      </c>
      <c r="O212" t="s">
        <v>81</v>
      </c>
      <c r="P212" t="s">
        <v>256</v>
      </c>
      <c r="Q212" t="s">
        <v>82</v>
      </c>
      <c r="R212" t="s">
        <v>6</v>
      </c>
      <c r="S212" t="s">
        <v>83</v>
      </c>
      <c r="T212" t="s">
        <v>160</v>
      </c>
    </row>
    <row r="213" spans="1:20" x14ac:dyDescent="0.25">
      <c r="A213" s="3">
        <v>7</v>
      </c>
      <c r="D213" s="4" t="s">
        <v>65</v>
      </c>
    </row>
    <row r="214" spans="1:20" x14ac:dyDescent="0.25">
      <c r="A214" s="3">
        <v>12</v>
      </c>
      <c r="D214" s="4" t="s">
        <v>65</v>
      </c>
    </row>
    <row r="215" spans="1:20" x14ac:dyDescent="0.25">
      <c r="A215" s="3">
        <v>13</v>
      </c>
      <c r="D215" s="4" t="s">
        <v>63</v>
      </c>
    </row>
    <row r="216" spans="1:20" x14ac:dyDescent="0.25">
      <c r="A216" s="3">
        <v>18</v>
      </c>
      <c r="D216" s="4" t="s">
        <v>65</v>
      </c>
    </row>
    <row r="217" spans="1:20" x14ac:dyDescent="0.25">
      <c r="A217" s="3">
        <v>21</v>
      </c>
      <c r="D217" s="4" t="s">
        <v>14</v>
      </c>
    </row>
    <row r="218" spans="1:20" x14ac:dyDescent="0.25">
      <c r="A218" s="3">
        <v>27</v>
      </c>
      <c r="D218" s="4" t="s">
        <v>65</v>
      </c>
    </row>
    <row r="219" spans="1:20" x14ac:dyDescent="0.25">
      <c r="A219" s="3">
        <v>28</v>
      </c>
      <c r="D219" s="4" t="s">
        <v>14</v>
      </c>
    </row>
    <row r="220" spans="1:20" x14ac:dyDescent="0.25">
      <c r="A220" s="3">
        <v>31</v>
      </c>
      <c r="D220" s="4" t="s">
        <v>97</v>
      </c>
    </row>
    <row r="221" spans="1:20" x14ac:dyDescent="0.25">
      <c r="A221" s="3">
        <v>34</v>
      </c>
      <c r="D221" s="4" t="s">
        <v>63</v>
      </c>
    </row>
    <row r="222" spans="1:20" x14ac:dyDescent="0.25">
      <c r="A222" s="3">
        <v>37</v>
      </c>
      <c r="D222" s="4" t="s">
        <v>65</v>
      </c>
    </row>
    <row r="223" spans="1:20" x14ac:dyDescent="0.25">
      <c r="A223" s="3">
        <v>40</v>
      </c>
      <c r="D223" s="4" t="s">
        <v>14</v>
      </c>
    </row>
    <row r="224" spans="1:20" x14ac:dyDescent="0.25">
      <c r="A224" s="3">
        <v>42</v>
      </c>
      <c r="D224" s="4" t="s">
        <v>63</v>
      </c>
    </row>
    <row r="225" spans="1:4" x14ac:dyDescent="0.25">
      <c r="A225" s="3">
        <v>44</v>
      </c>
      <c r="D225" s="4" t="s">
        <v>63</v>
      </c>
    </row>
    <row r="226" spans="1:4" x14ac:dyDescent="0.25">
      <c r="A226" s="3">
        <v>46</v>
      </c>
      <c r="D226" s="4" t="s">
        <v>14</v>
      </c>
    </row>
    <row r="227" spans="1:4" x14ac:dyDescent="0.25">
      <c r="A227" s="3">
        <v>48</v>
      </c>
      <c r="D227" s="4" t="s">
        <v>63</v>
      </c>
    </row>
    <row r="228" spans="1:4" x14ac:dyDescent="0.25">
      <c r="A228" s="3">
        <v>49</v>
      </c>
      <c r="D228" s="4" t="s">
        <v>14</v>
      </c>
    </row>
    <row r="229" spans="1:4" x14ac:dyDescent="0.25">
      <c r="A229" s="3">
        <v>50</v>
      </c>
      <c r="D229" s="4" t="s">
        <v>63</v>
      </c>
    </row>
    <row r="230" spans="1:4" x14ac:dyDescent="0.25">
      <c r="A230" s="3">
        <v>51</v>
      </c>
      <c r="D230" s="4" t="s">
        <v>14</v>
      </c>
    </row>
    <row r="231" spans="1:4" x14ac:dyDescent="0.25">
      <c r="A231" s="3">
        <v>52</v>
      </c>
      <c r="D231" s="4" t="s">
        <v>65</v>
      </c>
    </row>
    <row r="232" spans="1:4" x14ac:dyDescent="0.25">
      <c r="A232" s="3">
        <v>57</v>
      </c>
      <c r="D232" s="4" t="s">
        <v>14</v>
      </c>
    </row>
    <row r="233" spans="1:4" x14ac:dyDescent="0.25">
      <c r="A233" s="3">
        <v>58</v>
      </c>
      <c r="D233" s="4" t="s">
        <v>14</v>
      </c>
    </row>
    <row r="234" spans="1:4" x14ac:dyDescent="0.25">
      <c r="A234" s="3">
        <v>59</v>
      </c>
      <c r="D234" s="4" t="s">
        <v>63</v>
      </c>
    </row>
    <row r="235" spans="1:4" x14ac:dyDescent="0.25">
      <c r="A235" s="3">
        <v>61</v>
      </c>
      <c r="D235" s="4" t="s">
        <v>65</v>
      </c>
    </row>
    <row r="236" spans="1:4" x14ac:dyDescent="0.25">
      <c r="A236" s="3">
        <v>62</v>
      </c>
      <c r="D236" s="4" t="s">
        <v>14</v>
      </c>
    </row>
    <row r="237" spans="1:4" x14ac:dyDescent="0.25">
      <c r="A237" s="3">
        <v>63</v>
      </c>
      <c r="D237" s="4" t="s">
        <v>63</v>
      </c>
    </row>
    <row r="238" spans="1:4" x14ac:dyDescent="0.25">
      <c r="A238" s="3">
        <v>65</v>
      </c>
      <c r="D238" s="4" t="s">
        <v>124</v>
      </c>
    </row>
    <row r="239" spans="1:4" x14ac:dyDescent="0.25">
      <c r="A239" s="3">
        <v>67</v>
      </c>
      <c r="D239" s="4" t="s">
        <v>63</v>
      </c>
    </row>
    <row r="240" spans="1:4" x14ac:dyDescent="0.25">
      <c r="A240" s="3">
        <v>68</v>
      </c>
      <c r="D240" s="4" t="s">
        <v>88</v>
      </c>
    </row>
    <row r="241" spans="1:4" x14ac:dyDescent="0.25">
      <c r="A241" s="3">
        <v>69</v>
      </c>
      <c r="D241" s="4" t="s">
        <v>65</v>
      </c>
    </row>
    <row r="242" spans="1:4" x14ac:dyDescent="0.25">
      <c r="A242" s="3">
        <v>70</v>
      </c>
      <c r="D242" s="4" t="s">
        <v>63</v>
      </c>
    </row>
    <row r="243" spans="1:4" x14ac:dyDescent="0.25">
      <c r="A243" s="3">
        <v>73</v>
      </c>
      <c r="D243" s="4" t="s">
        <v>14</v>
      </c>
    </row>
    <row r="244" spans="1:4" x14ac:dyDescent="0.25">
      <c r="A244" s="3">
        <v>74</v>
      </c>
      <c r="D244" s="4" t="s">
        <v>65</v>
      </c>
    </row>
    <row r="245" spans="1:4" x14ac:dyDescent="0.25">
      <c r="A245" s="3">
        <v>75</v>
      </c>
      <c r="D245" s="4" t="s">
        <v>14</v>
      </c>
    </row>
    <row r="246" spans="1:4" x14ac:dyDescent="0.25">
      <c r="A246" s="3">
        <v>76</v>
      </c>
      <c r="D246" s="4" t="s">
        <v>192</v>
      </c>
    </row>
    <row r="247" spans="1:4" x14ac:dyDescent="0.25">
      <c r="A247" s="3">
        <v>77</v>
      </c>
      <c r="D247" s="4" t="s">
        <v>14</v>
      </c>
    </row>
    <row r="248" spans="1:4" x14ac:dyDescent="0.25">
      <c r="A248" s="3">
        <v>79</v>
      </c>
      <c r="D248" s="4" t="s">
        <v>88</v>
      </c>
    </row>
    <row r="249" spans="1:4" x14ac:dyDescent="0.25">
      <c r="A249" s="3">
        <v>80</v>
      </c>
      <c r="D249" s="4" t="s">
        <v>63</v>
      </c>
    </row>
    <row r="250" spans="1:4" x14ac:dyDescent="0.25">
      <c r="A250" s="3">
        <v>81</v>
      </c>
      <c r="D250" s="4" t="s">
        <v>65</v>
      </c>
    </row>
    <row r="251" spans="1:4" x14ac:dyDescent="0.25">
      <c r="A251" s="3">
        <v>83</v>
      </c>
      <c r="D251" s="4" t="s">
        <v>88</v>
      </c>
    </row>
    <row r="252" spans="1:4" x14ac:dyDescent="0.25">
      <c r="A252" s="3">
        <v>84</v>
      </c>
      <c r="D252" s="4" t="s">
        <v>63</v>
      </c>
    </row>
    <row r="253" spans="1:4" x14ac:dyDescent="0.25">
      <c r="A253" s="3">
        <v>87</v>
      </c>
      <c r="D253" s="4" t="s">
        <v>65</v>
      </c>
    </row>
    <row r="254" spans="1:4" x14ac:dyDescent="0.25">
      <c r="A254" s="3">
        <v>90</v>
      </c>
      <c r="D254" s="4" t="s">
        <v>88</v>
      </c>
    </row>
    <row r="255" spans="1:4" x14ac:dyDescent="0.25">
      <c r="A255" s="3">
        <v>91</v>
      </c>
      <c r="D255" s="4" t="s">
        <v>192</v>
      </c>
    </row>
    <row r="256" spans="1:4" x14ac:dyDescent="0.25">
      <c r="A256" s="3">
        <v>94</v>
      </c>
      <c r="D256" s="4" t="s">
        <v>14</v>
      </c>
    </row>
    <row r="257" spans="1:4" x14ac:dyDescent="0.25">
      <c r="A257" s="3">
        <v>95</v>
      </c>
      <c r="D257" s="4" t="s">
        <v>63</v>
      </c>
    </row>
    <row r="258" spans="1:4" x14ac:dyDescent="0.25">
      <c r="A258" s="3">
        <v>97</v>
      </c>
      <c r="D258" s="4" t="s">
        <v>14</v>
      </c>
    </row>
    <row r="259" spans="1:4" x14ac:dyDescent="0.25">
      <c r="A259" s="3">
        <v>98</v>
      </c>
      <c r="D259" s="4" t="s">
        <v>88</v>
      </c>
    </row>
    <row r="260" spans="1:4" x14ac:dyDescent="0.25">
      <c r="A260" s="3">
        <v>99</v>
      </c>
      <c r="D260" s="4" t="s">
        <v>14</v>
      </c>
    </row>
    <row r="261" spans="1:4" x14ac:dyDescent="0.25">
      <c r="A261" s="3">
        <v>106</v>
      </c>
      <c r="D261" s="4" t="s">
        <v>63</v>
      </c>
    </row>
    <row r="262" spans="1:4" x14ac:dyDescent="0.25">
      <c r="A262" s="3">
        <v>107</v>
      </c>
      <c r="D262" s="4" t="s">
        <v>88</v>
      </c>
    </row>
    <row r="263" spans="1:4" x14ac:dyDescent="0.25">
      <c r="A263" s="3">
        <v>108</v>
      </c>
      <c r="D263" s="4" t="s">
        <v>88</v>
      </c>
    </row>
    <row r="264" spans="1:4" x14ac:dyDescent="0.25">
      <c r="A264" s="3">
        <v>109</v>
      </c>
      <c r="D264" s="4" t="s">
        <v>14</v>
      </c>
    </row>
    <row r="265" spans="1:4" x14ac:dyDescent="0.25">
      <c r="A265" s="3">
        <v>110</v>
      </c>
      <c r="D265" s="4" t="s">
        <v>63</v>
      </c>
    </row>
    <row r="266" spans="1:4" x14ac:dyDescent="0.25">
      <c r="A266" s="3">
        <v>113</v>
      </c>
      <c r="D266" s="4" t="s">
        <v>14</v>
      </c>
    </row>
    <row r="267" spans="1:4" x14ac:dyDescent="0.25">
      <c r="A267" s="3">
        <v>114</v>
      </c>
      <c r="D267" s="4" t="s">
        <v>14</v>
      </c>
    </row>
    <row r="268" spans="1:4" x14ac:dyDescent="0.25">
      <c r="A268" s="3">
        <v>116</v>
      </c>
      <c r="D268" s="4" t="s">
        <v>14</v>
      </c>
    </row>
    <row r="269" spans="1:4" x14ac:dyDescent="0.25">
      <c r="A269" s="3">
        <v>119</v>
      </c>
      <c r="D269" s="4" t="s">
        <v>63</v>
      </c>
    </row>
    <row r="270" spans="1:4" x14ac:dyDescent="0.25">
      <c r="A270" s="3">
        <v>121</v>
      </c>
      <c r="D270" s="4" t="s">
        <v>65</v>
      </c>
    </row>
    <row r="271" spans="1:4" x14ac:dyDescent="0.25">
      <c r="A271" s="3">
        <v>123</v>
      </c>
      <c r="D271" s="4" t="s">
        <v>14</v>
      </c>
    </row>
    <row r="272" spans="1:4" x14ac:dyDescent="0.25">
      <c r="A272" s="3">
        <v>125</v>
      </c>
      <c r="D272" s="4" t="s">
        <v>65</v>
      </c>
    </row>
    <row r="273" spans="1:4" x14ac:dyDescent="0.25">
      <c r="A273" s="3">
        <v>132</v>
      </c>
      <c r="D273" s="4" t="s">
        <v>65</v>
      </c>
    </row>
    <row r="274" spans="1:4" x14ac:dyDescent="0.25">
      <c r="A274" s="3">
        <v>133</v>
      </c>
      <c r="D274" s="4" t="s">
        <v>14</v>
      </c>
    </row>
    <row r="275" spans="1:4" x14ac:dyDescent="0.25">
      <c r="A275" s="3">
        <v>134</v>
      </c>
      <c r="D275" s="4" t="s">
        <v>65</v>
      </c>
    </row>
    <row r="276" spans="1:4" x14ac:dyDescent="0.25">
      <c r="A276" s="3">
        <v>136</v>
      </c>
      <c r="D276" s="4" t="s">
        <v>65</v>
      </c>
    </row>
    <row r="277" spans="1:4" x14ac:dyDescent="0.25">
      <c r="A277" s="3">
        <v>138</v>
      </c>
      <c r="D277" s="4" t="s">
        <v>14</v>
      </c>
    </row>
    <row r="278" spans="1:4" x14ac:dyDescent="0.25">
      <c r="A278" s="3">
        <v>141</v>
      </c>
      <c r="D278" s="4" t="s">
        <v>14</v>
      </c>
    </row>
    <row r="279" spans="1:4" x14ac:dyDescent="0.25">
      <c r="A279" s="3">
        <v>142</v>
      </c>
      <c r="D279" s="4" t="s">
        <v>63</v>
      </c>
    </row>
    <row r="280" spans="1:4" x14ac:dyDescent="0.25">
      <c r="A280" s="3">
        <v>146</v>
      </c>
      <c r="D280" s="4" t="s">
        <v>14</v>
      </c>
    </row>
    <row r="281" spans="1:4" x14ac:dyDescent="0.25">
      <c r="A281" s="3">
        <v>148</v>
      </c>
      <c r="D281" s="4" t="s">
        <v>88</v>
      </c>
    </row>
    <row r="282" spans="1:4" x14ac:dyDescent="0.25">
      <c r="A282" s="3">
        <v>149</v>
      </c>
      <c r="D282" s="4" t="s">
        <v>63</v>
      </c>
    </row>
    <row r="283" spans="1:4" x14ac:dyDescent="0.25">
      <c r="A283" s="3">
        <v>155</v>
      </c>
      <c r="D283" s="4" t="s">
        <v>65</v>
      </c>
    </row>
    <row r="284" spans="1:4" x14ac:dyDescent="0.25">
      <c r="A284" s="3">
        <v>158</v>
      </c>
      <c r="D284" s="4" t="s">
        <v>63</v>
      </c>
    </row>
    <row r="285" spans="1:4" x14ac:dyDescent="0.25">
      <c r="A285" s="3">
        <v>161</v>
      </c>
      <c r="D285" s="4" t="s">
        <v>65</v>
      </c>
    </row>
    <row r="286" spans="1:4" x14ac:dyDescent="0.25">
      <c r="A286" s="3">
        <v>162</v>
      </c>
      <c r="D286" s="4" t="s">
        <v>65</v>
      </c>
    </row>
    <row r="287" spans="1:4" x14ac:dyDescent="0.25">
      <c r="A287" s="3">
        <v>163</v>
      </c>
      <c r="D287" s="4" t="s">
        <v>14</v>
      </c>
    </row>
    <row r="288" spans="1:4" x14ac:dyDescent="0.25">
      <c r="A288" s="3">
        <v>164</v>
      </c>
      <c r="D288" s="4" t="s">
        <v>63</v>
      </c>
    </row>
    <row r="289" spans="1:4" x14ac:dyDescent="0.25">
      <c r="A289" s="3">
        <v>166</v>
      </c>
      <c r="D289" s="4" t="s">
        <v>124</v>
      </c>
    </row>
    <row r="290" spans="1:4" x14ac:dyDescent="0.25">
      <c r="A290" s="3">
        <v>168</v>
      </c>
      <c r="D290" s="4" t="s">
        <v>63</v>
      </c>
    </row>
    <row r="291" spans="1:4" x14ac:dyDescent="0.25">
      <c r="A291" s="3">
        <v>169</v>
      </c>
      <c r="D291" s="4" t="s">
        <v>88</v>
      </c>
    </row>
    <row r="292" spans="1:4" x14ac:dyDescent="0.25">
      <c r="A292" s="3">
        <v>171</v>
      </c>
      <c r="D292" s="4" t="s">
        <v>65</v>
      </c>
    </row>
    <row r="293" spans="1:4" x14ac:dyDescent="0.25">
      <c r="A293" s="3">
        <v>174</v>
      </c>
      <c r="D293" s="4" t="s">
        <v>14</v>
      </c>
    </row>
    <row r="294" spans="1:4" x14ac:dyDescent="0.25">
      <c r="A294" s="3">
        <v>176</v>
      </c>
      <c r="D294" s="4" t="s">
        <v>63</v>
      </c>
    </row>
    <row r="295" spans="1:4" x14ac:dyDescent="0.25">
      <c r="A295" s="3">
        <v>178</v>
      </c>
      <c r="D295" s="4" t="s">
        <v>63</v>
      </c>
    </row>
    <row r="296" spans="1:4" x14ac:dyDescent="0.25">
      <c r="A296" s="3">
        <v>183</v>
      </c>
      <c r="D296" s="4" t="s">
        <v>65</v>
      </c>
    </row>
    <row r="297" spans="1:4" x14ac:dyDescent="0.25">
      <c r="A297" s="3">
        <v>184</v>
      </c>
      <c r="D297" s="4" t="s">
        <v>63</v>
      </c>
    </row>
    <row r="298" spans="1:4" x14ac:dyDescent="0.25">
      <c r="A298" s="3">
        <v>189</v>
      </c>
      <c r="D298" s="4" t="s">
        <v>65</v>
      </c>
    </row>
    <row r="299" spans="1:4" x14ac:dyDescent="0.25">
      <c r="A299" s="3">
        <v>196</v>
      </c>
      <c r="D299" s="4" t="s">
        <v>65</v>
      </c>
    </row>
    <row r="300" spans="1:4" x14ac:dyDescent="0.25">
      <c r="A300" s="3">
        <v>197</v>
      </c>
      <c r="D300" s="4" t="s">
        <v>14</v>
      </c>
    </row>
    <row r="301" spans="1:4" x14ac:dyDescent="0.25">
      <c r="A301" s="3">
        <v>198</v>
      </c>
      <c r="D301" s="4" t="s">
        <v>65</v>
      </c>
    </row>
    <row r="302" spans="1:4" x14ac:dyDescent="0.25">
      <c r="A302" s="3">
        <v>200</v>
      </c>
      <c r="D302" s="4" t="s">
        <v>63</v>
      </c>
    </row>
    <row r="303" spans="1:4" x14ac:dyDescent="0.25">
      <c r="A303" s="3">
        <v>201</v>
      </c>
      <c r="D303" s="4" t="s">
        <v>88</v>
      </c>
    </row>
    <row r="304" spans="1:4" x14ac:dyDescent="0.25">
      <c r="A304" s="3">
        <v>202</v>
      </c>
      <c r="D304" s="4" t="s">
        <v>88</v>
      </c>
    </row>
    <row r="305" spans="1:4" x14ac:dyDescent="0.25">
      <c r="A305" s="3">
        <v>203</v>
      </c>
      <c r="D305" s="4" t="s">
        <v>14</v>
      </c>
    </row>
    <row r="306" spans="1:4" x14ac:dyDescent="0.25">
      <c r="A306" s="3">
        <v>204</v>
      </c>
      <c r="D306" s="4" t="s">
        <v>63</v>
      </c>
    </row>
    <row r="307" spans="1:4" x14ac:dyDescent="0.25">
      <c r="A307" s="3">
        <v>210</v>
      </c>
      <c r="D307" s="4" t="s">
        <v>63</v>
      </c>
    </row>
    <row r="308" spans="1:4" x14ac:dyDescent="0.25">
      <c r="A308" s="3">
        <v>211</v>
      </c>
      <c r="D308" s="4" t="s">
        <v>14</v>
      </c>
    </row>
    <row r="309" spans="1:4" x14ac:dyDescent="0.25">
      <c r="A309" s="3">
        <v>22</v>
      </c>
      <c r="D309" s="4" t="s">
        <v>65</v>
      </c>
    </row>
    <row r="310" spans="1:4" x14ac:dyDescent="0.25">
      <c r="A310" s="3">
        <v>34</v>
      </c>
      <c r="D310" s="4" t="s">
        <v>65</v>
      </c>
    </row>
    <row r="311" spans="1:4" x14ac:dyDescent="0.25">
      <c r="A311" s="3">
        <v>42</v>
      </c>
      <c r="D311" s="4" t="s">
        <v>65</v>
      </c>
    </row>
    <row r="312" spans="1:4" x14ac:dyDescent="0.25">
      <c r="A312" s="3">
        <v>46</v>
      </c>
      <c r="D312" s="4" t="s">
        <v>65</v>
      </c>
    </row>
    <row r="313" spans="1:4" x14ac:dyDescent="0.25">
      <c r="A313" s="3">
        <v>48</v>
      </c>
      <c r="D313" s="4" t="s">
        <v>65</v>
      </c>
    </row>
    <row r="314" spans="1:4" x14ac:dyDescent="0.25">
      <c r="A314" s="3">
        <v>51</v>
      </c>
      <c r="D314" s="4" t="s">
        <v>63</v>
      </c>
    </row>
    <row r="315" spans="1:4" x14ac:dyDescent="0.25">
      <c r="A315" s="3">
        <v>58</v>
      </c>
      <c r="D315" s="4" t="s">
        <v>63</v>
      </c>
    </row>
    <row r="316" spans="1:4" x14ac:dyDescent="0.25">
      <c r="A316" s="3">
        <v>62</v>
      </c>
      <c r="D316" s="4" t="s">
        <v>63</v>
      </c>
    </row>
    <row r="317" spans="1:4" x14ac:dyDescent="0.25">
      <c r="A317" s="3">
        <v>75</v>
      </c>
      <c r="D317" s="4" t="s">
        <v>63</v>
      </c>
    </row>
    <row r="318" spans="1:4" x14ac:dyDescent="0.25">
      <c r="A318" s="3">
        <v>76</v>
      </c>
      <c r="D318" s="4" t="s">
        <v>63</v>
      </c>
    </row>
    <row r="319" spans="1:4" x14ac:dyDescent="0.25">
      <c r="A319" s="3">
        <v>77</v>
      </c>
      <c r="D319" s="4" t="s">
        <v>63</v>
      </c>
    </row>
    <row r="320" spans="1:4" x14ac:dyDescent="0.25">
      <c r="A320" s="3">
        <v>84</v>
      </c>
      <c r="D320" s="4" t="s">
        <v>65</v>
      </c>
    </row>
    <row r="321" spans="1:4" x14ac:dyDescent="0.25">
      <c r="A321" s="3">
        <v>91</v>
      </c>
      <c r="D321" s="4" t="s">
        <v>14</v>
      </c>
    </row>
    <row r="322" spans="1:4" x14ac:dyDescent="0.25">
      <c r="A322" s="3">
        <v>94</v>
      </c>
      <c r="D322" s="4" t="s">
        <v>63</v>
      </c>
    </row>
    <row r="323" spans="1:4" x14ac:dyDescent="0.25">
      <c r="A323" s="3">
        <v>95</v>
      </c>
      <c r="D323" s="4" t="s">
        <v>65</v>
      </c>
    </row>
    <row r="324" spans="1:4" x14ac:dyDescent="0.25">
      <c r="A324" s="3">
        <v>99</v>
      </c>
      <c r="D324" s="4" t="s">
        <v>65</v>
      </c>
    </row>
    <row r="325" spans="1:4" x14ac:dyDescent="0.25">
      <c r="A325" s="3">
        <v>109</v>
      </c>
      <c r="D325" s="4" t="s">
        <v>63</v>
      </c>
    </row>
    <row r="326" spans="1:4" x14ac:dyDescent="0.25">
      <c r="A326" s="3">
        <v>123</v>
      </c>
      <c r="D326" s="4" t="s">
        <v>65</v>
      </c>
    </row>
    <row r="327" spans="1:4" x14ac:dyDescent="0.25">
      <c r="A327" s="3">
        <v>133</v>
      </c>
      <c r="D327" s="4" t="s">
        <v>63</v>
      </c>
    </row>
    <row r="328" spans="1:4" x14ac:dyDescent="0.25">
      <c r="A328" s="3">
        <v>138</v>
      </c>
      <c r="D328" s="4" t="s">
        <v>65</v>
      </c>
    </row>
    <row r="329" spans="1:4" x14ac:dyDescent="0.25">
      <c r="A329" s="3">
        <v>141</v>
      </c>
      <c r="D329" s="4" t="s">
        <v>63</v>
      </c>
    </row>
    <row r="330" spans="1:4" x14ac:dyDescent="0.25">
      <c r="A330" s="3">
        <v>142</v>
      </c>
      <c r="D330" s="4" t="s">
        <v>65</v>
      </c>
    </row>
    <row r="331" spans="1:4" x14ac:dyDescent="0.25">
      <c r="A331" s="3">
        <v>146</v>
      </c>
      <c r="D331" s="4" t="s">
        <v>65</v>
      </c>
    </row>
    <row r="332" spans="1:4" x14ac:dyDescent="0.25">
      <c r="A332" s="3">
        <v>149</v>
      </c>
      <c r="D332" s="4" t="s">
        <v>65</v>
      </c>
    </row>
    <row r="333" spans="1:4" x14ac:dyDescent="0.25">
      <c r="A333" s="3">
        <v>158</v>
      </c>
      <c r="D333" s="4" t="s">
        <v>65</v>
      </c>
    </row>
    <row r="334" spans="1:4" x14ac:dyDescent="0.25">
      <c r="A334" s="3">
        <v>163</v>
      </c>
      <c r="D334" s="4" t="s">
        <v>63</v>
      </c>
    </row>
    <row r="335" spans="1:4" x14ac:dyDescent="0.25">
      <c r="A335" s="3">
        <v>176</v>
      </c>
      <c r="D335" s="4" t="s">
        <v>65</v>
      </c>
    </row>
    <row r="336" spans="1:4" x14ac:dyDescent="0.25">
      <c r="A336" s="3">
        <v>197</v>
      </c>
      <c r="D336" s="4" t="s">
        <v>63</v>
      </c>
    </row>
    <row r="337" spans="1:4" x14ac:dyDescent="0.25">
      <c r="A337" s="3">
        <v>203</v>
      </c>
      <c r="D337" s="4" t="s">
        <v>63</v>
      </c>
    </row>
    <row r="338" spans="1:4" x14ac:dyDescent="0.25">
      <c r="A338" s="3">
        <v>58</v>
      </c>
      <c r="D338" s="4" t="s">
        <v>65</v>
      </c>
    </row>
    <row r="339" spans="1:4" x14ac:dyDescent="0.25">
      <c r="A339" s="3">
        <v>62</v>
      </c>
      <c r="D339" s="4" t="s">
        <v>65</v>
      </c>
    </row>
    <row r="340" spans="1:4" x14ac:dyDescent="0.25">
      <c r="A340" s="3">
        <v>76</v>
      </c>
      <c r="D340" s="4" t="s">
        <v>65</v>
      </c>
    </row>
    <row r="341" spans="1:4" x14ac:dyDescent="0.25">
      <c r="A341" s="3">
        <v>91</v>
      </c>
      <c r="D341" s="4" t="s">
        <v>63</v>
      </c>
    </row>
    <row r="342" spans="1:4" x14ac:dyDescent="0.25">
      <c r="A342" s="3">
        <v>94</v>
      </c>
      <c r="D342" s="4" t="s">
        <v>88</v>
      </c>
    </row>
    <row r="343" spans="1:4" x14ac:dyDescent="0.25">
      <c r="A343" s="3">
        <v>141</v>
      </c>
      <c r="D343" s="4" t="s">
        <v>88</v>
      </c>
    </row>
    <row r="344" spans="1:4" x14ac:dyDescent="0.25">
      <c r="A344" s="3">
        <v>163</v>
      </c>
      <c r="D344" s="4" t="s">
        <v>65</v>
      </c>
    </row>
    <row r="345" spans="1:4" x14ac:dyDescent="0.25">
      <c r="A345" s="3">
        <v>163</v>
      </c>
      <c r="D345" s="4" t="s">
        <v>65</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CF209-44DA-4D83-9280-80A9EF39B7DC}">
  <sheetPr>
    <tabColor theme="1"/>
  </sheetPr>
  <dimension ref="A1:T213"/>
  <sheetViews>
    <sheetView topLeftCell="R177" workbookViewId="0">
      <selection activeCell="S203" sqref="S203"/>
    </sheetView>
  </sheetViews>
  <sheetFormatPr defaultRowHeight="15" x14ac:dyDescent="0.25"/>
  <cols>
    <col min="1" max="1" width="15.28515625" bestFit="1" customWidth="1"/>
    <col min="2" max="2" width="16" bestFit="1" customWidth="1"/>
    <col min="3" max="3" width="30.140625" bestFit="1" customWidth="1"/>
    <col min="4" max="4" width="90" bestFit="1" customWidth="1"/>
    <col min="5" max="5" width="176.42578125" bestFit="1" customWidth="1"/>
    <col min="6" max="6" width="32.42578125" bestFit="1" customWidth="1"/>
    <col min="7" max="7" width="40.5703125" bestFit="1" customWidth="1"/>
    <col min="8" max="8" width="66.28515625" bestFit="1" customWidth="1"/>
    <col min="9" max="9" width="77.5703125" bestFit="1" customWidth="1"/>
    <col min="10" max="10" width="91.42578125" customWidth="1"/>
    <col min="11" max="11" width="57.42578125" bestFit="1" customWidth="1"/>
    <col min="12" max="12" width="83.7109375" bestFit="1" customWidth="1"/>
    <col min="13" max="13" width="46.28515625" bestFit="1" customWidth="1"/>
    <col min="14" max="14" width="88" bestFit="1" customWidth="1"/>
    <col min="15" max="15" width="60.5703125" bestFit="1" customWidth="1"/>
    <col min="16" max="16" width="114.42578125" bestFit="1" customWidth="1"/>
    <col min="17" max="17" width="111.42578125" bestFit="1" customWidth="1"/>
    <col min="18" max="18" width="68.85546875" bestFit="1" customWidth="1"/>
    <col min="19" max="19" width="95.140625" bestFit="1" customWidth="1"/>
    <col min="20" max="20" width="60" bestFit="1" customWidth="1"/>
  </cols>
  <sheetData>
    <row r="1" spans="1:20" x14ac:dyDescent="0.25">
      <c r="B1">
        <v>1</v>
      </c>
      <c r="C1">
        <v>2</v>
      </c>
      <c r="D1">
        <v>3</v>
      </c>
      <c r="E1">
        <v>4</v>
      </c>
      <c r="F1">
        <v>5</v>
      </c>
      <c r="G1">
        <v>6</v>
      </c>
      <c r="H1">
        <v>7</v>
      </c>
      <c r="I1">
        <v>8</v>
      </c>
      <c r="J1">
        <v>9</v>
      </c>
      <c r="K1">
        <v>10</v>
      </c>
      <c r="L1">
        <v>11</v>
      </c>
      <c r="M1">
        <v>12</v>
      </c>
      <c r="N1">
        <v>13</v>
      </c>
      <c r="O1">
        <v>14</v>
      </c>
      <c r="P1">
        <v>15</v>
      </c>
      <c r="Q1">
        <v>16</v>
      </c>
      <c r="R1">
        <v>17</v>
      </c>
      <c r="S1">
        <v>18</v>
      </c>
      <c r="T1">
        <v>19</v>
      </c>
    </row>
    <row r="2" spans="1:20" s="22" customFormat="1" x14ac:dyDescent="0.25">
      <c r="A2" s="22" t="s">
        <v>166</v>
      </c>
      <c r="B2" s="22" t="s">
        <v>0</v>
      </c>
      <c r="C2" s="22" t="s">
        <v>45</v>
      </c>
      <c r="D2" s="22" t="s">
        <v>46</v>
      </c>
      <c r="E2" s="22" t="s">
        <v>47</v>
      </c>
      <c r="F2" s="22" t="s">
        <v>48</v>
      </c>
      <c r="G2" s="22" t="s">
        <v>49</v>
      </c>
      <c r="H2" s="22" t="s">
        <v>50</v>
      </c>
      <c r="I2" s="22" t="s">
        <v>51</v>
      </c>
      <c r="J2" s="22" t="s">
        <v>52</v>
      </c>
      <c r="K2" s="22" t="s">
        <v>53</v>
      </c>
      <c r="L2" s="22" t="s">
        <v>54</v>
      </c>
      <c r="M2" s="22" t="s">
        <v>55</v>
      </c>
      <c r="N2" s="22" t="s">
        <v>56</v>
      </c>
      <c r="O2" s="22" t="s">
        <v>1</v>
      </c>
      <c r="P2" s="22" t="s">
        <v>57</v>
      </c>
      <c r="Q2" s="22" t="s">
        <v>58</v>
      </c>
      <c r="R2" s="22" t="s">
        <v>59</v>
      </c>
      <c r="S2" s="22" t="s">
        <v>60</v>
      </c>
      <c r="T2" s="22" t="s">
        <v>61</v>
      </c>
    </row>
    <row r="3" spans="1:20" x14ac:dyDescent="0.25">
      <c r="A3" s="3">
        <v>1</v>
      </c>
      <c r="B3" t="s">
        <v>11</v>
      </c>
      <c r="C3" t="s">
        <v>62</v>
      </c>
      <c r="D3" t="s">
        <v>14</v>
      </c>
      <c r="E3" t="s">
        <v>63</v>
      </c>
      <c r="F3" t="s">
        <v>64</v>
      </c>
      <c r="G3" t="s">
        <v>2</v>
      </c>
      <c r="H3" t="s">
        <v>3</v>
      </c>
      <c r="I3" t="s">
        <v>65</v>
      </c>
      <c r="J3" t="s">
        <v>66</v>
      </c>
      <c r="K3" t="s">
        <v>4</v>
      </c>
      <c r="L3" t="s">
        <v>67</v>
      </c>
      <c r="M3" t="s">
        <v>5</v>
      </c>
      <c r="N3" t="s">
        <v>80</v>
      </c>
      <c r="O3" t="s">
        <v>92</v>
      </c>
      <c r="P3" t="s">
        <v>69</v>
      </c>
      <c r="Q3" t="s">
        <v>70</v>
      </c>
      <c r="R3" t="s">
        <v>6</v>
      </c>
      <c r="S3" t="s">
        <v>6</v>
      </c>
      <c r="T3" t="s">
        <v>135</v>
      </c>
    </row>
    <row r="4" spans="1:20" x14ac:dyDescent="0.25">
      <c r="A4" s="3">
        <v>2</v>
      </c>
      <c r="B4" t="s">
        <v>26</v>
      </c>
      <c r="C4" t="s">
        <v>62</v>
      </c>
      <c r="D4" t="s">
        <v>65</v>
      </c>
      <c r="E4" t="s">
        <v>7</v>
      </c>
      <c r="F4" t="s">
        <v>6</v>
      </c>
      <c r="G4" t="s">
        <v>2</v>
      </c>
      <c r="H4" t="s">
        <v>8</v>
      </c>
      <c r="I4" t="s">
        <v>9</v>
      </c>
      <c r="J4" t="s">
        <v>71</v>
      </c>
      <c r="K4" t="s">
        <v>6</v>
      </c>
      <c r="L4" t="s">
        <v>67</v>
      </c>
      <c r="M4" t="s">
        <v>10</v>
      </c>
      <c r="N4" t="s">
        <v>72</v>
      </c>
      <c r="O4" t="s">
        <v>68</v>
      </c>
      <c r="P4" t="s">
        <v>69</v>
      </c>
      <c r="Q4" t="s">
        <v>70</v>
      </c>
      <c r="R4" t="s">
        <v>6</v>
      </c>
      <c r="S4" t="s">
        <v>6</v>
      </c>
      <c r="T4" t="s">
        <v>135</v>
      </c>
    </row>
    <row r="5" spans="1:20" x14ac:dyDescent="0.25">
      <c r="A5" s="3">
        <v>3</v>
      </c>
      <c r="B5" t="s">
        <v>26</v>
      </c>
      <c r="C5" t="s">
        <v>62</v>
      </c>
      <c r="D5" t="s">
        <v>14</v>
      </c>
      <c r="E5" t="s">
        <v>73</v>
      </c>
      <c r="F5" t="s">
        <v>64</v>
      </c>
      <c r="G5" t="s">
        <v>2</v>
      </c>
      <c r="H5" t="s">
        <v>3</v>
      </c>
      <c r="I5" t="s">
        <v>65</v>
      </c>
      <c r="J5" t="s">
        <v>66</v>
      </c>
      <c r="K5" t="s">
        <v>4</v>
      </c>
      <c r="L5" t="s">
        <v>67</v>
      </c>
      <c r="M5" t="s">
        <v>5</v>
      </c>
      <c r="N5" t="s">
        <v>80</v>
      </c>
      <c r="O5" t="s">
        <v>86</v>
      </c>
      <c r="P5" t="s">
        <v>69</v>
      </c>
      <c r="Q5" t="s">
        <v>70</v>
      </c>
      <c r="R5" t="s">
        <v>6</v>
      </c>
      <c r="S5" t="s">
        <v>6</v>
      </c>
      <c r="T5" t="s">
        <v>160</v>
      </c>
    </row>
    <row r="6" spans="1:20" x14ac:dyDescent="0.25">
      <c r="A6" s="3">
        <v>4</v>
      </c>
      <c r="B6" t="s">
        <v>12</v>
      </c>
      <c r="C6" t="s">
        <v>74</v>
      </c>
      <c r="D6" t="s">
        <v>18</v>
      </c>
      <c r="E6" t="s">
        <v>75</v>
      </c>
      <c r="F6" t="s">
        <v>64</v>
      </c>
      <c r="G6" t="s">
        <v>2</v>
      </c>
      <c r="H6" t="s">
        <v>8</v>
      </c>
      <c r="I6" t="s">
        <v>9</v>
      </c>
      <c r="J6" t="s">
        <v>76</v>
      </c>
      <c r="K6" t="s">
        <v>4</v>
      </c>
      <c r="L6" t="s">
        <v>67</v>
      </c>
      <c r="M6" t="s">
        <v>5</v>
      </c>
      <c r="N6" t="s">
        <v>77</v>
      </c>
      <c r="O6" t="s">
        <v>95</v>
      </c>
      <c r="P6" t="s">
        <v>69</v>
      </c>
      <c r="Q6" t="s">
        <v>70</v>
      </c>
      <c r="R6" t="s">
        <v>6</v>
      </c>
      <c r="S6" t="s">
        <v>6</v>
      </c>
      <c r="T6" t="s">
        <v>137</v>
      </c>
    </row>
    <row r="7" spans="1:20" x14ac:dyDescent="0.25">
      <c r="A7" s="3">
        <v>5</v>
      </c>
      <c r="B7" t="s">
        <v>13</v>
      </c>
      <c r="C7" t="s">
        <v>78</v>
      </c>
      <c r="D7" t="s">
        <v>14</v>
      </c>
      <c r="E7" t="s">
        <v>14</v>
      </c>
      <c r="F7" t="s">
        <v>64</v>
      </c>
      <c r="G7" t="s">
        <v>79</v>
      </c>
      <c r="H7" t="s">
        <v>15</v>
      </c>
      <c r="I7" t="s">
        <v>75</v>
      </c>
      <c r="J7" t="s">
        <v>66</v>
      </c>
      <c r="K7" t="s">
        <v>6</v>
      </c>
      <c r="L7" t="s">
        <v>67</v>
      </c>
      <c r="M7" t="s">
        <v>5</v>
      </c>
      <c r="N7" t="s">
        <v>80</v>
      </c>
      <c r="O7" t="s">
        <v>86</v>
      </c>
      <c r="P7" t="s">
        <v>256</v>
      </c>
      <c r="Q7" t="s">
        <v>82</v>
      </c>
      <c r="R7" t="s">
        <v>6</v>
      </c>
      <c r="S7" t="s">
        <v>83</v>
      </c>
      <c r="T7" t="s">
        <v>160</v>
      </c>
    </row>
    <row r="8" spans="1:20" x14ac:dyDescent="0.25">
      <c r="A8" s="3">
        <v>6</v>
      </c>
      <c r="B8" t="s">
        <v>17</v>
      </c>
      <c r="C8" t="s">
        <v>84</v>
      </c>
      <c r="D8" t="s">
        <v>65</v>
      </c>
      <c r="E8" t="s">
        <v>18</v>
      </c>
      <c r="F8" t="s">
        <v>85</v>
      </c>
      <c r="G8" t="s">
        <v>2</v>
      </c>
      <c r="H8" t="s">
        <v>19</v>
      </c>
      <c r="I8" t="s">
        <v>9</v>
      </c>
      <c r="J8" t="s">
        <v>20</v>
      </c>
      <c r="K8" t="s">
        <v>6</v>
      </c>
      <c r="L8" t="s">
        <v>67</v>
      </c>
      <c r="M8" t="s">
        <v>5</v>
      </c>
      <c r="N8" t="s">
        <v>77</v>
      </c>
      <c r="O8" t="s">
        <v>68</v>
      </c>
      <c r="P8" t="s">
        <v>69</v>
      </c>
      <c r="Q8" t="s">
        <v>70</v>
      </c>
      <c r="R8" t="s">
        <v>6</v>
      </c>
      <c r="S8" t="s">
        <v>6</v>
      </c>
      <c r="T8" t="s">
        <v>160</v>
      </c>
    </row>
    <row r="9" spans="1:20" x14ac:dyDescent="0.25">
      <c r="A9" s="3">
        <v>7</v>
      </c>
      <c r="B9" t="s">
        <v>11</v>
      </c>
      <c r="C9" t="s">
        <v>87</v>
      </c>
      <c r="D9" t="s">
        <v>75</v>
      </c>
      <c r="E9" t="s">
        <v>73</v>
      </c>
      <c r="F9" t="s">
        <v>85</v>
      </c>
      <c r="G9" t="s">
        <v>2</v>
      </c>
      <c r="H9" t="s">
        <v>3</v>
      </c>
      <c r="I9" t="s">
        <v>88</v>
      </c>
      <c r="J9" t="s">
        <v>89</v>
      </c>
      <c r="K9" t="s">
        <v>6</v>
      </c>
      <c r="L9" t="s">
        <v>67</v>
      </c>
      <c r="M9" t="s">
        <v>5</v>
      </c>
      <c r="N9" t="s">
        <v>72</v>
      </c>
      <c r="O9" t="s">
        <v>68</v>
      </c>
      <c r="P9" t="s">
        <v>69</v>
      </c>
      <c r="Q9" t="s">
        <v>70</v>
      </c>
      <c r="R9" t="s">
        <v>6</v>
      </c>
      <c r="S9" t="s">
        <v>6</v>
      </c>
      <c r="T9" t="s">
        <v>135</v>
      </c>
    </row>
    <row r="10" spans="1:20" x14ac:dyDescent="0.25">
      <c r="A10" s="3">
        <v>8</v>
      </c>
      <c r="B10" t="s">
        <v>12</v>
      </c>
      <c r="C10" t="s">
        <v>84</v>
      </c>
      <c r="D10" t="s">
        <v>14</v>
      </c>
      <c r="E10" t="s">
        <v>14</v>
      </c>
      <c r="F10" t="s">
        <v>6</v>
      </c>
      <c r="G10" t="s">
        <v>21</v>
      </c>
      <c r="H10" t="s">
        <v>19</v>
      </c>
      <c r="I10" t="s">
        <v>9</v>
      </c>
      <c r="J10" t="s">
        <v>89</v>
      </c>
      <c r="K10" t="s">
        <v>6</v>
      </c>
      <c r="L10" t="s">
        <v>67</v>
      </c>
      <c r="M10" t="s">
        <v>5</v>
      </c>
      <c r="N10" t="s">
        <v>90</v>
      </c>
      <c r="O10" t="s">
        <v>86</v>
      </c>
      <c r="P10" t="s">
        <v>256</v>
      </c>
      <c r="Q10" t="s">
        <v>82</v>
      </c>
      <c r="R10" t="s">
        <v>6</v>
      </c>
      <c r="S10" t="s">
        <v>6</v>
      </c>
      <c r="T10" t="s">
        <v>137</v>
      </c>
    </row>
    <row r="11" spans="1:20" x14ac:dyDescent="0.25">
      <c r="A11" s="3">
        <v>9</v>
      </c>
      <c r="B11" t="s">
        <v>17</v>
      </c>
      <c r="C11" t="s">
        <v>84</v>
      </c>
      <c r="D11" t="s">
        <v>18</v>
      </c>
      <c r="E11" t="s">
        <v>91</v>
      </c>
      <c r="F11" t="s">
        <v>6</v>
      </c>
      <c r="G11" t="s">
        <v>2</v>
      </c>
      <c r="H11" t="s">
        <v>22</v>
      </c>
      <c r="I11" t="s">
        <v>65</v>
      </c>
      <c r="J11" t="s">
        <v>20</v>
      </c>
      <c r="K11" t="s">
        <v>6</v>
      </c>
      <c r="L11" t="s">
        <v>23</v>
      </c>
      <c r="M11" t="s">
        <v>5</v>
      </c>
      <c r="N11" t="s">
        <v>77</v>
      </c>
      <c r="O11" t="s">
        <v>92</v>
      </c>
      <c r="P11" t="s">
        <v>93</v>
      </c>
      <c r="Q11" t="s">
        <v>70</v>
      </c>
      <c r="R11" t="s">
        <v>6</v>
      </c>
      <c r="S11" t="s">
        <v>6</v>
      </c>
      <c r="T11" t="s">
        <v>160</v>
      </c>
    </row>
    <row r="12" spans="1:20" x14ac:dyDescent="0.25">
      <c r="A12" s="3">
        <v>10</v>
      </c>
      <c r="B12" t="s">
        <v>11</v>
      </c>
      <c r="C12" t="s">
        <v>78</v>
      </c>
      <c r="D12" t="s">
        <v>14</v>
      </c>
      <c r="E12" t="s">
        <v>94</v>
      </c>
      <c r="F12" t="s">
        <v>6</v>
      </c>
      <c r="G12" t="s">
        <v>2</v>
      </c>
      <c r="H12" t="s">
        <v>24</v>
      </c>
      <c r="I12" t="s">
        <v>75</v>
      </c>
      <c r="J12" t="s">
        <v>66</v>
      </c>
      <c r="K12" t="s">
        <v>6</v>
      </c>
      <c r="L12" t="s">
        <v>67</v>
      </c>
      <c r="M12" t="s">
        <v>25</v>
      </c>
      <c r="N12" t="s">
        <v>80</v>
      </c>
      <c r="O12" t="s">
        <v>92</v>
      </c>
      <c r="P12" t="s">
        <v>93</v>
      </c>
      <c r="Q12" t="s">
        <v>70</v>
      </c>
      <c r="R12" t="s">
        <v>6</v>
      </c>
      <c r="S12" t="s">
        <v>6</v>
      </c>
      <c r="T12" t="s">
        <v>161</v>
      </c>
    </row>
    <row r="13" spans="1:20" x14ac:dyDescent="0.25">
      <c r="A13" s="3">
        <v>11</v>
      </c>
      <c r="B13" t="s">
        <v>11</v>
      </c>
      <c r="C13" t="s">
        <v>74</v>
      </c>
      <c r="D13" t="s">
        <v>63</v>
      </c>
      <c r="E13" t="s">
        <v>94</v>
      </c>
      <c r="F13" t="s">
        <v>85</v>
      </c>
      <c r="G13" t="s">
        <v>2</v>
      </c>
      <c r="H13" t="s">
        <v>8</v>
      </c>
      <c r="I13" t="s">
        <v>9</v>
      </c>
      <c r="J13" t="s">
        <v>96</v>
      </c>
      <c r="K13" t="s">
        <v>6</v>
      </c>
      <c r="L13" t="s">
        <v>67</v>
      </c>
      <c r="M13" t="s">
        <v>5</v>
      </c>
      <c r="N13" t="s">
        <v>77</v>
      </c>
      <c r="O13" t="s">
        <v>68</v>
      </c>
      <c r="P13" t="s">
        <v>69</v>
      </c>
      <c r="Q13" t="s">
        <v>70</v>
      </c>
      <c r="R13" t="s">
        <v>6</v>
      </c>
      <c r="S13" t="s">
        <v>6</v>
      </c>
      <c r="T13" t="s">
        <v>135</v>
      </c>
    </row>
    <row r="14" spans="1:20" x14ac:dyDescent="0.25">
      <c r="A14" s="3">
        <v>12</v>
      </c>
      <c r="B14" t="s">
        <v>26</v>
      </c>
      <c r="C14" t="s">
        <v>74</v>
      </c>
      <c r="D14" t="s">
        <v>75</v>
      </c>
      <c r="E14" t="s">
        <v>75</v>
      </c>
      <c r="F14" t="s">
        <v>64</v>
      </c>
      <c r="G14" t="s">
        <v>2</v>
      </c>
      <c r="H14" t="s">
        <v>27</v>
      </c>
      <c r="I14" t="s">
        <v>97</v>
      </c>
      <c r="J14" t="s">
        <v>98</v>
      </c>
      <c r="K14" t="s">
        <v>6</v>
      </c>
      <c r="L14" t="s">
        <v>23</v>
      </c>
      <c r="M14" t="s">
        <v>5</v>
      </c>
      <c r="N14" t="s">
        <v>77</v>
      </c>
      <c r="O14" t="s">
        <v>68</v>
      </c>
      <c r="P14" t="s">
        <v>69</v>
      </c>
      <c r="Q14" t="s">
        <v>70</v>
      </c>
      <c r="R14" t="s">
        <v>6</v>
      </c>
      <c r="S14" t="s">
        <v>6</v>
      </c>
      <c r="T14" t="s">
        <v>137</v>
      </c>
    </row>
    <row r="15" spans="1:20" x14ac:dyDescent="0.25">
      <c r="A15" s="3">
        <v>13</v>
      </c>
      <c r="B15" t="s">
        <v>11</v>
      </c>
      <c r="C15" t="s">
        <v>62</v>
      </c>
      <c r="D15" t="s">
        <v>99</v>
      </c>
      <c r="E15" t="s">
        <v>99</v>
      </c>
      <c r="F15" t="s">
        <v>64</v>
      </c>
      <c r="G15" t="s">
        <v>2</v>
      </c>
      <c r="H15" t="s">
        <v>28</v>
      </c>
      <c r="I15" t="s">
        <v>9</v>
      </c>
      <c r="J15" t="s">
        <v>98</v>
      </c>
      <c r="K15" t="s">
        <v>6</v>
      </c>
      <c r="L15" t="s">
        <v>23</v>
      </c>
      <c r="M15" t="s">
        <v>5</v>
      </c>
      <c r="N15" t="s">
        <v>90</v>
      </c>
      <c r="O15" t="s">
        <v>68</v>
      </c>
      <c r="P15" t="s">
        <v>93</v>
      </c>
      <c r="Q15" t="s">
        <v>70</v>
      </c>
      <c r="R15" t="s">
        <v>6</v>
      </c>
      <c r="S15" t="s">
        <v>6</v>
      </c>
      <c r="T15" t="s">
        <v>160</v>
      </c>
    </row>
    <row r="16" spans="1:20" x14ac:dyDescent="0.25">
      <c r="A16" s="3">
        <v>14</v>
      </c>
      <c r="B16" t="s">
        <v>26</v>
      </c>
      <c r="C16" t="s">
        <v>62</v>
      </c>
      <c r="D16" t="s">
        <v>14</v>
      </c>
      <c r="E16" t="s">
        <v>91</v>
      </c>
      <c r="F16" t="s">
        <v>6</v>
      </c>
      <c r="G16" t="s">
        <v>2</v>
      </c>
      <c r="H16" t="s">
        <v>19</v>
      </c>
      <c r="I16" t="s">
        <v>97</v>
      </c>
      <c r="J16" t="s">
        <v>100</v>
      </c>
      <c r="K16" t="s">
        <v>6</v>
      </c>
      <c r="L16" t="s">
        <v>29</v>
      </c>
      <c r="M16" t="s">
        <v>25</v>
      </c>
      <c r="N16" t="s">
        <v>77</v>
      </c>
      <c r="O16" t="s">
        <v>92</v>
      </c>
      <c r="P16" t="s">
        <v>256</v>
      </c>
      <c r="Q16" t="s">
        <v>70</v>
      </c>
      <c r="R16" t="s">
        <v>6</v>
      </c>
      <c r="S16" t="s">
        <v>6</v>
      </c>
      <c r="T16" t="s">
        <v>137</v>
      </c>
    </row>
    <row r="17" spans="1:20" x14ac:dyDescent="0.25">
      <c r="A17" s="3">
        <v>15</v>
      </c>
      <c r="B17" t="s">
        <v>12</v>
      </c>
      <c r="C17" t="s">
        <v>62</v>
      </c>
      <c r="D17" t="s">
        <v>18</v>
      </c>
      <c r="E17" t="s">
        <v>30</v>
      </c>
      <c r="F17" t="s">
        <v>6</v>
      </c>
      <c r="G17" t="s">
        <v>2</v>
      </c>
      <c r="H17" t="s">
        <v>19</v>
      </c>
      <c r="I17" t="s">
        <v>9</v>
      </c>
      <c r="J17" t="s">
        <v>76</v>
      </c>
      <c r="K17" t="s">
        <v>6</v>
      </c>
      <c r="L17" t="s">
        <v>23</v>
      </c>
      <c r="M17" t="s">
        <v>5</v>
      </c>
      <c r="N17" t="s">
        <v>72</v>
      </c>
      <c r="O17" t="s">
        <v>92</v>
      </c>
      <c r="P17" t="s">
        <v>93</v>
      </c>
      <c r="Q17" t="s">
        <v>70</v>
      </c>
      <c r="R17" t="s">
        <v>6</v>
      </c>
      <c r="S17" t="s">
        <v>6</v>
      </c>
      <c r="T17" t="s">
        <v>161</v>
      </c>
    </row>
    <row r="18" spans="1:20" x14ac:dyDescent="0.25">
      <c r="A18" s="3">
        <v>16</v>
      </c>
      <c r="B18" t="s">
        <v>11</v>
      </c>
      <c r="C18" t="s">
        <v>84</v>
      </c>
      <c r="D18" t="s">
        <v>14</v>
      </c>
      <c r="E18" t="s">
        <v>94</v>
      </c>
      <c r="F18" t="s">
        <v>6</v>
      </c>
      <c r="G18" t="s">
        <v>2</v>
      </c>
      <c r="H18" t="s">
        <v>3</v>
      </c>
      <c r="I18" t="s">
        <v>65</v>
      </c>
      <c r="J18" t="s">
        <v>101</v>
      </c>
      <c r="K18" t="s">
        <v>6</v>
      </c>
      <c r="L18" t="s">
        <v>23</v>
      </c>
      <c r="M18" t="s">
        <v>5</v>
      </c>
      <c r="N18" t="s">
        <v>80</v>
      </c>
      <c r="O18" t="s">
        <v>92</v>
      </c>
      <c r="P18" t="s">
        <v>102</v>
      </c>
      <c r="Q18" t="s">
        <v>82</v>
      </c>
      <c r="R18" t="s">
        <v>6</v>
      </c>
      <c r="S18" t="s">
        <v>6</v>
      </c>
      <c r="T18" t="s">
        <v>160</v>
      </c>
    </row>
    <row r="19" spans="1:20" x14ac:dyDescent="0.25">
      <c r="A19" s="3">
        <v>17</v>
      </c>
      <c r="B19" t="s">
        <v>11</v>
      </c>
      <c r="C19" t="s">
        <v>62</v>
      </c>
      <c r="D19" t="s">
        <v>14</v>
      </c>
      <c r="E19" t="s">
        <v>31</v>
      </c>
      <c r="F19" t="s">
        <v>64</v>
      </c>
      <c r="G19" t="s">
        <v>2</v>
      </c>
      <c r="H19" t="s">
        <v>32</v>
      </c>
      <c r="I19" t="s">
        <v>65</v>
      </c>
      <c r="J19" t="s">
        <v>20</v>
      </c>
      <c r="K19" t="s">
        <v>4</v>
      </c>
      <c r="L19" t="s">
        <v>23</v>
      </c>
      <c r="M19" t="s">
        <v>5</v>
      </c>
      <c r="N19" t="s">
        <v>80</v>
      </c>
      <c r="O19" t="s">
        <v>86</v>
      </c>
      <c r="P19" t="s">
        <v>256</v>
      </c>
      <c r="Q19" t="s">
        <v>70</v>
      </c>
      <c r="R19" t="s">
        <v>6</v>
      </c>
      <c r="S19" t="s">
        <v>6</v>
      </c>
      <c r="T19" t="s">
        <v>137</v>
      </c>
    </row>
    <row r="20" spans="1:20" x14ac:dyDescent="0.25">
      <c r="A20" s="3">
        <v>18</v>
      </c>
      <c r="B20" t="s">
        <v>11</v>
      </c>
      <c r="C20" t="s">
        <v>84</v>
      </c>
      <c r="D20" t="s">
        <v>103</v>
      </c>
      <c r="E20" t="s">
        <v>7</v>
      </c>
      <c r="F20" t="s">
        <v>6</v>
      </c>
      <c r="G20" t="s">
        <v>2</v>
      </c>
      <c r="H20" t="s">
        <v>3</v>
      </c>
      <c r="I20" t="s">
        <v>9</v>
      </c>
      <c r="J20" t="s">
        <v>71</v>
      </c>
      <c r="K20" t="s">
        <v>6</v>
      </c>
      <c r="L20" t="s">
        <v>23</v>
      </c>
      <c r="M20" t="s">
        <v>10</v>
      </c>
      <c r="N20" t="s">
        <v>77</v>
      </c>
      <c r="O20" t="s">
        <v>95</v>
      </c>
      <c r="P20" t="s">
        <v>93</v>
      </c>
      <c r="Q20" t="s">
        <v>33</v>
      </c>
      <c r="R20" t="s">
        <v>6</v>
      </c>
      <c r="S20" t="s">
        <v>6</v>
      </c>
      <c r="T20" t="s">
        <v>160</v>
      </c>
    </row>
    <row r="21" spans="1:20" x14ac:dyDescent="0.25">
      <c r="A21" s="3">
        <v>19</v>
      </c>
      <c r="B21" t="s">
        <v>13</v>
      </c>
      <c r="C21" t="s">
        <v>104</v>
      </c>
      <c r="D21" t="s">
        <v>14</v>
      </c>
      <c r="E21" t="s">
        <v>7</v>
      </c>
      <c r="F21" t="s">
        <v>64</v>
      </c>
      <c r="G21" t="s">
        <v>79</v>
      </c>
      <c r="H21" t="s">
        <v>24</v>
      </c>
      <c r="I21" t="s">
        <v>75</v>
      </c>
      <c r="J21" t="s">
        <v>105</v>
      </c>
      <c r="K21" t="s">
        <v>6</v>
      </c>
      <c r="L21" t="s">
        <v>23</v>
      </c>
      <c r="M21" t="s">
        <v>5</v>
      </c>
      <c r="N21" t="s">
        <v>77</v>
      </c>
      <c r="O21" t="s">
        <v>86</v>
      </c>
      <c r="P21" t="s">
        <v>256</v>
      </c>
      <c r="Q21" t="s">
        <v>33</v>
      </c>
      <c r="R21" t="s">
        <v>6</v>
      </c>
      <c r="S21" t="s">
        <v>6</v>
      </c>
      <c r="T21" t="s">
        <v>135</v>
      </c>
    </row>
    <row r="22" spans="1:20" x14ac:dyDescent="0.25">
      <c r="A22" s="3">
        <v>20</v>
      </c>
      <c r="B22" t="s">
        <v>26</v>
      </c>
      <c r="C22" t="s">
        <v>87</v>
      </c>
      <c r="D22" t="s">
        <v>63</v>
      </c>
      <c r="E22" t="s">
        <v>30</v>
      </c>
      <c r="F22" t="s">
        <v>6</v>
      </c>
      <c r="G22" t="s">
        <v>2</v>
      </c>
      <c r="H22" t="s">
        <v>8</v>
      </c>
      <c r="I22" t="s">
        <v>9</v>
      </c>
      <c r="J22" t="s">
        <v>106</v>
      </c>
      <c r="K22" t="s">
        <v>6</v>
      </c>
      <c r="L22" t="s">
        <v>67</v>
      </c>
      <c r="M22" t="s">
        <v>10</v>
      </c>
      <c r="N22" t="s">
        <v>77</v>
      </c>
      <c r="O22" t="s">
        <v>68</v>
      </c>
      <c r="P22" t="s">
        <v>107</v>
      </c>
      <c r="Q22" t="s">
        <v>33</v>
      </c>
      <c r="R22" t="s">
        <v>6</v>
      </c>
      <c r="S22" t="s">
        <v>6</v>
      </c>
      <c r="T22" t="s">
        <v>160</v>
      </c>
    </row>
    <row r="23" spans="1:20" x14ac:dyDescent="0.25">
      <c r="A23" s="3">
        <v>21</v>
      </c>
      <c r="B23" t="s">
        <v>11</v>
      </c>
      <c r="C23" t="s">
        <v>84</v>
      </c>
      <c r="D23" t="s">
        <v>7</v>
      </c>
      <c r="E23" t="s">
        <v>7</v>
      </c>
      <c r="F23" t="s">
        <v>85</v>
      </c>
      <c r="G23" t="s">
        <v>2</v>
      </c>
      <c r="H23" t="s">
        <v>3</v>
      </c>
      <c r="I23" t="s">
        <v>65</v>
      </c>
      <c r="J23" t="s">
        <v>108</v>
      </c>
      <c r="K23" t="s">
        <v>6</v>
      </c>
      <c r="L23" t="s">
        <v>67</v>
      </c>
      <c r="M23" t="s">
        <v>5</v>
      </c>
      <c r="N23" t="s">
        <v>72</v>
      </c>
      <c r="O23" t="s">
        <v>92</v>
      </c>
      <c r="P23" t="s">
        <v>93</v>
      </c>
      <c r="Q23" t="s">
        <v>70</v>
      </c>
      <c r="R23" t="s">
        <v>6</v>
      </c>
      <c r="S23" t="s">
        <v>6</v>
      </c>
      <c r="T23" t="s">
        <v>160</v>
      </c>
    </row>
    <row r="24" spans="1:20" x14ac:dyDescent="0.25">
      <c r="A24" s="3">
        <v>22</v>
      </c>
      <c r="B24" t="s">
        <v>11</v>
      </c>
      <c r="C24" t="s">
        <v>84</v>
      </c>
      <c r="D24" t="s">
        <v>170</v>
      </c>
      <c r="E24" t="s">
        <v>109</v>
      </c>
      <c r="F24" t="s">
        <v>64</v>
      </c>
      <c r="G24" t="s">
        <v>2</v>
      </c>
      <c r="H24" t="s">
        <v>8</v>
      </c>
      <c r="I24" t="s">
        <v>110</v>
      </c>
      <c r="J24" t="s">
        <v>20</v>
      </c>
      <c r="K24" t="s">
        <v>6</v>
      </c>
      <c r="L24" t="s">
        <v>67</v>
      </c>
      <c r="M24" t="s">
        <v>5</v>
      </c>
      <c r="N24" t="s">
        <v>90</v>
      </c>
      <c r="O24" t="s">
        <v>92</v>
      </c>
      <c r="P24" t="s">
        <v>93</v>
      </c>
      <c r="Q24" t="s">
        <v>70</v>
      </c>
      <c r="R24" t="s">
        <v>83</v>
      </c>
      <c r="S24" t="s">
        <v>83</v>
      </c>
      <c r="T24" t="s">
        <v>135</v>
      </c>
    </row>
    <row r="25" spans="1:20" x14ac:dyDescent="0.25">
      <c r="A25" s="3">
        <v>23</v>
      </c>
      <c r="B25" t="s">
        <v>13</v>
      </c>
      <c r="C25" t="s">
        <v>104</v>
      </c>
      <c r="D25" t="s">
        <v>14</v>
      </c>
      <c r="E25" t="s">
        <v>14</v>
      </c>
      <c r="F25" t="s">
        <v>64</v>
      </c>
      <c r="G25" t="s">
        <v>79</v>
      </c>
      <c r="H25" t="s">
        <v>234</v>
      </c>
      <c r="I25" t="s">
        <v>75</v>
      </c>
      <c r="J25" t="s">
        <v>111</v>
      </c>
      <c r="K25" t="s">
        <v>6</v>
      </c>
      <c r="L25" t="s">
        <v>23</v>
      </c>
      <c r="M25" t="s">
        <v>5</v>
      </c>
      <c r="N25" t="s">
        <v>77</v>
      </c>
      <c r="O25" t="s">
        <v>86</v>
      </c>
      <c r="P25" t="s">
        <v>93</v>
      </c>
      <c r="Q25" t="s">
        <v>33</v>
      </c>
      <c r="R25" t="s">
        <v>6</v>
      </c>
      <c r="S25" t="s">
        <v>6</v>
      </c>
      <c r="T25" t="s">
        <v>162</v>
      </c>
    </row>
    <row r="26" spans="1:20" x14ac:dyDescent="0.25">
      <c r="A26" s="3">
        <v>24</v>
      </c>
      <c r="B26" t="s">
        <v>17</v>
      </c>
      <c r="C26" t="s">
        <v>84</v>
      </c>
      <c r="D26" t="s">
        <v>18</v>
      </c>
      <c r="E26" t="s">
        <v>30</v>
      </c>
      <c r="F26" t="s">
        <v>6</v>
      </c>
      <c r="G26" t="s">
        <v>2</v>
      </c>
      <c r="H26" t="s">
        <v>19</v>
      </c>
      <c r="I26" t="s">
        <v>9</v>
      </c>
      <c r="J26" t="s">
        <v>76</v>
      </c>
      <c r="K26" t="s">
        <v>6</v>
      </c>
      <c r="L26" t="s">
        <v>23</v>
      </c>
      <c r="M26" t="s">
        <v>5</v>
      </c>
      <c r="N26" t="s">
        <v>77</v>
      </c>
      <c r="O26" t="s">
        <v>92</v>
      </c>
      <c r="P26" t="s">
        <v>256</v>
      </c>
      <c r="Q26" t="s">
        <v>70</v>
      </c>
      <c r="R26" t="s">
        <v>6</v>
      </c>
      <c r="S26" t="s">
        <v>6</v>
      </c>
      <c r="T26" t="s">
        <v>137</v>
      </c>
    </row>
    <row r="27" spans="1:20" x14ac:dyDescent="0.25">
      <c r="A27" s="3">
        <v>25</v>
      </c>
      <c r="B27" t="s">
        <v>11</v>
      </c>
      <c r="C27" t="s">
        <v>104</v>
      </c>
      <c r="D27" t="s">
        <v>14</v>
      </c>
      <c r="E27" t="s">
        <v>7</v>
      </c>
      <c r="F27" t="s">
        <v>6</v>
      </c>
      <c r="G27" t="s">
        <v>2</v>
      </c>
      <c r="H27" t="s">
        <v>22</v>
      </c>
      <c r="I27" t="s">
        <v>65</v>
      </c>
      <c r="J27" t="s">
        <v>100</v>
      </c>
      <c r="K27" t="s">
        <v>6</v>
      </c>
      <c r="L27" t="s">
        <v>23</v>
      </c>
      <c r="M27" t="s">
        <v>5</v>
      </c>
      <c r="N27" t="s">
        <v>80</v>
      </c>
      <c r="O27" t="s">
        <v>86</v>
      </c>
      <c r="P27" t="s">
        <v>93</v>
      </c>
      <c r="Q27" t="s">
        <v>33</v>
      </c>
      <c r="R27" t="s">
        <v>6</v>
      </c>
      <c r="S27" t="s">
        <v>6</v>
      </c>
      <c r="T27" t="s">
        <v>161</v>
      </c>
    </row>
    <row r="28" spans="1:20" x14ac:dyDescent="0.25">
      <c r="A28" s="3">
        <v>26</v>
      </c>
      <c r="B28" t="s">
        <v>11</v>
      </c>
      <c r="C28" t="s">
        <v>104</v>
      </c>
      <c r="D28" t="s">
        <v>14</v>
      </c>
      <c r="E28" t="s">
        <v>94</v>
      </c>
      <c r="F28" t="s">
        <v>85</v>
      </c>
      <c r="G28" t="s">
        <v>2</v>
      </c>
      <c r="H28" t="s">
        <v>22</v>
      </c>
      <c r="I28" t="s">
        <v>65</v>
      </c>
      <c r="J28" t="s">
        <v>76</v>
      </c>
      <c r="K28" t="s">
        <v>6</v>
      </c>
      <c r="L28" t="s">
        <v>23</v>
      </c>
      <c r="M28" t="s">
        <v>5</v>
      </c>
      <c r="N28" t="s">
        <v>80</v>
      </c>
      <c r="O28" t="s">
        <v>86</v>
      </c>
      <c r="P28" t="s">
        <v>93</v>
      </c>
      <c r="Q28" t="s">
        <v>33</v>
      </c>
      <c r="R28" t="s">
        <v>6</v>
      </c>
      <c r="S28" t="s">
        <v>6</v>
      </c>
      <c r="T28" t="s">
        <v>162</v>
      </c>
    </row>
    <row r="29" spans="1:20" x14ac:dyDescent="0.25">
      <c r="A29" s="3">
        <v>27</v>
      </c>
      <c r="B29" t="s">
        <v>13</v>
      </c>
      <c r="C29" t="s">
        <v>104</v>
      </c>
      <c r="D29" t="s">
        <v>103</v>
      </c>
      <c r="E29" t="s">
        <v>7</v>
      </c>
      <c r="F29" t="s">
        <v>6</v>
      </c>
      <c r="G29" t="s">
        <v>2</v>
      </c>
      <c r="H29" t="s">
        <v>28</v>
      </c>
      <c r="I29" t="s">
        <v>9</v>
      </c>
      <c r="J29" t="s">
        <v>112</v>
      </c>
      <c r="K29" t="s">
        <v>6</v>
      </c>
      <c r="L29" t="s">
        <v>23</v>
      </c>
      <c r="M29" t="s">
        <v>5</v>
      </c>
      <c r="N29" t="s">
        <v>77</v>
      </c>
      <c r="O29" t="s">
        <v>95</v>
      </c>
      <c r="P29" t="s">
        <v>93</v>
      </c>
      <c r="Q29" t="s">
        <v>33</v>
      </c>
      <c r="R29" t="s">
        <v>6</v>
      </c>
      <c r="S29" t="s">
        <v>113</v>
      </c>
      <c r="T29" t="s">
        <v>162</v>
      </c>
    </row>
    <row r="30" spans="1:20" x14ac:dyDescent="0.25">
      <c r="A30" s="3">
        <v>28</v>
      </c>
      <c r="B30" t="s">
        <v>13</v>
      </c>
      <c r="C30" t="s">
        <v>104</v>
      </c>
      <c r="D30" t="s">
        <v>7</v>
      </c>
      <c r="E30" t="s">
        <v>7</v>
      </c>
      <c r="F30" t="s">
        <v>6</v>
      </c>
      <c r="G30" t="s">
        <v>2</v>
      </c>
      <c r="H30" t="s">
        <v>32</v>
      </c>
      <c r="I30" t="s">
        <v>63</v>
      </c>
      <c r="J30" t="s">
        <v>108</v>
      </c>
      <c r="K30" t="s">
        <v>6</v>
      </c>
      <c r="L30" t="s">
        <v>67</v>
      </c>
      <c r="M30" t="s">
        <v>5</v>
      </c>
      <c r="N30" t="s">
        <v>90</v>
      </c>
      <c r="O30" t="s">
        <v>95</v>
      </c>
      <c r="P30" t="s">
        <v>256</v>
      </c>
      <c r="Q30" t="s">
        <v>33</v>
      </c>
      <c r="R30" t="s">
        <v>6</v>
      </c>
      <c r="S30" t="s">
        <v>6</v>
      </c>
      <c r="T30" t="s">
        <v>137</v>
      </c>
    </row>
    <row r="31" spans="1:20" x14ac:dyDescent="0.25">
      <c r="A31" s="3">
        <v>29</v>
      </c>
      <c r="B31" t="s">
        <v>26</v>
      </c>
      <c r="C31" t="s">
        <v>62</v>
      </c>
      <c r="D31" t="s">
        <v>65</v>
      </c>
      <c r="E31" t="s">
        <v>250</v>
      </c>
      <c r="F31" t="s">
        <v>85</v>
      </c>
      <c r="G31" t="s">
        <v>2</v>
      </c>
      <c r="H31" t="s">
        <v>27</v>
      </c>
      <c r="I31" t="s">
        <v>9</v>
      </c>
      <c r="J31" t="s">
        <v>76</v>
      </c>
      <c r="K31" t="s">
        <v>6</v>
      </c>
      <c r="L31" t="s">
        <v>67</v>
      </c>
      <c r="M31" t="s">
        <v>5</v>
      </c>
      <c r="N31" t="s">
        <v>77</v>
      </c>
      <c r="O31" t="s">
        <v>68</v>
      </c>
      <c r="P31" t="s">
        <v>107</v>
      </c>
      <c r="Q31" t="s">
        <v>70</v>
      </c>
      <c r="R31" t="s">
        <v>6</v>
      </c>
      <c r="S31" t="s">
        <v>6</v>
      </c>
      <c r="T31" t="s">
        <v>161</v>
      </c>
    </row>
    <row r="32" spans="1:20" x14ac:dyDescent="0.25">
      <c r="A32" s="3">
        <v>30</v>
      </c>
      <c r="B32" t="s">
        <v>11</v>
      </c>
      <c r="C32" t="s">
        <v>104</v>
      </c>
      <c r="D32" t="s">
        <v>65</v>
      </c>
      <c r="E32" t="s">
        <v>75</v>
      </c>
      <c r="F32" t="s">
        <v>6</v>
      </c>
      <c r="G32" t="s">
        <v>2</v>
      </c>
      <c r="H32" t="s">
        <v>28</v>
      </c>
      <c r="I32" t="s">
        <v>63</v>
      </c>
      <c r="J32" t="s">
        <v>34</v>
      </c>
      <c r="K32" t="s">
        <v>6</v>
      </c>
      <c r="L32" t="s">
        <v>67</v>
      </c>
      <c r="M32" t="s">
        <v>5</v>
      </c>
      <c r="N32" t="s">
        <v>77</v>
      </c>
      <c r="O32" t="s">
        <v>68</v>
      </c>
      <c r="P32" t="s">
        <v>102</v>
      </c>
      <c r="Q32" t="s">
        <v>70</v>
      </c>
      <c r="R32" t="s">
        <v>6</v>
      </c>
      <c r="S32" t="s">
        <v>6</v>
      </c>
      <c r="T32" t="s">
        <v>162</v>
      </c>
    </row>
    <row r="33" spans="1:20" x14ac:dyDescent="0.25">
      <c r="A33" s="3">
        <v>31</v>
      </c>
      <c r="B33" t="s">
        <v>11</v>
      </c>
      <c r="C33" t="s">
        <v>84</v>
      </c>
      <c r="D33" t="s">
        <v>115</v>
      </c>
      <c r="E33" t="s">
        <v>116</v>
      </c>
      <c r="F33" t="s">
        <v>85</v>
      </c>
      <c r="G33" t="s">
        <v>2</v>
      </c>
      <c r="H33" t="s">
        <v>3</v>
      </c>
      <c r="I33" t="s">
        <v>75</v>
      </c>
      <c r="J33" t="s">
        <v>71</v>
      </c>
      <c r="K33" t="s">
        <v>6</v>
      </c>
      <c r="L33" t="s">
        <v>67</v>
      </c>
      <c r="M33" t="s">
        <v>5</v>
      </c>
      <c r="N33" t="s">
        <v>80</v>
      </c>
      <c r="O33" t="s">
        <v>95</v>
      </c>
      <c r="P33" t="s">
        <v>93</v>
      </c>
      <c r="Q33" t="s">
        <v>70</v>
      </c>
      <c r="R33" t="s">
        <v>6</v>
      </c>
      <c r="S33" t="s">
        <v>83</v>
      </c>
      <c r="T33" t="s">
        <v>137</v>
      </c>
    </row>
    <row r="34" spans="1:20" x14ac:dyDescent="0.25">
      <c r="A34" s="3">
        <v>32</v>
      </c>
      <c r="B34" t="s">
        <v>11</v>
      </c>
      <c r="C34" t="s">
        <v>104</v>
      </c>
      <c r="D34" t="s">
        <v>14</v>
      </c>
      <c r="E34" t="s">
        <v>91</v>
      </c>
      <c r="F34" t="s">
        <v>64</v>
      </c>
      <c r="G34" t="s">
        <v>2</v>
      </c>
      <c r="H34" t="s">
        <v>35</v>
      </c>
      <c r="I34" t="s">
        <v>75</v>
      </c>
      <c r="J34" t="s">
        <v>117</v>
      </c>
      <c r="K34" t="s">
        <v>6</v>
      </c>
      <c r="L34" t="s">
        <v>67</v>
      </c>
      <c r="M34" t="s">
        <v>10</v>
      </c>
      <c r="N34" t="s">
        <v>72</v>
      </c>
      <c r="O34" t="s">
        <v>92</v>
      </c>
      <c r="P34" t="s">
        <v>69</v>
      </c>
      <c r="Q34" t="s">
        <v>70</v>
      </c>
      <c r="R34" t="s">
        <v>6</v>
      </c>
      <c r="S34" t="s">
        <v>6</v>
      </c>
      <c r="T34" t="s">
        <v>135</v>
      </c>
    </row>
    <row r="35" spans="1:20" x14ac:dyDescent="0.25">
      <c r="A35" s="3">
        <v>33</v>
      </c>
      <c r="B35" t="s">
        <v>11</v>
      </c>
      <c r="C35" t="s">
        <v>78</v>
      </c>
      <c r="D35" t="s">
        <v>14</v>
      </c>
      <c r="E35" t="s">
        <v>7</v>
      </c>
      <c r="F35" t="s">
        <v>85</v>
      </c>
      <c r="G35" t="s">
        <v>2</v>
      </c>
      <c r="H35" t="s">
        <v>28</v>
      </c>
      <c r="I35" t="s">
        <v>9</v>
      </c>
      <c r="J35" t="s">
        <v>71</v>
      </c>
      <c r="K35" t="s">
        <v>6</v>
      </c>
      <c r="L35" t="s">
        <v>23</v>
      </c>
      <c r="M35" t="s">
        <v>5</v>
      </c>
      <c r="N35" t="s">
        <v>90</v>
      </c>
      <c r="O35" t="s">
        <v>86</v>
      </c>
      <c r="P35" t="s">
        <v>107</v>
      </c>
      <c r="Q35" t="s">
        <v>70</v>
      </c>
      <c r="R35" t="s">
        <v>6</v>
      </c>
      <c r="S35" t="s">
        <v>6</v>
      </c>
      <c r="T35" t="s">
        <v>135</v>
      </c>
    </row>
    <row r="36" spans="1:20" x14ac:dyDescent="0.25">
      <c r="A36" s="3">
        <v>34</v>
      </c>
      <c r="B36" t="s">
        <v>11</v>
      </c>
      <c r="C36" t="s">
        <v>62</v>
      </c>
      <c r="D36" t="s">
        <v>122</v>
      </c>
      <c r="E36" t="s">
        <v>7</v>
      </c>
      <c r="F36" t="s">
        <v>85</v>
      </c>
      <c r="G36" t="s">
        <v>2</v>
      </c>
      <c r="H36" t="s">
        <v>22</v>
      </c>
      <c r="I36" t="s">
        <v>9</v>
      </c>
      <c r="J36" t="s">
        <v>76</v>
      </c>
      <c r="K36" t="s">
        <v>6</v>
      </c>
      <c r="L36" t="s">
        <v>67</v>
      </c>
      <c r="M36" t="s">
        <v>5</v>
      </c>
      <c r="N36" t="s">
        <v>90</v>
      </c>
      <c r="O36" t="s">
        <v>95</v>
      </c>
      <c r="P36" t="s">
        <v>256</v>
      </c>
      <c r="Q36" t="s">
        <v>70</v>
      </c>
      <c r="R36" t="s">
        <v>6</v>
      </c>
      <c r="S36" t="s">
        <v>6</v>
      </c>
      <c r="T36" t="s">
        <v>135</v>
      </c>
    </row>
    <row r="37" spans="1:20" x14ac:dyDescent="0.25">
      <c r="A37" s="3">
        <v>35</v>
      </c>
      <c r="B37" t="s">
        <v>26</v>
      </c>
      <c r="C37" t="s">
        <v>74</v>
      </c>
      <c r="D37" t="s">
        <v>14</v>
      </c>
      <c r="E37" t="s">
        <v>91</v>
      </c>
      <c r="F37" t="s">
        <v>64</v>
      </c>
      <c r="G37" t="s">
        <v>2</v>
      </c>
      <c r="H37" t="s">
        <v>28</v>
      </c>
      <c r="I37" t="s">
        <v>9</v>
      </c>
      <c r="J37" t="s">
        <v>71</v>
      </c>
      <c r="K37" t="s">
        <v>6</v>
      </c>
      <c r="L37" t="s">
        <v>67</v>
      </c>
      <c r="M37" t="s">
        <v>5</v>
      </c>
      <c r="N37" t="s">
        <v>77</v>
      </c>
      <c r="O37" t="s">
        <v>92</v>
      </c>
      <c r="P37" t="s">
        <v>107</v>
      </c>
      <c r="Q37" t="s">
        <v>70</v>
      </c>
      <c r="R37" t="s">
        <v>6</v>
      </c>
      <c r="S37" t="s">
        <v>6</v>
      </c>
      <c r="T37" t="s">
        <v>137</v>
      </c>
    </row>
    <row r="38" spans="1:20" x14ac:dyDescent="0.25">
      <c r="A38" s="3">
        <v>36</v>
      </c>
      <c r="B38" t="s">
        <v>17</v>
      </c>
      <c r="C38" t="s">
        <v>74</v>
      </c>
      <c r="D38" t="s">
        <v>14</v>
      </c>
      <c r="E38" t="s">
        <v>63</v>
      </c>
      <c r="F38" t="s">
        <v>6</v>
      </c>
      <c r="G38" t="s">
        <v>2</v>
      </c>
      <c r="H38" t="s">
        <v>28</v>
      </c>
      <c r="I38" t="s">
        <v>97</v>
      </c>
      <c r="J38" t="s">
        <v>89</v>
      </c>
      <c r="K38" t="s">
        <v>6</v>
      </c>
      <c r="L38" t="s">
        <v>118</v>
      </c>
      <c r="M38" t="s">
        <v>5</v>
      </c>
      <c r="N38" t="s">
        <v>80</v>
      </c>
      <c r="O38" t="s">
        <v>86</v>
      </c>
      <c r="P38" t="s">
        <v>102</v>
      </c>
      <c r="Q38" t="s">
        <v>70</v>
      </c>
      <c r="R38" t="s">
        <v>6</v>
      </c>
      <c r="S38" t="s">
        <v>6</v>
      </c>
      <c r="T38" t="s">
        <v>135</v>
      </c>
    </row>
    <row r="39" spans="1:20" x14ac:dyDescent="0.25">
      <c r="A39" s="3">
        <v>37</v>
      </c>
      <c r="B39" t="s">
        <v>11</v>
      </c>
      <c r="C39" t="s">
        <v>84</v>
      </c>
      <c r="D39" t="s">
        <v>75</v>
      </c>
      <c r="E39" t="s">
        <v>7</v>
      </c>
      <c r="F39" t="s">
        <v>6</v>
      </c>
      <c r="G39" t="s">
        <v>2</v>
      </c>
      <c r="H39" t="s">
        <v>3</v>
      </c>
      <c r="I39" t="s">
        <v>9</v>
      </c>
      <c r="J39" t="s">
        <v>96</v>
      </c>
      <c r="K39" t="s">
        <v>6</v>
      </c>
      <c r="L39" t="s">
        <v>23</v>
      </c>
      <c r="M39" t="s">
        <v>10</v>
      </c>
      <c r="N39" t="s">
        <v>90</v>
      </c>
      <c r="O39" t="s">
        <v>68</v>
      </c>
      <c r="P39" t="s">
        <v>69</v>
      </c>
      <c r="Q39" t="s">
        <v>70</v>
      </c>
      <c r="R39" t="s">
        <v>6</v>
      </c>
      <c r="S39" t="s">
        <v>6</v>
      </c>
      <c r="T39" t="s">
        <v>137</v>
      </c>
    </row>
    <row r="40" spans="1:20" x14ac:dyDescent="0.25">
      <c r="A40" s="3">
        <v>38</v>
      </c>
      <c r="B40" t="s">
        <v>11</v>
      </c>
      <c r="C40" t="s">
        <v>87</v>
      </c>
      <c r="D40" t="s">
        <v>63</v>
      </c>
      <c r="E40" t="s">
        <v>7</v>
      </c>
      <c r="F40" t="s">
        <v>64</v>
      </c>
      <c r="G40" t="s">
        <v>2</v>
      </c>
      <c r="H40" t="s">
        <v>8</v>
      </c>
      <c r="I40" t="s">
        <v>9</v>
      </c>
      <c r="J40" t="s">
        <v>71</v>
      </c>
      <c r="K40" t="s">
        <v>6</v>
      </c>
      <c r="L40" t="s">
        <v>23</v>
      </c>
      <c r="M40" t="s">
        <v>5</v>
      </c>
      <c r="N40" t="s">
        <v>77</v>
      </c>
      <c r="O40" t="s">
        <v>68</v>
      </c>
      <c r="P40" t="s">
        <v>69</v>
      </c>
      <c r="Q40" t="s">
        <v>70</v>
      </c>
      <c r="R40" t="s">
        <v>6</v>
      </c>
      <c r="S40" t="s">
        <v>6</v>
      </c>
      <c r="T40" t="s">
        <v>135</v>
      </c>
    </row>
    <row r="41" spans="1:20" x14ac:dyDescent="0.25">
      <c r="A41" s="3">
        <v>39</v>
      </c>
      <c r="B41" t="s">
        <v>11</v>
      </c>
      <c r="C41" t="s">
        <v>84</v>
      </c>
      <c r="D41" t="s">
        <v>63</v>
      </c>
      <c r="E41" t="s">
        <v>63</v>
      </c>
      <c r="F41" t="s">
        <v>85</v>
      </c>
      <c r="G41" t="s">
        <v>2</v>
      </c>
      <c r="H41" t="s">
        <v>3</v>
      </c>
      <c r="I41" t="s">
        <v>88</v>
      </c>
      <c r="J41" t="s">
        <v>112</v>
      </c>
      <c r="K41" t="s">
        <v>6</v>
      </c>
      <c r="L41" t="s">
        <v>23</v>
      </c>
      <c r="M41" t="s">
        <v>10</v>
      </c>
      <c r="N41" t="s">
        <v>90</v>
      </c>
      <c r="O41" t="s">
        <v>68</v>
      </c>
      <c r="P41" t="s">
        <v>69</v>
      </c>
      <c r="Q41" t="s">
        <v>70</v>
      </c>
      <c r="R41" t="s">
        <v>6</v>
      </c>
      <c r="S41" t="s">
        <v>6</v>
      </c>
      <c r="T41" t="s">
        <v>137</v>
      </c>
    </row>
    <row r="42" spans="1:20" x14ac:dyDescent="0.25">
      <c r="A42" s="3">
        <v>40</v>
      </c>
      <c r="B42" t="s">
        <v>11</v>
      </c>
      <c r="C42" t="s">
        <v>104</v>
      </c>
      <c r="D42" t="s">
        <v>7</v>
      </c>
      <c r="E42" t="s">
        <v>73</v>
      </c>
      <c r="F42" t="s">
        <v>85</v>
      </c>
      <c r="G42" t="s">
        <v>2</v>
      </c>
      <c r="H42" t="s">
        <v>28</v>
      </c>
      <c r="I42" t="s">
        <v>119</v>
      </c>
      <c r="J42" t="s">
        <v>120</v>
      </c>
      <c r="K42" t="s">
        <v>6</v>
      </c>
      <c r="L42" t="s">
        <v>67</v>
      </c>
      <c r="M42" t="s">
        <v>5</v>
      </c>
      <c r="N42" t="s">
        <v>90</v>
      </c>
      <c r="O42" t="s">
        <v>92</v>
      </c>
      <c r="P42" t="s">
        <v>93</v>
      </c>
      <c r="Q42" t="s">
        <v>70</v>
      </c>
      <c r="R42" t="s">
        <v>6</v>
      </c>
      <c r="S42" t="s">
        <v>6</v>
      </c>
      <c r="T42" t="s">
        <v>161</v>
      </c>
    </row>
    <row r="43" spans="1:20" x14ac:dyDescent="0.25">
      <c r="A43" s="3">
        <v>41</v>
      </c>
      <c r="B43" t="s">
        <v>11</v>
      </c>
      <c r="C43" t="s">
        <v>74</v>
      </c>
      <c r="D43" t="s">
        <v>14</v>
      </c>
      <c r="E43" t="s">
        <v>121</v>
      </c>
      <c r="F43" t="s">
        <v>85</v>
      </c>
      <c r="G43" t="s">
        <v>2</v>
      </c>
      <c r="H43" t="s">
        <v>3</v>
      </c>
      <c r="I43" t="s">
        <v>65</v>
      </c>
      <c r="J43" t="s">
        <v>71</v>
      </c>
      <c r="K43" t="s">
        <v>6</v>
      </c>
      <c r="L43" t="s">
        <v>67</v>
      </c>
      <c r="M43" t="s">
        <v>5</v>
      </c>
      <c r="N43" t="s">
        <v>80</v>
      </c>
      <c r="O43" t="s">
        <v>86</v>
      </c>
      <c r="P43" t="s">
        <v>256</v>
      </c>
      <c r="Q43" t="s">
        <v>70</v>
      </c>
      <c r="R43" t="s">
        <v>6</v>
      </c>
      <c r="S43" t="s">
        <v>6</v>
      </c>
      <c r="T43" t="s">
        <v>162</v>
      </c>
    </row>
    <row r="44" spans="1:20" x14ac:dyDescent="0.25">
      <c r="A44" s="3">
        <v>42</v>
      </c>
      <c r="B44" t="s">
        <v>11</v>
      </c>
      <c r="C44" t="s">
        <v>84</v>
      </c>
      <c r="D44" t="s">
        <v>122</v>
      </c>
      <c r="E44" t="s">
        <v>122</v>
      </c>
      <c r="F44" t="s">
        <v>64</v>
      </c>
      <c r="G44" t="s">
        <v>2</v>
      </c>
      <c r="H44" t="s">
        <v>3</v>
      </c>
      <c r="I44" t="s">
        <v>9</v>
      </c>
      <c r="J44" t="s">
        <v>71</v>
      </c>
      <c r="K44" t="s">
        <v>6</v>
      </c>
      <c r="L44" t="s">
        <v>23</v>
      </c>
      <c r="M44" t="s">
        <v>5</v>
      </c>
      <c r="N44" t="s">
        <v>90</v>
      </c>
      <c r="O44" t="s">
        <v>95</v>
      </c>
      <c r="P44" t="s">
        <v>107</v>
      </c>
      <c r="Q44" t="s">
        <v>70</v>
      </c>
      <c r="R44" t="s">
        <v>6</v>
      </c>
      <c r="S44" t="s">
        <v>6</v>
      </c>
      <c r="T44" t="s">
        <v>135</v>
      </c>
    </row>
    <row r="45" spans="1:20" x14ac:dyDescent="0.25">
      <c r="A45" s="3">
        <v>43</v>
      </c>
      <c r="B45" t="s">
        <v>11</v>
      </c>
      <c r="C45" t="s">
        <v>104</v>
      </c>
      <c r="D45" t="s">
        <v>14</v>
      </c>
      <c r="E45" t="s">
        <v>7</v>
      </c>
      <c r="F45" t="s">
        <v>6</v>
      </c>
      <c r="G45" t="s">
        <v>2</v>
      </c>
      <c r="H45" t="s">
        <v>28</v>
      </c>
      <c r="I45" t="s">
        <v>65</v>
      </c>
      <c r="J45" t="s">
        <v>20</v>
      </c>
      <c r="K45" t="s">
        <v>6</v>
      </c>
      <c r="L45" t="s">
        <v>67</v>
      </c>
      <c r="M45" t="s">
        <v>5</v>
      </c>
      <c r="N45" t="s">
        <v>80</v>
      </c>
      <c r="O45" t="s">
        <v>92</v>
      </c>
      <c r="P45" t="s">
        <v>256</v>
      </c>
      <c r="Q45" t="s">
        <v>70</v>
      </c>
      <c r="R45" t="s">
        <v>83</v>
      </c>
      <c r="S45" t="s">
        <v>6</v>
      </c>
      <c r="T45" t="s">
        <v>135</v>
      </c>
    </row>
    <row r="46" spans="1:20" x14ac:dyDescent="0.25">
      <c r="A46" s="3">
        <v>44</v>
      </c>
      <c r="B46" t="s">
        <v>11</v>
      </c>
      <c r="C46" t="s">
        <v>84</v>
      </c>
      <c r="D46" t="s">
        <v>73</v>
      </c>
      <c r="E46" t="s">
        <v>122</v>
      </c>
      <c r="F46" t="s">
        <v>64</v>
      </c>
      <c r="G46" t="s">
        <v>2</v>
      </c>
      <c r="H46" t="s">
        <v>8</v>
      </c>
      <c r="I46" t="s">
        <v>65</v>
      </c>
      <c r="J46" t="s">
        <v>96</v>
      </c>
      <c r="K46" t="s">
        <v>6</v>
      </c>
      <c r="L46" t="s">
        <v>67</v>
      </c>
      <c r="M46" t="s">
        <v>10</v>
      </c>
      <c r="N46" t="s">
        <v>90</v>
      </c>
      <c r="O46" t="s">
        <v>92</v>
      </c>
      <c r="P46" t="s">
        <v>69</v>
      </c>
      <c r="Q46" t="s">
        <v>33</v>
      </c>
      <c r="R46" t="s">
        <v>6</v>
      </c>
      <c r="S46" t="s">
        <v>6</v>
      </c>
      <c r="T46" t="s">
        <v>162</v>
      </c>
    </row>
    <row r="47" spans="1:20" x14ac:dyDescent="0.25">
      <c r="A47" s="3">
        <v>45</v>
      </c>
      <c r="B47" t="s">
        <v>11</v>
      </c>
      <c r="C47" t="s">
        <v>62</v>
      </c>
      <c r="D47" t="s">
        <v>63</v>
      </c>
      <c r="E47" t="s">
        <v>109</v>
      </c>
      <c r="F47" t="s">
        <v>64</v>
      </c>
      <c r="G47" t="s">
        <v>2</v>
      </c>
      <c r="H47" t="s">
        <v>36</v>
      </c>
      <c r="I47" t="s">
        <v>65</v>
      </c>
      <c r="J47" t="s">
        <v>71</v>
      </c>
      <c r="K47" t="s">
        <v>6</v>
      </c>
      <c r="L47" t="s">
        <v>23</v>
      </c>
      <c r="M47" t="s">
        <v>10</v>
      </c>
      <c r="N47" t="s">
        <v>77</v>
      </c>
      <c r="O47" t="s">
        <v>68</v>
      </c>
      <c r="P47" t="s">
        <v>107</v>
      </c>
      <c r="Q47" t="s">
        <v>70</v>
      </c>
      <c r="R47" t="s">
        <v>6</v>
      </c>
      <c r="S47" t="s">
        <v>6</v>
      </c>
      <c r="T47" t="s">
        <v>135</v>
      </c>
    </row>
    <row r="48" spans="1:20" x14ac:dyDescent="0.25">
      <c r="A48" s="3">
        <v>46</v>
      </c>
      <c r="B48" t="s">
        <v>11</v>
      </c>
      <c r="C48" t="s">
        <v>62</v>
      </c>
      <c r="D48" t="s">
        <v>91</v>
      </c>
      <c r="E48" t="s">
        <v>251</v>
      </c>
      <c r="F48" t="s">
        <v>6</v>
      </c>
      <c r="G48" t="s">
        <v>2</v>
      </c>
      <c r="H48" t="s">
        <v>28</v>
      </c>
      <c r="I48" t="s">
        <v>63</v>
      </c>
      <c r="J48" t="s">
        <v>96</v>
      </c>
      <c r="K48" t="s">
        <v>6</v>
      </c>
      <c r="L48" t="s">
        <v>23</v>
      </c>
      <c r="M48" t="s">
        <v>5</v>
      </c>
      <c r="N48" t="s">
        <v>90</v>
      </c>
      <c r="O48" t="s">
        <v>92</v>
      </c>
      <c r="P48" t="s">
        <v>93</v>
      </c>
      <c r="Q48" t="s">
        <v>70</v>
      </c>
      <c r="R48" t="s">
        <v>6</v>
      </c>
      <c r="S48" t="s">
        <v>6</v>
      </c>
      <c r="T48" t="s">
        <v>137</v>
      </c>
    </row>
    <row r="49" spans="1:20" x14ac:dyDescent="0.25">
      <c r="A49" s="3">
        <v>47</v>
      </c>
      <c r="B49" t="s">
        <v>11</v>
      </c>
      <c r="C49" t="s">
        <v>84</v>
      </c>
      <c r="D49" t="s">
        <v>63</v>
      </c>
      <c r="E49" t="s">
        <v>91</v>
      </c>
      <c r="F49" t="s">
        <v>6</v>
      </c>
      <c r="G49" t="s">
        <v>2</v>
      </c>
      <c r="H49" t="s">
        <v>8</v>
      </c>
      <c r="I49" t="s">
        <v>9</v>
      </c>
      <c r="J49" t="s">
        <v>71</v>
      </c>
      <c r="K49" t="s">
        <v>6</v>
      </c>
      <c r="L49" t="s">
        <v>23</v>
      </c>
      <c r="M49" t="s">
        <v>5</v>
      </c>
      <c r="N49" t="s">
        <v>90</v>
      </c>
      <c r="O49" t="s">
        <v>68</v>
      </c>
      <c r="P49" t="s">
        <v>257</v>
      </c>
      <c r="Q49" t="s">
        <v>82</v>
      </c>
      <c r="R49" t="s">
        <v>6</v>
      </c>
      <c r="S49" t="s">
        <v>6</v>
      </c>
      <c r="T49" t="s">
        <v>161</v>
      </c>
    </row>
    <row r="50" spans="1:20" x14ac:dyDescent="0.25">
      <c r="A50" s="3">
        <v>48</v>
      </c>
      <c r="B50" t="s">
        <v>11</v>
      </c>
      <c r="C50" t="s">
        <v>104</v>
      </c>
      <c r="D50" t="s">
        <v>122</v>
      </c>
      <c r="E50" t="s">
        <v>121</v>
      </c>
      <c r="F50" t="s">
        <v>85</v>
      </c>
      <c r="G50" t="s">
        <v>2</v>
      </c>
      <c r="H50" t="s">
        <v>22</v>
      </c>
      <c r="I50" t="s">
        <v>124</v>
      </c>
      <c r="J50" t="s">
        <v>125</v>
      </c>
      <c r="K50" t="s">
        <v>6</v>
      </c>
      <c r="L50" t="s">
        <v>23</v>
      </c>
      <c r="M50" t="s">
        <v>5</v>
      </c>
      <c r="N50" t="s">
        <v>72</v>
      </c>
      <c r="O50" t="s">
        <v>92</v>
      </c>
      <c r="P50" t="s">
        <v>69</v>
      </c>
      <c r="Q50" t="s">
        <v>70</v>
      </c>
      <c r="R50" t="s">
        <v>6</v>
      </c>
      <c r="S50" t="s">
        <v>6</v>
      </c>
      <c r="T50" t="s">
        <v>135</v>
      </c>
    </row>
    <row r="51" spans="1:20" x14ac:dyDescent="0.25">
      <c r="A51" s="3">
        <v>49</v>
      </c>
      <c r="B51" t="s">
        <v>11</v>
      </c>
      <c r="C51" t="s">
        <v>78</v>
      </c>
      <c r="D51" t="s">
        <v>7</v>
      </c>
      <c r="E51" t="s">
        <v>91</v>
      </c>
      <c r="F51" t="s">
        <v>85</v>
      </c>
      <c r="G51" t="s">
        <v>2</v>
      </c>
      <c r="H51" t="s">
        <v>32</v>
      </c>
      <c r="I51" t="s">
        <v>65</v>
      </c>
      <c r="J51" t="s">
        <v>126</v>
      </c>
      <c r="K51" t="s">
        <v>6</v>
      </c>
      <c r="L51" t="s">
        <v>67</v>
      </c>
      <c r="M51" t="s">
        <v>5</v>
      </c>
      <c r="N51" t="s">
        <v>72</v>
      </c>
      <c r="O51" t="s">
        <v>92</v>
      </c>
      <c r="P51" t="s">
        <v>93</v>
      </c>
      <c r="Q51" t="s">
        <v>70</v>
      </c>
      <c r="R51" t="s">
        <v>6</v>
      </c>
      <c r="S51" t="s">
        <v>6</v>
      </c>
      <c r="T51" t="s">
        <v>160</v>
      </c>
    </row>
    <row r="52" spans="1:20" x14ac:dyDescent="0.25">
      <c r="A52" s="3">
        <v>50</v>
      </c>
      <c r="B52" t="s">
        <v>26</v>
      </c>
      <c r="C52" t="s">
        <v>84</v>
      </c>
      <c r="D52" t="s">
        <v>127</v>
      </c>
      <c r="E52" t="s">
        <v>121</v>
      </c>
      <c r="F52" t="s">
        <v>6</v>
      </c>
      <c r="G52" t="s">
        <v>2</v>
      </c>
      <c r="H52" t="s">
        <v>28</v>
      </c>
      <c r="I52" t="s">
        <v>128</v>
      </c>
      <c r="J52" t="s">
        <v>66</v>
      </c>
      <c r="K52" t="s">
        <v>6</v>
      </c>
      <c r="L52" t="s">
        <v>23</v>
      </c>
      <c r="M52" t="s">
        <v>5</v>
      </c>
      <c r="N52" t="s">
        <v>72</v>
      </c>
      <c r="O52" t="s">
        <v>92</v>
      </c>
      <c r="P52" t="s">
        <v>93</v>
      </c>
      <c r="Q52" t="s">
        <v>33</v>
      </c>
      <c r="R52" t="s">
        <v>6</v>
      </c>
      <c r="S52" t="s">
        <v>6</v>
      </c>
      <c r="T52" t="s">
        <v>162</v>
      </c>
    </row>
    <row r="53" spans="1:20" x14ac:dyDescent="0.25">
      <c r="A53" s="3">
        <v>51</v>
      </c>
      <c r="B53" t="s">
        <v>11</v>
      </c>
      <c r="C53" t="s">
        <v>62</v>
      </c>
      <c r="D53" t="s">
        <v>109</v>
      </c>
      <c r="E53" t="s">
        <v>94</v>
      </c>
      <c r="F53" t="s">
        <v>6</v>
      </c>
      <c r="G53" t="s">
        <v>2</v>
      </c>
      <c r="H53" t="s">
        <v>8</v>
      </c>
      <c r="I53" t="s">
        <v>65</v>
      </c>
      <c r="J53" t="s">
        <v>129</v>
      </c>
      <c r="K53" t="s">
        <v>6</v>
      </c>
      <c r="L53" t="s">
        <v>67</v>
      </c>
      <c r="M53" t="s">
        <v>25</v>
      </c>
      <c r="N53" t="s">
        <v>72</v>
      </c>
      <c r="O53" t="s">
        <v>92</v>
      </c>
      <c r="P53" t="s">
        <v>256</v>
      </c>
      <c r="Q53" t="s">
        <v>70</v>
      </c>
      <c r="R53" t="s">
        <v>6</v>
      </c>
      <c r="S53" t="s">
        <v>83</v>
      </c>
      <c r="T53" t="s">
        <v>160</v>
      </c>
    </row>
    <row r="54" spans="1:20" x14ac:dyDescent="0.25">
      <c r="A54" s="3">
        <v>52</v>
      </c>
      <c r="B54" t="s">
        <v>11</v>
      </c>
      <c r="C54" t="s">
        <v>78</v>
      </c>
      <c r="D54" t="s">
        <v>75</v>
      </c>
      <c r="E54" t="s">
        <v>94</v>
      </c>
      <c r="F54" t="s">
        <v>64</v>
      </c>
      <c r="G54" t="s">
        <v>2</v>
      </c>
      <c r="H54" t="s">
        <v>38</v>
      </c>
      <c r="I54" t="s">
        <v>9</v>
      </c>
      <c r="J54" t="s">
        <v>130</v>
      </c>
      <c r="K54" t="s">
        <v>6</v>
      </c>
      <c r="L54" t="s">
        <v>67</v>
      </c>
      <c r="M54" t="s">
        <v>10</v>
      </c>
      <c r="N54" t="s">
        <v>90</v>
      </c>
      <c r="O54" t="s">
        <v>68</v>
      </c>
      <c r="P54" t="s">
        <v>257</v>
      </c>
      <c r="Q54" t="s">
        <v>70</v>
      </c>
      <c r="R54" t="s">
        <v>83</v>
      </c>
      <c r="S54" t="s">
        <v>83</v>
      </c>
      <c r="T54" t="s">
        <v>135</v>
      </c>
    </row>
    <row r="55" spans="1:20" x14ac:dyDescent="0.25">
      <c r="A55" s="3">
        <v>53</v>
      </c>
      <c r="B55" t="s">
        <v>11</v>
      </c>
      <c r="C55" t="s">
        <v>84</v>
      </c>
      <c r="D55" t="s">
        <v>18</v>
      </c>
      <c r="E55" t="s">
        <v>30</v>
      </c>
      <c r="F55" t="s">
        <v>6</v>
      </c>
      <c r="G55" t="s">
        <v>2</v>
      </c>
      <c r="H55" t="s">
        <v>28</v>
      </c>
      <c r="I55" t="s">
        <v>9</v>
      </c>
      <c r="J55" t="s">
        <v>71</v>
      </c>
      <c r="K55" t="s">
        <v>6</v>
      </c>
      <c r="L55" t="s">
        <v>118</v>
      </c>
      <c r="M55" t="s">
        <v>5</v>
      </c>
      <c r="N55" t="s">
        <v>90</v>
      </c>
      <c r="O55" t="s">
        <v>86</v>
      </c>
      <c r="P55" t="s">
        <v>256</v>
      </c>
      <c r="Q55" t="s">
        <v>70</v>
      </c>
      <c r="R55" t="s">
        <v>6</v>
      </c>
      <c r="S55" t="s">
        <v>6</v>
      </c>
      <c r="T55" t="s">
        <v>137</v>
      </c>
    </row>
    <row r="56" spans="1:20" x14ac:dyDescent="0.25">
      <c r="A56" s="3">
        <v>54</v>
      </c>
      <c r="B56" t="s">
        <v>11</v>
      </c>
      <c r="C56" t="s">
        <v>84</v>
      </c>
      <c r="D56" t="s">
        <v>63</v>
      </c>
      <c r="E56" t="s">
        <v>109</v>
      </c>
      <c r="F56" t="s">
        <v>64</v>
      </c>
      <c r="G56" t="s">
        <v>2</v>
      </c>
      <c r="H56" t="s">
        <v>3</v>
      </c>
      <c r="I56" t="s">
        <v>65</v>
      </c>
      <c r="J56" t="s">
        <v>131</v>
      </c>
      <c r="K56" t="s">
        <v>6</v>
      </c>
      <c r="L56" t="s">
        <v>23</v>
      </c>
      <c r="M56" t="s">
        <v>5</v>
      </c>
      <c r="N56" t="s">
        <v>77</v>
      </c>
      <c r="O56" t="s">
        <v>68</v>
      </c>
      <c r="P56" t="s">
        <v>93</v>
      </c>
      <c r="Q56" t="s">
        <v>33</v>
      </c>
      <c r="R56" t="s">
        <v>6</v>
      </c>
      <c r="S56" t="s">
        <v>6</v>
      </c>
      <c r="T56" t="s">
        <v>161</v>
      </c>
    </row>
    <row r="57" spans="1:20" x14ac:dyDescent="0.25">
      <c r="A57" s="3">
        <v>55</v>
      </c>
      <c r="B57" t="s">
        <v>26</v>
      </c>
      <c r="C57" t="s">
        <v>74</v>
      </c>
      <c r="D57" t="s">
        <v>63</v>
      </c>
      <c r="E57" t="s">
        <v>94</v>
      </c>
      <c r="F57" t="s">
        <v>85</v>
      </c>
      <c r="G57" t="s">
        <v>2</v>
      </c>
      <c r="H57" t="s">
        <v>8</v>
      </c>
      <c r="I57" t="s">
        <v>9</v>
      </c>
      <c r="J57" t="s">
        <v>71</v>
      </c>
      <c r="K57" t="s">
        <v>6</v>
      </c>
      <c r="L57" t="s">
        <v>23</v>
      </c>
      <c r="M57" t="s">
        <v>10</v>
      </c>
      <c r="N57" t="s">
        <v>77</v>
      </c>
      <c r="O57" t="s">
        <v>68</v>
      </c>
      <c r="P57" t="s">
        <v>107</v>
      </c>
      <c r="Q57" t="s">
        <v>70</v>
      </c>
      <c r="R57" t="s">
        <v>6</v>
      </c>
      <c r="S57" t="s">
        <v>6</v>
      </c>
      <c r="T57" t="s">
        <v>135</v>
      </c>
    </row>
    <row r="58" spans="1:20" x14ac:dyDescent="0.25">
      <c r="A58" s="3">
        <v>56</v>
      </c>
      <c r="B58" t="s">
        <v>26</v>
      </c>
      <c r="C58" t="s">
        <v>62</v>
      </c>
      <c r="D58" t="s">
        <v>14</v>
      </c>
      <c r="E58" t="s">
        <v>30</v>
      </c>
      <c r="F58" t="s">
        <v>64</v>
      </c>
      <c r="G58" t="s">
        <v>2</v>
      </c>
      <c r="H58" t="s">
        <v>19</v>
      </c>
      <c r="I58" t="s">
        <v>99</v>
      </c>
      <c r="J58" t="s">
        <v>132</v>
      </c>
      <c r="K58" t="s">
        <v>6</v>
      </c>
      <c r="L58" t="s">
        <v>67</v>
      </c>
      <c r="M58" t="s">
        <v>5</v>
      </c>
      <c r="N58" t="s">
        <v>77</v>
      </c>
      <c r="O58" t="s">
        <v>92</v>
      </c>
      <c r="P58" t="s">
        <v>93</v>
      </c>
      <c r="Q58" t="s">
        <v>70</v>
      </c>
      <c r="R58" t="s">
        <v>6</v>
      </c>
      <c r="S58" t="s">
        <v>6</v>
      </c>
      <c r="T58" t="s">
        <v>137</v>
      </c>
    </row>
    <row r="59" spans="1:20" x14ac:dyDescent="0.25">
      <c r="A59" s="3">
        <v>57</v>
      </c>
      <c r="B59" t="s">
        <v>13</v>
      </c>
      <c r="C59" t="s">
        <v>104</v>
      </c>
      <c r="D59" t="s">
        <v>7</v>
      </c>
      <c r="E59" t="s">
        <v>103</v>
      </c>
      <c r="F59" t="s">
        <v>85</v>
      </c>
      <c r="G59" t="s">
        <v>79</v>
      </c>
      <c r="H59" t="s">
        <v>234</v>
      </c>
      <c r="I59" t="s">
        <v>9</v>
      </c>
      <c r="J59" t="s">
        <v>76</v>
      </c>
      <c r="K59" t="s">
        <v>6</v>
      </c>
      <c r="L59" t="s">
        <v>67</v>
      </c>
      <c r="M59" t="s">
        <v>10</v>
      </c>
      <c r="N59" t="s">
        <v>77</v>
      </c>
      <c r="O59" t="s">
        <v>95</v>
      </c>
      <c r="P59" t="s">
        <v>69</v>
      </c>
      <c r="Q59" t="s">
        <v>70</v>
      </c>
      <c r="R59" t="s">
        <v>6</v>
      </c>
      <c r="S59" t="s">
        <v>6</v>
      </c>
      <c r="T59" t="s">
        <v>137</v>
      </c>
    </row>
    <row r="60" spans="1:20" x14ac:dyDescent="0.25">
      <c r="A60" s="3">
        <v>58</v>
      </c>
      <c r="B60" t="s">
        <v>26</v>
      </c>
      <c r="C60" t="s">
        <v>74</v>
      </c>
      <c r="D60" t="s">
        <v>246</v>
      </c>
      <c r="E60" t="s">
        <v>252</v>
      </c>
      <c r="F60" t="s">
        <v>85</v>
      </c>
      <c r="G60" t="s">
        <v>2</v>
      </c>
      <c r="H60" t="s">
        <v>28</v>
      </c>
      <c r="I60" t="s">
        <v>9</v>
      </c>
      <c r="J60" t="s">
        <v>71</v>
      </c>
      <c r="K60" t="s">
        <v>6</v>
      </c>
      <c r="L60" t="s">
        <v>29</v>
      </c>
      <c r="M60" t="s">
        <v>5</v>
      </c>
      <c r="N60" t="s">
        <v>90</v>
      </c>
      <c r="O60" t="s">
        <v>92</v>
      </c>
      <c r="P60" t="s">
        <v>107</v>
      </c>
      <c r="Q60" t="s">
        <v>70</v>
      </c>
      <c r="R60" t="s">
        <v>6</v>
      </c>
      <c r="S60" t="s">
        <v>6</v>
      </c>
      <c r="T60" t="s">
        <v>135</v>
      </c>
    </row>
    <row r="61" spans="1:20" x14ac:dyDescent="0.25">
      <c r="A61" s="3">
        <v>59</v>
      </c>
      <c r="B61" t="s">
        <v>13</v>
      </c>
      <c r="C61" t="s">
        <v>104</v>
      </c>
      <c r="D61" t="s">
        <v>127</v>
      </c>
      <c r="E61" t="s">
        <v>18</v>
      </c>
      <c r="F61" t="s">
        <v>85</v>
      </c>
      <c r="G61" t="s">
        <v>2</v>
      </c>
      <c r="H61" t="s">
        <v>28</v>
      </c>
      <c r="I61" t="s">
        <v>65</v>
      </c>
      <c r="J61" t="s">
        <v>98</v>
      </c>
      <c r="K61" t="s">
        <v>6</v>
      </c>
      <c r="L61" t="s">
        <v>67</v>
      </c>
      <c r="M61" t="s">
        <v>5</v>
      </c>
      <c r="N61" t="s">
        <v>72</v>
      </c>
      <c r="O61" t="s">
        <v>92</v>
      </c>
      <c r="P61" t="s">
        <v>93</v>
      </c>
      <c r="Q61" t="s">
        <v>33</v>
      </c>
      <c r="R61" t="s">
        <v>83</v>
      </c>
      <c r="S61" t="s">
        <v>83</v>
      </c>
      <c r="T61" t="s">
        <v>135</v>
      </c>
    </row>
    <row r="62" spans="1:20" x14ac:dyDescent="0.25">
      <c r="A62" s="3">
        <v>60</v>
      </c>
      <c r="B62" t="s">
        <v>26</v>
      </c>
      <c r="C62" t="s">
        <v>87</v>
      </c>
      <c r="D62" t="s">
        <v>88</v>
      </c>
      <c r="E62" t="s">
        <v>30</v>
      </c>
      <c r="F62" t="s">
        <v>6</v>
      </c>
      <c r="G62" t="s">
        <v>2</v>
      </c>
      <c r="H62" t="s">
        <v>8</v>
      </c>
      <c r="I62" t="s">
        <v>9</v>
      </c>
      <c r="J62" t="s">
        <v>71</v>
      </c>
      <c r="K62" t="s">
        <v>6</v>
      </c>
      <c r="L62" t="s">
        <v>23</v>
      </c>
      <c r="M62" t="s">
        <v>5</v>
      </c>
      <c r="N62" t="s">
        <v>90</v>
      </c>
      <c r="O62" t="s">
        <v>68</v>
      </c>
      <c r="P62" t="s">
        <v>69</v>
      </c>
      <c r="Q62" t="s">
        <v>70</v>
      </c>
      <c r="R62" t="s">
        <v>6</v>
      </c>
      <c r="S62" t="s">
        <v>83</v>
      </c>
      <c r="T62" t="s">
        <v>135</v>
      </c>
    </row>
    <row r="63" spans="1:20" x14ac:dyDescent="0.25">
      <c r="A63" s="3">
        <v>61</v>
      </c>
      <c r="B63" t="s">
        <v>11</v>
      </c>
      <c r="C63" t="s">
        <v>84</v>
      </c>
      <c r="D63" t="s">
        <v>75</v>
      </c>
      <c r="E63" t="s">
        <v>253</v>
      </c>
      <c r="F63" t="s">
        <v>64</v>
      </c>
      <c r="G63" t="s">
        <v>2</v>
      </c>
      <c r="H63" t="s">
        <v>8</v>
      </c>
      <c r="I63" t="s">
        <v>9</v>
      </c>
      <c r="J63" t="s">
        <v>71</v>
      </c>
      <c r="K63" t="s">
        <v>6</v>
      </c>
      <c r="L63" t="s">
        <v>67</v>
      </c>
      <c r="M63" t="s">
        <v>10</v>
      </c>
      <c r="N63" t="s">
        <v>72</v>
      </c>
      <c r="O63" t="s">
        <v>68</v>
      </c>
      <c r="P63" t="s">
        <v>257</v>
      </c>
      <c r="Q63" t="s">
        <v>70</v>
      </c>
      <c r="R63" t="s">
        <v>6</v>
      </c>
      <c r="S63" t="s">
        <v>6</v>
      </c>
      <c r="T63" t="s">
        <v>135</v>
      </c>
    </row>
    <row r="64" spans="1:20" x14ac:dyDescent="0.25">
      <c r="A64" s="3">
        <v>62</v>
      </c>
      <c r="B64" t="s">
        <v>11</v>
      </c>
      <c r="C64" t="s">
        <v>78</v>
      </c>
      <c r="D64" t="s">
        <v>94</v>
      </c>
      <c r="E64" t="s">
        <v>7</v>
      </c>
      <c r="F64" t="s">
        <v>6</v>
      </c>
      <c r="G64" t="s">
        <v>2</v>
      </c>
      <c r="H64" t="s">
        <v>8</v>
      </c>
      <c r="I64" t="s">
        <v>9</v>
      </c>
      <c r="J64" t="s">
        <v>112</v>
      </c>
      <c r="K64" t="s">
        <v>6</v>
      </c>
      <c r="L64" t="s">
        <v>29</v>
      </c>
      <c r="M64" t="s">
        <v>5</v>
      </c>
      <c r="N64" t="s">
        <v>77</v>
      </c>
      <c r="O64" t="s">
        <v>95</v>
      </c>
      <c r="P64" t="s">
        <v>69</v>
      </c>
      <c r="Q64" t="s">
        <v>70</v>
      </c>
      <c r="R64" t="s">
        <v>83</v>
      </c>
      <c r="S64" t="s">
        <v>6</v>
      </c>
      <c r="T64" t="s">
        <v>137</v>
      </c>
    </row>
    <row r="65" spans="1:20" x14ac:dyDescent="0.25">
      <c r="A65" s="3">
        <v>63</v>
      </c>
      <c r="B65" t="s">
        <v>26</v>
      </c>
      <c r="C65" t="s">
        <v>84</v>
      </c>
      <c r="D65" t="s">
        <v>110</v>
      </c>
      <c r="E65" t="s">
        <v>94</v>
      </c>
      <c r="F65" t="s">
        <v>85</v>
      </c>
      <c r="G65" t="s">
        <v>2</v>
      </c>
      <c r="H65" t="s">
        <v>28</v>
      </c>
      <c r="I65" t="s">
        <v>88</v>
      </c>
      <c r="J65" t="s">
        <v>71</v>
      </c>
      <c r="K65" t="s">
        <v>6</v>
      </c>
      <c r="L65" t="s">
        <v>29</v>
      </c>
      <c r="M65" t="s">
        <v>10</v>
      </c>
      <c r="N65" t="s">
        <v>90</v>
      </c>
      <c r="O65" t="s">
        <v>92</v>
      </c>
      <c r="P65" t="s">
        <v>257</v>
      </c>
      <c r="Q65" t="s">
        <v>33</v>
      </c>
      <c r="R65" t="s">
        <v>6</v>
      </c>
      <c r="S65" t="s">
        <v>6</v>
      </c>
      <c r="T65" t="s">
        <v>135</v>
      </c>
    </row>
    <row r="66" spans="1:20" x14ac:dyDescent="0.25">
      <c r="A66" s="3">
        <v>64</v>
      </c>
      <c r="B66" t="s">
        <v>26</v>
      </c>
      <c r="C66" t="s">
        <v>87</v>
      </c>
      <c r="D66" t="s">
        <v>63</v>
      </c>
      <c r="E66" t="s">
        <v>138</v>
      </c>
      <c r="F66" t="s">
        <v>6</v>
      </c>
      <c r="G66" t="s">
        <v>2</v>
      </c>
      <c r="H66" t="s">
        <v>8</v>
      </c>
      <c r="I66" t="s">
        <v>65</v>
      </c>
      <c r="J66" t="s">
        <v>39</v>
      </c>
      <c r="K66" t="s">
        <v>6</v>
      </c>
      <c r="L66" t="s">
        <v>23</v>
      </c>
      <c r="M66" t="s">
        <v>10</v>
      </c>
      <c r="N66" t="s">
        <v>77</v>
      </c>
      <c r="O66" t="s">
        <v>68</v>
      </c>
      <c r="P66" t="s">
        <v>257</v>
      </c>
      <c r="Q66" t="s">
        <v>70</v>
      </c>
      <c r="R66" t="s">
        <v>6</v>
      </c>
      <c r="S66" t="s">
        <v>6</v>
      </c>
      <c r="T66" t="s">
        <v>135</v>
      </c>
    </row>
    <row r="67" spans="1:20" x14ac:dyDescent="0.25">
      <c r="A67" s="3">
        <v>65</v>
      </c>
      <c r="B67" t="s">
        <v>11</v>
      </c>
      <c r="C67" t="s">
        <v>84</v>
      </c>
      <c r="D67" t="s">
        <v>139</v>
      </c>
      <c r="E67" t="s">
        <v>30</v>
      </c>
      <c r="F67" t="s">
        <v>6</v>
      </c>
      <c r="G67" t="s">
        <v>2</v>
      </c>
      <c r="H67" t="s">
        <v>8</v>
      </c>
      <c r="I67" t="s">
        <v>88</v>
      </c>
      <c r="J67" t="s">
        <v>149</v>
      </c>
      <c r="K67" t="s">
        <v>6</v>
      </c>
      <c r="L67" t="s">
        <v>23</v>
      </c>
      <c r="M67" t="s">
        <v>5</v>
      </c>
      <c r="N67" t="s">
        <v>80</v>
      </c>
      <c r="O67" t="s">
        <v>95</v>
      </c>
      <c r="P67" t="s">
        <v>256</v>
      </c>
      <c r="Q67" t="s">
        <v>70</v>
      </c>
      <c r="R67" t="s">
        <v>6</v>
      </c>
      <c r="S67" t="s">
        <v>6</v>
      </c>
      <c r="T67" t="s">
        <v>135</v>
      </c>
    </row>
    <row r="68" spans="1:20" x14ac:dyDescent="0.25">
      <c r="A68" s="3">
        <v>66</v>
      </c>
      <c r="B68" t="s">
        <v>13</v>
      </c>
      <c r="C68" t="s">
        <v>104</v>
      </c>
      <c r="D68" t="s">
        <v>65</v>
      </c>
      <c r="E68" t="s">
        <v>248</v>
      </c>
      <c r="F68" t="s">
        <v>64</v>
      </c>
      <c r="G68" t="s">
        <v>2</v>
      </c>
      <c r="H68" t="s">
        <v>24</v>
      </c>
      <c r="I68" t="s">
        <v>9</v>
      </c>
      <c r="J68" t="s">
        <v>71</v>
      </c>
      <c r="K68" t="s">
        <v>6</v>
      </c>
      <c r="L68" t="s">
        <v>67</v>
      </c>
      <c r="M68" t="s">
        <v>10</v>
      </c>
      <c r="N68" t="s">
        <v>72</v>
      </c>
      <c r="O68" t="s">
        <v>68</v>
      </c>
      <c r="P68" t="s">
        <v>102</v>
      </c>
      <c r="Q68" t="s">
        <v>70</v>
      </c>
      <c r="R68" t="s">
        <v>113</v>
      </c>
      <c r="S68" t="s">
        <v>6</v>
      </c>
      <c r="T68" t="s">
        <v>141</v>
      </c>
    </row>
    <row r="69" spans="1:20" x14ac:dyDescent="0.25">
      <c r="A69" s="3">
        <v>67</v>
      </c>
      <c r="B69" t="s">
        <v>12</v>
      </c>
      <c r="C69" t="s">
        <v>62</v>
      </c>
      <c r="D69" t="s">
        <v>127</v>
      </c>
      <c r="E69" t="s">
        <v>122</v>
      </c>
      <c r="F69" t="s">
        <v>6</v>
      </c>
      <c r="G69" t="s">
        <v>2</v>
      </c>
      <c r="H69" t="s">
        <v>19</v>
      </c>
      <c r="I69" t="s">
        <v>9</v>
      </c>
      <c r="J69" t="s">
        <v>71</v>
      </c>
      <c r="K69" t="s">
        <v>6</v>
      </c>
      <c r="L69" t="s">
        <v>23</v>
      </c>
      <c r="M69" t="s">
        <v>5</v>
      </c>
      <c r="N69" t="s">
        <v>77</v>
      </c>
      <c r="O69" t="s">
        <v>95</v>
      </c>
      <c r="P69" t="s">
        <v>102</v>
      </c>
      <c r="Q69" t="s">
        <v>70</v>
      </c>
      <c r="R69" t="s">
        <v>6</v>
      </c>
      <c r="S69" t="s">
        <v>6</v>
      </c>
      <c r="T69" t="s">
        <v>135</v>
      </c>
    </row>
    <row r="70" spans="1:20" x14ac:dyDescent="0.25">
      <c r="A70" s="3">
        <v>68</v>
      </c>
      <c r="B70" t="s">
        <v>26</v>
      </c>
      <c r="C70" t="s">
        <v>74</v>
      </c>
      <c r="D70" t="s">
        <v>142</v>
      </c>
      <c r="E70" t="s">
        <v>7</v>
      </c>
      <c r="F70" t="s">
        <v>64</v>
      </c>
      <c r="G70" t="s">
        <v>2</v>
      </c>
      <c r="H70" t="s">
        <v>8</v>
      </c>
      <c r="I70" t="s">
        <v>63</v>
      </c>
      <c r="J70" t="s">
        <v>112</v>
      </c>
      <c r="K70" t="s">
        <v>6</v>
      </c>
      <c r="L70" t="s">
        <v>23</v>
      </c>
      <c r="M70" t="s">
        <v>5</v>
      </c>
      <c r="N70" t="s">
        <v>90</v>
      </c>
      <c r="O70" t="s">
        <v>92</v>
      </c>
      <c r="P70" t="s">
        <v>107</v>
      </c>
      <c r="Q70" t="s">
        <v>70</v>
      </c>
      <c r="R70" t="s">
        <v>6</v>
      </c>
      <c r="S70" t="s">
        <v>6</v>
      </c>
      <c r="T70" t="s">
        <v>135</v>
      </c>
    </row>
    <row r="71" spans="1:20" x14ac:dyDescent="0.25">
      <c r="A71" s="3">
        <v>69</v>
      </c>
      <c r="B71" t="s">
        <v>13</v>
      </c>
      <c r="C71" t="s">
        <v>104</v>
      </c>
      <c r="D71" t="s">
        <v>128</v>
      </c>
      <c r="E71" t="s">
        <v>248</v>
      </c>
      <c r="F71" t="s">
        <v>6</v>
      </c>
      <c r="G71" t="s">
        <v>2</v>
      </c>
      <c r="H71" t="s">
        <v>15</v>
      </c>
      <c r="I71" t="s">
        <v>143</v>
      </c>
      <c r="J71" t="s">
        <v>129</v>
      </c>
      <c r="K71" t="s">
        <v>6</v>
      </c>
      <c r="L71" t="s">
        <v>67</v>
      </c>
      <c r="M71" t="s">
        <v>5</v>
      </c>
      <c r="N71" t="s">
        <v>77</v>
      </c>
      <c r="O71" t="s">
        <v>95</v>
      </c>
      <c r="P71" t="s">
        <v>257</v>
      </c>
      <c r="Q71" t="s">
        <v>33</v>
      </c>
      <c r="R71" t="s">
        <v>83</v>
      </c>
      <c r="S71" t="s">
        <v>6</v>
      </c>
      <c r="T71" t="s">
        <v>40</v>
      </c>
    </row>
    <row r="72" spans="1:20" x14ac:dyDescent="0.25">
      <c r="A72" s="3">
        <v>70</v>
      </c>
      <c r="B72" t="s">
        <v>12</v>
      </c>
      <c r="C72" t="s">
        <v>62</v>
      </c>
      <c r="D72" t="s">
        <v>127</v>
      </c>
      <c r="E72" t="s">
        <v>127</v>
      </c>
      <c r="F72" t="s">
        <v>6</v>
      </c>
      <c r="G72" t="s">
        <v>2</v>
      </c>
      <c r="H72" t="s">
        <v>28</v>
      </c>
      <c r="I72" t="s">
        <v>9</v>
      </c>
      <c r="J72" t="s">
        <v>71</v>
      </c>
      <c r="K72" t="s">
        <v>6</v>
      </c>
      <c r="L72" t="s">
        <v>23</v>
      </c>
      <c r="M72" t="s">
        <v>5</v>
      </c>
      <c r="N72" t="s">
        <v>77</v>
      </c>
      <c r="O72" t="s">
        <v>92</v>
      </c>
      <c r="P72" t="s">
        <v>107</v>
      </c>
      <c r="Q72" t="s">
        <v>33</v>
      </c>
      <c r="R72" t="s">
        <v>6</v>
      </c>
      <c r="S72" t="s">
        <v>6</v>
      </c>
      <c r="T72" t="s">
        <v>135</v>
      </c>
    </row>
    <row r="73" spans="1:20" x14ac:dyDescent="0.25">
      <c r="A73" s="3">
        <v>71</v>
      </c>
      <c r="B73" t="s">
        <v>26</v>
      </c>
      <c r="C73" t="s">
        <v>78</v>
      </c>
      <c r="D73" t="s">
        <v>63</v>
      </c>
      <c r="E73" t="s">
        <v>7</v>
      </c>
      <c r="F73" t="s">
        <v>6</v>
      </c>
      <c r="G73" t="s">
        <v>2</v>
      </c>
      <c r="H73" t="s">
        <v>8</v>
      </c>
      <c r="I73" t="s">
        <v>9</v>
      </c>
      <c r="J73" t="s">
        <v>71</v>
      </c>
      <c r="K73" t="s">
        <v>6</v>
      </c>
      <c r="L73" t="s">
        <v>67</v>
      </c>
      <c r="M73" t="s">
        <v>5</v>
      </c>
      <c r="N73" t="s">
        <v>77</v>
      </c>
      <c r="O73" t="s">
        <v>68</v>
      </c>
      <c r="P73" t="s">
        <v>107</v>
      </c>
      <c r="Q73" t="s">
        <v>70</v>
      </c>
      <c r="R73" t="s">
        <v>6</v>
      </c>
      <c r="S73" t="s">
        <v>6</v>
      </c>
      <c r="T73" t="s">
        <v>135</v>
      </c>
    </row>
    <row r="74" spans="1:20" x14ac:dyDescent="0.25">
      <c r="A74" s="3">
        <v>72</v>
      </c>
      <c r="B74" t="s">
        <v>26</v>
      </c>
      <c r="C74" t="s">
        <v>87</v>
      </c>
      <c r="D74" t="s">
        <v>63</v>
      </c>
      <c r="E74" t="s">
        <v>7</v>
      </c>
      <c r="F74" t="s">
        <v>6</v>
      </c>
      <c r="G74" t="s">
        <v>2</v>
      </c>
      <c r="H74" t="s">
        <v>27</v>
      </c>
      <c r="I74" t="s">
        <v>88</v>
      </c>
      <c r="J74" t="s">
        <v>20</v>
      </c>
      <c r="K74" t="s">
        <v>6</v>
      </c>
      <c r="L74" t="s">
        <v>23</v>
      </c>
      <c r="M74" t="s">
        <v>10</v>
      </c>
      <c r="N74" t="s">
        <v>77</v>
      </c>
      <c r="O74" t="s">
        <v>68</v>
      </c>
      <c r="P74" t="s">
        <v>257</v>
      </c>
      <c r="Q74" t="s">
        <v>33</v>
      </c>
      <c r="R74" t="s">
        <v>6</v>
      </c>
      <c r="S74" t="s">
        <v>6</v>
      </c>
      <c r="T74" t="s">
        <v>41</v>
      </c>
    </row>
    <row r="75" spans="1:20" x14ac:dyDescent="0.25">
      <c r="A75" s="3">
        <v>73</v>
      </c>
      <c r="B75" t="s">
        <v>17</v>
      </c>
      <c r="C75" t="s">
        <v>84</v>
      </c>
      <c r="D75" t="s">
        <v>7</v>
      </c>
      <c r="E75" t="s">
        <v>94</v>
      </c>
      <c r="F75" t="s">
        <v>6</v>
      </c>
      <c r="G75" t="s">
        <v>2</v>
      </c>
      <c r="H75" t="s">
        <v>28</v>
      </c>
      <c r="I75" t="s">
        <v>88</v>
      </c>
      <c r="J75" t="s">
        <v>98</v>
      </c>
      <c r="K75" t="s">
        <v>6</v>
      </c>
      <c r="L75" t="s">
        <v>23</v>
      </c>
      <c r="M75" t="s">
        <v>5</v>
      </c>
      <c r="N75" t="s">
        <v>72</v>
      </c>
      <c r="O75" t="s">
        <v>92</v>
      </c>
      <c r="P75" t="s">
        <v>93</v>
      </c>
      <c r="Q75" t="s">
        <v>70</v>
      </c>
      <c r="R75" t="s">
        <v>6</v>
      </c>
      <c r="S75" t="s">
        <v>6</v>
      </c>
      <c r="T75" t="s">
        <v>144</v>
      </c>
    </row>
    <row r="76" spans="1:20" x14ac:dyDescent="0.25">
      <c r="A76" s="3">
        <v>74</v>
      </c>
      <c r="B76" t="s">
        <v>12</v>
      </c>
      <c r="C76" t="s">
        <v>74</v>
      </c>
      <c r="D76" t="s">
        <v>75</v>
      </c>
      <c r="E76" t="s">
        <v>30</v>
      </c>
      <c r="F76" t="s">
        <v>6</v>
      </c>
      <c r="G76" t="s">
        <v>2</v>
      </c>
      <c r="H76" t="s">
        <v>38</v>
      </c>
      <c r="I76" t="s">
        <v>9</v>
      </c>
      <c r="J76" t="s">
        <v>71</v>
      </c>
      <c r="K76" t="s">
        <v>6</v>
      </c>
      <c r="L76" t="s">
        <v>23</v>
      </c>
      <c r="M76" t="s">
        <v>10</v>
      </c>
      <c r="N76" t="s">
        <v>90</v>
      </c>
      <c r="O76" t="s">
        <v>68</v>
      </c>
      <c r="P76" t="s">
        <v>69</v>
      </c>
      <c r="Q76" t="s">
        <v>70</v>
      </c>
      <c r="R76" t="s">
        <v>6</v>
      </c>
      <c r="S76" t="s">
        <v>6</v>
      </c>
      <c r="T76" t="s">
        <v>135</v>
      </c>
    </row>
    <row r="77" spans="1:20" x14ac:dyDescent="0.25">
      <c r="A77" s="3">
        <v>75</v>
      </c>
      <c r="B77" t="s">
        <v>26</v>
      </c>
      <c r="C77" t="s">
        <v>78</v>
      </c>
      <c r="D77" t="s">
        <v>109</v>
      </c>
      <c r="E77" t="s">
        <v>7</v>
      </c>
      <c r="F77" t="s">
        <v>6</v>
      </c>
      <c r="G77" t="s">
        <v>2</v>
      </c>
      <c r="H77" t="s">
        <v>32</v>
      </c>
      <c r="I77" t="s">
        <v>65</v>
      </c>
      <c r="J77" t="s">
        <v>71</v>
      </c>
      <c r="K77" t="s">
        <v>6</v>
      </c>
      <c r="L77" t="s">
        <v>23</v>
      </c>
      <c r="M77" t="s">
        <v>5</v>
      </c>
      <c r="N77" t="s">
        <v>77</v>
      </c>
      <c r="O77" t="s">
        <v>95</v>
      </c>
      <c r="P77" t="s">
        <v>107</v>
      </c>
      <c r="Q77" t="s">
        <v>70</v>
      </c>
      <c r="R77" t="s">
        <v>6</v>
      </c>
      <c r="S77" t="s">
        <v>6</v>
      </c>
      <c r="T77" t="s">
        <v>145</v>
      </c>
    </row>
    <row r="78" spans="1:20" x14ac:dyDescent="0.25">
      <c r="A78" s="3">
        <v>76</v>
      </c>
      <c r="B78" t="s">
        <v>26</v>
      </c>
      <c r="C78" t="s">
        <v>84</v>
      </c>
      <c r="D78" t="s">
        <v>247</v>
      </c>
      <c r="E78" t="s">
        <v>252</v>
      </c>
      <c r="F78" t="s">
        <v>6</v>
      </c>
      <c r="G78" t="s">
        <v>2</v>
      </c>
      <c r="H78" t="s">
        <v>3</v>
      </c>
      <c r="I78" t="s">
        <v>9</v>
      </c>
      <c r="J78" t="s">
        <v>71</v>
      </c>
      <c r="K78" t="s">
        <v>6</v>
      </c>
      <c r="L78" t="s">
        <v>29</v>
      </c>
      <c r="M78" t="s">
        <v>5</v>
      </c>
      <c r="N78" t="s">
        <v>77</v>
      </c>
      <c r="O78" t="s">
        <v>92</v>
      </c>
      <c r="P78" t="s">
        <v>257</v>
      </c>
      <c r="Q78" t="s">
        <v>70</v>
      </c>
      <c r="R78" t="s">
        <v>6</v>
      </c>
      <c r="S78" t="s">
        <v>6</v>
      </c>
      <c r="T78" t="s">
        <v>135</v>
      </c>
    </row>
    <row r="79" spans="1:20" x14ac:dyDescent="0.25">
      <c r="A79" s="3">
        <v>77</v>
      </c>
      <c r="B79" t="s">
        <v>12</v>
      </c>
      <c r="C79" t="s">
        <v>84</v>
      </c>
      <c r="D79" t="s">
        <v>109</v>
      </c>
      <c r="E79" t="s">
        <v>14</v>
      </c>
      <c r="F79" t="s">
        <v>6</v>
      </c>
      <c r="G79" t="s">
        <v>2</v>
      </c>
      <c r="H79" t="s">
        <v>22</v>
      </c>
      <c r="I79" t="s">
        <v>65</v>
      </c>
      <c r="J79" t="s">
        <v>120</v>
      </c>
      <c r="K79" t="s">
        <v>6</v>
      </c>
      <c r="L79" t="s">
        <v>23</v>
      </c>
      <c r="M79" t="s">
        <v>5</v>
      </c>
      <c r="N79" t="s">
        <v>90</v>
      </c>
      <c r="O79" t="s">
        <v>92</v>
      </c>
      <c r="P79" t="s">
        <v>93</v>
      </c>
      <c r="Q79" t="s">
        <v>33</v>
      </c>
      <c r="R79" t="s">
        <v>6</v>
      </c>
      <c r="S79" t="s">
        <v>83</v>
      </c>
      <c r="T79" t="s">
        <v>135</v>
      </c>
    </row>
    <row r="80" spans="1:20" x14ac:dyDescent="0.25">
      <c r="A80" s="3">
        <v>78</v>
      </c>
      <c r="B80" t="s">
        <v>13</v>
      </c>
      <c r="C80" t="s">
        <v>104</v>
      </c>
      <c r="D80" t="s">
        <v>63</v>
      </c>
      <c r="E80" t="s">
        <v>7</v>
      </c>
      <c r="F80" t="s">
        <v>64</v>
      </c>
      <c r="G80" t="s">
        <v>2</v>
      </c>
      <c r="H80" t="s">
        <v>24</v>
      </c>
      <c r="I80" t="s">
        <v>65</v>
      </c>
      <c r="J80" t="s">
        <v>89</v>
      </c>
      <c r="K80" t="s">
        <v>6</v>
      </c>
      <c r="L80" t="s">
        <v>67</v>
      </c>
      <c r="M80" t="s">
        <v>5</v>
      </c>
      <c r="N80" t="s">
        <v>72</v>
      </c>
      <c r="O80" t="s">
        <v>68</v>
      </c>
      <c r="P80" t="s">
        <v>257</v>
      </c>
      <c r="Q80" t="s">
        <v>70</v>
      </c>
      <c r="R80" t="s">
        <v>6</v>
      </c>
      <c r="S80" t="s">
        <v>6</v>
      </c>
      <c r="T80" t="s">
        <v>42</v>
      </c>
    </row>
    <row r="81" spans="1:20" x14ac:dyDescent="0.25">
      <c r="A81" s="3">
        <v>79</v>
      </c>
      <c r="B81" t="s">
        <v>26</v>
      </c>
      <c r="C81" t="s">
        <v>78</v>
      </c>
      <c r="D81" t="s">
        <v>147</v>
      </c>
      <c r="E81" t="s">
        <v>30</v>
      </c>
      <c r="F81" t="s">
        <v>85</v>
      </c>
      <c r="G81" t="s">
        <v>2</v>
      </c>
      <c r="H81" t="s">
        <v>8</v>
      </c>
      <c r="I81" t="s">
        <v>63</v>
      </c>
      <c r="J81" t="s">
        <v>20</v>
      </c>
      <c r="K81" t="s">
        <v>6</v>
      </c>
      <c r="L81" t="s">
        <v>29</v>
      </c>
      <c r="M81" t="s">
        <v>5</v>
      </c>
      <c r="N81" t="s">
        <v>80</v>
      </c>
      <c r="O81" t="s">
        <v>68</v>
      </c>
      <c r="P81" t="s">
        <v>257</v>
      </c>
      <c r="Q81" t="s">
        <v>70</v>
      </c>
      <c r="R81" t="s">
        <v>6</v>
      </c>
      <c r="S81" t="s">
        <v>6</v>
      </c>
      <c r="T81" t="s">
        <v>160</v>
      </c>
    </row>
    <row r="82" spans="1:20" x14ac:dyDescent="0.25">
      <c r="A82" s="3">
        <v>80</v>
      </c>
      <c r="B82" t="s">
        <v>12</v>
      </c>
      <c r="C82" t="s">
        <v>62</v>
      </c>
      <c r="D82" t="s">
        <v>127</v>
      </c>
      <c r="E82" t="s">
        <v>7</v>
      </c>
      <c r="F82" t="s">
        <v>6</v>
      </c>
      <c r="G82" t="s">
        <v>2</v>
      </c>
      <c r="H82" t="s">
        <v>28</v>
      </c>
      <c r="I82" t="s">
        <v>9</v>
      </c>
      <c r="J82" t="s">
        <v>98</v>
      </c>
      <c r="K82" t="s">
        <v>6</v>
      </c>
      <c r="L82" t="s">
        <v>23</v>
      </c>
      <c r="M82" t="s">
        <v>25</v>
      </c>
      <c r="N82" t="s">
        <v>90</v>
      </c>
      <c r="O82" t="s">
        <v>92</v>
      </c>
      <c r="P82" t="s">
        <v>93</v>
      </c>
      <c r="Q82" t="s">
        <v>70</v>
      </c>
      <c r="R82" t="s">
        <v>6</v>
      </c>
      <c r="S82" t="s">
        <v>6</v>
      </c>
      <c r="T82" t="s">
        <v>135</v>
      </c>
    </row>
    <row r="83" spans="1:20" x14ac:dyDescent="0.25">
      <c r="A83" s="3">
        <v>81</v>
      </c>
      <c r="B83" t="s">
        <v>26</v>
      </c>
      <c r="C83" t="s">
        <v>74</v>
      </c>
      <c r="D83" t="s">
        <v>75</v>
      </c>
      <c r="E83" t="s">
        <v>109</v>
      </c>
      <c r="F83" t="s">
        <v>64</v>
      </c>
      <c r="G83" t="s">
        <v>2</v>
      </c>
      <c r="H83" t="s">
        <v>28</v>
      </c>
      <c r="I83" t="s">
        <v>9</v>
      </c>
      <c r="J83" t="s">
        <v>71</v>
      </c>
      <c r="K83" t="s">
        <v>6</v>
      </c>
      <c r="L83" t="s">
        <v>67</v>
      </c>
      <c r="M83" t="s">
        <v>10</v>
      </c>
      <c r="N83" t="s">
        <v>77</v>
      </c>
      <c r="O83" t="s">
        <v>68</v>
      </c>
      <c r="P83" t="s">
        <v>257</v>
      </c>
      <c r="Q83" t="s">
        <v>70</v>
      </c>
      <c r="R83" t="s">
        <v>6</v>
      </c>
      <c r="S83" t="s">
        <v>6</v>
      </c>
      <c r="T83" t="s">
        <v>162</v>
      </c>
    </row>
    <row r="84" spans="1:20" x14ac:dyDescent="0.25">
      <c r="A84" s="3">
        <v>82</v>
      </c>
      <c r="B84" t="s">
        <v>11</v>
      </c>
      <c r="C84" t="s">
        <v>84</v>
      </c>
      <c r="D84" t="s">
        <v>63</v>
      </c>
      <c r="E84" t="s">
        <v>109</v>
      </c>
      <c r="F84" t="s">
        <v>85</v>
      </c>
      <c r="G84" t="s">
        <v>2</v>
      </c>
      <c r="H84" t="s">
        <v>3</v>
      </c>
      <c r="I84" t="s">
        <v>9</v>
      </c>
      <c r="J84" t="s">
        <v>149</v>
      </c>
      <c r="K84" t="s">
        <v>6</v>
      </c>
      <c r="L84" t="s">
        <v>23</v>
      </c>
      <c r="M84" t="s">
        <v>5</v>
      </c>
      <c r="N84" t="s">
        <v>77</v>
      </c>
      <c r="O84" t="s">
        <v>68</v>
      </c>
      <c r="P84" t="s">
        <v>107</v>
      </c>
      <c r="Q84" t="s">
        <v>70</v>
      </c>
      <c r="R84" t="s">
        <v>6</v>
      </c>
      <c r="S84" t="s">
        <v>6</v>
      </c>
      <c r="T84" t="s">
        <v>135</v>
      </c>
    </row>
    <row r="85" spans="1:20" x14ac:dyDescent="0.25">
      <c r="A85" s="3">
        <v>83</v>
      </c>
      <c r="B85" t="s">
        <v>26</v>
      </c>
      <c r="C85" t="s">
        <v>84</v>
      </c>
      <c r="D85" t="s">
        <v>147</v>
      </c>
      <c r="E85" t="s">
        <v>142</v>
      </c>
      <c r="F85" t="s">
        <v>85</v>
      </c>
      <c r="G85" t="s">
        <v>2</v>
      </c>
      <c r="H85" t="s">
        <v>8</v>
      </c>
      <c r="I85" t="s">
        <v>9</v>
      </c>
      <c r="J85" t="s">
        <v>126</v>
      </c>
      <c r="K85" t="s">
        <v>6</v>
      </c>
      <c r="L85" t="s">
        <v>23</v>
      </c>
      <c r="M85" t="s">
        <v>5</v>
      </c>
      <c r="N85" t="s">
        <v>77</v>
      </c>
      <c r="O85" t="s">
        <v>68</v>
      </c>
      <c r="P85" t="s">
        <v>257</v>
      </c>
      <c r="Q85" t="s">
        <v>70</v>
      </c>
      <c r="R85" t="s">
        <v>6</v>
      </c>
      <c r="S85" t="s">
        <v>6</v>
      </c>
      <c r="T85" t="s">
        <v>135</v>
      </c>
    </row>
    <row r="86" spans="1:20" x14ac:dyDescent="0.25">
      <c r="A86" s="3">
        <v>84</v>
      </c>
      <c r="B86" t="s">
        <v>26</v>
      </c>
      <c r="C86" t="s">
        <v>74</v>
      </c>
      <c r="D86" t="s">
        <v>122</v>
      </c>
      <c r="E86" t="s">
        <v>7</v>
      </c>
      <c r="F86" t="s">
        <v>6</v>
      </c>
      <c r="G86" t="s">
        <v>2</v>
      </c>
      <c r="H86" t="s">
        <v>8</v>
      </c>
      <c r="I86" t="s">
        <v>9</v>
      </c>
      <c r="J86" t="s">
        <v>100</v>
      </c>
      <c r="K86" t="s">
        <v>6</v>
      </c>
      <c r="L86" t="s">
        <v>23</v>
      </c>
      <c r="M86" t="s">
        <v>5</v>
      </c>
      <c r="N86" t="s">
        <v>72</v>
      </c>
      <c r="O86" t="s">
        <v>95</v>
      </c>
      <c r="P86" t="s">
        <v>107</v>
      </c>
      <c r="Q86" t="s">
        <v>70</v>
      </c>
      <c r="R86" t="s">
        <v>6</v>
      </c>
      <c r="S86" t="s">
        <v>6</v>
      </c>
      <c r="T86" t="s">
        <v>137</v>
      </c>
    </row>
    <row r="87" spans="1:20" x14ac:dyDescent="0.25">
      <c r="A87" s="3">
        <v>85</v>
      </c>
      <c r="B87" t="s">
        <v>26</v>
      </c>
      <c r="C87" t="s">
        <v>74</v>
      </c>
      <c r="D87" t="s">
        <v>65</v>
      </c>
      <c r="E87" t="s">
        <v>103</v>
      </c>
      <c r="F87" t="s">
        <v>85</v>
      </c>
      <c r="G87" t="s">
        <v>2</v>
      </c>
      <c r="H87" t="s">
        <v>8</v>
      </c>
      <c r="I87" t="s">
        <v>9</v>
      </c>
      <c r="J87" t="s">
        <v>76</v>
      </c>
      <c r="K87" t="s">
        <v>6</v>
      </c>
      <c r="L87" t="s">
        <v>67</v>
      </c>
      <c r="M87" t="s">
        <v>5</v>
      </c>
      <c r="N87" t="s">
        <v>90</v>
      </c>
      <c r="O87" t="s">
        <v>68</v>
      </c>
      <c r="P87" t="s">
        <v>69</v>
      </c>
      <c r="Q87" t="s">
        <v>70</v>
      </c>
      <c r="R87" t="s">
        <v>6</v>
      </c>
      <c r="S87" t="s">
        <v>6</v>
      </c>
      <c r="T87" t="s">
        <v>137</v>
      </c>
    </row>
    <row r="88" spans="1:20" x14ac:dyDescent="0.25">
      <c r="A88" s="3">
        <v>86</v>
      </c>
      <c r="B88" t="s">
        <v>12</v>
      </c>
      <c r="C88" t="s">
        <v>62</v>
      </c>
      <c r="D88" t="s">
        <v>124</v>
      </c>
      <c r="E88" t="s">
        <v>124</v>
      </c>
      <c r="F88" t="s">
        <v>6</v>
      </c>
      <c r="G88" t="s">
        <v>2</v>
      </c>
      <c r="H88" t="s">
        <v>27</v>
      </c>
      <c r="I88" t="s">
        <v>9</v>
      </c>
      <c r="J88" t="s">
        <v>130</v>
      </c>
      <c r="K88" t="s">
        <v>6</v>
      </c>
      <c r="L88" t="s">
        <v>67</v>
      </c>
      <c r="M88" t="s">
        <v>5</v>
      </c>
      <c r="N88" t="s">
        <v>77</v>
      </c>
      <c r="O88" t="s">
        <v>68</v>
      </c>
      <c r="P88" t="s">
        <v>257</v>
      </c>
      <c r="Q88" t="s">
        <v>33</v>
      </c>
      <c r="R88" t="s">
        <v>6</v>
      </c>
      <c r="S88" t="s">
        <v>6</v>
      </c>
      <c r="T88" t="s">
        <v>135</v>
      </c>
    </row>
    <row r="89" spans="1:20" x14ac:dyDescent="0.25">
      <c r="A89" s="3">
        <v>87</v>
      </c>
      <c r="B89" t="s">
        <v>26</v>
      </c>
      <c r="C89" t="s">
        <v>87</v>
      </c>
      <c r="D89" t="s">
        <v>75</v>
      </c>
      <c r="E89" t="s">
        <v>150</v>
      </c>
      <c r="F89" t="s">
        <v>64</v>
      </c>
      <c r="G89" t="s">
        <v>2</v>
      </c>
      <c r="H89" t="s">
        <v>8</v>
      </c>
      <c r="I89" t="s">
        <v>9</v>
      </c>
      <c r="J89" t="s">
        <v>151</v>
      </c>
      <c r="K89" t="s">
        <v>6</v>
      </c>
      <c r="L89" t="s">
        <v>29</v>
      </c>
      <c r="M89" t="s">
        <v>5</v>
      </c>
      <c r="N89" t="s">
        <v>90</v>
      </c>
      <c r="O89" t="s">
        <v>68</v>
      </c>
      <c r="P89" t="s">
        <v>257</v>
      </c>
      <c r="Q89" t="s">
        <v>70</v>
      </c>
      <c r="R89" t="s">
        <v>83</v>
      </c>
      <c r="S89" t="s">
        <v>113</v>
      </c>
      <c r="T89" t="s">
        <v>135</v>
      </c>
    </row>
    <row r="90" spans="1:20" x14ac:dyDescent="0.25">
      <c r="A90" s="3">
        <v>88</v>
      </c>
      <c r="B90" t="s">
        <v>12</v>
      </c>
      <c r="C90" t="s">
        <v>62</v>
      </c>
      <c r="D90" t="s">
        <v>18</v>
      </c>
      <c r="E90" t="s">
        <v>18</v>
      </c>
      <c r="F90" t="s">
        <v>6</v>
      </c>
      <c r="G90" t="s">
        <v>2</v>
      </c>
      <c r="H90" t="s">
        <v>19</v>
      </c>
      <c r="I90" t="s">
        <v>65</v>
      </c>
      <c r="J90" t="s">
        <v>98</v>
      </c>
      <c r="K90" t="s">
        <v>6</v>
      </c>
      <c r="L90" t="s">
        <v>29</v>
      </c>
      <c r="M90" t="s">
        <v>25</v>
      </c>
      <c r="N90" t="s">
        <v>77</v>
      </c>
      <c r="O90" t="s">
        <v>86</v>
      </c>
      <c r="P90" t="s">
        <v>107</v>
      </c>
      <c r="Q90" t="s">
        <v>33</v>
      </c>
      <c r="R90" t="s">
        <v>6</v>
      </c>
      <c r="S90" t="s">
        <v>6</v>
      </c>
      <c r="T90" t="s">
        <v>137</v>
      </c>
    </row>
    <row r="91" spans="1:20" x14ac:dyDescent="0.25">
      <c r="A91" s="3">
        <v>89</v>
      </c>
      <c r="B91" t="s">
        <v>12</v>
      </c>
      <c r="C91" t="s">
        <v>84</v>
      </c>
      <c r="D91" t="s">
        <v>18</v>
      </c>
      <c r="E91" t="s">
        <v>65</v>
      </c>
      <c r="F91" t="s">
        <v>6</v>
      </c>
      <c r="G91" t="s">
        <v>2</v>
      </c>
      <c r="H91" t="s">
        <v>28</v>
      </c>
      <c r="I91" t="s">
        <v>65</v>
      </c>
      <c r="J91" t="s">
        <v>20</v>
      </c>
      <c r="K91" t="s">
        <v>6</v>
      </c>
      <c r="L91" t="s">
        <v>67</v>
      </c>
      <c r="M91" t="s">
        <v>5</v>
      </c>
      <c r="N91" t="s">
        <v>77</v>
      </c>
      <c r="O91" t="s">
        <v>92</v>
      </c>
      <c r="P91" t="s">
        <v>107</v>
      </c>
      <c r="Q91" t="s">
        <v>33</v>
      </c>
      <c r="R91" t="s">
        <v>6</v>
      </c>
      <c r="S91" t="s">
        <v>6</v>
      </c>
      <c r="T91" t="s">
        <v>137</v>
      </c>
    </row>
    <row r="92" spans="1:20" x14ac:dyDescent="0.25">
      <c r="A92" s="3">
        <v>90</v>
      </c>
      <c r="B92" t="s">
        <v>11</v>
      </c>
      <c r="C92" t="s">
        <v>87</v>
      </c>
      <c r="D92" t="s">
        <v>142</v>
      </c>
      <c r="E92" t="s">
        <v>153</v>
      </c>
      <c r="F92" t="s">
        <v>6</v>
      </c>
      <c r="G92" t="s">
        <v>2</v>
      </c>
      <c r="H92" t="s">
        <v>35</v>
      </c>
      <c r="I92" t="s">
        <v>154</v>
      </c>
      <c r="J92" t="s">
        <v>108</v>
      </c>
      <c r="K92" t="s">
        <v>6</v>
      </c>
      <c r="L92" t="s">
        <v>29</v>
      </c>
      <c r="M92" t="s">
        <v>10</v>
      </c>
      <c r="N92" t="s">
        <v>90</v>
      </c>
      <c r="O92" t="s">
        <v>95</v>
      </c>
      <c r="P92" t="s">
        <v>107</v>
      </c>
      <c r="Q92" t="s">
        <v>33</v>
      </c>
      <c r="R92" t="s">
        <v>6</v>
      </c>
      <c r="S92" t="s">
        <v>6</v>
      </c>
      <c r="T92" t="s">
        <v>135</v>
      </c>
    </row>
    <row r="93" spans="1:20" x14ac:dyDescent="0.25">
      <c r="A93" s="3">
        <v>91</v>
      </c>
      <c r="B93" t="s">
        <v>11</v>
      </c>
      <c r="C93" t="s">
        <v>84</v>
      </c>
      <c r="D93" t="s">
        <v>248</v>
      </c>
      <c r="E93" t="s">
        <v>94</v>
      </c>
      <c r="F93" t="s">
        <v>6</v>
      </c>
      <c r="G93" t="s">
        <v>2</v>
      </c>
      <c r="H93" t="s">
        <v>8</v>
      </c>
      <c r="I93" t="s">
        <v>9</v>
      </c>
      <c r="J93" t="s">
        <v>98</v>
      </c>
      <c r="K93" t="s">
        <v>6</v>
      </c>
      <c r="L93" t="s">
        <v>23</v>
      </c>
      <c r="M93" t="s">
        <v>5</v>
      </c>
      <c r="N93" t="s">
        <v>90</v>
      </c>
      <c r="O93" t="s">
        <v>95</v>
      </c>
      <c r="P93" t="s">
        <v>69</v>
      </c>
      <c r="Q93" t="s">
        <v>70</v>
      </c>
      <c r="R93" t="s">
        <v>6</v>
      </c>
      <c r="S93" t="s">
        <v>6</v>
      </c>
      <c r="T93" t="s">
        <v>135</v>
      </c>
    </row>
    <row r="94" spans="1:20" x14ac:dyDescent="0.25">
      <c r="A94" s="3">
        <v>92</v>
      </c>
      <c r="B94" t="s">
        <v>26</v>
      </c>
      <c r="C94" t="s">
        <v>87</v>
      </c>
      <c r="D94" t="s">
        <v>88</v>
      </c>
      <c r="E94" t="s">
        <v>155</v>
      </c>
      <c r="F94" t="s">
        <v>6</v>
      </c>
      <c r="G94" t="s">
        <v>2</v>
      </c>
      <c r="H94" t="s">
        <v>35</v>
      </c>
      <c r="I94" t="s">
        <v>9</v>
      </c>
      <c r="J94" t="s">
        <v>101</v>
      </c>
      <c r="K94" t="s">
        <v>6</v>
      </c>
      <c r="L94" t="s">
        <v>29</v>
      </c>
      <c r="M94" t="s">
        <v>5</v>
      </c>
      <c r="N94" t="s">
        <v>77</v>
      </c>
      <c r="O94" t="s">
        <v>68</v>
      </c>
      <c r="P94" t="s">
        <v>257</v>
      </c>
      <c r="Q94" t="s">
        <v>33</v>
      </c>
      <c r="R94" t="s">
        <v>83</v>
      </c>
      <c r="S94" t="s">
        <v>83</v>
      </c>
      <c r="T94" t="s">
        <v>162</v>
      </c>
    </row>
    <row r="95" spans="1:20" x14ac:dyDescent="0.25">
      <c r="A95" s="3">
        <v>93</v>
      </c>
      <c r="B95" t="s">
        <v>11</v>
      </c>
      <c r="C95" t="s">
        <v>87</v>
      </c>
      <c r="D95" t="s">
        <v>63</v>
      </c>
      <c r="E95" t="s">
        <v>7</v>
      </c>
      <c r="F95" t="s">
        <v>6</v>
      </c>
      <c r="G95" t="s">
        <v>2</v>
      </c>
      <c r="H95" t="s">
        <v>3</v>
      </c>
      <c r="I95" t="s">
        <v>9</v>
      </c>
      <c r="J95" t="s">
        <v>126</v>
      </c>
      <c r="K95" t="s">
        <v>6</v>
      </c>
      <c r="L95" t="s">
        <v>23</v>
      </c>
      <c r="M95" t="s">
        <v>10</v>
      </c>
      <c r="N95" t="s">
        <v>77</v>
      </c>
      <c r="O95" t="s">
        <v>68</v>
      </c>
      <c r="P95" t="s">
        <v>69</v>
      </c>
      <c r="Q95" t="s">
        <v>70</v>
      </c>
      <c r="R95" t="s">
        <v>6</v>
      </c>
      <c r="S95" t="s">
        <v>6</v>
      </c>
      <c r="T95" t="s">
        <v>135</v>
      </c>
    </row>
    <row r="96" spans="1:20" x14ac:dyDescent="0.25">
      <c r="A96" s="3">
        <v>94</v>
      </c>
      <c r="B96" t="s">
        <v>26</v>
      </c>
      <c r="C96" t="s">
        <v>84</v>
      </c>
      <c r="D96" t="s">
        <v>138</v>
      </c>
      <c r="E96" t="s">
        <v>7</v>
      </c>
      <c r="F96" t="s">
        <v>6</v>
      </c>
      <c r="G96" t="s">
        <v>2</v>
      </c>
      <c r="H96" t="s">
        <v>28</v>
      </c>
      <c r="I96" t="s">
        <v>255</v>
      </c>
      <c r="J96" t="s">
        <v>43</v>
      </c>
      <c r="K96" t="s">
        <v>6</v>
      </c>
      <c r="L96" t="s">
        <v>67</v>
      </c>
      <c r="M96" t="s">
        <v>25</v>
      </c>
      <c r="N96" t="s">
        <v>80</v>
      </c>
      <c r="O96" t="s">
        <v>95</v>
      </c>
      <c r="P96" t="s">
        <v>93</v>
      </c>
      <c r="Q96" t="s">
        <v>33</v>
      </c>
      <c r="R96" t="s">
        <v>6</v>
      </c>
      <c r="S96" t="s">
        <v>6</v>
      </c>
      <c r="T96" t="s">
        <v>135</v>
      </c>
    </row>
    <row r="97" spans="1:20" x14ac:dyDescent="0.25">
      <c r="A97" s="3">
        <v>95</v>
      </c>
      <c r="B97" t="s">
        <v>26</v>
      </c>
      <c r="C97" t="s">
        <v>62</v>
      </c>
      <c r="D97" t="s">
        <v>122</v>
      </c>
      <c r="E97" t="s">
        <v>148</v>
      </c>
      <c r="F97" t="s">
        <v>85</v>
      </c>
      <c r="G97" t="s">
        <v>2</v>
      </c>
      <c r="H97" t="s">
        <v>27</v>
      </c>
      <c r="I97" t="s">
        <v>9</v>
      </c>
      <c r="J97" t="s">
        <v>44</v>
      </c>
      <c r="K97" t="s">
        <v>6</v>
      </c>
      <c r="L97" t="s">
        <v>29</v>
      </c>
      <c r="M97" t="s">
        <v>25</v>
      </c>
      <c r="N97" t="s">
        <v>77</v>
      </c>
      <c r="O97" t="s">
        <v>95</v>
      </c>
      <c r="P97" t="s">
        <v>69</v>
      </c>
      <c r="Q97" t="s">
        <v>70</v>
      </c>
      <c r="R97" t="s">
        <v>6</v>
      </c>
      <c r="S97" t="s">
        <v>6</v>
      </c>
      <c r="T97" t="s">
        <v>135</v>
      </c>
    </row>
    <row r="98" spans="1:20" x14ac:dyDescent="0.25">
      <c r="A98" s="3">
        <v>96</v>
      </c>
      <c r="B98" t="s">
        <v>26</v>
      </c>
      <c r="C98" t="s">
        <v>84</v>
      </c>
      <c r="D98" t="s">
        <v>88</v>
      </c>
      <c r="E98" t="s">
        <v>157</v>
      </c>
      <c r="F98" t="s">
        <v>85</v>
      </c>
      <c r="G98" t="s">
        <v>2</v>
      </c>
      <c r="H98" t="s">
        <v>8</v>
      </c>
      <c r="I98" t="s">
        <v>65</v>
      </c>
      <c r="J98" t="s">
        <v>100</v>
      </c>
      <c r="K98" t="s">
        <v>6</v>
      </c>
      <c r="L98" t="s">
        <v>67</v>
      </c>
      <c r="M98" t="s">
        <v>5</v>
      </c>
      <c r="N98" t="s">
        <v>72</v>
      </c>
      <c r="O98" t="s">
        <v>68</v>
      </c>
      <c r="P98" t="s">
        <v>257</v>
      </c>
      <c r="Q98" t="s">
        <v>70</v>
      </c>
      <c r="R98" t="s">
        <v>6</v>
      </c>
      <c r="S98" t="s">
        <v>6</v>
      </c>
      <c r="T98" t="s">
        <v>135</v>
      </c>
    </row>
    <row r="99" spans="1:20" x14ac:dyDescent="0.25">
      <c r="A99" s="3">
        <v>97</v>
      </c>
      <c r="B99" t="s">
        <v>13</v>
      </c>
      <c r="C99" t="s">
        <v>104</v>
      </c>
      <c r="D99" t="s">
        <v>7</v>
      </c>
      <c r="E99" t="s">
        <v>18</v>
      </c>
      <c r="F99" t="s">
        <v>85</v>
      </c>
      <c r="G99" t="s">
        <v>79</v>
      </c>
      <c r="H99" t="s">
        <v>28</v>
      </c>
      <c r="I99" t="s">
        <v>9</v>
      </c>
      <c r="J99" t="s">
        <v>158</v>
      </c>
      <c r="K99" t="s">
        <v>6</v>
      </c>
      <c r="L99" t="s">
        <v>23</v>
      </c>
      <c r="M99" t="s">
        <v>25</v>
      </c>
      <c r="N99" t="s">
        <v>77</v>
      </c>
      <c r="O99" t="s">
        <v>95</v>
      </c>
      <c r="P99" t="s">
        <v>256</v>
      </c>
      <c r="Q99" t="s">
        <v>70</v>
      </c>
      <c r="R99" t="s">
        <v>6</v>
      </c>
      <c r="S99" t="s">
        <v>6</v>
      </c>
      <c r="T99" t="s">
        <v>161</v>
      </c>
    </row>
    <row r="100" spans="1:20" x14ac:dyDescent="0.25">
      <c r="A100" s="3">
        <v>98</v>
      </c>
      <c r="B100" t="s">
        <v>26</v>
      </c>
      <c r="C100" t="s">
        <v>87</v>
      </c>
      <c r="D100" t="s">
        <v>142</v>
      </c>
      <c r="E100" t="s">
        <v>7</v>
      </c>
      <c r="F100" t="s">
        <v>85</v>
      </c>
      <c r="G100" t="s">
        <v>2</v>
      </c>
      <c r="H100" t="s">
        <v>3</v>
      </c>
      <c r="I100" t="s">
        <v>65</v>
      </c>
      <c r="J100" t="s">
        <v>71</v>
      </c>
      <c r="K100" t="s">
        <v>6</v>
      </c>
      <c r="L100" t="s">
        <v>23</v>
      </c>
      <c r="M100" t="s">
        <v>10</v>
      </c>
      <c r="N100" t="s">
        <v>72</v>
      </c>
      <c r="O100" t="s">
        <v>95</v>
      </c>
      <c r="P100" t="s">
        <v>93</v>
      </c>
      <c r="Q100" t="s">
        <v>70</v>
      </c>
      <c r="R100" t="s">
        <v>6</v>
      </c>
      <c r="S100" t="s">
        <v>6</v>
      </c>
      <c r="T100" t="s">
        <v>135</v>
      </c>
    </row>
    <row r="101" spans="1:20" x14ac:dyDescent="0.25">
      <c r="A101" s="3">
        <v>99</v>
      </c>
      <c r="B101" t="s">
        <v>26</v>
      </c>
      <c r="C101" t="s">
        <v>84</v>
      </c>
      <c r="D101" t="s">
        <v>249</v>
      </c>
      <c r="E101" t="s">
        <v>254</v>
      </c>
      <c r="F101" t="s">
        <v>6</v>
      </c>
      <c r="G101" t="s">
        <v>2</v>
      </c>
      <c r="H101" t="s">
        <v>8</v>
      </c>
      <c r="I101" t="s">
        <v>9</v>
      </c>
      <c r="J101" t="s">
        <v>71</v>
      </c>
      <c r="K101" t="s">
        <v>6</v>
      </c>
      <c r="L101" t="s">
        <v>67</v>
      </c>
      <c r="M101" t="s">
        <v>5</v>
      </c>
      <c r="N101" t="s">
        <v>77</v>
      </c>
      <c r="O101" t="s">
        <v>95</v>
      </c>
      <c r="P101" t="s">
        <v>69</v>
      </c>
      <c r="Q101" t="s">
        <v>33</v>
      </c>
      <c r="R101" t="s">
        <v>6</v>
      </c>
      <c r="S101" t="s">
        <v>6</v>
      </c>
      <c r="T101" t="s">
        <v>160</v>
      </c>
    </row>
    <row r="102" spans="1:20" x14ac:dyDescent="0.25">
      <c r="A102" s="3">
        <v>100</v>
      </c>
      <c r="B102" t="s">
        <v>26</v>
      </c>
      <c r="C102" t="s">
        <v>62</v>
      </c>
      <c r="D102" t="s">
        <v>18</v>
      </c>
      <c r="E102" t="s">
        <v>63</v>
      </c>
      <c r="F102" t="s">
        <v>64</v>
      </c>
      <c r="G102" t="s">
        <v>2</v>
      </c>
      <c r="H102" t="s">
        <v>3</v>
      </c>
      <c r="I102" t="s">
        <v>65</v>
      </c>
      <c r="J102" t="s">
        <v>66</v>
      </c>
      <c r="K102" t="s">
        <v>4</v>
      </c>
      <c r="L102" t="s">
        <v>67</v>
      </c>
      <c r="M102" t="s">
        <v>5</v>
      </c>
      <c r="N102" t="s">
        <v>80</v>
      </c>
      <c r="O102" t="s">
        <v>86</v>
      </c>
      <c r="P102" t="s">
        <v>69</v>
      </c>
      <c r="Q102" t="s">
        <v>70</v>
      </c>
      <c r="R102" t="s">
        <v>6</v>
      </c>
      <c r="S102" t="s">
        <v>6</v>
      </c>
      <c r="T102" t="s">
        <v>135</v>
      </c>
    </row>
    <row r="103" spans="1:20" x14ac:dyDescent="0.25">
      <c r="A103" s="3">
        <v>101</v>
      </c>
      <c r="B103" t="s">
        <v>26</v>
      </c>
      <c r="C103" t="s">
        <v>62</v>
      </c>
      <c r="D103" t="s">
        <v>65</v>
      </c>
      <c r="E103" t="s">
        <v>63</v>
      </c>
      <c r="F103" t="s">
        <v>64</v>
      </c>
      <c r="G103" t="s">
        <v>2</v>
      </c>
      <c r="H103" t="s">
        <v>8</v>
      </c>
      <c r="I103" t="s">
        <v>9</v>
      </c>
      <c r="J103" t="s">
        <v>71</v>
      </c>
      <c r="K103" t="s">
        <v>6</v>
      </c>
      <c r="L103" t="s">
        <v>67</v>
      </c>
      <c r="M103" t="s">
        <v>10</v>
      </c>
      <c r="N103" t="s">
        <v>72</v>
      </c>
      <c r="O103" t="s">
        <v>68</v>
      </c>
      <c r="P103" t="s">
        <v>69</v>
      </c>
      <c r="Q103" t="s">
        <v>70</v>
      </c>
      <c r="R103" t="s">
        <v>6</v>
      </c>
      <c r="S103" t="s">
        <v>6</v>
      </c>
      <c r="T103" t="s">
        <v>135</v>
      </c>
    </row>
    <row r="104" spans="1:20" x14ac:dyDescent="0.25">
      <c r="A104" s="3">
        <v>102</v>
      </c>
      <c r="B104" t="s">
        <v>26</v>
      </c>
      <c r="C104" t="s">
        <v>62</v>
      </c>
      <c r="D104" t="s">
        <v>14</v>
      </c>
      <c r="E104" t="s">
        <v>91</v>
      </c>
      <c r="F104" t="s">
        <v>6</v>
      </c>
      <c r="G104" t="s">
        <v>2</v>
      </c>
      <c r="H104" t="s">
        <v>19</v>
      </c>
      <c r="I104" t="s">
        <v>97</v>
      </c>
      <c r="J104" t="s">
        <v>100</v>
      </c>
      <c r="K104" t="s">
        <v>6</v>
      </c>
      <c r="L104" t="s">
        <v>29</v>
      </c>
      <c r="M104" t="s">
        <v>25</v>
      </c>
      <c r="N104" t="s">
        <v>77</v>
      </c>
      <c r="O104" t="s">
        <v>92</v>
      </c>
      <c r="P104" t="s">
        <v>256</v>
      </c>
      <c r="Q104" t="s">
        <v>70</v>
      </c>
      <c r="R104" t="s">
        <v>6</v>
      </c>
      <c r="S104" t="s">
        <v>6</v>
      </c>
      <c r="T104" t="s">
        <v>137</v>
      </c>
    </row>
    <row r="105" spans="1:20" x14ac:dyDescent="0.25">
      <c r="A105" s="3">
        <v>103</v>
      </c>
      <c r="B105" t="s">
        <v>26</v>
      </c>
      <c r="C105" t="s">
        <v>87</v>
      </c>
      <c r="D105" t="s">
        <v>63</v>
      </c>
      <c r="E105" t="s">
        <v>30</v>
      </c>
      <c r="F105" t="s">
        <v>6</v>
      </c>
      <c r="G105" t="s">
        <v>2</v>
      </c>
      <c r="H105" t="s">
        <v>8</v>
      </c>
      <c r="I105" t="s">
        <v>9</v>
      </c>
      <c r="J105" t="s">
        <v>106</v>
      </c>
      <c r="K105" t="s">
        <v>6</v>
      </c>
      <c r="L105" t="s">
        <v>67</v>
      </c>
      <c r="M105" t="s">
        <v>5</v>
      </c>
      <c r="N105" t="s">
        <v>77</v>
      </c>
      <c r="O105" t="s">
        <v>68</v>
      </c>
      <c r="P105" t="s">
        <v>107</v>
      </c>
      <c r="Q105" t="s">
        <v>33</v>
      </c>
      <c r="R105" t="s">
        <v>6</v>
      </c>
      <c r="S105" t="s">
        <v>6</v>
      </c>
      <c r="T105" t="s">
        <v>160</v>
      </c>
    </row>
    <row r="106" spans="1:20" x14ac:dyDescent="0.25">
      <c r="A106" s="3">
        <v>104</v>
      </c>
      <c r="B106" t="s">
        <v>26</v>
      </c>
      <c r="C106" t="s">
        <v>62</v>
      </c>
      <c r="D106" t="s">
        <v>65</v>
      </c>
      <c r="E106" t="s">
        <v>250</v>
      </c>
      <c r="F106" t="s">
        <v>85</v>
      </c>
      <c r="G106" t="s">
        <v>2</v>
      </c>
      <c r="H106" t="s">
        <v>27</v>
      </c>
      <c r="I106" t="s">
        <v>9</v>
      </c>
      <c r="J106" t="s">
        <v>76</v>
      </c>
      <c r="K106" t="s">
        <v>6</v>
      </c>
      <c r="L106" t="s">
        <v>67</v>
      </c>
      <c r="M106" t="s">
        <v>5</v>
      </c>
      <c r="N106" t="s">
        <v>77</v>
      </c>
      <c r="O106" t="s">
        <v>68</v>
      </c>
      <c r="P106" t="s">
        <v>69</v>
      </c>
      <c r="Q106" t="s">
        <v>70</v>
      </c>
      <c r="R106" t="s">
        <v>6</v>
      </c>
      <c r="S106" t="s">
        <v>6</v>
      </c>
      <c r="T106" t="s">
        <v>161</v>
      </c>
    </row>
    <row r="107" spans="1:20" x14ac:dyDescent="0.25">
      <c r="A107" s="3">
        <v>105</v>
      </c>
      <c r="B107" t="s">
        <v>26</v>
      </c>
      <c r="C107" t="s">
        <v>74</v>
      </c>
      <c r="D107" t="s">
        <v>14</v>
      </c>
      <c r="E107" t="s">
        <v>91</v>
      </c>
      <c r="F107" t="s">
        <v>64</v>
      </c>
      <c r="G107" t="s">
        <v>2</v>
      </c>
      <c r="H107" t="s">
        <v>28</v>
      </c>
      <c r="I107" t="s">
        <v>9</v>
      </c>
      <c r="J107" t="s">
        <v>71</v>
      </c>
      <c r="K107" t="s">
        <v>6</v>
      </c>
      <c r="L107" t="s">
        <v>67</v>
      </c>
      <c r="M107" t="s">
        <v>5</v>
      </c>
      <c r="N107" t="s">
        <v>77</v>
      </c>
      <c r="O107" t="s">
        <v>86</v>
      </c>
      <c r="P107" t="s">
        <v>107</v>
      </c>
      <c r="Q107" t="s">
        <v>70</v>
      </c>
      <c r="R107" t="s">
        <v>6</v>
      </c>
      <c r="S107" t="s">
        <v>6</v>
      </c>
      <c r="T107" t="s">
        <v>137</v>
      </c>
    </row>
    <row r="108" spans="1:20" x14ac:dyDescent="0.25">
      <c r="A108" s="3">
        <v>106</v>
      </c>
      <c r="B108" t="s">
        <v>26</v>
      </c>
      <c r="C108" t="s">
        <v>84</v>
      </c>
      <c r="D108" t="s">
        <v>127</v>
      </c>
      <c r="E108" t="s">
        <v>121</v>
      </c>
      <c r="F108" t="s">
        <v>6</v>
      </c>
      <c r="G108" t="s">
        <v>2</v>
      </c>
      <c r="H108" t="s">
        <v>28</v>
      </c>
      <c r="I108" t="s">
        <v>128</v>
      </c>
      <c r="J108" t="s">
        <v>66</v>
      </c>
      <c r="K108" t="s">
        <v>6</v>
      </c>
      <c r="L108" t="s">
        <v>23</v>
      </c>
      <c r="M108" t="s">
        <v>5</v>
      </c>
      <c r="N108" t="s">
        <v>72</v>
      </c>
      <c r="O108" t="s">
        <v>92</v>
      </c>
      <c r="P108" t="s">
        <v>93</v>
      </c>
      <c r="Q108" t="s">
        <v>33</v>
      </c>
      <c r="R108" t="s">
        <v>6</v>
      </c>
      <c r="S108" t="s">
        <v>6</v>
      </c>
      <c r="T108" t="s">
        <v>162</v>
      </c>
    </row>
    <row r="109" spans="1:20" x14ac:dyDescent="0.25">
      <c r="A109" s="3">
        <v>107</v>
      </c>
      <c r="B109" t="s">
        <v>26</v>
      </c>
      <c r="C109" t="s">
        <v>78</v>
      </c>
      <c r="D109" t="s">
        <v>147</v>
      </c>
      <c r="E109" t="s">
        <v>30</v>
      </c>
      <c r="F109" t="s">
        <v>85</v>
      </c>
      <c r="G109" t="s">
        <v>2</v>
      </c>
      <c r="H109" t="s">
        <v>8</v>
      </c>
      <c r="I109" t="s">
        <v>63</v>
      </c>
      <c r="J109" t="s">
        <v>20</v>
      </c>
      <c r="K109" t="s">
        <v>6</v>
      </c>
      <c r="L109" t="s">
        <v>29</v>
      </c>
      <c r="M109" t="s">
        <v>5</v>
      </c>
      <c r="N109" t="s">
        <v>80</v>
      </c>
      <c r="O109" t="s">
        <v>68</v>
      </c>
      <c r="P109" t="s">
        <v>257</v>
      </c>
      <c r="Q109" t="s">
        <v>70</v>
      </c>
      <c r="R109" t="s">
        <v>6</v>
      </c>
      <c r="S109" t="s">
        <v>6</v>
      </c>
      <c r="T109" t="s">
        <v>160</v>
      </c>
    </row>
    <row r="110" spans="1:20" x14ac:dyDescent="0.25">
      <c r="A110" s="3">
        <v>108</v>
      </c>
      <c r="B110" t="s">
        <v>26</v>
      </c>
      <c r="C110" t="s">
        <v>84</v>
      </c>
      <c r="D110" t="s">
        <v>147</v>
      </c>
      <c r="E110" t="s">
        <v>142</v>
      </c>
      <c r="F110" t="s">
        <v>85</v>
      </c>
      <c r="G110" t="s">
        <v>2</v>
      </c>
      <c r="H110" t="s">
        <v>8</v>
      </c>
      <c r="I110" t="s">
        <v>9</v>
      </c>
      <c r="J110" t="s">
        <v>126</v>
      </c>
      <c r="K110" t="s">
        <v>6</v>
      </c>
      <c r="L110" t="s">
        <v>23</v>
      </c>
      <c r="M110" t="s">
        <v>10</v>
      </c>
      <c r="N110" t="s">
        <v>77</v>
      </c>
      <c r="O110" t="s">
        <v>68</v>
      </c>
      <c r="P110" t="s">
        <v>257</v>
      </c>
      <c r="Q110" t="s">
        <v>70</v>
      </c>
      <c r="R110" t="s">
        <v>6</v>
      </c>
      <c r="S110" t="s">
        <v>6</v>
      </c>
      <c r="T110" t="s">
        <v>135</v>
      </c>
    </row>
    <row r="111" spans="1:20" x14ac:dyDescent="0.25">
      <c r="A111" s="3">
        <v>109</v>
      </c>
      <c r="B111" t="s">
        <v>12</v>
      </c>
      <c r="C111" t="s">
        <v>84</v>
      </c>
      <c r="D111" t="s">
        <v>109</v>
      </c>
      <c r="E111" t="s">
        <v>14</v>
      </c>
      <c r="F111" t="s">
        <v>6</v>
      </c>
      <c r="G111" t="s">
        <v>2</v>
      </c>
      <c r="H111" t="s">
        <v>22</v>
      </c>
      <c r="I111" t="s">
        <v>65</v>
      </c>
      <c r="J111" t="s">
        <v>120</v>
      </c>
      <c r="K111" t="s">
        <v>6</v>
      </c>
      <c r="L111" t="s">
        <v>23</v>
      </c>
      <c r="M111" t="s">
        <v>5</v>
      </c>
      <c r="N111" t="s">
        <v>90</v>
      </c>
      <c r="O111" t="s">
        <v>92</v>
      </c>
      <c r="P111" t="s">
        <v>93</v>
      </c>
      <c r="Q111" t="s">
        <v>33</v>
      </c>
      <c r="R111" t="s">
        <v>6</v>
      </c>
      <c r="S111" t="s">
        <v>83</v>
      </c>
      <c r="T111" t="s">
        <v>135</v>
      </c>
    </row>
    <row r="112" spans="1:20" x14ac:dyDescent="0.25">
      <c r="A112" s="3">
        <v>110</v>
      </c>
      <c r="B112" t="s">
        <v>12</v>
      </c>
      <c r="C112" t="s">
        <v>62</v>
      </c>
      <c r="D112" t="s">
        <v>127</v>
      </c>
      <c r="E112" t="s">
        <v>7</v>
      </c>
      <c r="F112" t="s">
        <v>6</v>
      </c>
      <c r="G112" t="s">
        <v>2</v>
      </c>
      <c r="H112" t="s">
        <v>28</v>
      </c>
      <c r="I112" t="s">
        <v>9</v>
      </c>
      <c r="J112" t="s">
        <v>98</v>
      </c>
      <c r="K112" t="s">
        <v>6</v>
      </c>
      <c r="L112" t="s">
        <v>23</v>
      </c>
      <c r="M112" t="s">
        <v>25</v>
      </c>
      <c r="N112" t="s">
        <v>90</v>
      </c>
      <c r="O112" t="s">
        <v>92</v>
      </c>
      <c r="P112" t="s">
        <v>93</v>
      </c>
      <c r="Q112" t="s">
        <v>70</v>
      </c>
      <c r="R112" t="s">
        <v>6</v>
      </c>
      <c r="S112" t="s">
        <v>6</v>
      </c>
      <c r="T112" t="s">
        <v>135</v>
      </c>
    </row>
    <row r="113" spans="1:20" x14ac:dyDescent="0.25">
      <c r="A113" s="3">
        <v>111</v>
      </c>
      <c r="B113" t="s">
        <v>12</v>
      </c>
      <c r="C113" t="s">
        <v>62</v>
      </c>
      <c r="D113" t="s">
        <v>124</v>
      </c>
      <c r="E113" t="s">
        <v>124</v>
      </c>
      <c r="F113" t="s">
        <v>6</v>
      </c>
      <c r="G113" t="s">
        <v>2</v>
      </c>
      <c r="H113" t="s">
        <v>27</v>
      </c>
      <c r="I113" t="s">
        <v>9</v>
      </c>
      <c r="J113" t="s">
        <v>130</v>
      </c>
      <c r="K113" t="s">
        <v>6</v>
      </c>
      <c r="L113" t="s">
        <v>67</v>
      </c>
      <c r="M113" t="s">
        <v>5</v>
      </c>
      <c r="N113" t="s">
        <v>77</v>
      </c>
      <c r="O113" t="s">
        <v>68</v>
      </c>
      <c r="P113" t="s">
        <v>257</v>
      </c>
      <c r="Q113" t="s">
        <v>33</v>
      </c>
      <c r="R113" t="s">
        <v>6</v>
      </c>
      <c r="S113" t="s">
        <v>6</v>
      </c>
      <c r="T113" t="s">
        <v>135</v>
      </c>
    </row>
    <row r="114" spans="1:20" x14ac:dyDescent="0.25">
      <c r="A114" s="3">
        <v>112</v>
      </c>
      <c r="B114" t="s">
        <v>13</v>
      </c>
      <c r="C114" t="s">
        <v>78</v>
      </c>
      <c r="D114" t="s">
        <v>14</v>
      </c>
      <c r="E114" t="s">
        <v>14</v>
      </c>
      <c r="F114" t="s">
        <v>64</v>
      </c>
      <c r="G114" t="s">
        <v>79</v>
      </c>
      <c r="H114" t="s">
        <v>15</v>
      </c>
      <c r="I114" t="s">
        <v>75</v>
      </c>
      <c r="J114" t="s">
        <v>66</v>
      </c>
      <c r="K114" t="s">
        <v>6</v>
      </c>
      <c r="L114" t="s">
        <v>67</v>
      </c>
      <c r="M114" t="s">
        <v>5</v>
      </c>
      <c r="N114" t="s">
        <v>80</v>
      </c>
      <c r="O114" t="s">
        <v>92</v>
      </c>
      <c r="P114" t="s">
        <v>256</v>
      </c>
      <c r="Q114" t="s">
        <v>82</v>
      </c>
      <c r="R114" t="s">
        <v>6</v>
      </c>
      <c r="S114" t="s">
        <v>83</v>
      </c>
      <c r="T114" t="s">
        <v>160</v>
      </c>
    </row>
    <row r="115" spans="1:20" x14ac:dyDescent="0.25">
      <c r="A115" s="3">
        <v>113</v>
      </c>
      <c r="B115" t="s">
        <v>13</v>
      </c>
      <c r="C115" t="s">
        <v>78</v>
      </c>
      <c r="D115" t="s">
        <v>7</v>
      </c>
      <c r="E115" t="s">
        <v>14</v>
      </c>
      <c r="F115" t="s">
        <v>64</v>
      </c>
      <c r="G115" t="s">
        <v>79</v>
      </c>
      <c r="H115" t="s">
        <v>234</v>
      </c>
      <c r="I115" t="s">
        <v>75</v>
      </c>
      <c r="J115" t="s">
        <v>66</v>
      </c>
      <c r="K115" t="s">
        <v>6</v>
      </c>
      <c r="L115" t="s">
        <v>67</v>
      </c>
      <c r="M115" t="s">
        <v>5</v>
      </c>
      <c r="N115" t="s">
        <v>80</v>
      </c>
      <c r="O115" t="s">
        <v>81</v>
      </c>
      <c r="P115" t="s">
        <v>256</v>
      </c>
      <c r="Q115" t="s">
        <v>82</v>
      </c>
      <c r="R115" t="s">
        <v>6</v>
      </c>
      <c r="S115" t="s">
        <v>83</v>
      </c>
      <c r="T115" t="s">
        <v>160</v>
      </c>
    </row>
    <row r="116" spans="1:20" x14ac:dyDescent="0.25">
      <c r="A116" s="3">
        <v>114</v>
      </c>
      <c r="B116" t="s">
        <v>13</v>
      </c>
      <c r="C116" t="s">
        <v>78</v>
      </c>
      <c r="D116" t="s">
        <v>7</v>
      </c>
      <c r="E116" t="s">
        <v>14</v>
      </c>
      <c r="F116" t="s">
        <v>64</v>
      </c>
      <c r="G116" t="s">
        <v>79</v>
      </c>
      <c r="H116" t="s">
        <v>24</v>
      </c>
      <c r="I116" t="s">
        <v>75</v>
      </c>
      <c r="J116" t="s">
        <v>66</v>
      </c>
      <c r="K116" t="s">
        <v>6</v>
      </c>
      <c r="L116" t="s">
        <v>67</v>
      </c>
      <c r="M116" t="s">
        <v>5</v>
      </c>
      <c r="N116" t="s">
        <v>80</v>
      </c>
      <c r="O116" t="s">
        <v>81</v>
      </c>
      <c r="P116" t="s">
        <v>256</v>
      </c>
      <c r="Q116" t="s">
        <v>82</v>
      </c>
      <c r="R116" t="s">
        <v>6</v>
      </c>
      <c r="S116" t="s">
        <v>83</v>
      </c>
      <c r="T116" t="s">
        <v>160</v>
      </c>
    </row>
    <row r="117" spans="1:20" x14ac:dyDescent="0.25">
      <c r="A117" s="3">
        <v>115</v>
      </c>
      <c r="B117" t="s">
        <v>13</v>
      </c>
      <c r="C117" t="s">
        <v>78</v>
      </c>
      <c r="D117" t="s">
        <v>14</v>
      </c>
      <c r="E117" t="s">
        <v>14</v>
      </c>
      <c r="F117" t="s">
        <v>64</v>
      </c>
      <c r="G117" t="s">
        <v>79</v>
      </c>
      <c r="H117" t="s">
        <v>234</v>
      </c>
      <c r="I117" t="s">
        <v>75</v>
      </c>
      <c r="J117" t="s">
        <v>66</v>
      </c>
      <c r="K117" t="s">
        <v>6</v>
      </c>
      <c r="L117" t="s">
        <v>67</v>
      </c>
      <c r="M117" t="s">
        <v>5</v>
      </c>
      <c r="N117" t="s">
        <v>80</v>
      </c>
      <c r="O117" t="s">
        <v>92</v>
      </c>
      <c r="P117" t="s">
        <v>256</v>
      </c>
      <c r="Q117" t="s">
        <v>82</v>
      </c>
      <c r="R117" t="s">
        <v>6</v>
      </c>
      <c r="S117" t="s">
        <v>83</v>
      </c>
      <c r="T117" t="s">
        <v>160</v>
      </c>
    </row>
    <row r="118" spans="1:20" x14ac:dyDescent="0.25">
      <c r="A118" s="3">
        <v>116</v>
      </c>
      <c r="B118" t="s">
        <v>13</v>
      </c>
      <c r="C118" t="s">
        <v>104</v>
      </c>
      <c r="D118" t="s">
        <v>7</v>
      </c>
      <c r="E118" t="s">
        <v>7</v>
      </c>
      <c r="F118" t="s">
        <v>64</v>
      </c>
      <c r="G118" t="s">
        <v>79</v>
      </c>
      <c r="H118" t="s">
        <v>24</v>
      </c>
      <c r="I118" t="s">
        <v>75</v>
      </c>
      <c r="J118" t="s">
        <v>105</v>
      </c>
      <c r="K118" t="s">
        <v>6</v>
      </c>
      <c r="L118" t="s">
        <v>23</v>
      </c>
      <c r="M118" t="s">
        <v>5</v>
      </c>
      <c r="N118" t="s">
        <v>77</v>
      </c>
      <c r="O118" t="s">
        <v>95</v>
      </c>
      <c r="P118" t="s">
        <v>256</v>
      </c>
      <c r="Q118" t="s">
        <v>33</v>
      </c>
      <c r="R118" t="s">
        <v>6</v>
      </c>
      <c r="S118" t="s">
        <v>6</v>
      </c>
      <c r="T118" t="s">
        <v>135</v>
      </c>
    </row>
    <row r="119" spans="1:20" x14ac:dyDescent="0.25">
      <c r="A119" s="3">
        <v>117</v>
      </c>
      <c r="B119" t="s">
        <v>11</v>
      </c>
      <c r="C119" t="s">
        <v>78</v>
      </c>
      <c r="D119" t="s">
        <v>14</v>
      </c>
      <c r="E119" t="s">
        <v>94</v>
      </c>
      <c r="F119" t="s">
        <v>6</v>
      </c>
      <c r="G119" t="s">
        <v>2</v>
      </c>
      <c r="H119" t="s">
        <v>24</v>
      </c>
      <c r="I119" t="s">
        <v>75</v>
      </c>
      <c r="J119" t="s">
        <v>66</v>
      </c>
      <c r="K119" t="s">
        <v>6</v>
      </c>
      <c r="L119" t="s">
        <v>67</v>
      </c>
      <c r="M119" t="s">
        <v>25</v>
      </c>
      <c r="N119" t="s">
        <v>80</v>
      </c>
      <c r="O119" t="s">
        <v>86</v>
      </c>
      <c r="P119" t="s">
        <v>93</v>
      </c>
      <c r="Q119" t="s">
        <v>70</v>
      </c>
      <c r="R119" t="s">
        <v>6</v>
      </c>
      <c r="S119" t="s">
        <v>6</v>
      </c>
      <c r="T119" t="s">
        <v>161</v>
      </c>
    </row>
    <row r="120" spans="1:20" x14ac:dyDescent="0.25">
      <c r="A120" s="3">
        <v>118</v>
      </c>
      <c r="B120" t="s">
        <v>26</v>
      </c>
      <c r="C120" t="s">
        <v>74</v>
      </c>
      <c r="D120" t="s">
        <v>63</v>
      </c>
      <c r="E120" t="s">
        <v>94</v>
      </c>
      <c r="F120" t="s">
        <v>85</v>
      </c>
      <c r="G120" t="s">
        <v>2</v>
      </c>
      <c r="H120" t="s">
        <v>8</v>
      </c>
      <c r="I120" t="s">
        <v>9</v>
      </c>
      <c r="J120" t="s">
        <v>96</v>
      </c>
      <c r="K120" t="s">
        <v>6</v>
      </c>
      <c r="L120" t="s">
        <v>67</v>
      </c>
      <c r="M120" t="s">
        <v>25</v>
      </c>
      <c r="N120" t="s">
        <v>77</v>
      </c>
      <c r="O120" t="s">
        <v>68</v>
      </c>
      <c r="P120" t="s">
        <v>69</v>
      </c>
      <c r="Q120" t="s">
        <v>70</v>
      </c>
      <c r="R120" t="s">
        <v>6</v>
      </c>
      <c r="S120" t="s">
        <v>6</v>
      </c>
      <c r="T120" t="s">
        <v>135</v>
      </c>
    </row>
    <row r="121" spans="1:20" x14ac:dyDescent="0.25">
      <c r="A121" s="3">
        <v>119</v>
      </c>
      <c r="B121" t="s">
        <v>26</v>
      </c>
      <c r="C121" t="s">
        <v>62</v>
      </c>
      <c r="D121" t="s">
        <v>99</v>
      </c>
      <c r="E121" t="s">
        <v>99</v>
      </c>
      <c r="F121" t="s">
        <v>64</v>
      </c>
      <c r="G121" t="s">
        <v>2</v>
      </c>
      <c r="H121" t="s">
        <v>28</v>
      </c>
      <c r="I121" t="s">
        <v>9</v>
      </c>
      <c r="J121" t="s">
        <v>98</v>
      </c>
      <c r="K121" t="s">
        <v>6</v>
      </c>
      <c r="L121" t="s">
        <v>23</v>
      </c>
      <c r="M121" t="s">
        <v>5</v>
      </c>
      <c r="N121" t="s">
        <v>77</v>
      </c>
      <c r="O121" t="s">
        <v>68</v>
      </c>
      <c r="P121" t="s">
        <v>93</v>
      </c>
      <c r="Q121" t="s">
        <v>70</v>
      </c>
      <c r="R121" t="s">
        <v>6</v>
      </c>
      <c r="S121" t="s">
        <v>6</v>
      </c>
      <c r="T121" t="s">
        <v>160</v>
      </c>
    </row>
    <row r="122" spans="1:20" x14ac:dyDescent="0.25">
      <c r="A122" s="3">
        <v>120</v>
      </c>
      <c r="B122" t="s">
        <v>26</v>
      </c>
      <c r="C122" t="s">
        <v>62</v>
      </c>
      <c r="D122" t="s">
        <v>14</v>
      </c>
      <c r="E122" t="s">
        <v>7</v>
      </c>
      <c r="F122" t="s">
        <v>85</v>
      </c>
      <c r="G122" t="s">
        <v>2</v>
      </c>
      <c r="H122" t="s">
        <v>22</v>
      </c>
      <c r="I122" t="s">
        <v>9</v>
      </c>
      <c r="J122" t="s">
        <v>76</v>
      </c>
      <c r="K122" t="s">
        <v>6</v>
      </c>
      <c r="L122" t="s">
        <v>67</v>
      </c>
      <c r="M122" t="s">
        <v>5</v>
      </c>
      <c r="N122" t="s">
        <v>77</v>
      </c>
      <c r="O122" t="s">
        <v>86</v>
      </c>
      <c r="P122" t="s">
        <v>256</v>
      </c>
      <c r="Q122" t="s">
        <v>70</v>
      </c>
      <c r="R122" t="s">
        <v>6</v>
      </c>
      <c r="S122" t="s">
        <v>6</v>
      </c>
      <c r="T122" t="s">
        <v>135</v>
      </c>
    </row>
    <row r="123" spans="1:20" x14ac:dyDescent="0.25">
      <c r="A123" s="3">
        <v>121</v>
      </c>
      <c r="B123" t="s">
        <v>11</v>
      </c>
      <c r="C123" t="s">
        <v>84</v>
      </c>
      <c r="D123" t="s">
        <v>75</v>
      </c>
      <c r="E123" t="s">
        <v>7</v>
      </c>
      <c r="F123" t="s">
        <v>6</v>
      </c>
      <c r="G123" t="s">
        <v>2</v>
      </c>
      <c r="H123" t="s">
        <v>3</v>
      </c>
      <c r="I123" t="s">
        <v>9</v>
      </c>
      <c r="J123" t="s">
        <v>71</v>
      </c>
      <c r="K123" t="s">
        <v>6</v>
      </c>
      <c r="L123" t="s">
        <v>23</v>
      </c>
      <c r="M123" t="s">
        <v>10</v>
      </c>
      <c r="N123" t="s">
        <v>90</v>
      </c>
      <c r="O123" t="s">
        <v>68</v>
      </c>
      <c r="P123" t="s">
        <v>69</v>
      </c>
      <c r="Q123" t="s">
        <v>70</v>
      </c>
      <c r="R123" t="s">
        <v>6</v>
      </c>
      <c r="S123" t="s">
        <v>6</v>
      </c>
      <c r="T123" t="s">
        <v>137</v>
      </c>
    </row>
    <row r="124" spans="1:20" x14ac:dyDescent="0.25">
      <c r="A124" s="3">
        <v>122</v>
      </c>
      <c r="B124" t="s">
        <v>11</v>
      </c>
      <c r="C124" t="s">
        <v>87</v>
      </c>
      <c r="D124" t="s">
        <v>63</v>
      </c>
      <c r="E124" t="s">
        <v>7</v>
      </c>
      <c r="F124" t="s">
        <v>64</v>
      </c>
      <c r="G124" t="s">
        <v>2</v>
      </c>
      <c r="H124" t="s">
        <v>8</v>
      </c>
      <c r="I124" t="s">
        <v>9</v>
      </c>
      <c r="J124" t="s">
        <v>96</v>
      </c>
      <c r="K124" t="s">
        <v>6</v>
      </c>
      <c r="L124" t="s">
        <v>23</v>
      </c>
      <c r="M124" t="s">
        <v>5</v>
      </c>
      <c r="N124" t="s">
        <v>77</v>
      </c>
      <c r="O124" t="s">
        <v>68</v>
      </c>
      <c r="P124" t="s">
        <v>69</v>
      </c>
      <c r="Q124" t="s">
        <v>70</v>
      </c>
      <c r="R124" t="s">
        <v>6</v>
      </c>
      <c r="S124" t="s">
        <v>6</v>
      </c>
      <c r="T124" t="s">
        <v>135</v>
      </c>
    </row>
    <row r="125" spans="1:20" x14ac:dyDescent="0.25">
      <c r="A125" s="3">
        <v>123</v>
      </c>
      <c r="B125" t="s">
        <v>26</v>
      </c>
      <c r="C125" t="s">
        <v>62</v>
      </c>
      <c r="D125" t="s">
        <v>91</v>
      </c>
      <c r="E125" t="s">
        <v>251</v>
      </c>
      <c r="F125" t="s">
        <v>6</v>
      </c>
      <c r="G125" t="s">
        <v>2</v>
      </c>
      <c r="H125" t="s">
        <v>28</v>
      </c>
      <c r="I125" t="s">
        <v>63</v>
      </c>
      <c r="J125" t="s">
        <v>71</v>
      </c>
      <c r="K125" t="s">
        <v>6</v>
      </c>
      <c r="L125" t="s">
        <v>23</v>
      </c>
      <c r="M125" t="s">
        <v>5</v>
      </c>
      <c r="N125" t="s">
        <v>90</v>
      </c>
      <c r="O125" t="s">
        <v>92</v>
      </c>
      <c r="P125" t="s">
        <v>93</v>
      </c>
      <c r="Q125" t="s">
        <v>70</v>
      </c>
      <c r="R125" t="s">
        <v>6</v>
      </c>
      <c r="S125" t="s">
        <v>6</v>
      </c>
      <c r="T125" t="s">
        <v>137</v>
      </c>
    </row>
    <row r="126" spans="1:20" x14ac:dyDescent="0.25">
      <c r="A126" s="3">
        <v>124</v>
      </c>
      <c r="B126" t="s">
        <v>11</v>
      </c>
      <c r="C126" t="s">
        <v>84</v>
      </c>
      <c r="D126" t="s">
        <v>63</v>
      </c>
      <c r="E126" t="s">
        <v>91</v>
      </c>
      <c r="F126" t="s">
        <v>6</v>
      </c>
      <c r="G126" t="s">
        <v>2</v>
      </c>
      <c r="H126" t="s">
        <v>8</v>
      </c>
      <c r="I126" t="s">
        <v>9</v>
      </c>
      <c r="J126" t="s">
        <v>149</v>
      </c>
      <c r="K126" t="s">
        <v>6</v>
      </c>
      <c r="L126" t="s">
        <v>23</v>
      </c>
      <c r="M126" t="s">
        <v>5</v>
      </c>
      <c r="N126" t="s">
        <v>90</v>
      </c>
      <c r="O126" t="s">
        <v>68</v>
      </c>
      <c r="P126" t="s">
        <v>257</v>
      </c>
      <c r="Q126" t="s">
        <v>82</v>
      </c>
      <c r="R126" t="s">
        <v>6</v>
      </c>
      <c r="S126" t="s">
        <v>6</v>
      </c>
      <c r="T126" t="s">
        <v>161</v>
      </c>
    </row>
    <row r="127" spans="1:20" x14ac:dyDescent="0.25">
      <c r="A127" s="3">
        <v>125</v>
      </c>
      <c r="B127" t="s">
        <v>11</v>
      </c>
      <c r="C127" t="s">
        <v>87</v>
      </c>
      <c r="D127" t="s">
        <v>75</v>
      </c>
      <c r="E127" t="s">
        <v>73</v>
      </c>
      <c r="F127" t="s">
        <v>85</v>
      </c>
      <c r="G127" t="s">
        <v>2</v>
      </c>
      <c r="H127" t="s">
        <v>3</v>
      </c>
      <c r="I127" t="s">
        <v>88</v>
      </c>
      <c r="J127" t="s">
        <v>89</v>
      </c>
      <c r="K127" t="s">
        <v>6</v>
      </c>
      <c r="L127" t="s">
        <v>67</v>
      </c>
      <c r="M127" t="s">
        <v>5</v>
      </c>
      <c r="N127" t="s">
        <v>72</v>
      </c>
      <c r="O127" t="s">
        <v>68</v>
      </c>
      <c r="P127" t="s">
        <v>69</v>
      </c>
      <c r="Q127" t="s">
        <v>70</v>
      </c>
      <c r="R127" t="s">
        <v>6</v>
      </c>
      <c r="S127" t="s">
        <v>6</v>
      </c>
      <c r="T127" t="s">
        <v>135</v>
      </c>
    </row>
    <row r="128" spans="1:20" x14ac:dyDescent="0.25">
      <c r="A128" s="3">
        <v>126</v>
      </c>
      <c r="B128" t="s">
        <v>12</v>
      </c>
      <c r="C128" t="s">
        <v>84</v>
      </c>
      <c r="D128" t="s">
        <v>14</v>
      </c>
      <c r="E128" t="s">
        <v>14</v>
      </c>
      <c r="F128" t="s">
        <v>6</v>
      </c>
      <c r="G128" t="s">
        <v>21</v>
      </c>
      <c r="H128" t="s">
        <v>19</v>
      </c>
      <c r="I128" t="s">
        <v>9</v>
      </c>
      <c r="J128" t="s">
        <v>89</v>
      </c>
      <c r="K128" t="s">
        <v>6</v>
      </c>
      <c r="L128" t="s">
        <v>67</v>
      </c>
      <c r="M128" t="s">
        <v>5</v>
      </c>
      <c r="N128" t="s">
        <v>90</v>
      </c>
      <c r="O128" t="s">
        <v>86</v>
      </c>
      <c r="P128" t="s">
        <v>256</v>
      </c>
      <c r="Q128" t="s">
        <v>82</v>
      </c>
      <c r="R128" t="s">
        <v>6</v>
      </c>
      <c r="S128" t="s">
        <v>6</v>
      </c>
      <c r="T128" t="s">
        <v>137</v>
      </c>
    </row>
    <row r="129" spans="1:20" x14ac:dyDescent="0.25">
      <c r="A129" s="3">
        <v>127</v>
      </c>
      <c r="B129" t="s">
        <v>11</v>
      </c>
      <c r="C129" t="s">
        <v>84</v>
      </c>
      <c r="D129" t="s">
        <v>14</v>
      </c>
      <c r="E129" t="s">
        <v>109</v>
      </c>
      <c r="F129" t="s">
        <v>64</v>
      </c>
      <c r="G129" t="s">
        <v>2</v>
      </c>
      <c r="H129" t="s">
        <v>32</v>
      </c>
      <c r="I129" t="s">
        <v>110</v>
      </c>
      <c r="J129" t="s">
        <v>20</v>
      </c>
      <c r="K129" t="s">
        <v>6</v>
      </c>
      <c r="L129" t="s">
        <v>67</v>
      </c>
      <c r="M129" t="s">
        <v>5</v>
      </c>
      <c r="N129" t="s">
        <v>80</v>
      </c>
      <c r="O129" t="s">
        <v>86</v>
      </c>
      <c r="P129" t="s">
        <v>93</v>
      </c>
      <c r="Q129" t="s">
        <v>70</v>
      </c>
      <c r="R129" t="s">
        <v>83</v>
      </c>
      <c r="S129" t="s">
        <v>83</v>
      </c>
      <c r="T129" t="s">
        <v>135</v>
      </c>
    </row>
    <row r="130" spans="1:20" x14ac:dyDescent="0.25">
      <c r="A130" s="3">
        <v>128</v>
      </c>
      <c r="B130" t="s">
        <v>13</v>
      </c>
      <c r="C130" t="s">
        <v>104</v>
      </c>
      <c r="D130" t="s">
        <v>14</v>
      </c>
      <c r="E130" t="s">
        <v>14</v>
      </c>
      <c r="F130" t="s">
        <v>64</v>
      </c>
      <c r="G130" t="s">
        <v>79</v>
      </c>
      <c r="H130" t="s">
        <v>24</v>
      </c>
      <c r="I130" t="s">
        <v>75</v>
      </c>
      <c r="J130" t="s">
        <v>111</v>
      </c>
      <c r="K130" t="s">
        <v>6</v>
      </c>
      <c r="L130" t="s">
        <v>23</v>
      </c>
      <c r="M130" t="s">
        <v>5</v>
      </c>
      <c r="N130" t="s">
        <v>77</v>
      </c>
      <c r="O130" t="s">
        <v>86</v>
      </c>
      <c r="P130" t="s">
        <v>93</v>
      </c>
      <c r="Q130" t="s">
        <v>33</v>
      </c>
      <c r="R130" t="s">
        <v>6</v>
      </c>
      <c r="S130" t="s">
        <v>6</v>
      </c>
      <c r="T130" t="s">
        <v>162</v>
      </c>
    </row>
    <row r="131" spans="1:20" x14ac:dyDescent="0.25">
      <c r="A131" s="3">
        <v>129</v>
      </c>
      <c r="B131" t="s">
        <v>17</v>
      </c>
      <c r="C131" t="s">
        <v>84</v>
      </c>
      <c r="D131" t="s">
        <v>18</v>
      </c>
      <c r="E131" t="s">
        <v>30</v>
      </c>
      <c r="F131" t="s">
        <v>6</v>
      </c>
      <c r="G131" t="s">
        <v>2</v>
      </c>
      <c r="H131" t="s">
        <v>19</v>
      </c>
      <c r="I131" t="s">
        <v>9</v>
      </c>
      <c r="J131" t="s">
        <v>76</v>
      </c>
      <c r="K131" t="s">
        <v>6</v>
      </c>
      <c r="L131" t="s">
        <v>23</v>
      </c>
      <c r="M131" t="s">
        <v>5</v>
      </c>
      <c r="N131" t="s">
        <v>77</v>
      </c>
      <c r="O131" t="s">
        <v>92</v>
      </c>
      <c r="P131" t="s">
        <v>256</v>
      </c>
      <c r="Q131" t="s">
        <v>70</v>
      </c>
      <c r="R131" t="s">
        <v>6</v>
      </c>
      <c r="S131" t="s">
        <v>6</v>
      </c>
      <c r="T131" t="s">
        <v>137</v>
      </c>
    </row>
    <row r="132" spans="1:20" x14ac:dyDescent="0.25">
      <c r="A132" s="3">
        <v>130</v>
      </c>
      <c r="B132" t="s">
        <v>11</v>
      </c>
      <c r="C132" t="s">
        <v>104</v>
      </c>
      <c r="D132" t="s">
        <v>14</v>
      </c>
      <c r="E132" t="s">
        <v>7</v>
      </c>
      <c r="F132" t="s">
        <v>6</v>
      </c>
      <c r="G132" t="s">
        <v>2</v>
      </c>
      <c r="H132" t="s">
        <v>22</v>
      </c>
      <c r="I132" t="s">
        <v>65</v>
      </c>
      <c r="J132" t="s">
        <v>100</v>
      </c>
      <c r="K132" t="s">
        <v>6</v>
      </c>
      <c r="L132" t="s">
        <v>23</v>
      </c>
      <c r="M132" t="s">
        <v>25</v>
      </c>
      <c r="N132" t="s">
        <v>80</v>
      </c>
      <c r="O132" t="s">
        <v>92</v>
      </c>
      <c r="P132" t="s">
        <v>93</v>
      </c>
      <c r="Q132" t="s">
        <v>33</v>
      </c>
      <c r="R132" t="s">
        <v>6</v>
      </c>
      <c r="S132" t="s">
        <v>6</v>
      </c>
      <c r="T132" t="s">
        <v>161</v>
      </c>
    </row>
    <row r="133" spans="1:20" x14ac:dyDescent="0.25">
      <c r="A133" s="3">
        <v>131</v>
      </c>
      <c r="B133" t="s">
        <v>11</v>
      </c>
      <c r="C133" t="s">
        <v>104</v>
      </c>
      <c r="D133" t="s">
        <v>14</v>
      </c>
      <c r="E133" t="s">
        <v>94</v>
      </c>
      <c r="F133" t="s">
        <v>85</v>
      </c>
      <c r="G133" t="s">
        <v>2</v>
      </c>
      <c r="H133" t="s">
        <v>22</v>
      </c>
      <c r="I133" t="s">
        <v>65</v>
      </c>
      <c r="J133" t="s">
        <v>76</v>
      </c>
      <c r="K133" t="s">
        <v>6</v>
      </c>
      <c r="L133" t="s">
        <v>23</v>
      </c>
      <c r="M133" t="s">
        <v>5</v>
      </c>
      <c r="N133" t="s">
        <v>80</v>
      </c>
      <c r="O133" t="s">
        <v>86</v>
      </c>
      <c r="P133" t="s">
        <v>93</v>
      </c>
      <c r="Q133" t="s">
        <v>33</v>
      </c>
      <c r="R133" t="s">
        <v>6</v>
      </c>
      <c r="S133" t="s">
        <v>6</v>
      </c>
      <c r="T133" t="s">
        <v>162</v>
      </c>
    </row>
    <row r="134" spans="1:20" x14ac:dyDescent="0.25">
      <c r="A134" s="3">
        <v>132</v>
      </c>
      <c r="B134" t="s">
        <v>13</v>
      </c>
      <c r="C134" t="s">
        <v>104</v>
      </c>
      <c r="D134" t="s">
        <v>103</v>
      </c>
      <c r="E134" t="s">
        <v>7</v>
      </c>
      <c r="F134" t="s">
        <v>6</v>
      </c>
      <c r="G134" t="s">
        <v>2</v>
      </c>
      <c r="H134" t="s">
        <v>28</v>
      </c>
      <c r="I134" t="s">
        <v>9</v>
      </c>
      <c r="J134" t="s">
        <v>112</v>
      </c>
      <c r="K134" t="s">
        <v>6</v>
      </c>
      <c r="L134" t="s">
        <v>23</v>
      </c>
      <c r="M134" t="s">
        <v>5</v>
      </c>
      <c r="N134" t="s">
        <v>77</v>
      </c>
      <c r="O134" t="s">
        <v>95</v>
      </c>
      <c r="P134" t="s">
        <v>93</v>
      </c>
      <c r="Q134" t="s">
        <v>33</v>
      </c>
      <c r="R134" t="s">
        <v>6</v>
      </c>
      <c r="S134" t="s">
        <v>113</v>
      </c>
      <c r="T134" t="s">
        <v>162</v>
      </c>
    </row>
    <row r="135" spans="1:20" x14ac:dyDescent="0.25">
      <c r="A135" s="3">
        <v>133</v>
      </c>
      <c r="B135" t="s">
        <v>26</v>
      </c>
      <c r="C135" t="s">
        <v>62</v>
      </c>
      <c r="D135" t="s">
        <v>109</v>
      </c>
      <c r="E135" t="s">
        <v>94</v>
      </c>
      <c r="F135" t="s">
        <v>6</v>
      </c>
      <c r="G135" t="s">
        <v>2</v>
      </c>
      <c r="H135" t="s">
        <v>19</v>
      </c>
      <c r="I135" t="s">
        <v>65</v>
      </c>
      <c r="J135" t="s">
        <v>129</v>
      </c>
      <c r="K135" t="s">
        <v>6</v>
      </c>
      <c r="L135" t="s">
        <v>29</v>
      </c>
      <c r="M135" t="s">
        <v>25</v>
      </c>
      <c r="N135" t="s">
        <v>72</v>
      </c>
      <c r="O135" t="s">
        <v>92</v>
      </c>
      <c r="P135" t="s">
        <v>256</v>
      </c>
      <c r="Q135" t="s">
        <v>70</v>
      </c>
      <c r="R135" t="s">
        <v>6</v>
      </c>
      <c r="S135" t="s">
        <v>83</v>
      </c>
      <c r="T135" t="s">
        <v>160</v>
      </c>
    </row>
    <row r="136" spans="1:20" x14ac:dyDescent="0.25">
      <c r="A136" s="3">
        <v>134</v>
      </c>
      <c r="B136" t="s">
        <v>11</v>
      </c>
      <c r="C136" t="s">
        <v>78</v>
      </c>
      <c r="D136" t="s">
        <v>75</v>
      </c>
      <c r="E136" t="s">
        <v>94</v>
      </c>
      <c r="F136" t="s">
        <v>64</v>
      </c>
      <c r="G136" t="s">
        <v>2</v>
      </c>
      <c r="H136" t="s">
        <v>38</v>
      </c>
      <c r="I136" t="s">
        <v>9</v>
      </c>
      <c r="J136" t="s">
        <v>130</v>
      </c>
      <c r="K136" t="s">
        <v>6</v>
      </c>
      <c r="L136" t="s">
        <v>67</v>
      </c>
      <c r="M136" t="s">
        <v>10</v>
      </c>
      <c r="N136" t="s">
        <v>90</v>
      </c>
      <c r="O136" t="s">
        <v>68</v>
      </c>
      <c r="P136" t="s">
        <v>257</v>
      </c>
      <c r="Q136" t="s">
        <v>70</v>
      </c>
      <c r="R136" t="s">
        <v>83</v>
      </c>
      <c r="S136" t="s">
        <v>83</v>
      </c>
      <c r="T136" t="s">
        <v>135</v>
      </c>
    </row>
    <row r="137" spans="1:20" x14ac:dyDescent="0.25">
      <c r="A137" s="3">
        <v>135</v>
      </c>
      <c r="B137" t="s">
        <v>11</v>
      </c>
      <c r="C137" t="s">
        <v>84</v>
      </c>
      <c r="D137" t="s">
        <v>18</v>
      </c>
      <c r="E137" t="s">
        <v>30</v>
      </c>
      <c r="F137" t="s">
        <v>6</v>
      </c>
      <c r="G137" t="s">
        <v>2</v>
      </c>
      <c r="H137" t="s">
        <v>28</v>
      </c>
      <c r="I137" t="s">
        <v>9</v>
      </c>
      <c r="J137" t="s">
        <v>71</v>
      </c>
      <c r="K137" t="s">
        <v>6</v>
      </c>
      <c r="L137" t="s">
        <v>118</v>
      </c>
      <c r="M137" t="s">
        <v>5</v>
      </c>
      <c r="N137" t="s">
        <v>90</v>
      </c>
      <c r="O137" t="s">
        <v>86</v>
      </c>
      <c r="P137" t="s">
        <v>256</v>
      </c>
      <c r="Q137" t="s">
        <v>70</v>
      </c>
      <c r="R137" t="s">
        <v>6</v>
      </c>
      <c r="S137" t="s">
        <v>6</v>
      </c>
      <c r="T137" t="s">
        <v>137</v>
      </c>
    </row>
    <row r="138" spans="1:20" x14ac:dyDescent="0.25">
      <c r="A138" s="3">
        <v>136</v>
      </c>
      <c r="B138" t="s">
        <v>11</v>
      </c>
      <c r="C138" t="s">
        <v>84</v>
      </c>
      <c r="D138" t="s">
        <v>75</v>
      </c>
      <c r="E138" t="s">
        <v>7</v>
      </c>
      <c r="F138" t="s">
        <v>6</v>
      </c>
      <c r="G138" t="s">
        <v>2</v>
      </c>
      <c r="H138" t="s">
        <v>3</v>
      </c>
      <c r="I138" t="s">
        <v>9</v>
      </c>
      <c r="J138" t="s">
        <v>149</v>
      </c>
      <c r="K138" t="s">
        <v>6</v>
      </c>
      <c r="L138" t="s">
        <v>23</v>
      </c>
      <c r="M138" t="s">
        <v>10</v>
      </c>
      <c r="N138" t="s">
        <v>90</v>
      </c>
      <c r="O138" t="s">
        <v>68</v>
      </c>
      <c r="P138" t="s">
        <v>69</v>
      </c>
      <c r="Q138" t="s">
        <v>70</v>
      </c>
      <c r="R138" t="s">
        <v>6</v>
      </c>
      <c r="S138" t="s">
        <v>6</v>
      </c>
      <c r="T138" t="s">
        <v>137</v>
      </c>
    </row>
    <row r="139" spans="1:20" x14ac:dyDescent="0.25">
      <c r="A139" s="3">
        <v>137</v>
      </c>
      <c r="B139" t="s">
        <v>11</v>
      </c>
      <c r="C139" t="s">
        <v>87</v>
      </c>
      <c r="D139" t="s">
        <v>63</v>
      </c>
      <c r="E139" t="s">
        <v>7</v>
      </c>
      <c r="F139" t="s">
        <v>64</v>
      </c>
      <c r="G139" t="s">
        <v>2</v>
      </c>
      <c r="H139" t="s">
        <v>8</v>
      </c>
      <c r="I139" t="s">
        <v>9</v>
      </c>
      <c r="J139" t="s">
        <v>71</v>
      </c>
      <c r="K139" t="s">
        <v>6</v>
      </c>
      <c r="L139" t="s">
        <v>23</v>
      </c>
      <c r="M139" t="s">
        <v>5</v>
      </c>
      <c r="N139" t="s">
        <v>77</v>
      </c>
      <c r="O139" t="s">
        <v>68</v>
      </c>
      <c r="P139" t="s">
        <v>69</v>
      </c>
      <c r="Q139" t="s">
        <v>70</v>
      </c>
      <c r="R139" t="s">
        <v>6</v>
      </c>
      <c r="S139" t="s">
        <v>6</v>
      </c>
      <c r="T139" t="s">
        <v>135</v>
      </c>
    </row>
    <row r="140" spans="1:20" x14ac:dyDescent="0.25">
      <c r="A140" s="3">
        <v>138</v>
      </c>
      <c r="B140" t="s">
        <v>26</v>
      </c>
      <c r="C140" t="s">
        <v>62</v>
      </c>
      <c r="D140" t="s">
        <v>91</v>
      </c>
      <c r="E140" t="s">
        <v>251</v>
      </c>
      <c r="F140" t="s">
        <v>6</v>
      </c>
      <c r="G140" t="s">
        <v>2</v>
      </c>
      <c r="H140" t="s">
        <v>28</v>
      </c>
      <c r="I140" t="s">
        <v>63</v>
      </c>
      <c r="J140" t="s">
        <v>71</v>
      </c>
      <c r="K140" t="s">
        <v>6</v>
      </c>
      <c r="L140" t="s">
        <v>23</v>
      </c>
      <c r="M140" t="s">
        <v>5</v>
      </c>
      <c r="N140" t="s">
        <v>90</v>
      </c>
      <c r="O140" t="s">
        <v>92</v>
      </c>
      <c r="P140" t="s">
        <v>93</v>
      </c>
      <c r="Q140" t="s">
        <v>70</v>
      </c>
      <c r="R140" t="s">
        <v>6</v>
      </c>
      <c r="S140" t="s">
        <v>6</v>
      </c>
      <c r="T140" t="s">
        <v>137</v>
      </c>
    </row>
    <row r="141" spans="1:20" x14ac:dyDescent="0.25">
      <c r="A141" s="3">
        <v>139</v>
      </c>
      <c r="B141" t="s">
        <v>11</v>
      </c>
      <c r="C141" t="s">
        <v>84</v>
      </c>
      <c r="D141" t="s">
        <v>63</v>
      </c>
      <c r="E141" t="s">
        <v>91</v>
      </c>
      <c r="F141" t="s">
        <v>6</v>
      </c>
      <c r="G141" t="s">
        <v>2</v>
      </c>
      <c r="H141" t="s">
        <v>8</v>
      </c>
      <c r="I141" t="s">
        <v>9</v>
      </c>
      <c r="J141" t="s">
        <v>71</v>
      </c>
      <c r="K141" t="s">
        <v>6</v>
      </c>
      <c r="L141" t="s">
        <v>23</v>
      </c>
      <c r="M141" t="s">
        <v>5</v>
      </c>
      <c r="N141" t="s">
        <v>90</v>
      </c>
      <c r="O141" t="s">
        <v>68</v>
      </c>
      <c r="P141" t="s">
        <v>257</v>
      </c>
      <c r="Q141" t="s">
        <v>82</v>
      </c>
      <c r="R141" t="s">
        <v>6</v>
      </c>
      <c r="S141" t="s">
        <v>6</v>
      </c>
      <c r="T141" t="s">
        <v>161</v>
      </c>
    </row>
    <row r="142" spans="1:20" x14ac:dyDescent="0.25">
      <c r="A142" s="3">
        <v>140</v>
      </c>
      <c r="B142" t="s">
        <v>11</v>
      </c>
      <c r="C142" t="s">
        <v>87</v>
      </c>
      <c r="D142" t="s">
        <v>63</v>
      </c>
      <c r="E142" t="s">
        <v>7</v>
      </c>
      <c r="F142" t="s">
        <v>6</v>
      </c>
      <c r="G142" t="s">
        <v>2</v>
      </c>
      <c r="H142" t="s">
        <v>3</v>
      </c>
      <c r="I142" t="s">
        <v>9</v>
      </c>
      <c r="J142" t="s">
        <v>126</v>
      </c>
      <c r="K142" t="s">
        <v>6</v>
      </c>
      <c r="L142" t="s">
        <v>23</v>
      </c>
      <c r="M142" t="s">
        <v>10</v>
      </c>
      <c r="N142" t="s">
        <v>77</v>
      </c>
      <c r="O142" t="s">
        <v>68</v>
      </c>
      <c r="P142" t="s">
        <v>69</v>
      </c>
      <c r="Q142" t="s">
        <v>70</v>
      </c>
      <c r="R142" t="s">
        <v>6</v>
      </c>
      <c r="S142" t="s">
        <v>6</v>
      </c>
      <c r="T142" t="s">
        <v>135</v>
      </c>
    </row>
    <row r="143" spans="1:20" x14ac:dyDescent="0.25">
      <c r="A143" s="3">
        <v>141</v>
      </c>
      <c r="B143" t="s">
        <v>26</v>
      </c>
      <c r="C143" t="s">
        <v>84</v>
      </c>
      <c r="D143" t="s">
        <v>138</v>
      </c>
      <c r="E143" t="s">
        <v>7</v>
      </c>
      <c r="F143" t="s">
        <v>6</v>
      </c>
      <c r="G143" t="s">
        <v>2</v>
      </c>
      <c r="H143" t="s">
        <v>28</v>
      </c>
      <c r="I143" t="s">
        <v>255</v>
      </c>
      <c r="J143" t="s">
        <v>112</v>
      </c>
      <c r="K143" t="s">
        <v>6</v>
      </c>
      <c r="L143" t="s">
        <v>67</v>
      </c>
      <c r="M143" t="s">
        <v>25</v>
      </c>
      <c r="N143" t="s">
        <v>80</v>
      </c>
      <c r="O143" t="s">
        <v>95</v>
      </c>
      <c r="P143" t="s">
        <v>93</v>
      </c>
      <c r="Q143" t="s">
        <v>33</v>
      </c>
      <c r="R143" t="s">
        <v>6</v>
      </c>
      <c r="S143" t="s">
        <v>6</v>
      </c>
      <c r="T143" t="s">
        <v>135</v>
      </c>
    </row>
    <row r="144" spans="1:20" x14ac:dyDescent="0.25">
      <c r="A144" s="3">
        <v>142</v>
      </c>
      <c r="B144" t="s">
        <v>26</v>
      </c>
      <c r="C144" t="s">
        <v>62</v>
      </c>
      <c r="D144" t="s">
        <v>122</v>
      </c>
      <c r="E144" t="s">
        <v>148</v>
      </c>
      <c r="F144" t="s">
        <v>85</v>
      </c>
      <c r="G144" t="s">
        <v>2</v>
      </c>
      <c r="H144" t="s">
        <v>27</v>
      </c>
      <c r="I144" t="s">
        <v>9</v>
      </c>
      <c r="J144" t="s">
        <v>44</v>
      </c>
      <c r="K144" t="s">
        <v>6</v>
      </c>
      <c r="L144" t="s">
        <v>29</v>
      </c>
      <c r="M144" t="s">
        <v>25</v>
      </c>
      <c r="N144" t="s">
        <v>77</v>
      </c>
      <c r="O144" t="s">
        <v>95</v>
      </c>
      <c r="P144" t="s">
        <v>69</v>
      </c>
      <c r="Q144" t="s">
        <v>70</v>
      </c>
      <c r="R144" t="s">
        <v>6</v>
      </c>
      <c r="S144" t="s">
        <v>6</v>
      </c>
      <c r="T144" t="s">
        <v>135</v>
      </c>
    </row>
    <row r="145" spans="1:20" x14ac:dyDescent="0.25">
      <c r="A145" s="3">
        <v>143</v>
      </c>
      <c r="B145" t="s">
        <v>11</v>
      </c>
      <c r="C145" t="s">
        <v>62</v>
      </c>
      <c r="D145" t="s">
        <v>14</v>
      </c>
      <c r="E145" t="s">
        <v>73</v>
      </c>
      <c r="F145" t="s">
        <v>64</v>
      </c>
      <c r="G145" t="s">
        <v>2</v>
      </c>
      <c r="H145" t="s">
        <v>8</v>
      </c>
      <c r="I145" t="s">
        <v>65</v>
      </c>
      <c r="J145" t="s">
        <v>66</v>
      </c>
      <c r="K145" t="s">
        <v>4</v>
      </c>
      <c r="L145" t="s">
        <v>67</v>
      </c>
      <c r="M145" t="s">
        <v>5</v>
      </c>
      <c r="N145" t="s">
        <v>80</v>
      </c>
      <c r="O145" t="s">
        <v>92</v>
      </c>
      <c r="P145" t="s">
        <v>69</v>
      </c>
      <c r="Q145" t="s">
        <v>70</v>
      </c>
      <c r="R145" t="s">
        <v>6</v>
      </c>
      <c r="S145" t="s">
        <v>6</v>
      </c>
      <c r="T145" t="s">
        <v>160</v>
      </c>
    </row>
    <row r="146" spans="1:20" x14ac:dyDescent="0.25">
      <c r="A146" s="3">
        <v>144</v>
      </c>
      <c r="B146" t="s">
        <v>12</v>
      </c>
      <c r="C146" t="s">
        <v>74</v>
      </c>
      <c r="D146" t="s">
        <v>18</v>
      </c>
      <c r="E146" t="s">
        <v>75</v>
      </c>
      <c r="F146" t="s">
        <v>64</v>
      </c>
      <c r="G146" t="s">
        <v>2</v>
      </c>
      <c r="H146" t="s">
        <v>38</v>
      </c>
      <c r="I146" t="s">
        <v>9</v>
      </c>
      <c r="J146" t="s">
        <v>76</v>
      </c>
      <c r="K146" t="s">
        <v>4</v>
      </c>
      <c r="L146" t="s">
        <v>67</v>
      </c>
      <c r="M146" t="s">
        <v>5</v>
      </c>
      <c r="N146" t="s">
        <v>77</v>
      </c>
      <c r="O146" t="s">
        <v>152</v>
      </c>
      <c r="P146" t="s">
        <v>69</v>
      </c>
      <c r="Q146" t="s">
        <v>70</v>
      </c>
      <c r="R146" t="s">
        <v>6</v>
      </c>
      <c r="S146" t="s">
        <v>6</v>
      </c>
      <c r="T146" t="s">
        <v>137</v>
      </c>
    </row>
    <row r="147" spans="1:20" x14ac:dyDescent="0.25">
      <c r="A147" s="3">
        <v>145</v>
      </c>
      <c r="B147" t="s">
        <v>11</v>
      </c>
      <c r="C147" t="s">
        <v>87</v>
      </c>
      <c r="D147" t="s">
        <v>63</v>
      </c>
      <c r="E147" t="s">
        <v>7</v>
      </c>
      <c r="F147" t="s">
        <v>64</v>
      </c>
      <c r="G147" t="s">
        <v>2</v>
      </c>
      <c r="H147" t="s">
        <v>3</v>
      </c>
      <c r="I147" t="s">
        <v>9</v>
      </c>
      <c r="J147" t="s">
        <v>149</v>
      </c>
      <c r="K147" t="s">
        <v>6</v>
      </c>
      <c r="L147" t="s">
        <v>23</v>
      </c>
      <c r="M147" t="s">
        <v>5</v>
      </c>
      <c r="N147" t="s">
        <v>77</v>
      </c>
      <c r="O147" t="s">
        <v>68</v>
      </c>
      <c r="P147" t="s">
        <v>69</v>
      </c>
      <c r="Q147" t="s">
        <v>70</v>
      </c>
      <c r="R147" t="s">
        <v>6</v>
      </c>
      <c r="S147" t="s">
        <v>6</v>
      </c>
      <c r="T147" t="s">
        <v>135</v>
      </c>
    </row>
    <row r="148" spans="1:20" x14ac:dyDescent="0.25">
      <c r="A148" s="3">
        <v>146</v>
      </c>
      <c r="B148" t="s">
        <v>11</v>
      </c>
      <c r="C148" t="s">
        <v>62</v>
      </c>
      <c r="D148" t="s">
        <v>91</v>
      </c>
      <c r="E148" t="s">
        <v>251</v>
      </c>
      <c r="F148" t="s">
        <v>6</v>
      </c>
      <c r="G148" t="s">
        <v>2</v>
      </c>
      <c r="H148" t="s">
        <v>8</v>
      </c>
      <c r="I148" t="s">
        <v>63</v>
      </c>
      <c r="J148" t="s">
        <v>71</v>
      </c>
      <c r="K148" t="s">
        <v>6</v>
      </c>
      <c r="L148" t="s">
        <v>23</v>
      </c>
      <c r="M148" t="s">
        <v>5</v>
      </c>
      <c r="N148" t="s">
        <v>90</v>
      </c>
      <c r="O148" t="s">
        <v>92</v>
      </c>
      <c r="P148" t="s">
        <v>93</v>
      </c>
      <c r="Q148" t="s">
        <v>70</v>
      </c>
      <c r="R148" t="s">
        <v>6</v>
      </c>
      <c r="S148" t="s">
        <v>6</v>
      </c>
      <c r="T148" t="s">
        <v>137</v>
      </c>
    </row>
    <row r="149" spans="1:20" x14ac:dyDescent="0.25">
      <c r="A149" s="3">
        <v>147</v>
      </c>
      <c r="B149" t="s">
        <v>11</v>
      </c>
      <c r="C149" t="s">
        <v>84</v>
      </c>
      <c r="D149" t="s">
        <v>63</v>
      </c>
      <c r="E149" t="s">
        <v>109</v>
      </c>
      <c r="F149" t="s">
        <v>85</v>
      </c>
      <c r="G149" t="s">
        <v>2</v>
      </c>
      <c r="H149" t="s">
        <v>3</v>
      </c>
      <c r="I149" t="s">
        <v>9</v>
      </c>
      <c r="J149" t="s">
        <v>149</v>
      </c>
      <c r="K149" t="s">
        <v>6</v>
      </c>
      <c r="L149" t="s">
        <v>23</v>
      </c>
      <c r="M149" t="s">
        <v>5</v>
      </c>
      <c r="N149" t="s">
        <v>77</v>
      </c>
      <c r="O149" t="s">
        <v>68</v>
      </c>
      <c r="P149" t="s">
        <v>107</v>
      </c>
      <c r="Q149" t="s">
        <v>70</v>
      </c>
      <c r="R149" t="s">
        <v>6</v>
      </c>
      <c r="S149" t="s">
        <v>6</v>
      </c>
      <c r="T149" t="s">
        <v>135</v>
      </c>
    </row>
    <row r="150" spans="1:20" x14ac:dyDescent="0.25">
      <c r="A150" s="3">
        <v>148</v>
      </c>
      <c r="B150" t="s">
        <v>26</v>
      </c>
      <c r="C150" t="s">
        <v>84</v>
      </c>
      <c r="D150" t="s">
        <v>147</v>
      </c>
      <c r="E150" t="s">
        <v>142</v>
      </c>
      <c r="F150" t="s">
        <v>85</v>
      </c>
      <c r="G150" t="s">
        <v>2</v>
      </c>
      <c r="H150" t="s">
        <v>8</v>
      </c>
      <c r="I150" t="s">
        <v>9</v>
      </c>
      <c r="J150" t="s">
        <v>126</v>
      </c>
      <c r="K150" t="s">
        <v>6</v>
      </c>
      <c r="L150" t="s">
        <v>23</v>
      </c>
      <c r="M150" t="s">
        <v>10</v>
      </c>
      <c r="N150" t="s">
        <v>77</v>
      </c>
      <c r="O150" t="s">
        <v>68</v>
      </c>
      <c r="P150" t="s">
        <v>257</v>
      </c>
      <c r="Q150" t="s">
        <v>70</v>
      </c>
      <c r="R150" t="s">
        <v>6</v>
      </c>
      <c r="S150" t="s">
        <v>6</v>
      </c>
      <c r="T150" t="s">
        <v>135</v>
      </c>
    </row>
    <row r="151" spans="1:20" x14ac:dyDescent="0.25">
      <c r="A151" s="3">
        <v>149</v>
      </c>
      <c r="B151" t="s">
        <v>26</v>
      </c>
      <c r="C151" t="s">
        <v>74</v>
      </c>
      <c r="D151" t="s">
        <v>122</v>
      </c>
      <c r="E151" t="s">
        <v>7</v>
      </c>
      <c r="F151" t="s">
        <v>6</v>
      </c>
      <c r="G151" t="s">
        <v>2</v>
      </c>
      <c r="H151" t="s">
        <v>8</v>
      </c>
      <c r="I151" t="s">
        <v>9</v>
      </c>
      <c r="J151" t="s">
        <v>100</v>
      </c>
      <c r="K151" t="s">
        <v>6</v>
      </c>
      <c r="L151" t="s">
        <v>23</v>
      </c>
      <c r="M151" t="s">
        <v>5</v>
      </c>
      <c r="N151" t="s">
        <v>72</v>
      </c>
      <c r="O151" t="s">
        <v>95</v>
      </c>
      <c r="P151" t="s">
        <v>107</v>
      </c>
      <c r="Q151" t="s">
        <v>70</v>
      </c>
      <c r="R151" t="s">
        <v>6</v>
      </c>
      <c r="S151" t="s">
        <v>6</v>
      </c>
      <c r="T151" t="s">
        <v>137</v>
      </c>
    </row>
    <row r="152" spans="1:20" x14ac:dyDescent="0.25">
      <c r="A152" s="3">
        <v>150</v>
      </c>
      <c r="B152" t="s">
        <v>26</v>
      </c>
      <c r="C152" t="s">
        <v>74</v>
      </c>
      <c r="D152" t="s">
        <v>65</v>
      </c>
      <c r="E152" t="s">
        <v>103</v>
      </c>
      <c r="F152" t="s">
        <v>85</v>
      </c>
      <c r="G152" t="s">
        <v>2</v>
      </c>
      <c r="H152" t="s">
        <v>8</v>
      </c>
      <c r="I152" t="s">
        <v>9</v>
      </c>
      <c r="J152" t="s">
        <v>76</v>
      </c>
      <c r="K152" t="s">
        <v>6</v>
      </c>
      <c r="L152" t="s">
        <v>67</v>
      </c>
      <c r="M152" t="s">
        <v>5</v>
      </c>
      <c r="N152" t="s">
        <v>90</v>
      </c>
      <c r="O152" t="s">
        <v>68</v>
      </c>
      <c r="P152" t="s">
        <v>69</v>
      </c>
      <c r="Q152" t="s">
        <v>70</v>
      </c>
      <c r="R152" t="s">
        <v>6</v>
      </c>
      <c r="S152" t="s">
        <v>6</v>
      </c>
      <c r="T152" t="s">
        <v>137</v>
      </c>
    </row>
    <row r="153" spans="1:20" x14ac:dyDescent="0.25">
      <c r="A153" s="3">
        <v>151</v>
      </c>
      <c r="B153" t="s">
        <v>12</v>
      </c>
      <c r="C153" t="s">
        <v>62</v>
      </c>
      <c r="D153" t="s">
        <v>124</v>
      </c>
      <c r="E153" t="s">
        <v>124</v>
      </c>
      <c r="F153" t="s">
        <v>6</v>
      </c>
      <c r="G153" t="s">
        <v>2</v>
      </c>
      <c r="H153" t="s">
        <v>27</v>
      </c>
      <c r="I153" t="s">
        <v>9</v>
      </c>
      <c r="J153" t="s">
        <v>130</v>
      </c>
      <c r="K153" t="s">
        <v>6</v>
      </c>
      <c r="L153" t="s">
        <v>67</v>
      </c>
      <c r="M153" t="s">
        <v>5</v>
      </c>
      <c r="N153" t="s">
        <v>77</v>
      </c>
      <c r="O153" t="s">
        <v>68</v>
      </c>
      <c r="P153" t="s">
        <v>257</v>
      </c>
      <c r="Q153" t="s">
        <v>33</v>
      </c>
      <c r="R153" t="s">
        <v>6</v>
      </c>
      <c r="S153" t="s">
        <v>6</v>
      </c>
      <c r="T153" t="s">
        <v>135</v>
      </c>
    </row>
    <row r="154" spans="1:20" x14ac:dyDescent="0.25">
      <c r="A154" s="3">
        <v>152</v>
      </c>
      <c r="B154" t="s">
        <v>26</v>
      </c>
      <c r="C154" t="s">
        <v>62</v>
      </c>
      <c r="D154" t="s">
        <v>14</v>
      </c>
      <c r="E154" t="s">
        <v>91</v>
      </c>
      <c r="F154" t="s">
        <v>6</v>
      </c>
      <c r="G154" t="s">
        <v>2</v>
      </c>
      <c r="H154" t="s">
        <v>19</v>
      </c>
      <c r="I154" t="s">
        <v>97</v>
      </c>
      <c r="J154" t="s">
        <v>100</v>
      </c>
      <c r="K154" t="s">
        <v>6</v>
      </c>
      <c r="L154" t="s">
        <v>29</v>
      </c>
      <c r="M154" t="s">
        <v>25</v>
      </c>
      <c r="N154" t="s">
        <v>77</v>
      </c>
      <c r="O154" t="s">
        <v>92</v>
      </c>
      <c r="P154" t="s">
        <v>256</v>
      </c>
      <c r="Q154" t="s">
        <v>70</v>
      </c>
      <c r="R154" t="s">
        <v>6</v>
      </c>
      <c r="S154" t="s">
        <v>6</v>
      </c>
      <c r="T154" t="s">
        <v>137</v>
      </c>
    </row>
    <row r="155" spans="1:20" x14ac:dyDescent="0.25">
      <c r="A155" s="3">
        <v>153</v>
      </c>
      <c r="B155" t="s">
        <v>12</v>
      </c>
      <c r="C155" t="s">
        <v>62</v>
      </c>
      <c r="D155" t="s">
        <v>18</v>
      </c>
      <c r="E155" t="s">
        <v>30</v>
      </c>
      <c r="F155" t="s">
        <v>6</v>
      </c>
      <c r="G155" t="s">
        <v>2</v>
      </c>
      <c r="H155" t="s">
        <v>19</v>
      </c>
      <c r="I155" t="s">
        <v>9</v>
      </c>
      <c r="J155" t="s">
        <v>76</v>
      </c>
      <c r="K155" t="s">
        <v>6</v>
      </c>
      <c r="L155" t="s">
        <v>23</v>
      </c>
      <c r="M155" t="s">
        <v>5</v>
      </c>
      <c r="N155" t="s">
        <v>77</v>
      </c>
      <c r="O155" t="s">
        <v>92</v>
      </c>
      <c r="P155" t="s">
        <v>93</v>
      </c>
      <c r="Q155" t="s">
        <v>70</v>
      </c>
      <c r="R155" t="s">
        <v>6</v>
      </c>
      <c r="S155" t="s">
        <v>6</v>
      </c>
      <c r="T155" t="s">
        <v>161</v>
      </c>
    </row>
    <row r="156" spans="1:20" x14ac:dyDescent="0.25">
      <c r="A156" s="3">
        <v>154</v>
      </c>
      <c r="B156" t="s">
        <v>11</v>
      </c>
      <c r="C156" t="s">
        <v>84</v>
      </c>
      <c r="D156" t="s">
        <v>14</v>
      </c>
      <c r="E156" t="s">
        <v>94</v>
      </c>
      <c r="F156" t="s">
        <v>6</v>
      </c>
      <c r="G156" t="s">
        <v>2</v>
      </c>
      <c r="H156" t="s">
        <v>28</v>
      </c>
      <c r="I156" t="s">
        <v>65</v>
      </c>
      <c r="J156" t="s">
        <v>101</v>
      </c>
      <c r="K156" t="s">
        <v>6</v>
      </c>
      <c r="L156" t="s">
        <v>23</v>
      </c>
      <c r="M156" t="s">
        <v>5</v>
      </c>
      <c r="N156" t="s">
        <v>80</v>
      </c>
      <c r="O156" t="s">
        <v>92</v>
      </c>
      <c r="P156" t="s">
        <v>102</v>
      </c>
      <c r="Q156" t="s">
        <v>82</v>
      </c>
      <c r="R156" t="s">
        <v>6</v>
      </c>
      <c r="S156" t="s">
        <v>6</v>
      </c>
      <c r="T156" t="s">
        <v>135</v>
      </c>
    </row>
    <row r="157" spans="1:20" x14ac:dyDescent="0.25">
      <c r="A157" s="3">
        <v>155</v>
      </c>
      <c r="B157" t="s">
        <v>11</v>
      </c>
      <c r="C157" t="s">
        <v>84</v>
      </c>
      <c r="D157" t="s">
        <v>75</v>
      </c>
      <c r="E157" t="s">
        <v>7</v>
      </c>
      <c r="F157" t="s">
        <v>6</v>
      </c>
      <c r="G157" t="s">
        <v>2</v>
      </c>
      <c r="H157" t="s">
        <v>3</v>
      </c>
      <c r="I157" t="s">
        <v>9</v>
      </c>
      <c r="J157" t="s">
        <v>96</v>
      </c>
      <c r="K157" t="s">
        <v>6</v>
      </c>
      <c r="L157" t="s">
        <v>23</v>
      </c>
      <c r="M157" t="s">
        <v>10</v>
      </c>
      <c r="N157" t="s">
        <v>90</v>
      </c>
      <c r="O157" t="s">
        <v>68</v>
      </c>
      <c r="P157" t="s">
        <v>69</v>
      </c>
      <c r="Q157" t="s">
        <v>70</v>
      </c>
      <c r="R157" t="s">
        <v>6</v>
      </c>
      <c r="S157" t="s">
        <v>6</v>
      </c>
      <c r="T157" t="s">
        <v>137</v>
      </c>
    </row>
    <row r="158" spans="1:20" x14ac:dyDescent="0.25">
      <c r="A158" s="3">
        <v>156</v>
      </c>
      <c r="B158" t="s">
        <v>11</v>
      </c>
      <c r="C158" t="s">
        <v>87</v>
      </c>
      <c r="D158" t="s">
        <v>63</v>
      </c>
      <c r="E158" t="s">
        <v>7</v>
      </c>
      <c r="F158" t="s">
        <v>64</v>
      </c>
      <c r="G158" t="s">
        <v>2</v>
      </c>
      <c r="H158" t="s">
        <v>8</v>
      </c>
      <c r="I158" t="s">
        <v>9</v>
      </c>
      <c r="J158" t="s">
        <v>71</v>
      </c>
      <c r="K158" t="s">
        <v>6</v>
      </c>
      <c r="L158" t="s">
        <v>23</v>
      </c>
      <c r="M158" t="s">
        <v>5</v>
      </c>
      <c r="N158" t="s">
        <v>77</v>
      </c>
      <c r="O158" t="s">
        <v>68</v>
      </c>
      <c r="P158" t="s">
        <v>69</v>
      </c>
      <c r="Q158" t="s">
        <v>70</v>
      </c>
      <c r="R158" t="s">
        <v>6</v>
      </c>
      <c r="S158" t="s">
        <v>6</v>
      </c>
      <c r="T158" t="s">
        <v>135</v>
      </c>
    </row>
    <row r="159" spans="1:20" x14ac:dyDescent="0.25">
      <c r="A159" s="3">
        <v>157</v>
      </c>
      <c r="B159" t="s">
        <v>11</v>
      </c>
      <c r="C159" t="s">
        <v>84</v>
      </c>
      <c r="D159" t="s">
        <v>63</v>
      </c>
      <c r="E159" t="s">
        <v>63</v>
      </c>
      <c r="F159" t="s">
        <v>85</v>
      </c>
      <c r="G159" t="s">
        <v>2</v>
      </c>
      <c r="H159" t="s">
        <v>35</v>
      </c>
      <c r="I159" t="s">
        <v>88</v>
      </c>
      <c r="J159" t="s">
        <v>112</v>
      </c>
      <c r="K159" t="s">
        <v>6</v>
      </c>
      <c r="L159" t="s">
        <v>23</v>
      </c>
      <c r="M159" t="s">
        <v>10</v>
      </c>
      <c r="N159" t="s">
        <v>90</v>
      </c>
      <c r="O159" t="s">
        <v>68</v>
      </c>
      <c r="P159" t="s">
        <v>69</v>
      </c>
      <c r="Q159" t="s">
        <v>70</v>
      </c>
      <c r="R159" t="s">
        <v>6</v>
      </c>
      <c r="S159" t="s">
        <v>6</v>
      </c>
      <c r="T159" t="s">
        <v>137</v>
      </c>
    </row>
    <row r="160" spans="1:20" x14ac:dyDescent="0.25">
      <c r="A160" s="3">
        <v>158</v>
      </c>
      <c r="B160" t="s">
        <v>26</v>
      </c>
      <c r="C160" t="s">
        <v>74</v>
      </c>
      <c r="D160" t="s">
        <v>122</v>
      </c>
      <c r="E160" t="s">
        <v>7</v>
      </c>
      <c r="F160" t="s">
        <v>6</v>
      </c>
      <c r="G160" t="s">
        <v>2</v>
      </c>
      <c r="H160" t="s">
        <v>8</v>
      </c>
      <c r="I160" t="s">
        <v>9</v>
      </c>
      <c r="J160" t="s">
        <v>100</v>
      </c>
      <c r="K160" t="s">
        <v>6</v>
      </c>
      <c r="L160" t="s">
        <v>23</v>
      </c>
      <c r="M160" t="s">
        <v>5</v>
      </c>
      <c r="N160" t="s">
        <v>72</v>
      </c>
      <c r="O160" t="s">
        <v>95</v>
      </c>
      <c r="P160" t="s">
        <v>107</v>
      </c>
      <c r="Q160" t="s">
        <v>70</v>
      </c>
      <c r="R160" t="s">
        <v>6</v>
      </c>
      <c r="S160" t="s">
        <v>6</v>
      </c>
      <c r="T160" t="s">
        <v>137</v>
      </c>
    </row>
    <row r="161" spans="1:20" x14ac:dyDescent="0.25">
      <c r="A161" s="3">
        <v>159</v>
      </c>
      <c r="B161" t="s">
        <v>26</v>
      </c>
      <c r="C161" t="s">
        <v>74</v>
      </c>
      <c r="D161" t="s">
        <v>65</v>
      </c>
      <c r="E161" t="s">
        <v>103</v>
      </c>
      <c r="F161" t="s">
        <v>85</v>
      </c>
      <c r="G161" t="s">
        <v>2</v>
      </c>
      <c r="H161" t="s">
        <v>8</v>
      </c>
      <c r="I161" t="s">
        <v>9</v>
      </c>
      <c r="J161" t="s">
        <v>76</v>
      </c>
      <c r="K161" t="s">
        <v>6</v>
      </c>
      <c r="L161" t="s">
        <v>67</v>
      </c>
      <c r="M161" t="s">
        <v>5</v>
      </c>
      <c r="N161" t="s">
        <v>90</v>
      </c>
      <c r="O161" t="s">
        <v>68</v>
      </c>
      <c r="P161" t="s">
        <v>69</v>
      </c>
      <c r="Q161" t="s">
        <v>70</v>
      </c>
      <c r="R161" t="s">
        <v>6</v>
      </c>
      <c r="S161" t="s">
        <v>6</v>
      </c>
      <c r="T161" t="s">
        <v>137</v>
      </c>
    </row>
    <row r="162" spans="1:20" x14ac:dyDescent="0.25">
      <c r="A162" s="3">
        <v>160</v>
      </c>
      <c r="B162" t="s">
        <v>12</v>
      </c>
      <c r="C162" t="s">
        <v>62</v>
      </c>
      <c r="D162" t="s">
        <v>124</v>
      </c>
      <c r="E162" t="s">
        <v>124</v>
      </c>
      <c r="F162" t="s">
        <v>6</v>
      </c>
      <c r="G162" t="s">
        <v>2</v>
      </c>
      <c r="H162" t="s">
        <v>27</v>
      </c>
      <c r="I162" t="s">
        <v>9</v>
      </c>
      <c r="J162" t="s">
        <v>130</v>
      </c>
      <c r="K162" t="s">
        <v>6</v>
      </c>
      <c r="L162" t="s">
        <v>67</v>
      </c>
      <c r="M162" t="s">
        <v>5</v>
      </c>
      <c r="N162" t="s">
        <v>77</v>
      </c>
      <c r="O162" t="s">
        <v>68</v>
      </c>
      <c r="P162" t="s">
        <v>257</v>
      </c>
      <c r="Q162" t="s">
        <v>33</v>
      </c>
      <c r="R162" t="s">
        <v>6</v>
      </c>
      <c r="S162" t="s">
        <v>6</v>
      </c>
      <c r="T162" t="s">
        <v>135</v>
      </c>
    </row>
    <row r="163" spans="1:20" x14ac:dyDescent="0.25">
      <c r="A163" s="3">
        <v>161</v>
      </c>
      <c r="B163" t="s">
        <v>26</v>
      </c>
      <c r="C163" t="s">
        <v>87</v>
      </c>
      <c r="D163" t="s">
        <v>75</v>
      </c>
      <c r="E163" t="s">
        <v>150</v>
      </c>
      <c r="F163" t="s">
        <v>64</v>
      </c>
      <c r="G163" t="s">
        <v>2</v>
      </c>
      <c r="H163" t="s">
        <v>8</v>
      </c>
      <c r="I163" t="s">
        <v>9</v>
      </c>
      <c r="J163" t="s">
        <v>151</v>
      </c>
      <c r="K163" t="s">
        <v>6</v>
      </c>
      <c r="L163" t="s">
        <v>29</v>
      </c>
      <c r="M163" t="s">
        <v>10</v>
      </c>
      <c r="N163" t="s">
        <v>90</v>
      </c>
      <c r="O163" t="s">
        <v>68</v>
      </c>
      <c r="P163" t="s">
        <v>257</v>
      </c>
      <c r="Q163" t="s">
        <v>70</v>
      </c>
      <c r="R163" t="s">
        <v>83</v>
      </c>
      <c r="S163" t="s">
        <v>113</v>
      </c>
      <c r="T163" t="s">
        <v>135</v>
      </c>
    </row>
    <row r="164" spans="1:20" x14ac:dyDescent="0.25">
      <c r="A164" s="3">
        <v>162</v>
      </c>
      <c r="B164" t="s">
        <v>11</v>
      </c>
      <c r="C164" t="s">
        <v>84</v>
      </c>
      <c r="D164" t="s">
        <v>75</v>
      </c>
      <c r="E164" t="s">
        <v>253</v>
      </c>
      <c r="F164" t="s">
        <v>64</v>
      </c>
      <c r="G164" t="s">
        <v>2</v>
      </c>
      <c r="H164" t="s">
        <v>8</v>
      </c>
      <c r="I164" t="s">
        <v>9</v>
      </c>
      <c r="J164" t="s">
        <v>96</v>
      </c>
      <c r="K164" t="s">
        <v>6</v>
      </c>
      <c r="L164" t="s">
        <v>67</v>
      </c>
      <c r="M164" t="s">
        <v>10</v>
      </c>
      <c r="N164" t="s">
        <v>77</v>
      </c>
      <c r="O164" t="s">
        <v>68</v>
      </c>
      <c r="P164" t="s">
        <v>257</v>
      </c>
      <c r="Q164" t="s">
        <v>70</v>
      </c>
      <c r="R164" t="s">
        <v>6</v>
      </c>
      <c r="S164" t="s">
        <v>6</v>
      </c>
      <c r="T164" t="s">
        <v>135</v>
      </c>
    </row>
    <row r="165" spans="1:20" x14ac:dyDescent="0.25">
      <c r="A165" s="3">
        <v>163</v>
      </c>
      <c r="B165" t="s">
        <v>11</v>
      </c>
      <c r="C165" t="s">
        <v>78</v>
      </c>
      <c r="D165" t="s">
        <v>94</v>
      </c>
      <c r="E165" t="s">
        <v>7</v>
      </c>
      <c r="F165" t="s">
        <v>6</v>
      </c>
      <c r="G165" t="s">
        <v>2</v>
      </c>
      <c r="H165" t="s">
        <v>8</v>
      </c>
      <c r="I165" t="s">
        <v>9</v>
      </c>
      <c r="J165" t="s">
        <v>112</v>
      </c>
      <c r="K165" t="s">
        <v>6</v>
      </c>
      <c r="L165" t="s">
        <v>29</v>
      </c>
      <c r="M165" t="s">
        <v>5</v>
      </c>
      <c r="N165" t="s">
        <v>72</v>
      </c>
      <c r="O165" t="s">
        <v>95</v>
      </c>
      <c r="P165" t="s">
        <v>69</v>
      </c>
      <c r="Q165" t="s">
        <v>70</v>
      </c>
      <c r="R165" t="s">
        <v>83</v>
      </c>
      <c r="S165" t="s">
        <v>6</v>
      </c>
      <c r="T165" t="s">
        <v>137</v>
      </c>
    </row>
    <row r="166" spans="1:20" x14ac:dyDescent="0.25">
      <c r="A166" s="3">
        <v>164</v>
      </c>
      <c r="B166" t="s">
        <v>26</v>
      </c>
      <c r="C166" t="s">
        <v>84</v>
      </c>
      <c r="D166" t="s">
        <v>110</v>
      </c>
      <c r="E166" t="s">
        <v>94</v>
      </c>
      <c r="F166" t="s">
        <v>85</v>
      </c>
      <c r="G166" t="s">
        <v>2</v>
      </c>
      <c r="H166" t="s">
        <v>28</v>
      </c>
      <c r="I166" t="s">
        <v>88</v>
      </c>
      <c r="J166" t="s">
        <v>71</v>
      </c>
      <c r="K166" t="s">
        <v>6</v>
      </c>
      <c r="L166" t="s">
        <v>29</v>
      </c>
      <c r="M166" t="s">
        <v>5</v>
      </c>
      <c r="N166" t="s">
        <v>90</v>
      </c>
      <c r="O166" t="s">
        <v>92</v>
      </c>
      <c r="P166" t="s">
        <v>257</v>
      </c>
      <c r="Q166" t="s">
        <v>33</v>
      </c>
      <c r="R166" t="s">
        <v>6</v>
      </c>
      <c r="S166" t="s">
        <v>6</v>
      </c>
      <c r="T166" t="s">
        <v>135</v>
      </c>
    </row>
    <row r="167" spans="1:20" x14ac:dyDescent="0.25">
      <c r="A167" s="3">
        <v>165</v>
      </c>
      <c r="B167" t="s">
        <v>26</v>
      </c>
      <c r="C167" t="s">
        <v>87</v>
      </c>
      <c r="D167" t="s">
        <v>63</v>
      </c>
      <c r="E167" t="s">
        <v>138</v>
      </c>
      <c r="F167" t="s">
        <v>6</v>
      </c>
      <c r="G167" t="s">
        <v>2</v>
      </c>
      <c r="H167" t="s">
        <v>8</v>
      </c>
      <c r="I167" t="s">
        <v>65</v>
      </c>
      <c r="J167" t="s">
        <v>39</v>
      </c>
      <c r="K167" t="s">
        <v>6</v>
      </c>
      <c r="L167" t="s">
        <v>29</v>
      </c>
      <c r="M167" t="s">
        <v>5</v>
      </c>
      <c r="N167" t="s">
        <v>77</v>
      </c>
      <c r="O167" t="s">
        <v>68</v>
      </c>
      <c r="P167" t="s">
        <v>257</v>
      </c>
      <c r="Q167" t="s">
        <v>70</v>
      </c>
      <c r="R167" t="s">
        <v>6</v>
      </c>
      <c r="S167" t="s">
        <v>6</v>
      </c>
      <c r="T167" t="s">
        <v>135</v>
      </c>
    </row>
    <row r="168" spans="1:20" x14ac:dyDescent="0.25">
      <c r="A168" s="3">
        <v>166</v>
      </c>
      <c r="B168" t="s">
        <v>11</v>
      </c>
      <c r="C168" t="s">
        <v>84</v>
      </c>
      <c r="D168" t="s">
        <v>139</v>
      </c>
      <c r="E168" t="s">
        <v>30</v>
      </c>
      <c r="F168" t="s">
        <v>6</v>
      </c>
      <c r="G168" t="s">
        <v>2</v>
      </c>
      <c r="H168" t="s">
        <v>3</v>
      </c>
      <c r="I168" t="s">
        <v>88</v>
      </c>
      <c r="J168" t="s">
        <v>96</v>
      </c>
      <c r="K168" t="s">
        <v>6</v>
      </c>
      <c r="L168" t="s">
        <v>23</v>
      </c>
      <c r="M168" t="s">
        <v>5</v>
      </c>
      <c r="N168" t="s">
        <v>80</v>
      </c>
      <c r="O168" t="s">
        <v>92</v>
      </c>
      <c r="P168" t="s">
        <v>256</v>
      </c>
      <c r="Q168" t="s">
        <v>70</v>
      </c>
      <c r="R168" t="s">
        <v>6</v>
      </c>
      <c r="S168" t="s">
        <v>6</v>
      </c>
      <c r="T168" t="s">
        <v>135</v>
      </c>
    </row>
    <row r="169" spans="1:20" x14ac:dyDescent="0.25">
      <c r="A169" s="3">
        <v>167</v>
      </c>
      <c r="B169" t="s">
        <v>13</v>
      </c>
      <c r="C169" t="s">
        <v>104</v>
      </c>
      <c r="D169" t="s">
        <v>65</v>
      </c>
      <c r="E169" t="s">
        <v>248</v>
      </c>
      <c r="F169" t="s">
        <v>64</v>
      </c>
      <c r="G169" t="s">
        <v>2</v>
      </c>
      <c r="H169" t="s">
        <v>15</v>
      </c>
      <c r="I169" t="s">
        <v>9</v>
      </c>
      <c r="J169" t="s">
        <v>71</v>
      </c>
      <c r="K169" t="s">
        <v>6</v>
      </c>
      <c r="L169" t="s">
        <v>67</v>
      </c>
      <c r="M169" t="s">
        <v>10</v>
      </c>
      <c r="N169" t="s">
        <v>77</v>
      </c>
      <c r="O169" t="s">
        <v>68</v>
      </c>
      <c r="P169" t="s">
        <v>102</v>
      </c>
      <c r="Q169" t="s">
        <v>70</v>
      </c>
      <c r="R169" t="s">
        <v>113</v>
      </c>
      <c r="S169" t="s">
        <v>6</v>
      </c>
      <c r="T169" t="s">
        <v>141</v>
      </c>
    </row>
    <row r="170" spans="1:20" x14ac:dyDescent="0.25">
      <c r="A170" s="3">
        <v>168</v>
      </c>
      <c r="B170" t="s">
        <v>12</v>
      </c>
      <c r="C170" t="s">
        <v>62</v>
      </c>
      <c r="D170" t="s">
        <v>127</v>
      </c>
      <c r="E170" t="s">
        <v>122</v>
      </c>
      <c r="F170" t="s">
        <v>6</v>
      </c>
      <c r="G170" t="s">
        <v>2</v>
      </c>
      <c r="H170" t="s">
        <v>19</v>
      </c>
      <c r="I170" t="s">
        <v>9</v>
      </c>
      <c r="J170" t="s">
        <v>71</v>
      </c>
      <c r="K170" t="s">
        <v>6</v>
      </c>
      <c r="L170" t="s">
        <v>23</v>
      </c>
      <c r="M170" t="s">
        <v>5</v>
      </c>
      <c r="N170" t="s">
        <v>77</v>
      </c>
      <c r="O170" t="s">
        <v>95</v>
      </c>
      <c r="P170" t="s">
        <v>102</v>
      </c>
      <c r="Q170" t="s">
        <v>70</v>
      </c>
      <c r="R170" t="s">
        <v>6</v>
      </c>
      <c r="S170" t="s">
        <v>6</v>
      </c>
      <c r="T170" t="s">
        <v>135</v>
      </c>
    </row>
    <row r="171" spans="1:20" x14ac:dyDescent="0.25">
      <c r="A171" s="3">
        <v>169</v>
      </c>
      <c r="B171" t="s">
        <v>26</v>
      </c>
      <c r="C171" t="s">
        <v>74</v>
      </c>
      <c r="D171" t="s">
        <v>142</v>
      </c>
      <c r="E171" t="s">
        <v>7</v>
      </c>
      <c r="F171" t="s">
        <v>64</v>
      </c>
      <c r="G171" t="s">
        <v>2</v>
      </c>
      <c r="H171" t="s">
        <v>8</v>
      </c>
      <c r="I171" t="s">
        <v>63</v>
      </c>
      <c r="J171" t="s">
        <v>112</v>
      </c>
      <c r="K171" t="s">
        <v>6</v>
      </c>
      <c r="L171" t="s">
        <v>23</v>
      </c>
      <c r="M171" t="s">
        <v>10</v>
      </c>
      <c r="N171" t="s">
        <v>90</v>
      </c>
      <c r="O171" t="s">
        <v>152</v>
      </c>
      <c r="P171" t="s">
        <v>107</v>
      </c>
      <c r="Q171" t="s">
        <v>70</v>
      </c>
      <c r="R171" t="s">
        <v>6</v>
      </c>
      <c r="S171" t="s">
        <v>6</v>
      </c>
      <c r="T171" t="s">
        <v>135</v>
      </c>
    </row>
    <row r="172" spans="1:20" x14ac:dyDescent="0.25">
      <c r="A172" s="3">
        <v>170</v>
      </c>
      <c r="B172" t="s">
        <v>17</v>
      </c>
      <c r="C172" t="s">
        <v>74</v>
      </c>
      <c r="D172" t="s">
        <v>14</v>
      </c>
      <c r="E172" t="s">
        <v>63</v>
      </c>
      <c r="F172" t="s">
        <v>6</v>
      </c>
      <c r="G172" t="s">
        <v>2</v>
      </c>
      <c r="H172" t="s">
        <v>28</v>
      </c>
      <c r="I172" t="s">
        <v>97</v>
      </c>
      <c r="J172" t="s">
        <v>89</v>
      </c>
      <c r="K172" t="s">
        <v>6</v>
      </c>
      <c r="L172" t="s">
        <v>118</v>
      </c>
      <c r="M172" t="s">
        <v>5</v>
      </c>
      <c r="N172" t="s">
        <v>80</v>
      </c>
      <c r="O172" t="s">
        <v>86</v>
      </c>
      <c r="P172" t="s">
        <v>102</v>
      </c>
      <c r="Q172" t="s">
        <v>70</v>
      </c>
      <c r="R172" t="s">
        <v>6</v>
      </c>
      <c r="S172" t="s">
        <v>6</v>
      </c>
      <c r="T172" t="s">
        <v>135</v>
      </c>
    </row>
    <row r="173" spans="1:20" x14ac:dyDescent="0.25">
      <c r="A173" s="3">
        <v>171</v>
      </c>
      <c r="B173" t="s">
        <v>11</v>
      </c>
      <c r="C173" t="s">
        <v>84</v>
      </c>
      <c r="D173" t="s">
        <v>75</v>
      </c>
      <c r="E173" t="s">
        <v>7</v>
      </c>
      <c r="F173" t="s">
        <v>6</v>
      </c>
      <c r="G173" t="s">
        <v>2</v>
      </c>
      <c r="H173" t="s">
        <v>3</v>
      </c>
      <c r="I173" t="s">
        <v>9</v>
      </c>
      <c r="J173" t="s">
        <v>71</v>
      </c>
      <c r="K173" t="s">
        <v>6</v>
      </c>
      <c r="L173" t="s">
        <v>23</v>
      </c>
      <c r="M173" t="s">
        <v>10</v>
      </c>
      <c r="N173" t="s">
        <v>90</v>
      </c>
      <c r="O173" t="s">
        <v>68</v>
      </c>
      <c r="P173" t="s">
        <v>69</v>
      </c>
      <c r="Q173" t="s">
        <v>70</v>
      </c>
      <c r="R173" t="s">
        <v>6</v>
      </c>
      <c r="S173" t="s">
        <v>6</v>
      </c>
      <c r="T173" t="s">
        <v>137</v>
      </c>
    </row>
    <row r="174" spans="1:20" x14ac:dyDescent="0.25">
      <c r="A174" s="3">
        <v>172</v>
      </c>
      <c r="B174" t="s">
        <v>11</v>
      </c>
      <c r="C174" t="s">
        <v>87</v>
      </c>
      <c r="D174" t="s">
        <v>63</v>
      </c>
      <c r="E174" t="s">
        <v>7</v>
      </c>
      <c r="F174" t="s">
        <v>64</v>
      </c>
      <c r="G174" t="s">
        <v>2</v>
      </c>
      <c r="H174" t="s">
        <v>8</v>
      </c>
      <c r="I174" t="s">
        <v>9</v>
      </c>
      <c r="J174" t="s">
        <v>71</v>
      </c>
      <c r="K174" t="s">
        <v>6</v>
      </c>
      <c r="L174" t="s">
        <v>23</v>
      </c>
      <c r="M174" t="s">
        <v>5</v>
      </c>
      <c r="N174" t="s">
        <v>77</v>
      </c>
      <c r="O174" t="s">
        <v>68</v>
      </c>
      <c r="P174" t="s">
        <v>69</v>
      </c>
      <c r="Q174" t="s">
        <v>70</v>
      </c>
      <c r="R174" t="s">
        <v>6</v>
      </c>
      <c r="S174" t="s">
        <v>6</v>
      </c>
      <c r="T174" t="s">
        <v>135</v>
      </c>
    </row>
    <row r="175" spans="1:20" x14ac:dyDescent="0.25">
      <c r="A175" s="3">
        <v>173</v>
      </c>
      <c r="B175" t="s">
        <v>11</v>
      </c>
      <c r="C175" t="s">
        <v>84</v>
      </c>
      <c r="D175" t="s">
        <v>63</v>
      </c>
      <c r="E175" t="s">
        <v>63</v>
      </c>
      <c r="F175" t="s">
        <v>85</v>
      </c>
      <c r="G175" t="s">
        <v>2</v>
      </c>
      <c r="H175" t="s">
        <v>35</v>
      </c>
      <c r="I175" t="s">
        <v>88</v>
      </c>
      <c r="J175" t="s">
        <v>112</v>
      </c>
      <c r="K175" t="s">
        <v>6</v>
      </c>
      <c r="L175" t="s">
        <v>23</v>
      </c>
      <c r="M175" t="s">
        <v>10</v>
      </c>
      <c r="N175" t="s">
        <v>90</v>
      </c>
      <c r="O175" t="s">
        <v>68</v>
      </c>
      <c r="P175" t="s">
        <v>69</v>
      </c>
      <c r="Q175" t="s">
        <v>70</v>
      </c>
      <c r="R175" t="s">
        <v>6</v>
      </c>
      <c r="S175" t="s">
        <v>6</v>
      </c>
      <c r="T175" t="s">
        <v>137</v>
      </c>
    </row>
    <row r="176" spans="1:20" x14ac:dyDescent="0.25">
      <c r="A176" s="3">
        <v>174</v>
      </c>
      <c r="B176" t="s">
        <v>11</v>
      </c>
      <c r="C176" t="s">
        <v>104</v>
      </c>
      <c r="D176" t="s">
        <v>7</v>
      </c>
      <c r="E176" t="s">
        <v>73</v>
      </c>
      <c r="F176" t="s">
        <v>85</v>
      </c>
      <c r="G176" t="s">
        <v>2</v>
      </c>
      <c r="H176" t="s">
        <v>28</v>
      </c>
      <c r="I176" t="s">
        <v>119</v>
      </c>
      <c r="J176" t="s">
        <v>120</v>
      </c>
      <c r="K176" t="s">
        <v>6</v>
      </c>
      <c r="L176" t="s">
        <v>67</v>
      </c>
      <c r="M176" t="s">
        <v>5</v>
      </c>
      <c r="N176" t="s">
        <v>90</v>
      </c>
      <c r="O176" t="s">
        <v>92</v>
      </c>
      <c r="P176" t="s">
        <v>93</v>
      </c>
      <c r="Q176" t="s">
        <v>70</v>
      </c>
      <c r="R176" t="s">
        <v>6</v>
      </c>
      <c r="S176" t="s">
        <v>6</v>
      </c>
      <c r="T176" t="s">
        <v>161</v>
      </c>
    </row>
    <row r="177" spans="1:20" x14ac:dyDescent="0.25">
      <c r="A177" s="3">
        <v>175</v>
      </c>
      <c r="B177" t="s">
        <v>11</v>
      </c>
      <c r="C177" t="s">
        <v>74</v>
      </c>
      <c r="D177" t="s">
        <v>14</v>
      </c>
      <c r="E177" t="s">
        <v>121</v>
      </c>
      <c r="F177" t="s">
        <v>85</v>
      </c>
      <c r="G177" t="s">
        <v>2</v>
      </c>
      <c r="H177" t="s">
        <v>3</v>
      </c>
      <c r="I177" t="s">
        <v>65</v>
      </c>
      <c r="J177" t="s">
        <v>71</v>
      </c>
      <c r="K177" t="s">
        <v>6</v>
      </c>
      <c r="L177" t="s">
        <v>67</v>
      </c>
      <c r="M177" t="s">
        <v>25</v>
      </c>
      <c r="N177" t="s">
        <v>80</v>
      </c>
      <c r="O177" t="s">
        <v>86</v>
      </c>
      <c r="P177" t="s">
        <v>256</v>
      </c>
      <c r="Q177" t="s">
        <v>70</v>
      </c>
      <c r="R177" t="s">
        <v>6</v>
      </c>
      <c r="S177" t="s">
        <v>6</v>
      </c>
      <c r="T177" t="s">
        <v>162</v>
      </c>
    </row>
    <row r="178" spans="1:20" x14ac:dyDescent="0.25">
      <c r="A178" s="3">
        <v>176</v>
      </c>
      <c r="B178" t="s">
        <v>11</v>
      </c>
      <c r="C178" t="s">
        <v>84</v>
      </c>
      <c r="D178" t="s">
        <v>122</v>
      </c>
      <c r="E178" t="s">
        <v>122</v>
      </c>
      <c r="F178" t="s">
        <v>64</v>
      </c>
      <c r="G178" t="s">
        <v>2</v>
      </c>
      <c r="H178" t="s">
        <v>28</v>
      </c>
      <c r="I178" t="s">
        <v>9</v>
      </c>
      <c r="J178" t="s">
        <v>71</v>
      </c>
      <c r="K178" t="s">
        <v>6</v>
      </c>
      <c r="L178" t="s">
        <v>23</v>
      </c>
      <c r="M178" t="s">
        <v>5</v>
      </c>
      <c r="N178" t="s">
        <v>90</v>
      </c>
      <c r="O178" t="s">
        <v>95</v>
      </c>
      <c r="P178" t="s">
        <v>107</v>
      </c>
      <c r="Q178" t="s">
        <v>70</v>
      </c>
      <c r="R178" t="s">
        <v>6</v>
      </c>
      <c r="S178" t="s">
        <v>6</v>
      </c>
      <c r="T178" t="s">
        <v>135</v>
      </c>
    </row>
    <row r="179" spans="1:20" x14ac:dyDescent="0.25">
      <c r="A179" s="3">
        <v>177</v>
      </c>
      <c r="B179" t="s">
        <v>11</v>
      </c>
      <c r="C179" t="s">
        <v>104</v>
      </c>
      <c r="D179" t="s">
        <v>14</v>
      </c>
      <c r="E179" t="s">
        <v>7</v>
      </c>
      <c r="F179" t="s">
        <v>6</v>
      </c>
      <c r="G179" t="s">
        <v>2</v>
      </c>
      <c r="H179" t="s">
        <v>28</v>
      </c>
      <c r="I179" t="s">
        <v>65</v>
      </c>
      <c r="J179" t="s">
        <v>20</v>
      </c>
      <c r="K179" t="s">
        <v>6</v>
      </c>
      <c r="L179" t="s">
        <v>67</v>
      </c>
      <c r="M179" t="s">
        <v>5</v>
      </c>
      <c r="N179" t="s">
        <v>80</v>
      </c>
      <c r="O179" t="s">
        <v>92</v>
      </c>
      <c r="P179" t="s">
        <v>256</v>
      </c>
      <c r="Q179" t="s">
        <v>70</v>
      </c>
      <c r="R179" t="s">
        <v>83</v>
      </c>
      <c r="S179" t="s">
        <v>6</v>
      </c>
      <c r="T179" t="s">
        <v>135</v>
      </c>
    </row>
    <row r="180" spans="1:20" x14ac:dyDescent="0.25">
      <c r="A180" s="3">
        <v>178</v>
      </c>
      <c r="B180" t="s">
        <v>11</v>
      </c>
      <c r="C180" t="s">
        <v>84</v>
      </c>
      <c r="D180" t="s">
        <v>73</v>
      </c>
      <c r="E180" t="s">
        <v>122</v>
      </c>
      <c r="F180" t="s">
        <v>64</v>
      </c>
      <c r="G180" t="s">
        <v>2</v>
      </c>
      <c r="H180" t="s">
        <v>8</v>
      </c>
      <c r="I180" t="s">
        <v>65</v>
      </c>
      <c r="J180" t="s">
        <v>108</v>
      </c>
      <c r="K180" t="s">
        <v>6</v>
      </c>
      <c r="L180" t="s">
        <v>67</v>
      </c>
      <c r="M180" t="s">
        <v>5</v>
      </c>
      <c r="N180" t="s">
        <v>90</v>
      </c>
      <c r="O180" t="s">
        <v>92</v>
      </c>
      <c r="P180" t="s">
        <v>69</v>
      </c>
      <c r="Q180" t="s">
        <v>33</v>
      </c>
      <c r="R180" t="s">
        <v>6</v>
      </c>
      <c r="S180" t="s">
        <v>6</v>
      </c>
      <c r="T180" t="s">
        <v>162</v>
      </c>
    </row>
    <row r="181" spans="1:20" x14ac:dyDescent="0.25">
      <c r="A181" s="3">
        <v>179</v>
      </c>
      <c r="B181" t="s">
        <v>12</v>
      </c>
      <c r="C181" t="s">
        <v>84</v>
      </c>
      <c r="D181" t="s">
        <v>14</v>
      </c>
      <c r="E181" t="s">
        <v>14</v>
      </c>
      <c r="F181" t="s">
        <v>6</v>
      </c>
      <c r="G181" t="s">
        <v>21</v>
      </c>
      <c r="H181" t="s">
        <v>19</v>
      </c>
      <c r="I181" t="s">
        <v>9</v>
      </c>
      <c r="J181" t="s">
        <v>89</v>
      </c>
      <c r="K181" t="s">
        <v>6</v>
      </c>
      <c r="L181" t="s">
        <v>67</v>
      </c>
      <c r="M181" t="s">
        <v>5</v>
      </c>
      <c r="N181" t="s">
        <v>90</v>
      </c>
      <c r="O181" t="s">
        <v>86</v>
      </c>
      <c r="P181" t="s">
        <v>256</v>
      </c>
      <c r="Q181" t="s">
        <v>82</v>
      </c>
      <c r="R181" t="s">
        <v>6</v>
      </c>
      <c r="S181" t="s">
        <v>6</v>
      </c>
      <c r="T181" t="s">
        <v>137</v>
      </c>
    </row>
    <row r="182" spans="1:20" x14ac:dyDescent="0.25">
      <c r="A182" s="3">
        <v>180</v>
      </c>
      <c r="B182" t="s">
        <v>17</v>
      </c>
      <c r="C182" t="s">
        <v>84</v>
      </c>
      <c r="D182" t="s">
        <v>18</v>
      </c>
      <c r="E182" t="s">
        <v>91</v>
      </c>
      <c r="F182" t="s">
        <v>6</v>
      </c>
      <c r="G182" t="s">
        <v>2</v>
      </c>
      <c r="H182" t="s">
        <v>22</v>
      </c>
      <c r="I182" t="s">
        <v>65</v>
      </c>
      <c r="J182" t="s">
        <v>20</v>
      </c>
      <c r="K182" t="s">
        <v>6</v>
      </c>
      <c r="L182" t="s">
        <v>23</v>
      </c>
      <c r="M182" t="s">
        <v>5</v>
      </c>
      <c r="N182" t="s">
        <v>77</v>
      </c>
      <c r="O182" t="s">
        <v>92</v>
      </c>
      <c r="P182" t="s">
        <v>93</v>
      </c>
      <c r="Q182" t="s">
        <v>70</v>
      </c>
      <c r="R182" t="s">
        <v>6</v>
      </c>
      <c r="S182" t="s">
        <v>6</v>
      </c>
      <c r="T182" t="s">
        <v>160</v>
      </c>
    </row>
    <row r="183" spans="1:20" x14ac:dyDescent="0.25">
      <c r="A183" s="3">
        <v>181</v>
      </c>
      <c r="B183" t="s">
        <v>11</v>
      </c>
      <c r="C183" t="s">
        <v>78</v>
      </c>
      <c r="D183" t="s">
        <v>14</v>
      </c>
      <c r="E183" t="s">
        <v>94</v>
      </c>
      <c r="F183" t="s">
        <v>6</v>
      </c>
      <c r="G183" t="s">
        <v>2</v>
      </c>
      <c r="H183" t="s">
        <v>24</v>
      </c>
      <c r="I183" t="s">
        <v>75</v>
      </c>
      <c r="J183" t="s">
        <v>66</v>
      </c>
      <c r="K183" t="s">
        <v>6</v>
      </c>
      <c r="L183" t="s">
        <v>67</v>
      </c>
      <c r="M183" t="s">
        <v>5</v>
      </c>
      <c r="N183" t="s">
        <v>80</v>
      </c>
      <c r="O183" t="s">
        <v>92</v>
      </c>
      <c r="P183" t="s">
        <v>93</v>
      </c>
      <c r="Q183" t="s">
        <v>70</v>
      </c>
      <c r="R183" t="s">
        <v>6</v>
      </c>
      <c r="S183" t="s">
        <v>6</v>
      </c>
      <c r="T183" t="s">
        <v>161</v>
      </c>
    </row>
    <row r="184" spans="1:20" x14ac:dyDescent="0.25">
      <c r="A184" s="3">
        <v>182</v>
      </c>
      <c r="B184" t="s">
        <v>11</v>
      </c>
      <c r="C184" t="s">
        <v>74</v>
      </c>
      <c r="D184" t="s">
        <v>63</v>
      </c>
      <c r="E184" t="s">
        <v>94</v>
      </c>
      <c r="F184" t="s">
        <v>85</v>
      </c>
      <c r="G184" t="s">
        <v>2</v>
      </c>
      <c r="H184" t="s">
        <v>3</v>
      </c>
      <c r="I184" t="s">
        <v>9</v>
      </c>
      <c r="J184" t="s">
        <v>96</v>
      </c>
      <c r="K184" t="s">
        <v>6</v>
      </c>
      <c r="L184" t="s">
        <v>67</v>
      </c>
      <c r="M184" t="s">
        <v>25</v>
      </c>
      <c r="N184" t="s">
        <v>77</v>
      </c>
      <c r="O184" t="s">
        <v>68</v>
      </c>
      <c r="P184" t="s">
        <v>69</v>
      </c>
      <c r="Q184" t="s">
        <v>70</v>
      </c>
      <c r="R184" t="s">
        <v>6</v>
      </c>
      <c r="S184" t="s">
        <v>6</v>
      </c>
      <c r="T184" t="s">
        <v>135</v>
      </c>
    </row>
    <row r="185" spans="1:20" x14ac:dyDescent="0.25">
      <c r="A185" s="3">
        <v>183</v>
      </c>
      <c r="B185" t="s">
        <v>26</v>
      </c>
      <c r="C185" t="s">
        <v>74</v>
      </c>
      <c r="D185" t="s">
        <v>75</v>
      </c>
      <c r="E185" t="s">
        <v>75</v>
      </c>
      <c r="F185" t="s">
        <v>64</v>
      </c>
      <c r="G185" t="s">
        <v>2</v>
      </c>
      <c r="H185" t="s">
        <v>27</v>
      </c>
      <c r="I185" t="s">
        <v>97</v>
      </c>
      <c r="J185" t="s">
        <v>98</v>
      </c>
      <c r="K185" t="s">
        <v>6</v>
      </c>
      <c r="L185" t="s">
        <v>23</v>
      </c>
      <c r="M185" t="s">
        <v>5</v>
      </c>
      <c r="N185" t="s">
        <v>77</v>
      </c>
      <c r="O185" t="s">
        <v>68</v>
      </c>
      <c r="P185" t="s">
        <v>69</v>
      </c>
      <c r="Q185" t="s">
        <v>70</v>
      </c>
      <c r="R185" t="s">
        <v>6</v>
      </c>
      <c r="S185" t="s">
        <v>6</v>
      </c>
      <c r="T185" t="s">
        <v>137</v>
      </c>
    </row>
    <row r="186" spans="1:20" x14ac:dyDescent="0.25">
      <c r="A186" s="3">
        <v>184</v>
      </c>
      <c r="B186" t="s">
        <v>11</v>
      </c>
      <c r="C186" t="s">
        <v>62</v>
      </c>
      <c r="D186" t="s">
        <v>99</v>
      </c>
      <c r="E186" t="s">
        <v>99</v>
      </c>
      <c r="F186" t="s">
        <v>64</v>
      </c>
      <c r="G186" t="s">
        <v>2</v>
      </c>
      <c r="H186" t="s">
        <v>28</v>
      </c>
      <c r="I186" t="s">
        <v>9</v>
      </c>
      <c r="J186" t="s">
        <v>98</v>
      </c>
      <c r="K186" t="s">
        <v>6</v>
      </c>
      <c r="L186" t="s">
        <v>23</v>
      </c>
      <c r="M186" t="s">
        <v>5</v>
      </c>
      <c r="N186" t="s">
        <v>90</v>
      </c>
      <c r="O186" t="s">
        <v>68</v>
      </c>
      <c r="P186" t="s">
        <v>93</v>
      </c>
      <c r="Q186" t="s">
        <v>70</v>
      </c>
      <c r="R186" t="s">
        <v>6</v>
      </c>
      <c r="S186" t="s">
        <v>6</v>
      </c>
      <c r="T186" t="s">
        <v>160</v>
      </c>
    </row>
    <row r="187" spans="1:20" x14ac:dyDescent="0.25">
      <c r="A187" s="3">
        <v>185</v>
      </c>
      <c r="B187" t="s">
        <v>26</v>
      </c>
      <c r="C187" t="s">
        <v>62</v>
      </c>
      <c r="D187" t="s">
        <v>14</v>
      </c>
      <c r="E187" t="s">
        <v>91</v>
      </c>
      <c r="F187" t="s">
        <v>6</v>
      </c>
      <c r="G187" t="s">
        <v>2</v>
      </c>
      <c r="H187" t="s">
        <v>19</v>
      </c>
      <c r="I187" t="s">
        <v>97</v>
      </c>
      <c r="J187" t="s">
        <v>100</v>
      </c>
      <c r="K187" t="s">
        <v>6</v>
      </c>
      <c r="L187" t="s">
        <v>67</v>
      </c>
      <c r="M187" t="s">
        <v>25</v>
      </c>
      <c r="N187" t="s">
        <v>77</v>
      </c>
      <c r="O187" t="s">
        <v>92</v>
      </c>
      <c r="P187" t="s">
        <v>256</v>
      </c>
      <c r="Q187" t="s">
        <v>70</v>
      </c>
      <c r="R187" t="s">
        <v>6</v>
      </c>
      <c r="S187" t="s">
        <v>6</v>
      </c>
      <c r="T187" t="s">
        <v>137</v>
      </c>
    </row>
    <row r="188" spans="1:20" x14ac:dyDescent="0.25">
      <c r="A188" s="3">
        <v>186</v>
      </c>
      <c r="B188" t="s">
        <v>12</v>
      </c>
      <c r="C188" t="s">
        <v>62</v>
      </c>
      <c r="D188" t="s">
        <v>18</v>
      </c>
      <c r="E188" t="s">
        <v>30</v>
      </c>
      <c r="F188" t="s">
        <v>6</v>
      </c>
      <c r="G188" t="s">
        <v>2</v>
      </c>
      <c r="H188" t="s">
        <v>19</v>
      </c>
      <c r="I188" t="s">
        <v>9</v>
      </c>
      <c r="J188" t="s">
        <v>76</v>
      </c>
      <c r="K188" t="s">
        <v>6</v>
      </c>
      <c r="L188" t="s">
        <v>23</v>
      </c>
      <c r="M188" t="s">
        <v>5</v>
      </c>
      <c r="N188" t="s">
        <v>72</v>
      </c>
      <c r="O188" t="s">
        <v>92</v>
      </c>
      <c r="P188" t="s">
        <v>93</v>
      </c>
      <c r="Q188" t="s">
        <v>70</v>
      </c>
      <c r="R188" t="s">
        <v>6</v>
      </c>
      <c r="S188" t="s">
        <v>6</v>
      </c>
      <c r="T188" t="s">
        <v>161</v>
      </c>
    </row>
    <row r="189" spans="1:20" x14ac:dyDescent="0.25">
      <c r="A189" s="3">
        <v>187</v>
      </c>
      <c r="B189" t="s">
        <v>11</v>
      </c>
      <c r="C189" t="s">
        <v>84</v>
      </c>
      <c r="D189" t="s">
        <v>14</v>
      </c>
      <c r="E189" t="s">
        <v>94</v>
      </c>
      <c r="F189" t="s">
        <v>6</v>
      </c>
      <c r="G189" t="s">
        <v>2</v>
      </c>
      <c r="H189" t="s">
        <v>28</v>
      </c>
      <c r="I189" t="s">
        <v>65</v>
      </c>
      <c r="J189" t="s">
        <v>101</v>
      </c>
      <c r="K189" t="s">
        <v>6</v>
      </c>
      <c r="L189" t="s">
        <v>23</v>
      </c>
      <c r="M189" t="s">
        <v>5</v>
      </c>
      <c r="N189" t="s">
        <v>80</v>
      </c>
      <c r="O189" t="s">
        <v>92</v>
      </c>
      <c r="P189" t="s">
        <v>102</v>
      </c>
      <c r="Q189" t="s">
        <v>82</v>
      </c>
      <c r="R189" t="s">
        <v>6</v>
      </c>
      <c r="S189" t="s">
        <v>6</v>
      </c>
      <c r="T189" t="s">
        <v>160</v>
      </c>
    </row>
    <row r="190" spans="1:20" x14ac:dyDescent="0.25">
      <c r="A190" s="3">
        <v>188</v>
      </c>
      <c r="B190" t="s">
        <v>26</v>
      </c>
      <c r="C190" t="s">
        <v>62</v>
      </c>
      <c r="D190" t="s">
        <v>14</v>
      </c>
      <c r="E190" t="s">
        <v>31</v>
      </c>
      <c r="F190" t="s">
        <v>64</v>
      </c>
      <c r="G190" t="s">
        <v>2</v>
      </c>
      <c r="H190" t="s">
        <v>32</v>
      </c>
      <c r="I190" t="s">
        <v>65</v>
      </c>
      <c r="J190" t="s">
        <v>20</v>
      </c>
      <c r="K190" t="s">
        <v>4</v>
      </c>
      <c r="L190" t="s">
        <v>23</v>
      </c>
      <c r="M190" t="s">
        <v>5</v>
      </c>
      <c r="N190" t="s">
        <v>77</v>
      </c>
      <c r="O190" t="s">
        <v>86</v>
      </c>
      <c r="P190" t="s">
        <v>256</v>
      </c>
      <c r="Q190" t="s">
        <v>70</v>
      </c>
      <c r="R190" t="s">
        <v>6</v>
      </c>
      <c r="S190" t="s">
        <v>6</v>
      </c>
      <c r="T190" t="s">
        <v>137</v>
      </c>
    </row>
    <row r="191" spans="1:20" x14ac:dyDescent="0.25">
      <c r="A191" s="3">
        <v>189</v>
      </c>
      <c r="B191" t="s">
        <v>11</v>
      </c>
      <c r="C191" t="s">
        <v>84</v>
      </c>
      <c r="D191" t="s">
        <v>103</v>
      </c>
      <c r="E191" t="s">
        <v>7</v>
      </c>
      <c r="F191" t="s">
        <v>6</v>
      </c>
      <c r="G191" t="s">
        <v>2</v>
      </c>
      <c r="H191" t="s">
        <v>22</v>
      </c>
      <c r="I191" t="s">
        <v>9</v>
      </c>
      <c r="J191" t="s">
        <v>71</v>
      </c>
      <c r="K191" t="s">
        <v>6</v>
      </c>
      <c r="L191" t="s">
        <v>23</v>
      </c>
      <c r="M191" t="s">
        <v>5</v>
      </c>
      <c r="N191" t="s">
        <v>77</v>
      </c>
      <c r="O191" t="s">
        <v>95</v>
      </c>
      <c r="P191" t="s">
        <v>93</v>
      </c>
      <c r="Q191" t="s">
        <v>33</v>
      </c>
      <c r="R191" t="s">
        <v>6</v>
      </c>
      <c r="S191" t="s">
        <v>6</v>
      </c>
      <c r="T191" t="s">
        <v>160</v>
      </c>
    </row>
    <row r="192" spans="1:20" x14ac:dyDescent="0.25">
      <c r="A192" s="3">
        <v>190</v>
      </c>
      <c r="B192" t="s">
        <v>11</v>
      </c>
      <c r="C192" t="s">
        <v>62</v>
      </c>
      <c r="D192" t="s">
        <v>65</v>
      </c>
      <c r="E192" t="s">
        <v>7</v>
      </c>
      <c r="F192" t="s">
        <v>6</v>
      </c>
      <c r="G192" t="s">
        <v>2</v>
      </c>
      <c r="H192" t="s">
        <v>8</v>
      </c>
      <c r="I192" t="s">
        <v>9</v>
      </c>
      <c r="J192" t="s">
        <v>71</v>
      </c>
      <c r="K192" t="s">
        <v>6</v>
      </c>
      <c r="L192" t="s">
        <v>67</v>
      </c>
      <c r="M192" t="s">
        <v>10</v>
      </c>
      <c r="N192" t="s">
        <v>72</v>
      </c>
      <c r="O192" t="s">
        <v>68</v>
      </c>
      <c r="P192" t="s">
        <v>69</v>
      </c>
      <c r="Q192" t="s">
        <v>70</v>
      </c>
      <c r="R192" t="s">
        <v>6</v>
      </c>
      <c r="S192" t="s">
        <v>6</v>
      </c>
      <c r="T192" t="s">
        <v>135</v>
      </c>
    </row>
    <row r="193" spans="1:20" x14ac:dyDescent="0.25">
      <c r="A193" s="3">
        <v>191</v>
      </c>
      <c r="B193" t="s">
        <v>11</v>
      </c>
      <c r="C193" t="s">
        <v>62</v>
      </c>
      <c r="D193" t="s">
        <v>14</v>
      </c>
      <c r="E193" t="s">
        <v>73</v>
      </c>
      <c r="F193" t="s">
        <v>64</v>
      </c>
      <c r="G193" t="s">
        <v>2</v>
      </c>
      <c r="H193" t="s">
        <v>3</v>
      </c>
      <c r="I193" t="s">
        <v>65</v>
      </c>
      <c r="J193" t="s">
        <v>66</v>
      </c>
      <c r="K193" t="s">
        <v>4</v>
      </c>
      <c r="L193" t="s">
        <v>67</v>
      </c>
      <c r="M193" t="s">
        <v>5</v>
      </c>
      <c r="N193" t="s">
        <v>80</v>
      </c>
      <c r="O193" t="s">
        <v>92</v>
      </c>
      <c r="P193" t="s">
        <v>69</v>
      </c>
      <c r="Q193" t="s">
        <v>70</v>
      </c>
      <c r="R193" t="s">
        <v>6</v>
      </c>
      <c r="S193" t="s">
        <v>6</v>
      </c>
      <c r="T193" t="s">
        <v>160</v>
      </c>
    </row>
    <row r="194" spans="1:20" x14ac:dyDescent="0.25">
      <c r="A194" s="3">
        <v>192</v>
      </c>
      <c r="B194" t="s">
        <v>12</v>
      </c>
      <c r="C194" t="s">
        <v>74</v>
      </c>
      <c r="D194" t="s">
        <v>14</v>
      </c>
      <c r="E194" t="s">
        <v>75</v>
      </c>
      <c r="F194" t="s">
        <v>64</v>
      </c>
      <c r="G194" t="s">
        <v>2</v>
      </c>
      <c r="H194" t="s">
        <v>38</v>
      </c>
      <c r="I194" t="s">
        <v>9</v>
      </c>
      <c r="J194" t="s">
        <v>76</v>
      </c>
      <c r="K194" t="s">
        <v>4</v>
      </c>
      <c r="L194" t="s">
        <v>67</v>
      </c>
      <c r="M194" t="s">
        <v>5</v>
      </c>
      <c r="N194" t="s">
        <v>77</v>
      </c>
      <c r="O194" t="s">
        <v>92</v>
      </c>
      <c r="P194" t="s">
        <v>69</v>
      </c>
      <c r="Q194" t="s">
        <v>70</v>
      </c>
      <c r="R194" t="s">
        <v>6</v>
      </c>
      <c r="S194" t="s">
        <v>6</v>
      </c>
      <c r="T194" t="s">
        <v>137</v>
      </c>
    </row>
    <row r="195" spans="1:20" x14ac:dyDescent="0.25">
      <c r="A195" s="3">
        <v>193</v>
      </c>
      <c r="B195" t="s">
        <v>17</v>
      </c>
      <c r="C195" t="s">
        <v>84</v>
      </c>
      <c r="D195" t="s">
        <v>18</v>
      </c>
      <c r="E195" t="s">
        <v>30</v>
      </c>
      <c r="F195" t="s">
        <v>6</v>
      </c>
      <c r="G195" t="s">
        <v>2</v>
      </c>
      <c r="H195" t="s">
        <v>19</v>
      </c>
      <c r="I195" t="s">
        <v>9</v>
      </c>
      <c r="J195" t="s">
        <v>76</v>
      </c>
      <c r="K195" t="s">
        <v>6</v>
      </c>
      <c r="L195" t="s">
        <v>23</v>
      </c>
      <c r="M195" t="s">
        <v>5</v>
      </c>
      <c r="N195" t="s">
        <v>77</v>
      </c>
      <c r="O195" t="s">
        <v>92</v>
      </c>
      <c r="P195" t="s">
        <v>256</v>
      </c>
      <c r="Q195" t="s">
        <v>70</v>
      </c>
      <c r="R195" t="s">
        <v>6</v>
      </c>
      <c r="S195" t="s">
        <v>6</v>
      </c>
      <c r="T195" t="s">
        <v>137</v>
      </c>
    </row>
    <row r="196" spans="1:20" x14ac:dyDescent="0.25">
      <c r="A196" s="3">
        <v>194</v>
      </c>
      <c r="B196" t="s">
        <v>11</v>
      </c>
      <c r="C196" t="s">
        <v>104</v>
      </c>
      <c r="D196" t="s">
        <v>14</v>
      </c>
      <c r="E196" t="s">
        <v>7</v>
      </c>
      <c r="F196" t="s">
        <v>6</v>
      </c>
      <c r="G196" t="s">
        <v>2</v>
      </c>
      <c r="H196" t="s">
        <v>22</v>
      </c>
      <c r="I196" t="s">
        <v>65</v>
      </c>
      <c r="J196" t="s">
        <v>100</v>
      </c>
      <c r="K196" t="s">
        <v>6</v>
      </c>
      <c r="L196" t="s">
        <v>23</v>
      </c>
      <c r="M196" t="s">
        <v>5</v>
      </c>
      <c r="N196" t="s">
        <v>80</v>
      </c>
      <c r="O196" t="s">
        <v>92</v>
      </c>
      <c r="P196" t="s">
        <v>93</v>
      </c>
      <c r="Q196" t="s">
        <v>33</v>
      </c>
      <c r="R196" t="s">
        <v>6</v>
      </c>
      <c r="S196" t="s">
        <v>6</v>
      </c>
      <c r="T196" t="s">
        <v>161</v>
      </c>
    </row>
    <row r="197" spans="1:20" x14ac:dyDescent="0.25">
      <c r="A197" s="3">
        <v>195</v>
      </c>
      <c r="B197" t="s">
        <v>11</v>
      </c>
      <c r="C197" t="s">
        <v>104</v>
      </c>
      <c r="D197" t="s">
        <v>14</v>
      </c>
      <c r="E197" t="s">
        <v>94</v>
      </c>
      <c r="F197" t="s">
        <v>85</v>
      </c>
      <c r="G197" t="s">
        <v>2</v>
      </c>
      <c r="H197" t="s">
        <v>22</v>
      </c>
      <c r="I197" t="s">
        <v>65</v>
      </c>
      <c r="J197" t="s">
        <v>76</v>
      </c>
      <c r="K197" t="s">
        <v>6</v>
      </c>
      <c r="L197" t="s">
        <v>23</v>
      </c>
      <c r="M197" t="s">
        <v>5</v>
      </c>
      <c r="N197" t="s">
        <v>80</v>
      </c>
      <c r="O197" t="s">
        <v>86</v>
      </c>
      <c r="P197" t="s">
        <v>93</v>
      </c>
      <c r="Q197" t="s">
        <v>33</v>
      </c>
      <c r="R197" t="s">
        <v>6</v>
      </c>
      <c r="S197" t="s">
        <v>6</v>
      </c>
      <c r="T197" t="s">
        <v>162</v>
      </c>
    </row>
    <row r="198" spans="1:20" x14ac:dyDescent="0.25">
      <c r="A198" s="3">
        <v>196</v>
      </c>
      <c r="B198" t="s">
        <v>13</v>
      </c>
      <c r="C198" t="s">
        <v>104</v>
      </c>
      <c r="D198" t="s">
        <v>103</v>
      </c>
      <c r="E198" t="s">
        <v>7</v>
      </c>
      <c r="F198" t="s">
        <v>6</v>
      </c>
      <c r="G198" t="s">
        <v>2</v>
      </c>
      <c r="H198" t="s">
        <v>28</v>
      </c>
      <c r="I198" t="s">
        <v>9</v>
      </c>
      <c r="J198" t="s">
        <v>112</v>
      </c>
      <c r="K198" t="s">
        <v>6</v>
      </c>
      <c r="L198" t="s">
        <v>23</v>
      </c>
      <c r="M198" t="s">
        <v>5</v>
      </c>
      <c r="N198" t="s">
        <v>77</v>
      </c>
      <c r="O198" t="s">
        <v>95</v>
      </c>
      <c r="P198" t="s">
        <v>93</v>
      </c>
      <c r="Q198" t="s">
        <v>33</v>
      </c>
      <c r="R198" t="s">
        <v>6</v>
      </c>
      <c r="S198" t="s">
        <v>113</v>
      </c>
      <c r="T198" t="s">
        <v>162</v>
      </c>
    </row>
    <row r="199" spans="1:20" x14ac:dyDescent="0.25">
      <c r="A199" s="3">
        <v>197</v>
      </c>
      <c r="B199" t="s">
        <v>11</v>
      </c>
      <c r="C199" t="s">
        <v>62</v>
      </c>
      <c r="D199" t="s">
        <v>109</v>
      </c>
      <c r="E199" t="s">
        <v>94</v>
      </c>
      <c r="F199" t="s">
        <v>6</v>
      </c>
      <c r="G199" t="s">
        <v>2</v>
      </c>
      <c r="H199" t="s">
        <v>8</v>
      </c>
      <c r="I199" t="s">
        <v>65</v>
      </c>
      <c r="J199" t="s">
        <v>129</v>
      </c>
      <c r="K199" t="s">
        <v>6</v>
      </c>
      <c r="L199" t="s">
        <v>29</v>
      </c>
      <c r="M199" t="s">
        <v>25</v>
      </c>
      <c r="N199" t="s">
        <v>72</v>
      </c>
      <c r="O199" t="s">
        <v>92</v>
      </c>
      <c r="P199" t="s">
        <v>256</v>
      </c>
      <c r="Q199" t="s">
        <v>70</v>
      </c>
      <c r="R199" t="s">
        <v>6</v>
      </c>
      <c r="S199" t="s">
        <v>83</v>
      </c>
      <c r="T199" t="s">
        <v>160</v>
      </c>
    </row>
    <row r="200" spans="1:20" x14ac:dyDescent="0.25">
      <c r="A200" s="3">
        <v>198</v>
      </c>
      <c r="B200" t="s">
        <v>11</v>
      </c>
      <c r="C200" t="s">
        <v>78</v>
      </c>
      <c r="D200" t="s">
        <v>75</v>
      </c>
      <c r="E200" t="s">
        <v>94</v>
      </c>
      <c r="F200" t="s">
        <v>64</v>
      </c>
      <c r="G200" t="s">
        <v>2</v>
      </c>
      <c r="H200" t="s">
        <v>38</v>
      </c>
      <c r="I200" t="s">
        <v>9</v>
      </c>
      <c r="J200" t="s">
        <v>130</v>
      </c>
      <c r="K200" t="s">
        <v>6</v>
      </c>
      <c r="L200" t="s">
        <v>67</v>
      </c>
      <c r="M200" t="s">
        <v>10</v>
      </c>
      <c r="N200" t="s">
        <v>90</v>
      </c>
      <c r="O200" t="s">
        <v>68</v>
      </c>
      <c r="P200" t="s">
        <v>257</v>
      </c>
      <c r="Q200" t="s">
        <v>70</v>
      </c>
      <c r="R200" t="s">
        <v>83</v>
      </c>
      <c r="S200" t="s">
        <v>83</v>
      </c>
      <c r="T200" t="s">
        <v>135</v>
      </c>
    </row>
    <row r="201" spans="1:20" x14ac:dyDescent="0.25">
      <c r="A201" s="3">
        <v>199</v>
      </c>
      <c r="B201" t="s">
        <v>11</v>
      </c>
      <c r="C201" t="s">
        <v>84</v>
      </c>
      <c r="D201" t="s">
        <v>18</v>
      </c>
      <c r="E201" t="s">
        <v>30</v>
      </c>
      <c r="F201" t="s">
        <v>6</v>
      </c>
      <c r="G201" t="s">
        <v>2</v>
      </c>
      <c r="H201" t="s">
        <v>3</v>
      </c>
      <c r="I201" t="s">
        <v>9</v>
      </c>
      <c r="J201" t="s">
        <v>71</v>
      </c>
      <c r="K201" t="s">
        <v>6</v>
      </c>
      <c r="L201" t="s">
        <v>118</v>
      </c>
      <c r="M201" t="s">
        <v>5</v>
      </c>
      <c r="N201" t="s">
        <v>90</v>
      </c>
      <c r="O201" t="s">
        <v>86</v>
      </c>
      <c r="P201" t="s">
        <v>256</v>
      </c>
      <c r="Q201" t="s">
        <v>70</v>
      </c>
      <c r="R201" t="s">
        <v>6</v>
      </c>
      <c r="S201" t="s">
        <v>6</v>
      </c>
      <c r="T201" t="s">
        <v>137</v>
      </c>
    </row>
    <row r="202" spans="1:20" x14ac:dyDescent="0.25">
      <c r="A202" s="3">
        <v>200</v>
      </c>
      <c r="B202" t="s">
        <v>26</v>
      </c>
      <c r="C202" t="s">
        <v>84</v>
      </c>
      <c r="D202" t="s">
        <v>127</v>
      </c>
      <c r="E202" t="s">
        <v>121</v>
      </c>
      <c r="F202" t="s">
        <v>6</v>
      </c>
      <c r="G202" t="s">
        <v>2</v>
      </c>
      <c r="H202" t="s">
        <v>28</v>
      </c>
      <c r="I202" t="s">
        <v>128</v>
      </c>
      <c r="J202" t="s">
        <v>66</v>
      </c>
      <c r="K202" t="s">
        <v>6</v>
      </c>
      <c r="L202" t="s">
        <v>23</v>
      </c>
      <c r="M202" t="s">
        <v>5</v>
      </c>
      <c r="N202" t="s">
        <v>72</v>
      </c>
      <c r="O202" t="s">
        <v>92</v>
      </c>
      <c r="P202" t="s">
        <v>93</v>
      </c>
      <c r="Q202" t="s">
        <v>33</v>
      </c>
      <c r="R202" t="s">
        <v>6</v>
      </c>
      <c r="S202" t="s">
        <v>6</v>
      </c>
      <c r="T202" t="s">
        <v>162</v>
      </c>
    </row>
    <row r="203" spans="1:20" x14ac:dyDescent="0.25">
      <c r="A203" s="3">
        <v>201</v>
      </c>
      <c r="B203" t="s">
        <v>26</v>
      </c>
      <c r="C203" t="s">
        <v>78</v>
      </c>
      <c r="D203" t="s">
        <v>147</v>
      </c>
      <c r="E203" t="s">
        <v>30</v>
      </c>
      <c r="F203" t="s">
        <v>85</v>
      </c>
      <c r="G203" t="s">
        <v>2</v>
      </c>
      <c r="H203" t="s">
        <v>8</v>
      </c>
      <c r="I203" t="s">
        <v>63</v>
      </c>
      <c r="J203" t="s">
        <v>20</v>
      </c>
      <c r="K203" t="s">
        <v>6</v>
      </c>
      <c r="L203" t="s">
        <v>29</v>
      </c>
      <c r="M203" t="s">
        <v>10</v>
      </c>
      <c r="N203" t="s">
        <v>80</v>
      </c>
      <c r="O203" t="s">
        <v>68</v>
      </c>
      <c r="P203" t="s">
        <v>257</v>
      </c>
      <c r="Q203" t="s">
        <v>70</v>
      </c>
      <c r="R203" t="s">
        <v>6</v>
      </c>
      <c r="S203" t="s">
        <v>6</v>
      </c>
      <c r="T203" t="s">
        <v>160</v>
      </c>
    </row>
    <row r="204" spans="1:20" x14ac:dyDescent="0.25">
      <c r="A204" s="3">
        <v>202</v>
      </c>
      <c r="B204" t="s">
        <v>26</v>
      </c>
      <c r="C204" t="s">
        <v>84</v>
      </c>
      <c r="D204" t="s">
        <v>147</v>
      </c>
      <c r="E204" t="s">
        <v>142</v>
      </c>
      <c r="F204" t="s">
        <v>85</v>
      </c>
      <c r="G204" t="s">
        <v>2</v>
      </c>
      <c r="H204" t="s">
        <v>8</v>
      </c>
      <c r="I204" t="s">
        <v>9</v>
      </c>
      <c r="J204" t="s">
        <v>126</v>
      </c>
      <c r="K204" t="s">
        <v>6</v>
      </c>
      <c r="L204" t="s">
        <v>23</v>
      </c>
      <c r="M204" t="s">
        <v>5</v>
      </c>
      <c r="N204" t="s">
        <v>77</v>
      </c>
      <c r="O204" t="s">
        <v>68</v>
      </c>
      <c r="P204" t="s">
        <v>257</v>
      </c>
      <c r="Q204" t="s">
        <v>70</v>
      </c>
      <c r="R204" t="s">
        <v>6</v>
      </c>
      <c r="S204" t="s">
        <v>6</v>
      </c>
      <c r="T204" t="s">
        <v>135</v>
      </c>
    </row>
    <row r="205" spans="1:20" x14ac:dyDescent="0.25">
      <c r="A205" s="3">
        <v>203</v>
      </c>
      <c r="B205" t="s">
        <v>12</v>
      </c>
      <c r="C205" t="s">
        <v>84</v>
      </c>
      <c r="D205" t="s">
        <v>109</v>
      </c>
      <c r="E205" t="s">
        <v>14</v>
      </c>
      <c r="F205" t="s">
        <v>6</v>
      </c>
      <c r="G205" t="s">
        <v>2</v>
      </c>
      <c r="H205" t="s">
        <v>22</v>
      </c>
      <c r="I205" t="s">
        <v>65</v>
      </c>
      <c r="J205" t="s">
        <v>120</v>
      </c>
      <c r="K205" t="s">
        <v>6</v>
      </c>
      <c r="L205" t="s">
        <v>23</v>
      </c>
      <c r="M205" t="s">
        <v>5</v>
      </c>
      <c r="N205" t="s">
        <v>90</v>
      </c>
      <c r="O205" t="s">
        <v>92</v>
      </c>
      <c r="P205" t="s">
        <v>93</v>
      </c>
      <c r="Q205" t="s">
        <v>33</v>
      </c>
      <c r="R205" t="s">
        <v>6</v>
      </c>
      <c r="S205" t="s">
        <v>83</v>
      </c>
      <c r="T205" t="s">
        <v>135</v>
      </c>
    </row>
    <row r="206" spans="1:20" x14ac:dyDescent="0.25">
      <c r="A206" s="3">
        <v>204</v>
      </c>
      <c r="B206" t="s">
        <v>12</v>
      </c>
      <c r="C206" t="s">
        <v>62</v>
      </c>
      <c r="D206" t="s">
        <v>127</v>
      </c>
      <c r="E206" t="s">
        <v>7</v>
      </c>
      <c r="F206" t="s">
        <v>6</v>
      </c>
      <c r="G206" t="s">
        <v>2</v>
      </c>
      <c r="H206" t="s">
        <v>28</v>
      </c>
      <c r="I206" t="s">
        <v>9</v>
      </c>
      <c r="J206" t="s">
        <v>98</v>
      </c>
      <c r="K206" t="s">
        <v>6</v>
      </c>
      <c r="L206" t="s">
        <v>23</v>
      </c>
      <c r="M206" t="s">
        <v>25</v>
      </c>
      <c r="N206" t="s">
        <v>90</v>
      </c>
      <c r="O206" t="s">
        <v>92</v>
      </c>
      <c r="P206" t="s">
        <v>93</v>
      </c>
      <c r="Q206" t="s">
        <v>70</v>
      </c>
      <c r="R206" t="s">
        <v>6</v>
      </c>
      <c r="S206" t="s">
        <v>6</v>
      </c>
      <c r="T206" t="s">
        <v>135</v>
      </c>
    </row>
    <row r="207" spans="1:20" x14ac:dyDescent="0.25">
      <c r="A207" s="3">
        <v>205</v>
      </c>
      <c r="B207" t="s">
        <v>12</v>
      </c>
      <c r="C207" t="s">
        <v>62</v>
      </c>
      <c r="D207" t="s">
        <v>124</v>
      </c>
      <c r="E207" t="s">
        <v>124</v>
      </c>
      <c r="F207" t="s">
        <v>6</v>
      </c>
      <c r="G207" t="s">
        <v>2</v>
      </c>
      <c r="H207" t="s">
        <v>27</v>
      </c>
      <c r="I207" t="s">
        <v>9</v>
      </c>
      <c r="J207" t="s">
        <v>130</v>
      </c>
      <c r="K207" t="s">
        <v>6</v>
      </c>
      <c r="L207" t="s">
        <v>67</v>
      </c>
      <c r="M207" t="s">
        <v>5</v>
      </c>
      <c r="N207" t="s">
        <v>77</v>
      </c>
      <c r="O207" t="s">
        <v>68</v>
      </c>
      <c r="P207" t="s">
        <v>257</v>
      </c>
      <c r="Q207" t="s">
        <v>33</v>
      </c>
      <c r="R207" t="s">
        <v>6</v>
      </c>
      <c r="S207" t="s">
        <v>6</v>
      </c>
      <c r="T207" t="s">
        <v>135</v>
      </c>
    </row>
    <row r="208" spans="1:20" x14ac:dyDescent="0.25">
      <c r="A208" s="3">
        <v>206</v>
      </c>
      <c r="B208" t="s">
        <v>13</v>
      </c>
      <c r="C208" t="s">
        <v>78</v>
      </c>
      <c r="D208" t="s">
        <v>14</v>
      </c>
      <c r="E208" t="s">
        <v>14</v>
      </c>
      <c r="F208" t="s">
        <v>64</v>
      </c>
      <c r="G208" t="s">
        <v>79</v>
      </c>
      <c r="H208" t="s">
        <v>15</v>
      </c>
      <c r="I208" t="s">
        <v>75</v>
      </c>
      <c r="J208" t="s">
        <v>66</v>
      </c>
      <c r="K208" t="s">
        <v>6</v>
      </c>
      <c r="L208" t="s">
        <v>67</v>
      </c>
      <c r="M208" t="s">
        <v>5</v>
      </c>
      <c r="N208" t="s">
        <v>80</v>
      </c>
      <c r="O208" t="s">
        <v>92</v>
      </c>
      <c r="P208" t="s">
        <v>256</v>
      </c>
      <c r="Q208" t="s">
        <v>82</v>
      </c>
      <c r="R208" t="s">
        <v>6</v>
      </c>
      <c r="S208" t="s">
        <v>83</v>
      </c>
      <c r="T208" t="s">
        <v>160</v>
      </c>
    </row>
    <row r="209" spans="1:20" x14ac:dyDescent="0.25">
      <c r="A209" s="3">
        <v>207</v>
      </c>
      <c r="B209" t="s">
        <v>13</v>
      </c>
      <c r="C209" t="s">
        <v>104</v>
      </c>
      <c r="D209" t="s">
        <v>14</v>
      </c>
      <c r="E209" t="s">
        <v>7</v>
      </c>
      <c r="F209" t="s">
        <v>64</v>
      </c>
      <c r="G209" t="s">
        <v>79</v>
      </c>
      <c r="H209" t="s">
        <v>24</v>
      </c>
      <c r="I209" t="s">
        <v>75</v>
      </c>
      <c r="J209" t="s">
        <v>105</v>
      </c>
      <c r="K209" t="s">
        <v>6</v>
      </c>
      <c r="L209" t="s">
        <v>23</v>
      </c>
      <c r="M209" t="s">
        <v>5</v>
      </c>
      <c r="N209" t="s">
        <v>77</v>
      </c>
      <c r="O209" t="s">
        <v>86</v>
      </c>
      <c r="P209" t="s">
        <v>256</v>
      </c>
      <c r="Q209" t="s">
        <v>33</v>
      </c>
      <c r="R209" t="s">
        <v>6</v>
      </c>
      <c r="S209" t="s">
        <v>6</v>
      </c>
      <c r="T209" t="s">
        <v>135</v>
      </c>
    </row>
    <row r="210" spans="1:20" x14ac:dyDescent="0.25">
      <c r="A210" s="3">
        <v>208</v>
      </c>
      <c r="B210" t="s">
        <v>11</v>
      </c>
      <c r="C210" t="s">
        <v>78</v>
      </c>
      <c r="D210" t="s">
        <v>14</v>
      </c>
      <c r="E210" t="s">
        <v>94</v>
      </c>
      <c r="F210" t="s">
        <v>6</v>
      </c>
      <c r="G210" t="s">
        <v>2</v>
      </c>
      <c r="H210" t="s">
        <v>24</v>
      </c>
      <c r="I210" t="s">
        <v>75</v>
      </c>
      <c r="J210" t="s">
        <v>66</v>
      </c>
      <c r="K210" t="s">
        <v>6</v>
      </c>
      <c r="L210" t="s">
        <v>67</v>
      </c>
      <c r="M210" t="s">
        <v>25</v>
      </c>
      <c r="N210" t="s">
        <v>80</v>
      </c>
      <c r="O210" t="s">
        <v>86</v>
      </c>
      <c r="P210" t="s">
        <v>93</v>
      </c>
      <c r="Q210" t="s">
        <v>70</v>
      </c>
      <c r="R210" t="s">
        <v>6</v>
      </c>
      <c r="S210" t="s">
        <v>6</v>
      </c>
      <c r="T210" t="s">
        <v>161</v>
      </c>
    </row>
    <row r="211" spans="1:20" x14ac:dyDescent="0.25">
      <c r="A211" s="3">
        <v>209</v>
      </c>
      <c r="B211" t="s">
        <v>26</v>
      </c>
      <c r="C211" t="s">
        <v>74</v>
      </c>
      <c r="D211" t="s">
        <v>63</v>
      </c>
      <c r="E211" t="s">
        <v>94</v>
      </c>
      <c r="F211" t="s">
        <v>85</v>
      </c>
      <c r="G211" t="s">
        <v>2</v>
      </c>
      <c r="H211" t="s">
        <v>8</v>
      </c>
      <c r="I211" t="s">
        <v>9</v>
      </c>
      <c r="J211" t="s">
        <v>96</v>
      </c>
      <c r="K211" t="s">
        <v>6</v>
      </c>
      <c r="L211" t="s">
        <v>67</v>
      </c>
      <c r="M211" t="s">
        <v>25</v>
      </c>
      <c r="N211" t="s">
        <v>77</v>
      </c>
      <c r="O211" t="s">
        <v>68</v>
      </c>
      <c r="P211" t="s">
        <v>69</v>
      </c>
      <c r="Q211" t="s">
        <v>70</v>
      </c>
      <c r="R211" t="s">
        <v>6</v>
      </c>
      <c r="S211" t="s">
        <v>6</v>
      </c>
      <c r="T211" t="s">
        <v>135</v>
      </c>
    </row>
    <row r="212" spans="1:20" x14ac:dyDescent="0.25">
      <c r="A212" s="3">
        <v>210</v>
      </c>
      <c r="B212" t="s">
        <v>11</v>
      </c>
      <c r="C212" t="s">
        <v>62</v>
      </c>
      <c r="D212" t="s">
        <v>99</v>
      </c>
      <c r="E212" t="s">
        <v>99</v>
      </c>
      <c r="F212" t="s">
        <v>64</v>
      </c>
      <c r="G212" t="s">
        <v>2</v>
      </c>
      <c r="H212" t="s">
        <v>28</v>
      </c>
      <c r="I212" t="s">
        <v>9</v>
      </c>
      <c r="J212" t="s">
        <v>98</v>
      </c>
      <c r="K212" t="s">
        <v>6</v>
      </c>
      <c r="L212" t="s">
        <v>23</v>
      </c>
      <c r="M212" t="s">
        <v>5</v>
      </c>
      <c r="N212" t="s">
        <v>90</v>
      </c>
      <c r="O212" t="s">
        <v>68</v>
      </c>
      <c r="P212" t="s">
        <v>93</v>
      </c>
      <c r="Q212" t="s">
        <v>70</v>
      </c>
      <c r="R212" t="s">
        <v>6</v>
      </c>
      <c r="S212" t="s">
        <v>6</v>
      </c>
      <c r="T212" t="s">
        <v>160</v>
      </c>
    </row>
    <row r="213" spans="1:20" x14ac:dyDescent="0.25">
      <c r="A213" s="3">
        <v>211</v>
      </c>
      <c r="B213" t="s">
        <v>13</v>
      </c>
      <c r="C213" t="s">
        <v>78</v>
      </c>
      <c r="D213" t="s">
        <v>7</v>
      </c>
      <c r="E213" t="s">
        <v>14</v>
      </c>
      <c r="F213" t="s">
        <v>64</v>
      </c>
      <c r="G213" t="s">
        <v>79</v>
      </c>
      <c r="H213" t="s">
        <v>15</v>
      </c>
      <c r="I213" t="s">
        <v>75</v>
      </c>
      <c r="J213" t="s">
        <v>66</v>
      </c>
      <c r="K213" t="s">
        <v>6</v>
      </c>
      <c r="L213" t="s">
        <v>67</v>
      </c>
      <c r="M213" t="s">
        <v>5</v>
      </c>
      <c r="N213" t="s">
        <v>80</v>
      </c>
      <c r="O213" t="s">
        <v>81</v>
      </c>
      <c r="P213" t="s">
        <v>256</v>
      </c>
      <c r="Q213" t="s">
        <v>82</v>
      </c>
      <c r="R213" t="s">
        <v>6</v>
      </c>
      <c r="S213" t="s">
        <v>83</v>
      </c>
      <c r="T213" t="s">
        <v>160</v>
      </c>
    </row>
  </sheetData>
  <autoFilter ref="A2:T213" xr:uid="{28ECF209-44DA-4D83-9280-80A9EF39B7DC}"/>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6232F-9F18-47A6-90DF-ECA36C8F7B1B}">
  <sheetPr>
    <tabColor theme="1"/>
  </sheetPr>
  <dimension ref="E3:L767"/>
  <sheetViews>
    <sheetView showGridLines="0" zoomScale="70" workbookViewId="0">
      <selection activeCell="H29" sqref="H29"/>
    </sheetView>
  </sheetViews>
  <sheetFormatPr defaultRowHeight="15" x14ac:dyDescent="0.25"/>
  <cols>
    <col min="5" max="5" width="69" bestFit="1" customWidth="1"/>
    <col min="6" max="6" width="50.5703125" bestFit="1" customWidth="1"/>
    <col min="7" max="7" width="22" bestFit="1" customWidth="1"/>
    <col min="8" max="8" width="81.140625" bestFit="1" customWidth="1"/>
    <col min="9" max="9" width="33.42578125" style="4" bestFit="1" customWidth="1"/>
    <col min="10" max="11" width="33.42578125" bestFit="1" customWidth="1"/>
    <col min="12" max="12" width="11.28515625" bestFit="1" customWidth="1"/>
    <col min="13" max="13" width="82" bestFit="1" customWidth="1"/>
  </cols>
  <sheetData>
    <row r="3" spans="5:12" s="7" customFormat="1" x14ac:dyDescent="0.25">
      <c r="E3" s="2" t="s">
        <v>164</v>
      </c>
      <c r="F3" s="6" t="s">
        <v>45</v>
      </c>
      <c r="G3"/>
      <c r="H3"/>
      <c r="I3"/>
      <c r="J3"/>
      <c r="K3"/>
      <c r="L3"/>
    </row>
    <row r="4" spans="5:12" x14ac:dyDescent="0.25">
      <c r="E4" s="6" t="s">
        <v>0</v>
      </c>
      <c r="F4" s="7" t="s">
        <v>78</v>
      </c>
      <c r="G4" t="s">
        <v>87</v>
      </c>
      <c r="H4" t="s">
        <v>84</v>
      </c>
      <c r="I4" t="s">
        <v>62</v>
      </c>
      <c r="J4" t="s">
        <v>74</v>
      </c>
      <c r="K4" t="s">
        <v>104</v>
      </c>
      <c r="L4" t="s">
        <v>163</v>
      </c>
    </row>
    <row r="5" spans="5:12" x14ac:dyDescent="0.25">
      <c r="E5" t="s">
        <v>13</v>
      </c>
      <c r="F5" s="5">
        <v>7</v>
      </c>
      <c r="G5" s="5"/>
      <c r="H5" s="5"/>
      <c r="I5" s="5"/>
      <c r="J5" s="5"/>
      <c r="K5" s="5">
        <v>16</v>
      </c>
      <c r="L5" s="5">
        <v>23</v>
      </c>
    </row>
    <row r="6" spans="5:12" x14ac:dyDescent="0.25">
      <c r="E6" t="s">
        <v>11</v>
      </c>
      <c r="F6" s="5">
        <v>11</v>
      </c>
      <c r="G6" s="5">
        <v>11</v>
      </c>
      <c r="H6" s="5">
        <v>35</v>
      </c>
      <c r="I6" s="5">
        <v>14</v>
      </c>
      <c r="J6" s="5">
        <v>4</v>
      </c>
      <c r="K6" s="5">
        <v>13</v>
      </c>
      <c r="L6" s="5">
        <v>88</v>
      </c>
    </row>
    <row r="7" spans="5:12" x14ac:dyDescent="0.25">
      <c r="E7" s="7" t="s">
        <v>26</v>
      </c>
      <c r="F7" s="23">
        <v>5</v>
      </c>
      <c r="G7" s="5">
        <v>10</v>
      </c>
      <c r="H7" s="5">
        <v>14</v>
      </c>
      <c r="I7" s="5">
        <v>19</v>
      </c>
      <c r="J7" s="5">
        <v>17</v>
      </c>
      <c r="K7" s="5"/>
      <c r="L7" s="5">
        <v>65</v>
      </c>
    </row>
    <row r="8" spans="5:12" x14ac:dyDescent="0.25">
      <c r="E8" t="s">
        <v>12</v>
      </c>
      <c r="F8" s="5"/>
      <c r="G8" s="5"/>
      <c r="H8" s="5">
        <v>7</v>
      </c>
      <c r="I8" s="5">
        <v>15</v>
      </c>
      <c r="J8" s="5">
        <v>4</v>
      </c>
      <c r="K8" s="5"/>
      <c r="L8" s="5">
        <v>26</v>
      </c>
    </row>
    <row r="9" spans="5:12" x14ac:dyDescent="0.25">
      <c r="E9" t="s">
        <v>17</v>
      </c>
      <c r="F9" s="5"/>
      <c r="G9" s="5"/>
      <c r="H9" s="5">
        <v>7</v>
      </c>
      <c r="I9" s="5"/>
      <c r="J9" s="5">
        <v>2</v>
      </c>
      <c r="K9" s="5"/>
      <c r="L9" s="5">
        <v>9</v>
      </c>
    </row>
    <row r="10" spans="5:12" x14ac:dyDescent="0.25">
      <c r="E10" t="s">
        <v>163</v>
      </c>
      <c r="F10" s="5">
        <v>23</v>
      </c>
      <c r="G10" s="5">
        <v>21</v>
      </c>
      <c r="H10" s="5">
        <v>63</v>
      </c>
      <c r="I10" s="5">
        <v>48</v>
      </c>
      <c r="J10" s="5">
        <v>27</v>
      </c>
      <c r="K10" s="5">
        <v>29</v>
      </c>
      <c r="L10" s="5">
        <v>211</v>
      </c>
    </row>
    <row r="12" spans="5:12" s="7" customFormat="1" x14ac:dyDescent="0.25">
      <c r="E12"/>
      <c r="F12"/>
      <c r="G12"/>
      <c r="I12" s="8"/>
    </row>
    <row r="13" spans="5:12" x14ac:dyDescent="0.25">
      <c r="E13" t="s">
        <v>164</v>
      </c>
      <c r="F13" t="s">
        <v>45</v>
      </c>
    </row>
    <row r="14" spans="5:12" x14ac:dyDescent="0.25">
      <c r="E14" t="s">
        <v>0</v>
      </c>
      <c r="F14" t="s">
        <v>78</v>
      </c>
      <c r="G14" t="s">
        <v>87</v>
      </c>
      <c r="H14" t="s">
        <v>84</v>
      </c>
      <c r="I14" s="4" t="s">
        <v>62</v>
      </c>
      <c r="J14" t="s">
        <v>74</v>
      </c>
      <c r="K14" t="s">
        <v>104</v>
      </c>
    </row>
    <row r="15" spans="5:12" x14ac:dyDescent="0.25">
      <c r="E15" t="s">
        <v>13</v>
      </c>
      <c r="F15">
        <v>7</v>
      </c>
      <c r="K15">
        <v>16</v>
      </c>
    </row>
    <row r="16" spans="5:12" x14ac:dyDescent="0.25">
      <c r="E16" t="s">
        <v>11</v>
      </c>
      <c r="F16">
        <v>11</v>
      </c>
      <c r="G16">
        <v>11</v>
      </c>
      <c r="H16">
        <v>35</v>
      </c>
      <c r="I16" s="4">
        <v>14</v>
      </c>
      <c r="J16">
        <v>4</v>
      </c>
      <c r="K16">
        <v>13</v>
      </c>
    </row>
    <row r="17" spans="5:10" x14ac:dyDescent="0.25">
      <c r="E17" t="s">
        <v>26</v>
      </c>
      <c r="F17">
        <v>5</v>
      </c>
      <c r="G17">
        <v>10</v>
      </c>
      <c r="H17">
        <v>14</v>
      </c>
      <c r="I17" s="4">
        <v>19</v>
      </c>
      <c r="J17">
        <v>17</v>
      </c>
    </row>
    <row r="18" spans="5:10" x14ac:dyDescent="0.25">
      <c r="E18" t="s">
        <v>12</v>
      </c>
      <c r="H18">
        <v>7</v>
      </c>
      <c r="I18" s="4">
        <v>15</v>
      </c>
      <c r="J18">
        <v>4</v>
      </c>
    </row>
    <row r="19" spans="5:10" x14ac:dyDescent="0.25">
      <c r="E19" t="s">
        <v>17</v>
      </c>
      <c r="H19">
        <v>7</v>
      </c>
      <c r="J19">
        <v>2</v>
      </c>
    </row>
    <row r="29" spans="5:10" ht="45" x14ac:dyDescent="0.25">
      <c r="E29" s="2" t="s">
        <v>49</v>
      </c>
      <c r="F29" s="2" t="s">
        <v>46</v>
      </c>
      <c r="G29" s="7" t="s">
        <v>171</v>
      </c>
    </row>
    <row r="30" spans="5:10" x14ac:dyDescent="0.25">
      <c r="E30" t="s">
        <v>2</v>
      </c>
      <c r="F30" t="s">
        <v>169</v>
      </c>
      <c r="G30" s="5">
        <v>1</v>
      </c>
    </row>
    <row r="31" spans="5:10" x14ac:dyDescent="0.25">
      <c r="F31" t="s">
        <v>133</v>
      </c>
      <c r="G31" s="5">
        <v>1</v>
      </c>
    </row>
    <row r="32" spans="5:10" x14ac:dyDescent="0.25">
      <c r="F32" t="s">
        <v>65</v>
      </c>
      <c r="G32" s="5">
        <v>12</v>
      </c>
    </row>
    <row r="33" spans="6:7" x14ac:dyDescent="0.25">
      <c r="F33" t="s">
        <v>147</v>
      </c>
      <c r="G33" s="5">
        <v>7</v>
      </c>
    </row>
    <row r="34" spans="6:7" x14ac:dyDescent="0.25">
      <c r="F34" t="s">
        <v>63</v>
      </c>
      <c r="G34" s="5">
        <v>30</v>
      </c>
    </row>
    <row r="35" spans="6:7" x14ac:dyDescent="0.25">
      <c r="F35" t="s">
        <v>75</v>
      </c>
      <c r="G35" s="5">
        <v>18</v>
      </c>
    </row>
    <row r="36" spans="6:7" x14ac:dyDescent="0.25">
      <c r="F36" t="s">
        <v>88</v>
      </c>
      <c r="G36" s="5">
        <v>3</v>
      </c>
    </row>
    <row r="37" spans="6:7" x14ac:dyDescent="0.25">
      <c r="F37" t="s">
        <v>14</v>
      </c>
      <c r="G37" s="5">
        <v>37</v>
      </c>
    </row>
    <row r="38" spans="6:7" x14ac:dyDescent="0.25">
      <c r="F38" t="s">
        <v>170</v>
      </c>
      <c r="G38" s="5">
        <v>1</v>
      </c>
    </row>
    <row r="39" spans="6:7" x14ac:dyDescent="0.25">
      <c r="F39" t="s">
        <v>103</v>
      </c>
      <c r="G39" s="5">
        <v>5</v>
      </c>
    </row>
    <row r="40" spans="6:7" x14ac:dyDescent="0.25">
      <c r="F40" t="s">
        <v>73</v>
      </c>
      <c r="G40" s="5">
        <v>2</v>
      </c>
    </row>
    <row r="41" spans="6:7" x14ac:dyDescent="0.25">
      <c r="F41" t="s">
        <v>122</v>
      </c>
      <c r="G41" s="5">
        <v>9</v>
      </c>
    </row>
    <row r="42" spans="6:7" x14ac:dyDescent="0.25">
      <c r="F42" t="s">
        <v>142</v>
      </c>
      <c r="G42" s="5">
        <v>4</v>
      </c>
    </row>
    <row r="43" spans="6:7" x14ac:dyDescent="0.25">
      <c r="F43" t="s">
        <v>115</v>
      </c>
      <c r="G43" s="5">
        <v>1</v>
      </c>
    </row>
    <row r="44" spans="6:7" x14ac:dyDescent="0.25">
      <c r="F44" t="s">
        <v>18</v>
      </c>
      <c r="G44" s="5">
        <v>13</v>
      </c>
    </row>
    <row r="45" spans="6:7" x14ac:dyDescent="0.25">
      <c r="F45" t="s">
        <v>146</v>
      </c>
      <c r="G45" s="5">
        <v>1</v>
      </c>
    </row>
    <row r="46" spans="6:7" x14ac:dyDescent="0.25">
      <c r="F46" t="s">
        <v>140</v>
      </c>
      <c r="G46" s="5">
        <v>1</v>
      </c>
    </row>
    <row r="47" spans="6:7" x14ac:dyDescent="0.25">
      <c r="F47" t="s">
        <v>127</v>
      </c>
      <c r="G47" s="5">
        <v>10</v>
      </c>
    </row>
    <row r="48" spans="6:7" x14ac:dyDescent="0.25">
      <c r="F48" t="s">
        <v>7</v>
      </c>
      <c r="G48" s="5">
        <v>6</v>
      </c>
    </row>
    <row r="49" spans="5:7" x14ac:dyDescent="0.25">
      <c r="F49" t="s">
        <v>91</v>
      </c>
      <c r="G49" s="5">
        <v>4</v>
      </c>
    </row>
    <row r="50" spans="5:7" x14ac:dyDescent="0.25">
      <c r="F50" t="s">
        <v>109</v>
      </c>
      <c r="G50" s="5">
        <v>7</v>
      </c>
    </row>
    <row r="51" spans="5:7" x14ac:dyDescent="0.25">
      <c r="F51" t="s">
        <v>94</v>
      </c>
      <c r="G51" s="5">
        <v>2</v>
      </c>
    </row>
    <row r="52" spans="5:7" x14ac:dyDescent="0.25">
      <c r="F52" t="s">
        <v>138</v>
      </c>
      <c r="G52" s="5">
        <v>2</v>
      </c>
    </row>
    <row r="53" spans="5:7" x14ac:dyDescent="0.25">
      <c r="F53" t="s">
        <v>139</v>
      </c>
      <c r="G53" s="5">
        <v>2</v>
      </c>
    </row>
    <row r="54" spans="5:7" x14ac:dyDescent="0.25">
      <c r="F54" t="s">
        <v>99</v>
      </c>
      <c r="G54" s="5">
        <v>4</v>
      </c>
    </row>
    <row r="55" spans="5:7" x14ac:dyDescent="0.25">
      <c r="F55" t="s">
        <v>124</v>
      </c>
      <c r="G55" s="5">
        <v>5</v>
      </c>
    </row>
    <row r="56" spans="5:7" x14ac:dyDescent="0.25">
      <c r="F56" t="s">
        <v>128</v>
      </c>
      <c r="G56" s="5">
        <v>1</v>
      </c>
    </row>
    <row r="57" spans="5:7" x14ac:dyDescent="0.25">
      <c r="F57" t="s">
        <v>110</v>
      </c>
      <c r="G57" s="5">
        <v>2</v>
      </c>
    </row>
    <row r="58" spans="5:7" x14ac:dyDescent="0.25">
      <c r="F58" t="s">
        <v>177</v>
      </c>
      <c r="G58" s="5">
        <v>3</v>
      </c>
    </row>
    <row r="59" spans="5:7" x14ac:dyDescent="0.25">
      <c r="E59" t="s">
        <v>79</v>
      </c>
      <c r="F59" t="s">
        <v>14</v>
      </c>
      <c r="G59" s="5">
        <v>8</v>
      </c>
    </row>
    <row r="60" spans="5:7" x14ac:dyDescent="0.25">
      <c r="F60" t="s">
        <v>7</v>
      </c>
      <c r="G60" s="5">
        <v>6</v>
      </c>
    </row>
    <row r="61" spans="5:7" x14ac:dyDescent="0.25">
      <c r="E61" t="s">
        <v>21</v>
      </c>
      <c r="F61" t="s">
        <v>14</v>
      </c>
      <c r="G61" s="5">
        <v>3</v>
      </c>
    </row>
    <row r="62" spans="5:7" x14ac:dyDescent="0.25">
      <c r="E62" t="s">
        <v>165</v>
      </c>
      <c r="F62" t="s">
        <v>165</v>
      </c>
      <c r="G62" s="5"/>
    </row>
    <row r="63" spans="5:7" x14ac:dyDescent="0.25">
      <c r="E63" t="s">
        <v>163</v>
      </c>
      <c r="G63" s="5">
        <v>211</v>
      </c>
    </row>
    <row r="72" spans="5:6" ht="30" x14ac:dyDescent="0.25">
      <c r="E72" s="2" t="s">
        <v>50</v>
      </c>
      <c r="F72" s="7" t="s">
        <v>172</v>
      </c>
    </row>
    <row r="73" spans="5:6" x14ac:dyDescent="0.25">
      <c r="E73" t="s">
        <v>3</v>
      </c>
      <c r="F73" s="5">
        <v>30</v>
      </c>
    </row>
    <row r="74" spans="5:6" x14ac:dyDescent="0.25">
      <c r="E74" t="s">
        <v>35</v>
      </c>
      <c r="F74" s="5">
        <v>5</v>
      </c>
    </row>
    <row r="75" spans="5:6" x14ac:dyDescent="0.25">
      <c r="E75" t="s">
        <v>15</v>
      </c>
      <c r="F75" s="5">
        <v>6</v>
      </c>
    </row>
    <row r="76" spans="5:6" x14ac:dyDescent="0.25">
      <c r="E76" t="s">
        <v>19</v>
      </c>
      <c r="F76" s="5">
        <v>19</v>
      </c>
    </row>
    <row r="77" spans="5:6" x14ac:dyDescent="0.25">
      <c r="E77" t="s">
        <v>8</v>
      </c>
      <c r="F77" s="5">
        <v>54</v>
      </c>
    </row>
    <row r="78" spans="5:6" x14ac:dyDescent="0.25">
      <c r="E78" t="s">
        <v>27</v>
      </c>
      <c r="F78" s="5">
        <v>12</v>
      </c>
    </row>
    <row r="79" spans="5:6" x14ac:dyDescent="0.25">
      <c r="E79" t="s">
        <v>38</v>
      </c>
      <c r="F79" s="5">
        <v>6</v>
      </c>
    </row>
    <row r="80" spans="5:6" x14ac:dyDescent="0.25">
      <c r="E80" t="s">
        <v>28</v>
      </c>
      <c r="F80" s="5">
        <v>42</v>
      </c>
    </row>
    <row r="81" spans="5:6" x14ac:dyDescent="0.25">
      <c r="E81" t="s">
        <v>36</v>
      </c>
      <c r="F81" s="5">
        <v>1</v>
      </c>
    </row>
    <row r="82" spans="5:6" x14ac:dyDescent="0.25">
      <c r="E82" t="s">
        <v>32</v>
      </c>
      <c r="F82" s="5">
        <v>6</v>
      </c>
    </row>
    <row r="83" spans="5:6" x14ac:dyDescent="0.25">
      <c r="E83" t="s">
        <v>24</v>
      </c>
      <c r="F83" s="5">
        <v>11</v>
      </c>
    </row>
    <row r="84" spans="5:6" x14ac:dyDescent="0.25">
      <c r="E84" t="s">
        <v>22</v>
      </c>
      <c r="F84" s="5">
        <v>15</v>
      </c>
    </row>
    <row r="85" spans="5:6" x14ac:dyDescent="0.25">
      <c r="E85" t="s">
        <v>234</v>
      </c>
      <c r="F85" s="5">
        <v>4</v>
      </c>
    </row>
    <row r="86" spans="5:6" x14ac:dyDescent="0.25">
      <c r="E86" t="s">
        <v>163</v>
      </c>
      <c r="F86" s="5">
        <v>211</v>
      </c>
    </row>
    <row r="88" spans="5:6" x14ac:dyDescent="0.25">
      <c r="E88" t="s">
        <v>50</v>
      </c>
      <c r="F88" t="s">
        <v>172</v>
      </c>
    </row>
    <row r="89" spans="5:6" x14ac:dyDescent="0.25">
      <c r="E89" t="s">
        <v>8</v>
      </c>
      <c r="F89">
        <v>54</v>
      </c>
    </row>
    <row r="90" spans="5:6" x14ac:dyDescent="0.25">
      <c r="E90" t="s">
        <v>28</v>
      </c>
      <c r="F90">
        <v>42</v>
      </c>
    </row>
    <row r="91" spans="5:6" x14ac:dyDescent="0.25">
      <c r="E91" t="s">
        <v>3</v>
      </c>
      <c r="F91">
        <v>30</v>
      </c>
    </row>
    <row r="92" spans="5:6" x14ac:dyDescent="0.25">
      <c r="E92" t="s">
        <v>19</v>
      </c>
      <c r="F92">
        <v>19</v>
      </c>
    </row>
    <row r="93" spans="5:6" x14ac:dyDescent="0.25">
      <c r="E93" t="s">
        <v>22</v>
      </c>
      <c r="F93">
        <v>15</v>
      </c>
    </row>
    <row r="94" spans="5:6" x14ac:dyDescent="0.25">
      <c r="E94" t="s">
        <v>27</v>
      </c>
      <c r="F94">
        <v>12</v>
      </c>
    </row>
    <row r="95" spans="5:6" x14ac:dyDescent="0.25">
      <c r="E95" t="s">
        <v>24</v>
      </c>
      <c r="F95">
        <v>11</v>
      </c>
    </row>
    <row r="96" spans="5:6" x14ac:dyDescent="0.25">
      <c r="E96" t="s">
        <v>15</v>
      </c>
      <c r="F96">
        <v>6</v>
      </c>
    </row>
    <row r="97" spans="5:7" x14ac:dyDescent="0.25">
      <c r="E97" t="s">
        <v>38</v>
      </c>
      <c r="F97">
        <v>6</v>
      </c>
    </row>
    <row r="98" spans="5:7" x14ac:dyDescent="0.25">
      <c r="E98" t="s">
        <v>32</v>
      </c>
      <c r="F98">
        <v>6</v>
      </c>
    </row>
    <row r="99" spans="5:7" x14ac:dyDescent="0.25">
      <c r="E99" t="s">
        <v>35</v>
      </c>
      <c r="F99">
        <v>5</v>
      </c>
    </row>
    <row r="100" spans="5:7" x14ac:dyDescent="0.25">
      <c r="E100" t="s">
        <v>234</v>
      </c>
      <c r="F100">
        <v>4</v>
      </c>
    </row>
    <row r="101" spans="5:7" x14ac:dyDescent="0.25">
      <c r="E101" t="s">
        <v>36</v>
      </c>
      <c r="F101">
        <v>1</v>
      </c>
    </row>
    <row r="105" spans="5:7" x14ac:dyDescent="0.25">
      <c r="G105" s="5"/>
    </row>
    <row r="106" spans="5:7" x14ac:dyDescent="0.25">
      <c r="G106" s="5"/>
    </row>
    <row r="107" spans="5:7" x14ac:dyDescent="0.25">
      <c r="G107" s="5"/>
    </row>
    <row r="108" spans="5:7" x14ac:dyDescent="0.25">
      <c r="G108" s="5"/>
    </row>
    <row r="109" spans="5:7" x14ac:dyDescent="0.25">
      <c r="G109" s="5"/>
    </row>
    <row r="110" spans="5:7" x14ac:dyDescent="0.25">
      <c r="G110" s="5"/>
    </row>
    <row r="114" spans="5:7" ht="75" x14ac:dyDescent="0.25">
      <c r="E114" s="2" t="s">
        <v>46</v>
      </c>
      <c r="F114" s="2" t="s">
        <v>51</v>
      </c>
      <c r="G114" s="7" t="s">
        <v>174</v>
      </c>
    </row>
    <row r="115" spans="5:7" x14ac:dyDescent="0.25">
      <c r="E115" t="s">
        <v>169</v>
      </c>
      <c r="F115" t="s">
        <v>9</v>
      </c>
      <c r="G115" s="5">
        <v>1</v>
      </c>
    </row>
    <row r="116" spans="5:7" x14ac:dyDescent="0.25">
      <c r="E116" t="s">
        <v>133</v>
      </c>
      <c r="F116" t="s">
        <v>9</v>
      </c>
      <c r="G116" s="5">
        <v>1</v>
      </c>
    </row>
    <row r="117" spans="5:7" x14ac:dyDescent="0.25">
      <c r="E117" t="s">
        <v>65</v>
      </c>
      <c r="F117" t="s">
        <v>63</v>
      </c>
      <c r="G117" s="5">
        <v>1</v>
      </c>
    </row>
    <row r="118" spans="5:7" x14ac:dyDescent="0.25">
      <c r="F118" t="s">
        <v>9</v>
      </c>
      <c r="G118" s="5">
        <v>11</v>
      </c>
    </row>
    <row r="119" spans="5:7" x14ac:dyDescent="0.25">
      <c r="E119" t="s">
        <v>147</v>
      </c>
      <c r="F119" t="s">
        <v>63</v>
      </c>
      <c r="G119" s="5">
        <v>3</v>
      </c>
    </row>
    <row r="120" spans="5:7" x14ac:dyDescent="0.25">
      <c r="F120" t="s">
        <v>9</v>
      </c>
      <c r="G120" s="5">
        <v>4</v>
      </c>
    </row>
    <row r="121" spans="5:7" x14ac:dyDescent="0.25">
      <c r="E121" t="s">
        <v>63</v>
      </c>
      <c r="F121" t="s">
        <v>65</v>
      </c>
      <c r="G121" s="5">
        <v>5</v>
      </c>
    </row>
    <row r="122" spans="5:7" x14ac:dyDescent="0.25">
      <c r="F122" t="s">
        <v>88</v>
      </c>
      <c r="G122" s="5">
        <v>4</v>
      </c>
    </row>
    <row r="123" spans="5:7" x14ac:dyDescent="0.25">
      <c r="F123" t="s">
        <v>9</v>
      </c>
      <c r="G123" s="5">
        <v>21</v>
      </c>
    </row>
    <row r="124" spans="5:7" x14ac:dyDescent="0.25">
      <c r="E124" t="s">
        <v>75</v>
      </c>
      <c r="F124" t="s">
        <v>88</v>
      </c>
      <c r="G124" s="5">
        <v>2</v>
      </c>
    </row>
    <row r="125" spans="5:7" x14ac:dyDescent="0.25">
      <c r="F125" t="s">
        <v>9</v>
      </c>
      <c r="G125" s="5">
        <v>14</v>
      </c>
    </row>
    <row r="126" spans="5:7" x14ac:dyDescent="0.25">
      <c r="F126" t="s">
        <v>97</v>
      </c>
      <c r="G126" s="5">
        <v>2</v>
      </c>
    </row>
    <row r="127" spans="5:7" x14ac:dyDescent="0.25">
      <c r="E127" t="s">
        <v>88</v>
      </c>
      <c r="F127" t="s">
        <v>65</v>
      </c>
      <c r="G127" s="5">
        <v>1</v>
      </c>
    </row>
    <row r="128" spans="5:7" x14ac:dyDescent="0.25">
      <c r="F128" t="s">
        <v>9</v>
      </c>
      <c r="G128" s="5">
        <v>2</v>
      </c>
    </row>
    <row r="129" spans="5:7" x14ac:dyDescent="0.25">
      <c r="E129" t="s">
        <v>14</v>
      </c>
      <c r="F129" t="s">
        <v>65</v>
      </c>
      <c r="G129" s="5">
        <v>19</v>
      </c>
    </row>
    <row r="130" spans="5:7" x14ac:dyDescent="0.25">
      <c r="F130" t="s">
        <v>75</v>
      </c>
      <c r="G130" s="5">
        <v>13</v>
      </c>
    </row>
    <row r="131" spans="5:7" x14ac:dyDescent="0.25">
      <c r="F131" t="s">
        <v>9</v>
      </c>
      <c r="G131" s="5">
        <v>8</v>
      </c>
    </row>
    <row r="132" spans="5:7" x14ac:dyDescent="0.25">
      <c r="F132" t="s">
        <v>97</v>
      </c>
      <c r="G132" s="5">
        <v>6</v>
      </c>
    </row>
    <row r="133" spans="5:7" x14ac:dyDescent="0.25">
      <c r="F133" t="s">
        <v>99</v>
      </c>
      <c r="G133" s="5">
        <v>1</v>
      </c>
    </row>
    <row r="134" spans="5:7" x14ac:dyDescent="0.25">
      <c r="F134" t="s">
        <v>110</v>
      </c>
      <c r="G134" s="5">
        <v>1</v>
      </c>
    </row>
    <row r="135" spans="5:7" x14ac:dyDescent="0.25">
      <c r="E135" t="s">
        <v>170</v>
      </c>
      <c r="F135" t="s">
        <v>110</v>
      </c>
      <c r="G135" s="5">
        <v>1</v>
      </c>
    </row>
    <row r="136" spans="5:7" x14ac:dyDescent="0.25">
      <c r="E136" t="s">
        <v>103</v>
      </c>
      <c r="F136" t="s">
        <v>9</v>
      </c>
      <c r="G136" s="5">
        <v>5</v>
      </c>
    </row>
    <row r="137" spans="5:7" x14ac:dyDescent="0.25">
      <c r="E137" t="s">
        <v>73</v>
      </c>
      <c r="F137" t="s">
        <v>65</v>
      </c>
      <c r="G137" s="5">
        <v>2</v>
      </c>
    </row>
    <row r="138" spans="5:7" x14ac:dyDescent="0.25">
      <c r="E138" t="s">
        <v>122</v>
      </c>
      <c r="F138" t="s">
        <v>9</v>
      </c>
      <c r="G138" s="5">
        <v>8</v>
      </c>
    </row>
    <row r="139" spans="5:7" x14ac:dyDescent="0.25">
      <c r="F139" t="s">
        <v>124</v>
      </c>
      <c r="G139" s="5">
        <v>1</v>
      </c>
    </row>
    <row r="140" spans="5:7" x14ac:dyDescent="0.25">
      <c r="E140" t="s">
        <v>142</v>
      </c>
      <c r="F140" t="s">
        <v>65</v>
      </c>
      <c r="G140" s="5">
        <v>1</v>
      </c>
    </row>
    <row r="141" spans="5:7" x14ac:dyDescent="0.25">
      <c r="F141" t="s">
        <v>63</v>
      </c>
      <c r="G141" s="5">
        <v>2</v>
      </c>
    </row>
    <row r="142" spans="5:7" x14ac:dyDescent="0.25">
      <c r="F142" t="s">
        <v>154</v>
      </c>
      <c r="G142" s="5">
        <v>1</v>
      </c>
    </row>
    <row r="143" spans="5:7" x14ac:dyDescent="0.25">
      <c r="E143" t="s">
        <v>115</v>
      </c>
      <c r="F143" t="s">
        <v>75</v>
      </c>
      <c r="G143" s="5">
        <v>1</v>
      </c>
    </row>
    <row r="144" spans="5:7" x14ac:dyDescent="0.25">
      <c r="E144" t="s">
        <v>18</v>
      </c>
      <c r="F144" t="s">
        <v>65</v>
      </c>
      <c r="G144" s="5">
        <v>4</v>
      </c>
    </row>
    <row r="145" spans="5:7" x14ac:dyDescent="0.25">
      <c r="F145" t="s">
        <v>9</v>
      </c>
      <c r="G145" s="5">
        <v>9</v>
      </c>
    </row>
    <row r="146" spans="5:7" x14ac:dyDescent="0.25">
      <c r="E146" t="s">
        <v>146</v>
      </c>
      <c r="F146" t="s">
        <v>9</v>
      </c>
      <c r="G146" s="5">
        <v>1</v>
      </c>
    </row>
    <row r="147" spans="5:7" x14ac:dyDescent="0.25">
      <c r="E147" t="s">
        <v>140</v>
      </c>
      <c r="F147" t="s">
        <v>9</v>
      </c>
      <c r="G147" s="5">
        <v>1</v>
      </c>
    </row>
    <row r="148" spans="5:7" x14ac:dyDescent="0.25">
      <c r="E148" t="s">
        <v>127</v>
      </c>
      <c r="F148" t="s">
        <v>65</v>
      </c>
      <c r="G148" s="5">
        <v>1</v>
      </c>
    </row>
    <row r="149" spans="5:7" x14ac:dyDescent="0.25">
      <c r="F149" t="s">
        <v>9</v>
      </c>
      <c r="G149" s="5">
        <v>6</v>
      </c>
    </row>
    <row r="150" spans="5:7" x14ac:dyDescent="0.25">
      <c r="F150" t="s">
        <v>128</v>
      </c>
      <c r="G150" s="5">
        <v>3</v>
      </c>
    </row>
    <row r="151" spans="5:7" x14ac:dyDescent="0.25">
      <c r="E151" t="s">
        <v>7</v>
      </c>
      <c r="F151" t="s">
        <v>65</v>
      </c>
      <c r="G151" s="5">
        <v>2</v>
      </c>
    </row>
    <row r="152" spans="5:7" x14ac:dyDescent="0.25">
      <c r="F152" t="s">
        <v>63</v>
      </c>
      <c r="G152" s="5">
        <v>1</v>
      </c>
    </row>
    <row r="153" spans="5:7" x14ac:dyDescent="0.25">
      <c r="F153" t="s">
        <v>75</v>
      </c>
      <c r="G153" s="5">
        <v>4</v>
      </c>
    </row>
    <row r="154" spans="5:7" x14ac:dyDescent="0.25">
      <c r="F154" t="s">
        <v>88</v>
      </c>
      <c r="G154" s="5">
        <v>1</v>
      </c>
    </row>
    <row r="155" spans="5:7" x14ac:dyDescent="0.25">
      <c r="F155" t="s">
        <v>9</v>
      </c>
      <c r="G155" s="5">
        <v>2</v>
      </c>
    </row>
    <row r="156" spans="5:7" x14ac:dyDescent="0.25">
      <c r="F156" t="s">
        <v>119</v>
      </c>
      <c r="G156" s="5">
        <v>2</v>
      </c>
    </row>
    <row r="157" spans="5:7" x14ac:dyDescent="0.25">
      <c r="E157" t="s">
        <v>91</v>
      </c>
      <c r="F157" t="s">
        <v>63</v>
      </c>
      <c r="G157" s="5">
        <v>4</v>
      </c>
    </row>
    <row r="158" spans="5:7" x14ac:dyDescent="0.25">
      <c r="E158" t="s">
        <v>109</v>
      </c>
      <c r="F158" t="s">
        <v>65</v>
      </c>
      <c r="G158" s="5">
        <v>7</v>
      </c>
    </row>
    <row r="159" spans="5:7" x14ac:dyDescent="0.25">
      <c r="E159" t="s">
        <v>94</v>
      </c>
      <c r="F159" t="s">
        <v>9</v>
      </c>
      <c r="G159" s="5">
        <v>2</v>
      </c>
    </row>
    <row r="160" spans="5:7" x14ac:dyDescent="0.25">
      <c r="E160" t="s">
        <v>138</v>
      </c>
      <c r="F160" t="s">
        <v>156</v>
      </c>
      <c r="G160" s="5">
        <v>2</v>
      </c>
    </row>
    <row r="161" spans="5:7" x14ac:dyDescent="0.25">
      <c r="E161" t="s">
        <v>139</v>
      </c>
      <c r="F161" t="s">
        <v>88</v>
      </c>
      <c r="G161" s="5">
        <v>2</v>
      </c>
    </row>
    <row r="162" spans="5:7" x14ac:dyDescent="0.25">
      <c r="E162" t="s">
        <v>99</v>
      </c>
      <c r="F162" t="s">
        <v>9</v>
      </c>
      <c r="G162" s="5">
        <v>4</v>
      </c>
    </row>
    <row r="163" spans="5:7" x14ac:dyDescent="0.25">
      <c r="E163" t="s">
        <v>124</v>
      </c>
      <c r="F163" t="s">
        <v>9</v>
      </c>
      <c r="G163" s="5">
        <v>5</v>
      </c>
    </row>
    <row r="164" spans="5:7" x14ac:dyDescent="0.25">
      <c r="E164" t="s">
        <v>128</v>
      </c>
      <c r="F164" t="s">
        <v>143</v>
      </c>
      <c r="G164" s="5">
        <v>1</v>
      </c>
    </row>
    <row r="165" spans="5:7" x14ac:dyDescent="0.25">
      <c r="E165" t="s">
        <v>110</v>
      </c>
      <c r="F165" t="s">
        <v>88</v>
      </c>
      <c r="G165" s="5">
        <v>2</v>
      </c>
    </row>
    <row r="166" spans="5:7" x14ac:dyDescent="0.25">
      <c r="E166" t="s">
        <v>165</v>
      </c>
      <c r="F166" t="s">
        <v>165</v>
      </c>
      <c r="G166" s="5"/>
    </row>
    <row r="167" spans="5:7" x14ac:dyDescent="0.25">
      <c r="E167" t="s">
        <v>177</v>
      </c>
      <c r="F167" t="s">
        <v>65</v>
      </c>
      <c r="G167" s="5">
        <v>1</v>
      </c>
    </row>
    <row r="168" spans="5:7" x14ac:dyDescent="0.25">
      <c r="F168" t="s">
        <v>9</v>
      </c>
      <c r="G168" s="5">
        <v>2</v>
      </c>
    </row>
    <row r="169" spans="5:7" x14ac:dyDescent="0.25">
      <c r="E169" t="s">
        <v>163</v>
      </c>
      <c r="G169" s="5">
        <v>211</v>
      </c>
    </row>
    <row r="180" spans="5:7" ht="75" x14ac:dyDescent="0.25">
      <c r="E180" s="6" t="s">
        <v>0</v>
      </c>
      <c r="F180" s="2" t="s">
        <v>52</v>
      </c>
      <c r="G180" s="7" t="s">
        <v>175</v>
      </c>
    </row>
    <row r="181" spans="5:7" x14ac:dyDescent="0.25">
      <c r="E181" t="s">
        <v>13</v>
      </c>
      <c r="F181" t="s">
        <v>112</v>
      </c>
      <c r="G181" s="5">
        <v>3</v>
      </c>
    </row>
    <row r="182" spans="5:7" x14ac:dyDescent="0.25">
      <c r="F182" t="s">
        <v>158</v>
      </c>
      <c r="G182" s="5">
        <v>1</v>
      </c>
    </row>
    <row r="183" spans="5:7" x14ac:dyDescent="0.25">
      <c r="F183" t="s">
        <v>108</v>
      </c>
      <c r="G183" s="5">
        <v>1</v>
      </c>
    </row>
    <row r="184" spans="5:7" x14ac:dyDescent="0.25">
      <c r="F184" t="s">
        <v>89</v>
      </c>
      <c r="G184" s="5">
        <v>1</v>
      </c>
    </row>
    <row r="185" spans="5:7" x14ac:dyDescent="0.25">
      <c r="F185" t="s">
        <v>129</v>
      </c>
      <c r="G185" s="5">
        <v>1</v>
      </c>
    </row>
    <row r="186" spans="5:7" x14ac:dyDescent="0.25">
      <c r="F186" t="s">
        <v>66</v>
      </c>
      <c r="G186" s="5">
        <v>7</v>
      </c>
    </row>
    <row r="187" spans="5:7" x14ac:dyDescent="0.25">
      <c r="F187" t="s">
        <v>111</v>
      </c>
      <c r="G187" s="5">
        <v>2</v>
      </c>
    </row>
    <row r="188" spans="5:7" x14ac:dyDescent="0.25">
      <c r="F188" t="s">
        <v>98</v>
      </c>
      <c r="G188" s="5">
        <v>1</v>
      </c>
    </row>
    <row r="189" spans="5:7" x14ac:dyDescent="0.25">
      <c r="F189" t="s">
        <v>76</v>
      </c>
      <c r="G189" s="5">
        <v>1</v>
      </c>
    </row>
    <row r="190" spans="5:7" x14ac:dyDescent="0.25">
      <c r="F190" t="s">
        <v>105</v>
      </c>
      <c r="G190" s="5">
        <v>3</v>
      </c>
    </row>
    <row r="191" spans="5:7" x14ac:dyDescent="0.25">
      <c r="F191" t="s">
        <v>71</v>
      </c>
      <c r="G191" s="5">
        <v>2</v>
      </c>
    </row>
    <row r="192" spans="5:7" x14ac:dyDescent="0.25">
      <c r="E192" t="s">
        <v>11</v>
      </c>
      <c r="F192" t="s">
        <v>126</v>
      </c>
      <c r="G192" s="5">
        <v>3</v>
      </c>
    </row>
    <row r="193" spans="6:7" x14ac:dyDescent="0.25">
      <c r="F193" t="s">
        <v>112</v>
      </c>
      <c r="G193" s="5">
        <v>5</v>
      </c>
    </row>
    <row r="194" spans="6:7" x14ac:dyDescent="0.25">
      <c r="F194" t="s">
        <v>108</v>
      </c>
      <c r="G194" s="5">
        <v>3</v>
      </c>
    </row>
    <row r="195" spans="6:7" x14ac:dyDescent="0.25">
      <c r="F195" t="s">
        <v>120</v>
      </c>
      <c r="G195" s="5">
        <v>2</v>
      </c>
    </row>
    <row r="196" spans="6:7" x14ac:dyDescent="0.25">
      <c r="F196" t="s">
        <v>89</v>
      </c>
      <c r="G196" s="5">
        <v>2</v>
      </c>
    </row>
    <row r="197" spans="6:7" x14ac:dyDescent="0.25">
      <c r="F197" t="s">
        <v>20</v>
      </c>
      <c r="G197" s="5">
        <v>5</v>
      </c>
    </row>
    <row r="198" spans="6:7" x14ac:dyDescent="0.25">
      <c r="F198" t="s">
        <v>96</v>
      </c>
      <c r="G198" s="5">
        <v>9</v>
      </c>
    </row>
    <row r="199" spans="6:7" x14ac:dyDescent="0.25">
      <c r="F199" t="s">
        <v>130</v>
      </c>
      <c r="G199" s="5">
        <v>3</v>
      </c>
    </row>
    <row r="200" spans="6:7" x14ac:dyDescent="0.25">
      <c r="F200" t="s">
        <v>129</v>
      </c>
      <c r="G200" s="5">
        <v>2</v>
      </c>
    </row>
    <row r="201" spans="6:7" x14ac:dyDescent="0.25">
      <c r="F201" t="s">
        <v>101</v>
      </c>
      <c r="G201" s="5">
        <v>3</v>
      </c>
    </row>
    <row r="202" spans="6:7" x14ac:dyDescent="0.25">
      <c r="F202" t="s">
        <v>66</v>
      </c>
      <c r="G202" s="5">
        <v>7</v>
      </c>
    </row>
    <row r="203" spans="6:7" x14ac:dyDescent="0.25">
      <c r="F203" t="s">
        <v>125</v>
      </c>
      <c r="G203" s="5">
        <v>1</v>
      </c>
    </row>
    <row r="204" spans="6:7" x14ac:dyDescent="0.25">
      <c r="F204" t="s">
        <v>117</v>
      </c>
      <c r="G204" s="5">
        <v>1</v>
      </c>
    </row>
    <row r="205" spans="6:7" x14ac:dyDescent="0.25">
      <c r="F205" t="s">
        <v>131</v>
      </c>
      <c r="G205" s="5">
        <v>1</v>
      </c>
    </row>
    <row r="206" spans="6:7" x14ac:dyDescent="0.25">
      <c r="F206" t="s">
        <v>100</v>
      </c>
      <c r="G206" s="5">
        <v>3</v>
      </c>
    </row>
    <row r="207" spans="6:7" x14ac:dyDescent="0.25">
      <c r="F207" t="s">
        <v>98</v>
      </c>
      <c r="G207" s="5">
        <v>4</v>
      </c>
    </row>
    <row r="208" spans="6:7" x14ac:dyDescent="0.25">
      <c r="F208" t="s">
        <v>149</v>
      </c>
      <c r="G208" s="5">
        <v>6</v>
      </c>
    </row>
    <row r="209" spans="5:7" x14ac:dyDescent="0.25">
      <c r="F209" t="s">
        <v>76</v>
      </c>
      <c r="G209" s="5">
        <v>4</v>
      </c>
    </row>
    <row r="210" spans="5:7" x14ac:dyDescent="0.25">
      <c r="F210" t="s">
        <v>71</v>
      </c>
      <c r="G210" s="5">
        <v>23</v>
      </c>
    </row>
    <row r="211" spans="5:7" x14ac:dyDescent="0.25">
      <c r="F211" t="s">
        <v>34</v>
      </c>
      <c r="G211" s="5">
        <v>1</v>
      </c>
    </row>
    <row r="212" spans="5:7" x14ac:dyDescent="0.25">
      <c r="E212" t="s">
        <v>26</v>
      </c>
      <c r="F212" t="s">
        <v>126</v>
      </c>
      <c r="G212" s="5">
        <v>4</v>
      </c>
    </row>
    <row r="213" spans="5:7" x14ac:dyDescent="0.25">
      <c r="F213" t="s">
        <v>112</v>
      </c>
      <c r="G213" s="5">
        <v>3</v>
      </c>
    </row>
    <row r="214" spans="5:7" x14ac:dyDescent="0.25">
      <c r="F214" t="s">
        <v>151</v>
      </c>
      <c r="G214" s="5">
        <v>2</v>
      </c>
    </row>
    <row r="215" spans="5:7" x14ac:dyDescent="0.25">
      <c r="F215" t="s">
        <v>44</v>
      </c>
      <c r="G215" s="5">
        <v>2</v>
      </c>
    </row>
    <row r="216" spans="5:7" x14ac:dyDescent="0.25">
      <c r="F216" t="s">
        <v>20</v>
      </c>
      <c r="G216" s="5">
        <v>5</v>
      </c>
    </row>
    <row r="217" spans="5:7" x14ac:dyDescent="0.25">
      <c r="F217" t="s">
        <v>96</v>
      </c>
      <c r="G217" s="5">
        <v>2</v>
      </c>
    </row>
    <row r="218" spans="5:7" x14ac:dyDescent="0.25">
      <c r="F218" t="s">
        <v>129</v>
      </c>
      <c r="G218" s="5">
        <v>1</v>
      </c>
    </row>
    <row r="219" spans="5:7" x14ac:dyDescent="0.25">
      <c r="F219" t="s">
        <v>101</v>
      </c>
      <c r="G219" s="5">
        <v>1</v>
      </c>
    </row>
    <row r="220" spans="5:7" x14ac:dyDescent="0.25">
      <c r="F220" t="s">
        <v>66</v>
      </c>
      <c r="G220" s="5">
        <v>5</v>
      </c>
    </row>
    <row r="221" spans="5:7" x14ac:dyDescent="0.25">
      <c r="F221" t="s">
        <v>100</v>
      </c>
      <c r="G221" s="5">
        <v>8</v>
      </c>
    </row>
    <row r="222" spans="5:7" x14ac:dyDescent="0.25">
      <c r="F222" t="s">
        <v>39</v>
      </c>
      <c r="G222" s="5">
        <v>2</v>
      </c>
    </row>
    <row r="223" spans="5:7" x14ac:dyDescent="0.25">
      <c r="F223" t="s">
        <v>98</v>
      </c>
      <c r="G223" s="5">
        <v>3</v>
      </c>
    </row>
    <row r="224" spans="5:7" x14ac:dyDescent="0.25">
      <c r="F224" t="s">
        <v>106</v>
      </c>
      <c r="G224" s="5">
        <v>2</v>
      </c>
    </row>
    <row r="225" spans="5:7" x14ac:dyDescent="0.25">
      <c r="F225" t="s">
        <v>132</v>
      </c>
      <c r="G225" s="5">
        <v>1</v>
      </c>
    </row>
    <row r="226" spans="5:7" x14ac:dyDescent="0.25">
      <c r="F226" t="s">
        <v>76</v>
      </c>
      <c r="G226" s="5">
        <v>6</v>
      </c>
    </row>
    <row r="227" spans="5:7" x14ac:dyDescent="0.25">
      <c r="F227" t="s">
        <v>71</v>
      </c>
      <c r="G227" s="5">
        <v>17</v>
      </c>
    </row>
    <row r="228" spans="5:7" x14ac:dyDescent="0.25">
      <c r="F228" t="s">
        <v>43</v>
      </c>
      <c r="G228" s="5">
        <v>1</v>
      </c>
    </row>
    <row r="229" spans="5:7" x14ac:dyDescent="0.25">
      <c r="E229" t="s">
        <v>12</v>
      </c>
      <c r="F229" t="s">
        <v>120</v>
      </c>
      <c r="G229" s="5">
        <v>3</v>
      </c>
    </row>
    <row r="230" spans="5:7" x14ac:dyDescent="0.25">
      <c r="F230" t="s">
        <v>89</v>
      </c>
      <c r="G230" s="5">
        <v>3</v>
      </c>
    </row>
    <row r="231" spans="5:7" x14ac:dyDescent="0.25">
      <c r="F231" t="s">
        <v>20</v>
      </c>
      <c r="G231" s="5">
        <v>1</v>
      </c>
    </row>
    <row r="232" spans="5:7" x14ac:dyDescent="0.25">
      <c r="F232" t="s">
        <v>130</v>
      </c>
      <c r="G232" s="5">
        <v>5</v>
      </c>
    </row>
    <row r="233" spans="5:7" x14ac:dyDescent="0.25">
      <c r="F233" t="s">
        <v>98</v>
      </c>
      <c r="G233" s="5">
        <v>4</v>
      </c>
    </row>
    <row r="234" spans="5:7" x14ac:dyDescent="0.25">
      <c r="F234" t="s">
        <v>76</v>
      </c>
      <c r="G234" s="5">
        <v>6</v>
      </c>
    </row>
    <row r="235" spans="5:7" x14ac:dyDescent="0.25">
      <c r="F235" t="s">
        <v>71</v>
      </c>
      <c r="G235" s="5">
        <v>4</v>
      </c>
    </row>
    <row r="236" spans="5:7" x14ac:dyDescent="0.25">
      <c r="E236" t="s">
        <v>17</v>
      </c>
      <c r="F236" t="s">
        <v>89</v>
      </c>
      <c r="G236" s="5">
        <v>2</v>
      </c>
    </row>
    <row r="237" spans="5:7" x14ac:dyDescent="0.25">
      <c r="F237" t="s">
        <v>20</v>
      </c>
      <c r="G237" s="5">
        <v>3</v>
      </c>
    </row>
    <row r="238" spans="5:7" x14ac:dyDescent="0.25">
      <c r="F238" t="s">
        <v>98</v>
      </c>
      <c r="G238" s="5">
        <v>1</v>
      </c>
    </row>
    <row r="239" spans="5:7" x14ac:dyDescent="0.25">
      <c r="F239" t="s">
        <v>76</v>
      </c>
      <c r="G239" s="5">
        <v>3</v>
      </c>
    </row>
    <row r="240" spans="5:7" x14ac:dyDescent="0.25">
      <c r="E240" t="s">
        <v>163</v>
      </c>
      <c r="G240" s="5">
        <v>211</v>
      </c>
    </row>
    <row r="266" spans="5:8" x14ac:dyDescent="0.25">
      <c r="E266" s="6" t="s">
        <v>0</v>
      </c>
      <c r="F266" s="6" t="s">
        <v>45</v>
      </c>
      <c r="G266" s="2" t="s">
        <v>53</v>
      </c>
      <c r="H266" s="7" t="s">
        <v>176</v>
      </c>
    </row>
    <row r="267" spans="5:8" x14ac:dyDescent="0.25">
      <c r="E267" t="s">
        <v>13</v>
      </c>
      <c r="F267" t="s">
        <v>78</v>
      </c>
      <c r="G267" t="s">
        <v>6</v>
      </c>
      <c r="H267" s="5">
        <v>7</v>
      </c>
    </row>
    <row r="268" spans="5:8" x14ac:dyDescent="0.25">
      <c r="F268" t="s">
        <v>104</v>
      </c>
      <c r="G268" t="s">
        <v>6</v>
      </c>
      <c r="H268" s="5">
        <v>16</v>
      </c>
    </row>
    <row r="269" spans="5:8" x14ac:dyDescent="0.25">
      <c r="E269" t="s">
        <v>11</v>
      </c>
      <c r="F269" t="s">
        <v>78</v>
      </c>
      <c r="G269" t="s">
        <v>6</v>
      </c>
      <c r="H269" s="5">
        <v>11</v>
      </c>
    </row>
    <row r="270" spans="5:8" x14ac:dyDescent="0.25">
      <c r="F270" t="s">
        <v>87</v>
      </c>
      <c r="G270" t="s">
        <v>6</v>
      </c>
      <c r="H270" s="5">
        <v>11</v>
      </c>
    </row>
    <row r="271" spans="5:8" x14ac:dyDescent="0.25">
      <c r="F271" t="s">
        <v>84</v>
      </c>
      <c r="G271" t="s">
        <v>6</v>
      </c>
      <c r="H271" s="5">
        <v>35</v>
      </c>
    </row>
    <row r="272" spans="5:8" x14ac:dyDescent="0.25">
      <c r="F272" t="s">
        <v>62</v>
      </c>
      <c r="G272" t="s">
        <v>6</v>
      </c>
      <c r="H272" s="5">
        <v>10</v>
      </c>
    </row>
    <row r="273" spans="5:8" x14ac:dyDescent="0.25">
      <c r="G273" t="s">
        <v>4</v>
      </c>
      <c r="H273" s="5">
        <v>4</v>
      </c>
    </row>
    <row r="274" spans="5:8" x14ac:dyDescent="0.25">
      <c r="F274" t="s">
        <v>74</v>
      </c>
      <c r="G274" t="s">
        <v>6</v>
      </c>
      <c r="H274" s="5">
        <v>4</v>
      </c>
    </row>
    <row r="275" spans="5:8" x14ac:dyDescent="0.25">
      <c r="F275" t="s">
        <v>104</v>
      </c>
      <c r="G275" t="s">
        <v>6</v>
      </c>
      <c r="H275" s="5">
        <v>13</v>
      </c>
    </row>
    <row r="276" spans="5:8" x14ac:dyDescent="0.25">
      <c r="E276" s="7" t="s">
        <v>26</v>
      </c>
      <c r="F276" t="s">
        <v>78</v>
      </c>
      <c r="G276" t="s">
        <v>6</v>
      </c>
      <c r="H276" s="5">
        <v>5</v>
      </c>
    </row>
    <row r="277" spans="5:8" x14ac:dyDescent="0.25">
      <c r="E277" s="7"/>
      <c r="F277" t="s">
        <v>87</v>
      </c>
      <c r="G277" t="s">
        <v>6</v>
      </c>
      <c r="H277" s="5">
        <v>10</v>
      </c>
    </row>
    <row r="278" spans="5:8" x14ac:dyDescent="0.25">
      <c r="E278" s="7"/>
      <c r="F278" t="s">
        <v>84</v>
      </c>
      <c r="G278" t="s">
        <v>6</v>
      </c>
      <c r="H278" s="5">
        <v>14</v>
      </c>
    </row>
    <row r="279" spans="5:8" x14ac:dyDescent="0.25">
      <c r="E279" s="7"/>
      <c r="F279" t="s">
        <v>62</v>
      </c>
      <c r="G279" t="s">
        <v>6</v>
      </c>
      <c r="H279" s="5">
        <v>16</v>
      </c>
    </row>
    <row r="280" spans="5:8" x14ac:dyDescent="0.25">
      <c r="E280" s="7"/>
      <c r="G280" t="s">
        <v>4</v>
      </c>
      <c r="H280" s="5">
        <v>3</v>
      </c>
    </row>
    <row r="281" spans="5:8" x14ac:dyDescent="0.25">
      <c r="E281" s="7"/>
      <c r="F281" t="s">
        <v>74</v>
      </c>
      <c r="G281" t="s">
        <v>6</v>
      </c>
      <c r="H281" s="5">
        <v>17</v>
      </c>
    </row>
    <row r="282" spans="5:8" x14ac:dyDescent="0.25">
      <c r="E282" t="s">
        <v>12</v>
      </c>
      <c r="F282" t="s">
        <v>84</v>
      </c>
      <c r="G282" t="s">
        <v>6</v>
      </c>
      <c r="H282" s="5">
        <v>7</v>
      </c>
    </row>
    <row r="283" spans="5:8" x14ac:dyDescent="0.25">
      <c r="F283" t="s">
        <v>62</v>
      </c>
      <c r="G283" t="s">
        <v>6</v>
      </c>
      <c r="H283" s="5">
        <v>15</v>
      </c>
    </row>
    <row r="284" spans="5:8" x14ac:dyDescent="0.25">
      <c r="F284" t="s">
        <v>74</v>
      </c>
      <c r="G284" t="s">
        <v>6</v>
      </c>
      <c r="H284" s="5">
        <v>1</v>
      </c>
    </row>
    <row r="285" spans="5:8" x14ac:dyDescent="0.25">
      <c r="G285" t="s">
        <v>4</v>
      </c>
      <c r="H285" s="5">
        <v>3</v>
      </c>
    </row>
    <row r="286" spans="5:8" x14ac:dyDescent="0.25">
      <c r="E286" t="s">
        <v>17</v>
      </c>
      <c r="F286" t="s">
        <v>84</v>
      </c>
      <c r="G286" t="s">
        <v>6</v>
      </c>
      <c r="H286" s="5">
        <v>7</v>
      </c>
    </row>
    <row r="287" spans="5:8" x14ac:dyDescent="0.25">
      <c r="F287" t="s">
        <v>74</v>
      </c>
      <c r="G287" t="s">
        <v>6</v>
      </c>
      <c r="H287" s="5">
        <v>2</v>
      </c>
    </row>
    <row r="288" spans="5:8" x14ac:dyDescent="0.25">
      <c r="E288" t="s">
        <v>163</v>
      </c>
      <c r="H288" s="5">
        <v>211</v>
      </c>
    </row>
    <row r="300" spans="5:7" ht="60" x14ac:dyDescent="0.25">
      <c r="E300" s="2" t="s">
        <v>46</v>
      </c>
      <c r="F300" s="2" t="s">
        <v>53</v>
      </c>
      <c r="G300" s="7" t="s">
        <v>176</v>
      </c>
    </row>
    <row r="301" spans="5:7" x14ac:dyDescent="0.25">
      <c r="E301" t="s">
        <v>169</v>
      </c>
      <c r="F301" t="s">
        <v>6</v>
      </c>
      <c r="G301" s="5">
        <v>1</v>
      </c>
    </row>
    <row r="302" spans="5:7" x14ac:dyDescent="0.25">
      <c r="E302" t="s">
        <v>133</v>
      </c>
      <c r="F302" t="s">
        <v>6</v>
      </c>
      <c r="G302" s="5">
        <v>1</v>
      </c>
    </row>
    <row r="303" spans="5:7" x14ac:dyDescent="0.25">
      <c r="E303" t="s">
        <v>65</v>
      </c>
      <c r="F303" t="s">
        <v>6</v>
      </c>
      <c r="G303" s="5">
        <v>12</v>
      </c>
    </row>
    <row r="304" spans="5:7" x14ac:dyDescent="0.25">
      <c r="E304" t="s">
        <v>147</v>
      </c>
      <c r="F304" t="s">
        <v>6</v>
      </c>
      <c r="G304" s="5">
        <v>7</v>
      </c>
    </row>
    <row r="305" spans="5:7" x14ac:dyDescent="0.25">
      <c r="E305" t="s">
        <v>63</v>
      </c>
      <c r="F305" t="s">
        <v>6</v>
      </c>
      <c r="G305" s="5">
        <v>30</v>
      </c>
    </row>
    <row r="306" spans="5:7" x14ac:dyDescent="0.25">
      <c r="E306" t="s">
        <v>75</v>
      </c>
      <c r="F306" t="s">
        <v>6</v>
      </c>
      <c r="G306" s="5">
        <v>18</v>
      </c>
    </row>
    <row r="307" spans="5:7" x14ac:dyDescent="0.25">
      <c r="E307" t="s">
        <v>88</v>
      </c>
      <c r="F307" t="s">
        <v>6</v>
      </c>
      <c r="G307" s="5">
        <v>3</v>
      </c>
    </row>
    <row r="308" spans="5:7" x14ac:dyDescent="0.25">
      <c r="E308" t="s">
        <v>14</v>
      </c>
      <c r="F308" t="s">
        <v>6</v>
      </c>
      <c r="G308" s="5">
        <v>41</v>
      </c>
    </row>
    <row r="309" spans="5:7" x14ac:dyDescent="0.25">
      <c r="F309" t="s">
        <v>4</v>
      </c>
      <c r="G309" s="5">
        <v>7</v>
      </c>
    </row>
    <row r="310" spans="5:7" x14ac:dyDescent="0.25">
      <c r="E310" t="s">
        <v>170</v>
      </c>
      <c r="F310" t="s">
        <v>6</v>
      </c>
      <c r="G310" s="5">
        <v>1</v>
      </c>
    </row>
    <row r="311" spans="5:7" x14ac:dyDescent="0.25">
      <c r="E311" t="s">
        <v>103</v>
      </c>
      <c r="F311" t="s">
        <v>6</v>
      </c>
      <c r="G311" s="5">
        <v>5</v>
      </c>
    </row>
    <row r="312" spans="5:7" x14ac:dyDescent="0.25">
      <c r="E312" t="s">
        <v>73</v>
      </c>
      <c r="F312" t="s">
        <v>6</v>
      </c>
      <c r="G312" s="5">
        <v>2</v>
      </c>
    </row>
    <row r="313" spans="5:7" x14ac:dyDescent="0.25">
      <c r="E313" t="s">
        <v>122</v>
      </c>
      <c r="F313" t="s">
        <v>6</v>
      </c>
      <c r="G313" s="5">
        <v>9</v>
      </c>
    </row>
    <row r="314" spans="5:7" x14ac:dyDescent="0.25">
      <c r="E314" t="s">
        <v>142</v>
      </c>
      <c r="F314" t="s">
        <v>6</v>
      </c>
      <c r="G314" s="5">
        <v>4</v>
      </c>
    </row>
    <row r="315" spans="5:7" x14ac:dyDescent="0.25">
      <c r="E315" t="s">
        <v>115</v>
      </c>
      <c r="F315" t="s">
        <v>6</v>
      </c>
      <c r="G315" s="5">
        <v>1</v>
      </c>
    </row>
    <row r="316" spans="5:7" x14ac:dyDescent="0.25">
      <c r="E316" t="s">
        <v>18</v>
      </c>
      <c r="F316" t="s">
        <v>6</v>
      </c>
      <c r="G316" s="5">
        <v>13</v>
      </c>
    </row>
    <row r="317" spans="5:7" x14ac:dyDescent="0.25">
      <c r="E317" t="s">
        <v>146</v>
      </c>
      <c r="F317" t="s">
        <v>6</v>
      </c>
      <c r="G317" s="5">
        <v>1</v>
      </c>
    </row>
    <row r="318" spans="5:7" x14ac:dyDescent="0.25">
      <c r="E318" t="s">
        <v>140</v>
      </c>
      <c r="F318" t="s">
        <v>6</v>
      </c>
      <c r="G318" s="5">
        <v>1</v>
      </c>
    </row>
    <row r="319" spans="5:7" x14ac:dyDescent="0.25">
      <c r="E319" t="s">
        <v>127</v>
      </c>
      <c r="F319" t="s">
        <v>6</v>
      </c>
      <c r="G319" s="5">
        <v>10</v>
      </c>
    </row>
    <row r="320" spans="5:7" x14ac:dyDescent="0.25">
      <c r="E320" t="s">
        <v>7</v>
      </c>
      <c r="F320" t="s">
        <v>6</v>
      </c>
      <c r="G320" s="5">
        <v>12</v>
      </c>
    </row>
    <row r="321" spans="5:7" x14ac:dyDescent="0.25">
      <c r="E321" t="s">
        <v>91</v>
      </c>
      <c r="F321" t="s">
        <v>6</v>
      </c>
      <c r="G321" s="5">
        <v>4</v>
      </c>
    </row>
    <row r="322" spans="5:7" x14ac:dyDescent="0.25">
      <c r="E322" t="s">
        <v>109</v>
      </c>
      <c r="F322" t="s">
        <v>6</v>
      </c>
      <c r="G322" s="5">
        <v>7</v>
      </c>
    </row>
    <row r="323" spans="5:7" x14ac:dyDescent="0.25">
      <c r="E323" t="s">
        <v>94</v>
      </c>
      <c r="F323" t="s">
        <v>6</v>
      </c>
      <c r="G323" s="5">
        <v>2</v>
      </c>
    </row>
    <row r="324" spans="5:7" x14ac:dyDescent="0.25">
      <c r="E324" t="s">
        <v>138</v>
      </c>
      <c r="F324" t="s">
        <v>6</v>
      </c>
      <c r="G324" s="5">
        <v>2</v>
      </c>
    </row>
    <row r="325" spans="5:7" x14ac:dyDescent="0.25">
      <c r="E325" t="s">
        <v>139</v>
      </c>
      <c r="F325" t="s">
        <v>6</v>
      </c>
      <c r="G325" s="5">
        <v>2</v>
      </c>
    </row>
    <row r="326" spans="5:7" x14ac:dyDescent="0.25">
      <c r="E326" t="s">
        <v>99</v>
      </c>
      <c r="F326" t="s">
        <v>6</v>
      </c>
      <c r="G326" s="5">
        <v>4</v>
      </c>
    </row>
    <row r="327" spans="5:7" x14ac:dyDescent="0.25">
      <c r="E327" t="s">
        <v>124</v>
      </c>
      <c r="F327" t="s">
        <v>6</v>
      </c>
      <c r="G327" s="5">
        <v>5</v>
      </c>
    </row>
    <row r="328" spans="5:7" x14ac:dyDescent="0.25">
      <c r="E328" t="s">
        <v>128</v>
      </c>
      <c r="F328" t="s">
        <v>6</v>
      </c>
      <c r="G328" s="5">
        <v>1</v>
      </c>
    </row>
    <row r="329" spans="5:7" x14ac:dyDescent="0.25">
      <c r="E329" t="s">
        <v>110</v>
      </c>
      <c r="F329" t="s">
        <v>6</v>
      </c>
      <c r="G329" s="5">
        <v>2</v>
      </c>
    </row>
    <row r="330" spans="5:7" x14ac:dyDescent="0.25">
      <c r="E330" t="s">
        <v>165</v>
      </c>
      <c r="F330" t="s">
        <v>165</v>
      </c>
      <c r="G330" s="5"/>
    </row>
    <row r="331" spans="5:7" x14ac:dyDescent="0.25">
      <c r="E331" t="s">
        <v>177</v>
      </c>
      <c r="F331" t="s">
        <v>4</v>
      </c>
      <c r="G331" s="5">
        <v>3</v>
      </c>
    </row>
    <row r="332" spans="5:7" x14ac:dyDescent="0.25">
      <c r="E332" t="s">
        <v>163</v>
      </c>
      <c r="G332" s="5">
        <v>211</v>
      </c>
    </row>
    <row r="342" spans="5:8" s="4" customFormat="1" x14ac:dyDescent="0.25"/>
    <row r="344" spans="5:8" x14ac:dyDescent="0.25">
      <c r="E344" s="6" t="s">
        <v>46</v>
      </c>
      <c r="F344" s="2" t="s">
        <v>47</v>
      </c>
      <c r="G344" t="s">
        <v>167</v>
      </c>
      <c r="H344" t="s">
        <v>168</v>
      </c>
    </row>
    <row r="345" spans="5:8" x14ac:dyDescent="0.25">
      <c r="E345" t="s">
        <v>133</v>
      </c>
      <c r="F345" t="s">
        <v>134</v>
      </c>
      <c r="G345" s="5">
        <v>1</v>
      </c>
      <c r="H345" s="5">
        <v>1</v>
      </c>
    </row>
    <row r="346" spans="5:8" x14ac:dyDescent="0.25">
      <c r="E346" t="s">
        <v>65</v>
      </c>
      <c r="F346" t="s">
        <v>63</v>
      </c>
      <c r="G346" s="5">
        <v>1</v>
      </c>
      <c r="H346" s="5">
        <v>1</v>
      </c>
    </row>
    <row r="347" spans="5:8" x14ac:dyDescent="0.25">
      <c r="F347" t="s">
        <v>75</v>
      </c>
      <c r="G347" s="5">
        <v>1</v>
      </c>
      <c r="H347" s="5">
        <v>1</v>
      </c>
    </row>
    <row r="348" spans="5:8" x14ac:dyDescent="0.25">
      <c r="F348" t="s">
        <v>103</v>
      </c>
      <c r="G348" s="5">
        <v>3</v>
      </c>
      <c r="H348" s="5">
        <v>3</v>
      </c>
    </row>
    <row r="349" spans="5:8" x14ac:dyDescent="0.25">
      <c r="F349" t="s">
        <v>18</v>
      </c>
      <c r="G349" s="5">
        <v>1</v>
      </c>
      <c r="H349" s="5">
        <v>1</v>
      </c>
    </row>
    <row r="350" spans="5:8" x14ac:dyDescent="0.25">
      <c r="F350" t="s">
        <v>140</v>
      </c>
      <c r="G350" s="5">
        <v>2</v>
      </c>
      <c r="H350" s="5">
        <v>2</v>
      </c>
    </row>
    <row r="351" spans="5:8" x14ac:dyDescent="0.25">
      <c r="F351" t="s">
        <v>7</v>
      </c>
      <c r="G351" s="5">
        <v>2</v>
      </c>
      <c r="H351" s="5">
        <v>2</v>
      </c>
    </row>
    <row r="352" spans="5:8" x14ac:dyDescent="0.25">
      <c r="F352" t="s">
        <v>114</v>
      </c>
      <c r="G352" s="5">
        <v>2</v>
      </c>
      <c r="H352" s="5">
        <v>2</v>
      </c>
    </row>
    <row r="353" spans="5:8" x14ac:dyDescent="0.25">
      <c r="E353" t="s">
        <v>147</v>
      </c>
      <c r="F353" t="s">
        <v>30</v>
      </c>
      <c r="G353" s="5">
        <v>3</v>
      </c>
      <c r="H353" s="5">
        <v>3</v>
      </c>
    </row>
    <row r="354" spans="5:8" x14ac:dyDescent="0.25">
      <c r="F354" t="s">
        <v>142</v>
      </c>
      <c r="G354" s="5">
        <v>4</v>
      </c>
      <c r="H354" s="5">
        <v>4</v>
      </c>
    </row>
    <row r="355" spans="5:8" x14ac:dyDescent="0.25">
      <c r="E355" t="s">
        <v>63</v>
      </c>
      <c r="F355" t="s">
        <v>63</v>
      </c>
      <c r="G355" s="5">
        <v>3</v>
      </c>
      <c r="H355" s="5">
        <v>3</v>
      </c>
    </row>
    <row r="356" spans="5:8" x14ac:dyDescent="0.25">
      <c r="F356" t="s">
        <v>30</v>
      </c>
      <c r="G356" s="5">
        <v>2</v>
      </c>
      <c r="H356" s="5">
        <v>2</v>
      </c>
    </row>
    <row r="357" spans="5:8" x14ac:dyDescent="0.25">
      <c r="F357" t="s">
        <v>7</v>
      </c>
      <c r="G357" s="5">
        <v>11</v>
      </c>
      <c r="H357" s="5">
        <v>11</v>
      </c>
    </row>
    <row r="358" spans="5:8" x14ac:dyDescent="0.25">
      <c r="F358" t="s">
        <v>91</v>
      </c>
      <c r="G358" s="5">
        <v>3</v>
      </c>
      <c r="H358" s="5">
        <v>3</v>
      </c>
    </row>
    <row r="359" spans="5:8" x14ac:dyDescent="0.25">
      <c r="F359" t="s">
        <v>109</v>
      </c>
      <c r="G359" s="5">
        <v>4</v>
      </c>
      <c r="H359" s="5">
        <v>4</v>
      </c>
    </row>
    <row r="360" spans="5:8" x14ac:dyDescent="0.25">
      <c r="F360" t="s">
        <v>94</v>
      </c>
      <c r="G360" s="5">
        <v>5</v>
      </c>
      <c r="H360" s="5">
        <v>5</v>
      </c>
    </row>
    <row r="361" spans="5:8" x14ac:dyDescent="0.25">
      <c r="F361" t="s">
        <v>138</v>
      </c>
      <c r="G361" s="5">
        <v>2</v>
      </c>
      <c r="H361" s="5">
        <v>2</v>
      </c>
    </row>
    <row r="362" spans="5:8" x14ac:dyDescent="0.25">
      <c r="E362" t="s">
        <v>75</v>
      </c>
      <c r="F362" t="s">
        <v>75</v>
      </c>
      <c r="G362" s="5">
        <v>2</v>
      </c>
      <c r="H362" s="5">
        <v>2</v>
      </c>
    </row>
    <row r="363" spans="5:8" x14ac:dyDescent="0.25">
      <c r="F363" t="s">
        <v>30</v>
      </c>
      <c r="G363" s="5">
        <v>1</v>
      </c>
      <c r="H363" s="5">
        <v>1</v>
      </c>
    </row>
    <row r="364" spans="5:8" x14ac:dyDescent="0.25">
      <c r="F364" t="s">
        <v>73</v>
      </c>
      <c r="G364" s="5">
        <v>2</v>
      </c>
      <c r="H364" s="5">
        <v>2</v>
      </c>
    </row>
    <row r="365" spans="5:8" x14ac:dyDescent="0.25">
      <c r="F365" t="s">
        <v>136</v>
      </c>
      <c r="G365" s="5">
        <v>2</v>
      </c>
      <c r="H365" s="5">
        <v>2</v>
      </c>
    </row>
    <row r="366" spans="5:8" x14ac:dyDescent="0.25">
      <c r="F366" t="s">
        <v>7</v>
      </c>
      <c r="G366" s="5">
        <v>5</v>
      </c>
      <c r="H366" s="5">
        <v>5</v>
      </c>
    </row>
    <row r="367" spans="5:8" x14ac:dyDescent="0.25">
      <c r="F367" t="s">
        <v>109</v>
      </c>
      <c r="G367" s="5">
        <v>1</v>
      </c>
      <c r="H367" s="5">
        <v>1</v>
      </c>
    </row>
    <row r="368" spans="5:8" x14ac:dyDescent="0.25">
      <c r="F368" t="s">
        <v>94</v>
      </c>
      <c r="G368" s="5">
        <v>3</v>
      </c>
      <c r="H368" s="5">
        <v>3</v>
      </c>
    </row>
    <row r="369" spans="5:8" x14ac:dyDescent="0.25">
      <c r="F369" t="s">
        <v>150</v>
      </c>
      <c r="G369" s="5">
        <v>2</v>
      </c>
      <c r="H369" s="5">
        <v>2</v>
      </c>
    </row>
    <row r="370" spans="5:8" x14ac:dyDescent="0.25">
      <c r="E370" t="s">
        <v>88</v>
      </c>
      <c r="F370" t="s">
        <v>30</v>
      </c>
      <c r="G370" s="5">
        <v>1</v>
      </c>
      <c r="H370" s="5">
        <v>1</v>
      </c>
    </row>
    <row r="371" spans="5:8" x14ac:dyDescent="0.25">
      <c r="F371" t="s">
        <v>155</v>
      </c>
      <c r="G371" s="5">
        <v>1</v>
      </c>
      <c r="H371" s="5">
        <v>1</v>
      </c>
    </row>
    <row r="372" spans="5:8" x14ac:dyDescent="0.25">
      <c r="F372" t="s">
        <v>157</v>
      </c>
      <c r="G372" s="5">
        <v>1</v>
      </c>
      <c r="H372" s="5">
        <v>1</v>
      </c>
    </row>
    <row r="373" spans="5:8" x14ac:dyDescent="0.25">
      <c r="E373" t="s">
        <v>14</v>
      </c>
      <c r="F373" t="s">
        <v>63</v>
      </c>
      <c r="G373" s="5">
        <v>3</v>
      </c>
      <c r="H373" s="5">
        <v>3</v>
      </c>
    </row>
    <row r="374" spans="5:8" x14ac:dyDescent="0.25">
      <c r="F374" t="s">
        <v>75</v>
      </c>
      <c r="G374" s="5">
        <v>1</v>
      </c>
      <c r="H374" s="5">
        <v>1</v>
      </c>
    </row>
    <row r="375" spans="5:8" x14ac:dyDescent="0.25">
      <c r="F375" t="s">
        <v>31</v>
      </c>
      <c r="G375" s="5">
        <v>2</v>
      </c>
      <c r="H375" s="5">
        <v>2</v>
      </c>
    </row>
    <row r="376" spans="5:8" x14ac:dyDescent="0.25">
      <c r="F376" t="s">
        <v>30</v>
      </c>
      <c r="G376" s="5">
        <v>1</v>
      </c>
      <c r="H376" s="5">
        <v>1</v>
      </c>
    </row>
    <row r="377" spans="5:8" x14ac:dyDescent="0.25">
      <c r="F377" t="s">
        <v>14</v>
      </c>
      <c r="G377" s="5">
        <v>9</v>
      </c>
      <c r="H377" s="5">
        <v>9</v>
      </c>
    </row>
    <row r="378" spans="5:8" x14ac:dyDescent="0.25">
      <c r="F378" t="s">
        <v>73</v>
      </c>
      <c r="G378" s="5">
        <v>3</v>
      </c>
      <c r="H378" s="5">
        <v>3</v>
      </c>
    </row>
    <row r="379" spans="5:8" x14ac:dyDescent="0.25">
      <c r="F379" t="s">
        <v>121</v>
      </c>
      <c r="G379" s="5">
        <v>2</v>
      </c>
      <c r="H379" s="5">
        <v>2</v>
      </c>
    </row>
    <row r="380" spans="5:8" x14ac:dyDescent="0.25">
      <c r="F380" t="s">
        <v>7</v>
      </c>
      <c r="G380" s="5">
        <v>9</v>
      </c>
      <c r="H380" s="5">
        <v>9</v>
      </c>
    </row>
    <row r="381" spans="5:8" x14ac:dyDescent="0.25">
      <c r="F381" t="s">
        <v>91</v>
      </c>
      <c r="G381" s="5">
        <v>7</v>
      </c>
      <c r="H381" s="5">
        <v>7</v>
      </c>
    </row>
    <row r="382" spans="5:8" x14ac:dyDescent="0.25">
      <c r="F382" t="s">
        <v>109</v>
      </c>
      <c r="G382" s="5">
        <v>1</v>
      </c>
      <c r="H382" s="5">
        <v>1</v>
      </c>
    </row>
    <row r="383" spans="5:8" x14ac:dyDescent="0.25">
      <c r="F383" t="s">
        <v>94</v>
      </c>
      <c r="G383" s="5">
        <v>10</v>
      </c>
      <c r="H383" s="5">
        <v>10</v>
      </c>
    </row>
    <row r="384" spans="5:8" x14ac:dyDescent="0.25">
      <c r="E384" t="s">
        <v>103</v>
      </c>
      <c r="F384" t="s">
        <v>7</v>
      </c>
      <c r="G384" s="5">
        <v>5</v>
      </c>
      <c r="H384" s="5">
        <v>5</v>
      </c>
    </row>
    <row r="385" spans="5:8" x14ac:dyDescent="0.25">
      <c r="E385" t="s">
        <v>73</v>
      </c>
      <c r="F385" t="s">
        <v>122</v>
      </c>
      <c r="G385" s="5">
        <v>2</v>
      </c>
      <c r="H385" s="5">
        <v>2</v>
      </c>
    </row>
    <row r="386" spans="5:8" x14ac:dyDescent="0.25">
      <c r="E386" t="s">
        <v>122</v>
      </c>
      <c r="F386" t="s">
        <v>122</v>
      </c>
      <c r="G386" s="5">
        <v>2</v>
      </c>
      <c r="H386" s="5">
        <v>2</v>
      </c>
    </row>
    <row r="387" spans="5:8" x14ac:dyDescent="0.25">
      <c r="F387" t="s">
        <v>121</v>
      </c>
      <c r="G387" s="5">
        <v>1</v>
      </c>
      <c r="H387" s="5">
        <v>1</v>
      </c>
    </row>
    <row r="388" spans="5:8" x14ac:dyDescent="0.25">
      <c r="F388" t="s">
        <v>7</v>
      </c>
      <c r="G388" s="5">
        <v>4</v>
      </c>
      <c r="H388" s="5">
        <v>4</v>
      </c>
    </row>
    <row r="389" spans="5:8" x14ac:dyDescent="0.25">
      <c r="F389" t="s">
        <v>148</v>
      </c>
      <c r="G389" s="5">
        <v>2</v>
      </c>
      <c r="H389" s="5">
        <v>2</v>
      </c>
    </row>
    <row r="390" spans="5:8" x14ac:dyDescent="0.25">
      <c r="E390" t="s">
        <v>142</v>
      </c>
      <c r="F390" t="s">
        <v>153</v>
      </c>
      <c r="G390" s="5">
        <v>1</v>
      </c>
      <c r="H390" s="5">
        <v>1</v>
      </c>
    </row>
    <row r="391" spans="5:8" x14ac:dyDescent="0.25">
      <c r="F391" t="s">
        <v>7</v>
      </c>
      <c r="G391" s="5">
        <v>3</v>
      </c>
      <c r="H391" s="5">
        <v>3</v>
      </c>
    </row>
    <row r="392" spans="5:8" x14ac:dyDescent="0.25">
      <c r="E392" t="s">
        <v>115</v>
      </c>
      <c r="F392" t="s">
        <v>116</v>
      </c>
      <c r="G392" s="5">
        <v>1</v>
      </c>
      <c r="H392" s="5">
        <v>1</v>
      </c>
    </row>
    <row r="393" spans="5:8" x14ac:dyDescent="0.25">
      <c r="E393" t="s">
        <v>18</v>
      </c>
      <c r="F393" t="s">
        <v>65</v>
      </c>
      <c r="G393" s="5">
        <v>1</v>
      </c>
      <c r="H393" s="5">
        <v>1</v>
      </c>
    </row>
    <row r="394" spans="5:8" x14ac:dyDescent="0.25">
      <c r="F394" t="s">
        <v>30</v>
      </c>
      <c r="G394" s="5">
        <v>9</v>
      </c>
      <c r="H394" s="5">
        <v>9</v>
      </c>
    </row>
    <row r="395" spans="5:8" x14ac:dyDescent="0.25">
      <c r="F395" t="s">
        <v>18</v>
      </c>
      <c r="G395" s="5">
        <v>1</v>
      </c>
      <c r="H395" s="5">
        <v>1</v>
      </c>
    </row>
    <row r="396" spans="5:8" x14ac:dyDescent="0.25">
      <c r="F396" t="s">
        <v>91</v>
      </c>
      <c r="G396" s="5">
        <v>2</v>
      </c>
      <c r="H396" s="5">
        <v>2</v>
      </c>
    </row>
    <row r="397" spans="5:8" x14ac:dyDescent="0.25">
      <c r="E397" t="s">
        <v>146</v>
      </c>
      <c r="F397" t="s">
        <v>134</v>
      </c>
      <c r="G397" s="5">
        <v>1</v>
      </c>
      <c r="H397" s="5">
        <v>1</v>
      </c>
    </row>
    <row r="398" spans="5:8" x14ac:dyDescent="0.25">
      <c r="E398" t="s">
        <v>140</v>
      </c>
      <c r="F398" t="s">
        <v>94</v>
      </c>
      <c r="G398" s="5">
        <v>1</v>
      </c>
      <c r="H398" s="5">
        <v>1</v>
      </c>
    </row>
    <row r="399" spans="5:8" x14ac:dyDescent="0.25">
      <c r="E399" t="s">
        <v>127</v>
      </c>
      <c r="F399" t="s">
        <v>122</v>
      </c>
      <c r="G399" s="5">
        <v>2</v>
      </c>
      <c r="H399" s="5">
        <v>2</v>
      </c>
    </row>
    <row r="400" spans="5:8" x14ac:dyDescent="0.25">
      <c r="F400" t="s">
        <v>18</v>
      </c>
      <c r="G400" s="5">
        <v>1</v>
      </c>
      <c r="H400" s="5">
        <v>1</v>
      </c>
    </row>
    <row r="401" spans="5:8" x14ac:dyDescent="0.25">
      <c r="F401" t="s">
        <v>127</v>
      </c>
      <c r="G401" s="5">
        <v>1</v>
      </c>
      <c r="H401" s="5">
        <v>1</v>
      </c>
    </row>
    <row r="402" spans="5:8" x14ac:dyDescent="0.25">
      <c r="F402" t="s">
        <v>121</v>
      </c>
      <c r="G402" s="5">
        <v>3</v>
      </c>
      <c r="H402" s="5">
        <v>3</v>
      </c>
    </row>
    <row r="403" spans="5:8" x14ac:dyDescent="0.25">
      <c r="F403" t="s">
        <v>7</v>
      </c>
      <c r="G403" s="5">
        <v>3</v>
      </c>
      <c r="H403" s="5">
        <v>3</v>
      </c>
    </row>
    <row r="404" spans="5:8" x14ac:dyDescent="0.25">
      <c r="E404" t="s">
        <v>7</v>
      </c>
      <c r="F404" t="s">
        <v>14</v>
      </c>
      <c r="G404" s="5">
        <v>3</v>
      </c>
      <c r="H404" s="5">
        <v>3</v>
      </c>
    </row>
    <row r="405" spans="5:8" x14ac:dyDescent="0.25">
      <c r="F405" t="s">
        <v>103</v>
      </c>
      <c r="G405" s="5">
        <v>1</v>
      </c>
      <c r="H405" s="5">
        <v>1</v>
      </c>
    </row>
    <row r="406" spans="5:8" x14ac:dyDescent="0.25">
      <c r="F406" t="s">
        <v>73</v>
      </c>
      <c r="G406" s="5">
        <v>2</v>
      </c>
      <c r="H406" s="5">
        <v>2</v>
      </c>
    </row>
    <row r="407" spans="5:8" x14ac:dyDescent="0.25">
      <c r="F407" t="s">
        <v>18</v>
      </c>
      <c r="G407" s="5">
        <v>1</v>
      </c>
      <c r="H407" s="5">
        <v>1</v>
      </c>
    </row>
    <row r="408" spans="5:8" x14ac:dyDescent="0.25">
      <c r="F408" t="s">
        <v>7</v>
      </c>
      <c r="G408" s="5">
        <v>3</v>
      </c>
      <c r="H408" s="5">
        <v>3</v>
      </c>
    </row>
    <row r="409" spans="5:8" x14ac:dyDescent="0.25">
      <c r="F409" t="s">
        <v>91</v>
      </c>
      <c r="G409" s="5">
        <v>1</v>
      </c>
      <c r="H409" s="5">
        <v>1</v>
      </c>
    </row>
    <row r="410" spans="5:8" x14ac:dyDescent="0.25">
      <c r="F410" t="s">
        <v>94</v>
      </c>
      <c r="G410" s="5">
        <v>1</v>
      </c>
      <c r="H410" s="5">
        <v>1</v>
      </c>
    </row>
    <row r="411" spans="5:8" x14ac:dyDescent="0.25">
      <c r="E411" t="s">
        <v>91</v>
      </c>
      <c r="F411" t="s">
        <v>123</v>
      </c>
      <c r="G411" s="5">
        <v>4</v>
      </c>
      <c r="H411" s="5">
        <v>4</v>
      </c>
    </row>
    <row r="412" spans="5:8" x14ac:dyDescent="0.25">
      <c r="E412" t="s">
        <v>109</v>
      </c>
      <c r="F412" t="s">
        <v>14</v>
      </c>
      <c r="G412" s="5">
        <v>3</v>
      </c>
      <c r="H412" s="5">
        <v>3</v>
      </c>
    </row>
    <row r="413" spans="5:8" x14ac:dyDescent="0.25">
      <c r="F413" t="s">
        <v>7</v>
      </c>
      <c r="G413" s="5">
        <v>1</v>
      </c>
      <c r="H413" s="5">
        <v>1</v>
      </c>
    </row>
    <row r="414" spans="5:8" x14ac:dyDescent="0.25">
      <c r="F414" t="s">
        <v>94</v>
      </c>
      <c r="G414" s="5">
        <v>3</v>
      </c>
      <c r="H414" s="5">
        <v>3</v>
      </c>
    </row>
    <row r="415" spans="5:8" x14ac:dyDescent="0.25">
      <c r="E415" t="s">
        <v>94</v>
      </c>
      <c r="F415" t="s">
        <v>7</v>
      </c>
      <c r="G415" s="5">
        <v>2</v>
      </c>
      <c r="H415" s="5">
        <v>2</v>
      </c>
    </row>
    <row r="416" spans="5:8" x14ac:dyDescent="0.25">
      <c r="E416" t="s">
        <v>138</v>
      </c>
      <c r="F416" t="s">
        <v>7</v>
      </c>
      <c r="G416" s="5">
        <v>2</v>
      </c>
      <c r="H416" s="5">
        <v>2</v>
      </c>
    </row>
    <row r="417" spans="5:8" x14ac:dyDescent="0.25">
      <c r="E417" t="s">
        <v>139</v>
      </c>
      <c r="F417" t="s">
        <v>30</v>
      </c>
      <c r="G417" s="5">
        <v>2</v>
      </c>
      <c r="H417" s="5">
        <v>2</v>
      </c>
    </row>
    <row r="418" spans="5:8" x14ac:dyDescent="0.25">
      <c r="E418" t="s">
        <v>99</v>
      </c>
      <c r="F418" t="s">
        <v>99</v>
      </c>
      <c r="G418" s="5">
        <v>4</v>
      </c>
      <c r="H418" s="5">
        <v>4</v>
      </c>
    </row>
    <row r="419" spans="5:8" x14ac:dyDescent="0.25">
      <c r="E419" t="s">
        <v>124</v>
      </c>
      <c r="F419" t="s">
        <v>124</v>
      </c>
      <c r="G419" s="5">
        <v>5</v>
      </c>
      <c r="H419" s="5">
        <v>5</v>
      </c>
    </row>
    <row r="420" spans="5:8" x14ac:dyDescent="0.25">
      <c r="E420" t="s">
        <v>128</v>
      </c>
      <c r="F420" t="s">
        <v>140</v>
      </c>
      <c r="G420" s="5">
        <v>1</v>
      </c>
      <c r="H420" s="5">
        <v>1</v>
      </c>
    </row>
    <row r="421" spans="5:8" x14ac:dyDescent="0.25">
      <c r="E421" t="s">
        <v>110</v>
      </c>
      <c r="F421" t="s">
        <v>94</v>
      </c>
      <c r="G421" s="5">
        <v>2</v>
      </c>
      <c r="H421" s="5">
        <v>2</v>
      </c>
    </row>
    <row r="422" spans="5:8" x14ac:dyDescent="0.25">
      <c r="E422" t="s">
        <v>165</v>
      </c>
      <c r="F422" t="s">
        <v>165</v>
      </c>
      <c r="G422" s="5"/>
      <c r="H422" s="5"/>
    </row>
    <row r="423" spans="5:8" x14ac:dyDescent="0.25">
      <c r="E423" t="s">
        <v>169</v>
      </c>
      <c r="F423" t="s">
        <v>159</v>
      </c>
      <c r="G423" s="5">
        <v>1</v>
      </c>
      <c r="H423" s="5">
        <v>1</v>
      </c>
    </row>
    <row r="424" spans="5:8" x14ac:dyDescent="0.25">
      <c r="E424" t="s">
        <v>170</v>
      </c>
      <c r="F424" t="s">
        <v>109</v>
      </c>
      <c r="G424" s="5">
        <v>1</v>
      </c>
      <c r="H424" s="5">
        <v>1</v>
      </c>
    </row>
    <row r="425" spans="5:8" x14ac:dyDescent="0.25">
      <c r="E425" t="s">
        <v>177</v>
      </c>
      <c r="F425" t="s">
        <v>63</v>
      </c>
      <c r="G425" s="5">
        <v>1</v>
      </c>
      <c r="H425" s="5">
        <v>1</v>
      </c>
    </row>
    <row r="426" spans="5:8" x14ac:dyDescent="0.25">
      <c r="F426" t="s">
        <v>75</v>
      </c>
      <c r="G426" s="5">
        <v>2</v>
      </c>
      <c r="H426" s="5">
        <v>2</v>
      </c>
    </row>
    <row r="427" spans="5:8" x14ac:dyDescent="0.25">
      <c r="E427" t="s">
        <v>163</v>
      </c>
      <c r="G427" s="5">
        <v>211</v>
      </c>
      <c r="H427" s="5">
        <v>211</v>
      </c>
    </row>
    <row r="432" spans="5:8" x14ac:dyDescent="0.25">
      <c r="E432" s="2" t="s">
        <v>48</v>
      </c>
      <c r="F432" s="2" t="s">
        <v>46</v>
      </c>
    </row>
    <row r="433" spans="5:6" x14ac:dyDescent="0.25">
      <c r="E433" t="s">
        <v>6</v>
      </c>
      <c r="F433" t="s">
        <v>169</v>
      </c>
    </row>
    <row r="434" spans="5:6" x14ac:dyDescent="0.25">
      <c r="F434" t="s">
        <v>65</v>
      </c>
    </row>
    <row r="435" spans="5:6" x14ac:dyDescent="0.25">
      <c r="F435" t="s">
        <v>63</v>
      </c>
    </row>
    <row r="436" spans="5:6" x14ac:dyDescent="0.25">
      <c r="F436" t="s">
        <v>75</v>
      </c>
    </row>
    <row r="437" spans="5:6" x14ac:dyDescent="0.25">
      <c r="F437" t="s">
        <v>88</v>
      </c>
    </row>
    <row r="438" spans="5:6" x14ac:dyDescent="0.25">
      <c r="F438" t="s">
        <v>14</v>
      </c>
    </row>
    <row r="439" spans="5:6" x14ac:dyDescent="0.25">
      <c r="F439" t="s">
        <v>103</v>
      </c>
    </row>
    <row r="440" spans="5:6" x14ac:dyDescent="0.25">
      <c r="F440" t="s">
        <v>122</v>
      </c>
    </row>
    <row r="441" spans="5:6" x14ac:dyDescent="0.25">
      <c r="F441" t="s">
        <v>142</v>
      </c>
    </row>
    <row r="442" spans="5:6" x14ac:dyDescent="0.25">
      <c r="F442" t="s">
        <v>18</v>
      </c>
    </row>
    <row r="443" spans="5:6" x14ac:dyDescent="0.25">
      <c r="F443" t="s">
        <v>146</v>
      </c>
    </row>
    <row r="444" spans="5:6" x14ac:dyDescent="0.25">
      <c r="F444" t="s">
        <v>140</v>
      </c>
    </row>
    <row r="445" spans="5:6" x14ac:dyDescent="0.25">
      <c r="F445" t="s">
        <v>127</v>
      </c>
    </row>
    <row r="446" spans="5:6" x14ac:dyDescent="0.25">
      <c r="F446" t="s">
        <v>7</v>
      </c>
    </row>
    <row r="447" spans="5:6" x14ac:dyDescent="0.25">
      <c r="F447" t="s">
        <v>91</v>
      </c>
    </row>
    <row r="448" spans="5:6" x14ac:dyDescent="0.25">
      <c r="F448" t="s">
        <v>109</v>
      </c>
    </row>
    <row r="449" spans="5:6" x14ac:dyDescent="0.25">
      <c r="F449" t="s">
        <v>94</v>
      </c>
    </row>
    <row r="450" spans="5:6" x14ac:dyDescent="0.25">
      <c r="F450" t="s">
        <v>138</v>
      </c>
    </row>
    <row r="451" spans="5:6" x14ac:dyDescent="0.25">
      <c r="F451" t="s">
        <v>139</v>
      </c>
    </row>
    <row r="452" spans="5:6" x14ac:dyDescent="0.25">
      <c r="F452" t="s">
        <v>124</v>
      </c>
    </row>
    <row r="453" spans="5:6" x14ac:dyDescent="0.25">
      <c r="F453" t="s">
        <v>128</v>
      </c>
    </row>
    <row r="454" spans="5:6" x14ac:dyDescent="0.25">
      <c r="E454" t="s">
        <v>64</v>
      </c>
      <c r="F454" t="s">
        <v>65</v>
      </c>
    </row>
    <row r="455" spans="5:6" x14ac:dyDescent="0.25">
      <c r="F455" t="s">
        <v>63</v>
      </c>
    </row>
    <row r="456" spans="5:6" x14ac:dyDescent="0.25">
      <c r="F456" t="s">
        <v>75</v>
      </c>
    </row>
    <row r="457" spans="5:6" x14ac:dyDescent="0.25">
      <c r="F457" t="s">
        <v>14</v>
      </c>
    </row>
    <row r="458" spans="5:6" x14ac:dyDescent="0.25">
      <c r="F458" t="s">
        <v>73</v>
      </c>
    </row>
    <row r="459" spans="5:6" x14ac:dyDescent="0.25">
      <c r="F459" t="s">
        <v>122</v>
      </c>
    </row>
    <row r="460" spans="5:6" x14ac:dyDescent="0.25">
      <c r="F460" t="s">
        <v>142</v>
      </c>
    </row>
    <row r="461" spans="5:6" x14ac:dyDescent="0.25">
      <c r="F461" t="s">
        <v>7</v>
      </c>
    </row>
    <row r="462" spans="5:6" x14ac:dyDescent="0.25">
      <c r="F462" t="s">
        <v>99</v>
      </c>
    </row>
    <row r="463" spans="5:6" x14ac:dyDescent="0.25">
      <c r="F463" t="s">
        <v>170</v>
      </c>
    </row>
    <row r="464" spans="5:6" x14ac:dyDescent="0.25">
      <c r="F464" t="s">
        <v>177</v>
      </c>
    </row>
    <row r="465" spans="5:6" x14ac:dyDescent="0.25">
      <c r="E465" t="s">
        <v>85</v>
      </c>
      <c r="F465" t="s">
        <v>133</v>
      </c>
    </row>
    <row r="466" spans="5:6" x14ac:dyDescent="0.25">
      <c r="F466" t="s">
        <v>65</v>
      </c>
    </row>
    <row r="467" spans="5:6" x14ac:dyDescent="0.25">
      <c r="F467" t="s">
        <v>147</v>
      </c>
    </row>
    <row r="468" spans="5:6" x14ac:dyDescent="0.25">
      <c r="F468" t="s">
        <v>63</v>
      </c>
    </row>
    <row r="469" spans="5:6" x14ac:dyDescent="0.25">
      <c r="F469" t="s">
        <v>75</v>
      </c>
    </row>
    <row r="470" spans="5:6" x14ac:dyDescent="0.25">
      <c r="F470" t="s">
        <v>88</v>
      </c>
    </row>
    <row r="471" spans="5:6" x14ac:dyDescent="0.25">
      <c r="F471" t="s">
        <v>14</v>
      </c>
    </row>
    <row r="472" spans="5:6" x14ac:dyDescent="0.25">
      <c r="F472" t="s">
        <v>122</v>
      </c>
    </row>
    <row r="473" spans="5:6" x14ac:dyDescent="0.25">
      <c r="F473" t="s">
        <v>142</v>
      </c>
    </row>
    <row r="474" spans="5:6" x14ac:dyDescent="0.25">
      <c r="F474" t="s">
        <v>115</v>
      </c>
    </row>
    <row r="475" spans="5:6" x14ac:dyDescent="0.25">
      <c r="F475" t="s">
        <v>127</v>
      </c>
    </row>
    <row r="476" spans="5:6" x14ac:dyDescent="0.25">
      <c r="F476" t="s">
        <v>7</v>
      </c>
    </row>
    <row r="477" spans="5:6" x14ac:dyDescent="0.25">
      <c r="F477" t="s">
        <v>110</v>
      </c>
    </row>
    <row r="478" spans="5:6" x14ac:dyDescent="0.25">
      <c r="E478" t="s">
        <v>163</v>
      </c>
    </row>
    <row r="489" spans="5:6" ht="30" x14ac:dyDescent="0.25">
      <c r="E489" s="2" t="s">
        <v>54</v>
      </c>
      <c r="F489" s="7" t="s">
        <v>178</v>
      </c>
    </row>
    <row r="490" spans="5:6" x14ac:dyDescent="0.25">
      <c r="E490" t="s">
        <v>67</v>
      </c>
      <c r="F490">
        <v>85</v>
      </c>
    </row>
    <row r="491" spans="5:6" x14ac:dyDescent="0.25">
      <c r="E491" t="s">
        <v>118</v>
      </c>
      <c r="F491">
        <v>5</v>
      </c>
    </row>
    <row r="492" spans="5:6" x14ac:dyDescent="0.25">
      <c r="E492" t="s">
        <v>29</v>
      </c>
      <c r="F492">
        <v>22</v>
      </c>
    </row>
    <row r="493" spans="5:6" x14ac:dyDescent="0.25">
      <c r="E493" t="s">
        <v>23</v>
      </c>
      <c r="F493">
        <v>99</v>
      </c>
    </row>
    <row r="494" spans="5:6" x14ac:dyDescent="0.25">
      <c r="E494" t="s">
        <v>163</v>
      </c>
      <c r="F494">
        <v>211</v>
      </c>
    </row>
    <row r="506" spans="5:7" ht="45" x14ac:dyDescent="0.25">
      <c r="E506" s="2" t="s">
        <v>55</v>
      </c>
      <c r="F506" s="2" t="s">
        <v>0</v>
      </c>
      <c r="G506" s="7" t="s">
        <v>179</v>
      </c>
    </row>
    <row r="507" spans="5:7" x14ac:dyDescent="0.25">
      <c r="E507" t="s">
        <v>10</v>
      </c>
      <c r="F507" t="s">
        <v>13</v>
      </c>
      <c r="G507">
        <v>3</v>
      </c>
    </row>
    <row r="508" spans="5:7" x14ac:dyDescent="0.25">
      <c r="F508" t="s">
        <v>11</v>
      </c>
      <c r="G508">
        <v>21</v>
      </c>
    </row>
    <row r="509" spans="5:7" x14ac:dyDescent="0.25">
      <c r="F509" t="s">
        <v>26</v>
      </c>
      <c r="G509">
        <v>14</v>
      </c>
    </row>
    <row r="510" spans="5:7" x14ac:dyDescent="0.25">
      <c r="F510" t="s">
        <v>12</v>
      </c>
      <c r="G510">
        <v>1</v>
      </c>
    </row>
    <row r="511" spans="5:7" x14ac:dyDescent="0.25">
      <c r="E511" t="s">
        <v>5</v>
      </c>
      <c r="F511" t="s">
        <v>13</v>
      </c>
      <c r="G511">
        <v>19</v>
      </c>
    </row>
    <row r="512" spans="5:7" x14ac:dyDescent="0.25">
      <c r="F512" t="s">
        <v>11</v>
      </c>
      <c r="G512">
        <v>59</v>
      </c>
    </row>
    <row r="513" spans="5:7" x14ac:dyDescent="0.25">
      <c r="F513" t="s">
        <v>26</v>
      </c>
      <c r="G513">
        <v>40</v>
      </c>
    </row>
    <row r="514" spans="5:7" x14ac:dyDescent="0.25">
      <c r="F514" t="s">
        <v>12</v>
      </c>
      <c r="G514">
        <v>21</v>
      </c>
    </row>
    <row r="515" spans="5:7" x14ac:dyDescent="0.25">
      <c r="F515" t="s">
        <v>17</v>
      </c>
      <c r="G515">
        <v>9</v>
      </c>
    </row>
    <row r="516" spans="5:7" x14ac:dyDescent="0.25">
      <c r="E516" t="s">
        <v>25</v>
      </c>
      <c r="F516" t="s">
        <v>13</v>
      </c>
      <c r="G516">
        <v>1</v>
      </c>
    </row>
    <row r="517" spans="5:7" x14ac:dyDescent="0.25">
      <c r="F517" t="s">
        <v>11</v>
      </c>
      <c r="G517">
        <v>8</v>
      </c>
    </row>
    <row r="518" spans="5:7" x14ac:dyDescent="0.25">
      <c r="F518" t="s">
        <v>26</v>
      </c>
      <c r="G518">
        <v>11</v>
      </c>
    </row>
    <row r="519" spans="5:7" x14ac:dyDescent="0.25">
      <c r="F519" t="s">
        <v>12</v>
      </c>
      <c r="G519">
        <v>4</v>
      </c>
    </row>
    <row r="520" spans="5:7" x14ac:dyDescent="0.25">
      <c r="E520" t="s">
        <v>163</v>
      </c>
      <c r="G520">
        <v>211</v>
      </c>
    </row>
    <row r="531" spans="5:7" ht="45" x14ac:dyDescent="0.25">
      <c r="E531" s="2" t="s">
        <v>0</v>
      </c>
      <c r="F531" s="2" t="s">
        <v>56</v>
      </c>
      <c r="G531" s="7" t="s">
        <v>180</v>
      </c>
    </row>
    <row r="532" spans="5:7" x14ac:dyDescent="0.25">
      <c r="E532" t="s">
        <v>13</v>
      </c>
      <c r="F532" t="s">
        <v>77</v>
      </c>
      <c r="G532">
        <v>12</v>
      </c>
    </row>
    <row r="533" spans="5:7" x14ac:dyDescent="0.25">
      <c r="F533" t="s">
        <v>80</v>
      </c>
      <c r="G533">
        <v>7</v>
      </c>
    </row>
    <row r="534" spans="5:7" x14ac:dyDescent="0.25">
      <c r="F534" t="s">
        <v>72</v>
      </c>
      <c r="G534">
        <v>3</v>
      </c>
    </row>
    <row r="535" spans="5:7" x14ac:dyDescent="0.25">
      <c r="F535" t="s">
        <v>90</v>
      </c>
      <c r="G535">
        <v>1</v>
      </c>
    </row>
    <row r="536" spans="5:7" x14ac:dyDescent="0.25">
      <c r="E536" t="s">
        <v>11</v>
      </c>
      <c r="F536" t="s">
        <v>77</v>
      </c>
      <c r="G536">
        <v>19</v>
      </c>
    </row>
    <row r="537" spans="5:7" x14ac:dyDescent="0.25">
      <c r="F537" t="s">
        <v>80</v>
      </c>
      <c r="G537">
        <v>25</v>
      </c>
    </row>
    <row r="538" spans="5:7" x14ac:dyDescent="0.25">
      <c r="F538" t="s">
        <v>72</v>
      </c>
      <c r="G538">
        <v>11</v>
      </c>
    </row>
    <row r="539" spans="5:7" x14ac:dyDescent="0.25">
      <c r="F539" t="s">
        <v>90</v>
      </c>
      <c r="G539">
        <v>33</v>
      </c>
    </row>
    <row r="540" spans="5:7" x14ac:dyDescent="0.25">
      <c r="E540" t="s">
        <v>26</v>
      </c>
      <c r="F540" t="s">
        <v>77</v>
      </c>
      <c r="G540">
        <v>34</v>
      </c>
    </row>
    <row r="541" spans="5:7" x14ac:dyDescent="0.25">
      <c r="F541" t="s">
        <v>80</v>
      </c>
      <c r="G541">
        <v>7</v>
      </c>
    </row>
    <row r="542" spans="5:7" x14ac:dyDescent="0.25">
      <c r="F542" t="s">
        <v>72</v>
      </c>
      <c r="G542">
        <v>11</v>
      </c>
    </row>
    <row r="543" spans="5:7" x14ac:dyDescent="0.25">
      <c r="F543" t="s">
        <v>90</v>
      </c>
      <c r="G543">
        <v>13</v>
      </c>
    </row>
    <row r="544" spans="5:7" x14ac:dyDescent="0.25">
      <c r="E544" t="s">
        <v>12</v>
      </c>
      <c r="F544" t="s">
        <v>77</v>
      </c>
      <c r="G544">
        <v>14</v>
      </c>
    </row>
    <row r="545" spans="5:7" x14ac:dyDescent="0.25">
      <c r="F545" t="s">
        <v>72</v>
      </c>
      <c r="G545">
        <v>2</v>
      </c>
    </row>
    <row r="546" spans="5:7" x14ac:dyDescent="0.25">
      <c r="F546" t="s">
        <v>90</v>
      </c>
      <c r="G546">
        <v>10</v>
      </c>
    </row>
    <row r="547" spans="5:7" x14ac:dyDescent="0.25">
      <c r="E547" t="s">
        <v>17</v>
      </c>
      <c r="F547" t="s">
        <v>77</v>
      </c>
      <c r="G547">
        <v>6</v>
      </c>
    </row>
    <row r="548" spans="5:7" x14ac:dyDescent="0.25">
      <c r="F548" t="s">
        <v>80</v>
      </c>
      <c r="G548">
        <v>2</v>
      </c>
    </row>
    <row r="549" spans="5:7" x14ac:dyDescent="0.25">
      <c r="F549" t="s">
        <v>72</v>
      </c>
      <c r="G549">
        <v>1</v>
      </c>
    </row>
    <row r="550" spans="5:7" x14ac:dyDescent="0.25">
      <c r="E550" t="s">
        <v>165</v>
      </c>
      <c r="F550" t="s">
        <v>165</v>
      </c>
    </row>
    <row r="551" spans="5:7" x14ac:dyDescent="0.25">
      <c r="E551" t="s">
        <v>163</v>
      </c>
      <c r="G551">
        <v>211</v>
      </c>
    </row>
    <row r="561" spans="5:7" ht="45" x14ac:dyDescent="0.25">
      <c r="E561" s="2" t="s">
        <v>46</v>
      </c>
      <c r="F561" s="2" t="s">
        <v>1</v>
      </c>
      <c r="G561" s="7" t="s">
        <v>181</v>
      </c>
    </row>
    <row r="562" spans="5:7" x14ac:dyDescent="0.25">
      <c r="E562" t="s">
        <v>169</v>
      </c>
      <c r="F562" t="s">
        <v>95</v>
      </c>
      <c r="G562">
        <v>1</v>
      </c>
    </row>
    <row r="563" spans="5:7" x14ac:dyDescent="0.25">
      <c r="E563" t="s">
        <v>133</v>
      </c>
      <c r="F563" t="s">
        <v>92</v>
      </c>
      <c r="G563">
        <v>1</v>
      </c>
    </row>
    <row r="564" spans="5:7" x14ac:dyDescent="0.25">
      <c r="E564" t="s">
        <v>65</v>
      </c>
      <c r="F564" t="s">
        <v>68</v>
      </c>
      <c r="G564">
        <v>12</v>
      </c>
    </row>
    <row r="565" spans="5:7" x14ac:dyDescent="0.25">
      <c r="E565" t="s">
        <v>147</v>
      </c>
      <c r="F565" t="s">
        <v>68</v>
      </c>
      <c r="G565">
        <v>7</v>
      </c>
    </row>
    <row r="566" spans="5:7" x14ac:dyDescent="0.25">
      <c r="E566" t="s">
        <v>63</v>
      </c>
      <c r="F566" t="s">
        <v>68</v>
      </c>
      <c r="G566">
        <v>30</v>
      </c>
    </row>
    <row r="567" spans="5:7" x14ac:dyDescent="0.25">
      <c r="E567" t="s">
        <v>75</v>
      </c>
      <c r="F567" t="s">
        <v>68</v>
      </c>
      <c r="G567">
        <v>18</v>
      </c>
    </row>
    <row r="568" spans="5:7" x14ac:dyDescent="0.25">
      <c r="E568" t="s">
        <v>88</v>
      </c>
      <c r="F568" t="s">
        <v>68</v>
      </c>
      <c r="G568">
        <v>3</v>
      </c>
    </row>
    <row r="569" spans="5:7" x14ac:dyDescent="0.25">
      <c r="E569" t="s">
        <v>14</v>
      </c>
      <c r="F569" t="s">
        <v>92</v>
      </c>
      <c r="G569">
        <v>23</v>
      </c>
    </row>
    <row r="570" spans="5:7" x14ac:dyDescent="0.25">
      <c r="F570" t="s">
        <v>86</v>
      </c>
      <c r="G570">
        <v>25</v>
      </c>
    </row>
    <row r="571" spans="5:7" x14ac:dyDescent="0.25">
      <c r="E571" t="s">
        <v>170</v>
      </c>
      <c r="F571" t="s">
        <v>92</v>
      </c>
      <c r="G571">
        <v>1</v>
      </c>
    </row>
    <row r="572" spans="5:7" x14ac:dyDescent="0.25">
      <c r="E572" t="s">
        <v>103</v>
      </c>
      <c r="F572" t="s">
        <v>95</v>
      </c>
      <c r="G572">
        <v>5</v>
      </c>
    </row>
    <row r="573" spans="5:7" x14ac:dyDescent="0.25">
      <c r="E573" t="s">
        <v>73</v>
      </c>
      <c r="F573" t="s">
        <v>92</v>
      </c>
      <c r="G573">
        <v>2</v>
      </c>
    </row>
    <row r="574" spans="5:7" x14ac:dyDescent="0.25">
      <c r="E574" t="s">
        <v>122</v>
      </c>
      <c r="F574" t="s">
        <v>92</v>
      </c>
      <c r="G574">
        <v>1</v>
      </c>
    </row>
    <row r="575" spans="5:7" x14ac:dyDescent="0.25">
      <c r="F575" t="s">
        <v>95</v>
      </c>
      <c r="G575">
        <v>8</v>
      </c>
    </row>
    <row r="576" spans="5:7" x14ac:dyDescent="0.25">
      <c r="E576" t="s">
        <v>142</v>
      </c>
      <c r="F576" t="s">
        <v>92</v>
      </c>
      <c r="G576">
        <v>1</v>
      </c>
    </row>
    <row r="577" spans="5:7" x14ac:dyDescent="0.25">
      <c r="F577" t="s">
        <v>95</v>
      </c>
      <c r="G577">
        <v>2</v>
      </c>
    </row>
    <row r="578" spans="5:7" x14ac:dyDescent="0.25">
      <c r="F578" t="s">
        <v>152</v>
      </c>
      <c r="G578">
        <v>1</v>
      </c>
    </row>
    <row r="579" spans="5:7" x14ac:dyDescent="0.25">
      <c r="E579" t="s">
        <v>115</v>
      </c>
      <c r="F579" t="s">
        <v>95</v>
      </c>
      <c r="G579">
        <v>1</v>
      </c>
    </row>
    <row r="580" spans="5:7" x14ac:dyDescent="0.25">
      <c r="E580" t="s">
        <v>18</v>
      </c>
      <c r="F580" t="s">
        <v>92</v>
      </c>
      <c r="G580">
        <v>9</v>
      </c>
    </row>
    <row r="581" spans="5:7" x14ac:dyDescent="0.25">
      <c r="F581" t="s">
        <v>86</v>
      </c>
      <c r="G581">
        <v>4</v>
      </c>
    </row>
    <row r="582" spans="5:7" x14ac:dyDescent="0.25">
      <c r="E582" t="s">
        <v>146</v>
      </c>
      <c r="F582" t="s">
        <v>92</v>
      </c>
      <c r="G582">
        <v>1</v>
      </c>
    </row>
    <row r="583" spans="5:7" x14ac:dyDescent="0.25">
      <c r="E583" t="s">
        <v>140</v>
      </c>
      <c r="F583" t="s">
        <v>95</v>
      </c>
      <c r="G583">
        <v>1</v>
      </c>
    </row>
    <row r="584" spans="5:7" x14ac:dyDescent="0.25">
      <c r="E584" t="s">
        <v>127</v>
      </c>
      <c r="F584" t="s">
        <v>92</v>
      </c>
      <c r="G584">
        <v>8</v>
      </c>
    </row>
    <row r="585" spans="5:7" x14ac:dyDescent="0.25">
      <c r="F585" t="s">
        <v>95</v>
      </c>
      <c r="G585">
        <v>2</v>
      </c>
    </row>
    <row r="586" spans="5:7" x14ac:dyDescent="0.25">
      <c r="E586" t="s">
        <v>7</v>
      </c>
      <c r="F586" t="s">
        <v>81</v>
      </c>
      <c r="G586">
        <v>3</v>
      </c>
    </row>
    <row r="587" spans="5:7" x14ac:dyDescent="0.25">
      <c r="F587" t="s">
        <v>92</v>
      </c>
      <c r="G587">
        <v>5</v>
      </c>
    </row>
    <row r="588" spans="5:7" x14ac:dyDescent="0.25">
      <c r="F588" t="s">
        <v>95</v>
      </c>
      <c r="G588">
        <v>4</v>
      </c>
    </row>
    <row r="589" spans="5:7" x14ac:dyDescent="0.25">
      <c r="E589" t="s">
        <v>91</v>
      </c>
      <c r="F589" t="s">
        <v>92</v>
      </c>
      <c r="G589">
        <v>4</v>
      </c>
    </row>
    <row r="590" spans="5:7" x14ac:dyDescent="0.25">
      <c r="E590" t="s">
        <v>109</v>
      </c>
      <c r="F590" t="s">
        <v>92</v>
      </c>
      <c r="G590">
        <v>6</v>
      </c>
    </row>
    <row r="591" spans="5:7" x14ac:dyDescent="0.25">
      <c r="F591" t="s">
        <v>95</v>
      </c>
      <c r="G591">
        <v>1</v>
      </c>
    </row>
    <row r="592" spans="5:7" x14ac:dyDescent="0.25">
      <c r="E592" t="s">
        <v>94</v>
      </c>
      <c r="F592" t="s">
        <v>95</v>
      </c>
      <c r="G592">
        <v>2</v>
      </c>
    </row>
    <row r="593" spans="5:7" x14ac:dyDescent="0.25">
      <c r="E593" t="s">
        <v>138</v>
      </c>
      <c r="F593" t="s">
        <v>95</v>
      </c>
      <c r="G593">
        <v>2</v>
      </c>
    </row>
    <row r="594" spans="5:7" x14ac:dyDescent="0.25">
      <c r="E594" t="s">
        <v>139</v>
      </c>
      <c r="F594" t="s">
        <v>92</v>
      </c>
      <c r="G594">
        <v>1</v>
      </c>
    </row>
    <row r="595" spans="5:7" x14ac:dyDescent="0.25">
      <c r="F595" t="s">
        <v>95</v>
      </c>
      <c r="G595">
        <v>1</v>
      </c>
    </row>
    <row r="596" spans="5:7" x14ac:dyDescent="0.25">
      <c r="E596" t="s">
        <v>177</v>
      </c>
      <c r="F596" t="s">
        <v>95</v>
      </c>
      <c r="G596">
        <v>1</v>
      </c>
    </row>
    <row r="597" spans="5:7" x14ac:dyDescent="0.25">
      <c r="F597" t="s">
        <v>152</v>
      </c>
      <c r="G597">
        <v>1</v>
      </c>
    </row>
    <row r="598" spans="5:7" x14ac:dyDescent="0.25">
      <c r="F598" t="s">
        <v>86</v>
      </c>
      <c r="G598">
        <v>1</v>
      </c>
    </row>
    <row r="599" spans="5:7" x14ac:dyDescent="0.25">
      <c r="E599" t="s">
        <v>99</v>
      </c>
      <c r="F599" t="s">
        <v>68</v>
      </c>
      <c r="G599">
        <v>4</v>
      </c>
    </row>
    <row r="600" spans="5:7" x14ac:dyDescent="0.25">
      <c r="E600" t="s">
        <v>124</v>
      </c>
      <c r="F600" t="s">
        <v>68</v>
      </c>
      <c r="G600">
        <v>5</v>
      </c>
    </row>
    <row r="601" spans="5:7" x14ac:dyDescent="0.25">
      <c r="E601" t="s">
        <v>128</v>
      </c>
      <c r="F601" t="s">
        <v>95</v>
      </c>
      <c r="G601">
        <v>1</v>
      </c>
    </row>
    <row r="602" spans="5:7" x14ac:dyDescent="0.25">
      <c r="E602" t="s">
        <v>110</v>
      </c>
      <c r="F602" t="s">
        <v>92</v>
      </c>
      <c r="G602">
        <v>2</v>
      </c>
    </row>
    <row r="603" spans="5:7" x14ac:dyDescent="0.25">
      <c r="E603" t="s">
        <v>165</v>
      </c>
      <c r="F603" t="s">
        <v>165</v>
      </c>
    </row>
    <row r="604" spans="5:7" x14ac:dyDescent="0.25">
      <c r="E604" t="s">
        <v>163</v>
      </c>
      <c r="G604">
        <v>211</v>
      </c>
    </row>
    <row r="615" spans="5:7" ht="105" x14ac:dyDescent="0.25">
      <c r="E615" s="2" t="s">
        <v>46</v>
      </c>
      <c r="F615" s="2" t="s">
        <v>57</v>
      </c>
      <c r="G615" s="7" t="s">
        <v>182</v>
      </c>
    </row>
    <row r="616" spans="5:7" x14ac:dyDescent="0.25">
      <c r="E616" t="s">
        <v>169</v>
      </c>
      <c r="F616" t="s">
        <v>69</v>
      </c>
      <c r="G616">
        <v>1</v>
      </c>
    </row>
    <row r="617" spans="5:7" x14ac:dyDescent="0.25">
      <c r="E617" t="s">
        <v>133</v>
      </c>
      <c r="F617" t="s">
        <v>107</v>
      </c>
      <c r="G617">
        <v>1</v>
      </c>
    </row>
    <row r="618" spans="5:7" x14ac:dyDescent="0.25">
      <c r="E618" t="s">
        <v>65</v>
      </c>
      <c r="F618" t="s">
        <v>69</v>
      </c>
      <c r="G618">
        <v>8</v>
      </c>
    </row>
    <row r="619" spans="5:7" x14ac:dyDescent="0.25">
      <c r="F619" t="s">
        <v>107</v>
      </c>
      <c r="G619">
        <v>1</v>
      </c>
    </row>
    <row r="620" spans="5:7" x14ac:dyDescent="0.25">
      <c r="F620" t="s">
        <v>102</v>
      </c>
      <c r="G620">
        <v>3</v>
      </c>
    </row>
    <row r="621" spans="5:7" x14ac:dyDescent="0.25">
      <c r="E621" t="s">
        <v>147</v>
      </c>
      <c r="F621" t="s">
        <v>37</v>
      </c>
      <c r="G621">
        <v>7</v>
      </c>
    </row>
    <row r="622" spans="5:7" x14ac:dyDescent="0.25">
      <c r="E622" t="s">
        <v>63</v>
      </c>
      <c r="F622" t="s">
        <v>69</v>
      </c>
      <c r="G622">
        <v>15</v>
      </c>
    </row>
    <row r="623" spans="5:7" x14ac:dyDescent="0.25">
      <c r="F623" t="s">
        <v>107</v>
      </c>
      <c r="G623">
        <v>7</v>
      </c>
    </row>
    <row r="624" spans="5:7" x14ac:dyDescent="0.25">
      <c r="F624" t="s">
        <v>37</v>
      </c>
      <c r="G624">
        <v>7</v>
      </c>
    </row>
    <row r="625" spans="5:7" x14ac:dyDescent="0.25">
      <c r="F625" t="s">
        <v>93</v>
      </c>
      <c r="G625">
        <v>1</v>
      </c>
    </row>
    <row r="626" spans="5:7" x14ac:dyDescent="0.25">
      <c r="E626" t="s">
        <v>75</v>
      </c>
      <c r="F626" t="s">
        <v>69</v>
      </c>
      <c r="G626">
        <v>10</v>
      </c>
    </row>
    <row r="627" spans="5:7" x14ac:dyDescent="0.25">
      <c r="F627" t="s">
        <v>37</v>
      </c>
      <c r="G627">
        <v>8</v>
      </c>
    </row>
    <row r="628" spans="5:7" x14ac:dyDescent="0.25">
      <c r="E628" t="s">
        <v>88</v>
      </c>
      <c r="F628" t="s">
        <v>69</v>
      </c>
      <c r="G628">
        <v>1</v>
      </c>
    </row>
    <row r="629" spans="5:7" x14ac:dyDescent="0.25">
      <c r="F629" t="s">
        <v>37</v>
      </c>
      <c r="G629">
        <v>2</v>
      </c>
    </row>
    <row r="630" spans="5:7" x14ac:dyDescent="0.25">
      <c r="E630" t="s">
        <v>14</v>
      </c>
      <c r="F630" t="s">
        <v>69</v>
      </c>
      <c r="G630">
        <v>6</v>
      </c>
    </row>
    <row r="631" spans="5:7" x14ac:dyDescent="0.25">
      <c r="F631" t="s">
        <v>107</v>
      </c>
      <c r="G631">
        <v>3</v>
      </c>
    </row>
    <row r="632" spans="5:7" x14ac:dyDescent="0.25">
      <c r="F632" t="s">
        <v>93</v>
      </c>
      <c r="G632">
        <v>14</v>
      </c>
    </row>
    <row r="633" spans="5:7" x14ac:dyDescent="0.25">
      <c r="F633" t="s">
        <v>16</v>
      </c>
      <c r="G633">
        <v>20</v>
      </c>
    </row>
    <row r="634" spans="5:7" x14ac:dyDescent="0.25">
      <c r="F634" t="s">
        <v>102</v>
      </c>
      <c r="G634">
        <v>5</v>
      </c>
    </row>
    <row r="635" spans="5:7" x14ac:dyDescent="0.25">
      <c r="E635" t="s">
        <v>170</v>
      </c>
      <c r="F635" t="s">
        <v>93</v>
      </c>
      <c r="G635">
        <v>1</v>
      </c>
    </row>
    <row r="636" spans="5:7" x14ac:dyDescent="0.25">
      <c r="E636" t="s">
        <v>103</v>
      </c>
      <c r="F636" t="s">
        <v>93</v>
      </c>
      <c r="G636">
        <v>5</v>
      </c>
    </row>
    <row r="637" spans="5:7" x14ac:dyDescent="0.25">
      <c r="E637" t="s">
        <v>73</v>
      </c>
      <c r="F637" t="s">
        <v>69</v>
      </c>
      <c r="G637">
        <v>2</v>
      </c>
    </row>
    <row r="638" spans="5:7" x14ac:dyDescent="0.25">
      <c r="E638" t="s">
        <v>122</v>
      </c>
      <c r="F638" t="s">
        <v>69</v>
      </c>
      <c r="G638">
        <v>3</v>
      </c>
    </row>
    <row r="639" spans="5:7" x14ac:dyDescent="0.25">
      <c r="F639" t="s">
        <v>107</v>
      </c>
      <c r="G639">
        <v>5</v>
      </c>
    </row>
    <row r="640" spans="5:7" x14ac:dyDescent="0.25">
      <c r="F640" t="s">
        <v>16</v>
      </c>
      <c r="G640">
        <v>1</v>
      </c>
    </row>
    <row r="641" spans="5:7" x14ac:dyDescent="0.25">
      <c r="E641" t="s">
        <v>142</v>
      </c>
      <c r="F641" t="s">
        <v>107</v>
      </c>
      <c r="G641">
        <v>3</v>
      </c>
    </row>
    <row r="642" spans="5:7" x14ac:dyDescent="0.25">
      <c r="F642" t="s">
        <v>93</v>
      </c>
      <c r="G642">
        <v>1</v>
      </c>
    </row>
    <row r="643" spans="5:7" x14ac:dyDescent="0.25">
      <c r="E643" t="s">
        <v>115</v>
      </c>
      <c r="F643" t="s">
        <v>93</v>
      </c>
      <c r="G643">
        <v>1</v>
      </c>
    </row>
    <row r="644" spans="5:7" x14ac:dyDescent="0.25">
      <c r="E644" t="s">
        <v>18</v>
      </c>
      <c r="F644" t="s">
        <v>107</v>
      </c>
      <c r="G644">
        <v>2</v>
      </c>
    </row>
    <row r="645" spans="5:7" x14ac:dyDescent="0.25">
      <c r="F645" t="s">
        <v>93</v>
      </c>
      <c r="G645">
        <v>5</v>
      </c>
    </row>
    <row r="646" spans="5:7" x14ac:dyDescent="0.25">
      <c r="F646" t="s">
        <v>16</v>
      </c>
      <c r="G646">
        <v>6</v>
      </c>
    </row>
    <row r="647" spans="5:7" x14ac:dyDescent="0.25">
      <c r="E647" t="s">
        <v>146</v>
      </c>
      <c r="F647" t="s">
        <v>37</v>
      </c>
      <c r="G647">
        <v>1</v>
      </c>
    </row>
    <row r="648" spans="5:7" x14ac:dyDescent="0.25">
      <c r="E648" t="s">
        <v>140</v>
      </c>
      <c r="F648" t="s">
        <v>69</v>
      </c>
      <c r="G648">
        <v>1</v>
      </c>
    </row>
    <row r="649" spans="5:7" x14ac:dyDescent="0.25">
      <c r="E649" t="s">
        <v>127</v>
      </c>
      <c r="F649" t="s">
        <v>107</v>
      </c>
      <c r="G649">
        <v>1</v>
      </c>
    </row>
    <row r="650" spans="5:7" x14ac:dyDescent="0.25">
      <c r="F650" t="s">
        <v>93</v>
      </c>
      <c r="G650">
        <v>7</v>
      </c>
    </row>
    <row r="651" spans="5:7" x14ac:dyDescent="0.25">
      <c r="F651" t="s">
        <v>102</v>
      </c>
      <c r="G651">
        <v>2</v>
      </c>
    </row>
    <row r="652" spans="5:7" x14ac:dyDescent="0.25">
      <c r="E652" t="s">
        <v>7</v>
      </c>
      <c r="F652" t="s">
        <v>69</v>
      </c>
      <c r="G652">
        <v>1</v>
      </c>
    </row>
    <row r="653" spans="5:7" x14ac:dyDescent="0.25">
      <c r="F653" t="s">
        <v>93</v>
      </c>
      <c r="G653">
        <v>5</v>
      </c>
    </row>
    <row r="654" spans="5:7" x14ac:dyDescent="0.25">
      <c r="F654" t="s">
        <v>16</v>
      </c>
      <c r="G654">
        <v>6</v>
      </c>
    </row>
    <row r="655" spans="5:7" x14ac:dyDescent="0.25">
      <c r="E655" t="s">
        <v>91</v>
      </c>
      <c r="F655" t="s">
        <v>93</v>
      </c>
      <c r="G655">
        <v>4</v>
      </c>
    </row>
    <row r="656" spans="5:7" x14ac:dyDescent="0.25">
      <c r="E656" t="s">
        <v>109</v>
      </c>
      <c r="F656" t="s">
        <v>107</v>
      </c>
      <c r="G656">
        <v>1</v>
      </c>
    </row>
    <row r="657" spans="5:7" x14ac:dyDescent="0.25">
      <c r="F657" t="s">
        <v>93</v>
      </c>
      <c r="G657">
        <v>3</v>
      </c>
    </row>
    <row r="658" spans="5:7" x14ac:dyDescent="0.25">
      <c r="F658" t="s">
        <v>16</v>
      </c>
      <c r="G658">
        <v>3</v>
      </c>
    </row>
    <row r="659" spans="5:7" x14ac:dyDescent="0.25">
      <c r="E659" t="s">
        <v>94</v>
      </c>
      <c r="F659" t="s">
        <v>69</v>
      </c>
      <c r="G659">
        <v>2</v>
      </c>
    </row>
    <row r="660" spans="5:7" x14ac:dyDescent="0.25">
      <c r="E660" t="s">
        <v>138</v>
      </c>
      <c r="F660" t="s">
        <v>93</v>
      </c>
      <c r="G660">
        <v>2</v>
      </c>
    </row>
    <row r="661" spans="5:7" x14ac:dyDescent="0.25">
      <c r="E661" t="s">
        <v>139</v>
      </c>
      <c r="F661" t="s">
        <v>16</v>
      </c>
      <c r="G661">
        <v>2</v>
      </c>
    </row>
    <row r="662" spans="5:7" x14ac:dyDescent="0.25">
      <c r="E662" t="s">
        <v>177</v>
      </c>
      <c r="F662" t="s">
        <v>69</v>
      </c>
      <c r="G662">
        <v>3</v>
      </c>
    </row>
    <row r="663" spans="5:7" x14ac:dyDescent="0.25">
      <c r="E663" t="s">
        <v>99</v>
      </c>
      <c r="F663" t="s">
        <v>93</v>
      </c>
      <c r="G663">
        <v>4</v>
      </c>
    </row>
    <row r="664" spans="5:7" x14ac:dyDescent="0.25">
      <c r="E664" t="s">
        <v>124</v>
      </c>
      <c r="F664" t="s">
        <v>37</v>
      </c>
      <c r="G664">
        <v>5</v>
      </c>
    </row>
    <row r="665" spans="5:7" x14ac:dyDescent="0.25">
      <c r="E665" t="s">
        <v>128</v>
      </c>
      <c r="F665" t="s">
        <v>37</v>
      </c>
      <c r="G665">
        <v>1</v>
      </c>
    </row>
    <row r="666" spans="5:7" x14ac:dyDescent="0.25">
      <c r="E666" t="s">
        <v>110</v>
      </c>
      <c r="F666" t="s">
        <v>37</v>
      </c>
      <c r="G666">
        <v>2</v>
      </c>
    </row>
    <row r="667" spans="5:7" x14ac:dyDescent="0.25">
      <c r="E667" t="s">
        <v>165</v>
      </c>
      <c r="F667" t="s">
        <v>165</v>
      </c>
    </row>
    <row r="668" spans="5:7" x14ac:dyDescent="0.25">
      <c r="E668" t="s">
        <v>163</v>
      </c>
      <c r="G668">
        <v>211</v>
      </c>
    </row>
    <row r="676" spans="5:7" ht="45" x14ac:dyDescent="0.25">
      <c r="E676" s="2" t="s">
        <v>58</v>
      </c>
      <c r="F676" s="2" t="s">
        <v>0</v>
      </c>
      <c r="G676" s="7" t="s">
        <v>183</v>
      </c>
    </row>
    <row r="677" spans="5:7" x14ac:dyDescent="0.25">
      <c r="E677" t="s">
        <v>82</v>
      </c>
      <c r="F677" t="s">
        <v>13</v>
      </c>
      <c r="G677">
        <v>7</v>
      </c>
    </row>
    <row r="678" spans="5:7" x14ac:dyDescent="0.25">
      <c r="F678" t="s">
        <v>11</v>
      </c>
      <c r="G678">
        <v>6</v>
      </c>
    </row>
    <row r="679" spans="5:7" x14ac:dyDescent="0.25">
      <c r="F679" t="s">
        <v>12</v>
      </c>
      <c r="G679">
        <v>3</v>
      </c>
    </row>
    <row r="680" spans="5:7" x14ac:dyDescent="0.25">
      <c r="E680" t="s">
        <v>70</v>
      </c>
      <c r="F680" t="s">
        <v>13</v>
      </c>
      <c r="G680">
        <v>5</v>
      </c>
    </row>
    <row r="681" spans="5:7" x14ac:dyDescent="0.25">
      <c r="F681" t="s">
        <v>11</v>
      </c>
      <c r="G681">
        <v>70</v>
      </c>
    </row>
    <row r="682" spans="5:7" x14ac:dyDescent="0.25">
      <c r="F682" t="s">
        <v>26</v>
      </c>
      <c r="G682">
        <v>53</v>
      </c>
    </row>
    <row r="683" spans="5:7" x14ac:dyDescent="0.25">
      <c r="F683" t="s">
        <v>12</v>
      </c>
      <c r="G683">
        <v>12</v>
      </c>
    </row>
    <row r="684" spans="5:7" x14ac:dyDescent="0.25">
      <c r="F684" t="s">
        <v>17</v>
      </c>
      <c r="G684">
        <v>9</v>
      </c>
    </row>
    <row r="685" spans="5:7" x14ac:dyDescent="0.25">
      <c r="E685" t="s">
        <v>33</v>
      </c>
      <c r="F685" t="s">
        <v>13</v>
      </c>
      <c r="G685">
        <v>11</v>
      </c>
    </row>
    <row r="686" spans="5:7" x14ac:dyDescent="0.25">
      <c r="F686" t="s">
        <v>11</v>
      </c>
      <c r="G686">
        <v>12</v>
      </c>
    </row>
    <row r="687" spans="5:7" x14ac:dyDescent="0.25">
      <c r="F687" t="s">
        <v>26</v>
      </c>
      <c r="G687">
        <v>12</v>
      </c>
    </row>
    <row r="688" spans="5:7" x14ac:dyDescent="0.25">
      <c r="F688" t="s">
        <v>12</v>
      </c>
      <c r="G688">
        <v>11</v>
      </c>
    </row>
    <row r="689" spans="5:7" x14ac:dyDescent="0.25">
      <c r="E689" t="s">
        <v>163</v>
      </c>
      <c r="G689">
        <v>211</v>
      </c>
    </row>
    <row r="699" spans="5:7" ht="60" x14ac:dyDescent="0.25">
      <c r="E699" s="2" t="s">
        <v>59</v>
      </c>
      <c r="F699" s="6" t="s">
        <v>45</v>
      </c>
      <c r="G699" s="7" t="s">
        <v>184</v>
      </c>
    </row>
    <row r="700" spans="5:7" x14ac:dyDescent="0.25">
      <c r="E700" t="s">
        <v>6</v>
      </c>
      <c r="F700" t="s">
        <v>78</v>
      </c>
      <c r="G700">
        <v>18</v>
      </c>
    </row>
    <row r="701" spans="5:7" x14ac:dyDescent="0.25">
      <c r="F701" t="s">
        <v>87</v>
      </c>
      <c r="G701">
        <v>18</v>
      </c>
    </row>
    <row r="702" spans="5:7" x14ac:dyDescent="0.25">
      <c r="F702" t="s">
        <v>84</v>
      </c>
      <c r="G702">
        <v>61</v>
      </c>
    </row>
    <row r="703" spans="5:7" x14ac:dyDescent="0.25">
      <c r="F703" t="s">
        <v>62</v>
      </c>
      <c r="G703">
        <v>48</v>
      </c>
    </row>
    <row r="704" spans="5:7" x14ac:dyDescent="0.25">
      <c r="F704" t="s">
        <v>74</v>
      </c>
      <c r="G704">
        <v>27</v>
      </c>
    </row>
    <row r="705" spans="5:8" x14ac:dyDescent="0.25">
      <c r="F705" t="s">
        <v>104</v>
      </c>
      <c r="G705">
        <v>23</v>
      </c>
    </row>
    <row r="706" spans="5:8" x14ac:dyDescent="0.25">
      <c r="E706" t="s">
        <v>113</v>
      </c>
      <c r="F706" t="s">
        <v>104</v>
      </c>
      <c r="G706">
        <v>2</v>
      </c>
    </row>
    <row r="707" spans="5:8" x14ac:dyDescent="0.25">
      <c r="E707" t="s">
        <v>83</v>
      </c>
      <c r="F707" t="s">
        <v>78</v>
      </c>
      <c r="G707">
        <v>5</v>
      </c>
    </row>
    <row r="708" spans="5:8" x14ac:dyDescent="0.25">
      <c r="F708" t="s">
        <v>87</v>
      </c>
      <c r="G708">
        <v>3</v>
      </c>
    </row>
    <row r="709" spans="5:8" x14ac:dyDescent="0.25">
      <c r="F709" t="s">
        <v>84</v>
      </c>
      <c r="G709">
        <v>2</v>
      </c>
    </row>
    <row r="710" spans="5:8" x14ac:dyDescent="0.25">
      <c r="F710" t="s">
        <v>104</v>
      </c>
      <c r="G710">
        <v>4</v>
      </c>
    </row>
    <row r="711" spans="5:8" x14ac:dyDescent="0.25">
      <c r="E711" t="s">
        <v>163</v>
      </c>
      <c r="G711">
        <v>211</v>
      </c>
    </row>
    <row r="719" spans="5:8" ht="30" x14ac:dyDescent="0.25">
      <c r="E719" s="2" t="s">
        <v>60</v>
      </c>
      <c r="F719" s="2" t="s">
        <v>0</v>
      </c>
      <c r="G719" s="6" t="s">
        <v>45</v>
      </c>
      <c r="H719" s="7" t="s">
        <v>185</v>
      </c>
    </row>
    <row r="720" spans="5:8" x14ac:dyDescent="0.25">
      <c r="E720" t="s">
        <v>6</v>
      </c>
      <c r="F720" t="s">
        <v>13</v>
      </c>
      <c r="G720" t="s">
        <v>104</v>
      </c>
      <c r="H720">
        <v>12</v>
      </c>
    </row>
    <row r="721" spans="6:8" x14ac:dyDescent="0.25">
      <c r="F721" t="s">
        <v>11</v>
      </c>
      <c r="G721" t="s">
        <v>78</v>
      </c>
      <c r="H721">
        <v>8</v>
      </c>
    </row>
    <row r="722" spans="6:8" x14ac:dyDescent="0.25">
      <c r="G722" t="s">
        <v>87</v>
      </c>
      <c r="H722">
        <v>11</v>
      </c>
    </row>
    <row r="723" spans="6:8" x14ac:dyDescent="0.25">
      <c r="G723" t="s">
        <v>84</v>
      </c>
      <c r="H723">
        <v>32</v>
      </c>
    </row>
    <row r="724" spans="6:8" x14ac:dyDescent="0.25">
      <c r="G724" t="s">
        <v>62</v>
      </c>
      <c r="H724">
        <v>12</v>
      </c>
    </row>
    <row r="725" spans="6:8" x14ac:dyDescent="0.25">
      <c r="G725" t="s">
        <v>74</v>
      </c>
      <c r="H725">
        <v>4</v>
      </c>
    </row>
    <row r="726" spans="6:8" x14ac:dyDescent="0.25">
      <c r="G726" t="s">
        <v>104</v>
      </c>
      <c r="H726">
        <v>13</v>
      </c>
    </row>
    <row r="727" spans="6:8" x14ac:dyDescent="0.25">
      <c r="F727" t="s">
        <v>26</v>
      </c>
      <c r="G727" t="s">
        <v>78</v>
      </c>
      <c r="H727">
        <v>5</v>
      </c>
    </row>
    <row r="728" spans="6:8" x14ac:dyDescent="0.25">
      <c r="G728" t="s">
        <v>87</v>
      </c>
      <c r="H728">
        <v>6</v>
      </c>
    </row>
    <row r="729" spans="6:8" x14ac:dyDescent="0.25">
      <c r="G729" t="s">
        <v>84</v>
      </c>
      <c r="H729">
        <v>14</v>
      </c>
    </row>
    <row r="730" spans="6:8" x14ac:dyDescent="0.25">
      <c r="G730" t="s">
        <v>62</v>
      </c>
      <c r="H730">
        <v>18</v>
      </c>
    </row>
    <row r="731" spans="6:8" x14ac:dyDescent="0.25">
      <c r="G731" t="s">
        <v>74</v>
      </c>
      <c r="H731">
        <v>17</v>
      </c>
    </row>
    <row r="732" spans="6:8" x14ac:dyDescent="0.25">
      <c r="F732" t="s">
        <v>12</v>
      </c>
      <c r="G732" t="s">
        <v>84</v>
      </c>
      <c r="H732">
        <v>4</v>
      </c>
    </row>
    <row r="733" spans="6:8" x14ac:dyDescent="0.25">
      <c r="G733" t="s">
        <v>62</v>
      </c>
      <c r="H733">
        <v>15</v>
      </c>
    </row>
    <row r="734" spans="6:8" x14ac:dyDescent="0.25">
      <c r="G734" t="s">
        <v>74</v>
      </c>
      <c r="H734">
        <v>4</v>
      </c>
    </row>
    <row r="735" spans="6:8" x14ac:dyDescent="0.25">
      <c r="F735" t="s">
        <v>17</v>
      </c>
      <c r="G735" t="s">
        <v>84</v>
      </c>
      <c r="H735">
        <v>7</v>
      </c>
    </row>
    <row r="736" spans="6:8" x14ac:dyDescent="0.25">
      <c r="G736" t="s">
        <v>74</v>
      </c>
      <c r="H736">
        <v>2</v>
      </c>
    </row>
    <row r="737" spans="5:8" x14ac:dyDescent="0.25">
      <c r="E737" t="s">
        <v>113</v>
      </c>
      <c r="F737" t="s">
        <v>13</v>
      </c>
      <c r="G737" t="s">
        <v>104</v>
      </c>
      <c r="H737">
        <v>3</v>
      </c>
    </row>
    <row r="738" spans="5:8" x14ac:dyDescent="0.25">
      <c r="F738" t="s">
        <v>26</v>
      </c>
      <c r="G738" t="s">
        <v>87</v>
      </c>
      <c r="H738">
        <v>2</v>
      </c>
    </row>
    <row r="739" spans="5:8" x14ac:dyDescent="0.25">
      <c r="E739" t="s">
        <v>83</v>
      </c>
      <c r="F739" t="s">
        <v>13</v>
      </c>
      <c r="G739" t="s">
        <v>78</v>
      </c>
      <c r="H739">
        <v>7</v>
      </c>
    </row>
    <row r="740" spans="5:8" x14ac:dyDescent="0.25">
      <c r="G740" t="s">
        <v>104</v>
      </c>
      <c r="H740">
        <v>1</v>
      </c>
    </row>
    <row r="741" spans="5:8" x14ac:dyDescent="0.25">
      <c r="F741" t="s">
        <v>11</v>
      </c>
      <c r="G741" t="s">
        <v>78</v>
      </c>
      <c r="H741">
        <v>3</v>
      </c>
    </row>
    <row r="742" spans="5:8" x14ac:dyDescent="0.25">
      <c r="G742" t="s">
        <v>84</v>
      </c>
      <c r="H742">
        <v>3</v>
      </c>
    </row>
    <row r="743" spans="5:8" x14ac:dyDescent="0.25">
      <c r="G743" t="s">
        <v>62</v>
      </c>
      <c r="H743">
        <v>2</v>
      </c>
    </row>
    <row r="744" spans="5:8" x14ac:dyDescent="0.25">
      <c r="F744" t="s">
        <v>26</v>
      </c>
      <c r="G744" t="s">
        <v>87</v>
      </c>
      <c r="H744">
        <v>2</v>
      </c>
    </row>
    <row r="745" spans="5:8" x14ac:dyDescent="0.25">
      <c r="G745" t="s">
        <v>62</v>
      </c>
      <c r="H745">
        <v>1</v>
      </c>
    </row>
    <row r="746" spans="5:8" x14ac:dyDescent="0.25">
      <c r="F746" t="s">
        <v>12</v>
      </c>
      <c r="G746" t="s">
        <v>84</v>
      </c>
      <c r="H746">
        <v>3</v>
      </c>
    </row>
    <row r="747" spans="5:8" x14ac:dyDescent="0.25">
      <c r="E747" t="s">
        <v>163</v>
      </c>
      <c r="H747">
        <v>211</v>
      </c>
    </row>
    <row r="754" spans="5:6" ht="30" x14ac:dyDescent="0.25">
      <c r="E754" s="2" t="s">
        <v>61</v>
      </c>
      <c r="F754" s="7" t="s">
        <v>186</v>
      </c>
    </row>
    <row r="755" spans="5:6" x14ac:dyDescent="0.25">
      <c r="E755" t="s">
        <v>135</v>
      </c>
      <c r="F755">
        <v>87</v>
      </c>
    </row>
    <row r="756" spans="5:6" x14ac:dyDescent="0.25">
      <c r="E756" t="s">
        <v>162</v>
      </c>
      <c r="F756">
        <v>18</v>
      </c>
    </row>
    <row r="757" spans="5:6" x14ac:dyDescent="0.25">
      <c r="E757" t="s">
        <v>161</v>
      </c>
      <c r="F757">
        <v>19</v>
      </c>
    </row>
    <row r="758" spans="5:6" x14ac:dyDescent="0.25">
      <c r="E758" t="s">
        <v>144</v>
      </c>
      <c r="F758">
        <v>1</v>
      </c>
    </row>
    <row r="759" spans="5:6" x14ac:dyDescent="0.25">
      <c r="E759" t="s">
        <v>41</v>
      </c>
      <c r="F759">
        <v>1</v>
      </c>
    </row>
    <row r="760" spans="5:6" x14ac:dyDescent="0.25">
      <c r="E760" t="s">
        <v>40</v>
      </c>
      <c r="F760">
        <v>1</v>
      </c>
    </row>
    <row r="761" spans="5:6" x14ac:dyDescent="0.25">
      <c r="E761" t="s">
        <v>145</v>
      </c>
      <c r="F761">
        <v>1</v>
      </c>
    </row>
    <row r="762" spans="5:6" x14ac:dyDescent="0.25">
      <c r="E762" t="s">
        <v>141</v>
      </c>
      <c r="F762">
        <v>2</v>
      </c>
    </row>
    <row r="763" spans="5:6" x14ac:dyDescent="0.25">
      <c r="E763" t="s">
        <v>42</v>
      </c>
      <c r="F763">
        <v>1</v>
      </c>
    </row>
    <row r="764" spans="5:6" x14ac:dyDescent="0.25">
      <c r="E764" t="s">
        <v>160</v>
      </c>
      <c r="F764">
        <v>32</v>
      </c>
    </row>
    <row r="765" spans="5:6" x14ac:dyDescent="0.25">
      <c r="E765" t="s">
        <v>137</v>
      </c>
      <c r="F765">
        <v>48</v>
      </c>
    </row>
    <row r="766" spans="5:6" x14ac:dyDescent="0.25">
      <c r="E766" t="s">
        <v>165</v>
      </c>
    </row>
    <row r="767" spans="5:6" x14ac:dyDescent="0.25">
      <c r="E767" t="s">
        <v>163</v>
      </c>
      <c r="F767">
        <v>211</v>
      </c>
    </row>
  </sheetData>
  <autoFilter ref="E88:F101" xr:uid="{AF66232F-9F18-47A6-90DF-ECA36C8F7B1B}">
    <sortState xmlns:xlrd2="http://schemas.microsoft.com/office/spreadsheetml/2017/richdata2" ref="E89:F101">
      <sortCondition descending="1" ref="F88:F101"/>
    </sortState>
  </autoFilter>
  <pageMargins left="0.7" right="0.7" top="0.75" bottom="0.75" header="0.3" footer="0.3"/>
  <pageSetup paperSize="9" orientation="portrait" r:id="rId19"/>
  <drawing r:id="rId2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FC515-6B21-4050-B8A6-5CFB378D9356}">
  <dimension ref="L4:N33"/>
  <sheetViews>
    <sheetView topLeftCell="A2" workbookViewId="0">
      <selection activeCell="P33" sqref="P33"/>
    </sheetView>
  </sheetViews>
  <sheetFormatPr defaultRowHeight="15" x14ac:dyDescent="0.25"/>
  <cols>
    <col min="12" max="12" width="15.5703125" bestFit="1" customWidth="1"/>
    <col min="13" max="13" width="20.7109375" bestFit="1" customWidth="1"/>
    <col min="14" max="14" width="22.7109375" bestFit="1" customWidth="1"/>
  </cols>
  <sheetData>
    <row r="4" spans="12:14" x14ac:dyDescent="0.25">
      <c r="M4" s="59"/>
      <c r="N4" s="59"/>
    </row>
    <row r="5" spans="12:14" x14ac:dyDescent="0.25">
      <c r="L5" t="s">
        <v>284</v>
      </c>
      <c r="M5" t="s">
        <v>312</v>
      </c>
      <c r="N5" t="s">
        <v>313</v>
      </c>
    </row>
    <row r="6" spans="12:14" x14ac:dyDescent="0.25">
      <c r="L6" t="s">
        <v>285</v>
      </c>
      <c r="M6" s="24">
        <v>0.26</v>
      </c>
      <c r="N6" s="24">
        <v>0.26</v>
      </c>
    </row>
    <row r="7" spans="12:14" x14ac:dyDescent="0.25">
      <c r="L7" t="s">
        <v>286</v>
      </c>
      <c r="M7" s="24">
        <v>0.25</v>
      </c>
      <c r="N7" s="24">
        <v>0.25</v>
      </c>
    </row>
    <row r="8" spans="12:14" x14ac:dyDescent="0.25">
      <c r="L8" t="s">
        <v>287</v>
      </c>
      <c r="M8" s="24">
        <v>0.25</v>
      </c>
      <c r="N8" s="24">
        <v>0.25</v>
      </c>
    </row>
    <row r="9" spans="12:14" x14ac:dyDescent="0.25">
      <c r="L9" t="s">
        <v>288</v>
      </c>
      <c r="M9" s="24">
        <v>0.25</v>
      </c>
      <c r="N9" s="24">
        <v>0.25</v>
      </c>
    </row>
    <row r="10" spans="12:14" x14ac:dyDescent="0.25">
      <c r="L10" t="s">
        <v>289</v>
      </c>
      <c r="M10" s="24">
        <v>0.24</v>
      </c>
      <c r="N10" s="24">
        <v>0.24</v>
      </c>
    </row>
    <row r="11" spans="12:14" x14ac:dyDescent="0.25">
      <c r="L11" t="s">
        <v>290</v>
      </c>
      <c r="M11" s="24">
        <v>0.22</v>
      </c>
      <c r="N11" s="24">
        <v>0.22</v>
      </c>
    </row>
    <row r="12" spans="12:14" x14ac:dyDescent="0.25">
      <c r="L12" t="s">
        <v>291</v>
      </c>
      <c r="M12" s="24">
        <v>0.21</v>
      </c>
      <c r="N12" s="24">
        <v>0.21</v>
      </c>
    </row>
    <row r="13" spans="12:14" x14ac:dyDescent="0.25">
      <c r="L13" t="s">
        <v>292</v>
      </c>
      <c r="M13" s="24">
        <v>0.21</v>
      </c>
      <c r="N13" s="24">
        <v>0.21</v>
      </c>
    </row>
    <row r="14" spans="12:14" x14ac:dyDescent="0.25">
      <c r="L14" t="s">
        <v>293</v>
      </c>
      <c r="M14" s="24">
        <v>0.21</v>
      </c>
      <c r="N14" s="24">
        <v>0.21</v>
      </c>
    </row>
    <row r="15" spans="12:14" x14ac:dyDescent="0.25">
      <c r="L15" t="s">
        <v>294</v>
      </c>
      <c r="M15" s="24">
        <v>0.2</v>
      </c>
      <c r="N15" s="24">
        <v>0.2</v>
      </c>
    </row>
    <row r="16" spans="12:14" x14ac:dyDescent="0.25">
      <c r="L16" t="s">
        <v>295</v>
      </c>
      <c r="M16" s="24">
        <v>0.19</v>
      </c>
      <c r="N16" s="24">
        <v>0.19</v>
      </c>
    </row>
    <row r="17" spans="12:14" x14ac:dyDescent="0.25">
      <c r="L17" t="s">
        <v>296</v>
      </c>
      <c r="M17" s="24">
        <v>0.19</v>
      </c>
      <c r="N17" s="24">
        <v>0.19</v>
      </c>
    </row>
    <row r="18" spans="12:14" x14ac:dyDescent="0.25">
      <c r="L18" t="s">
        <v>297</v>
      </c>
      <c r="M18" s="24">
        <v>0.17</v>
      </c>
      <c r="N18" s="24">
        <v>0.17</v>
      </c>
    </row>
    <row r="19" spans="12:14" x14ac:dyDescent="0.25">
      <c r="L19" t="s">
        <v>298</v>
      </c>
      <c r="M19" s="24">
        <v>0.13</v>
      </c>
      <c r="N19" s="24">
        <v>0.24</v>
      </c>
    </row>
    <row r="20" spans="12:14" x14ac:dyDescent="0.25">
      <c r="L20" t="s">
        <v>299</v>
      </c>
      <c r="M20" s="24">
        <v>0.1</v>
      </c>
      <c r="N20" s="24">
        <v>0.21</v>
      </c>
    </row>
    <row r="21" spans="12:14" x14ac:dyDescent="0.25">
      <c r="L21" t="s">
        <v>300</v>
      </c>
      <c r="M21" s="24">
        <v>0.1</v>
      </c>
      <c r="N21" s="24">
        <v>0.2</v>
      </c>
    </row>
    <row r="22" spans="12:14" x14ac:dyDescent="0.25">
      <c r="L22" t="s">
        <v>301</v>
      </c>
      <c r="M22" s="24">
        <v>0.1</v>
      </c>
      <c r="N22" s="24">
        <v>0.2</v>
      </c>
    </row>
    <row r="23" spans="12:14" x14ac:dyDescent="0.25">
      <c r="L23" t="s">
        <v>302</v>
      </c>
      <c r="M23" s="24">
        <v>0.09</v>
      </c>
      <c r="N23" s="24">
        <v>0.22</v>
      </c>
    </row>
    <row r="24" spans="12:14" x14ac:dyDescent="0.25">
      <c r="L24" t="s">
        <v>303</v>
      </c>
      <c r="M24" s="24">
        <v>0.08</v>
      </c>
      <c r="N24" s="24">
        <v>0.2</v>
      </c>
    </row>
    <row r="25" spans="12:14" x14ac:dyDescent="0.25">
      <c r="L25" t="s">
        <v>304</v>
      </c>
      <c r="M25" s="24">
        <v>7.0000000000000007E-2</v>
      </c>
      <c r="N25" s="24">
        <v>0.26</v>
      </c>
    </row>
    <row r="26" spans="12:14" x14ac:dyDescent="0.25">
      <c r="L26" t="s">
        <v>305</v>
      </c>
      <c r="M26" s="24">
        <v>0.06</v>
      </c>
      <c r="N26" s="24">
        <v>0.21</v>
      </c>
    </row>
    <row r="27" spans="12:14" x14ac:dyDescent="0.25">
      <c r="L27" t="s">
        <v>306</v>
      </c>
      <c r="M27" s="24">
        <v>0.06</v>
      </c>
      <c r="N27" s="24">
        <v>0.21</v>
      </c>
    </row>
    <row r="28" spans="12:14" x14ac:dyDescent="0.25">
      <c r="L28" t="s">
        <v>307</v>
      </c>
      <c r="M28" s="24">
        <v>0.06</v>
      </c>
      <c r="N28" s="24">
        <v>0.23</v>
      </c>
    </row>
    <row r="29" spans="12:14" x14ac:dyDescent="0.25">
      <c r="L29" t="s">
        <v>308</v>
      </c>
      <c r="M29" s="24">
        <v>0.06</v>
      </c>
      <c r="N29" s="24">
        <v>0.2</v>
      </c>
    </row>
    <row r="30" spans="12:14" x14ac:dyDescent="0.25">
      <c r="L30" t="s">
        <v>309</v>
      </c>
      <c r="M30" s="24">
        <v>0.05</v>
      </c>
      <c r="N30" s="24">
        <v>0.19</v>
      </c>
    </row>
    <row r="31" spans="12:14" x14ac:dyDescent="0.25">
      <c r="L31" t="s">
        <v>310</v>
      </c>
      <c r="M31" s="24">
        <v>0.05</v>
      </c>
      <c r="N31" s="24">
        <v>0.2</v>
      </c>
    </row>
    <row r="32" spans="12:14" x14ac:dyDescent="0.25">
      <c r="L32" t="s">
        <v>311</v>
      </c>
      <c r="M32" s="24">
        <v>0</v>
      </c>
      <c r="N32" s="24">
        <v>0.23</v>
      </c>
    </row>
    <row r="33" spans="13:14" x14ac:dyDescent="0.25">
      <c r="M33" s="24"/>
      <c r="N33" s="24"/>
    </row>
  </sheetData>
  <mergeCells count="1">
    <mergeCell ref="M4:N4"/>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D10E0-BF5A-4EED-A3E2-8FCDD139FB2F}">
  <dimension ref="A1:I26"/>
  <sheetViews>
    <sheetView tabSelected="1" workbookViewId="0">
      <selection activeCell="I30" sqref="I30"/>
    </sheetView>
  </sheetViews>
  <sheetFormatPr defaultRowHeight="15" x14ac:dyDescent="0.25"/>
  <cols>
    <col min="1" max="1" width="8.42578125" customWidth="1"/>
    <col min="2" max="2" width="19.28515625" customWidth="1"/>
    <col min="3" max="3" width="12.7109375" customWidth="1"/>
    <col min="4" max="4" width="14.28515625" customWidth="1"/>
    <col min="5" max="5" width="14.140625" bestFit="1" customWidth="1"/>
    <col min="6" max="6" width="15.5703125" bestFit="1" customWidth="1"/>
    <col min="8" max="9" width="19.140625" bestFit="1" customWidth="1"/>
  </cols>
  <sheetData>
    <row r="1" spans="1:9" ht="15.75" thickBot="1" x14ac:dyDescent="0.3"/>
    <row r="2" spans="1:9" s="7" customFormat="1" ht="32.25" customHeight="1" thickBot="1" x14ac:dyDescent="0.3">
      <c r="A2" s="39" t="s">
        <v>319</v>
      </c>
      <c r="B2" s="38" t="s">
        <v>314</v>
      </c>
      <c r="C2" s="38" t="s">
        <v>315</v>
      </c>
      <c r="D2" s="38" t="s">
        <v>316</v>
      </c>
      <c r="E2" s="38" t="s">
        <v>317</v>
      </c>
      <c r="F2" s="40" t="s">
        <v>318</v>
      </c>
      <c r="H2" s="7" t="s">
        <v>323</v>
      </c>
      <c r="I2" s="7" t="s">
        <v>324</v>
      </c>
    </row>
    <row r="3" spans="1:9" ht="37.5" customHeight="1" x14ac:dyDescent="0.25">
      <c r="A3" s="60" t="s">
        <v>320</v>
      </c>
      <c r="B3" s="36" t="s">
        <v>177</v>
      </c>
      <c r="C3" s="20">
        <v>0</v>
      </c>
      <c r="D3" s="33">
        <v>5</v>
      </c>
      <c r="E3" s="20">
        <v>300</v>
      </c>
      <c r="F3" s="28">
        <v>45000</v>
      </c>
      <c r="H3" s="24">
        <f>CORREL(D3:D4,F3:F4)</f>
        <v>1</v>
      </c>
      <c r="I3" t="e">
        <f>CORREL(C3:C4,F3:F4)</f>
        <v>#DIV/0!</v>
      </c>
    </row>
    <row r="4" spans="1:9" ht="37.5" customHeight="1" thickBot="1" x14ac:dyDescent="0.3">
      <c r="A4" s="61"/>
      <c r="B4" s="37" t="s">
        <v>321</v>
      </c>
      <c r="C4" s="29">
        <v>0</v>
      </c>
      <c r="D4" s="34">
        <v>4.5</v>
      </c>
      <c r="E4" s="29">
        <v>300</v>
      </c>
      <c r="F4" s="30">
        <v>40500</v>
      </c>
    </row>
    <row r="5" spans="1:9" ht="37.5" customHeight="1" x14ac:dyDescent="0.25">
      <c r="A5" s="62" t="s">
        <v>322</v>
      </c>
      <c r="B5" s="36" t="s">
        <v>192</v>
      </c>
      <c r="C5" s="20">
        <v>3</v>
      </c>
      <c r="D5" s="33">
        <v>180</v>
      </c>
      <c r="E5" s="20">
        <v>0</v>
      </c>
      <c r="F5" s="28">
        <v>5400</v>
      </c>
      <c r="H5" s="41">
        <f>CORREL(D5:D10,F5:F10)</f>
        <v>-0.49828486888140355</v>
      </c>
      <c r="I5" s="24">
        <f>CORREL(C5:C10,E5:E10)</f>
        <v>-0.61966306962008877</v>
      </c>
    </row>
    <row r="6" spans="1:9" ht="37.5" customHeight="1" x14ac:dyDescent="0.25">
      <c r="A6" s="62"/>
      <c r="B6" s="36" t="s">
        <v>65</v>
      </c>
      <c r="C6" s="20">
        <v>2</v>
      </c>
      <c r="D6" s="33">
        <v>800</v>
      </c>
      <c r="E6" s="20">
        <v>0</v>
      </c>
      <c r="F6" s="28">
        <v>36000</v>
      </c>
    </row>
    <row r="7" spans="1:9" ht="37.5" customHeight="1" x14ac:dyDescent="0.25">
      <c r="A7" s="62"/>
      <c r="B7" s="36" t="s">
        <v>63</v>
      </c>
      <c r="C7" s="20">
        <v>6</v>
      </c>
      <c r="D7" s="33">
        <v>300</v>
      </c>
      <c r="E7" s="20">
        <v>0</v>
      </c>
      <c r="F7" s="28">
        <v>3000</v>
      </c>
    </row>
    <row r="8" spans="1:9" ht="37.5" customHeight="1" x14ac:dyDescent="0.25">
      <c r="A8" s="62"/>
      <c r="B8" s="36" t="s">
        <v>88</v>
      </c>
      <c r="C8" s="20">
        <v>0.25</v>
      </c>
      <c r="D8" s="33">
        <v>200</v>
      </c>
      <c r="E8" s="20">
        <v>4</v>
      </c>
      <c r="F8" s="28">
        <v>72000</v>
      </c>
    </row>
    <row r="9" spans="1:9" ht="37.5" customHeight="1" x14ac:dyDescent="0.25">
      <c r="A9" s="62"/>
      <c r="B9" s="36" t="s">
        <v>97</v>
      </c>
      <c r="C9" s="20">
        <v>0</v>
      </c>
      <c r="D9" s="33">
        <v>15</v>
      </c>
      <c r="E9" s="20">
        <v>300</v>
      </c>
      <c r="F9" s="28">
        <v>135000</v>
      </c>
    </row>
    <row r="10" spans="1:9" ht="37.5" customHeight="1" thickBot="1" x14ac:dyDescent="0.3">
      <c r="A10" s="63"/>
      <c r="B10" s="37" t="s">
        <v>124</v>
      </c>
      <c r="C10" s="29">
        <v>0</v>
      </c>
      <c r="D10" s="35">
        <v>10</v>
      </c>
      <c r="E10" s="29">
        <v>300</v>
      </c>
      <c r="F10" s="30">
        <v>90000</v>
      </c>
    </row>
    <row r="14" spans="1:9" ht="15.75" thickBot="1" x14ac:dyDescent="0.3"/>
    <row r="15" spans="1:9" ht="33" customHeight="1" thickBot="1" x14ac:dyDescent="0.3">
      <c r="A15" s="44" t="s">
        <v>319</v>
      </c>
      <c r="B15" s="38" t="s">
        <v>314</v>
      </c>
      <c r="C15" s="38" t="s">
        <v>325</v>
      </c>
      <c r="D15" s="38" t="s">
        <v>326</v>
      </c>
      <c r="E15" s="40" t="s">
        <v>318</v>
      </c>
    </row>
    <row r="16" spans="1:9" ht="33" customHeight="1" x14ac:dyDescent="0.25">
      <c r="A16" s="72" t="s">
        <v>320</v>
      </c>
      <c r="B16" s="73" t="s">
        <v>177</v>
      </c>
      <c r="C16" s="42">
        <v>170</v>
      </c>
      <c r="D16" s="42">
        <v>2040</v>
      </c>
      <c r="E16" s="31">
        <v>61200</v>
      </c>
    </row>
    <row r="17" spans="1:6" ht="33" customHeight="1" thickBot="1" x14ac:dyDescent="0.3">
      <c r="A17" s="65"/>
      <c r="B17" s="37" t="s">
        <v>321</v>
      </c>
      <c r="C17" s="43">
        <v>150</v>
      </c>
      <c r="D17" s="43">
        <v>1800</v>
      </c>
      <c r="E17" s="32">
        <v>54000</v>
      </c>
    </row>
    <row r="18" spans="1:6" ht="62.25" customHeight="1" thickBot="1" x14ac:dyDescent="0.3">
      <c r="A18" s="74" t="s">
        <v>322</v>
      </c>
      <c r="B18" s="37" t="s">
        <v>124</v>
      </c>
      <c r="C18" s="43">
        <v>200</v>
      </c>
      <c r="D18" s="43">
        <v>2400</v>
      </c>
      <c r="E18" s="32">
        <v>72000</v>
      </c>
    </row>
    <row r="21" spans="1:6" ht="15.75" thickBot="1" x14ac:dyDescent="0.3"/>
    <row r="22" spans="1:6" ht="30.75" customHeight="1" thickBot="1" x14ac:dyDescent="0.3">
      <c r="A22" s="66" t="s">
        <v>319</v>
      </c>
      <c r="B22" s="66" t="s">
        <v>314</v>
      </c>
      <c r="C22" s="69" t="s">
        <v>318</v>
      </c>
      <c r="D22" s="68"/>
      <c r="E22" s="66" t="s">
        <v>336</v>
      </c>
      <c r="F22" s="66" t="s">
        <v>337</v>
      </c>
    </row>
    <row r="23" spans="1:6" ht="45.75" thickBot="1" x14ac:dyDescent="0.3">
      <c r="A23" s="67"/>
      <c r="B23" s="67"/>
      <c r="C23" s="38" t="s">
        <v>334</v>
      </c>
      <c r="D23" s="40" t="s">
        <v>335</v>
      </c>
      <c r="E23" s="67"/>
      <c r="F23" s="67"/>
    </row>
    <row r="24" spans="1:6" ht="32.25" customHeight="1" x14ac:dyDescent="0.25">
      <c r="A24" s="64" t="s">
        <v>320</v>
      </c>
      <c r="B24" s="70" t="s">
        <v>177</v>
      </c>
      <c r="C24" s="76">
        <v>61200</v>
      </c>
      <c r="D24" s="77">
        <f>F3</f>
        <v>45000</v>
      </c>
      <c r="E24" s="82">
        <f>C24-D24</f>
        <v>16200</v>
      </c>
      <c r="F24" s="83">
        <f>E24/C24</f>
        <v>0.26470588235294118</v>
      </c>
    </row>
    <row r="25" spans="1:6" ht="34.5" customHeight="1" thickBot="1" x14ac:dyDescent="0.3">
      <c r="A25" s="65"/>
      <c r="B25" s="71" t="s">
        <v>321</v>
      </c>
      <c r="C25" s="78">
        <v>54000</v>
      </c>
      <c r="D25" s="79">
        <f>F4</f>
        <v>40500</v>
      </c>
      <c r="E25" s="84">
        <f>C25-D25</f>
        <v>13500</v>
      </c>
      <c r="F25" s="85">
        <f>E25/C25</f>
        <v>0.25</v>
      </c>
    </row>
    <row r="26" spans="1:6" ht="58.5" customHeight="1" thickBot="1" x14ac:dyDescent="0.3">
      <c r="A26" s="75" t="s">
        <v>322</v>
      </c>
      <c r="B26" s="71" t="s">
        <v>124</v>
      </c>
      <c r="C26" s="80">
        <v>72000</v>
      </c>
      <c r="D26" s="81">
        <f>F10</f>
        <v>90000</v>
      </c>
      <c r="E26" s="86">
        <f>C26-D26</f>
        <v>-18000</v>
      </c>
      <c r="F26" s="87">
        <f>E26/C26</f>
        <v>-0.25</v>
      </c>
    </row>
  </sheetData>
  <mergeCells count="9">
    <mergeCell ref="F22:F23"/>
    <mergeCell ref="C22:D22"/>
    <mergeCell ref="A22:A23"/>
    <mergeCell ref="B22:B23"/>
    <mergeCell ref="E22:E23"/>
    <mergeCell ref="A3:A4"/>
    <mergeCell ref="A5:A10"/>
    <mergeCell ref="A16:A17"/>
    <mergeCell ref="A24:A25"/>
  </mergeCells>
  <conditionalFormatting sqref="D3:D4">
    <cfRule type="colorScale" priority="7">
      <colorScale>
        <cfvo type="min"/>
        <cfvo type="percentile" val="50"/>
        <cfvo type="max"/>
        <color rgb="FF63BE7B"/>
        <color rgb="FFFFEB84"/>
        <color rgb="FFF8696B"/>
      </colorScale>
    </cfRule>
  </conditionalFormatting>
  <conditionalFormatting sqref="D5:D10">
    <cfRule type="colorScale" priority="8">
      <colorScale>
        <cfvo type="min"/>
        <cfvo type="percentile" val="50"/>
        <cfvo type="max"/>
        <color rgb="FF63BE7B"/>
        <color rgb="FFFFEB84"/>
        <color rgb="FFF8696B"/>
      </colorScale>
    </cfRule>
  </conditionalFormatting>
  <conditionalFormatting sqref="F3:F4">
    <cfRule type="colorScale" priority="6">
      <colorScale>
        <cfvo type="min"/>
        <cfvo type="percentile" val="50"/>
        <cfvo type="max"/>
        <color rgb="FF63BE7B"/>
        <color rgb="FFFFEB84"/>
        <color rgb="FFF8696B"/>
      </colorScale>
    </cfRule>
  </conditionalFormatting>
  <conditionalFormatting sqref="F5:F10">
    <cfRule type="colorScale" priority="5">
      <colorScale>
        <cfvo type="min"/>
        <cfvo type="percentile" val="50"/>
        <cfvo type="max"/>
        <color rgb="FF63BE7B"/>
        <color rgb="FFFFEB84"/>
        <color rgb="FFF8696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4CA96-122B-4B16-9F6D-3B17C2437339}">
  <dimension ref="A1:P345"/>
  <sheetViews>
    <sheetView topLeftCell="C1" zoomScale="105" workbookViewId="0">
      <selection activeCell="C2" sqref="C2:C345"/>
    </sheetView>
  </sheetViews>
  <sheetFormatPr defaultRowHeight="15" x14ac:dyDescent="0.25"/>
  <cols>
    <col min="1" max="1" width="15.28515625" bestFit="1" customWidth="1"/>
    <col min="2" max="2" width="16" bestFit="1" customWidth="1"/>
    <col min="3" max="3" width="90" style="4" bestFit="1" customWidth="1"/>
    <col min="4" max="4" width="29.42578125" bestFit="1" customWidth="1"/>
    <col min="5" max="6" width="20.5703125" bestFit="1" customWidth="1"/>
    <col min="7" max="7" width="32.42578125" bestFit="1" customWidth="1"/>
    <col min="9" max="9" width="37.85546875" customWidth="1"/>
    <col min="10" max="10" width="29" bestFit="1" customWidth="1"/>
    <col min="11" max="15" width="18.5703125" bestFit="1" customWidth="1"/>
    <col min="16" max="16" width="11.28515625" bestFit="1" customWidth="1"/>
  </cols>
  <sheetData>
    <row r="1" spans="1:14" x14ac:dyDescent="0.25">
      <c r="A1" s="1" t="s">
        <v>166</v>
      </c>
      <c r="B1" s="1" t="s">
        <v>0</v>
      </c>
      <c r="C1" s="22" t="s">
        <v>228</v>
      </c>
      <c r="D1" s="1" t="s">
        <v>229</v>
      </c>
      <c r="E1" s="1" t="s">
        <v>230</v>
      </c>
      <c r="F1" s="1" t="s">
        <v>231</v>
      </c>
      <c r="G1" s="1" t="s">
        <v>48</v>
      </c>
    </row>
    <row r="2" spans="1:14" x14ac:dyDescent="0.25">
      <c r="A2" s="3">
        <v>1</v>
      </c>
      <c r="B2" t="s">
        <v>11</v>
      </c>
      <c r="C2" s="4" t="s">
        <v>14</v>
      </c>
      <c r="G2" t="s">
        <v>64</v>
      </c>
      <c r="J2" s="2" t="s">
        <v>232</v>
      </c>
      <c r="K2" s="2" t="s">
        <v>48</v>
      </c>
    </row>
    <row r="3" spans="1:14" x14ac:dyDescent="0.25">
      <c r="A3" s="3">
        <v>2</v>
      </c>
      <c r="B3" t="s">
        <v>26</v>
      </c>
      <c r="C3" s="4" t="s">
        <v>65</v>
      </c>
      <c r="G3" t="s">
        <v>6</v>
      </c>
      <c r="J3" s="2" t="s">
        <v>228</v>
      </c>
      <c r="K3" t="s">
        <v>6</v>
      </c>
      <c r="L3" t="s">
        <v>64</v>
      </c>
      <c r="M3" t="s">
        <v>85</v>
      </c>
      <c r="N3" t="s">
        <v>163</v>
      </c>
    </row>
    <row r="4" spans="1:14" x14ac:dyDescent="0.25">
      <c r="A4" s="3">
        <v>3</v>
      </c>
      <c r="B4" t="s">
        <v>26</v>
      </c>
      <c r="C4" s="4" t="s">
        <v>14</v>
      </c>
      <c r="G4" t="s">
        <v>64</v>
      </c>
      <c r="J4" t="s">
        <v>192</v>
      </c>
      <c r="K4">
        <v>3</v>
      </c>
      <c r="M4">
        <v>1</v>
      </c>
      <c r="N4">
        <v>4</v>
      </c>
    </row>
    <row r="5" spans="1:14" x14ac:dyDescent="0.25">
      <c r="A5" s="3">
        <v>4</v>
      </c>
      <c r="B5" t="s">
        <v>12</v>
      </c>
      <c r="C5" s="4" t="s">
        <v>177</v>
      </c>
      <c r="G5" t="s">
        <v>64</v>
      </c>
      <c r="J5" t="s">
        <v>65</v>
      </c>
      <c r="K5">
        <v>27</v>
      </c>
      <c r="L5">
        <v>16</v>
      </c>
      <c r="M5">
        <v>20</v>
      </c>
      <c r="N5">
        <v>63</v>
      </c>
    </row>
    <row r="6" spans="1:14" x14ac:dyDescent="0.25">
      <c r="A6" s="3">
        <v>5</v>
      </c>
      <c r="B6" t="s">
        <v>13</v>
      </c>
      <c r="C6" s="4" t="s">
        <v>14</v>
      </c>
      <c r="G6" t="s">
        <v>64</v>
      </c>
      <c r="J6" t="s">
        <v>63</v>
      </c>
      <c r="K6">
        <v>42</v>
      </c>
      <c r="L6">
        <v>27</v>
      </c>
      <c r="M6">
        <v>20</v>
      </c>
      <c r="N6">
        <v>89</v>
      </c>
    </row>
    <row r="7" spans="1:14" x14ac:dyDescent="0.25">
      <c r="A7" s="3">
        <v>6</v>
      </c>
      <c r="B7" t="s">
        <v>17</v>
      </c>
      <c r="C7" s="4" t="s">
        <v>65</v>
      </c>
      <c r="G7" t="s">
        <v>85</v>
      </c>
      <c r="J7" t="s">
        <v>88</v>
      </c>
      <c r="K7">
        <v>5</v>
      </c>
      <c r="L7">
        <v>2</v>
      </c>
      <c r="M7">
        <v>9</v>
      </c>
      <c r="N7">
        <v>16</v>
      </c>
    </row>
    <row r="8" spans="1:14" x14ac:dyDescent="0.25">
      <c r="A8" s="3">
        <v>7</v>
      </c>
      <c r="B8" t="s">
        <v>11</v>
      </c>
      <c r="C8" s="4" t="s">
        <v>63</v>
      </c>
      <c r="D8" t="s">
        <v>188</v>
      </c>
      <c r="G8" t="s">
        <v>85</v>
      </c>
      <c r="J8" s="45" t="s">
        <v>14</v>
      </c>
      <c r="K8" s="45">
        <v>49</v>
      </c>
      <c r="L8" s="45">
        <v>31</v>
      </c>
      <c r="M8" s="45">
        <v>20</v>
      </c>
      <c r="N8" s="45">
        <v>100</v>
      </c>
    </row>
    <row r="9" spans="1:14" x14ac:dyDescent="0.25">
      <c r="A9" s="3">
        <v>8</v>
      </c>
      <c r="B9" t="s">
        <v>12</v>
      </c>
      <c r="C9" s="4" t="s">
        <v>14</v>
      </c>
      <c r="G9" t="s">
        <v>6</v>
      </c>
      <c r="J9" s="45" t="s">
        <v>18</v>
      </c>
      <c r="K9" s="45">
        <v>43</v>
      </c>
      <c r="L9" s="45">
        <v>4</v>
      </c>
      <c r="M9" s="45">
        <v>7</v>
      </c>
      <c r="N9" s="45">
        <v>54</v>
      </c>
    </row>
    <row r="10" spans="1:14" x14ac:dyDescent="0.25">
      <c r="A10" s="3">
        <v>9</v>
      </c>
      <c r="B10" t="s">
        <v>17</v>
      </c>
      <c r="C10" s="4" t="s">
        <v>18</v>
      </c>
      <c r="G10" t="s">
        <v>6</v>
      </c>
      <c r="J10" t="s">
        <v>177</v>
      </c>
      <c r="L10">
        <v>3</v>
      </c>
      <c r="N10">
        <v>3</v>
      </c>
    </row>
    <row r="11" spans="1:14" x14ac:dyDescent="0.25">
      <c r="A11" s="3">
        <v>10</v>
      </c>
      <c r="B11" t="s">
        <v>11</v>
      </c>
      <c r="C11" s="4" t="s">
        <v>14</v>
      </c>
      <c r="G11" t="s">
        <v>6</v>
      </c>
      <c r="J11" t="s">
        <v>97</v>
      </c>
      <c r="L11">
        <v>4</v>
      </c>
      <c r="M11">
        <v>1</v>
      </c>
      <c r="N11">
        <v>5</v>
      </c>
    </row>
    <row r="12" spans="1:14" x14ac:dyDescent="0.25">
      <c r="A12" s="3">
        <v>11</v>
      </c>
      <c r="B12" t="s">
        <v>11</v>
      </c>
      <c r="C12" s="4" t="s">
        <v>63</v>
      </c>
      <c r="G12" t="s">
        <v>85</v>
      </c>
      <c r="J12" t="s">
        <v>124</v>
      </c>
      <c r="K12">
        <v>8</v>
      </c>
      <c r="M12">
        <v>2</v>
      </c>
      <c r="N12">
        <v>10</v>
      </c>
    </row>
    <row r="13" spans="1:14" x14ac:dyDescent="0.25">
      <c r="A13" s="3">
        <v>12</v>
      </c>
      <c r="B13" t="s">
        <v>26</v>
      </c>
      <c r="C13" s="4" t="s">
        <v>63</v>
      </c>
      <c r="D13" t="s">
        <v>188</v>
      </c>
      <c r="G13" t="s">
        <v>64</v>
      </c>
      <c r="J13" t="s">
        <v>163</v>
      </c>
      <c r="K13">
        <v>177</v>
      </c>
      <c r="L13">
        <v>87</v>
      </c>
      <c r="M13">
        <v>80</v>
      </c>
      <c r="N13">
        <v>344</v>
      </c>
    </row>
    <row r="14" spans="1:14" x14ac:dyDescent="0.25">
      <c r="A14" s="3">
        <v>13</v>
      </c>
      <c r="B14" t="s">
        <v>11</v>
      </c>
      <c r="C14" s="4" t="s">
        <v>97</v>
      </c>
      <c r="D14" t="s">
        <v>189</v>
      </c>
      <c r="G14" t="s">
        <v>64</v>
      </c>
    </row>
    <row r="15" spans="1:14" x14ac:dyDescent="0.25">
      <c r="A15" s="3">
        <v>14</v>
      </c>
      <c r="B15" t="s">
        <v>26</v>
      </c>
      <c r="C15" s="4" t="s">
        <v>14</v>
      </c>
      <c r="G15" t="s">
        <v>6</v>
      </c>
    </row>
    <row r="16" spans="1:14" x14ac:dyDescent="0.25">
      <c r="A16" s="3">
        <v>15</v>
      </c>
      <c r="B16" t="s">
        <v>12</v>
      </c>
      <c r="C16" s="4" t="s">
        <v>18</v>
      </c>
      <c r="G16" t="s">
        <v>6</v>
      </c>
    </row>
    <row r="17" spans="1:13" x14ac:dyDescent="0.25">
      <c r="A17" s="3">
        <v>16</v>
      </c>
      <c r="B17" t="s">
        <v>11</v>
      </c>
      <c r="C17" s="4" t="s">
        <v>14</v>
      </c>
      <c r="G17" t="s">
        <v>6</v>
      </c>
    </row>
    <row r="18" spans="1:13" x14ac:dyDescent="0.25">
      <c r="A18" s="3">
        <v>17</v>
      </c>
      <c r="B18" t="s">
        <v>11</v>
      </c>
      <c r="C18" s="4" t="s">
        <v>14</v>
      </c>
      <c r="G18" t="s">
        <v>64</v>
      </c>
    </row>
    <row r="19" spans="1:13" x14ac:dyDescent="0.25">
      <c r="A19" s="3">
        <v>18</v>
      </c>
      <c r="B19" t="s">
        <v>11</v>
      </c>
      <c r="C19" s="4" t="s">
        <v>14</v>
      </c>
      <c r="D19" t="s">
        <v>188</v>
      </c>
      <c r="G19" t="s">
        <v>6</v>
      </c>
    </row>
    <row r="20" spans="1:13" x14ac:dyDescent="0.25">
      <c r="A20" s="3">
        <v>19</v>
      </c>
      <c r="B20" t="s">
        <v>13</v>
      </c>
      <c r="C20" s="4" t="s">
        <v>14</v>
      </c>
      <c r="G20" t="s">
        <v>64</v>
      </c>
    </row>
    <row r="21" spans="1:13" x14ac:dyDescent="0.25">
      <c r="A21" s="3">
        <v>20</v>
      </c>
      <c r="B21" t="s">
        <v>26</v>
      </c>
      <c r="C21" s="4" t="s">
        <v>63</v>
      </c>
      <c r="G21" t="s">
        <v>6</v>
      </c>
    </row>
    <row r="22" spans="1:13" x14ac:dyDescent="0.25">
      <c r="A22" s="3">
        <v>21</v>
      </c>
      <c r="B22" t="s">
        <v>11</v>
      </c>
      <c r="C22" s="4" t="s">
        <v>18</v>
      </c>
      <c r="D22" t="s">
        <v>190</v>
      </c>
      <c r="G22" t="s">
        <v>85</v>
      </c>
    </row>
    <row r="23" spans="1:13" x14ac:dyDescent="0.25">
      <c r="A23" s="3">
        <v>22</v>
      </c>
      <c r="B23" t="s">
        <v>11</v>
      </c>
      <c r="C23" s="4" t="s">
        <v>14</v>
      </c>
      <c r="D23" t="s">
        <v>204</v>
      </c>
      <c r="E23" t="s">
        <v>188</v>
      </c>
      <c r="G23" t="s">
        <v>64</v>
      </c>
    </row>
    <row r="24" spans="1:13" x14ac:dyDescent="0.25">
      <c r="A24" s="3">
        <v>23</v>
      </c>
      <c r="B24" t="s">
        <v>13</v>
      </c>
      <c r="C24" s="4" t="s">
        <v>14</v>
      </c>
      <c r="G24" t="s">
        <v>64</v>
      </c>
      <c r="J24" t="s">
        <v>228</v>
      </c>
      <c r="K24" t="s">
        <v>6</v>
      </c>
      <c r="L24" t="s">
        <v>64</v>
      </c>
      <c r="M24" t="s">
        <v>85</v>
      </c>
    </row>
    <row r="25" spans="1:13" x14ac:dyDescent="0.25">
      <c r="A25" s="3">
        <v>24</v>
      </c>
      <c r="B25" t="s">
        <v>17</v>
      </c>
      <c r="C25" s="4" t="s">
        <v>18</v>
      </c>
      <c r="G25" t="s">
        <v>6</v>
      </c>
      <c r="J25" t="s">
        <v>203</v>
      </c>
      <c r="K25">
        <v>2</v>
      </c>
    </row>
    <row r="26" spans="1:13" x14ac:dyDescent="0.25">
      <c r="A26" s="3">
        <v>25</v>
      </c>
      <c r="B26" t="s">
        <v>11</v>
      </c>
      <c r="C26" s="4" t="s">
        <v>14</v>
      </c>
      <c r="G26" t="s">
        <v>6</v>
      </c>
      <c r="J26" t="s">
        <v>188</v>
      </c>
      <c r="K26">
        <v>24</v>
      </c>
      <c r="L26">
        <v>13</v>
      </c>
      <c r="M26">
        <v>7</v>
      </c>
    </row>
    <row r="27" spans="1:13" x14ac:dyDescent="0.25">
      <c r="A27" s="3">
        <v>26</v>
      </c>
      <c r="B27" t="s">
        <v>11</v>
      </c>
      <c r="C27" s="4" t="s">
        <v>14</v>
      </c>
      <c r="G27" t="s">
        <v>85</v>
      </c>
      <c r="J27" t="s">
        <v>189</v>
      </c>
      <c r="K27">
        <v>25</v>
      </c>
      <c r="L27">
        <v>8</v>
      </c>
      <c r="M27">
        <v>8</v>
      </c>
    </row>
    <row r="28" spans="1:13" x14ac:dyDescent="0.25">
      <c r="A28" s="3">
        <v>27</v>
      </c>
      <c r="B28" t="s">
        <v>13</v>
      </c>
      <c r="C28" s="4" t="s">
        <v>14</v>
      </c>
      <c r="D28" t="s">
        <v>188</v>
      </c>
      <c r="G28" t="s">
        <v>6</v>
      </c>
      <c r="J28" t="s">
        <v>194</v>
      </c>
      <c r="K28">
        <v>3</v>
      </c>
      <c r="L28">
        <v>2</v>
      </c>
      <c r="M28">
        <v>8</v>
      </c>
    </row>
    <row r="29" spans="1:13" x14ac:dyDescent="0.25">
      <c r="A29" s="3">
        <v>28</v>
      </c>
      <c r="B29" t="s">
        <v>13</v>
      </c>
      <c r="C29" s="4" t="s">
        <v>18</v>
      </c>
      <c r="D29" t="s">
        <v>190</v>
      </c>
      <c r="G29" t="s">
        <v>6</v>
      </c>
      <c r="J29" t="s">
        <v>190</v>
      </c>
      <c r="K29">
        <v>19</v>
      </c>
      <c r="L29">
        <v>4</v>
      </c>
      <c r="M29">
        <v>7</v>
      </c>
    </row>
    <row r="30" spans="1:13" x14ac:dyDescent="0.25">
      <c r="A30" s="3">
        <v>29</v>
      </c>
      <c r="B30" t="s">
        <v>26</v>
      </c>
      <c r="C30" s="4" t="s">
        <v>65</v>
      </c>
      <c r="G30" t="s">
        <v>85</v>
      </c>
      <c r="J30" t="s">
        <v>191</v>
      </c>
      <c r="M30">
        <v>1</v>
      </c>
    </row>
    <row r="31" spans="1:13" x14ac:dyDescent="0.25">
      <c r="A31" s="3">
        <v>30</v>
      </c>
      <c r="B31" t="s">
        <v>11</v>
      </c>
      <c r="C31" s="4" t="s">
        <v>65</v>
      </c>
      <c r="G31" t="s">
        <v>6</v>
      </c>
      <c r="J31" t="s">
        <v>193</v>
      </c>
      <c r="K31">
        <v>2</v>
      </c>
    </row>
    <row r="32" spans="1:13" x14ac:dyDescent="0.25">
      <c r="A32" s="3">
        <v>31</v>
      </c>
      <c r="B32" t="s">
        <v>11</v>
      </c>
      <c r="C32" s="4" t="s">
        <v>14</v>
      </c>
      <c r="D32" t="s">
        <v>191</v>
      </c>
      <c r="G32" t="s">
        <v>85</v>
      </c>
      <c r="J32" t="s">
        <v>192</v>
      </c>
      <c r="K32">
        <v>1</v>
      </c>
      <c r="M32">
        <v>1</v>
      </c>
    </row>
    <row r="33" spans="1:14" x14ac:dyDescent="0.25">
      <c r="A33" s="3">
        <v>32</v>
      </c>
      <c r="B33" t="s">
        <v>11</v>
      </c>
      <c r="C33" s="4" t="s">
        <v>14</v>
      </c>
      <c r="G33" t="s">
        <v>64</v>
      </c>
      <c r="J33" t="s">
        <v>65</v>
      </c>
      <c r="K33">
        <v>3</v>
      </c>
      <c r="L33">
        <v>3</v>
      </c>
      <c r="M33">
        <v>13</v>
      </c>
    </row>
    <row r="34" spans="1:14" x14ac:dyDescent="0.25">
      <c r="A34" s="3">
        <v>33</v>
      </c>
      <c r="B34" t="s">
        <v>11</v>
      </c>
      <c r="C34" s="4" t="s">
        <v>14</v>
      </c>
      <c r="G34" t="s">
        <v>85</v>
      </c>
      <c r="J34" t="s">
        <v>63</v>
      </c>
      <c r="K34">
        <v>17</v>
      </c>
      <c r="L34">
        <v>19</v>
      </c>
      <c r="M34">
        <v>12</v>
      </c>
    </row>
    <row r="35" spans="1:14" x14ac:dyDescent="0.25">
      <c r="A35" s="3">
        <v>34</v>
      </c>
      <c r="B35" t="s">
        <v>11</v>
      </c>
      <c r="C35" s="4" t="s">
        <v>14</v>
      </c>
      <c r="D35" t="s">
        <v>189</v>
      </c>
      <c r="E35" t="s">
        <v>188</v>
      </c>
      <c r="G35" t="s">
        <v>85</v>
      </c>
      <c r="J35" t="s">
        <v>88</v>
      </c>
      <c r="K35">
        <v>2</v>
      </c>
      <c r="M35">
        <v>1</v>
      </c>
    </row>
    <row r="36" spans="1:14" x14ac:dyDescent="0.25">
      <c r="A36" s="3">
        <v>35</v>
      </c>
      <c r="B36" t="s">
        <v>26</v>
      </c>
      <c r="C36" s="4" t="s">
        <v>14</v>
      </c>
      <c r="G36" t="s">
        <v>64</v>
      </c>
      <c r="J36" t="s">
        <v>14</v>
      </c>
      <c r="K36">
        <v>30</v>
      </c>
      <c r="L36">
        <v>27</v>
      </c>
      <c r="M36">
        <v>13</v>
      </c>
    </row>
    <row r="37" spans="1:14" x14ac:dyDescent="0.25">
      <c r="A37" s="3">
        <v>36</v>
      </c>
      <c r="B37" t="s">
        <v>17</v>
      </c>
      <c r="C37" s="4" t="s">
        <v>14</v>
      </c>
      <c r="G37" t="s">
        <v>6</v>
      </c>
      <c r="J37" t="s">
        <v>18</v>
      </c>
      <c r="K37">
        <v>43</v>
      </c>
      <c r="L37">
        <v>4</v>
      </c>
      <c r="M37">
        <v>7</v>
      </c>
    </row>
    <row r="38" spans="1:14" x14ac:dyDescent="0.25">
      <c r="A38" s="3">
        <v>37</v>
      </c>
      <c r="B38" t="s">
        <v>11</v>
      </c>
      <c r="C38" s="4" t="s">
        <v>63</v>
      </c>
      <c r="D38" t="s">
        <v>188</v>
      </c>
      <c r="G38" t="s">
        <v>6</v>
      </c>
      <c r="J38" t="s">
        <v>177</v>
      </c>
      <c r="L38">
        <v>3</v>
      </c>
    </row>
    <row r="39" spans="1:14" x14ac:dyDescent="0.25">
      <c r="A39" s="3">
        <v>38</v>
      </c>
      <c r="B39" t="s">
        <v>11</v>
      </c>
      <c r="C39" s="4" t="s">
        <v>63</v>
      </c>
      <c r="G39" t="s">
        <v>64</v>
      </c>
      <c r="J39" t="s">
        <v>97</v>
      </c>
      <c r="L39">
        <v>4</v>
      </c>
    </row>
    <row r="40" spans="1:14" x14ac:dyDescent="0.25">
      <c r="A40" s="3">
        <v>39</v>
      </c>
      <c r="B40" t="s">
        <v>11</v>
      </c>
      <c r="C40" s="4" t="s">
        <v>63</v>
      </c>
      <c r="G40" t="s">
        <v>85</v>
      </c>
      <c r="J40" t="s">
        <v>124</v>
      </c>
      <c r="K40">
        <v>6</v>
      </c>
      <c r="M40">
        <v>2</v>
      </c>
    </row>
    <row r="41" spans="1:14" x14ac:dyDescent="0.25">
      <c r="A41" s="3">
        <v>40</v>
      </c>
      <c r="B41" t="s">
        <v>11</v>
      </c>
      <c r="C41" s="4" t="s">
        <v>18</v>
      </c>
      <c r="D41" t="s">
        <v>190</v>
      </c>
      <c r="G41" t="s">
        <v>85</v>
      </c>
    </row>
    <row r="42" spans="1:14" x14ac:dyDescent="0.25">
      <c r="A42" s="3">
        <v>41</v>
      </c>
      <c r="B42" t="s">
        <v>11</v>
      </c>
      <c r="C42" s="4" t="s">
        <v>14</v>
      </c>
      <c r="G42" t="s">
        <v>85</v>
      </c>
    </row>
    <row r="43" spans="1:14" x14ac:dyDescent="0.25">
      <c r="A43" s="3">
        <v>42</v>
      </c>
      <c r="B43" t="s">
        <v>11</v>
      </c>
      <c r="C43" s="4" t="s">
        <v>14</v>
      </c>
      <c r="D43" t="s">
        <v>189</v>
      </c>
      <c r="E43" t="s">
        <v>188</v>
      </c>
      <c r="G43" t="s">
        <v>64</v>
      </c>
    </row>
    <row r="44" spans="1:14" x14ac:dyDescent="0.25">
      <c r="A44" s="3">
        <v>43</v>
      </c>
      <c r="B44" t="s">
        <v>11</v>
      </c>
      <c r="C44" s="4" t="s">
        <v>14</v>
      </c>
      <c r="G44" t="s">
        <v>6</v>
      </c>
      <c r="J44" s="2" t="s">
        <v>233</v>
      </c>
      <c r="K44" s="2" t="s">
        <v>222</v>
      </c>
    </row>
    <row r="45" spans="1:14" x14ac:dyDescent="0.25">
      <c r="A45" s="3">
        <v>44</v>
      </c>
      <c r="B45" t="s">
        <v>11</v>
      </c>
      <c r="C45" s="4" t="s">
        <v>14</v>
      </c>
      <c r="D45" t="s">
        <v>189</v>
      </c>
      <c r="G45" t="s">
        <v>64</v>
      </c>
      <c r="J45" s="2" t="s">
        <v>202</v>
      </c>
      <c r="K45" t="s">
        <v>6</v>
      </c>
      <c r="L45" t="s">
        <v>64</v>
      </c>
      <c r="M45" t="s">
        <v>85</v>
      </c>
      <c r="N45" t="s">
        <v>163</v>
      </c>
    </row>
    <row r="46" spans="1:14" x14ac:dyDescent="0.25">
      <c r="A46" s="3">
        <v>45</v>
      </c>
      <c r="B46" t="s">
        <v>11</v>
      </c>
      <c r="C46" s="4" t="s">
        <v>63</v>
      </c>
      <c r="G46" t="s">
        <v>64</v>
      </c>
      <c r="J46" s="5" t="s">
        <v>192</v>
      </c>
      <c r="K46">
        <v>3</v>
      </c>
      <c r="M46">
        <v>1</v>
      </c>
      <c r="N46">
        <v>4</v>
      </c>
    </row>
    <row r="47" spans="1:14" x14ac:dyDescent="0.25">
      <c r="A47" s="3">
        <v>46</v>
      </c>
      <c r="B47" t="s">
        <v>11</v>
      </c>
      <c r="C47" s="4" t="s">
        <v>18</v>
      </c>
      <c r="D47" t="s">
        <v>190</v>
      </c>
      <c r="E47" t="s">
        <v>188</v>
      </c>
      <c r="G47" t="s">
        <v>6</v>
      </c>
      <c r="J47" s="5" t="s">
        <v>65</v>
      </c>
      <c r="K47">
        <v>27</v>
      </c>
      <c r="L47">
        <v>16</v>
      </c>
      <c r="M47">
        <v>20</v>
      </c>
      <c r="N47">
        <v>63</v>
      </c>
    </row>
    <row r="48" spans="1:14" x14ac:dyDescent="0.25">
      <c r="A48" s="3">
        <v>47</v>
      </c>
      <c r="B48" t="s">
        <v>11</v>
      </c>
      <c r="C48" s="4" t="s">
        <v>63</v>
      </c>
      <c r="G48" t="s">
        <v>6</v>
      </c>
      <c r="J48" s="5" t="s">
        <v>63</v>
      </c>
      <c r="K48">
        <v>42</v>
      </c>
      <c r="L48">
        <v>27</v>
      </c>
      <c r="M48">
        <v>20</v>
      </c>
      <c r="N48">
        <v>89</v>
      </c>
    </row>
    <row r="49" spans="1:14" x14ac:dyDescent="0.25">
      <c r="A49" s="3">
        <v>48</v>
      </c>
      <c r="B49" t="s">
        <v>11</v>
      </c>
      <c r="C49" s="4" t="s">
        <v>14</v>
      </c>
      <c r="D49" t="s">
        <v>189</v>
      </c>
      <c r="E49" t="s">
        <v>188</v>
      </c>
      <c r="G49" t="s">
        <v>85</v>
      </c>
      <c r="J49" s="5" t="s">
        <v>88</v>
      </c>
      <c r="K49">
        <v>5</v>
      </c>
      <c r="L49">
        <v>2</v>
      </c>
      <c r="M49">
        <v>9</v>
      </c>
      <c r="N49">
        <v>16</v>
      </c>
    </row>
    <row r="50" spans="1:14" x14ac:dyDescent="0.25">
      <c r="A50" s="3">
        <v>49</v>
      </c>
      <c r="B50" t="s">
        <v>11</v>
      </c>
      <c r="C50" s="4" t="s">
        <v>18</v>
      </c>
      <c r="D50" t="s">
        <v>190</v>
      </c>
      <c r="G50" t="s">
        <v>85</v>
      </c>
      <c r="J50" s="5" t="s">
        <v>14</v>
      </c>
      <c r="K50">
        <v>49</v>
      </c>
      <c r="L50">
        <v>31</v>
      </c>
      <c r="M50">
        <v>20</v>
      </c>
      <c r="N50">
        <v>100</v>
      </c>
    </row>
    <row r="51" spans="1:14" x14ac:dyDescent="0.25">
      <c r="A51" s="3">
        <v>50</v>
      </c>
      <c r="B51" t="s">
        <v>26</v>
      </c>
      <c r="C51" s="4" t="s">
        <v>18</v>
      </c>
      <c r="D51" t="s">
        <v>189</v>
      </c>
      <c r="G51" t="s">
        <v>6</v>
      </c>
      <c r="J51" s="5" t="s">
        <v>18</v>
      </c>
      <c r="K51">
        <v>43</v>
      </c>
      <c r="L51">
        <v>4</v>
      </c>
      <c r="M51">
        <v>7</v>
      </c>
      <c r="N51">
        <v>54</v>
      </c>
    </row>
    <row r="52" spans="1:14" x14ac:dyDescent="0.25">
      <c r="A52" s="3">
        <v>51</v>
      </c>
      <c r="B52" t="s">
        <v>11</v>
      </c>
      <c r="C52" s="4" t="s">
        <v>18</v>
      </c>
      <c r="D52" t="s">
        <v>190</v>
      </c>
      <c r="E52" t="s">
        <v>189</v>
      </c>
      <c r="G52" t="s">
        <v>6</v>
      </c>
      <c r="J52" s="5" t="s">
        <v>177</v>
      </c>
      <c r="L52">
        <v>3</v>
      </c>
      <c r="N52">
        <v>3</v>
      </c>
    </row>
    <row r="53" spans="1:14" x14ac:dyDescent="0.25">
      <c r="A53" s="3">
        <v>52</v>
      </c>
      <c r="B53" t="s">
        <v>11</v>
      </c>
      <c r="C53" s="4" t="s">
        <v>63</v>
      </c>
      <c r="D53" t="s">
        <v>188</v>
      </c>
      <c r="G53" t="s">
        <v>64</v>
      </c>
      <c r="J53" s="5" t="s">
        <v>97</v>
      </c>
      <c r="L53">
        <v>4</v>
      </c>
      <c r="M53">
        <v>1</v>
      </c>
      <c r="N53">
        <v>5</v>
      </c>
    </row>
    <row r="54" spans="1:14" x14ac:dyDescent="0.25">
      <c r="A54" s="3">
        <v>53</v>
      </c>
      <c r="B54" t="s">
        <v>11</v>
      </c>
      <c r="C54" s="4" t="s">
        <v>18</v>
      </c>
      <c r="G54" t="s">
        <v>6</v>
      </c>
      <c r="J54" s="5" t="s">
        <v>124</v>
      </c>
      <c r="K54">
        <v>8</v>
      </c>
      <c r="M54">
        <v>2</v>
      </c>
      <c r="N54">
        <v>10</v>
      </c>
    </row>
    <row r="55" spans="1:14" x14ac:dyDescent="0.25">
      <c r="A55" s="3">
        <v>54</v>
      </c>
      <c r="B55" t="s">
        <v>11</v>
      </c>
      <c r="C55" s="4" t="s">
        <v>63</v>
      </c>
      <c r="G55" t="s">
        <v>64</v>
      </c>
      <c r="J55" s="5" t="s">
        <v>163</v>
      </c>
      <c r="K55">
        <v>177</v>
      </c>
      <c r="L55">
        <v>87</v>
      </c>
      <c r="M55">
        <v>80</v>
      </c>
      <c r="N55">
        <v>344</v>
      </c>
    </row>
    <row r="56" spans="1:14" x14ac:dyDescent="0.25">
      <c r="A56" s="3">
        <v>55</v>
      </c>
      <c r="B56" t="s">
        <v>26</v>
      </c>
      <c r="C56" s="4" t="s">
        <v>63</v>
      </c>
      <c r="G56" t="s">
        <v>85</v>
      </c>
    </row>
    <row r="57" spans="1:14" x14ac:dyDescent="0.25">
      <c r="A57" s="3">
        <v>56</v>
      </c>
      <c r="B57" t="s">
        <v>26</v>
      </c>
      <c r="C57" s="4" t="s">
        <v>14</v>
      </c>
      <c r="G57" t="s">
        <v>64</v>
      </c>
    </row>
    <row r="58" spans="1:14" x14ac:dyDescent="0.25">
      <c r="A58" s="3">
        <v>57</v>
      </c>
      <c r="B58" t="s">
        <v>13</v>
      </c>
      <c r="C58" s="4" t="s">
        <v>18</v>
      </c>
      <c r="D58" t="s">
        <v>190</v>
      </c>
      <c r="G58" t="s">
        <v>85</v>
      </c>
    </row>
    <row r="59" spans="1:14" x14ac:dyDescent="0.25">
      <c r="A59" s="3">
        <v>58</v>
      </c>
      <c r="B59" t="s">
        <v>26</v>
      </c>
      <c r="C59" s="4" t="s">
        <v>192</v>
      </c>
      <c r="D59" t="s">
        <v>190</v>
      </c>
      <c r="E59" t="s">
        <v>189</v>
      </c>
      <c r="F59" t="s">
        <v>188</v>
      </c>
      <c r="G59" t="s">
        <v>85</v>
      </c>
      <c r="J59" t="s">
        <v>202</v>
      </c>
      <c r="K59" t="s">
        <v>6</v>
      </c>
      <c r="L59" t="s">
        <v>64</v>
      </c>
      <c r="M59" t="s">
        <v>85</v>
      </c>
    </row>
    <row r="60" spans="1:14" x14ac:dyDescent="0.25">
      <c r="A60" s="3">
        <v>59</v>
      </c>
      <c r="B60" t="s">
        <v>13</v>
      </c>
      <c r="C60" s="4" t="s">
        <v>18</v>
      </c>
      <c r="D60" t="s">
        <v>189</v>
      </c>
      <c r="G60" t="s">
        <v>85</v>
      </c>
      <c r="J60" t="s">
        <v>192</v>
      </c>
      <c r="K60">
        <v>3</v>
      </c>
      <c r="M60">
        <v>1</v>
      </c>
    </row>
    <row r="61" spans="1:14" x14ac:dyDescent="0.25">
      <c r="A61" s="3">
        <v>60</v>
      </c>
      <c r="B61" t="s">
        <v>26</v>
      </c>
      <c r="C61" s="4" t="s">
        <v>88</v>
      </c>
      <c r="G61" t="s">
        <v>6</v>
      </c>
      <c r="J61" t="s">
        <v>65</v>
      </c>
      <c r="K61">
        <v>27</v>
      </c>
      <c r="L61">
        <v>16</v>
      </c>
      <c r="M61">
        <v>20</v>
      </c>
    </row>
    <row r="62" spans="1:14" x14ac:dyDescent="0.25">
      <c r="A62" s="3">
        <v>61</v>
      </c>
      <c r="B62" t="s">
        <v>11</v>
      </c>
      <c r="C62" s="4" t="s">
        <v>63</v>
      </c>
      <c r="D62" t="s">
        <v>188</v>
      </c>
      <c r="G62" t="s">
        <v>64</v>
      </c>
      <c r="J62" t="s">
        <v>63</v>
      </c>
      <c r="K62">
        <v>42</v>
      </c>
      <c r="L62">
        <v>27</v>
      </c>
      <c r="M62">
        <v>20</v>
      </c>
    </row>
    <row r="63" spans="1:14" x14ac:dyDescent="0.25">
      <c r="A63" s="3">
        <v>62</v>
      </c>
      <c r="B63" t="s">
        <v>11</v>
      </c>
      <c r="C63" s="4" t="s">
        <v>18</v>
      </c>
      <c r="D63" t="s">
        <v>190</v>
      </c>
      <c r="E63" t="s">
        <v>189</v>
      </c>
      <c r="F63" t="s">
        <v>188</v>
      </c>
      <c r="G63" t="s">
        <v>6</v>
      </c>
      <c r="J63" t="s">
        <v>88</v>
      </c>
      <c r="K63">
        <v>5</v>
      </c>
      <c r="L63">
        <v>2</v>
      </c>
      <c r="M63">
        <v>9</v>
      </c>
    </row>
    <row r="64" spans="1:14" x14ac:dyDescent="0.25">
      <c r="A64" s="3">
        <v>63</v>
      </c>
      <c r="B64" t="s">
        <v>26</v>
      </c>
      <c r="C64" s="4" t="s">
        <v>124</v>
      </c>
      <c r="D64" t="s">
        <v>189</v>
      </c>
      <c r="G64" t="s">
        <v>85</v>
      </c>
      <c r="J64" t="s">
        <v>14</v>
      </c>
      <c r="K64">
        <v>49</v>
      </c>
      <c r="L64">
        <v>31</v>
      </c>
      <c r="M64">
        <v>20</v>
      </c>
    </row>
    <row r="65" spans="1:13" x14ac:dyDescent="0.25">
      <c r="A65" s="3">
        <v>64</v>
      </c>
      <c r="B65" t="s">
        <v>26</v>
      </c>
      <c r="C65" s="4" t="s">
        <v>63</v>
      </c>
      <c r="G65" t="s">
        <v>6</v>
      </c>
      <c r="J65" t="s">
        <v>18</v>
      </c>
      <c r="K65">
        <v>43</v>
      </c>
      <c r="L65">
        <v>4</v>
      </c>
      <c r="M65">
        <v>7</v>
      </c>
    </row>
    <row r="66" spans="1:13" x14ac:dyDescent="0.25">
      <c r="A66" s="3">
        <v>65</v>
      </c>
      <c r="B66" t="s">
        <v>11</v>
      </c>
      <c r="C66" s="4" t="s">
        <v>18</v>
      </c>
      <c r="D66" t="s">
        <v>193</v>
      </c>
      <c r="G66" t="s">
        <v>6</v>
      </c>
      <c r="J66" t="s">
        <v>177</v>
      </c>
      <c r="L66">
        <v>3</v>
      </c>
    </row>
    <row r="67" spans="1:13" x14ac:dyDescent="0.25">
      <c r="A67" s="3">
        <v>66</v>
      </c>
      <c r="B67" t="s">
        <v>13</v>
      </c>
      <c r="C67" s="4" t="s">
        <v>65</v>
      </c>
      <c r="G67" t="s">
        <v>64</v>
      </c>
      <c r="J67" t="s">
        <v>97</v>
      </c>
      <c r="L67">
        <v>4</v>
      </c>
      <c r="M67">
        <v>1</v>
      </c>
    </row>
    <row r="68" spans="1:13" x14ac:dyDescent="0.25">
      <c r="A68" s="3">
        <v>67</v>
      </c>
      <c r="B68" t="s">
        <v>12</v>
      </c>
      <c r="C68" s="4" t="s">
        <v>18</v>
      </c>
      <c r="D68" t="s">
        <v>189</v>
      </c>
      <c r="G68" t="s">
        <v>6</v>
      </c>
      <c r="J68" t="s">
        <v>124</v>
      </c>
      <c r="K68">
        <v>8</v>
      </c>
      <c r="M68">
        <v>2</v>
      </c>
    </row>
    <row r="69" spans="1:13" x14ac:dyDescent="0.25">
      <c r="A69" s="3">
        <v>68</v>
      </c>
      <c r="B69" t="s">
        <v>26</v>
      </c>
      <c r="C69" s="4" t="s">
        <v>14</v>
      </c>
      <c r="D69" t="s">
        <v>194</v>
      </c>
      <c r="G69" t="s">
        <v>64</v>
      </c>
    </row>
    <row r="70" spans="1:13" x14ac:dyDescent="0.25">
      <c r="A70" s="3">
        <v>69</v>
      </c>
      <c r="B70" t="s">
        <v>13</v>
      </c>
      <c r="C70" s="4" t="s">
        <v>124</v>
      </c>
      <c r="D70" t="s">
        <v>188</v>
      </c>
      <c r="G70" t="s">
        <v>6</v>
      </c>
    </row>
    <row r="71" spans="1:13" x14ac:dyDescent="0.25">
      <c r="A71" s="3">
        <v>70</v>
      </c>
      <c r="B71" t="s">
        <v>12</v>
      </c>
      <c r="C71" s="4" t="s">
        <v>18</v>
      </c>
      <c r="D71" t="s">
        <v>189</v>
      </c>
      <c r="G71" t="s">
        <v>6</v>
      </c>
    </row>
    <row r="72" spans="1:13" x14ac:dyDescent="0.25">
      <c r="A72" s="3">
        <v>71</v>
      </c>
      <c r="B72" t="s">
        <v>26</v>
      </c>
      <c r="C72" s="4" t="s">
        <v>63</v>
      </c>
      <c r="G72" t="s">
        <v>6</v>
      </c>
    </row>
    <row r="73" spans="1:13" x14ac:dyDescent="0.25">
      <c r="A73" s="3">
        <v>72</v>
      </c>
      <c r="B73" t="s">
        <v>26</v>
      </c>
      <c r="C73" s="4" t="s">
        <v>63</v>
      </c>
      <c r="G73" t="s">
        <v>6</v>
      </c>
    </row>
    <row r="74" spans="1:13" x14ac:dyDescent="0.25">
      <c r="A74" s="3">
        <v>73</v>
      </c>
      <c r="B74" t="s">
        <v>17</v>
      </c>
      <c r="C74" s="4" t="s">
        <v>18</v>
      </c>
      <c r="D74" t="s">
        <v>190</v>
      </c>
      <c r="G74" t="s">
        <v>6</v>
      </c>
    </row>
    <row r="75" spans="1:13" x14ac:dyDescent="0.25">
      <c r="A75" s="3">
        <v>74</v>
      </c>
      <c r="B75" t="s">
        <v>12</v>
      </c>
      <c r="C75" s="4" t="s">
        <v>63</v>
      </c>
      <c r="D75" t="s">
        <v>188</v>
      </c>
      <c r="G75" t="s">
        <v>6</v>
      </c>
    </row>
    <row r="76" spans="1:13" x14ac:dyDescent="0.25">
      <c r="A76" s="3">
        <v>75</v>
      </c>
      <c r="B76" t="s">
        <v>26</v>
      </c>
      <c r="C76" s="4" t="s">
        <v>18</v>
      </c>
      <c r="D76" t="s">
        <v>190</v>
      </c>
      <c r="E76" t="s">
        <v>189</v>
      </c>
      <c r="G76" t="s">
        <v>6</v>
      </c>
    </row>
    <row r="77" spans="1:13" x14ac:dyDescent="0.25">
      <c r="A77" s="3">
        <v>76</v>
      </c>
      <c r="B77" t="s">
        <v>26</v>
      </c>
      <c r="C77" s="4" t="s">
        <v>18</v>
      </c>
      <c r="D77" t="s">
        <v>203</v>
      </c>
      <c r="E77" t="s">
        <v>189</v>
      </c>
      <c r="F77" t="s">
        <v>188</v>
      </c>
      <c r="G77" t="s">
        <v>6</v>
      </c>
    </row>
    <row r="78" spans="1:13" x14ac:dyDescent="0.25">
      <c r="A78" s="3">
        <v>77</v>
      </c>
      <c r="B78" t="s">
        <v>12</v>
      </c>
      <c r="C78" s="4" t="s">
        <v>18</v>
      </c>
      <c r="D78" t="s">
        <v>190</v>
      </c>
      <c r="E78" t="s">
        <v>189</v>
      </c>
      <c r="G78" t="s">
        <v>6</v>
      </c>
    </row>
    <row r="79" spans="1:13" x14ac:dyDescent="0.25">
      <c r="A79" s="3">
        <v>78</v>
      </c>
      <c r="B79" t="s">
        <v>13</v>
      </c>
      <c r="C79" s="4" t="s">
        <v>63</v>
      </c>
      <c r="G79" t="s">
        <v>64</v>
      </c>
    </row>
    <row r="80" spans="1:13" x14ac:dyDescent="0.25">
      <c r="A80" s="3">
        <v>79</v>
      </c>
      <c r="B80" t="s">
        <v>26</v>
      </c>
      <c r="C80" s="4" t="s">
        <v>65</v>
      </c>
      <c r="D80" t="s">
        <v>194</v>
      </c>
      <c r="G80" t="s">
        <v>85</v>
      </c>
    </row>
    <row r="81" spans="1:16" x14ac:dyDescent="0.25">
      <c r="A81" s="3">
        <v>80</v>
      </c>
      <c r="B81" t="s">
        <v>12</v>
      </c>
      <c r="C81" s="4" t="s">
        <v>18</v>
      </c>
      <c r="D81" t="s">
        <v>189</v>
      </c>
      <c r="G81" t="s">
        <v>6</v>
      </c>
    </row>
    <row r="82" spans="1:16" x14ac:dyDescent="0.25">
      <c r="A82" s="3">
        <v>81</v>
      </c>
      <c r="B82" t="s">
        <v>26</v>
      </c>
      <c r="C82" s="4" t="s">
        <v>63</v>
      </c>
      <c r="D82" t="s">
        <v>188</v>
      </c>
      <c r="G82" t="s">
        <v>64</v>
      </c>
    </row>
    <row r="83" spans="1:16" x14ac:dyDescent="0.25">
      <c r="A83" s="3">
        <v>82</v>
      </c>
      <c r="B83" t="s">
        <v>11</v>
      </c>
      <c r="C83" s="4" t="s">
        <v>63</v>
      </c>
      <c r="G83" t="s">
        <v>85</v>
      </c>
    </row>
    <row r="84" spans="1:16" x14ac:dyDescent="0.25">
      <c r="A84" s="3">
        <v>83</v>
      </c>
      <c r="B84" t="s">
        <v>26</v>
      </c>
      <c r="C84" s="4" t="s">
        <v>65</v>
      </c>
      <c r="D84" t="s">
        <v>194</v>
      </c>
      <c r="G84" t="s">
        <v>85</v>
      </c>
    </row>
    <row r="85" spans="1:16" x14ac:dyDescent="0.25">
      <c r="A85" s="3">
        <v>84</v>
      </c>
      <c r="B85" t="s">
        <v>26</v>
      </c>
      <c r="C85" s="4" t="s">
        <v>14</v>
      </c>
      <c r="D85" t="s">
        <v>189</v>
      </c>
      <c r="E85" t="s">
        <v>188</v>
      </c>
      <c r="G85" t="s">
        <v>6</v>
      </c>
    </row>
    <row r="86" spans="1:16" x14ac:dyDescent="0.25">
      <c r="A86" s="3">
        <v>85</v>
      </c>
      <c r="B86" t="s">
        <v>26</v>
      </c>
      <c r="C86" s="4" t="s">
        <v>65</v>
      </c>
      <c r="G86" t="s">
        <v>85</v>
      </c>
    </row>
    <row r="87" spans="1:16" x14ac:dyDescent="0.25">
      <c r="A87" s="3">
        <v>86</v>
      </c>
      <c r="B87" t="s">
        <v>12</v>
      </c>
      <c r="C87" s="4" t="s">
        <v>124</v>
      </c>
      <c r="G87" t="s">
        <v>6</v>
      </c>
    </row>
    <row r="88" spans="1:16" x14ac:dyDescent="0.25">
      <c r="A88" s="3">
        <v>87</v>
      </c>
      <c r="B88" t="s">
        <v>26</v>
      </c>
      <c r="C88" s="4" t="s">
        <v>63</v>
      </c>
      <c r="D88" t="s">
        <v>188</v>
      </c>
      <c r="G88" t="s">
        <v>64</v>
      </c>
    </row>
    <row r="89" spans="1:16" x14ac:dyDescent="0.25">
      <c r="A89" s="3">
        <v>88</v>
      </c>
      <c r="B89" t="s">
        <v>12</v>
      </c>
      <c r="C89" s="4" t="s">
        <v>18</v>
      </c>
      <c r="G89" t="s">
        <v>6</v>
      </c>
    </row>
    <row r="90" spans="1:16" x14ac:dyDescent="0.25">
      <c r="A90" s="3">
        <v>89</v>
      </c>
      <c r="B90" t="s">
        <v>12</v>
      </c>
      <c r="C90" s="4" t="s">
        <v>18</v>
      </c>
      <c r="G90" t="s">
        <v>6</v>
      </c>
      <c r="I90" s="2" t="s">
        <v>232</v>
      </c>
      <c r="K90" s="2" t="s">
        <v>0</v>
      </c>
    </row>
    <row r="91" spans="1:16" x14ac:dyDescent="0.25">
      <c r="A91" s="3">
        <v>90</v>
      </c>
      <c r="B91" t="s">
        <v>11</v>
      </c>
      <c r="C91" s="4" t="s">
        <v>14</v>
      </c>
      <c r="D91" t="s">
        <v>194</v>
      </c>
      <c r="G91" t="s">
        <v>6</v>
      </c>
      <c r="I91" s="2" t="s">
        <v>48</v>
      </c>
      <c r="J91" s="2" t="s">
        <v>228</v>
      </c>
      <c r="K91" t="s">
        <v>13</v>
      </c>
      <c r="L91" t="s">
        <v>11</v>
      </c>
      <c r="M91" t="s">
        <v>26</v>
      </c>
      <c r="N91" t="s">
        <v>12</v>
      </c>
      <c r="O91" t="s">
        <v>17</v>
      </c>
      <c r="P91" t="s">
        <v>163</v>
      </c>
    </row>
    <row r="92" spans="1:16" x14ac:dyDescent="0.25">
      <c r="A92" s="3">
        <v>91</v>
      </c>
      <c r="B92" t="s">
        <v>11</v>
      </c>
      <c r="C92" s="4" t="s">
        <v>18</v>
      </c>
      <c r="D92" t="s">
        <v>203</v>
      </c>
      <c r="E92" t="s">
        <v>190</v>
      </c>
      <c r="F92" t="s">
        <v>189</v>
      </c>
      <c r="G92" t="s">
        <v>6</v>
      </c>
      <c r="I92" t="s">
        <v>6</v>
      </c>
      <c r="J92" t="s">
        <v>192</v>
      </c>
      <c r="L92">
        <v>1</v>
      </c>
      <c r="M92">
        <v>2</v>
      </c>
      <c r="P92">
        <v>3</v>
      </c>
    </row>
    <row r="93" spans="1:16" x14ac:dyDescent="0.25">
      <c r="A93" s="3">
        <v>92</v>
      </c>
      <c r="B93" t="s">
        <v>26</v>
      </c>
      <c r="C93" s="4" t="s">
        <v>88</v>
      </c>
      <c r="G93" t="s">
        <v>6</v>
      </c>
      <c r="J93" t="s">
        <v>65</v>
      </c>
      <c r="K93">
        <v>4</v>
      </c>
      <c r="L93">
        <v>14</v>
      </c>
      <c r="M93">
        <v>8</v>
      </c>
      <c r="N93">
        <v>1</v>
      </c>
      <c r="P93">
        <v>27</v>
      </c>
    </row>
    <row r="94" spans="1:16" x14ac:dyDescent="0.25">
      <c r="A94" s="3">
        <v>93</v>
      </c>
      <c r="B94" t="s">
        <v>11</v>
      </c>
      <c r="C94" s="4" t="s">
        <v>63</v>
      </c>
      <c r="G94" t="s">
        <v>6</v>
      </c>
      <c r="J94" t="s">
        <v>63</v>
      </c>
      <c r="L94">
        <v>15</v>
      </c>
      <c r="M94">
        <v>17</v>
      </c>
      <c r="N94">
        <v>10</v>
      </c>
      <c r="P94">
        <v>42</v>
      </c>
    </row>
    <row r="95" spans="1:16" x14ac:dyDescent="0.25">
      <c r="A95" s="3">
        <v>94</v>
      </c>
      <c r="B95" t="s">
        <v>26</v>
      </c>
      <c r="C95" s="4" t="s">
        <v>18</v>
      </c>
      <c r="D95" t="s">
        <v>190</v>
      </c>
      <c r="E95" t="s">
        <v>189</v>
      </c>
      <c r="F95" t="s">
        <v>194</v>
      </c>
      <c r="G95" t="s">
        <v>6</v>
      </c>
      <c r="J95" t="s">
        <v>88</v>
      </c>
      <c r="L95">
        <v>1</v>
      </c>
      <c r="M95">
        <v>4</v>
      </c>
      <c r="P95">
        <v>5</v>
      </c>
    </row>
    <row r="96" spans="1:16" x14ac:dyDescent="0.25">
      <c r="A96" s="3">
        <v>95</v>
      </c>
      <c r="B96" t="s">
        <v>26</v>
      </c>
      <c r="C96" s="4" t="s">
        <v>14</v>
      </c>
      <c r="D96" t="s">
        <v>189</v>
      </c>
      <c r="E96" t="s">
        <v>188</v>
      </c>
      <c r="G96" t="s">
        <v>85</v>
      </c>
      <c r="J96" s="45" t="s">
        <v>14</v>
      </c>
      <c r="K96" s="45">
        <v>4</v>
      </c>
      <c r="L96" s="45">
        <v>22</v>
      </c>
      <c r="M96" s="45">
        <v>14</v>
      </c>
      <c r="N96" s="45">
        <v>6</v>
      </c>
      <c r="O96" s="45">
        <v>3</v>
      </c>
      <c r="P96" s="45">
        <v>49</v>
      </c>
    </row>
    <row r="97" spans="1:16" x14ac:dyDescent="0.25">
      <c r="A97" s="3">
        <v>96</v>
      </c>
      <c r="B97" t="s">
        <v>26</v>
      </c>
      <c r="C97" s="4" t="s">
        <v>88</v>
      </c>
      <c r="G97" t="s">
        <v>85</v>
      </c>
      <c r="J97" s="45" t="s">
        <v>18</v>
      </c>
      <c r="K97" s="45">
        <v>1</v>
      </c>
      <c r="L97" s="45">
        <v>12</v>
      </c>
      <c r="M97" s="45">
        <v>10</v>
      </c>
      <c r="N97" s="45">
        <v>14</v>
      </c>
      <c r="O97" s="45">
        <v>6</v>
      </c>
      <c r="P97" s="45">
        <v>43</v>
      </c>
    </row>
    <row r="98" spans="1:16" x14ac:dyDescent="0.25">
      <c r="A98" s="3">
        <v>97</v>
      </c>
      <c r="B98" t="s">
        <v>13</v>
      </c>
      <c r="C98" s="4" t="s">
        <v>18</v>
      </c>
      <c r="D98" t="s">
        <v>190</v>
      </c>
      <c r="G98" t="s">
        <v>85</v>
      </c>
      <c r="J98" t="s">
        <v>124</v>
      </c>
      <c r="K98">
        <v>1</v>
      </c>
      <c r="L98">
        <v>2</v>
      </c>
      <c r="N98">
        <v>5</v>
      </c>
      <c r="P98">
        <v>8</v>
      </c>
    </row>
    <row r="99" spans="1:16" x14ac:dyDescent="0.25">
      <c r="A99" s="3">
        <v>98</v>
      </c>
      <c r="B99" t="s">
        <v>26</v>
      </c>
      <c r="C99" s="4" t="s">
        <v>14</v>
      </c>
      <c r="D99" t="s">
        <v>194</v>
      </c>
      <c r="G99" t="s">
        <v>85</v>
      </c>
      <c r="I99" t="s">
        <v>64</v>
      </c>
      <c r="J99" t="s">
        <v>65</v>
      </c>
      <c r="K99">
        <v>2</v>
      </c>
      <c r="L99">
        <v>8</v>
      </c>
      <c r="M99">
        <v>6</v>
      </c>
      <c r="P99">
        <v>16</v>
      </c>
    </row>
    <row r="100" spans="1:16" x14ac:dyDescent="0.25">
      <c r="A100" s="3">
        <v>99</v>
      </c>
      <c r="B100" t="s">
        <v>26</v>
      </c>
      <c r="C100" s="4" t="s">
        <v>192</v>
      </c>
      <c r="D100" t="s">
        <v>190</v>
      </c>
      <c r="E100" t="s">
        <v>188</v>
      </c>
      <c r="G100" t="s">
        <v>6</v>
      </c>
      <c r="J100" t="s">
        <v>63</v>
      </c>
      <c r="K100">
        <v>1</v>
      </c>
      <c r="L100">
        <v>20</v>
      </c>
      <c r="M100">
        <v>6</v>
      </c>
      <c r="P100">
        <v>27</v>
      </c>
    </row>
    <row r="101" spans="1:16" x14ac:dyDescent="0.25">
      <c r="A101" s="3">
        <v>100</v>
      </c>
      <c r="B101" t="s">
        <v>26</v>
      </c>
      <c r="C101" s="4" t="s">
        <v>177</v>
      </c>
      <c r="G101" t="s">
        <v>64</v>
      </c>
      <c r="J101" t="s">
        <v>88</v>
      </c>
      <c r="M101">
        <v>2</v>
      </c>
      <c r="P101">
        <v>2</v>
      </c>
    </row>
    <row r="102" spans="1:16" x14ac:dyDescent="0.25">
      <c r="A102" s="3">
        <v>101</v>
      </c>
      <c r="B102" t="s">
        <v>26</v>
      </c>
      <c r="C102" s="4" t="s">
        <v>65</v>
      </c>
      <c r="G102" t="s">
        <v>64</v>
      </c>
      <c r="J102" s="45" t="s">
        <v>14</v>
      </c>
      <c r="K102" s="45">
        <v>12</v>
      </c>
      <c r="L102" s="45">
        <v>11</v>
      </c>
      <c r="M102" s="45">
        <v>7</v>
      </c>
      <c r="N102" s="45">
        <v>1</v>
      </c>
      <c r="O102" s="45"/>
      <c r="P102" s="45">
        <v>31</v>
      </c>
    </row>
    <row r="103" spans="1:16" x14ac:dyDescent="0.25">
      <c r="A103" s="3">
        <v>102</v>
      </c>
      <c r="B103" t="s">
        <v>26</v>
      </c>
      <c r="C103" s="4" t="s">
        <v>14</v>
      </c>
      <c r="G103" t="s">
        <v>6</v>
      </c>
      <c r="J103" s="45" t="s">
        <v>18</v>
      </c>
      <c r="K103" s="45">
        <v>4</v>
      </c>
      <c r="L103" s="45"/>
      <c r="M103" s="45"/>
      <c r="N103" s="45"/>
      <c r="O103" s="45"/>
      <c r="P103" s="45">
        <v>4</v>
      </c>
    </row>
    <row r="104" spans="1:16" x14ac:dyDescent="0.25">
      <c r="A104" s="3">
        <v>103</v>
      </c>
      <c r="B104" t="s">
        <v>26</v>
      </c>
      <c r="C104" s="4" t="s">
        <v>63</v>
      </c>
      <c r="G104" t="s">
        <v>6</v>
      </c>
      <c r="J104" t="s">
        <v>177</v>
      </c>
      <c r="M104">
        <v>1</v>
      </c>
      <c r="N104">
        <v>2</v>
      </c>
      <c r="P104">
        <v>3</v>
      </c>
    </row>
    <row r="105" spans="1:16" x14ac:dyDescent="0.25">
      <c r="A105" s="3">
        <v>104</v>
      </c>
      <c r="B105" t="s">
        <v>26</v>
      </c>
      <c r="C105" s="4" t="s">
        <v>65</v>
      </c>
      <c r="G105" t="s">
        <v>85</v>
      </c>
      <c r="J105" t="s">
        <v>97</v>
      </c>
      <c r="L105">
        <v>3</v>
      </c>
      <c r="M105">
        <v>1</v>
      </c>
      <c r="P105">
        <v>4</v>
      </c>
    </row>
    <row r="106" spans="1:16" x14ac:dyDescent="0.25">
      <c r="A106" s="3">
        <v>105</v>
      </c>
      <c r="B106" t="s">
        <v>26</v>
      </c>
      <c r="C106" s="4" t="s">
        <v>14</v>
      </c>
      <c r="G106" t="s">
        <v>64</v>
      </c>
      <c r="I106" t="s">
        <v>85</v>
      </c>
      <c r="J106" t="s">
        <v>192</v>
      </c>
      <c r="M106">
        <v>1</v>
      </c>
      <c r="P106">
        <v>1</v>
      </c>
    </row>
    <row r="107" spans="1:16" x14ac:dyDescent="0.25">
      <c r="A107" s="3">
        <v>106</v>
      </c>
      <c r="B107" t="s">
        <v>26</v>
      </c>
      <c r="C107" s="4" t="s">
        <v>18</v>
      </c>
      <c r="D107" t="s">
        <v>189</v>
      </c>
      <c r="G107" t="s">
        <v>6</v>
      </c>
      <c r="J107" t="s">
        <v>65</v>
      </c>
      <c r="L107">
        <v>4</v>
      </c>
      <c r="M107">
        <v>15</v>
      </c>
      <c r="O107">
        <v>1</v>
      </c>
      <c r="P107">
        <v>20</v>
      </c>
    </row>
    <row r="108" spans="1:16" x14ac:dyDescent="0.25">
      <c r="A108" s="3">
        <v>107</v>
      </c>
      <c r="B108" t="s">
        <v>26</v>
      </c>
      <c r="C108" s="4" t="s">
        <v>65</v>
      </c>
      <c r="D108" t="s">
        <v>194</v>
      </c>
      <c r="G108" t="s">
        <v>85</v>
      </c>
      <c r="J108" t="s">
        <v>63</v>
      </c>
      <c r="K108">
        <v>1</v>
      </c>
      <c r="L108">
        <v>11</v>
      </c>
      <c r="M108">
        <v>8</v>
      </c>
      <c r="P108">
        <v>20</v>
      </c>
    </row>
    <row r="109" spans="1:16" x14ac:dyDescent="0.25">
      <c r="A109" s="3">
        <v>108</v>
      </c>
      <c r="B109" t="s">
        <v>26</v>
      </c>
      <c r="C109" s="4" t="s">
        <v>65</v>
      </c>
      <c r="D109" t="s">
        <v>194</v>
      </c>
      <c r="G109" t="s">
        <v>85</v>
      </c>
      <c r="J109" t="s">
        <v>88</v>
      </c>
      <c r="M109">
        <v>9</v>
      </c>
      <c r="P109">
        <v>9</v>
      </c>
    </row>
    <row r="110" spans="1:16" x14ac:dyDescent="0.25">
      <c r="A110" s="3">
        <v>109</v>
      </c>
      <c r="B110" t="s">
        <v>12</v>
      </c>
      <c r="C110" s="4" t="s">
        <v>18</v>
      </c>
      <c r="D110" t="s">
        <v>190</v>
      </c>
      <c r="E110" t="s">
        <v>189</v>
      </c>
      <c r="G110" t="s">
        <v>6</v>
      </c>
      <c r="J110" s="45" t="s">
        <v>14</v>
      </c>
      <c r="K110" s="45">
        <v>2</v>
      </c>
      <c r="L110" s="45">
        <v>13</v>
      </c>
      <c r="M110" s="45">
        <v>5</v>
      </c>
      <c r="N110" s="45"/>
      <c r="O110" s="45"/>
      <c r="P110" s="45">
        <v>20</v>
      </c>
    </row>
    <row r="111" spans="1:16" x14ac:dyDescent="0.25">
      <c r="A111" s="3">
        <v>110</v>
      </c>
      <c r="B111" t="s">
        <v>12</v>
      </c>
      <c r="C111" s="4" t="s">
        <v>18</v>
      </c>
      <c r="D111" t="s">
        <v>189</v>
      </c>
      <c r="G111" t="s">
        <v>6</v>
      </c>
      <c r="J111" s="45" t="s">
        <v>18</v>
      </c>
      <c r="K111" s="45">
        <v>3</v>
      </c>
      <c r="L111" s="45">
        <v>4</v>
      </c>
      <c r="M111" s="45"/>
      <c r="N111" s="45"/>
      <c r="O111" s="45"/>
      <c r="P111" s="45">
        <v>7</v>
      </c>
    </row>
    <row r="112" spans="1:16" x14ac:dyDescent="0.25">
      <c r="A112" s="3">
        <v>111</v>
      </c>
      <c r="B112" t="s">
        <v>12</v>
      </c>
      <c r="C112" s="4" t="s">
        <v>124</v>
      </c>
      <c r="G112" t="s">
        <v>6</v>
      </c>
      <c r="J112" t="s">
        <v>97</v>
      </c>
      <c r="L112">
        <v>1</v>
      </c>
      <c r="P112">
        <v>1</v>
      </c>
    </row>
    <row r="113" spans="1:16" x14ac:dyDescent="0.25">
      <c r="A113" s="3">
        <v>112</v>
      </c>
      <c r="B113" t="s">
        <v>13</v>
      </c>
      <c r="C113" s="4" t="s">
        <v>14</v>
      </c>
      <c r="G113" t="s">
        <v>64</v>
      </c>
      <c r="J113" t="s">
        <v>124</v>
      </c>
      <c r="M113">
        <v>2</v>
      </c>
      <c r="P113">
        <v>2</v>
      </c>
    </row>
    <row r="114" spans="1:16" x14ac:dyDescent="0.25">
      <c r="A114" s="3">
        <v>113</v>
      </c>
      <c r="B114" t="s">
        <v>13</v>
      </c>
      <c r="C114" s="4" t="s">
        <v>18</v>
      </c>
      <c r="D114" t="s">
        <v>190</v>
      </c>
      <c r="G114" t="s">
        <v>64</v>
      </c>
      <c r="I114" t="s">
        <v>163</v>
      </c>
      <c r="K114">
        <v>35</v>
      </c>
      <c r="L114">
        <v>142</v>
      </c>
      <c r="M114">
        <v>118</v>
      </c>
      <c r="N114">
        <v>39</v>
      </c>
      <c r="O114">
        <v>10</v>
      </c>
      <c r="P114">
        <v>344</v>
      </c>
    </row>
    <row r="115" spans="1:16" x14ac:dyDescent="0.25">
      <c r="A115" s="3">
        <v>114</v>
      </c>
      <c r="B115" t="s">
        <v>13</v>
      </c>
      <c r="C115" s="4" t="s">
        <v>18</v>
      </c>
      <c r="D115" t="s">
        <v>190</v>
      </c>
      <c r="G115" t="s">
        <v>64</v>
      </c>
    </row>
    <row r="116" spans="1:16" x14ac:dyDescent="0.25">
      <c r="A116" s="3">
        <v>115</v>
      </c>
      <c r="B116" t="s">
        <v>13</v>
      </c>
      <c r="C116" s="4" t="s">
        <v>14</v>
      </c>
      <c r="G116" t="s">
        <v>64</v>
      </c>
    </row>
    <row r="117" spans="1:16" x14ac:dyDescent="0.25">
      <c r="A117" s="3">
        <v>116</v>
      </c>
      <c r="B117" t="s">
        <v>13</v>
      </c>
      <c r="C117" s="4" t="s">
        <v>18</v>
      </c>
      <c r="D117" t="s">
        <v>190</v>
      </c>
      <c r="G117" t="s">
        <v>64</v>
      </c>
    </row>
    <row r="118" spans="1:16" x14ac:dyDescent="0.25">
      <c r="A118" s="3">
        <v>117</v>
      </c>
      <c r="B118" t="s">
        <v>11</v>
      </c>
      <c r="C118" s="4" t="s">
        <v>14</v>
      </c>
      <c r="G118" t="s">
        <v>6</v>
      </c>
    </row>
    <row r="119" spans="1:16" x14ac:dyDescent="0.25">
      <c r="A119" s="3">
        <v>118</v>
      </c>
      <c r="B119" t="s">
        <v>26</v>
      </c>
      <c r="C119" s="4" t="s">
        <v>63</v>
      </c>
      <c r="G119" t="s">
        <v>85</v>
      </c>
    </row>
    <row r="120" spans="1:16" x14ac:dyDescent="0.25">
      <c r="A120" s="3">
        <v>119</v>
      </c>
      <c r="B120" t="s">
        <v>26</v>
      </c>
      <c r="C120" s="4" t="s">
        <v>97</v>
      </c>
      <c r="D120" t="s">
        <v>189</v>
      </c>
      <c r="G120" t="s">
        <v>64</v>
      </c>
    </row>
    <row r="121" spans="1:16" x14ac:dyDescent="0.25">
      <c r="A121" s="3">
        <v>120</v>
      </c>
      <c r="B121" t="s">
        <v>26</v>
      </c>
      <c r="C121" s="4" t="s">
        <v>14</v>
      </c>
      <c r="G121" t="s">
        <v>85</v>
      </c>
    </row>
    <row r="122" spans="1:16" x14ac:dyDescent="0.25">
      <c r="A122" s="3">
        <v>121</v>
      </c>
      <c r="B122" t="s">
        <v>11</v>
      </c>
      <c r="C122" s="4" t="s">
        <v>63</v>
      </c>
      <c r="D122" t="s">
        <v>188</v>
      </c>
      <c r="G122" t="s">
        <v>6</v>
      </c>
    </row>
    <row r="123" spans="1:16" x14ac:dyDescent="0.25">
      <c r="A123" s="3">
        <v>122</v>
      </c>
      <c r="B123" t="s">
        <v>11</v>
      </c>
      <c r="C123" s="4" t="s">
        <v>63</v>
      </c>
      <c r="G123" t="s">
        <v>64</v>
      </c>
    </row>
    <row r="124" spans="1:16" x14ac:dyDescent="0.25">
      <c r="A124" s="3">
        <v>123</v>
      </c>
      <c r="B124" t="s">
        <v>26</v>
      </c>
      <c r="C124" s="4" t="s">
        <v>18</v>
      </c>
      <c r="D124" t="s">
        <v>190</v>
      </c>
      <c r="E124" t="s">
        <v>188</v>
      </c>
      <c r="G124" t="s">
        <v>6</v>
      </c>
    </row>
    <row r="125" spans="1:16" x14ac:dyDescent="0.25">
      <c r="A125" s="3">
        <v>124</v>
      </c>
      <c r="B125" t="s">
        <v>11</v>
      </c>
      <c r="C125" s="4" t="s">
        <v>63</v>
      </c>
      <c r="G125" t="s">
        <v>6</v>
      </c>
    </row>
    <row r="126" spans="1:16" x14ac:dyDescent="0.25">
      <c r="A126" s="3">
        <v>125</v>
      </c>
      <c r="B126" t="s">
        <v>11</v>
      </c>
      <c r="C126" s="4" t="s">
        <v>63</v>
      </c>
      <c r="D126" t="s">
        <v>188</v>
      </c>
      <c r="G126" t="s">
        <v>85</v>
      </c>
    </row>
    <row r="127" spans="1:16" x14ac:dyDescent="0.25">
      <c r="A127" s="3">
        <v>126</v>
      </c>
      <c r="B127" t="s">
        <v>12</v>
      </c>
      <c r="C127" s="4" t="s">
        <v>14</v>
      </c>
      <c r="G127" t="s">
        <v>6</v>
      </c>
    </row>
    <row r="128" spans="1:16" x14ac:dyDescent="0.25">
      <c r="A128" s="3">
        <v>127</v>
      </c>
      <c r="B128" t="s">
        <v>11</v>
      </c>
      <c r="C128" s="4" t="s">
        <v>14</v>
      </c>
      <c r="G128" t="s">
        <v>64</v>
      </c>
    </row>
    <row r="129" spans="1:7" x14ac:dyDescent="0.25">
      <c r="A129" s="3">
        <v>128</v>
      </c>
      <c r="B129" t="s">
        <v>13</v>
      </c>
      <c r="C129" s="4" t="s">
        <v>14</v>
      </c>
      <c r="G129" t="s">
        <v>64</v>
      </c>
    </row>
    <row r="130" spans="1:7" x14ac:dyDescent="0.25">
      <c r="A130" s="3">
        <v>129</v>
      </c>
      <c r="B130" t="s">
        <v>17</v>
      </c>
      <c r="C130" s="4" t="s">
        <v>18</v>
      </c>
      <c r="G130" t="s">
        <v>6</v>
      </c>
    </row>
    <row r="131" spans="1:7" x14ac:dyDescent="0.25">
      <c r="A131" s="3">
        <v>130</v>
      </c>
      <c r="B131" t="s">
        <v>11</v>
      </c>
      <c r="C131" s="4" t="s">
        <v>14</v>
      </c>
      <c r="G131" t="s">
        <v>6</v>
      </c>
    </row>
    <row r="132" spans="1:7" x14ac:dyDescent="0.25">
      <c r="A132" s="3">
        <v>131</v>
      </c>
      <c r="B132" t="s">
        <v>11</v>
      </c>
      <c r="C132" s="4" t="s">
        <v>14</v>
      </c>
      <c r="G132" t="s">
        <v>85</v>
      </c>
    </row>
    <row r="133" spans="1:7" x14ac:dyDescent="0.25">
      <c r="A133" s="3">
        <v>132</v>
      </c>
      <c r="B133" t="s">
        <v>13</v>
      </c>
      <c r="C133" s="4" t="s">
        <v>14</v>
      </c>
      <c r="D133" t="s">
        <v>188</v>
      </c>
      <c r="G133" t="s">
        <v>6</v>
      </c>
    </row>
    <row r="134" spans="1:7" x14ac:dyDescent="0.25">
      <c r="A134" s="3">
        <v>133</v>
      </c>
      <c r="B134" t="s">
        <v>26</v>
      </c>
      <c r="C134" s="4" t="s">
        <v>18</v>
      </c>
      <c r="D134" t="s">
        <v>190</v>
      </c>
      <c r="E134" t="s">
        <v>189</v>
      </c>
      <c r="G134" t="s">
        <v>6</v>
      </c>
    </row>
    <row r="135" spans="1:7" x14ac:dyDescent="0.25">
      <c r="A135" s="3">
        <v>134</v>
      </c>
      <c r="B135" t="s">
        <v>11</v>
      </c>
      <c r="C135" s="4" t="s">
        <v>63</v>
      </c>
      <c r="D135" t="s">
        <v>188</v>
      </c>
      <c r="G135" t="s">
        <v>64</v>
      </c>
    </row>
    <row r="136" spans="1:7" x14ac:dyDescent="0.25">
      <c r="A136" s="3">
        <v>135</v>
      </c>
      <c r="B136" t="s">
        <v>11</v>
      </c>
      <c r="C136" s="4" t="s">
        <v>18</v>
      </c>
      <c r="G136" t="s">
        <v>6</v>
      </c>
    </row>
    <row r="137" spans="1:7" x14ac:dyDescent="0.25">
      <c r="A137" s="3">
        <v>136</v>
      </c>
      <c r="B137" t="s">
        <v>11</v>
      </c>
      <c r="C137" s="4" t="s">
        <v>63</v>
      </c>
      <c r="D137" t="s">
        <v>188</v>
      </c>
      <c r="G137" t="s">
        <v>6</v>
      </c>
    </row>
    <row r="138" spans="1:7" x14ac:dyDescent="0.25">
      <c r="A138" s="3">
        <v>137</v>
      </c>
      <c r="B138" t="s">
        <v>11</v>
      </c>
      <c r="C138" s="4" t="s">
        <v>63</v>
      </c>
      <c r="G138" t="s">
        <v>64</v>
      </c>
    </row>
    <row r="139" spans="1:7" x14ac:dyDescent="0.25">
      <c r="A139" s="3">
        <v>138</v>
      </c>
      <c r="B139" t="s">
        <v>26</v>
      </c>
      <c r="C139" s="4" t="s">
        <v>18</v>
      </c>
      <c r="D139" t="s">
        <v>190</v>
      </c>
      <c r="E139" t="s">
        <v>188</v>
      </c>
      <c r="G139" t="s">
        <v>6</v>
      </c>
    </row>
    <row r="140" spans="1:7" x14ac:dyDescent="0.25">
      <c r="A140" s="3">
        <v>139</v>
      </c>
      <c r="B140" t="s">
        <v>11</v>
      </c>
      <c r="C140" s="4" t="s">
        <v>63</v>
      </c>
      <c r="G140" t="s">
        <v>6</v>
      </c>
    </row>
    <row r="141" spans="1:7" x14ac:dyDescent="0.25">
      <c r="A141" s="3">
        <v>140</v>
      </c>
      <c r="B141" t="s">
        <v>11</v>
      </c>
      <c r="C141" s="4" t="s">
        <v>63</v>
      </c>
      <c r="G141" t="s">
        <v>6</v>
      </c>
    </row>
    <row r="142" spans="1:7" x14ac:dyDescent="0.25">
      <c r="A142" s="3">
        <v>141</v>
      </c>
      <c r="B142" t="s">
        <v>26</v>
      </c>
      <c r="C142" s="4" t="s">
        <v>18</v>
      </c>
      <c r="D142" t="s">
        <v>190</v>
      </c>
      <c r="E142" t="s">
        <v>189</v>
      </c>
      <c r="F142" t="s">
        <v>194</v>
      </c>
      <c r="G142" t="s">
        <v>6</v>
      </c>
    </row>
    <row r="143" spans="1:7" x14ac:dyDescent="0.25">
      <c r="A143" s="3">
        <v>142</v>
      </c>
      <c r="B143" t="s">
        <v>26</v>
      </c>
      <c r="C143" s="4" t="s">
        <v>14</v>
      </c>
      <c r="D143" t="s">
        <v>189</v>
      </c>
      <c r="E143" t="s">
        <v>188</v>
      </c>
      <c r="G143" t="s">
        <v>85</v>
      </c>
    </row>
    <row r="144" spans="1:7" x14ac:dyDescent="0.25">
      <c r="A144" s="3">
        <v>143</v>
      </c>
      <c r="B144" t="s">
        <v>11</v>
      </c>
      <c r="C144" s="4" t="s">
        <v>14</v>
      </c>
      <c r="G144" t="s">
        <v>64</v>
      </c>
    </row>
    <row r="145" spans="1:7" x14ac:dyDescent="0.25">
      <c r="A145" s="3">
        <v>144</v>
      </c>
      <c r="B145" t="s">
        <v>12</v>
      </c>
      <c r="C145" s="4" t="s">
        <v>177</v>
      </c>
      <c r="G145" t="s">
        <v>64</v>
      </c>
    </row>
    <row r="146" spans="1:7" x14ac:dyDescent="0.25">
      <c r="A146" s="3">
        <v>145</v>
      </c>
      <c r="B146" t="s">
        <v>11</v>
      </c>
      <c r="C146" s="4" t="s">
        <v>63</v>
      </c>
      <c r="G146" t="s">
        <v>64</v>
      </c>
    </row>
    <row r="147" spans="1:7" x14ac:dyDescent="0.25">
      <c r="A147" s="3">
        <v>146</v>
      </c>
      <c r="B147" t="s">
        <v>11</v>
      </c>
      <c r="C147" s="4" t="s">
        <v>18</v>
      </c>
      <c r="D147" t="s">
        <v>190</v>
      </c>
      <c r="E147" t="s">
        <v>188</v>
      </c>
      <c r="G147" t="s">
        <v>6</v>
      </c>
    </row>
    <row r="148" spans="1:7" x14ac:dyDescent="0.25">
      <c r="A148" s="3">
        <v>147</v>
      </c>
      <c r="B148" t="s">
        <v>11</v>
      </c>
      <c r="C148" s="4" t="s">
        <v>63</v>
      </c>
      <c r="G148" t="s">
        <v>85</v>
      </c>
    </row>
    <row r="149" spans="1:7" x14ac:dyDescent="0.25">
      <c r="A149" s="3">
        <v>148</v>
      </c>
      <c r="B149" t="s">
        <v>26</v>
      </c>
      <c r="C149" s="4" t="s">
        <v>65</v>
      </c>
      <c r="D149" t="s">
        <v>194</v>
      </c>
      <c r="G149" t="s">
        <v>85</v>
      </c>
    </row>
    <row r="150" spans="1:7" x14ac:dyDescent="0.25">
      <c r="A150" s="3">
        <v>149</v>
      </c>
      <c r="B150" t="s">
        <v>26</v>
      </c>
      <c r="C150" s="4" t="s">
        <v>14</v>
      </c>
      <c r="D150" t="s">
        <v>189</v>
      </c>
      <c r="E150" t="s">
        <v>188</v>
      </c>
      <c r="G150" t="s">
        <v>6</v>
      </c>
    </row>
    <row r="151" spans="1:7" x14ac:dyDescent="0.25">
      <c r="A151" s="3">
        <v>150</v>
      </c>
      <c r="B151" t="s">
        <v>26</v>
      </c>
      <c r="C151" s="4" t="s">
        <v>65</v>
      </c>
      <c r="G151" t="s">
        <v>85</v>
      </c>
    </row>
    <row r="152" spans="1:7" x14ac:dyDescent="0.25">
      <c r="A152" s="3">
        <v>151</v>
      </c>
      <c r="B152" t="s">
        <v>12</v>
      </c>
      <c r="C152" s="4" t="s">
        <v>124</v>
      </c>
      <c r="G152" t="s">
        <v>6</v>
      </c>
    </row>
    <row r="153" spans="1:7" x14ac:dyDescent="0.25">
      <c r="A153" s="3">
        <v>152</v>
      </c>
      <c r="B153" t="s">
        <v>26</v>
      </c>
      <c r="C153" s="4" t="s">
        <v>14</v>
      </c>
      <c r="G153" t="s">
        <v>6</v>
      </c>
    </row>
    <row r="154" spans="1:7" x14ac:dyDescent="0.25">
      <c r="A154" s="3">
        <v>153</v>
      </c>
      <c r="B154" t="s">
        <v>12</v>
      </c>
      <c r="C154" s="4" t="s">
        <v>18</v>
      </c>
      <c r="G154" t="s">
        <v>6</v>
      </c>
    </row>
    <row r="155" spans="1:7" x14ac:dyDescent="0.25">
      <c r="A155" s="3">
        <v>154</v>
      </c>
      <c r="B155" t="s">
        <v>11</v>
      </c>
      <c r="C155" s="4" t="s">
        <v>14</v>
      </c>
      <c r="G155" t="s">
        <v>6</v>
      </c>
    </row>
    <row r="156" spans="1:7" x14ac:dyDescent="0.25">
      <c r="A156" s="3">
        <v>155</v>
      </c>
      <c r="B156" t="s">
        <v>11</v>
      </c>
      <c r="C156" s="4" t="s">
        <v>63</v>
      </c>
      <c r="D156" t="s">
        <v>188</v>
      </c>
      <c r="G156" t="s">
        <v>6</v>
      </c>
    </row>
    <row r="157" spans="1:7" x14ac:dyDescent="0.25">
      <c r="A157" s="3">
        <v>156</v>
      </c>
      <c r="B157" t="s">
        <v>11</v>
      </c>
      <c r="C157" s="4" t="s">
        <v>63</v>
      </c>
      <c r="G157" t="s">
        <v>64</v>
      </c>
    </row>
    <row r="158" spans="1:7" x14ac:dyDescent="0.25">
      <c r="A158" s="3">
        <v>157</v>
      </c>
      <c r="B158" t="s">
        <v>11</v>
      </c>
      <c r="C158" s="4" t="s">
        <v>63</v>
      </c>
      <c r="G158" t="s">
        <v>85</v>
      </c>
    </row>
    <row r="159" spans="1:7" x14ac:dyDescent="0.25">
      <c r="A159" s="3">
        <v>158</v>
      </c>
      <c r="B159" t="s">
        <v>26</v>
      </c>
      <c r="C159" s="4" t="s">
        <v>14</v>
      </c>
      <c r="D159" t="s">
        <v>189</v>
      </c>
      <c r="E159" t="s">
        <v>188</v>
      </c>
      <c r="G159" t="s">
        <v>6</v>
      </c>
    </row>
    <row r="160" spans="1:7" x14ac:dyDescent="0.25">
      <c r="A160" s="3">
        <v>159</v>
      </c>
      <c r="B160" t="s">
        <v>26</v>
      </c>
      <c r="C160" s="4" t="s">
        <v>65</v>
      </c>
      <c r="G160" t="s">
        <v>85</v>
      </c>
    </row>
    <row r="161" spans="1:7" x14ac:dyDescent="0.25">
      <c r="A161" s="3">
        <v>160</v>
      </c>
      <c r="B161" t="s">
        <v>12</v>
      </c>
      <c r="C161" s="4" t="s">
        <v>124</v>
      </c>
      <c r="G161" t="s">
        <v>6</v>
      </c>
    </row>
    <row r="162" spans="1:7" x14ac:dyDescent="0.25">
      <c r="A162" s="3">
        <v>161</v>
      </c>
      <c r="B162" t="s">
        <v>26</v>
      </c>
      <c r="C162" s="4" t="s">
        <v>63</v>
      </c>
      <c r="D162" t="s">
        <v>188</v>
      </c>
      <c r="G162" t="s">
        <v>64</v>
      </c>
    </row>
    <row r="163" spans="1:7" x14ac:dyDescent="0.25">
      <c r="A163" s="3">
        <v>162</v>
      </c>
      <c r="B163" t="s">
        <v>11</v>
      </c>
      <c r="C163" s="4" t="s">
        <v>63</v>
      </c>
      <c r="D163" t="s">
        <v>188</v>
      </c>
      <c r="G163" t="s">
        <v>64</v>
      </c>
    </row>
    <row r="164" spans="1:7" x14ac:dyDescent="0.25">
      <c r="A164" s="3">
        <v>163</v>
      </c>
      <c r="B164" t="s">
        <v>11</v>
      </c>
      <c r="C164" s="4" t="s">
        <v>18</v>
      </c>
      <c r="D164" t="s">
        <v>190</v>
      </c>
      <c r="E164" t="s">
        <v>189</v>
      </c>
      <c r="F164" t="s">
        <v>188</v>
      </c>
      <c r="G164" t="s">
        <v>6</v>
      </c>
    </row>
    <row r="165" spans="1:7" x14ac:dyDescent="0.25">
      <c r="A165" s="3">
        <v>164</v>
      </c>
      <c r="B165" t="s">
        <v>26</v>
      </c>
      <c r="C165" s="4" t="s">
        <v>124</v>
      </c>
      <c r="D165" t="s">
        <v>189</v>
      </c>
      <c r="G165" t="s">
        <v>85</v>
      </c>
    </row>
    <row r="166" spans="1:7" x14ac:dyDescent="0.25">
      <c r="A166" s="3">
        <v>165</v>
      </c>
      <c r="B166" t="s">
        <v>26</v>
      </c>
      <c r="C166" s="4" t="s">
        <v>63</v>
      </c>
      <c r="G166" t="s">
        <v>6</v>
      </c>
    </row>
    <row r="167" spans="1:7" x14ac:dyDescent="0.25">
      <c r="A167" s="3">
        <v>166</v>
      </c>
      <c r="B167" t="s">
        <v>11</v>
      </c>
      <c r="C167" s="4" t="s">
        <v>18</v>
      </c>
      <c r="D167" t="s">
        <v>193</v>
      </c>
      <c r="G167" t="s">
        <v>6</v>
      </c>
    </row>
    <row r="168" spans="1:7" x14ac:dyDescent="0.25">
      <c r="A168" s="3">
        <v>167</v>
      </c>
      <c r="B168" t="s">
        <v>13</v>
      </c>
      <c r="C168" s="4" t="s">
        <v>65</v>
      </c>
      <c r="G168" t="s">
        <v>64</v>
      </c>
    </row>
    <row r="169" spans="1:7" x14ac:dyDescent="0.25">
      <c r="A169" s="3">
        <v>168</v>
      </c>
      <c r="B169" t="s">
        <v>12</v>
      </c>
      <c r="C169" s="4" t="s">
        <v>18</v>
      </c>
      <c r="D169" t="s">
        <v>189</v>
      </c>
      <c r="G169" t="s">
        <v>6</v>
      </c>
    </row>
    <row r="170" spans="1:7" x14ac:dyDescent="0.25">
      <c r="A170" s="3">
        <v>169</v>
      </c>
      <c r="B170" t="s">
        <v>26</v>
      </c>
      <c r="C170" s="4" t="s">
        <v>14</v>
      </c>
      <c r="D170" t="s">
        <v>194</v>
      </c>
      <c r="G170" t="s">
        <v>64</v>
      </c>
    </row>
    <row r="171" spans="1:7" x14ac:dyDescent="0.25">
      <c r="A171" s="3">
        <v>170</v>
      </c>
      <c r="B171" t="s">
        <v>17</v>
      </c>
      <c r="C171" s="4" t="s">
        <v>14</v>
      </c>
      <c r="G171" t="s">
        <v>6</v>
      </c>
    </row>
    <row r="172" spans="1:7" x14ac:dyDescent="0.25">
      <c r="A172" s="3">
        <v>171</v>
      </c>
      <c r="B172" t="s">
        <v>11</v>
      </c>
      <c r="C172" s="4" t="s">
        <v>63</v>
      </c>
      <c r="D172" t="s">
        <v>188</v>
      </c>
      <c r="G172" t="s">
        <v>6</v>
      </c>
    </row>
    <row r="173" spans="1:7" x14ac:dyDescent="0.25">
      <c r="A173" s="3">
        <v>172</v>
      </c>
      <c r="B173" t="s">
        <v>11</v>
      </c>
      <c r="C173" s="4" t="s">
        <v>63</v>
      </c>
      <c r="G173" t="s">
        <v>64</v>
      </c>
    </row>
    <row r="174" spans="1:7" x14ac:dyDescent="0.25">
      <c r="A174" s="3">
        <v>173</v>
      </c>
      <c r="B174" t="s">
        <v>11</v>
      </c>
      <c r="C174" s="4" t="s">
        <v>63</v>
      </c>
      <c r="G174" t="s">
        <v>85</v>
      </c>
    </row>
    <row r="175" spans="1:7" x14ac:dyDescent="0.25">
      <c r="A175" s="3">
        <v>174</v>
      </c>
      <c r="B175" t="s">
        <v>11</v>
      </c>
      <c r="C175" s="4" t="s">
        <v>18</v>
      </c>
      <c r="D175" t="s">
        <v>190</v>
      </c>
      <c r="G175" t="s">
        <v>85</v>
      </c>
    </row>
    <row r="176" spans="1:7" x14ac:dyDescent="0.25">
      <c r="A176" s="3">
        <v>175</v>
      </c>
      <c r="B176" t="s">
        <v>11</v>
      </c>
      <c r="C176" s="4" t="s">
        <v>14</v>
      </c>
      <c r="G176" t="s">
        <v>85</v>
      </c>
    </row>
    <row r="177" spans="1:7" x14ac:dyDescent="0.25">
      <c r="A177" s="3">
        <v>176</v>
      </c>
      <c r="B177" t="s">
        <v>11</v>
      </c>
      <c r="C177" s="4" t="s">
        <v>14</v>
      </c>
      <c r="D177" t="s">
        <v>189</v>
      </c>
      <c r="E177" t="s">
        <v>188</v>
      </c>
      <c r="G177" t="s">
        <v>64</v>
      </c>
    </row>
    <row r="178" spans="1:7" x14ac:dyDescent="0.25">
      <c r="A178" s="3">
        <v>177</v>
      </c>
      <c r="B178" t="s">
        <v>11</v>
      </c>
      <c r="C178" s="4" t="s">
        <v>14</v>
      </c>
      <c r="G178" t="s">
        <v>6</v>
      </c>
    </row>
    <row r="179" spans="1:7" x14ac:dyDescent="0.25">
      <c r="A179" s="3">
        <v>178</v>
      </c>
      <c r="B179" t="s">
        <v>11</v>
      </c>
      <c r="C179" s="4" t="s">
        <v>14</v>
      </c>
      <c r="D179" t="s">
        <v>189</v>
      </c>
      <c r="G179" t="s">
        <v>64</v>
      </c>
    </row>
    <row r="180" spans="1:7" x14ac:dyDescent="0.25">
      <c r="A180" s="3">
        <v>179</v>
      </c>
      <c r="B180" t="s">
        <v>12</v>
      </c>
      <c r="C180" s="4" t="s">
        <v>14</v>
      </c>
      <c r="G180" t="s">
        <v>6</v>
      </c>
    </row>
    <row r="181" spans="1:7" x14ac:dyDescent="0.25">
      <c r="A181" s="3">
        <v>180</v>
      </c>
      <c r="B181" t="s">
        <v>17</v>
      </c>
      <c r="C181" s="4" t="s">
        <v>18</v>
      </c>
      <c r="G181" t="s">
        <v>6</v>
      </c>
    </row>
    <row r="182" spans="1:7" x14ac:dyDescent="0.25">
      <c r="A182" s="3">
        <v>181</v>
      </c>
      <c r="B182" t="s">
        <v>11</v>
      </c>
      <c r="C182" s="4" t="s">
        <v>14</v>
      </c>
      <c r="G182" t="s">
        <v>6</v>
      </c>
    </row>
    <row r="183" spans="1:7" x14ac:dyDescent="0.25">
      <c r="A183" s="3">
        <v>182</v>
      </c>
      <c r="B183" t="s">
        <v>11</v>
      </c>
      <c r="C183" s="4" t="s">
        <v>63</v>
      </c>
      <c r="G183" t="s">
        <v>85</v>
      </c>
    </row>
    <row r="184" spans="1:7" x14ac:dyDescent="0.25">
      <c r="A184" s="3">
        <v>183</v>
      </c>
      <c r="B184" t="s">
        <v>26</v>
      </c>
      <c r="C184" s="4" t="s">
        <v>63</v>
      </c>
      <c r="D184" t="s">
        <v>188</v>
      </c>
      <c r="G184" t="s">
        <v>64</v>
      </c>
    </row>
    <row r="185" spans="1:7" x14ac:dyDescent="0.25">
      <c r="A185" s="3">
        <v>184</v>
      </c>
      <c r="B185" t="s">
        <v>11</v>
      </c>
      <c r="C185" s="4" t="s">
        <v>97</v>
      </c>
      <c r="D185" t="s">
        <v>189</v>
      </c>
      <c r="G185" t="s">
        <v>64</v>
      </c>
    </row>
    <row r="186" spans="1:7" x14ac:dyDescent="0.25">
      <c r="A186" s="3">
        <v>185</v>
      </c>
      <c r="B186" t="s">
        <v>26</v>
      </c>
      <c r="C186" s="4" t="s">
        <v>14</v>
      </c>
      <c r="G186" t="s">
        <v>6</v>
      </c>
    </row>
    <row r="187" spans="1:7" x14ac:dyDescent="0.25">
      <c r="A187" s="3">
        <v>186</v>
      </c>
      <c r="B187" t="s">
        <v>12</v>
      </c>
      <c r="C187" s="4" t="s">
        <v>18</v>
      </c>
      <c r="G187" t="s">
        <v>6</v>
      </c>
    </row>
    <row r="188" spans="1:7" x14ac:dyDescent="0.25">
      <c r="A188" s="3">
        <v>187</v>
      </c>
      <c r="B188" t="s">
        <v>11</v>
      </c>
      <c r="C188" s="4" t="s">
        <v>14</v>
      </c>
      <c r="G188" t="s">
        <v>6</v>
      </c>
    </row>
    <row r="189" spans="1:7" x14ac:dyDescent="0.25">
      <c r="A189" s="3">
        <v>188</v>
      </c>
      <c r="B189" t="s">
        <v>26</v>
      </c>
      <c r="C189" s="4" t="s">
        <v>14</v>
      </c>
      <c r="G189" t="s">
        <v>64</v>
      </c>
    </row>
    <row r="190" spans="1:7" x14ac:dyDescent="0.25">
      <c r="A190" s="3">
        <v>189</v>
      </c>
      <c r="B190" t="s">
        <v>11</v>
      </c>
      <c r="C190" s="4" t="s">
        <v>14</v>
      </c>
      <c r="D190" t="s">
        <v>188</v>
      </c>
      <c r="G190" t="s">
        <v>6</v>
      </c>
    </row>
    <row r="191" spans="1:7" x14ac:dyDescent="0.25">
      <c r="A191" s="3">
        <v>190</v>
      </c>
      <c r="B191" t="s">
        <v>11</v>
      </c>
      <c r="C191" s="4" t="s">
        <v>65</v>
      </c>
      <c r="G191" t="s">
        <v>6</v>
      </c>
    </row>
    <row r="192" spans="1:7" x14ac:dyDescent="0.25">
      <c r="A192" s="3">
        <v>191</v>
      </c>
      <c r="B192" t="s">
        <v>11</v>
      </c>
      <c r="C192" s="4" t="s">
        <v>14</v>
      </c>
      <c r="G192" t="s">
        <v>64</v>
      </c>
    </row>
    <row r="193" spans="1:7" x14ac:dyDescent="0.25">
      <c r="A193" s="3">
        <v>192</v>
      </c>
      <c r="B193" t="s">
        <v>12</v>
      </c>
      <c r="C193" s="4" t="s">
        <v>14</v>
      </c>
      <c r="G193" t="s">
        <v>64</v>
      </c>
    </row>
    <row r="194" spans="1:7" x14ac:dyDescent="0.25">
      <c r="A194" s="3">
        <v>193</v>
      </c>
      <c r="B194" t="s">
        <v>17</v>
      </c>
      <c r="C194" s="4" t="s">
        <v>18</v>
      </c>
      <c r="G194" t="s">
        <v>6</v>
      </c>
    </row>
    <row r="195" spans="1:7" x14ac:dyDescent="0.25">
      <c r="A195" s="3">
        <v>194</v>
      </c>
      <c r="B195" t="s">
        <v>11</v>
      </c>
      <c r="C195" s="4" t="s">
        <v>14</v>
      </c>
      <c r="G195" t="s">
        <v>6</v>
      </c>
    </row>
    <row r="196" spans="1:7" x14ac:dyDescent="0.25">
      <c r="A196" s="3">
        <v>195</v>
      </c>
      <c r="B196" t="s">
        <v>11</v>
      </c>
      <c r="C196" s="4" t="s">
        <v>14</v>
      </c>
      <c r="G196" t="s">
        <v>85</v>
      </c>
    </row>
    <row r="197" spans="1:7" x14ac:dyDescent="0.25">
      <c r="A197" s="3">
        <v>196</v>
      </c>
      <c r="B197" t="s">
        <v>13</v>
      </c>
      <c r="C197" s="4" t="s">
        <v>14</v>
      </c>
      <c r="D197" t="s">
        <v>188</v>
      </c>
      <c r="G197" t="s">
        <v>6</v>
      </c>
    </row>
    <row r="198" spans="1:7" x14ac:dyDescent="0.25">
      <c r="A198" s="3">
        <v>197</v>
      </c>
      <c r="B198" t="s">
        <v>11</v>
      </c>
      <c r="C198" s="4" t="s">
        <v>18</v>
      </c>
      <c r="D198" t="s">
        <v>190</v>
      </c>
      <c r="E198" t="s">
        <v>189</v>
      </c>
      <c r="G198" t="s">
        <v>6</v>
      </c>
    </row>
    <row r="199" spans="1:7" x14ac:dyDescent="0.25">
      <c r="A199" s="3">
        <v>198</v>
      </c>
      <c r="B199" t="s">
        <v>11</v>
      </c>
      <c r="C199" s="4" t="s">
        <v>63</v>
      </c>
      <c r="D199" t="s">
        <v>188</v>
      </c>
      <c r="G199" t="s">
        <v>64</v>
      </c>
    </row>
    <row r="200" spans="1:7" x14ac:dyDescent="0.25">
      <c r="A200" s="3">
        <v>199</v>
      </c>
      <c r="B200" t="s">
        <v>11</v>
      </c>
      <c r="C200" s="4" t="s">
        <v>18</v>
      </c>
      <c r="G200" t="s">
        <v>6</v>
      </c>
    </row>
    <row r="201" spans="1:7" x14ac:dyDescent="0.25">
      <c r="A201" s="3">
        <v>200</v>
      </c>
      <c r="B201" t="s">
        <v>26</v>
      </c>
      <c r="C201" s="4" t="s">
        <v>18</v>
      </c>
      <c r="D201" t="s">
        <v>189</v>
      </c>
      <c r="G201" t="s">
        <v>6</v>
      </c>
    </row>
    <row r="202" spans="1:7" x14ac:dyDescent="0.25">
      <c r="A202" s="3">
        <v>201</v>
      </c>
      <c r="B202" t="s">
        <v>26</v>
      </c>
      <c r="C202" s="4" t="s">
        <v>65</v>
      </c>
      <c r="D202" t="s">
        <v>194</v>
      </c>
      <c r="G202" t="s">
        <v>85</v>
      </c>
    </row>
    <row r="203" spans="1:7" x14ac:dyDescent="0.25">
      <c r="A203" s="3">
        <v>202</v>
      </c>
      <c r="B203" t="s">
        <v>26</v>
      </c>
      <c r="C203" s="4" t="s">
        <v>65</v>
      </c>
      <c r="D203" t="s">
        <v>194</v>
      </c>
      <c r="G203" t="s">
        <v>85</v>
      </c>
    </row>
    <row r="204" spans="1:7" x14ac:dyDescent="0.25">
      <c r="A204" s="3">
        <v>203</v>
      </c>
      <c r="B204" t="s">
        <v>12</v>
      </c>
      <c r="C204" s="4" t="s">
        <v>18</v>
      </c>
      <c r="D204" t="s">
        <v>190</v>
      </c>
      <c r="E204" t="s">
        <v>189</v>
      </c>
      <c r="G204" t="s">
        <v>6</v>
      </c>
    </row>
    <row r="205" spans="1:7" x14ac:dyDescent="0.25">
      <c r="A205" s="3">
        <v>204</v>
      </c>
      <c r="B205" t="s">
        <v>12</v>
      </c>
      <c r="C205" s="4" t="s">
        <v>18</v>
      </c>
      <c r="D205" t="s">
        <v>189</v>
      </c>
      <c r="G205" t="s">
        <v>6</v>
      </c>
    </row>
    <row r="206" spans="1:7" x14ac:dyDescent="0.25">
      <c r="A206" s="3">
        <v>205</v>
      </c>
      <c r="B206" t="s">
        <v>12</v>
      </c>
      <c r="C206" s="4" t="s">
        <v>124</v>
      </c>
      <c r="G206" t="s">
        <v>6</v>
      </c>
    </row>
    <row r="207" spans="1:7" x14ac:dyDescent="0.25">
      <c r="A207" s="3">
        <v>206</v>
      </c>
      <c r="B207" t="s">
        <v>13</v>
      </c>
      <c r="C207" s="4" t="s">
        <v>14</v>
      </c>
      <c r="G207" t="s">
        <v>64</v>
      </c>
    </row>
    <row r="208" spans="1:7" x14ac:dyDescent="0.25">
      <c r="A208" s="3">
        <v>207</v>
      </c>
      <c r="B208" t="s">
        <v>13</v>
      </c>
      <c r="C208" s="4" t="s">
        <v>14</v>
      </c>
      <c r="G208" t="s">
        <v>64</v>
      </c>
    </row>
    <row r="209" spans="1:7" x14ac:dyDescent="0.25">
      <c r="A209" s="3">
        <v>208</v>
      </c>
      <c r="B209" t="s">
        <v>11</v>
      </c>
      <c r="C209" s="4" t="s">
        <v>14</v>
      </c>
      <c r="G209" t="s">
        <v>6</v>
      </c>
    </row>
    <row r="210" spans="1:7" x14ac:dyDescent="0.25">
      <c r="A210" s="3">
        <v>209</v>
      </c>
      <c r="B210" t="s">
        <v>26</v>
      </c>
      <c r="C210" s="4" t="s">
        <v>63</v>
      </c>
      <c r="G210" t="s">
        <v>85</v>
      </c>
    </row>
    <row r="211" spans="1:7" x14ac:dyDescent="0.25">
      <c r="A211" s="3">
        <v>210</v>
      </c>
      <c r="B211" t="s">
        <v>11</v>
      </c>
      <c r="C211" s="4" t="s">
        <v>97</v>
      </c>
      <c r="D211" t="s">
        <v>189</v>
      </c>
      <c r="G211" t="s">
        <v>64</v>
      </c>
    </row>
    <row r="212" spans="1:7" x14ac:dyDescent="0.25">
      <c r="A212" s="3">
        <v>211</v>
      </c>
      <c r="B212" t="s">
        <v>13</v>
      </c>
      <c r="C212" s="4" t="s">
        <v>18</v>
      </c>
      <c r="D212" t="s">
        <v>190</v>
      </c>
      <c r="G212" t="s">
        <v>64</v>
      </c>
    </row>
    <row r="213" spans="1:7" x14ac:dyDescent="0.25">
      <c r="A213" s="3">
        <v>7</v>
      </c>
      <c r="B213" t="s">
        <v>11</v>
      </c>
      <c r="C213" s="4" t="s">
        <v>65</v>
      </c>
      <c r="G213" t="s">
        <v>85</v>
      </c>
    </row>
    <row r="214" spans="1:7" x14ac:dyDescent="0.25">
      <c r="A214" s="3">
        <v>12</v>
      </c>
      <c r="B214" t="s">
        <v>26</v>
      </c>
      <c r="C214" s="4" t="s">
        <v>65</v>
      </c>
      <c r="G214" t="s">
        <v>64</v>
      </c>
    </row>
    <row r="215" spans="1:7" x14ac:dyDescent="0.25">
      <c r="A215" s="3">
        <v>13</v>
      </c>
      <c r="B215" t="s">
        <v>11</v>
      </c>
      <c r="C215" s="4" t="s">
        <v>63</v>
      </c>
      <c r="G215" t="s">
        <v>64</v>
      </c>
    </row>
    <row r="216" spans="1:7" x14ac:dyDescent="0.25">
      <c r="A216" s="3">
        <v>18</v>
      </c>
      <c r="B216" t="s">
        <v>11</v>
      </c>
      <c r="C216" s="4" t="s">
        <v>65</v>
      </c>
      <c r="G216" t="s">
        <v>6</v>
      </c>
    </row>
    <row r="217" spans="1:7" x14ac:dyDescent="0.25">
      <c r="A217" s="3">
        <v>21</v>
      </c>
      <c r="B217" t="s">
        <v>11</v>
      </c>
      <c r="C217" s="4" t="s">
        <v>14</v>
      </c>
      <c r="G217" t="s">
        <v>85</v>
      </c>
    </row>
    <row r="218" spans="1:7" x14ac:dyDescent="0.25">
      <c r="A218" s="3">
        <v>27</v>
      </c>
      <c r="B218" t="s">
        <v>13</v>
      </c>
      <c r="C218" s="4" t="s">
        <v>65</v>
      </c>
      <c r="G218" t="s">
        <v>6</v>
      </c>
    </row>
    <row r="219" spans="1:7" x14ac:dyDescent="0.25">
      <c r="A219" s="3">
        <v>28</v>
      </c>
      <c r="B219" t="s">
        <v>13</v>
      </c>
      <c r="C219" s="4" t="s">
        <v>14</v>
      </c>
      <c r="G219" t="s">
        <v>6</v>
      </c>
    </row>
    <row r="220" spans="1:7" x14ac:dyDescent="0.25">
      <c r="A220" s="3">
        <v>31</v>
      </c>
      <c r="B220" t="s">
        <v>11</v>
      </c>
      <c r="C220" s="4" t="s">
        <v>97</v>
      </c>
      <c r="G220" t="s">
        <v>85</v>
      </c>
    </row>
    <row r="221" spans="1:7" x14ac:dyDescent="0.25">
      <c r="A221" s="3">
        <v>34</v>
      </c>
      <c r="B221" t="s">
        <v>11</v>
      </c>
      <c r="C221" s="4" t="s">
        <v>63</v>
      </c>
      <c r="G221" t="s">
        <v>85</v>
      </c>
    </row>
    <row r="222" spans="1:7" x14ac:dyDescent="0.25">
      <c r="A222" s="3">
        <v>37</v>
      </c>
      <c r="B222" t="s">
        <v>11</v>
      </c>
      <c r="C222" s="4" t="s">
        <v>65</v>
      </c>
      <c r="G222" t="s">
        <v>6</v>
      </c>
    </row>
    <row r="223" spans="1:7" x14ac:dyDescent="0.25">
      <c r="A223" s="3">
        <v>40</v>
      </c>
      <c r="B223" t="s">
        <v>11</v>
      </c>
      <c r="C223" s="4" t="s">
        <v>14</v>
      </c>
      <c r="G223" t="s">
        <v>85</v>
      </c>
    </row>
    <row r="224" spans="1:7" x14ac:dyDescent="0.25">
      <c r="A224" s="3">
        <v>42</v>
      </c>
      <c r="B224" t="s">
        <v>11</v>
      </c>
      <c r="C224" s="4" t="s">
        <v>63</v>
      </c>
      <c r="G224" t="s">
        <v>64</v>
      </c>
    </row>
    <row r="225" spans="1:7" x14ac:dyDescent="0.25">
      <c r="A225" s="3">
        <v>44</v>
      </c>
      <c r="B225" t="s">
        <v>11</v>
      </c>
      <c r="C225" s="4" t="s">
        <v>63</v>
      </c>
      <c r="G225" t="s">
        <v>64</v>
      </c>
    </row>
    <row r="226" spans="1:7" x14ac:dyDescent="0.25">
      <c r="A226" s="3">
        <v>46</v>
      </c>
      <c r="B226" t="s">
        <v>11</v>
      </c>
      <c r="C226" s="4" t="s">
        <v>14</v>
      </c>
      <c r="G226" t="s">
        <v>6</v>
      </c>
    </row>
    <row r="227" spans="1:7" x14ac:dyDescent="0.25">
      <c r="A227" s="3">
        <v>48</v>
      </c>
      <c r="B227" t="s">
        <v>11</v>
      </c>
      <c r="C227" s="4" t="s">
        <v>63</v>
      </c>
      <c r="G227" t="s">
        <v>85</v>
      </c>
    </row>
    <row r="228" spans="1:7" x14ac:dyDescent="0.25">
      <c r="A228" s="3">
        <v>49</v>
      </c>
      <c r="B228" t="s">
        <v>11</v>
      </c>
      <c r="C228" s="4" t="s">
        <v>14</v>
      </c>
      <c r="G228" t="s">
        <v>85</v>
      </c>
    </row>
    <row r="229" spans="1:7" x14ac:dyDescent="0.25">
      <c r="A229" s="3">
        <v>50</v>
      </c>
      <c r="B229" t="s">
        <v>26</v>
      </c>
      <c r="C229" s="4" t="s">
        <v>63</v>
      </c>
      <c r="G229" t="s">
        <v>6</v>
      </c>
    </row>
    <row r="230" spans="1:7" x14ac:dyDescent="0.25">
      <c r="A230" s="3">
        <v>51</v>
      </c>
      <c r="B230" t="s">
        <v>11</v>
      </c>
      <c r="C230" s="4" t="s">
        <v>14</v>
      </c>
      <c r="G230" t="s">
        <v>6</v>
      </c>
    </row>
    <row r="231" spans="1:7" x14ac:dyDescent="0.25">
      <c r="A231" s="3">
        <v>52</v>
      </c>
      <c r="B231" t="s">
        <v>11</v>
      </c>
      <c r="C231" s="4" t="s">
        <v>65</v>
      </c>
      <c r="G231" t="s">
        <v>64</v>
      </c>
    </row>
    <row r="232" spans="1:7" x14ac:dyDescent="0.25">
      <c r="A232" s="3">
        <v>57</v>
      </c>
      <c r="B232" t="s">
        <v>13</v>
      </c>
      <c r="C232" s="4" t="s">
        <v>14</v>
      </c>
      <c r="G232" t="s">
        <v>85</v>
      </c>
    </row>
    <row r="233" spans="1:7" x14ac:dyDescent="0.25">
      <c r="A233" s="3">
        <v>58</v>
      </c>
      <c r="B233" t="s">
        <v>26</v>
      </c>
      <c r="C233" s="4" t="s">
        <v>14</v>
      </c>
      <c r="G233" t="s">
        <v>85</v>
      </c>
    </row>
    <row r="234" spans="1:7" x14ac:dyDescent="0.25">
      <c r="A234" s="3">
        <v>59</v>
      </c>
      <c r="B234" t="s">
        <v>13</v>
      </c>
      <c r="C234" s="4" t="s">
        <v>63</v>
      </c>
      <c r="G234" t="s">
        <v>85</v>
      </c>
    </row>
    <row r="235" spans="1:7" x14ac:dyDescent="0.25">
      <c r="A235" s="3">
        <v>61</v>
      </c>
      <c r="B235" t="s">
        <v>11</v>
      </c>
      <c r="C235" s="4" t="s">
        <v>65</v>
      </c>
      <c r="G235" t="s">
        <v>64</v>
      </c>
    </row>
    <row r="236" spans="1:7" x14ac:dyDescent="0.25">
      <c r="A236" s="3">
        <v>62</v>
      </c>
      <c r="B236" t="s">
        <v>11</v>
      </c>
      <c r="C236" s="4" t="s">
        <v>14</v>
      </c>
      <c r="G236" t="s">
        <v>6</v>
      </c>
    </row>
    <row r="237" spans="1:7" x14ac:dyDescent="0.25">
      <c r="A237" s="3">
        <v>63</v>
      </c>
      <c r="B237" t="s">
        <v>26</v>
      </c>
      <c r="C237" s="4" t="s">
        <v>63</v>
      </c>
      <c r="G237" t="s">
        <v>85</v>
      </c>
    </row>
    <row r="238" spans="1:7" x14ac:dyDescent="0.25">
      <c r="A238" s="3">
        <v>65</v>
      </c>
      <c r="B238" t="s">
        <v>11</v>
      </c>
      <c r="C238" s="4" t="s">
        <v>124</v>
      </c>
      <c r="G238" t="s">
        <v>6</v>
      </c>
    </row>
    <row r="239" spans="1:7" x14ac:dyDescent="0.25">
      <c r="A239" s="3">
        <v>67</v>
      </c>
      <c r="B239" t="s">
        <v>12</v>
      </c>
      <c r="C239" s="4" t="s">
        <v>63</v>
      </c>
      <c r="G239" t="s">
        <v>6</v>
      </c>
    </row>
    <row r="240" spans="1:7" x14ac:dyDescent="0.25">
      <c r="A240" s="3">
        <v>68</v>
      </c>
      <c r="B240" t="s">
        <v>26</v>
      </c>
      <c r="C240" s="4" t="s">
        <v>88</v>
      </c>
      <c r="G240" t="s">
        <v>64</v>
      </c>
    </row>
    <row r="241" spans="1:7" x14ac:dyDescent="0.25">
      <c r="A241" s="3">
        <v>69</v>
      </c>
      <c r="B241" t="s">
        <v>13</v>
      </c>
      <c r="C241" s="4" t="s">
        <v>65</v>
      </c>
      <c r="G241" t="s">
        <v>6</v>
      </c>
    </row>
    <row r="242" spans="1:7" x14ac:dyDescent="0.25">
      <c r="A242" s="3">
        <v>70</v>
      </c>
      <c r="B242" t="s">
        <v>12</v>
      </c>
      <c r="C242" s="4" t="s">
        <v>63</v>
      </c>
      <c r="G242" t="s">
        <v>6</v>
      </c>
    </row>
    <row r="243" spans="1:7" x14ac:dyDescent="0.25">
      <c r="A243" s="3">
        <v>73</v>
      </c>
      <c r="B243" t="s">
        <v>17</v>
      </c>
      <c r="C243" s="4" t="s">
        <v>14</v>
      </c>
      <c r="G243" t="s">
        <v>6</v>
      </c>
    </row>
    <row r="244" spans="1:7" x14ac:dyDescent="0.25">
      <c r="A244" s="3">
        <v>74</v>
      </c>
      <c r="B244" t="s">
        <v>12</v>
      </c>
      <c r="C244" s="4" t="s">
        <v>65</v>
      </c>
      <c r="G244" t="s">
        <v>6</v>
      </c>
    </row>
    <row r="245" spans="1:7" x14ac:dyDescent="0.25">
      <c r="A245" s="3">
        <v>75</v>
      </c>
      <c r="B245" t="s">
        <v>26</v>
      </c>
      <c r="C245" s="4" t="s">
        <v>14</v>
      </c>
      <c r="G245" t="s">
        <v>6</v>
      </c>
    </row>
    <row r="246" spans="1:7" x14ac:dyDescent="0.25">
      <c r="A246" s="3">
        <v>76</v>
      </c>
      <c r="B246" t="s">
        <v>26</v>
      </c>
      <c r="C246" s="4" t="s">
        <v>192</v>
      </c>
      <c r="G246" t="s">
        <v>6</v>
      </c>
    </row>
    <row r="247" spans="1:7" x14ac:dyDescent="0.25">
      <c r="A247" s="3">
        <v>77</v>
      </c>
      <c r="B247" t="s">
        <v>12</v>
      </c>
      <c r="C247" s="4" t="s">
        <v>14</v>
      </c>
      <c r="G247" t="s">
        <v>6</v>
      </c>
    </row>
    <row r="248" spans="1:7" x14ac:dyDescent="0.25">
      <c r="A248" s="3">
        <v>79</v>
      </c>
      <c r="B248" t="s">
        <v>26</v>
      </c>
      <c r="C248" s="4" t="s">
        <v>88</v>
      </c>
      <c r="G248" t="s">
        <v>85</v>
      </c>
    </row>
    <row r="249" spans="1:7" x14ac:dyDescent="0.25">
      <c r="A249" s="3">
        <v>80</v>
      </c>
      <c r="B249" t="s">
        <v>12</v>
      </c>
      <c r="C249" s="4" t="s">
        <v>63</v>
      </c>
      <c r="G249" t="s">
        <v>6</v>
      </c>
    </row>
    <row r="250" spans="1:7" x14ac:dyDescent="0.25">
      <c r="A250" s="3">
        <v>81</v>
      </c>
      <c r="B250" t="s">
        <v>26</v>
      </c>
      <c r="C250" s="4" t="s">
        <v>65</v>
      </c>
      <c r="G250" t="s">
        <v>64</v>
      </c>
    </row>
    <row r="251" spans="1:7" x14ac:dyDescent="0.25">
      <c r="A251" s="3">
        <v>83</v>
      </c>
      <c r="B251" t="s">
        <v>26</v>
      </c>
      <c r="C251" s="4" t="s">
        <v>88</v>
      </c>
      <c r="G251" t="s">
        <v>85</v>
      </c>
    </row>
    <row r="252" spans="1:7" x14ac:dyDescent="0.25">
      <c r="A252" s="3">
        <v>84</v>
      </c>
      <c r="B252" t="s">
        <v>26</v>
      </c>
      <c r="C252" s="4" t="s">
        <v>63</v>
      </c>
      <c r="G252" t="s">
        <v>6</v>
      </c>
    </row>
    <row r="253" spans="1:7" x14ac:dyDescent="0.25">
      <c r="A253" s="3">
        <v>87</v>
      </c>
      <c r="B253" t="s">
        <v>26</v>
      </c>
      <c r="C253" s="4" t="s">
        <v>65</v>
      </c>
      <c r="G253" t="s">
        <v>64</v>
      </c>
    </row>
    <row r="254" spans="1:7" x14ac:dyDescent="0.25">
      <c r="A254" s="3">
        <v>90</v>
      </c>
      <c r="B254" t="s">
        <v>11</v>
      </c>
      <c r="C254" s="4" t="s">
        <v>88</v>
      </c>
      <c r="G254" t="s">
        <v>6</v>
      </c>
    </row>
    <row r="255" spans="1:7" x14ac:dyDescent="0.25">
      <c r="A255" s="3">
        <v>91</v>
      </c>
      <c r="B255" t="s">
        <v>11</v>
      </c>
      <c r="C255" s="4" t="s">
        <v>192</v>
      </c>
      <c r="G255" t="s">
        <v>6</v>
      </c>
    </row>
    <row r="256" spans="1:7" x14ac:dyDescent="0.25">
      <c r="A256" s="3">
        <v>94</v>
      </c>
      <c r="B256" t="s">
        <v>26</v>
      </c>
      <c r="C256" s="4" t="s">
        <v>14</v>
      </c>
      <c r="G256" t="s">
        <v>6</v>
      </c>
    </row>
    <row r="257" spans="1:7" x14ac:dyDescent="0.25">
      <c r="A257" s="3">
        <v>95</v>
      </c>
      <c r="B257" t="s">
        <v>26</v>
      </c>
      <c r="C257" s="4" t="s">
        <v>63</v>
      </c>
      <c r="G257" t="s">
        <v>85</v>
      </c>
    </row>
    <row r="258" spans="1:7" x14ac:dyDescent="0.25">
      <c r="A258" s="3">
        <v>97</v>
      </c>
      <c r="B258" t="s">
        <v>13</v>
      </c>
      <c r="C258" s="4" t="s">
        <v>14</v>
      </c>
      <c r="G258" t="s">
        <v>85</v>
      </c>
    </row>
    <row r="259" spans="1:7" x14ac:dyDescent="0.25">
      <c r="A259" s="3">
        <v>98</v>
      </c>
      <c r="B259" t="s">
        <v>26</v>
      </c>
      <c r="C259" s="4" t="s">
        <v>88</v>
      </c>
      <c r="G259" t="s">
        <v>85</v>
      </c>
    </row>
    <row r="260" spans="1:7" x14ac:dyDescent="0.25">
      <c r="A260" s="3">
        <v>99</v>
      </c>
      <c r="B260" t="s">
        <v>26</v>
      </c>
      <c r="C260" s="4" t="s">
        <v>14</v>
      </c>
      <c r="G260" t="s">
        <v>6</v>
      </c>
    </row>
    <row r="261" spans="1:7" x14ac:dyDescent="0.25">
      <c r="A261" s="3">
        <v>106</v>
      </c>
      <c r="B261" t="s">
        <v>26</v>
      </c>
      <c r="C261" s="4" t="s">
        <v>63</v>
      </c>
      <c r="G261" t="s">
        <v>6</v>
      </c>
    </row>
    <row r="262" spans="1:7" x14ac:dyDescent="0.25">
      <c r="A262" s="3">
        <v>107</v>
      </c>
      <c r="B262" t="s">
        <v>26</v>
      </c>
      <c r="C262" s="4" t="s">
        <v>88</v>
      </c>
      <c r="G262" t="s">
        <v>85</v>
      </c>
    </row>
    <row r="263" spans="1:7" x14ac:dyDescent="0.25">
      <c r="A263" s="3">
        <v>108</v>
      </c>
      <c r="B263" t="s">
        <v>26</v>
      </c>
      <c r="C263" s="4" t="s">
        <v>88</v>
      </c>
      <c r="G263" t="s">
        <v>85</v>
      </c>
    </row>
    <row r="264" spans="1:7" x14ac:dyDescent="0.25">
      <c r="A264" s="3">
        <v>109</v>
      </c>
      <c r="B264" t="s">
        <v>12</v>
      </c>
      <c r="C264" s="4" t="s">
        <v>14</v>
      </c>
      <c r="G264" t="s">
        <v>6</v>
      </c>
    </row>
    <row r="265" spans="1:7" x14ac:dyDescent="0.25">
      <c r="A265" s="3">
        <v>110</v>
      </c>
      <c r="B265" t="s">
        <v>12</v>
      </c>
      <c r="C265" s="4" t="s">
        <v>63</v>
      </c>
      <c r="G265" t="s">
        <v>6</v>
      </c>
    </row>
    <row r="266" spans="1:7" x14ac:dyDescent="0.25">
      <c r="A266" s="3">
        <v>113</v>
      </c>
      <c r="B266" t="s">
        <v>13</v>
      </c>
      <c r="C266" s="4" t="s">
        <v>14</v>
      </c>
      <c r="G266" t="s">
        <v>64</v>
      </c>
    </row>
    <row r="267" spans="1:7" x14ac:dyDescent="0.25">
      <c r="A267" s="3">
        <v>114</v>
      </c>
      <c r="B267" t="s">
        <v>13</v>
      </c>
      <c r="C267" s="4" t="s">
        <v>14</v>
      </c>
      <c r="G267" t="s">
        <v>64</v>
      </c>
    </row>
    <row r="268" spans="1:7" x14ac:dyDescent="0.25">
      <c r="A268" s="3">
        <v>116</v>
      </c>
      <c r="B268" t="s">
        <v>13</v>
      </c>
      <c r="C268" s="4" t="s">
        <v>14</v>
      </c>
      <c r="G268" t="s">
        <v>64</v>
      </c>
    </row>
    <row r="269" spans="1:7" x14ac:dyDescent="0.25">
      <c r="A269" s="3">
        <v>119</v>
      </c>
      <c r="B269" t="s">
        <v>26</v>
      </c>
      <c r="C269" s="4" t="s">
        <v>63</v>
      </c>
      <c r="G269" t="s">
        <v>64</v>
      </c>
    </row>
    <row r="270" spans="1:7" x14ac:dyDescent="0.25">
      <c r="A270" s="3">
        <v>121</v>
      </c>
      <c r="B270" t="s">
        <v>11</v>
      </c>
      <c r="C270" s="4" t="s">
        <v>65</v>
      </c>
      <c r="G270" t="s">
        <v>6</v>
      </c>
    </row>
    <row r="271" spans="1:7" x14ac:dyDescent="0.25">
      <c r="A271" s="3">
        <v>123</v>
      </c>
      <c r="B271" t="s">
        <v>26</v>
      </c>
      <c r="C271" s="4" t="s">
        <v>14</v>
      </c>
      <c r="G271" t="s">
        <v>6</v>
      </c>
    </row>
    <row r="272" spans="1:7" x14ac:dyDescent="0.25">
      <c r="A272" s="3">
        <v>125</v>
      </c>
      <c r="B272" t="s">
        <v>11</v>
      </c>
      <c r="C272" s="4" t="s">
        <v>65</v>
      </c>
      <c r="G272" t="s">
        <v>85</v>
      </c>
    </row>
    <row r="273" spans="1:7" x14ac:dyDescent="0.25">
      <c r="A273" s="3">
        <v>132</v>
      </c>
      <c r="B273" t="s">
        <v>13</v>
      </c>
      <c r="C273" s="4" t="s">
        <v>65</v>
      </c>
      <c r="G273" t="s">
        <v>6</v>
      </c>
    </row>
    <row r="274" spans="1:7" x14ac:dyDescent="0.25">
      <c r="A274" s="3">
        <v>133</v>
      </c>
      <c r="B274" t="s">
        <v>26</v>
      </c>
      <c r="C274" s="4" t="s">
        <v>14</v>
      </c>
      <c r="G274" t="s">
        <v>6</v>
      </c>
    </row>
    <row r="275" spans="1:7" x14ac:dyDescent="0.25">
      <c r="A275" s="3">
        <v>134</v>
      </c>
      <c r="B275" t="s">
        <v>11</v>
      </c>
      <c r="C275" s="4" t="s">
        <v>65</v>
      </c>
      <c r="G275" t="s">
        <v>64</v>
      </c>
    </row>
    <row r="276" spans="1:7" x14ac:dyDescent="0.25">
      <c r="A276" s="3">
        <v>136</v>
      </c>
      <c r="B276" t="s">
        <v>11</v>
      </c>
      <c r="C276" s="4" t="s">
        <v>65</v>
      </c>
      <c r="G276" t="s">
        <v>6</v>
      </c>
    </row>
    <row r="277" spans="1:7" x14ac:dyDescent="0.25">
      <c r="A277" s="3">
        <v>138</v>
      </c>
      <c r="B277" t="s">
        <v>26</v>
      </c>
      <c r="C277" s="4" t="s">
        <v>14</v>
      </c>
      <c r="G277" t="s">
        <v>6</v>
      </c>
    </row>
    <row r="278" spans="1:7" x14ac:dyDescent="0.25">
      <c r="A278" s="3">
        <v>141</v>
      </c>
      <c r="B278" t="s">
        <v>26</v>
      </c>
      <c r="C278" s="4" t="s">
        <v>14</v>
      </c>
      <c r="G278" t="s">
        <v>6</v>
      </c>
    </row>
    <row r="279" spans="1:7" x14ac:dyDescent="0.25">
      <c r="A279" s="3">
        <v>142</v>
      </c>
      <c r="B279" t="s">
        <v>26</v>
      </c>
      <c r="C279" s="4" t="s">
        <v>63</v>
      </c>
      <c r="G279" t="s">
        <v>85</v>
      </c>
    </row>
    <row r="280" spans="1:7" x14ac:dyDescent="0.25">
      <c r="A280" s="3">
        <v>146</v>
      </c>
      <c r="B280" t="s">
        <v>11</v>
      </c>
      <c r="C280" s="4" t="s">
        <v>14</v>
      </c>
      <c r="G280" t="s">
        <v>6</v>
      </c>
    </row>
    <row r="281" spans="1:7" x14ac:dyDescent="0.25">
      <c r="A281" s="3">
        <v>148</v>
      </c>
      <c r="B281" t="s">
        <v>26</v>
      </c>
      <c r="C281" s="4" t="s">
        <v>88</v>
      </c>
      <c r="G281" t="s">
        <v>85</v>
      </c>
    </row>
    <row r="282" spans="1:7" x14ac:dyDescent="0.25">
      <c r="A282" s="3">
        <v>149</v>
      </c>
      <c r="B282" t="s">
        <v>26</v>
      </c>
      <c r="C282" s="4" t="s">
        <v>63</v>
      </c>
      <c r="G282" t="s">
        <v>6</v>
      </c>
    </row>
    <row r="283" spans="1:7" x14ac:dyDescent="0.25">
      <c r="A283" s="3">
        <v>155</v>
      </c>
      <c r="B283" t="s">
        <v>11</v>
      </c>
      <c r="C283" s="4" t="s">
        <v>65</v>
      </c>
      <c r="G283" t="s">
        <v>6</v>
      </c>
    </row>
    <row r="284" spans="1:7" x14ac:dyDescent="0.25">
      <c r="A284" s="3">
        <v>158</v>
      </c>
      <c r="B284" t="s">
        <v>26</v>
      </c>
      <c r="C284" s="4" t="s">
        <v>63</v>
      </c>
      <c r="G284" t="s">
        <v>6</v>
      </c>
    </row>
    <row r="285" spans="1:7" x14ac:dyDescent="0.25">
      <c r="A285" s="3">
        <v>161</v>
      </c>
      <c r="B285" t="s">
        <v>26</v>
      </c>
      <c r="C285" s="4" t="s">
        <v>65</v>
      </c>
      <c r="G285" t="s">
        <v>64</v>
      </c>
    </row>
    <row r="286" spans="1:7" x14ac:dyDescent="0.25">
      <c r="A286" s="3">
        <v>162</v>
      </c>
      <c r="B286" t="s">
        <v>11</v>
      </c>
      <c r="C286" s="4" t="s">
        <v>65</v>
      </c>
      <c r="G286" t="s">
        <v>64</v>
      </c>
    </row>
    <row r="287" spans="1:7" x14ac:dyDescent="0.25">
      <c r="A287" s="3">
        <v>163</v>
      </c>
      <c r="B287" t="s">
        <v>11</v>
      </c>
      <c r="C287" s="4" t="s">
        <v>14</v>
      </c>
      <c r="G287" t="s">
        <v>6</v>
      </c>
    </row>
    <row r="288" spans="1:7" x14ac:dyDescent="0.25">
      <c r="A288" s="3">
        <v>164</v>
      </c>
      <c r="B288" t="s">
        <v>26</v>
      </c>
      <c r="C288" s="4" t="s">
        <v>63</v>
      </c>
      <c r="G288" t="s">
        <v>85</v>
      </c>
    </row>
    <row r="289" spans="1:7" x14ac:dyDescent="0.25">
      <c r="A289" s="3">
        <v>166</v>
      </c>
      <c r="B289" t="s">
        <v>11</v>
      </c>
      <c r="C289" s="4" t="s">
        <v>124</v>
      </c>
      <c r="G289" t="s">
        <v>6</v>
      </c>
    </row>
    <row r="290" spans="1:7" x14ac:dyDescent="0.25">
      <c r="A290" s="3">
        <v>168</v>
      </c>
      <c r="B290" t="s">
        <v>12</v>
      </c>
      <c r="C290" s="4" t="s">
        <v>63</v>
      </c>
      <c r="G290" t="s">
        <v>6</v>
      </c>
    </row>
    <row r="291" spans="1:7" x14ac:dyDescent="0.25">
      <c r="A291" s="3">
        <v>169</v>
      </c>
      <c r="B291" t="s">
        <v>26</v>
      </c>
      <c r="C291" s="4" t="s">
        <v>88</v>
      </c>
      <c r="G291" t="s">
        <v>64</v>
      </c>
    </row>
    <row r="292" spans="1:7" x14ac:dyDescent="0.25">
      <c r="A292" s="3">
        <v>171</v>
      </c>
      <c r="B292" t="s">
        <v>11</v>
      </c>
      <c r="C292" s="4" t="s">
        <v>65</v>
      </c>
      <c r="G292" t="s">
        <v>6</v>
      </c>
    </row>
    <row r="293" spans="1:7" x14ac:dyDescent="0.25">
      <c r="A293" s="3">
        <v>174</v>
      </c>
      <c r="B293" t="s">
        <v>11</v>
      </c>
      <c r="C293" s="4" t="s">
        <v>14</v>
      </c>
      <c r="G293" t="s">
        <v>85</v>
      </c>
    </row>
    <row r="294" spans="1:7" x14ac:dyDescent="0.25">
      <c r="A294" s="3">
        <v>176</v>
      </c>
      <c r="B294" t="s">
        <v>11</v>
      </c>
      <c r="C294" s="4" t="s">
        <v>63</v>
      </c>
      <c r="G294" t="s">
        <v>64</v>
      </c>
    </row>
    <row r="295" spans="1:7" x14ac:dyDescent="0.25">
      <c r="A295" s="3">
        <v>178</v>
      </c>
      <c r="B295" t="s">
        <v>11</v>
      </c>
      <c r="C295" s="4" t="s">
        <v>63</v>
      </c>
      <c r="G295" t="s">
        <v>64</v>
      </c>
    </row>
    <row r="296" spans="1:7" x14ac:dyDescent="0.25">
      <c r="A296" s="3">
        <v>183</v>
      </c>
      <c r="B296" t="s">
        <v>26</v>
      </c>
      <c r="C296" s="4" t="s">
        <v>65</v>
      </c>
      <c r="G296" t="s">
        <v>64</v>
      </c>
    </row>
    <row r="297" spans="1:7" x14ac:dyDescent="0.25">
      <c r="A297" s="3">
        <v>184</v>
      </c>
      <c r="B297" t="s">
        <v>11</v>
      </c>
      <c r="C297" s="4" t="s">
        <v>63</v>
      </c>
      <c r="G297" t="s">
        <v>64</v>
      </c>
    </row>
    <row r="298" spans="1:7" x14ac:dyDescent="0.25">
      <c r="A298" s="3">
        <v>189</v>
      </c>
      <c r="B298" t="s">
        <v>11</v>
      </c>
      <c r="C298" s="4" t="s">
        <v>65</v>
      </c>
      <c r="G298" t="s">
        <v>6</v>
      </c>
    </row>
    <row r="299" spans="1:7" x14ac:dyDescent="0.25">
      <c r="A299" s="3">
        <v>196</v>
      </c>
      <c r="B299" t="s">
        <v>13</v>
      </c>
      <c r="C299" s="4" t="s">
        <v>65</v>
      </c>
      <c r="G299" t="s">
        <v>6</v>
      </c>
    </row>
    <row r="300" spans="1:7" x14ac:dyDescent="0.25">
      <c r="A300" s="3">
        <v>197</v>
      </c>
      <c r="B300" t="s">
        <v>11</v>
      </c>
      <c r="C300" s="4" t="s">
        <v>14</v>
      </c>
      <c r="G300" t="s">
        <v>6</v>
      </c>
    </row>
    <row r="301" spans="1:7" x14ac:dyDescent="0.25">
      <c r="A301" s="3">
        <v>198</v>
      </c>
      <c r="B301" t="s">
        <v>11</v>
      </c>
      <c r="C301" s="4" t="s">
        <v>65</v>
      </c>
      <c r="G301" t="s">
        <v>64</v>
      </c>
    </row>
    <row r="302" spans="1:7" x14ac:dyDescent="0.25">
      <c r="A302" s="3">
        <v>200</v>
      </c>
      <c r="B302" t="s">
        <v>26</v>
      </c>
      <c r="C302" s="4" t="s">
        <v>63</v>
      </c>
      <c r="G302" t="s">
        <v>6</v>
      </c>
    </row>
    <row r="303" spans="1:7" x14ac:dyDescent="0.25">
      <c r="A303" s="3">
        <v>201</v>
      </c>
      <c r="B303" t="s">
        <v>26</v>
      </c>
      <c r="C303" s="4" t="s">
        <v>88</v>
      </c>
      <c r="G303" t="s">
        <v>85</v>
      </c>
    </row>
    <row r="304" spans="1:7" x14ac:dyDescent="0.25">
      <c r="A304" s="3">
        <v>202</v>
      </c>
      <c r="B304" t="s">
        <v>26</v>
      </c>
      <c r="C304" s="4" t="s">
        <v>88</v>
      </c>
      <c r="G304" t="s">
        <v>85</v>
      </c>
    </row>
    <row r="305" spans="1:7" x14ac:dyDescent="0.25">
      <c r="A305" s="3">
        <v>203</v>
      </c>
      <c r="B305" t="s">
        <v>12</v>
      </c>
      <c r="C305" s="4" t="s">
        <v>14</v>
      </c>
      <c r="G305" t="s">
        <v>6</v>
      </c>
    </row>
    <row r="306" spans="1:7" x14ac:dyDescent="0.25">
      <c r="A306" s="3">
        <v>204</v>
      </c>
      <c r="B306" t="s">
        <v>12</v>
      </c>
      <c r="C306" s="4" t="s">
        <v>63</v>
      </c>
      <c r="G306" t="s">
        <v>6</v>
      </c>
    </row>
    <row r="307" spans="1:7" x14ac:dyDescent="0.25">
      <c r="A307" s="3">
        <v>210</v>
      </c>
      <c r="B307" t="s">
        <v>11</v>
      </c>
      <c r="C307" s="4" t="s">
        <v>63</v>
      </c>
      <c r="G307" t="s">
        <v>64</v>
      </c>
    </row>
    <row r="308" spans="1:7" x14ac:dyDescent="0.25">
      <c r="A308" s="3">
        <v>211</v>
      </c>
      <c r="B308" t="s">
        <v>13</v>
      </c>
      <c r="C308" s="4" t="s">
        <v>14</v>
      </c>
      <c r="G308" t="s">
        <v>64</v>
      </c>
    </row>
    <row r="309" spans="1:7" x14ac:dyDescent="0.25">
      <c r="A309" s="3">
        <v>22</v>
      </c>
      <c r="B309" t="s">
        <v>11</v>
      </c>
      <c r="C309" s="4" t="s">
        <v>65</v>
      </c>
      <c r="G309" t="s">
        <v>64</v>
      </c>
    </row>
    <row r="310" spans="1:7" x14ac:dyDescent="0.25">
      <c r="A310" s="3">
        <v>34</v>
      </c>
      <c r="B310" t="s">
        <v>11</v>
      </c>
      <c r="C310" s="4" t="s">
        <v>65</v>
      </c>
      <c r="G310" t="s">
        <v>85</v>
      </c>
    </row>
    <row r="311" spans="1:7" x14ac:dyDescent="0.25">
      <c r="A311" s="3">
        <v>42</v>
      </c>
      <c r="B311" t="s">
        <v>11</v>
      </c>
      <c r="C311" s="4" t="s">
        <v>65</v>
      </c>
      <c r="G311" t="s">
        <v>64</v>
      </c>
    </row>
    <row r="312" spans="1:7" x14ac:dyDescent="0.25">
      <c r="A312" s="3">
        <v>46</v>
      </c>
      <c r="B312" t="s">
        <v>11</v>
      </c>
      <c r="C312" s="4" t="s">
        <v>65</v>
      </c>
      <c r="G312" t="s">
        <v>6</v>
      </c>
    </row>
    <row r="313" spans="1:7" x14ac:dyDescent="0.25">
      <c r="A313" s="3">
        <v>48</v>
      </c>
      <c r="B313" t="s">
        <v>11</v>
      </c>
      <c r="C313" s="4" t="s">
        <v>65</v>
      </c>
      <c r="G313" t="s">
        <v>85</v>
      </c>
    </row>
    <row r="314" spans="1:7" x14ac:dyDescent="0.25">
      <c r="A314" s="3">
        <v>51</v>
      </c>
      <c r="B314" t="s">
        <v>11</v>
      </c>
      <c r="C314" s="4" t="s">
        <v>63</v>
      </c>
      <c r="G314" t="s">
        <v>6</v>
      </c>
    </row>
    <row r="315" spans="1:7" x14ac:dyDescent="0.25">
      <c r="A315" s="3">
        <v>58</v>
      </c>
      <c r="B315" t="s">
        <v>26</v>
      </c>
      <c r="C315" s="4" t="s">
        <v>63</v>
      </c>
      <c r="G315" t="s">
        <v>85</v>
      </c>
    </row>
    <row r="316" spans="1:7" x14ac:dyDescent="0.25">
      <c r="A316" s="3">
        <v>62</v>
      </c>
      <c r="B316" t="s">
        <v>11</v>
      </c>
      <c r="C316" s="4" t="s">
        <v>63</v>
      </c>
      <c r="G316" t="s">
        <v>6</v>
      </c>
    </row>
    <row r="317" spans="1:7" x14ac:dyDescent="0.25">
      <c r="A317" s="3">
        <v>75</v>
      </c>
      <c r="B317" t="s">
        <v>26</v>
      </c>
      <c r="C317" s="4" t="s">
        <v>63</v>
      </c>
      <c r="G317" t="s">
        <v>6</v>
      </c>
    </row>
    <row r="318" spans="1:7" x14ac:dyDescent="0.25">
      <c r="A318" s="3">
        <v>76</v>
      </c>
      <c r="B318" t="s">
        <v>26</v>
      </c>
      <c r="C318" s="4" t="s">
        <v>63</v>
      </c>
      <c r="G318" t="s">
        <v>6</v>
      </c>
    </row>
    <row r="319" spans="1:7" x14ac:dyDescent="0.25">
      <c r="A319" s="3">
        <v>77</v>
      </c>
      <c r="B319" t="s">
        <v>12</v>
      </c>
      <c r="C319" s="4" t="s">
        <v>63</v>
      </c>
      <c r="G319" t="s">
        <v>6</v>
      </c>
    </row>
    <row r="320" spans="1:7" x14ac:dyDescent="0.25">
      <c r="A320" s="3">
        <v>84</v>
      </c>
      <c r="B320" t="s">
        <v>26</v>
      </c>
      <c r="C320" s="4" t="s">
        <v>65</v>
      </c>
      <c r="G320" t="s">
        <v>6</v>
      </c>
    </row>
    <row r="321" spans="1:7" x14ac:dyDescent="0.25">
      <c r="A321" s="3">
        <v>91</v>
      </c>
      <c r="B321" t="s">
        <v>11</v>
      </c>
      <c r="C321" s="4" t="s">
        <v>14</v>
      </c>
      <c r="G321" t="s">
        <v>6</v>
      </c>
    </row>
    <row r="322" spans="1:7" x14ac:dyDescent="0.25">
      <c r="A322" s="3">
        <v>94</v>
      </c>
      <c r="B322" t="s">
        <v>26</v>
      </c>
      <c r="C322" s="4" t="s">
        <v>63</v>
      </c>
      <c r="G322" t="s">
        <v>6</v>
      </c>
    </row>
    <row r="323" spans="1:7" x14ac:dyDescent="0.25">
      <c r="A323" s="3">
        <v>95</v>
      </c>
      <c r="B323" t="s">
        <v>26</v>
      </c>
      <c r="C323" s="4" t="s">
        <v>65</v>
      </c>
      <c r="G323" t="s">
        <v>85</v>
      </c>
    </row>
    <row r="324" spans="1:7" x14ac:dyDescent="0.25">
      <c r="A324" s="3">
        <v>99</v>
      </c>
      <c r="B324" t="s">
        <v>26</v>
      </c>
      <c r="C324" s="4" t="s">
        <v>65</v>
      </c>
      <c r="G324" t="s">
        <v>6</v>
      </c>
    </row>
    <row r="325" spans="1:7" x14ac:dyDescent="0.25">
      <c r="A325" s="3">
        <v>109</v>
      </c>
      <c r="B325" t="s">
        <v>12</v>
      </c>
      <c r="C325" s="4" t="s">
        <v>63</v>
      </c>
      <c r="G325" t="s">
        <v>6</v>
      </c>
    </row>
    <row r="326" spans="1:7" x14ac:dyDescent="0.25">
      <c r="A326" s="3">
        <v>123</v>
      </c>
      <c r="B326" t="s">
        <v>26</v>
      </c>
      <c r="C326" s="4" t="s">
        <v>65</v>
      </c>
      <c r="G326" t="s">
        <v>6</v>
      </c>
    </row>
    <row r="327" spans="1:7" x14ac:dyDescent="0.25">
      <c r="A327" s="3">
        <v>133</v>
      </c>
      <c r="B327" t="s">
        <v>26</v>
      </c>
      <c r="C327" s="4" t="s">
        <v>63</v>
      </c>
      <c r="G327" t="s">
        <v>6</v>
      </c>
    </row>
    <row r="328" spans="1:7" x14ac:dyDescent="0.25">
      <c r="A328" s="3">
        <v>138</v>
      </c>
      <c r="B328" t="s">
        <v>26</v>
      </c>
      <c r="C328" s="4" t="s">
        <v>65</v>
      </c>
      <c r="G328" t="s">
        <v>6</v>
      </c>
    </row>
    <row r="329" spans="1:7" x14ac:dyDescent="0.25">
      <c r="A329" s="3">
        <v>141</v>
      </c>
      <c r="B329" t="s">
        <v>26</v>
      </c>
      <c r="C329" s="4" t="s">
        <v>63</v>
      </c>
      <c r="G329" t="s">
        <v>6</v>
      </c>
    </row>
    <row r="330" spans="1:7" x14ac:dyDescent="0.25">
      <c r="A330" s="3">
        <v>142</v>
      </c>
      <c r="B330" t="s">
        <v>26</v>
      </c>
      <c r="C330" s="4" t="s">
        <v>65</v>
      </c>
      <c r="G330" t="s">
        <v>85</v>
      </c>
    </row>
    <row r="331" spans="1:7" x14ac:dyDescent="0.25">
      <c r="A331" s="3">
        <v>146</v>
      </c>
      <c r="B331" t="s">
        <v>11</v>
      </c>
      <c r="C331" s="4" t="s">
        <v>65</v>
      </c>
      <c r="G331" t="s">
        <v>6</v>
      </c>
    </row>
    <row r="332" spans="1:7" x14ac:dyDescent="0.25">
      <c r="A332" s="3">
        <v>149</v>
      </c>
      <c r="B332" t="s">
        <v>26</v>
      </c>
      <c r="C332" s="4" t="s">
        <v>65</v>
      </c>
      <c r="G332" t="s">
        <v>6</v>
      </c>
    </row>
    <row r="333" spans="1:7" x14ac:dyDescent="0.25">
      <c r="A333" s="3">
        <v>158</v>
      </c>
      <c r="B333" t="s">
        <v>26</v>
      </c>
      <c r="C333" s="4" t="s">
        <v>65</v>
      </c>
      <c r="G333" t="s">
        <v>6</v>
      </c>
    </row>
    <row r="334" spans="1:7" x14ac:dyDescent="0.25">
      <c r="A334" s="3">
        <v>163</v>
      </c>
      <c r="B334" t="s">
        <v>11</v>
      </c>
      <c r="C334" s="4" t="s">
        <v>63</v>
      </c>
      <c r="G334" t="s">
        <v>6</v>
      </c>
    </row>
    <row r="335" spans="1:7" x14ac:dyDescent="0.25">
      <c r="A335" s="3">
        <v>176</v>
      </c>
      <c r="B335" t="s">
        <v>11</v>
      </c>
      <c r="C335" s="4" t="s">
        <v>65</v>
      </c>
      <c r="G335" t="s">
        <v>64</v>
      </c>
    </row>
    <row r="336" spans="1:7" x14ac:dyDescent="0.25">
      <c r="A336" s="3">
        <v>197</v>
      </c>
      <c r="B336" t="s">
        <v>11</v>
      </c>
      <c r="C336" s="4" t="s">
        <v>63</v>
      </c>
      <c r="G336" t="s">
        <v>6</v>
      </c>
    </row>
    <row r="337" spans="1:7" x14ac:dyDescent="0.25">
      <c r="A337" s="3">
        <v>203</v>
      </c>
      <c r="B337" t="s">
        <v>12</v>
      </c>
      <c r="C337" s="4" t="s">
        <v>63</v>
      </c>
      <c r="G337" t="s">
        <v>6</v>
      </c>
    </row>
    <row r="338" spans="1:7" x14ac:dyDescent="0.25">
      <c r="A338" s="3">
        <v>58</v>
      </c>
      <c r="B338" t="s">
        <v>26</v>
      </c>
      <c r="C338" s="4" t="s">
        <v>65</v>
      </c>
      <c r="G338" t="s">
        <v>85</v>
      </c>
    </row>
    <row r="339" spans="1:7" x14ac:dyDescent="0.25">
      <c r="A339" s="3">
        <v>62</v>
      </c>
      <c r="B339" t="s">
        <v>11</v>
      </c>
      <c r="C339" s="4" t="s">
        <v>65</v>
      </c>
      <c r="G339" t="s">
        <v>6</v>
      </c>
    </row>
    <row r="340" spans="1:7" x14ac:dyDescent="0.25">
      <c r="A340" s="3">
        <v>76</v>
      </c>
      <c r="B340" t="s">
        <v>26</v>
      </c>
      <c r="C340" s="4" t="s">
        <v>65</v>
      </c>
      <c r="G340" t="s">
        <v>6</v>
      </c>
    </row>
    <row r="341" spans="1:7" x14ac:dyDescent="0.25">
      <c r="A341" s="3">
        <v>91</v>
      </c>
      <c r="B341" t="s">
        <v>11</v>
      </c>
      <c r="C341" s="4" t="s">
        <v>63</v>
      </c>
      <c r="G341" t="s">
        <v>6</v>
      </c>
    </row>
    <row r="342" spans="1:7" x14ac:dyDescent="0.25">
      <c r="A342" s="3">
        <v>94</v>
      </c>
      <c r="B342" t="s">
        <v>26</v>
      </c>
      <c r="C342" s="4" t="s">
        <v>88</v>
      </c>
      <c r="G342" t="s">
        <v>6</v>
      </c>
    </row>
    <row r="343" spans="1:7" x14ac:dyDescent="0.25">
      <c r="A343" s="3">
        <v>141</v>
      </c>
      <c r="B343" t="s">
        <v>26</v>
      </c>
      <c r="C343" s="4" t="s">
        <v>88</v>
      </c>
      <c r="G343" t="s">
        <v>6</v>
      </c>
    </row>
    <row r="344" spans="1:7" x14ac:dyDescent="0.25">
      <c r="A344" s="3">
        <v>163</v>
      </c>
      <c r="B344" t="s">
        <v>11</v>
      </c>
      <c r="C344" s="4" t="s">
        <v>65</v>
      </c>
      <c r="G344" t="s">
        <v>6</v>
      </c>
    </row>
    <row r="345" spans="1:7" x14ac:dyDescent="0.25">
      <c r="A345" s="3">
        <v>163</v>
      </c>
      <c r="B345" t="s">
        <v>11</v>
      </c>
      <c r="C345" s="4" t="s">
        <v>65</v>
      </c>
      <c r="G345" t="s">
        <v>6</v>
      </c>
    </row>
  </sheetData>
  <autoFilter ref="A1:G337" xr:uid="{2F14CA96-122B-4B16-9F6D-3B17C2437339}"/>
  <phoneticPr fontId="2" type="noConversion"/>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6042C-09F1-4134-B898-6A557DFA9CF2}">
  <dimension ref="A1:O345"/>
  <sheetViews>
    <sheetView zoomScale="93" workbookViewId="0">
      <selection activeCell="B1" sqref="B1"/>
    </sheetView>
  </sheetViews>
  <sheetFormatPr defaultRowHeight="15" x14ac:dyDescent="0.25"/>
  <cols>
    <col min="1" max="1" width="5.7109375" bestFit="1" customWidth="1"/>
    <col min="2" max="2" width="16.5703125" bestFit="1" customWidth="1"/>
    <col min="3" max="3" width="16.5703125" customWidth="1"/>
    <col min="4" max="4" width="29" style="4" bestFit="1" customWidth="1"/>
    <col min="5" max="5" width="40.85546875" bestFit="1" customWidth="1"/>
    <col min="7" max="7" width="30.140625" bestFit="1" customWidth="1"/>
    <col min="8" max="8" width="16.85546875" bestFit="1" customWidth="1"/>
    <col min="9" max="9" width="6" bestFit="1" customWidth="1"/>
    <col min="10" max="10" width="11.28515625" bestFit="1" customWidth="1"/>
    <col min="11" max="11" width="27.5703125" bestFit="1" customWidth="1"/>
    <col min="12" max="13" width="6" bestFit="1" customWidth="1"/>
    <col min="14" max="14" width="16.85546875" bestFit="1" customWidth="1"/>
    <col min="15" max="15" width="28.85546875" bestFit="1" customWidth="1"/>
    <col min="16" max="16" width="27.85546875" bestFit="1" customWidth="1"/>
    <col min="17" max="17" width="11.28515625" bestFit="1" customWidth="1"/>
    <col min="18" max="18" width="7.7109375" bestFit="1" customWidth="1"/>
    <col min="19" max="19" width="10.7109375" bestFit="1" customWidth="1"/>
    <col min="20" max="20" width="11.28515625" bestFit="1" customWidth="1"/>
  </cols>
  <sheetData>
    <row r="1" spans="1:15" x14ac:dyDescent="0.25">
      <c r="A1" s="1" t="s">
        <v>166</v>
      </c>
      <c r="B1" s="1" t="s">
        <v>0</v>
      </c>
      <c r="C1" s="1" t="s">
        <v>45</v>
      </c>
      <c r="D1" s="22" t="s">
        <v>228</v>
      </c>
      <c r="E1" s="1" t="s">
        <v>49</v>
      </c>
    </row>
    <row r="2" spans="1:15" x14ac:dyDescent="0.25">
      <c r="A2" s="3">
        <v>1</v>
      </c>
      <c r="B2" t="s">
        <v>11</v>
      </c>
      <c r="C2" t="s">
        <v>62</v>
      </c>
      <c r="D2" s="4" t="s">
        <v>14</v>
      </c>
      <c r="E2" t="s">
        <v>2</v>
      </c>
      <c r="G2" s="2" t="s">
        <v>171</v>
      </c>
      <c r="H2" s="2" t="s">
        <v>222</v>
      </c>
    </row>
    <row r="3" spans="1:15" x14ac:dyDescent="0.25">
      <c r="A3" s="3">
        <v>2</v>
      </c>
      <c r="B3" t="s">
        <v>26</v>
      </c>
      <c r="C3" t="s">
        <v>62</v>
      </c>
      <c r="D3" s="4" t="s">
        <v>65</v>
      </c>
      <c r="E3" t="s">
        <v>2</v>
      </c>
      <c r="G3" s="2" t="s">
        <v>202</v>
      </c>
      <c r="H3" t="s">
        <v>2</v>
      </c>
      <c r="I3" t="s">
        <v>79</v>
      </c>
      <c r="J3" t="s">
        <v>21</v>
      </c>
      <c r="K3" t="s">
        <v>163</v>
      </c>
      <c r="N3" t="s">
        <v>2</v>
      </c>
      <c r="O3">
        <v>321</v>
      </c>
    </row>
    <row r="4" spans="1:15" x14ac:dyDescent="0.25">
      <c r="A4" s="3">
        <v>3</v>
      </c>
      <c r="B4" t="s">
        <v>26</v>
      </c>
      <c r="C4" t="s">
        <v>62</v>
      </c>
      <c r="D4" s="4" t="s">
        <v>14</v>
      </c>
      <c r="E4" t="s">
        <v>2</v>
      </c>
      <c r="G4" s="5" t="s">
        <v>13</v>
      </c>
      <c r="H4">
        <v>15</v>
      </c>
      <c r="I4">
        <v>20</v>
      </c>
      <c r="K4">
        <v>35</v>
      </c>
      <c r="N4" t="s">
        <v>79</v>
      </c>
      <c r="O4">
        <v>20</v>
      </c>
    </row>
    <row r="5" spans="1:15" x14ac:dyDescent="0.25">
      <c r="A5" s="3">
        <v>4</v>
      </c>
      <c r="B5" t="s">
        <v>12</v>
      </c>
      <c r="C5" t="s">
        <v>74</v>
      </c>
      <c r="D5" s="4" t="s">
        <v>177</v>
      </c>
      <c r="E5" t="s">
        <v>2</v>
      </c>
      <c r="G5" s="5" t="s">
        <v>11</v>
      </c>
      <c r="H5">
        <v>142</v>
      </c>
      <c r="K5">
        <v>142</v>
      </c>
      <c r="N5" t="s">
        <v>21</v>
      </c>
      <c r="O5">
        <v>3</v>
      </c>
    </row>
    <row r="6" spans="1:15" x14ac:dyDescent="0.25">
      <c r="A6" s="3">
        <v>5</v>
      </c>
      <c r="B6" t="s">
        <v>13</v>
      </c>
      <c r="C6" t="s">
        <v>78</v>
      </c>
      <c r="D6" s="4" t="s">
        <v>14</v>
      </c>
      <c r="E6" t="s">
        <v>79</v>
      </c>
      <c r="G6" s="5" t="s">
        <v>26</v>
      </c>
      <c r="H6">
        <v>118</v>
      </c>
      <c r="K6">
        <v>118</v>
      </c>
    </row>
    <row r="7" spans="1:15" x14ac:dyDescent="0.25">
      <c r="A7" s="3">
        <v>6</v>
      </c>
      <c r="B7" t="s">
        <v>17</v>
      </c>
      <c r="C7" t="s">
        <v>84</v>
      </c>
      <c r="D7" s="4" t="s">
        <v>65</v>
      </c>
      <c r="E7" t="s">
        <v>2</v>
      </c>
      <c r="G7" s="5" t="s">
        <v>12</v>
      </c>
      <c r="H7">
        <v>36</v>
      </c>
      <c r="J7">
        <v>3</v>
      </c>
      <c r="K7">
        <v>39</v>
      </c>
    </row>
    <row r="8" spans="1:15" x14ac:dyDescent="0.25">
      <c r="A8" s="3">
        <v>7</v>
      </c>
      <c r="B8" t="s">
        <v>11</v>
      </c>
      <c r="C8" t="s">
        <v>87</v>
      </c>
      <c r="D8" s="4" t="s">
        <v>63</v>
      </c>
      <c r="E8" t="s">
        <v>2</v>
      </c>
      <c r="G8" s="5" t="s">
        <v>17</v>
      </c>
      <c r="H8">
        <v>10</v>
      </c>
      <c r="K8">
        <v>10</v>
      </c>
    </row>
    <row r="9" spans="1:15" x14ac:dyDescent="0.25">
      <c r="A9" s="3">
        <v>8</v>
      </c>
      <c r="B9" t="s">
        <v>12</v>
      </c>
      <c r="C9" t="s">
        <v>84</v>
      </c>
      <c r="D9" s="4" t="s">
        <v>14</v>
      </c>
      <c r="E9" t="s">
        <v>21</v>
      </c>
      <c r="G9" s="5" t="s">
        <v>163</v>
      </c>
      <c r="H9">
        <v>321</v>
      </c>
      <c r="I9">
        <v>20</v>
      </c>
      <c r="J9">
        <v>3</v>
      </c>
      <c r="K9">
        <v>344</v>
      </c>
    </row>
    <row r="10" spans="1:15" x14ac:dyDescent="0.25">
      <c r="A10" s="3">
        <v>9</v>
      </c>
      <c r="B10" t="s">
        <v>17</v>
      </c>
      <c r="C10" t="s">
        <v>84</v>
      </c>
      <c r="D10" s="4" t="s">
        <v>18</v>
      </c>
      <c r="E10" t="s">
        <v>2</v>
      </c>
    </row>
    <row r="11" spans="1:15" x14ac:dyDescent="0.25">
      <c r="A11" s="3">
        <v>10</v>
      </c>
      <c r="B11" t="s">
        <v>11</v>
      </c>
      <c r="C11" t="s">
        <v>78</v>
      </c>
      <c r="D11" s="4" t="s">
        <v>14</v>
      </c>
      <c r="E11" t="s">
        <v>2</v>
      </c>
      <c r="G11" t="s">
        <v>202</v>
      </c>
      <c r="H11" t="s">
        <v>2</v>
      </c>
      <c r="I11" t="s">
        <v>79</v>
      </c>
      <c r="J11" t="s">
        <v>21</v>
      </c>
    </row>
    <row r="12" spans="1:15" x14ac:dyDescent="0.25">
      <c r="A12" s="3">
        <v>11</v>
      </c>
      <c r="B12" t="s">
        <v>11</v>
      </c>
      <c r="C12" t="s">
        <v>74</v>
      </c>
      <c r="D12" s="4" t="s">
        <v>63</v>
      </c>
      <c r="E12" t="s">
        <v>2</v>
      </c>
      <c r="G12" t="s">
        <v>13</v>
      </c>
      <c r="H12">
        <v>15</v>
      </c>
      <c r="I12">
        <v>20</v>
      </c>
    </row>
    <row r="13" spans="1:15" x14ac:dyDescent="0.25">
      <c r="A13" s="3">
        <v>12</v>
      </c>
      <c r="B13" t="s">
        <v>26</v>
      </c>
      <c r="C13" t="s">
        <v>74</v>
      </c>
      <c r="D13" s="4" t="s">
        <v>63</v>
      </c>
      <c r="E13" t="s">
        <v>2</v>
      </c>
      <c r="G13" t="s">
        <v>11</v>
      </c>
      <c r="H13">
        <v>142</v>
      </c>
    </row>
    <row r="14" spans="1:15" x14ac:dyDescent="0.25">
      <c r="A14" s="3">
        <v>13</v>
      </c>
      <c r="B14" t="s">
        <v>11</v>
      </c>
      <c r="C14" t="s">
        <v>62</v>
      </c>
      <c r="D14" s="4" t="s">
        <v>97</v>
      </c>
      <c r="E14" t="s">
        <v>2</v>
      </c>
      <c r="G14" t="s">
        <v>26</v>
      </c>
      <c r="H14">
        <v>118</v>
      </c>
    </row>
    <row r="15" spans="1:15" x14ac:dyDescent="0.25">
      <c r="A15" s="3">
        <v>14</v>
      </c>
      <c r="B15" t="s">
        <v>26</v>
      </c>
      <c r="C15" t="s">
        <v>62</v>
      </c>
      <c r="D15" s="4" t="s">
        <v>14</v>
      </c>
      <c r="E15" t="s">
        <v>2</v>
      </c>
      <c r="G15" t="s">
        <v>12</v>
      </c>
      <c r="H15">
        <v>36</v>
      </c>
      <c r="J15">
        <v>3</v>
      </c>
    </row>
    <row r="16" spans="1:15" x14ac:dyDescent="0.25">
      <c r="A16" s="3">
        <v>15</v>
      </c>
      <c r="B16" t="s">
        <v>12</v>
      </c>
      <c r="C16" t="s">
        <v>62</v>
      </c>
      <c r="D16" s="4" t="s">
        <v>18</v>
      </c>
      <c r="E16" t="s">
        <v>2</v>
      </c>
      <c r="G16" t="s">
        <v>17</v>
      </c>
      <c r="H16">
        <v>10</v>
      </c>
    </row>
    <row r="17" spans="1:5" x14ac:dyDescent="0.25">
      <c r="A17" s="3">
        <v>16</v>
      </c>
      <c r="B17" t="s">
        <v>11</v>
      </c>
      <c r="C17" t="s">
        <v>84</v>
      </c>
      <c r="D17" s="4" t="s">
        <v>14</v>
      </c>
      <c r="E17" t="s">
        <v>2</v>
      </c>
    </row>
    <row r="18" spans="1:5" x14ac:dyDescent="0.25">
      <c r="A18" s="3">
        <v>17</v>
      </c>
      <c r="B18" t="s">
        <v>11</v>
      </c>
      <c r="C18" t="s">
        <v>62</v>
      </c>
      <c r="D18" s="4" t="s">
        <v>14</v>
      </c>
      <c r="E18" t="s">
        <v>2</v>
      </c>
    </row>
    <row r="19" spans="1:5" x14ac:dyDescent="0.25">
      <c r="A19" s="3">
        <v>18</v>
      </c>
      <c r="B19" t="s">
        <v>11</v>
      </c>
      <c r="C19" t="s">
        <v>84</v>
      </c>
      <c r="D19" s="4" t="s">
        <v>14</v>
      </c>
      <c r="E19" t="s">
        <v>2</v>
      </c>
    </row>
    <row r="20" spans="1:5" x14ac:dyDescent="0.25">
      <c r="A20" s="3">
        <v>19</v>
      </c>
      <c r="B20" t="s">
        <v>13</v>
      </c>
      <c r="C20" t="s">
        <v>104</v>
      </c>
      <c r="D20" s="4" t="s">
        <v>14</v>
      </c>
      <c r="E20" t="s">
        <v>79</v>
      </c>
    </row>
    <row r="21" spans="1:5" x14ac:dyDescent="0.25">
      <c r="A21" s="3">
        <v>20</v>
      </c>
      <c r="B21" t="s">
        <v>26</v>
      </c>
      <c r="C21" t="s">
        <v>87</v>
      </c>
      <c r="D21" s="4" t="s">
        <v>63</v>
      </c>
      <c r="E21" t="s">
        <v>2</v>
      </c>
    </row>
    <row r="22" spans="1:5" x14ac:dyDescent="0.25">
      <c r="A22" s="3">
        <v>21</v>
      </c>
      <c r="B22" t="s">
        <v>11</v>
      </c>
      <c r="C22" t="s">
        <v>84</v>
      </c>
      <c r="D22" s="4" t="s">
        <v>18</v>
      </c>
      <c r="E22" t="s">
        <v>2</v>
      </c>
    </row>
    <row r="23" spans="1:5" x14ac:dyDescent="0.25">
      <c r="A23" s="3">
        <v>22</v>
      </c>
      <c r="B23" t="s">
        <v>11</v>
      </c>
      <c r="C23" t="s">
        <v>84</v>
      </c>
      <c r="D23" s="4" t="s">
        <v>14</v>
      </c>
      <c r="E23" t="s">
        <v>2</v>
      </c>
    </row>
    <row r="24" spans="1:5" x14ac:dyDescent="0.25">
      <c r="A24" s="3">
        <v>23</v>
      </c>
      <c r="B24" t="s">
        <v>13</v>
      </c>
      <c r="C24" t="s">
        <v>104</v>
      </c>
      <c r="D24" s="4" t="s">
        <v>14</v>
      </c>
      <c r="E24" t="s">
        <v>79</v>
      </c>
    </row>
    <row r="25" spans="1:5" x14ac:dyDescent="0.25">
      <c r="A25" s="3">
        <v>24</v>
      </c>
      <c r="B25" t="s">
        <v>17</v>
      </c>
      <c r="C25" t="s">
        <v>84</v>
      </c>
      <c r="D25" s="4" t="s">
        <v>18</v>
      </c>
      <c r="E25" t="s">
        <v>2</v>
      </c>
    </row>
    <row r="26" spans="1:5" x14ac:dyDescent="0.25">
      <c r="A26" s="3">
        <v>25</v>
      </c>
      <c r="B26" t="s">
        <v>11</v>
      </c>
      <c r="C26" t="s">
        <v>104</v>
      </c>
      <c r="D26" s="4" t="s">
        <v>14</v>
      </c>
      <c r="E26" t="s">
        <v>2</v>
      </c>
    </row>
    <row r="27" spans="1:5" x14ac:dyDescent="0.25">
      <c r="A27" s="3">
        <v>26</v>
      </c>
      <c r="B27" t="s">
        <v>11</v>
      </c>
      <c r="C27" t="s">
        <v>104</v>
      </c>
      <c r="D27" s="4" t="s">
        <v>14</v>
      </c>
      <c r="E27" t="s">
        <v>2</v>
      </c>
    </row>
    <row r="28" spans="1:5" x14ac:dyDescent="0.25">
      <c r="A28" s="3">
        <v>27</v>
      </c>
      <c r="B28" t="s">
        <v>13</v>
      </c>
      <c r="C28" t="s">
        <v>104</v>
      </c>
      <c r="D28" s="4" t="s">
        <v>14</v>
      </c>
      <c r="E28" t="s">
        <v>2</v>
      </c>
    </row>
    <row r="29" spans="1:5" x14ac:dyDescent="0.25">
      <c r="A29" s="3">
        <v>28</v>
      </c>
      <c r="B29" t="s">
        <v>13</v>
      </c>
      <c r="C29" t="s">
        <v>104</v>
      </c>
      <c r="D29" s="4" t="s">
        <v>18</v>
      </c>
      <c r="E29" t="s">
        <v>2</v>
      </c>
    </row>
    <row r="30" spans="1:5" x14ac:dyDescent="0.25">
      <c r="A30" s="3">
        <v>29</v>
      </c>
      <c r="B30" t="s">
        <v>26</v>
      </c>
      <c r="C30" t="s">
        <v>62</v>
      </c>
      <c r="D30" s="4" t="s">
        <v>65</v>
      </c>
      <c r="E30" t="s">
        <v>2</v>
      </c>
    </row>
    <row r="31" spans="1:5" x14ac:dyDescent="0.25">
      <c r="A31" s="3">
        <v>30</v>
      </c>
      <c r="B31" t="s">
        <v>11</v>
      </c>
      <c r="C31" t="s">
        <v>104</v>
      </c>
      <c r="D31" s="4" t="s">
        <v>65</v>
      </c>
      <c r="E31" t="s">
        <v>2</v>
      </c>
    </row>
    <row r="32" spans="1:5" x14ac:dyDescent="0.25">
      <c r="A32" s="3">
        <v>31</v>
      </c>
      <c r="B32" t="s">
        <v>11</v>
      </c>
      <c r="C32" t="s">
        <v>84</v>
      </c>
      <c r="D32" s="4" t="s">
        <v>14</v>
      </c>
      <c r="E32" t="s">
        <v>2</v>
      </c>
    </row>
    <row r="33" spans="1:11" x14ac:dyDescent="0.25">
      <c r="A33" s="3">
        <v>32</v>
      </c>
      <c r="B33" t="s">
        <v>11</v>
      </c>
      <c r="C33" t="s">
        <v>104</v>
      </c>
      <c r="D33" s="4" t="s">
        <v>14</v>
      </c>
      <c r="E33" t="s">
        <v>2</v>
      </c>
    </row>
    <row r="34" spans="1:11" x14ac:dyDescent="0.25">
      <c r="A34" s="3">
        <v>33</v>
      </c>
      <c r="B34" t="s">
        <v>11</v>
      </c>
      <c r="C34" t="s">
        <v>78</v>
      </c>
      <c r="D34" s="4" t="s">
        <v>14</v>
      </c>
      <c r="E34" t="s">
        <v>2</v>
      </c>
    </row>
    <row r="35" spans="1:11" x14ac:dyDescent="0.25">
      <c r="A35" s="3">
        <v>34</v>
      </c>
      <c r="B35" t="s">
        <v>11</v>
      </c>
      <c r="C35" t="s">
        <v>62</v>
      </c>
      <c r="D35" s="4" t="s">
        <v>14</v>
      </c>
      <c r="E35" t="s">
        <v>2</v>
      </c>
    </row>
    <row r="36" spans="1:11" x14ac:dyDescent="0.25">
      <c r="A36" s="3">
        <v>35</v>
      </c>
      <c r="B36" t="s">
        <v>26</v>
      </c>
      <c r="C36" t="s">
        <v>74</v>
      </c>
      <c r="D36" s="4" t="s">
        <v>14</v>
      </c>
      <c r="E36" t="s">
        <v>2</v>
      </c>
    </row>
    <row r="37" spans="1:11" x14ac:dyDescent="0.25">
      <c r="A37" s="3">
        <v>36</v>
      </c>
      <c r="B37" t="s">
        <v>17</v>
      </c>
      <c r="C37" t="s">
        <v>74</v>
      </c>
      <c r="D37" s="4" t="s">
        <v>14</v>
      </c>
      <c r="E37" t="s">
        <v>2</v>
      </c>
    </row>
    <row r="38" spans="1:11" x14ac:dyDescent="0.25">
      <c r="A38" s="3">
        <v>37</v>
      </c>
      <c r="B38" t="s">
        <v>11</v>
      </c>
      <c r="C38" t="s">
        <v>84</v>
      </c>
      <c r="D38" s="4" t="s">
        <v>63</v>
      </c>
      <c r="E38" t="s">
        <v>2</v>
      </c>
    </row>
    <row r="39" spans="1:11" x14ac:dyDescent="0.25">
      <c r="A39" s="3">
        <v>38</v>
      </c>
      <c r="B39" t="s">
        <v>11</v>
      </c>
      <c r="C39" t="s">
        <v>87</v>
      </c>
      <c r="D39" s="4" t="s">
        <v>63</v>
      </c>
      <c r="E39" t="s">
        <v>2</v>
      </c>
    </row>
    <row r="40" spans="1:11" x14ac:dyDescent="0.25">
      <c r="A40" s="3">
        <v>39</v>
      </c>
      <c r="B40" t="s">
        <v>11</v>
      </c>
      <c r="C40" t="s">
        <v>84</v>
      </c>
      <c r="D40" s="4" t="s">
        <v>63</v>
      </c>
      <c r="E40" t="s">
        <v>2</v>
      </c>
      <c r="G40" s="2" t="s">
        <v>171</v>
      </c>
      <c r="H40" s="2" t="s">
        <v>222</v>
      </c>
    </row>
    <row r="41" spans="1:11" x14ac:dyDescent="0.25">
      <c r="A41" s="3">
        <v>40</v>
      </c>
      <c r="B41" t="s">
        <v>11</v>
      </c>
      <c r="C41" t="s">
        <v>104</v>
      </c>
      <c r="D41" s="4" t="s">
        <v>18</v>
      </c>
      <c r="E41" t="s">
        <v>2</v>
      </c>
      <c r="G41" s="2" t="s">
        <v>202</v>
      </c>
      <c r="H41" t="s">
        <v>2</v>
      </c>
      <c r="I41" t="s">
        <v>79</v>
      </c>
      <c r="J41" t="s">
        <v>21</v>
      </c>
      <c r="K41" t="s">
        <v>163</v>
      </c>
    </row>
    <row r="42" spans="1:11" x14ac:dyDescent="0.25">
      <c r="A42" s="3">
        <v>41</v>
      </c>
      <c r="B42" t="s">
        <v>11</v>
      </c>
      <c r="C42" t="s">
        <v>74</v>
      </c>
      <c r="D42" s="4" t="s">
        <v>14</v>
      </c>
      <c r="E42" t="s">
        <v>2</v>
      </c>
      <c r="G42" s="5" t="s">
        <v>78</v>
      </c>
      <c r="H42">
        <v>32</v>
      </c>
      <c r="I42">
        <v>10</v>
      </c>
      <c r="K42">
        <v>42</v>
      </c>
    </row>
    <row r="43" spans="1:11" x14ac:dyDescent="0.25">
      <c r="A43" s="3">
        <v>42</v>
      </c>
      <c r="B43" t="s">
        <v>11</v>
      </c>
      <c r="C43" t="s">
        <v>84</v>
      </c>
      <c r="D43" s="4" t="s">
        <v>14</v>
      </c>
      <c r="E43" t="s">
        <v>2</v>
      </c>
      <c r="G43" s="5" t="s">
        <v>87</v>
      </c>
      <c r="H43">
        <v>27</v>
      </c>
      <c r="K43">
        <v>27</v>
      </c>
    </row>
    <row r="44" spans="1:11" x14ac:dyDescent="0.25">
      <c r="A44" s="3">
        <v>43</v>
      </c>
      <c r="B44" t="s">
        <v>11</v>
      </c>
      <c r="C44" t="s">
        <v>104</v>
      </c>
      <c r="D44" s="4" t="s">
        <v>14</v>
      </c>
      <c r="E44" t="s">
        <v>2</v>
      </c>
      <c r="G44" s="5" t="s">
        <v>84</v>
      </c>
      <c r="H44">
        <v>110</v>
      </c>
      <c r="J44">
        <v>3</v>
      </c>
      <c r="K44">
        <v>113</v>
      </c>
    </row>
    <row r="45" spans="1:11" x14ac:dyDescent="0.25">
      <c r="A45" s="3">
        <v>44</v>
      </c>
      <c r="B45" t="s">
        <v>11</v>
      </c>
      <c r="C45" t="s">
        <v>84</v>
      </c>
      <c r="D45" s="4" t="s">
        <v>14</v>
      </c>
      <c r="E45" t="s">
        <v>2</v>
      </c>
      <c r="G45" s="5" t="s">
        <v>62</v>
      </c>
      <c r="H45">
        <v>78</v>
      </c>
      <c r="K45">
        <v>78</v>
      </c>
    </row>
    <row r="46" spans="1:11" x14ac:dyDescent="0.25">
      <c r="A46" s="3">
        <v>45</v>
      </c>
      <c r="B46" t="s">
        <v>11</v>
      </c>
      <c r="C46" t="s">
        <v>62</v>
      </c>
      <c r="D46" s="4" t="s">
        <v>63</v>
      </c>
      <c r="E46" t="s">
        <v>2</v>
      </c>
      <c r="G46" s="5" t="s">
        <v>74</v>
      </c>
      <c r="H46">
        <v>42</v>
      </c>
      <c r="K46">
        <v>42</v>
      </c>
    </row>
    <row r="47" spans="1:11" x14ac:dyDescent="0.25">
      <c r="A47" s="3">
        <v>46</v>
      </c>
      <c r="B47" t="s">
        <v>11</v>
      </c>
      <c r="C47" t="s">
        <v>62</v>
      </c>
      <c r="D47" s="4" t="s">
        <v>18</v>
      </c>
      <c r="E47" t="s">
        <v>2</v>
      </c>
      <c r="G47" s="5" t="s">
        <v>104</v>
      </c>
      <c r="H47">
        <v>32</v>
      </c>
      <c r="I47">
        <v>10</v>
      </c>
      <c r="K47">
        <v>42</v>
      </c>
    </row>
    <row r="48" spans="1:11" x14ac:dyDescent="0.25">
      <c r="A48" s="3">
        <v>47</v>
      </c>
      <c r="B48" t="s">
        <v>11</v>
      </c>
      <c r="C48" t="s">
        <v>84</v>
      </c>
      <c r="D48" s="4" t="s">
        <v>63</v>
      </c>
      <c r="E48" t="s">
        <v>2</v>
      </c>
      <c r="G48" s="5" t="s">
        <v>163</v>
      </c>
      <c r="H48">
        <v>321</v>
      </c>
      <c r="I48">
        <v>20</v>
      </c>
      <c r="J48">
        <v>3</v>
      </c>
      <c r="K48">
        <v>344</v>
      </c>
    </row>
    <row r="49" spans="1:10" x14ac:dyDescent="0.25">
      <c r="A49" s="3">
        <v>48</v>
      </c>
      <c r="B49" t="s">
        <v>11</v>
      </c>
      <c r="C49" t="s">
        <v>104</v>
      </c>
      <c r="D49" s="4" t="s">
        <v>14</v>
      </c>
      <c r="E49" t="s">
        <v>2</v>
      </c>
    </row>
    <row r="50" spans="1:10" x14ac:dyDescent="0.25">
      <c r="A50" s="3">
        <v>49</v>
      </c>
      <c r="B50" t="s">
        <v>11</v>
      </c>
      <c r="C50" t="s">
        <v>78</v>
      </c>
      <c r="D50" s="4" t="s">
        <v>18</v>
      </c>
      <c r="E50" t="s">
        <v>2</v>
      </c>
      <c r="G50" t="s">
        <v>202</v>
      </c>
      <c r="H50" t="s">
        <v>2</v>
      </c>
      <c r="I50" t="s">
        <v>79</v>
      </c>
      <c r="J50" t="s">
        <v>21</v>
      </c>
    </row>
    <row r="51" spans="1:10" x14ac:dyDescent="0.25">
      <c r="A51" s="3">
        <v>50</v>
      </c>
      <c r="B51" t="s">
        <v>26</v>
      </c>
      <c r="C51" t="s">
        <v>84</v>
      </c>
      <c r="D51" s="4" t="s">
        <v>18</v>
      </c>
      <c r="E51" t="s">
        <v>2</v>
      </c>
      <c r="G51" t="s">
        <v>78</v>
      </c>
      <c r="H51">
        <v>32</v>
      </c>
      <c r="I51">
        <v>10</v>
      </c>
    </row>
    <row r="52" spans="1:10" x14ac:dyDescent="0.25">
      <c r="A52" s="3">
        <v>51</v>
      </c>
      <c r="B52" t="s">
        <v>11</v>
      </c>
      <c r="C52" t="s">
        <v>62</v>
      </c>
      <c r="D52" s="4" t="s">
        <v>18</v>
      </c>
      <c r="E52" t="s">
        <v>2</v>
      </c>
      <c r="G52" t="s">
        <v>87</v>
      </c>
      <c r="H52">
        <v>27</v>
      </c>
    </row>
    <row r="53" spans="1:10" x14ac:dyDescent="0.25">
      <c r="A53" s="3">
        <v>52</v>
      </c>
      <c r="B53" t="s">
        <v>11</v>
      </c>
      <c r="C53" t="s">
        <v>78</v>
      </c>
      <c r="D53" s="4" t="s">
        <v>63</v>
      </c>
      <c r="E53" t="s">
        <v>2</v>
      </c>
      <c r="G53" t="s">
        <v>84</v>
      </c>
      <c r="H53">
        <v>110</v>
      </c>
      <c r="J53">
        <v>3</v>
      </c>
    </row>
    <row r="54" spans="1:10" x14ac:dyDescent="0.25">
      <c r="A54" s="3">
        <v>53</v>
      </c>
      <c r="B54" t="s">
        <v>11</v>
      </c>
      <c r="C54" t="s">
        <v>84</v>
      </c>
      <c r="D54" s="4" t="s">
        <v>18</v>
      </c>
      <c r="E54" t="s">
        <v>2</v>
      </c>
      <c r="G54" t="s">
        <v>62</v>
      </c>
      <c r="H54">
        <v>78</v>
      </c>
    </row>
    <row r="55" spans="1:10" x14ac:dyDescent="0.25">
      <c r="A55" s="3">
        <v>54</v>
      </c>
      <c r="B55" t="s">
        <v>11</v>
      </c>
      <c r="C55" t="s">
        <v>84</v>
      </c>
      <c r="D55" s="4" t="s">
        <v>63</v>
      </c>
      <c r="E55" t="s">
        <v>2</v>
      </c>
      <c r="G55" t="s">
        <v>74</v>
      </c>
      <c r="H55">
        <v>42</v>
      </c>
    </row>
    <row r="56" spans="1:10" x14ac:dyDescent="0.25">
      <c r="A56" s="3">
        <v>55</v>
      </c>
      <c r="B56" t="s">
        <v>26</v>
      </c>
      <c r="C56" t="s">
        <v>74</v>
      </c>
      <c r="D56" s="4" t="s">
        <v>63</v>
      </c>
      <c r="E56" t="s">
        <v>2</v>
      </c>
      <c r="G56" t="s">
        <v>104</v>
      </c>
      <c r="H56">
        <v>32</v>
      </c>
      <c r="I56">
        <v>10</v>
      </c>
    </row>
    <row r="57" spans="1:10" x14ac:dyDescent="0.25">
      <c r="A57" s="3">
        <v>56</v>
      </c>
      <c r="B57" t="s">
        <v>26</v>
      </c>
      <c r="C57" t="s">
        <v>62</v>
      </c>
      <c r="D57" s="4" t="s">
        <v>14</v>
      </c>
      <c r="E57" t="s">
        <v>2</v>
      </c>
    </row>
    <row r="58" spans="1:10" x14ac:dyDescent="0.25">
      <c r="A58" s="3">
        <v>57</v>
      </c>
      <c r="B58" t="s">
        <v>13</v>
      </c>
      <c r="C58" t="s">
        <v>104</v>
      </c>
      <c r="D58" s="4" t="s">
        <v>18</v>
      </c>
      <c r="E58" t="s">
        <v>79</v>
      </c>
    </row>
    <row r="59" spans="1:10" x14ac:dyDescent="0.25">
      <c r="A59" s="3">
        <v>58</v>
      </c>
      <c r="B59" t="s">
        <v>26</v>
      </c>
      <c r="C59" t="s">
        <v>74</v>
      </c>
      <c r="D59" s="4" t="s">
        <v>192</v>
      </c>
      <c r="E59" t="s">
        <v>2</v>
      </c>
    </row>
    <row r="60" spans="1:10" x14ac:dyDescent="0.25">
      <c r="A60" s="3">
        <v>59</v>
      </c>
      <c r="B60" t="s">
        <v>13</v>
      </c>
      <c r="C60" t="s">
        <v>104</v>
      </c>
      <c r="D60" s="4" t="s">
        <v>18</v>
      </c>
      <c r="E60" t="s">
        <v>2</v>
      </c>
    </row>
    <row r="61" spans="1:10" x14ac:dyDescent="0.25">
      <c r="A61" s="3">
        <v>60</v>
      </c>
      <c r="B61" t="s">
        <v>26</v>
      </c>
      <c r="C61" t="s">
        <v>87</v>
      </c>
      <c r="D61" s="4" t="s">
        <v>88</v>
      </c>
      <c r="E61" t="s">
        <v>2</v>
      </c>
    </row>
    <row r="62" spans="1:10" x14ac:dyDescent="0.25">
      <c r="A62" s="3">
        <v>61</v>
      </c>
      <c r="B62" t="s">
        <v>11</v>
      </c>
      <c r="C62" t="s">
        <v>84</v>
      </c>
      <c r="D62" s="4" t="s">
        <v>63</v>
      </c>
      <c r="E62" t="s">
        <v>2</v>
      </c>
    </row>
    <row r="63" spans="1:10" x14ac:dyDescent="0.25">
      <c r="A63" s="3">
        <v>62</v>
      </c>
      <c r="B63" t="s">
        <v>11</v>
      </c>
      <c r="C63" t="s">
        <v>78</v>
      </c>
      <c r="D63" s="4" t="s">
        <v>18</v>
      </c>
      <c r="E63" t="s">
        <v>2</v>
      </c>
    </row>
    <row r="64" spans="1:10" x14ac:dyDescent="0.25">
      <c r="A64" s="3">
        <v>63</v>
      </c>
      <c r="B64" t="s">
        <v>26</v>
      </c>
      <c r="C64" t="s">
        <v>84</v>
      </c>
      <c r="D64" s="4" t="s">
        <v>124</v>
      </c>
      <c r="E64" t="s">
        <v>2</v>
      </c>
    </row>
    <row r="65" spans="1:5" x14ac:dyDescent="0.25">
      <c r="A65" s="3">
        <v>64</v>
      </c>
      <c r="B65" t="s">
        <v>26</v>
      </c>
      <c r="C65" t="s">
        <v>87</v>
      </c>
      <c r="D65" s="4" t="s">
        <v>63</v>
      </c>
      <c r="E65" t="s">
        <v>2</v>
      </c>
    </row>
    <row r="66" spans="1:5" x14ac:dyDescent="0.25">
      <c r="A66" s="3">
        <v>65</v>
      </c>
      <c r="B66" t="s">
        <v>11</v>
      </c>
      <c r="C66" t="s">
        <v>84</v>
      </c>
      <c r="D66" s="4" t="s">
        <v>18</v>
      </c>
      <c r="E66" t="s">
        <v>2</v>
      </c>
    </row>
    <row r="67" spans="1:5" x14ac:dyDescent="0.25">
      <c r="A67" s="3">
        <v>66</v>
      </c>
      <c r="B67" t="s">
        <v>13</v>
      </c>
      <c r="C67" t="s">
        <v>104</v>
      </c>
      <c r="D67" s="4" t="s">
        <v>65</v>
      </c>
      <c r="E67" t="s">
        <v>2</v>
      </c>
    </row>
    <row r="68" spans="1:5" x14ac:dyDescent="0.25">
      <c r="A68" s="3">
        <v>67</v>
      </c>
      <c r="B68" t="s">
        <v>12</v>
      </c>
      <c r="C68" t="s">
        <v>62</v>
      </c>
      <c r="D68" s="4" t="s">
        <v>18</v>
      </c>
      <c r="E68" t="s">
        <v>2</v>
      </c>
    </row>
    <row r="69" spans="1:5" x14ac:dyDescent="0.25">
      <c r="A69" s="3">
        <v>68</v>
      </c>
      <c r="B69" t="s">
        <v>26</v>
      </c>
      <c r="C69" t="s">
        <v>74</v>
      </c>
      <c r="D69" s="4" t="s">
        <v>14</v>
      </c>
      <c r="E69" t="s">
        <v>2</v>
      </c>
    </row>
    <row r="70" spans="1:5" x14ac:dyDescent="0.25">
      <c r="A70" s="3">
        <v>69</v>
      </c>
      <c r="B70" t="s">
        <v>13</v>
      </c>
      <c r="C70" t="s">
        <v>104</v>
      </c>
      <c r="D70" s="4" t="s">
        <v>124</v>
      </c>
      <c r="E70" t="s">
        <v>2</v>
      </c>
    </row>
    <row r="71" spans="1:5" x14ac:dyDescent="0.25">
      <c r="A71" s="3">
        <v>70</v>
      </c>
      <c r="B71" t="s">
        <v>12</v>
      </c>
      <c r="C71" t="s">
        <v>62</v>
      </c>
      <c r="D71" s="4" t="s">
        <v>18</v>
      </c>
      <c r="E71" t="s">
        <v>2</v>
      </c>
    </row>
    <row r="72" spans="1:5" x14ac:dyDescent="0.25">
      <c r="A72" s="3">
        <v>71</v>
      </c>
      <c r="B72" t="s">
        <v>26</v>
      </c>
      <c r="C72" t="s">
        <v>78</v>
      </c>
      <c r="D72" s="4" t="s">
        <v>63</v>
      </c>
      <c r="E72" t="s">
        <v>2</v>
      </c>
    </row>
    <row r="73" spans="1:5" x14ac:dyDescent="0.25">
      <c r="A73" s="3">
        <v>72</v>
      </c>
      <c r="B73" t="s">
        <v>26</v>
      </c>
      <c r="C73" t="s">
        <v>87</v>
      </c>
      <c r="D73" s="4" t="s">
        <v>63</v>
      </c>
      <c r="E73" t="s">
        <v>2</v>
      </c>
    </row>
    <row r="74" spans="1:5" x14ac:dyDescent="0.25">
      <c r="A74" s="3">
        <v>73</v>
      </c>
      <c r="B74" t="s">
        <v>17</v>
      </c>
      <c r="C74" t="s">
        <v>84</v>
      </c>
      <c r="D74" s="4" t="s">
        <v>18</v>
      </c>
      <c r="E74" t="s">
        <v>2</v>
      </c>
    </row>
    <row r="75" spans="1:5" x14ac:dyDescent="0.25">
      <c r="A75" s="3">
        <v>74</v>
      </c>
      <c r="B75" t="s">
        <v>12</v>
      </c>
      <c r="C75" t="s">
        <v>74</v>
      </c>
      <c r="D75" s="4" t="s">
        <v>63</v>
      </c>
      <c r="E75" t="s">
        <v>2</v>
      </c>
    </row>
    <row r="76" spans="1:5" x14ac:dyDescent="0.25">
      <c r="A76" s="3">
        <v>75</v>
      </c>
      <c r="B76" t="s">
        <v>26</v>
      </c>
      <c r="C76" t="s">
        <v>78</v>
      </c>
      <c r="D76" s="4" t="s">
        <v>18</v>
      </c>
      <c r="E76" t="s">
        <v>2</v>
      </c>
    </row>
    <row r="77" spans="1:5" x14ac:dyDescent="0.25">
      <c r="A77" s="3">
        <v>76</v>
      </c>
      <c r="B77" t="s">
        <v>26</v>
      </c>
      <c r="C77" t="s">
        <v>84</v>
      </c>
      <c r="D77" s="4" t="s">
        <v>18</v>
      </c>
      <c r="E77" t="s">
        <v>2</v>
      </c>
    </row>
    <row r="78" spans="1:5" x14ac:dyDescent="0.25">
      <c r="A78" s="3">
        <v>77</v>
      </c>
      <c r="B78" t="s">
        <v>12</v>
      </c>
      <c r="C78" t="s">
        <v>84</v>
      </c>
      <c r="D78" s="4" t="s">
        <v>18</v>
      </c>
      <c r="E78" t="s">
        <v>2</v>
      </c>
    </row>
    <row r="79" spans="1:5" x14ac:dyDescent="0.25">
      <c r="A79" s="3">
        <v>78</v>
      </c>
      <c r="B79" t="s">
        <v>13</v>
      </c>
      <c r="C79" t="s">
        <v>104</v>
      </c>
      <c r="D79" s="4" t="s">
        <v>63</v>
      </c>
      <c r="E79" t="s">
        <v>2</v>
      </c>
    </row>
    <row r="80" spans="1:5" x14ac:dyDescent="0.25">
      <c r="A80" s="3">
        <v>79</v>
      </c>
      <c r="B80" t="s">
        <v>26</v>
      </c>
      <c r="C80" t="s">
        <v>78</v>
      </c>
      <c r="D80" s="4" t="s">
        <v>65</v>
      </c>
      <c r="E80" t="s">
        <v>2</v>
      </c>
    </row>
    <row r="81" spans="1:5" x14ac:dyDescent="0.25">
      <c r="A81" s="3">
        <v>80</v>
      </c>
      <c r="B81" t="s">
        <v>12</v>
      </c>
      <c r="C81" t="s">
        <v>62</v>
      </c>
      <c r="D81" s="4" t="s">
        <v>18</v>
      </c>
      <c r="E81" t="s">
        <v>2</v>
      </c>
    </row>
    <row r="82" spans="1:5" x14ac:dyDescent="0.25">
      <c r="A82" s="3">
        <v>81</v>
      </c>
      <c r="B82" t="s">
        <v>26</v>
      </c>
      <c r="C82" t="s">
        <v>74</v>
      </c>
      <c r="D82" s="4" t="s">
        <v>63</v>
      </c>
      <c r="E82" t="s">
        <v>2</v>
      </c>
    </row>
    <row r="83" spans="1:5" x14ac:dyDescent="0.25">
      <c r="A83" s="3">
        <v>82</v>
      </c>
      <c r="B83" t="s">
        <v>11</v>
      </c>
      <c r="C83" t="s">
        <v>84</v>
      </c>
      <c r="D83" s="4" t="s">
        <v>63</v>
      </c>
      <c r="E83" t="s">
        <v>2</v>
      </c>
    </row>
    <row r="84" spans="1:5" x14ac:dyDescent="0.25">
      <c r="A84" s="3">
        <v>83</v>
      </c>
      <c r="B84" t="s">
        <v>26</v>
      </c>
      <c r="C84" t="s">
        <v>84</v>
      </c>
      <c r="D84" s="4" t="s">
        <v>65</v>
      </c>
      <c r="E84" t="s">
        <v>2</v>
      </c>
    </row>
    <row r="85" spans="1:5" x14ac:dyDescent="0.25">
      <c r="A85" s="3">
        <v>84</v>
      </c>
      <c r="B85" t="s">
        <v>26</v>
      </c>
      <c r="C85" t="s">
        <v>74</v>
      </c>
      <c r="D85" s="4" t="s">
        <v>14</v>
      </c>
      <c r="E85" t="s">
        <v>2</v>
      </c>
    </row>
    <row r="86" spans="1:5" x14ac:dyDescent="0.25">
      <c r="A86" s="3">
        <v>85</v>
      </c>
      <c r="B86" t="s">
        <v>26</v>
      </c>
      <c r="C86" t="s">
        <v>74</v>
      </c>
      <c r="D86" s="4" t="s">
        <v>65</v>
      </c>
      <c r="E86" t="s">
        <v>2</v>
      </c>
    </row>
    <row r="87" spans="1:5" x14ac:dyDescent="0.25">
      <c r="A87" s="3">
        <v>86</v>
      </c>
      <c r="B87" t="s">
        <v>12</v>
      </c>
      <c r="C87" t="s">
        <v>62</v>
      </c>
      <c r="D87" s="4" t="s">
        <v>124</v>
      </c>
      <c r="E87" t="s">
        <v>2</v>
      </c>
    </row>
    <row r="88" spans="1:5" x14ac:dyDescent="0.25">
      <c r="A88" s="3">
        <v>87</v>
      </c>
      <c r="B88" t="s">
        <v>26</v>
      </c>
      <c r="C88" t="s">
        <v>87</v>
      </c>
      <c r="D88" s="4" t="s">
        <v>63</v>
      </c>
      <c r="E88" t="s">
        <v>2</v>
      </c>
    </row>
    <row r="89" spans="1:5" x14ac:dyDescent="0.25">
      <c r="A89" s="3">
        <v>88</v>
      </c>
      <c r="B89" t="s">
        <v>12</v>
      </c>
      <c r="C89" t="s">
        <v>62</v>
      </c>
      <c r="D89" s="4" t="s">
        <v>18</v>
      </c>
      <c r="E89" t="s">
        <v>2</v>
      </c>
    </row>
    <row r="90" spans="1:5" x14ac:dyDescent="0.25">
      <c r="A90" s="3">
        <v>89</v>
      </c>
      <c r="B90" t="s">
        <v>12</v>
      </c>
      <c r="C90" t="s">
        <v>84</v>
      </c>
      <c r="D90" s="4" t="s">
        <v>18</v>
      </c>
      <c r="E90" t="s">
        <v>2</v>
      </c>
    </row>
    <row r="91" spans="1:5" x14ac:dyDescent="0.25">
      <c r="A91" s="3">
        <v>90</v>
      </c>
      <c r="B91" t="s">
        <v>11</v>
      </c>
      <c r="C91" t="s">
        <v>87</v>
      </c>
      <c r="D91" s="4" t="s">
        <v>14</v>
      </c>
      <c r="E91" t="s">
        <v>2</v>
      </c>
    </row>
    <row r="92" spans="1:5" x14ac:dyDescent="0.25">
      <c r="A92" s="3">
        <v>91</v>
      </c>
      <c r="B92" t="s">
        <v>11</v>
      </c>
      <c r="C92" t="s">
        <v>84</v>
      </c>
      <c r="D92" s="4" t="s">
        <v>18</v>
      </c>
      <c r="E92" t="s">
        <v>2</v>
      </c>
    </row>
    <row r="93" spans="1:5" x14ac:dyDescent="0.25">
      <c r="A93" s="3">
        <v>92</v>
      </c>
      <c r="B93" t="s">
        <v>26</v>
      </c>
      <c r="C93" t="s">
        <v>87</v>
      </c>
      <c r="D93" s="4" t="s">
        <v>88</v>
      </c>
      <c r="E93" t="s">
        <v>2</v>
      </c>
    </row>
    <row r="94" spans="1:5" x14ac:dyDescent="0.25">
      <c r="A94" s="3">
        <v>93</v>
      </c>
      <c r="B94" t="s">
        <v>11</v>
      </c>
      <c r="C94" t="s">
        <v>87</v>
      </c>
      <c r="D94" s="4" t="s">
        <v>63</v>
      </c>
      <c r="E94" t="s">
        <v>2</v>
      </c>
    </row>
    <row r="95" spans="1:5" x14ac:dyDescent="0.25">
      <c r="A95" s="3">
        <v>94</v>
      </c>
      <c r="B95" t="s">
        <v>26</v>
      </c>
      <c r="C95" t="s">
        <v>84</v>
      </c>
      <c r="D95" s="4" t="s">
        <v>18</v>
      </c>
      <c r="E95" t="s">
        <v>2</v>
      </c>
    </row>
    <row r="96" spans="1:5" x14ac:dyDescent="0.25">
      <c r="A96" s="3">
        <v>95</v>
      </c>
      <c r="B96" t="s">
        <v>26</v>
      </c>
      <c r="C96" t="s">
        <v>62</v>
      </c>
      <c r="D96" s="4" t="s">
        <v>14</v>
      </c>
      <c r="E96" t="s">
        <v>2</v>
      </c>
    </row>
    <row r="97" spans="1:5" x14ac:dyDescent="0.25">
      <c r="A97" s="3">
        <v>96</v>
      </c>
      <c r="B97" t="s">
        <v>26</v>
      </c>
      <c r="C97" t="s">
        <v>84</v>
      </c>
      <c r="D97" s="4" t="s">
        <v>88</v>
      </c>
      <c r="E97" t="s">
        <v>2</v>
      </c>
    </row>
    <row r="98" spans="1:5" x14ac:dyDescent="0.25">
      <c r="A98" s="3">
        <v>97</v>
      </c>
      <c r="B98" t="s">
        <v>13</v>
      </c>
      <c r="C98" t="s">
        <v>104</v>
      </c>
      <c r="D98" s="4" t="s">
        <v>18</v>
      </c>
      <c r="E98" t="s">
        <v>79</v>
      </c>
    </row>
    <row r="99" spans="1:5" x14ac:dyDescent="0.25">
      <c r="A99" s="3">
        <v>98</v>
      </c>
      <c r="B99" t="s">
        <v>26</v>
      </c>
      <c r="C99" t="s">
        <v>87</v>
      </c>
      <c r="D99" s="4" t="s">
        <v>14</v>
      </c>
      <c r="E99" t="s">
        <v>2</v>
      </c>
    </row>
    <row r="100" spans="1:5" x14ac:dyDescent="0.25">
      <c r="A100" s="3">
        <v>99</v>
      </c>
      <c r="B100" t="s">
        <v>26</v>
      </c>
      <c r="C100" t="s">
        <v>84</v>
      </c>
      <c r="D100" s="4" t="s">
        <v>192</v>
      </c>
      <c r="E100" t="s">
        <v>2</v>
      </c>
    </row>
    <row r="101" spans="1:5" x14ac:dyDescent="0.25">
      <c r="A101" s="3">
        <v>100</v>
      </c>
      <c r="B101" t="s">
        <v>26</v>
      </c>
      <c r="C101" t="s">
        <v>62</v>
      </c>
      <c r="D101" s="4" t="s">
        <v>177</v>
      </c>
      <c r="E101" t="s">
        <v>2</v>
      </c>
    </row>
    <row r="102" spans="1:5" x14ac:dyDescent="0.25">
      <c r="A102" s="3">
        <v>101</v>
      </c>
      <c r="B102" t="s">
        <v>26</v>
      </c>
      <c r="C102" t="s">
        <v>62</v>
      </c>
      <c r="D102" s="4" t="s">
        <v>65</v>
      </c>
      <c r="E102" t="s">
        <v>2</v>
      </c>
    </row>
    <row r="103" spans="1:5" x14ac:dyDescent="0.25">
      <c r="A103" s="3">
        <v>102</v>
      </c>
      <c r="B103" t="s">
        <v>26</v>
      </c>
      <c r="C103" t="s">
        <v>62</v>
      </c>
      <c r="D103" s="4" t="s">
        <v>14</v>
      </c>
      <c r="E103" t="s">
        <v>2</v>
      </c>
    </row>
    <row r="104" spans="1:5" x14ac:dyDescent="0.25">
      <c r="A104" s="3">
        <v>103</v>
      </c>
      <c r="B104" t="s">
        <v>26</v>
      </c>
      <c r="C104" t="s">
        <v>87</v>
      </c>
      <c r="D104" s="4" t="s">
        <v>63</v>
      </c>
      <c r="E104" t="s">
        <v>2</v>
      </c>
    </row>
    <row r="105" spans="1:5" x14ac:dyDescent="0.25">
      <c r="A105" s="3">
        <v>104</v>
      </c>
      <c r="B105" t="s">
        <v>26</v>
      </c>
      <c r="C105" t="s">
        <v>62</v>
      </c>
      <c r="D105" s="4" t="s">
        <v>65</v>
      </c>
      <c r="E105" t="s">
        <v>2</v>
      </c>
    </row>
    <row r="106" spans="1:5" x14ac:dyDescent="0.25">
      <c r="A106" s="3">
        <v>105</v>
      </c>
      <c r="B106" t="s">
        <v>26</v>
      </c>
      <c r="C106" t="s">
        <v>74</v>
      </c>
      <c r="D106" s="4" t="s">
        <v>14</v>
      </c>
      <c r="E106" t="s">
        <v>2</v>
      </c>
    </row>
    <row r="107" spans="1:5" x14ac:dyDescent="0.25">
      <c r="A107" s="3">
        <v>106</v>
      </c>
      <c r="B107" t="s">
        <v>26</v>
      </c>
      <c r="C107" t="s">
        <v>84</v>
      </c>
      <c r="D107" s="4" t="s">
        <v>18</v>
      </c>
      <c r="E107" t="s">
        <v>2</v>
      </c>
    </row>
    <row r="108" spans="1:5" x14ac:dyDescent="0.25">
      <c r="A108" s="3">
        <v>107</v>
      </c>
      <c r="B108" t="s">
        <v>26</v>
      </c>
      <c r="C108" t="s">
        <v>78</v>
      </c>
      <c r="D108" s="4" t="s">
        <v>65</v>
      </c>
      <c r="E108" t="s">
        <v>2</v>
      </c>
    </row>
    <row r="109" spans="1:5" x14ac:dyDescent="0.25">
      <c r="A109" s="3">
        <v>108</v>
      </c>
      <c r="B109" t="s">
        <v>26</v>
      </c>
      <c r="C109" t="s">
        <v>84</v>
      </c>
      <c r="D109" s="4" t="s">
        <v>65</v>
      </c>
      <c r="E109" t="s">
        <v>2</v>
      </c>
    </row>
    <row r="110" spans="1:5" x14ac:dyDescent="0.25">
      <c r="A110" s="3">
        <v>109</v>
      </c>
      <c r="B110" t="s">
        <v>12</v>
      </c>
      <c r="C110" t="s">
        <v>84</v>
      </c>
      <c r="D110" s="4" t="s">
        <v>18</v>
      </c>
      <c r="E110" t="s">
        <v>2</v>
      </c>
    </row>
    <row r="111" spans="1:5" x14ac:dyDescent="0.25">
      <c r="A111" s="3">
        <v>110</v>
      </c>
      <c r="B111" t="s">
        <v>12</v>
      </c>
      <c r="C111" t="s">
        <v>62</v>
      </c>
      <c r="D111" s="4" t="s">
        <v>18</v>
      </c>
      <c r="E111" t="s">
        <v>2</v>
      </c>
    </row>
    <row r="112" spans="1:5" x14ac:dyDescent="0.25">
      <c r="A112" s="3">
        <v>111</v>
      </c>
      <c r="B112" t="s">
        <v>12</v>
      </c>
      <c r="C112" t="s">
        <v>62</v>
      </c>
      <c r="D112" s="4" t="s">
        <v>124</v>
      </c>
      <c r="E112" t="s">
        <v>2</v>
      </c>
    </row>
    <row r="113" spans="1:5" x14ac:dyDescent="0.25">
      <c r="A113" s="3">
        <v>112</v>
      </c>
      <c r="B113" t="s">
        <v>13</v>
      </c>
      <c r="C113" t="s">
        <v>78</v>
      </c>
      <c r="D113" s="4" t="s">
        <v>14</v>
      </c>
      <c r="E113" t="s">
        <v>79</v>
      </c>
    </row>
    <row r="114" spans="1:5" x14ac:dyDescent="0.25">
      <c r="A114" s="3">
        <v>113</v>
      </c>
      <c r="B114" t="s">
        <v>13</v>
      </c>
      <c r="C114" t="s">
        <v>78</v>
      </c>
      <c r="D114" s="4" t="s">
        <v>18</v>
      </c>
      <c r="E114" t="s">
        <v>79</v>
      </c>
    </row>
    <row r="115" spans="1:5" x14ac:dyDescent="0.25">
      <c r="A115" s="3">
        <v>114</v>
      </c>
      <c r="B115" t="s">
        <v>13</v>
      </c>
      <c r="C115" t="s">
        <v>78</v>
      </c>
      <c r="D115" s="4" t="s">
        <v>18</v>
      </c>
      <c r="E115" t="s">
        <v>79</v>
      </c>
    </row>
    <row r="116" spans="1:5" x14ac:dyDescent="0.25">
      <c r="A116" s="3">
        <v>115</v>
      </c>
      <c r="B116" t="s">
        <v>13</v>
      </c>
      <c r="C116" t="s">
        <v>78</v>
      </c>
      <c r="D116" s="4" t="s">
        <v>14</v>
      </c>
      <c r="E116" t="s">
        <v>79</v>
      </c>
    </row>
    <row r="117" spans="1:5" x14ac:dyDescent="0.25">
      <c r="A117" s="3">
        <v>116</v>
      </c>
      <c r="B117" t="s">
        <v>13</v>
      </c>
      <c r="C117" t="s">
        <v>104</v>
      </c>
      <c r="D117" s="4" t="s">
        <v>18</v>
      </c>
      <c r="E117" t="s">
        <v>79</v>
      </c>
    </row>
    <row r="118" spans="1:5" x14ac:dyDescent="0.25">
      <c r="A118" s="3">
        <v>117</v>
      </c>
      <c r="B118" t="s">
        <v>11</v>
      </c>
      <c r="C118" t="s">
        <v>78</v>
      </c>
      <c r="D118" s="4" t="s">
        <v>14</v>
      </c>
      <c r="E118" t="s">
        <v>2</v>
      </c>
    </row>
    <row r="119" spans="1:5" x14ac:dyDescent="0.25">
      <c r="A119" s="3">
        <v>118</v>
      </c>
      <c r="B119" t="s">
        <v>26</v>
      </c>
      <c r="C119" t="s">
        <v>74</v>
      </c>
      <c r="D119" s="4" t="s">
        <v>63</v>
      </c>
      <c r="E119" t="s">
        <v>2</v>
      </c>
    </row>
    <row r="120" spans="1:5" x14ac:dyDescent="0.25">
      <c r="A120" s="3">
        <v>119</v>
      </c>
      <c r="B120" t="s">
        <v>26</v>
      </c>
      <c r="C120" t="s">
        <v>62</v>
      </c>
      <c r="D120" s="4" t="s">
        <v>97</v>
      </c>
      <c r="E120" t="s">
        <v>2</v>
      </c>
    </row>
    <row r="121" spans="1:5" x14ac:dyDescent="0.25">
      <c r="A121" s="3">
        <v>120</v>
      </c>
      <c r="B121" t="s">
        <v>26</v>
      </c>
      <c r="C121" t="s">
        <v>62</v>
      </c>
      <c r="D121" s="4" t="s">
        <v>14</v>
      </c>
      <c r="E121" t="s">
        <v>2</v>
      </c>
    </row>
    <row r="122" spans="1:5" x14ac:dyDescent="0.25">
      <c r="A122" s="3">
        <v>121</v>
      </c>
      <c r="B122" t="s">
        <v>11</v>
      </c>
      <c r="C122" t="s">
        <v>84</v>
      </c>
      <c r="D122" s="4" t="s">
        <v>63</v>
      </c>
      <c r="E122" t="s">
        <v>2</v>
      </c>
    </row>
    <row r="123" spans="1:5" x14ac:dyDescent="0.25">
      <c r="A123" s="3">
        <v>122</v>
      </c>
      <c r="B123" t="s">
        <v>11</v>
      </c>
      <c r="C123" t="s">
        <v>87</v>
      </c>
      <c r="D123" s="4" t="s">
        <v>63</v>
      </c>
      <c r="E123" t="s">
        <v>2</v>
      </c>
    </row>
    <row r="124" spans="1:5" x14ac:dyDescent="0.25">
      <c r="A124" s="3">
        <v>123</v>
      </c>
      <c r="B124" t="s">
        <v>26</v>
      </c>
      <c r="C124" t="s">
        <v>62</v>
      </c>
      <c r="D124" s="4" t="s">
        <v>18</v>
      </c>
      <c r="E124" t="s">
        <v>2</v>
      </c>
    </row>
    <row r="125" spans="1:5" x14ac:dyDescent="0.25">
      <c r="A125" s="3">
        <v>124</v>
      </c>
      <c r="B125" t="s">
        <v>11</v>
      </c>
      <c r="C125" t="s">
        <v>84</v>
      </c>
      <c r="D125" s="4" t="s">
        <v>63</v>
      </c>
      <c r="E125" t="s">
        <v>2</v>
      </c>
    </row>
    <row r="126" spans="1:5" x14ac:dyDescent="0.25">
      <c r="A126" s="3">
        <v>125</v>
      </c>
      <c r="B126" t="s">
        <v>11</v>
      </c>
      <c r="C126" t="s">
        <v>87</v>
      </c>
      <c r="D126" s="4" t="s">
        <v>63</v>
      </c>
      <c r="E126" t="s">
        <v>2</v>
      </c>
    </row>
    <row r="127" spans="1:5" x14ac:dyDescent="0.25">
      <c r="A127" s="3">
        <v>126</v>
      </c>
      <c r="B127" t="s">
        <v>12</v>
      </c>
      <c r="C127" t="s">
        <v>84</v>
      </c>
      <c r="D127" s="4" t="s">
        <v>14</v>
      </c>
      <c r="E127" t="s">
        <v>21</v>
      </c>
    </row>
    <row r="128" spans="1:5" x14ac:dyDescent="0.25">
      <c r="A128" s="3">
        <v>127</v>
      </c>
      <c r="B128" t="s">
        <v>11</v>
      </c>
      <c r="C128" t="s">
        <v>84</v>
      </c>
      <c r="D128" s="4" t="s">
        <v>14</v>
      </c>
      <c r="E128" t="s">
        <v>2</v>
      </c>
    </row>
    <row r="129" spans="1:5" x14ac:dyDescent="0.25">
      <c r="A129" s="3">
        <v>128</v>
      </c>
      <c r="B129" t="s">
        <v>13</v>
      </c>
      <c r="C129" t="s">
        <v>104</v>
      </c>
      <c r="D129" s="4" t="s">
        <v>14</v>
      </c>
      <c r="E129" t="s">
        <v>79</v>
      </c>
    </row>
    <row r="130" spans="1:5" x14ac:dyDescent="0.25">
      <c r="A130" s="3">
        <v>129</v>
      </c>
      <c r="B130" t="s">
        <v>17</v>
      </c>
      <c r="C130" t="s">
        <v>84</v>
      </c>
      <c r="D130" s="4" t="s">
        <v>18</v>
      </c>
      <c r="E130" t="s">
        <v>2</v>
      </c>
    </row>
    <row r="131" spans="1:5" x14ac:dyDescent="0.25">
      <c r="A131" s="3">
        <v>130</v>
      </c>
      <c r="B131" t="s">
        <v>11</v>
      </c>
      <c r="C131" t="s">
        <v>104</v>
      </c>
      <c r="D131" s="4" t="s">
        <v>14</v>
      </c>
      <c r="E131" t="s">
        <v>2</v>
      </c>
    </row>
    <row r="132" spans="1:5" x14ac:dyDescent="0.25">
      <c r="A132" s="3">
        <v>131</v>
      </c>
      <c r="B132" t="s">
        <v>11</v>
      </c>
      <c r="C132" t="s">
        <v>104</v>
      </c>
      <c r="D132" s="4" t="s">
        <v>14</v>
      </c>
      <c r="E132" t="s">
        <v>2</v>
      </c>
    </row>
    <row r="133" spans="1:5" x14ac:dyDescent="0.25">
      <c r="A133" s="3">
        <v>132</v>
      </c>
      <c r="B133" t="s">
        <v>13</v>
      </c>
      <c r="C133" t="s">
        <v>104</v>
      </c>
      <c r="D133" s="4" t="s">
        <v>14</v>
      </c>
      <c r="E133" t="s">
        <v>2</v>
      </c>
    </row>
    <row r="134" spans="1:5" x14ac:dyDescent="0.25">
      <c r="A134" s="3">
        <v>133</v>
      </c>
      <c r="B134" t="s">
        <v>26</v>
      </c>
      <c r="C134" t="s">
        <v>62</v>
      </c>
      <c r="D134" s="4" t="s">
        <v>18</v>
      </c>
      <c r="E134" t="s">
        <v>2</v>
      </c>
    </row>
    <row r="135" spans="1:5" x14ac:dyDescent="0.25">
      <c r="A135" s="3">
        <v>134</v>
      </c>
      <c r="B135" t="s">
        <v>11</v>
      </c>
      <c r="C135" t="s">
        <v>78</v>
      </c>
      <c r="D135" s="4" t="s">
        <v>63</v>
      </c>
      <c r="E135" t="s">
        <v>2</v>
      </c>
    </row>
    <row r="136" spans="1:5" x14ac:dyDescent="0.25">
      <c r="A136" s="3">
        <v>135</v>
      </c>
      <c r="B136" t="s">
        <v>11</v>
      </c>
      <c r="C136" t="s">
        <v>84</v>
      </c>
      <c r="D136" s="4" t="s">
        <v>18</v>
      </c>
      <c r="E136" t="s">
        <v>2</v>
      </c>
    </row>
    <row r="137" spans="1:5" x14ac:dyDescent="0.25">
      <c r="A137" s="3">
        <v>136</v>
      </c>
      <c r="B137" t="s">
        <v>11</v>
      </c>
      <c r="C137" t="s">
        <v>84</v>
      </c>
      <c r="D137" s="4" t="s">
        <v>63</v>
      </c>
      <c r="E137" t="s">
        <v>2</v>
      </c>
    </row>
    <row r="138" spans="1:5" x14ac:dyDescent="0.25">
      <c r="A138" s="3">
        <v>137</v>
      </c>
      <c r="B138" t="s">
        <v>11</v>
      </c>
      <c r="C138" t="s">
        <v>87</v>
      </c>
      <c r="D138" s="4" t="s">
        <v>63</v>
      </c>
      <c r="E138" t="s">
        <v>2</v>
      </c>
    </row>
    <row r="139" spans="1:5" x14ac:dyDescent="0.25">
      <c r="A139" s="3">
        <v>138</v>
      </c>
      <c r="B139" t="s">
        <v>26</v>
      </c>
      <c r="C139" t="s">
        <v>62</v>
      </c>
      <c r="D139" s="4" t="s">
        <v>18</v>
      </c>
      <c r="E139" t="s">
        <v>2</v>
      </c>
    </row>
    <row r="140" spans="1:5" x14ac:dyDescent="0.25">
      <c r="A140" s="3">
        <v>139</v>
      </c>
      <c r="B140" t="s">
        <v>11</v>
      </c>
      <c r="C140" t="s">
        <v>84</v>
      </c>
      <c r="D140" s="4" t="s">
        <v>63</v>
      </c>
      <c r="E140" t="s">
        <v>2</v>
      </c>
    </row>
    <row r="141" spans="1:5" x14ac:dyDescent="0.25">
      <c r="A141" s="3">
        <v>140</v>
      </c>
      <c r="B141" t="s">
        <v>11</v>
      </c>
      <c r="C141" t="s">
        <v>87</v>
      </c>
      <c r="D141" s="4" t="s">
        <v>63</v>
      </c>
      <c r="E141" t="s">
        <v>2</v>
      </c>
    </row>
    <row r="142" spans="1:5" x14ac:dyDescent="0.25">
      <c r="A142" s="3">
        <v>141</v>
      </c>
      <c r="B142" t="s">
        <v>26</v>
      </c>
      <c r="C142" t="s">
        <v>84</v>
      </c>
      <c r="D142" s="4" t="s">
        <v>18</v>
      </c>
      <c r="E142" t="s">
        <v>2</v>
      </c>
    </row>
    <row r="143" spans="1:5" x14ac:dyDescent="0.25">
      <c r="A143" s="3">
        <v>142</v>
      </c>
      <c r="B143" t="s">
        <v>26</v>
      </c>
      <c r="C143" t="s">
        <v>62</v>
      </c>
      <c r="D143" s="4" t="s">
        <v>14</v>
      </c>
      <c r="E143" t="s">
        <v>2</v>
      </c>
    </row>
    <row r="144" spans="1:5" x14ac:dyDescent="0.25">
      <c r="A144" s="3">
        <v>143</v>
      </c>
      <c r="B144" t="s">
        <v>11</v>
      </c>
      <c r="C144" t="s">
        <v>62</v>
      </c>
      <c r="D144" s="4" t="s">
        <v>14</v>
      </c>
      <c r="E144" t="s">
        <v>2</v>
      </c>
    </row>
    <row r="145" spans="1:5" x14ac:dyDescent="0.25">
      <c r="A145" s="3">
        <v>144</v>
      </c>
      <c r="B145" t="s">
        <v>12</v>
      </c>
      <c r="C145" t="s">
        <v>74</v>
      </c>
      <c r="D145" s="4" t="s">
        <v>177</v>
      </c>
      <c r="E145" t="s">
        <v>2</v>
      </c>
    </row>
    <row r="146" spans="1:5" x14ac:dyDescent="0.25">
      <c r="A146" s="3">
        <v>145</v>
      </c>
      <c r="B146" t="s">
        <v>11</v>
      </c>
      <c r="C146" t="s">
        <v>87</v>
      </c>
      <c r="D146" s="4" t="s">
        <v>63</v>
      </c>
      <c r="E146" t="s">
        <v>2</v>
      </c>
    </row>
    <row r="147" spans="1:5" x14ac:dyDescent="0.25">
      <c r="A147" s="3">
        <v>146</v>
      </c>
      <c r="B147" t="s">
        <v>11</v>
      </c>
      <c r="C147" t="s">
        <v>62</v>
      </c>
      <c r="D147" s="4" t="s">
        <v>18</v>
      </c>
      <c r="E147" t="s">
        <v>2</v>
      </c>
    </row>
    <row r="148" spans="1:5" x14ac:dyDescent="0.25">
      <c r="A148" s="3">
        <v>147</v>
      </c>
      <c r="B148" t="s">
        <v>11</v>
      </c>
      <c r="C148" t="s">
        <v>84</v>
      </c>
      <c r="D148" s="4" t="s">
        <v>63</v>
      </c>
      <c r="E148" t="s">
        <v>2</v>
      </c>
    </row>
    <row r="149" spans="1:5" x14ac:dyDescent="0.25">
      <c r="A149" s="3">
        <v>148</v>
      </c>
      <c r="B149" t="s">
        <v>26</v>
      </c>
      <c r="C149" t="s">
        <v>84</v>
      </c>
      <c r="D149" s="4" t="s">
        <v>65</v>
      </c>
      <c r="E149" t="s">
        <v>2</v>
      </c>
    </row>
    <row r="150" spans="1:5" x14ac:dyDescent="0.25">
      <c r="A150" s="3">
        <v>149</v>
      </c>
      <c r="B150" t="s">
        <v>26</v>
      </c>
      <c r="C150" t="s">
        <v>74</v>
      </c>
      <c r="D150" s="4" t="s">
        <v>14</v>
      </c>
      <c r="E150" t="s">
        <v>2</v>
      </c>
    </row>
    <row r="151" spans="1:5" x14ac:dyDescent="0.25">
      <c r="A151" s="3">
        <v>150</v>
      </c>
      <c r="B151" t="s">
        <v>26</v>
      </c>
      <c r="C151" t="s">
        <v>74</v>
      </c>
      <c r="D151" s="4" t="s">
        <v>65</v>
      </c>
      <c r="E151" t="s">
        <v>2</v>
      </c>
    </row>
    <row r="152" spans="1:5" x14ac:dyDescent="0.25">
      <c r="A152" s="3">
        <v>151</v>
      </c>
      <c r="B152" t="s">
        <v>12</v>
      </c>
      <c r="C152" t="s">
        <v>62</v>
      </c>
      <c r="D152" s="4" t="s">
        <v>124</v>
      </c>
      <c r="E152" t="s">
        <v>2</v>
      </c>
    </row>
    <row r="153" spans="1:5" x14ac:dyDescent="0.25">
      <c r="A153" s="3">
        <v>152</v>
      </c>
      <c r="B153" t="s">
        <v>26</v>
      </c>
      <c r="C153" t="s">
        <v>62</v>
      </c>
      <c r="D153" s="4" t="s">
        <v>14</v>
      </c>
      <c r="E153" t="s">
        <v>2</v>
      </c>
    </row>
    <row r="154" spans="1:5" x14ac:dyDescent="0.25">
      <c r="A154" s="3">
        <v>153</v>
      </c>
      <c r="B154" t="s">
        <v>12</v>
      </c>
      <c r="C154" t="s">
        <v>62</v>
      </c>
      <c r="D154" s="4" t="s">
        <v>18</v>
      </c>
      <c r="E154" t="s">
        <v>2</v>
      </c>
    </row>
    <row r="155" spans="1:5" x14ac:dyDescent="0.25">
      <c r="A155" s="3">
        <v>154</v>
      </c>
      <c r="B155" t="s">
        <v>11</v>
      </c>
      <c r="C155" t="s">
        <v>84</v>
      </c>
      <c r="D155" s="4" t="s">
        <v>14</v>
      </c>
      <c r="E155" t="s">
        <v>2</v>
      </c>
    </row>
    <row r="156" spans="1:5" x14ac:dyDescent="0.25">
      <c r="A156" s="3">
        <v>155</v>
      </c>
      <c r="B156" t="s">
        <v>11</v>
      </c>
      <c r="C156" t="s">
        <v>84</v>
      </c>
      <c r="D156" s="4" t="s">
        <v>63</v>
      </c>
      <c r="E156" t="s">
        <v>2</v>
      </c>
    </row>
    <row r="157" spans="1:5" x14ac:dyDescent="0.25">
      <c r="A157" s="3">
        <v>156</v>
      </c>
      <c r="B157" t="s">
        <v>11</v>
      </c>
      <c r="C157" t="s">
        <v>87</v>
      </c>
      <c r="D157" s="4" t="s">
        <v>63</v>
      </c>
      <c r="E157" t="s">
        <v>2</v>
      </c>
    </row>
    <row r="158" spans="1:5" x14ac:dyDescent="0.25">
      <c r="A158" s="3">
        <v>157</v>
      </c>
      <c r="B158" t="s">
        <v>11</v>
      </c>
      <c r="C158" t="s">
        <v>84</v>
      </c>
      <c r="D158" s="4" t="s">
        <v>63</v>
      </c>
      <c r="E158" t="s">
        <v>2</v>
      </c>
    </row>
    <row r="159" spans="1:5" x14ac:dyDescent="0.25">
      <c r="A159" s="3">
        <v>158</v>
      </c>
      <c r="B159" t="s">
        <v>26</v>
      </c>
      <c r="C159" t="s">
        <v>74</v>
      </c>
      <c r="D159" s="4" t="s">
        <v>14</v>
      </c>
      <c r="E159" t="s">
        <v>2</v>
      </c>
    </row>
    <row r="160" spans="1:5" x14ac:dyDescent="0.25">
      <c r="A160" s="3">
        <v>159</v>
      </c>
      <c r="B160" t="s">
        <v>26</v>
      </c>
      <c r="C160" t="s">
        <v>74</v>
      </c>
      <c r="D160" s="4" t="s">
        <v>65</v>
      </c>
      <c r="E160" t="s">
        <v>2</v>
      </c>
    </row>
    <row r="161" spans="1:5" x14ac:dyDescent="0.25">
      <c r="A161" s="3">
        <v>160</v>
      </c>
      <c r="B161" t="s">
        <v>12</v>
      </c>
      <c r="C161" t="s">
        <v>62</v>
      </c>
      <c r="D161" s="4" t="s">
        <v>124</v>
      </c>
      <c r="E161" t="s">
        <v>2</v>
      </c>
    </row>
    <row r="162" spans="1:5" x14ac:dyDescent="0.25">
      <c r="A162" s="3">
        <v>161</v>
      </c>
      <c r="B162" t="s">
        <v>26</v>
      </c>
      <c r="C162" t="s">
        <v>87</v>
      </c>
      <c r="D162" s="4" t="s">
        <v>63</v>
      </c>
      <c r="E162" t="s">
        <v>2</v>
      </c>
    </row>
    <row r="163" spans="1:5" x14ac:dyDescent="0.25">
      <c r="A163" s="3">
        <v>162</v>
      </c>
      <c r="B163" t="s">
        <v>11</v>
      </c>
      <c r="C163" t="s">
        <v>84</v>
      </c>
      <c r="D163" s="4" t="s">
        <v>63</v>
      </c>
      <c r="E163" t="s">
        <v>2</v>
      </c>
    </row>
    <row r="164" spans="1:5" x14ac:dyDescent="0.25">
      <c r="A164" s="3">
        <v>163</v>
      </c>
      <c r="B164" t="s">
        <v>11</v>
      </c>
      <c r="C164" t="s">
        <v>78</v>
      </c>
      <c r="D164" s="4" t="s">
        <v>18</v>
      </c>
      <c r="E164" t="s">
        <v>2</v>
      </c>
    </row>
    <row r="165" spans="1:5" x14ac:dyDescent="0.25">
      <c r="A165" s="3">
        <v>164</v>
      </c>
      <c r="B165" t="s">
        <v>26</v>
      </c>
      <c r="C165" t="s">
        <v>84</v>
      </c>
      <c r="D165" s="4" t="s">
        <v>124</v>
      </c>
      <c r="E165" t="s">
        <v>2</v>
      </c>
    </row>
    <row r="166" spans="1:5" x14ac:dyDescent="0.25">
      <c r="A166" s="3">
        <v>165</v>
      </c>
      <c r="B166" t="s">
        <v>26</v>
      </c>
      <c r="C166" t="s">
        <v>87</v>
      </c>
      <c r="D166" s="4" t="s">
        <v>63</v>
      </c>
      <c r="E166" t="s">
        <v>2</v>
      </c>
    </row>
    <row r="167" spans="1:5" x14ac:dyDescent="0.25">
      <c r="A167" s="3">
        <v>166</v>
      </c>
      <c r="B167" t="s">
        <v>11</v>
      </c>
      <c r="C167" t="s">
        <v>84</v>
      </c>
      <c r="D167" s="4" t="s">
        <v>18</v>
      </c>
      <c r="E167" t="s">
        <v>2</v>
      </c>
    </row>
    <row r="168" spans="1:5" x14ac:dyDescent="0.25">
      <c r="A168" s="3">
        <v>167</v>
      </c>
      <c r="B168" t="s">
        <v>13</v>
      </c>
      <c r="C168" t="s">
        <v>104</v>
      </c>
      <c r="D168" s="4" t="s">
        <v>65</v>
      </c>
      <c r="E168" t="s">
        <v>2</v>
      </c>
    </row>
    <row r="169" spans="1:5" x14ac:dyDescent="0.25">
      <c r="A169" s="3">
        <v>168</v>
      </c>
      <c r="B169" t="s">
        <v>12</v>
      </c>
      <c r="C169" t="s">
        <v>62</v>
      </c>
      <c r="D169" s="4" t="s">
        <v>18</v>
      </c>
      <c r="E169" t="s">
        <v>2</v>
      </c>
    </row>
    <row r="170" spans="1:5" x14ac:dyDescent="0.25">
      <c r="A170" s="3">
        <v>169</v>
      </c>
      <c r="B170" t="s">
        <v>26</v>
      </c>
      <c r="C170" t="s">
        <v>74</v>
      </c>
      <c r="D170" s="4" t="s">
        <v>14</v>
      </c>
      <c r="E170" t="s">
        <v>2</v>
      </c>
    </row>
    <row r="171" spans="1:5" x14ac:dyDescent="0.25">
      <c r="A171" s="3">
        <v>170</v>
      </c>
      <c r="B171" t="s">
        <v>17</v>
      </c>
      <c r="C171" t="s">
        <v>74</v>
      </c>
      <c r="D171" s="4" t="s">
        <v>14</v>
      </c>
      <c r="E171" t="s">
        <v>2</v>
      </c>
    </row>
    <row r="172" spans="1:5" x14ac:dyDescent="0.25">
      <c r="A172" s="3">
        <v>171</v>
      </c>
      <c r="B172" t="s">
        <v>11</v>
      </c>
      <c r="C172" t="s">
        <v>84</v>
      </c>
      <c r="D172" s="4" t="s">
        <v>63</v>
      </c>
      <c r="E172" t="s">
        <v>2</v>
      </c>
    </row>
    <row r="173" spans="1:5" x14ac:dyDescent="0.25">
      <c r="A173" s="3">
        <v>172</v>
      </c>
      <c r="B173" t="s">
        <v>11</v>
      </c>
      <c r="C173" t="s">
        <v>87</v>
      </c>
      <c r="D173" s="4" t="s">
        <v>63</v>
      </c>
      <c r="E173" t="s">
        <v>2</v>
      </c>
    </row>
    <row r="174" spans="1:5" x14ac:dyDescent="0.25">
      <c r="A174" s="3">
        <v>173</v>
      </c>
      <c r="B174" t="s">
        <v>11</v>
      </c>
      <c r="C174" t="s">
        <v>84</v>
      </c>
      <c r="D174" s="4" t="s">
        <v>63</v>
      </c>
      <c r="E174" t="s">
        <v>2</v>
      </c>
    </row>
    <row r="175" spans="1:5" x14ac:dyDescent="0.25">
      <c r="A175" s="3">
        <v>174</v>
      </c>
      <c r="B175" t="s">
        <v>11</v>
      </c>
      <c r="C175" t="s">
        <v>104</v>
      </c>
      <c r="D175" s="4" t="s">
        <v>18</v>
      </c>
      <c r="E175" t="s">
        <v>2</v>
      </c>
    </row>
    <row r="176" spans="1:5" x14ac:dyDescent="0.25">
      <c r="A176" s="3">
        <v>175</v>
      </c>
      <c r="B176" t="s">
        <v>11</v>
      </c>
      <c r="C176" t="s">
        <v>74</v>
      </c>
      <c r="D176" s="4" t="s">
        <v>14</v>
      </c>
      <c r="E176" t="s">
        <v>2</v>
      </c>
    </row>
    <row r="177" spans="1:5" x14ac:dyDescent="0.25">
      <c r="A177" s="3">
        <v>176</v>
      </c>
      <c r="B177" t="s">
        <v>11</v>
      </c>
      <c r="C177" t="s">
        <v>84</v>
      </c>
      <c r="D177" s="4" t="s">
        <v>14</v>
      </c>
      <c r="E177" t="s">
        <v>2</v>
      </c>
    </row>
    <row r="178" spans="1:5" x14ac:dyDescent="0.25">
      <c r="A178" s="3">
        <v>177</v>
      </c>
      <c r="B178" t="s">
        <v>11</v>
      </c>
      <c r="C178" t="s">
        <v>104</v>
      </c>
      <c r="D178" s="4" t="s">
        <v>14</v>
      </c>
      <c r="E178" t="s">
        <v>2</v>
      </c>
    </row>
    <row r="179" spans="1:5" x14ac:dyDescent="0.25">
      <c r="A179" s="3">
        <v>178</v>
      </c>
      <c r="B179" t="s">
        <v>11</v>
      </c>
      <c r="C179" t="s">
        <v>84</v>
      </c>
      <c r="D179" s="4" t="s">
        <v>14</v>
      </c>
      <c r="E179" t="s">
        <v>2</v>
      </c>
    </row>
    <row r="180" spans="1:5" x14ac:dyDescent="0.25">
      <c r="A180" s="3">
        <v>179</v>
      </c>
      <c r="B180" t="s">
        <v>12</v>
      </c>
      <c r="C180" t="s">
        <v>84</v>
      </c>
      <c r="D180" s="4" t="s">
        <v>14</v>
      </c>
      <c r="E180" t="s">
        <v>21</v>
      </c>
    </row>
    <row r="181" spans="1:5" x14ac:dyDescent="0.25">
      <c r="A181" s="3">
        <v>180</v>
      </c>
      <c r="B181" t="s">
        <v>17</v>
      </c>
      <c r="C181" t="s">
        <v>84</v>
      </c>
      <c r="D181" s="4" t="s">
        <v>18</v>
      </c>
      <c r="E181" t="s">
        <v>2</v>
      </c>
    </row>
    <row r="182" spans="1:5" x14ac:dyDescent="0.25">
      <c r="A182" s="3">
        <v>181</v>
      </c>
      <c r="B182" t="s">
        <v>11</v>
      </c>
      <c r="C182" t="s">
        <v>78</v>
      </c>
      <c r="D182" s="4" t="s">
        <v>14</v>
      </c>
      <c r="E182" t="s">
        <v>2</v>
      </c>
    </row>
    <row r="183" spans="1:5" x14ac:dyDescent="0.25">
      <c r="A183" s="3">
        <v>182</v>
      </c>
      <c r="B183" t="s">
        <v>11</v>
      </c>
      <c r="C183" t="s">
        <v>74</v>
      </c>
      <c r="D183" s="4" t="s">
        <v>63</v>
      </c>
      <c r="E183" t="s">
        <v>2</v>
      </c>
    </row>
    <row r="184" spans="1:5" x14ac:dyDescent="0.25">
      <c r="A184" s="3">
        <v>183</v>
      </c>
      <c r="B184" t="s">
        <v>26</v>
      </c>
      <c r="C184" t="s">
        <v>74</v>
      </c>
      <c r="D184" s="4" t="s">
        <v>63</v>
      </c>
      <c r="E184" t="s">
        <v>2</v>
      </c>
    </row>
    <row r="185" spans="1:5" x14ac:dyDescent="0.25">
      <c r="A185" s="3">
        <v>184</v>
      </c>
      <c r="B185" t="s">
        <v>11</v>
      </c>
      <c r="C185" t="s">
        <v>62</v>
      </c>
      <c r="D185" s="4" t="s">
        <v>97</v>
      </c>
      <c r="E185" t="s">
        <v>2</v>
      </c>
    </row>
    <row r="186" spans="1:5" x14ac:dyDescent="0.25">
      <c r="A186" s="3">
        <v>185</v>
      </c>
      <c r="B186" t="s">
        <v>26</v>
      </c>
      <c r="C186" t="s">
        <v>62</v>
      </c>
      <c r="D186" s="4" t="s">
        <v>14</v>
      </c>
      <c r="E186" t="s">
        <v>2</v>
      </c>
    </row>
    <row r="187" spans="1:5" x14ac:dyDescent="0.25">
      <c r="A187" s="3">
        <v>186</v>
      </c>
      <c r="B187" t="s">
        <v>12</v>
      </c>
      <c r="C187" t="s">
        <v>62</v>
      </c>
      <c r="D187" s="4" t="s">
        <v>18</v>
      </c>
      <c r="E187" t="s">
        <v>2</v>
      </c>
    </row>
    <row r="188" spans="1:5" x14ac:dyDescent="0.25">
      <c r="A188" s="3">
        <v>187</v>
      </c>
      <c r="B188" t="s">
        <v>11</v>
      </c>
      <c r="C188" t="s">
        <v>84</v>
      </c>
      <c r="D188" s="4" t="s">
        <v>14</v>
      </c>
      <c r="E188" t="s">
        <v>2</v>
      </c>
    </row>
    <row r="189" spans="1:5" x14ac:dyDescent="0.25">
      <c r="A189" s="3">
        <v>188</v>
      </c>
      <c r="B189" t="s">
        <v>26</v>
      </c>
      <c r="C189" t="s">
        <v>62</v>
      </c>
      <c r="D189" s="4" t="s">
        <v>14</v>
      </c>
      <c r="E189" t="s">
        <v>2</v>
      </c>
    </row>
    <row r="190" spans="1:5" x14ac:dyDescent="0.25">
      <c r="A190" s="3">
        <v>189</v>
      </c>
      <c r="B190" t="s">
        <v>11</v>
      </c>
      <c r="C190" t="s">
        <v>84</v>
      </c>
      <c r="D190" s="4" t="s">
        <v>14</v>
      </c>
      <c r="E190" t="s">
        <v>2</v>
      </c>
    </row>
    <row r="191" spans="1:5" x14ac:dyDescent="0.25">
      <c r="A191" s="3">
        <v>190</v>
      </c>
      <c r="B191" t="s">
        <v>11</v>
      </c>
      <c r="C191" t="s">
        <v>62</v>
      </c>
      <c r="D191" s="4" t="s">
        <v>65</v>
      </c>
      <c r="E191" t="s">
        <v>2</v>
      </c>
    </row>
    <row r="192" spans="1:5" x14ac:dyDescent="0.25">
      <c r="A192" s="3">
        <v>191</v>
      </c>
      <c r="B192" t="s">
        <v>11</v>
      </c>
      <c r="C192" t="s">
        <v>62</v>
      </c>
      <c r="D192" s="4" t="s">
        <v>14</v>
      </c>
      <c r="E192" t="s">
        <v>2</v>
      </c>
    </row>
    <row r="193" spans="1:5" x14ac:dyDescent="0.25">
      <c r="A193" s="3">
        <v>192</v>
      </c>
      <c r="B193" t="s">
        <v>12</v>
      </c>
      <c r="C193" t="s">
        <v>74</v>
      </c>
      <c r="D193" s="4" t="s">
        <v>14</v>
      </c>
      <c r="E193" t="s">
        <v>2</v>
      </c>
    </row>
    <row r="194" spans="1:5" x14ac:dyDescent="0.25">
      <c r="A194" s="3">
        <v>193</v>
      </c>
      <c r="B194" t="s">
        <v>17</v>
      </c>
      <c r="C194" t="s">
        <v>84</v>
      </c>
      <c r="D194" s="4" t="s">
        <v>18</v>
      </c>
      <c r="E194" t="s">
        <v>2</v>
      </c>
    </row>
    <row r="195" spans="1:5" x14ac:dyDescent="0.25">
      <c r="A195" s="3">
        <v>194</v>
      </c>
      <c r="B195" t="s">
        <v>11</v>
      </c>
      <c r="C195" t="s">
        <v>104</v>
      </c>
      <c r="D195" s="4" t="s">
        <v>14</v>
      </c>
      <c r="E195" t="s">
        <v>2</v>
      </c>
    </row>
    <row r="196" spans="1:5" x14ac:dyDescent="0.25">
      <c r="A196" s="3">
        <v>195</v>
      </c>
      <c r="B196" t="s">
        <v>11</v>
      </c>
      <c r="C196" t="s">
        <v>104</v>
      </c>
      <c r="D196" s="4" t="s">
        <v>14</v>
      </c>
      <c r="E196" t="s">
        <v>2</v>
      </c>
    </row>
    <row r="197" spans="1:5" x14ac:dyDescent="0.25">
      <c r="A197" s="3">
        <v>196</v>
      </c>
      <c r="B197" t="s">
        <v>13</v>
      </c>
      <c r="C197" t="s">
        <v>104</v>
      </c>
      <c r="D197" s="4" t="s">
        <v>14</v>
      </c>
      <c r="E197" t="s">
        <v>2</v>
      </c>
    </row>
    <row r="198" spans="1:5" x14ac:dyDescent="0.25">
      <c r="A198" s="3">
        <v>197</v>
      </c>
      <c r="B198" t="s">
        <v>11</v>
      </c>
      <c r="C198" t="s">
        <v>62</v>
      </c>
      <c r="D198" s="4" t="s">
        <v>18</v>
      </c>
      <c r="E198" t="s">
        <v>2</v>
      </c>
    </row>
    <row r="199" spans="1:5" x14ac:dyDescent="0.25">
      <c r="A199" s="3">
        <v>198</v>
      </c>
      <c r="B199" t="s">
        <v>11</v>
      </c>
      <c r="C199" t="s">
        <v>78</v>
      </c>
      <c r="D199" s="4" t="s">
        <v>63</v>
      </c>
      <c r="E199" t="s">
        <v>2</v>
      </c>
    </row>
    <row r="200" spans="1:5" x14ac:dyDescent="0.25">
      <c r="A200" s="3">
        <v>199</v>
      </c>
      <c r="B200" t="s">
        <v>11</v>
      </c>
      <c r="C200" t="s">
        <v>84</v>
      </c>
      <c r="D200" s="4" t="s">
        <v>18</v>
      </c>
      <c r="E200" t="s">
        <v>2</v>
      </c>
    </row>
    <row r="201" spans="1:5" x14ac:dyDescent="0.25">
      <c r="A201" s="3">
        <v>200</v>
      </c>
      <c r="B201" t="s">
        <v>26</v>
      </c>
      <c r="C201" t="s">
        <v>84</v>
      </c>
      <c r="D201" s="4" t="s">
        <v>18</v>
      </c>
      <c r="E201" t="s">
        <v>2</v>
      </c>
    </row>
    <row r="202" spans="1:5" x14ac:dyDescent="0.25">
      <c r="A202" s="3">
        <v>201</v>
      </c>
      <c r="B202" t="s">
        <v>26</v>
      </c>
      <c r="C202" t="s">
        <v>78</v>
      </c>
      <c r="D202" s="4" t="s">
        <v>65</v>
      </c>
      <c r="E202" t="s">
        <v>2</v>
      </c>
    </row>
    <row r="203" spans="1:5" x14ac:dyDescent="0.25">
      <c r="A203" s="3">
        <v>202</v>
      </c>
      <c r="B203" t="s">
        <v>26</v>
      </c>
      <c r="C203" t="s">
        <v>84</v>
      </c>
      <c r="D203" s="4" t="s">
        <v>65</v>
      </c>
      <c r="E203" t="s">
        <v>2</v>
      </c>
    </row>
    <row r="204" spans="1:5" x14ac:dyDescent="0.25">
      <c r="A204" s="3">
        <v>203</v>
      </c>
      <c r="B204" t="s">
        <v>12</v>
      </c>
      <c r="C204" t="s">
        <v>84</v>
      </c>
      <c r="D204" s="4" t="s">
        <v>18</v>
      </c>
      <c r="E204" t="s">
        <v>2</v>
      </c>
    </row>
    <row r="205" spans="1:5" x14ac:dyDescent="0.25">
      <c r="A205" s="3">
        <v>204</v>
      </c>
      <c r="B205" t="s">
        <v>12</v>
      </c>
      <c r="C205" t="s">
        <v>62</v>
      </c>
      <c r="D205" s="4" t="s">
        <v>18</v>
      </c>
      <c r="E205" t="s">
        <v>2</v>
      </c>
    </row>
    <row r="206" spans="1:5" x14ac:dyDescent="0.25">
      <c r="A206" s="3">
        <v>205</v>
      </c>
      <c r="B206" t="s">
        <v>12</v>
      </c>
      <c r="C206" t="s">
        <v>62</v>
      </c>
      <c r="D206" s="4" t="s">
        <v>124</v>
      </c>
      <c r="E206" t="s">
        <v>2</v>
      </c>
    </row>
    <row r="207" spans="1:5" x14ac:dyDescent="0.25">
      <c r="A207" s="3">
        <v>206</v>
      </c>
      <c r="B207" t="s">
        <v>13</v>
      </c>
      <c r="C207" t="s">
        <v>78</v>
      </c>
      <c r="D207" s="4" t="s">
        <v>14</v>
      </c>
      <c r="E207" t="s">
        <v>79</v>
      </c>
    </row>
    <row r="208" spans="1:5" x14ac:dyDescent="0.25">
      <c r="A208" s="3">
        <v>207</v>
      </c>
      <c r="B208" t="s">
        <v>13</v>
      </c>
      <c r="C208" t="s">
        <v>104</v>
      </c>
      <c r="D208" s="4" t="s">
        <v>14</v>
      </c>
      <c r="E208" t="s">
        <v>79</v>
      </c>
    </row>
    <row r="209" spans="1:5" x14ac:dyDescent="0.25">
      <c r="A209" s="3">
        <v>208</v>
      </c>
      <c r="B209" t="s">
        <v>11</v>
      </c>
      <c r="C209" t="s">
        <v>78</v>
      </c>
      <c r="D209" s="4" t="s">
        <v>14</v>
      </c>
      <c r="E209" t="s">
        <v>2</v>
      </c>
    </row>
    <row r="210" spans="1:5" x14ac:dyDescent="0.25">
      <c r="A210" s="3">
        <v>209</v>
      </c>
      <c r="B210" t="s">
        <v>26</v>
      </c>
      <c r="C210" t="s">
        <v>74</v>
      </c>
      <c r="D210" s="4" t="s">
        <v>63</v>
      </c>
      <c r="E210" t="s">
        <v>2</v>
      </c>
    </row>
    <row r="211" spans="1:5" x14ac:dyDescent="0.25">
      <c r="A211" s="3">
        <v>210</v>
      </c>
      <c r="B211" t="s">
        <v>11</v>
      </c>
      <c r="C211" t="s">
        <v>62</v>
      </c>
      <c r="D211" s="4" t="s">
        <v>97</v>
      </c>
      <c r="E211" t="s">
        <v>2</v>
      </c>
    </row>
    <row r="212" spans="1:5" x14ac:dyDescent="0.25">
      <c r="A212" s="3">
        <v>211</v>
      </c>
      <c r="B212" t="s">
        <v>13</v>
      </c>
      <c r="C212" t="s">
        <v>78</v>
      </c>
      <c r="D212" s="4" t="s">
        <v>18</v>
      </c>
      <c r="E212" t="s">
        <v>79</v>
      </c>
    </row>
    <row r="213" spans="1:5" x14ac:dyDescent="0.25">
      <c r="A213" s="3">
        <v>7</v>
      </c>
      <c r="B213" t="s">
        <v>11</v>
      </c>
      <c r="C213" t="s">
        <v>87</v>
      </c>
      <c r="D213" s="4" t="s">
        <v>65</v>
      </c>
      <c r="E213" t="s">
        <v>2</v>
      </c>
    </row>
    <row r="214" spans="1:5" x14ac:dyDescent="0.25">
      <c r="A214" s="3">
        <v>12</v>
      </c>
      <c r="B214" t="s">
        <v>26</v>
      </c>
      <c r="C214" t="s">
        <v>74</v>
      </c>
      <c r="D214" s="4" t="s">
        <v>65</v>
      </c>
      <c r="E214" t="s">
        <v>2</v>
      </c>
    </row>
    <row r="215" spans="1:5" x14ac:dyDescent="0.25">
      <c r="A215" s="3">
        <v>13</v>
      </c>
      <c r="B215" t="s">
        <v>11</v>
      </c>
      <c r="C215" t="s">
        <v>62</v>
      </c>
      <c r="D215" s="4" t="s">
        <v>63</v>
      </c>
      <c r="E215" t="s">
        <v>2</v>
      </c>
    </row>
    <row r="216" spans="1:5" x14ac:dyDescent="0.25">
      <c r="A216" s="3">
        <v>18</v>
      </c>
      <c r="B216" t="s">
        <v>11</v>
      </c>
      <c r="C216" t="s">
        <v>84</v>
      </c>
      <c r="D216" s="4" t="s">
        <v>65</v>
      </c>
      <c r="E216" t="s">
        <v>2</v>
      </c>
    </row>
    <row r="217" spans="1:5" x14ac:dyDescent="0.25">
      <c r="A217" s="3">
        <v>21</v>
      </c>
      <c r="B217" t="s">
        <v>11</v>
      </c>
      <c r="C217" t="s">
        <v>84</v>
      </c>
      <c r="D217" s="4" t="s">
        <v>14</v>
      </c>
      <c r="E217" t="s">
        <v>2</v>
      </c>
    </row>
    <row r="218" spans="1:5" x14ac:dyDescent="0.25">
      <c r="A218" s="3">
        <v>27</v>
      </c>
      <c r="B218" t="s">
        <v>13</v>
      </c>
      <c r="C218" t="s">
        <v>104</v>
      </c>
      <c r="D218" s="4" t="s">
        <v>65</v>
      </c>
      <c r="E218" t="s">
        <v>2</v>
      </c>
    </row>
    <row r="219" spans="1:5" x14ac:dyDescent="0.25">
      <c r="A219" s="3">
        <v>28</v>
      </c>
      <c r="B219" t="s">
        <v>13</v>
      </c>
      <c r="C219" t="s">
        <v>104</v>
      </c>
      <c r="D219" s="4" t="s">
        <v>14</v>
      </c>
      <c r="E219" t="s">
        <v>2</v>
      </c>
    </row>
    <row r="220" spans="1:5" x14ac:dyDescent="0.25">
      <c r="A220" s="3">
        <v>31</v>
      </c>
      <c r="B220" t="s">
        <v>11</v>
      </c>
      <c r="C220" t="s">
        <v>84</v>
      </c>
      <c r="D220" s="4" t="s">
        <v>97</v>
      </c>
      <c r="E220" t="s">
        <v>2</v>
      </c>
    </row>
    <row r="221" spans="1:5" x14ac:dyDescent="0.25">
      <c r="A221" s="3">
        <v>34</v>
      </c>
      <c r="B221" t="s">
        <v>11</v>
      </c>
      <c r="C221" t="s">
        <v>62</v>
      </c>
      <c r="D221" s="4" t="s">
        <v>63</v>
      </c>
      <c r="E221" t="s">
        <v>2</v>
      </c>
    </row>
    <row r="222" spans="1:5" x14ac:dyDescent="0.25">
      <c r="A222" s="3">
        <v>37</v>
      </c>
      <c r="B222" t="s">
        <v>11</v>
      </c>
      <c r="C222" t="s">
        <v>84</v>
      </c>
      <c r="D222" s="4" t="s">
        <v>65</v>
      </c>
      <c r="E222" t="s">
        <v>2</v>
      </c>
    </row>
    <row r="223" spans="1:5" x14ac:dyDescent="0.25">
      <c r="A223" s="3">
        <v>40</v>
      </c>
      <c r="B223" t="s">
        <v>11</v>
      </c>
      <c r="C223" t="s">
        <v>104</v>
      </c>
      <c r="D223" s="4" t="s">
        <v>14</v>
      </c>
      <c r="E223" t="s">
        <v>2</v>
      </c>
    </row>
    <row r="224" spans="1:5" x14ac:dyDescent="0.25">
      <c r="A224" s="3">
        <v>42</v>
      </c>
      <c r="B224" t="s">
        <v>11</v>
      </c>
      <c r="C224" t="s">
        <v>84</v>
      </c>
      <c r="D224" s="4" t="s">
        <v>63</v>
      </c>
      <c r="E224" t="s">
        <v>2</v>
      </c>
    </row>
    <row r="225" spans="1:5" x14ac:dyDescent="0.25">
      <c r="A225" s="3">
        <v>44</v>
      </c>
      <c r="B225" t="s">
        <v>11</v>
      </c>
      <c r="C225" t="s">
        <v>84</v>
      </c>
      <c r="D225" s="4" t="s">
        <v>63</v>
      </c>
      <c r="E225" t="s">
        <v>2</v>
      </c>
    </row>
    <row r="226" spans="1:5" x14ac:dyDescent="0.25">
      <c r="A226" s="3">
        <v>46</v>
      </c>
      <c r="B226" t="s">
        <v>11</v>
      </c>
      <c r="C226" t="s">
        <v>62</v>
      </c>
      <c r="D226" s="4" t="s">
        <v>14</v>
      </c>
      <c r="E226" t="s">
        <v>2</v>
      </c>
    </row>
    <row r="227" spans="1:5" x14ac:dyDescent="0.25">
      <c r="A227" s="3">
        <v>48</v>
      </c>
      <c r="B227" t="s">
        <v>11</v>
      </c>
      <c r="C227" t="s">
        <v>104</v>
      </c>
      <c r="D227" s="4" t="s">
        <v>63</v>
      </c>
      <c r="E227" t="s">
        <v>2</v>
      </c>
    </row>
    <row r="228" spans="1:5" x14ac:dyDescent="0.25">
      <c r="A228" s="3">
        <v>49</v>
      </c>
      <c r="B228" t="s">
        <v>11</v>
      </c>
      <c r="C228" t="s">
        <v>78</v>
      </c>
      <c r="D228" s="4" t="s">
        <v>14</v>
      </c>
      <c r="E228" t="s">
        <v>2</v>
      </c>
    </row>
    <row r="229" spans="1:5" x14ac:dyDescent="0.25">
      <c r="A229" s="3">
        <v>50</v>
      </c>
      <c r="B229" t="s">
        <v>26</v>
      </c>
      <c r="C229" t="s">
        <v>84</v>
      </c>
      <c r="D229" s="4" t="s">
        <v>63</v>
      </c>
      <c r="E229" t="s">
        <v>2</v>
      </c>
    </row>
    <row r="230" spans="1:5" x14ac:dyDescent="0.25">
      <c r="A230" s="3">
        <v>51</v>
      </c>
      <c r="B230" t="s">
        <v>11</v>
      </c>
      <c r="C230" t="s">
        <v>62</v>
      </c>
      <c r="D230" s="4" t="s">
        <v>14</v>
      </c>
      <c r="E230" t="s">
        <v>2</v>
      </c>
    </row>
    <row r="231" spans="1:5" x14ac:dyDescent="0.25">
      <c r="A231" s="3">
        <v>52</v>
      </c>
      <c r="B231" t="s">
        <v>11</v>
      </c>
      <c r="C231" t="s">
        <v>78</v>
      </c>
      <c r="D231" s="4" t="s">
        <v>65</v>
      </c>
      <c r="E231" t="s">
        <v>2</v>
      </c>
    </row>
    <row r="232" spans="1:5" x14ac:dyDescent="0.25">
      <c r="A232" s="3">
        <v>57</v>
      </c>
      <c r="B232" t="s">
        <v>13</v>
      </c>
      <c r="C232" t="s">
        <v>104</v>
      </c>
      <c r="D232" s="4" t="s">
        <v>14</v>
      </c>
      <c r="E232" t="s">
        <v>79</v>
      </c>
    </row>
    <row r="233" spans="1:5" x14ac:dyDescent="0.25">
      <c r="A233" s="3">
        <v>58</v>
      </c>
      <c r="B233" t="s">
        <v>26</v>
      </c>
      <c r="C233" t="s">
        <v>74</v>
      </c>
      <c r="D233" s="4" t="s">
        <v>14</v>
      </c>
      <c r="E233" t="s">
        <v>2</v>
      </c>
    </row>
    <row r="234" spans="1:5" x14ac:dyDescent="0.25">
      <c r="A234" s="3">
        <v>59</v>
      </c>
      <c r="B234" t="s">
        <v>13</v>
      </c>
      <c r="C234" t="s">
        <v>104</v>
      </c>
      <c r="D234" s="4" t="s">
        <v>63</v>
      </c>
      <c r="E234" t="s">
        <v>2</v>
      </c>
    </row>
    <row r="235" spans="1:5" x14ac:dyDescent="0.25">
      <c r="A235" s="3">
        <v>61</v>
      </c>
      <c r="B235" t="s">
        <v>11</v>
      </c>
      <c r="C235" t="s">
        <v>84</v>
      </c>
      <c r="D235" s="4" t="s">
        <v>65</v>
      </c>
      <c r="E235" t="s">
        <v>2</v>
      </c>
    </row>
    <row r="236" spans="1:5" x14ac:dyDescent="0.25">
      <c r="A236" s="3">
        <v>62</v>
      </c>
      <c r="B236" t="s">
        <v>11</v>
      </c>
      <c r="C236" t="s">
        <v>78</v>
      </c>
      <c r="D236" s="4" t="s">
        <v>14</v>
      </c>
      <c r="E236" t="s">
        <v>2</v>
      </c>
    </row>
    <row r="237" spans="1:5" x14ac:dyDescent="0.25">
      <c r="A237" s="3">
        <v>63</v>
      </c>
      <c r="B237" t="s">
        <v>26</v>
      </c>
      <c r="C237" t="s">
        <v>84</v>
      </c>
      <c r="D237" s="4" t="s">
        <v>63</v>
      </c>
      <c r="E237" t="s">
        <v>2</v>
      </c>
    </row>
    <row r="238" spans="1:5" x14ac:dyDescent="0.25">
      <c r="A238" s="3">
        <v>65</v>
      </c>
      <c r="B238" t="s">
        <v>11</v>
      </c>
      <c r="C238" t="s">
        <v>84</v>
      </c>
      <c r="D238" s="4" t="s">
        <v>124</v>
      </c>
      <c r="E238" t="s">
        <v>2</v>
      </c>
    </row>
    <row r="239" spans="1:5" x14ac:dyDescent="0.25">
      <c r="A239" s="3">
        <v>67</v>
      </c>
      <c r="B239" t="s">
        <v>12</v>
      </c>
      <c r="C239" t="s">
        <v>62</v>
      </c>
      <c r="D239" s="4" t="s">
        <v>63</v>
      </c>
      <c r="E239" t="s">
        <v>2</v>
      </c>
    </row>
    <row r="240" spans="1:5" x14ac:dyDescent="0.25">
      <c r="A240" s="3">
        <v>68</v>
      </c>
      <c r="B240" t="s">
        <v>26</v>
      </c>
      <c r="C240" t="s">
        <v>74</v>
      </c>
      <c r="D240" s="4" t="s">
        <v>88</v>
      </c>
      <c r="E240" t="s">
        <v>2</v>
      </c>
    </row>
    <row r="241" spans="1:5" x14ac:dyDescent="0.25">
      <c r="A241" s="3">
        <v>69</v>
      </c>
      <c r="B241" t="s">
        <v>13</v>
      </c>
      <c r="C241" t="s">
        <v>104</v>
      </c>
      <c r="D241" s="4" t="s">
        <v>65</v>
      </c>
      <c r="E241" t="s">
        <v>2</v>
      </c>
    </row>
    <row r="242" spans="1:5" x14ac:dyDescent="0.25">
      <c r="A242" s="3">
        <v>70</v>
      </c>
      <c r="B242" t="s">
        <v>12</v>
      </c>
      <c r="C242" t="s">
        <v>62</v>
      </c>
      <c r="D242" s="4" t="s">
        <v>63</v>
      </c>
      <c r="E242" t="s">
        <v>2</v>
      </c>
    </row>
    <row r="243" spans="1:5" x14ac:dyDescent="0.25">
      <c r="A243" s="3">
        <v>73</v>
      </c>
      <c r="B243" t="s">
        <v>17</v>
      </c>
      <c r="C243" t="s">
        <v>84</v>
      </c>
      <c r="D243" s="4" t="s">
        <v>14</v>
      </c>
      <c r="E243" t="s">
        <v>2</v>
      </c>
    </row>
    <row r="244" spans="1:5" x14ac:dyDescent="0.25">
      <c r="A244" s="3">
        <v>74</v>
      </c>
      <c r="B244" t="s">
        <v>12</v>
      </c>
      <c r="C244" t="s">
        <v>74</v>
      </c>
      <c r="D244" s="4" t="s">
        <v>65</v>
      </c>
      <c r="E244" t="s">
        <v>2</v>
      </c>
    </row>
    <row r="245" spans="1:5" x14ac:dyDescent="0.25">
      <c r="A245" s="3">
        <v>75</v>
      </c>
      <c r="B245" t="s">
        <v>26</v>
      </c>
      <c r="C245" t="s">
        <v>78</v>
      </c>
      <c r="D245" s="4" t="s">
        <v>14</v>
      </c>
      <c r="E245" t="s">
        <v>2</v>
      </c>
    </row>
    <row r="246" spans="1:5" x14ac:dyDescent="0.25">
      <c r="A246" s="3">
        <v>76</v>
      </c>
      <c r="B246" t="s">
        <v>26</v>
      </c>
      <c r="C246" t="s">
        <v>84</v>
      </c>
      <c r="D246" s="4" t="s">
        <v>192</v>
      </c>
      <c r="E246" t="s">
        <v>2</v>
      </c>
    </row>
    <row r="247" spans="1:5" x14ac:dyDescent="0.25">
      <c r="A247" s="3">
        <v>77</v>
      </c>
      <c r="B247" t="s">
        <v>12</v>
      </c>
      <c r="C247" t="s">
        <v>84</v>
      </c>
      <c r="D247" s="4" t="s">
        <v>14</v>
      </c>
      <c r="E247" t="s">
        <v>2</v>
      </c>
    </row>
    <row r="248" spans="1:5" x14ac:dyDescent="0.25">
      <c r="A248" s="3">
        <v>79</v>
      </c>
      <c r="B248" t="s">
        <v>26</v>
      </c>
      <c r="C248" t="s">
        <v>78</v>
      </c>
      <c r="D248" s="4" t="s">
        <v>88</v>
      </c>
      <c r="E248" t="s">
        <v>2</v>
      </c>
    </row>
    <row r="249" spans="1:5" x14ac:dyDescent="0.25">
      <c r="A249" s="3">
        <v>80</v>
      </c>
      <c r="B249" t="s">
        <v>12</v>
      </c>
      <c r="C249" t="s">
        <v>62</v>
      </c>
      <c r="D249" s="4" t="s">
        <v>63</v>
      </c>
      <c r="E249" t="s">
        <v>2</v>
      </c>
    </row>
    <row r="250" spans="1:5" x14ac:dyDescent="0.25">
      <c r="A250" s="3">
        <v>81</v>
      </c>
      <c r="B250" t="s">
        <v>26</v>
      </c>
      <c r="C250" t="s">
        <v>74</v>
      </c>
      <c r="D250" s="4" t="s">
        <v>65</v>
      </c>
      <c r="E250" t="s">
        <v>2</v>
      </c>
    </row>
    <row r="251" spans="1:5" x14ac:dyDescent="0.25">
      <c r="A251" s="3">
        <v>83</v>
      </c>
      <c r="B251" t="s">
        <v>26</v>
      </c>
      <c r="C251" t="s">
        <v>84</v>
      </c>
      <c r="D251" s="4" t="s">
        <v>88</v>
      </c>
      <c r="E251" t="s">
        <v>2</v>
      </c>
    </row>
    <row r="252" spans="1:5" x14ac:dyDescent="0.25">
      <c r="A252" s="3">
        <v>84</v>
      </c>
      <c r="B252" t="s">
        <v>26</v>
      </c>
      <c r="C252" t="s">
        <v>74</v>
      </c>
      <c r="D252" s="4" t="s">
        <v>63</v>
      </c>
      <c r="E252" t="s">
        <v>2</v>
      </c>
    </row>
    <row r="253" spans="1:5" x14ac:dyDescent="0.25">
      <c r="A253" s="3">
        <v>87</v>
      </c>
      <c r="B253" t="s">
        <v>26</v>
      </c>
      <c r="C253" t="s">
        <v>87</v>
      </c>
      <c r="D253" s="4" t="s">
        <v>65</v>
      </c>
      <c r="E253" t="s">
        <v>2</v>
      </c>
    </row>
    <row r="254" spans="1:5" x14ac:dyDescent="0.25">
      <c r="A254" s="3">
        <v>90</v>
      </c>
      <c r="B254" t="s">
        <v>11</v>
      </c>
      <c r="C254" t="s">
        <v>87</v>
      </c>
      <c r="D254" s="4" t="s">
        <v>88</v>
      </c>
      <c r="E254" t="s">
        <v>2</v>
      </c>
    </row>
    <row r="255" spans="1:5" x14ac:dyDescent="0.25">
      <c r="A255" s="3">
        <v>91</v>
      </c>
      <c r="B255" t="s">
        <v>11</v>
      </c>
      <c r="C255" t="s">
        <v>84</v>
      </c>
      <c r="D255" s="4" t="s">
        <v>192</v>
      </c>
      <c r="E255" t="s">
        <v>2</v>
      </c>
    </row>
    <row r="256" spans="1:5" x14ac:dyDescent="0.25">
      <c r="A256" s="3">
        <v>94</v>
      </c>
      <c r="B256" t="s">
        <v>26</v>
      </c>
      <c r="C256" t="s">
        <v>84</v>
      </c>
      <c r="D256" s="4" t="s">
        <v>14</v>
      </c>
      <c r="E256" t="s">
        <v>2</v>
      </c>
    </row>
    <row r="257" spans="1:5" x14ac:dyDescent="0.25">
      <c r="A257" s="3">
        <v>95</v>
      </c>
      <c r="B257" t="s">
        <v>26</v>
      </c>
      <c r="C257" t="s">
        <v>62</v>
      </c>
      <c r="D257" s="4" t="s">
        <v>63</v>
      </c>
      <c r="E257" t="s">
        <v>2</v>
      </c>
    </row>
    <row r="258" spans="1:5" x14ac:dyDescent="0.25">
      <c r="A258" s="3">
        <v>97</v>
      </c>
      <c r="B258" t="s">
        <v>13</v>
      </c>
      <c r="C258" t="s">
        <v>104</v>
      </c>
      <c r="D258" s="4" t="s">
        <v>14</v>
      </c>
      <c r="E258" t="s">
        <v>79</v>
      </c>
    </row>
    <row r="259" spans="1:5" x14ac:dyDescent="0.25">
      <c r="A259" s="3">
        <v>98</v>
      </c>
      <c r="B259" t="s">
        <v>26</v>
      </c>
      <c r="C259" t="s">
        <v>87</v>
      </c>
      <c r="D259" s="4" t="s">
        <v>88</v>
      </c>
      <c r="E259" t="s">
        <v>2</v>
      </c>
    </row>
    <row r="260" spans="1:5" x14ac:dyDescent="0.25">
      <c r="A260" s="3">
        <v>99</v>
      </c>
      <c r="B260" t="s">
        <v>26</v>
      </c>
      <c r="C260" t="s">
        <v>84</v>
      </c>
      <c r="D260" s="4" t="s">
        <v>14</v>
      </c>
      <c r="E260" t="s">
        <v>2</v>
      </c>
    </row>
    <row r="261" spans="1:5" x14ac:dyDescent="0.25">
      <c r="A261" s="3">
        <v>106</v>
      </c>
      <c r="B261" t="s">
        <v>26</v>
      </c>
      <c r="C261" t="s">
        <v>84</v>
      </c>
      <c r="D261" s="4" t="s">
        <v>63</v>
      </c>
      <c r="E261" t="s">
        <v>2</v>
      </c>
    </row>
    <row r="262" spans="1:5" x14ac:dyDescent="0.25">
      <c r="A262" s="3">
        <v>107</v>
      </c>
      <c r="B262" t="s">
        <v>26</v>
      </c>
      <c r="C262" t="s">
        <v>78</v>
      </c>
      <c r="D262" s="4" t="s">
        <v>88</v>
      </c>
      <c r="E262" t="s">
        <v>2</v>
      </c>
    </row>
    <row r="263" spans="1:5" x14ac:dyDescent="0.25">
      <c r="A263" s="3">
        <v>108</v>
      </c>
      <c r="B263" t="s">
        <v>26</v>
      </c>
      <c r="C263" t="s">
        <v>84</v>
      </c>
      <c r="D263" s="4" t="s">
        <v>88</v>
      </c>
      <c r="E263" t="s">
        <v>2</v>
      </c>
    </row>
    <row r="264" spans="1:5" x14ac:dyDescent="0.25">
      <c r="A264" s="3">
        <v>109</v>
      </c>
      <c r="B264" t="s">
        <v>12</v>
      </c>
      <c r="C264" t="s">
        <v>84</v>
      </c>
      <c r="D264" s="4" t="s">
        <v>14</v>
      </c>
      <c r="E264" t="s">
        <v>2</v>
      </c>
    </row>
    <row r="265" spans="1:5" x14ac:dyDescent="0.25">
      <c r="A265" s="3">
        <v>110</v>
      </c>
      <c r="B265" t="s">
        <v>12</v>
      </c>
      <c r="C265" t="s">
        <v>62</v>
      </c>
      <c r="D265" s="4" t="s">
        <v>63</v>
      </c>
      <c r="E265" t="s">
        <v>2</v>
      </c>
    </row>
    <row r="266" spans="1:5" x14ac:dyDescent="0.25">
      <c r="A266" s="3">
        <v>113</v>
      </c>
      <c r="B266" t="s">
        <v>13</v>
      </c>
      <c r="C266" t="s">
        <v>78</v>
      </c>
      <c r="D266" s="4" t="s">
        <v>14</v>
      </c>
      <c r="E266" t="s">
        <v>79</v>
      </c>
    </row>
    <row r="267" spans="1:5" x14ac:dyDescent="0.25">
      <c r="A267" s="3">
        <v>114</v>
      </c>
      <c r="B267" t="s">
        <v>13</v>
      </c>
      <c r="C267" t="s">
        <v>78</v>
      </c>
      <c r="D267" s="4" t="s">
        <v>14</v>
      </c>
      <c r="E267" t="s">
        <v>79</v>
      </c>
    </row>
    <row r="268" spans="1:5" x14ac:dyDescent="0.25">
      <c r="A268" s="3">
        <v>116</v>
      </c>
      <c r="B268" t="s">
        <v>13</v>
      </c>
      <c r="C268" t="s">
        <v>104</v>
      </c>
      <c r="D268" s="4" t="s">
        <v>14</v>
      </c>
      <c r="E268" t="s">
        <v>79</v>
      </c>
    </row>
    <row r="269" spans="1:5" x14ac:dyDescent="0.25">
      <c r="A269" s="3">
        <v>119</v>
      </c>
      <c r="B269" t="s">
        <v>26</v>
      </c>
      <c r="C269" t="s">
        <v>62</v>
      </c>
      <c r="D269" s="4" t="s">
        <v>63</v>
      </c>
      <c r="E269" t="s">
        <v>2</v>
      </c>
    </row>
    <row r="270" spans="1:5" x14ac:dyDescent="0.25">
      <c r="A270" s="3">
        <v>121</v>
      </c>
      <c r="B270" t="s">
        <v>11</v>
      </c>
      <c r="C270" t="s">
        <v>84</v>
      </c>
      <c r="D270" s="4" t="s">
        <v>65</v>
      </c>
      <c r="E270" t="s">
        <v>2</v>
      </c>
    </row>
    <row r="271" spans="1:5" x14ac:dyDescent="0.25">
      <c r="A271" s="3">
        <v>123</v>
      </c>
      <c r="B271" t="s">
        <v>26</v>
      </c>
      <c r="C271" t="s">
        <v>62</v>
      </c>
      <c r="D271" s="4" t="s">
        <v>14</v>
      </c>
      <c r="E271" t="s">
        <v>2</v>
      </c>
    </row>
    <row r="272" spans="1:5" x14ac:dyDescent="0.25">
      <c r="A272" s="3">
        <v>125</v>
      </c>
      <c r="B272" t="s">
        <v>11</v>
      </c>
      <c r="C272" t="s">
        <v>87</v>
      </c>
      <c r="D272" s="4" t="s">
        <v>65</v>
      </c>
      <c r="E272" t="s">
        <v>2</v>
      </c>
    </row>
    <row r="273" spans="1:5" x14ac:dyDescent="0.25">
      <c r="A273" s="3">
        <v>132</v>
      </c>
      <c r="B273" t="s">
        <v>13</v>
      </c>
      <c r="C273" t="s">
        <v>104</v>
      </c>
      <c r="D273" s="4" t="s">
        <v>65</v>
      </c>
      <c r="E273" t="s">
        <v>2</v>
      </c>
    </row>
    <row r="274" spans="1:5" x14ac:dyDescent="0.25">
      <c r="A274" s="3">
        <v>133</v>
      </c>
      <c r="B274" t="s">
        <v>26</v>
      </c>
      <c r="C274" t="s">
        <v>62</v>
      </c>
      <c r="D274" s="4" t="s">
        <v>14</v>
      </c>
      <c r="E274" t="s">
        <v>2</v>
      </c>
    </row>
    <row r="275" spans="1:5" x14ac:dyDescent="0.25">
      <c r="A275" s="3">
        <v>134</v>
      </c>
      <c r="B275" t="s">
        <v>11</v>
      </c>
      <c r="C275" t="s">
        <v>78</v>
      </c>
      <c r="D275" s="4" t="s">
        <v>65</v>
      </c>
      <c r="E275" t="s">
        <v>2</v>
      </c>
    </row>
    <row r="276" spans="1:5" x14ac:dyDescent="0.25">
      <c r="A276" s="3">
        <v>136</v>
      </c>
      <c r="B276" t="s">
        <v>11</v>
      </c>
      <c r="C276" t="s">
        <v>84</v>
      </c>
      <c r="D276" s="4" t="s">
        <v>65</v>
      </c>
      <c r="E276" t="s">
        <v>2</v>
      </c>
    </row>
    <row r="277" spans="1:5" x14ac:dyDescent="0.25">
      <c r="A277" s="3">
        <v>138</v>
      </c>
      <c r="B277" t="s">
        <v>26</v>
      </c>
      <c r="C277" t="s">
        <v>62</v>
      </c>
      <c r="D277" s="4" t="s">
        <v>14</v>
      </c>
      <c r="E277" t="s">
        <v>2</v>
      </c>
    </row>
    <row r="278" spans="1:5" x14ac:dyDescent="0.25">
      <c r="A278" s="3">
        <v>141</v>
      </c>
      <c r="B278" t="s">
        <v>26</v>
      </c>
      <c r="C278" t="s">
        <v>84</v>
      </c>
      <c r="D278" s="4" t="s">
        <v>14</v>
      </c>
      <c r="E278" t="s">
        <v>2</v>
      </c>
    </row>
    <row r="279" spans="1:5" x14ac:dyDescent="0.25">
      <c r="A279" s="3">
        <v>142</v>
      </c>
      <c r="B279" t="s">
        <v>26</v>
      </c>
      <c r="C279" t="s">
        <v>62</v>
      </c>
      <c r="D279" s="4" t="s">
        <v>63</v>
      </c>
      <c r="E279" t="s">
        <v>2</v>
      </c>
    </row>
    <row r="280" spans="1:5" x14ac:dyDescent="0.25">
      <c r="A280" s="3">
        <v>146</v>
      </c>
      <c r="B280" t="s">
        <v>11</v>
      </c>
      <c r="C280" t="s">
        <v>62</v>
      </c>
      <c r="D280" s="4" t="s">
        <v>14</v>
      </c>
      <c r="E280" t="s">
        <v>2</v>
      </c>
    </row>
    <row r="281" spans="1:5" x14ac:dyDescent="0.25">
      <c r="A281" s="3">
        <v>148</v>
      </c>
      <c r="B281" t="s">
        <v>26</v>
      </c>
      <c r="C281" t="s">
        <v>84</v>
      </c>
      <c r="D281" s="4" t="s">
        <v>88</v>
      </c>
      <c r="E281" t="s">
        <v>2</v>
      </c>
    </row>
    <row r="282" spans="1:5" x14ac:dyDescent="0.25">
      <c r="A282" s="3">
        <v>149</v>
      </c>
      <c r="B282" t="s">
        <v>26</v>
      </c>
      <c r="C282" t="s">
        <v>74</v>
      </c>
      <c r="D282" s="4" t="s">
        <v>63</v>
      </c>
      <c r="E282" t="s">
        <v>2</v>
      </c>
    </row>
    <row r="283" spans="1:5" x14ac:dyDescent="0.25">
      <c r="A283" s="3">
        <v>155</v>
      </c>
      <c r="B283" t="s">
        <v>11</v>
      </c>
      <c r="C283" t="s">
        <v>84</v>
      </c>
      <c r="D283" s="4" t="s">
        <v>65</v>
      </c>
      <c r="E283" t="s">
        <v>2</v>
      </c>
    </row>
    <row r="284" spans="1:5" x14ac:dyDescent="0.25">
      <c r="A284" s="3">
        <v>158</v>
      </c>
      <c r="B284" t="s">
        <v>26</v>
      </c>
      <c r="C284" t="s">
        <v>74</v>
      </c>
      <c r="D284" s="4" t="s">
        <v>63</v>
      </c>
      <c r="E284" t="s">
        <v>2</v>
      </c>
    </row>
    <row r="285" spans="1:5" x14ac:dyDescent="0.25">
      <c r="A285" s="3">
        <v>161</v>
      </c>
      <c r="B285" t="s">
        <v>26</v>
      </c>
      <c r="C285" t="s">
        <v>87</v>
      </c>
      <c r="D285" s="4" t="s">
        <v>65</v>
      </c>
      <c r="E285" t="s">
        <v>2</v>
      </c>
    </row>
    <row r="286" spans="1:5" x14ac:dyDescent="0.25">
      <c r="A286" s="3">
        <v>162</v>
      </c>
      <c r="B286" t="s">
        <v>11</v>
      </c>
      <c r="C286" t="s">
        <v>84</v>
      </c>
      <c r="D286" s="4" t="s">
        <v>65</v>
      </c>
      <c r="E286" t="s">
        <v>2</v>
      </c>
    </row>
    <row r="287" spans="1:5" x14ac:dyDescent="0.25">
      <c r="A287" s="3">
        <v>163</v>
      </c>
      <c r="B287" t="s">
        <v>11</v>
      </c>
      <c r="C287" t="s">
        <v>78</v>
      </c>
      <c r="D287" s="4" t="s">
        <v>14</v>
      </c>
      <c r="E287" t="s">
        <v>2</v>
      </c>
    </row>
    <row r="288" spans="1:5" x14ac:dyDescent="0.25">
      <c r="A288" s="3">
        <v>164</v>
      </c>
      <c r="B288" t="s">
        <v>26</v>
      </c>
      <c r="C288" t="s">
        <v>84</v>
      </c>
      <c r="D288" s="4" t="s">
        <v>63</v>
      </c>
      <c r="E288" t="s">
        <v>2</v>
      </c>
    </row>
    <row r="289" spans="1:5" x14ac:dyDescent="0.25">
      <c r="A289" s="3">
        <v>166</v>
      </c>
      <c r="B289" t="s">
        <v>11</v>
      </c>
      <c r="C289" t="s">
        <v>84</v>
      </c>
      <c r="D289" s="4" t="s">
        <v>124</v>
      </c>
      <c r="E289" t="s">
        <v>2</v>
      </c>
    </row>
    <row r="290" spans="1:5" x14ac:dyDescent="0.25">
      <c r="A290" s="3">
        <v>168</v>
      </c>
      <c r="B290" t="s">
        <v>12</v>
      </c>
      <c r="C290" t="s">
        <v>62</v>
      </c>
      <c r="D290" s="4" t="s">
        <v>63</v>
      </c>
      <c r="E290" t="s">
        <v>2</v>
      </c>
    </row>
    <row r="291" spans="1:5" x14ac:dyDescent="0.25">
      <c r="A291" s="3">
        <v>169</v>
      </c>
      <c r="B291" t="s">
        <v>26</v>
      </c>
      <c r="C291" t="s">
        <v>74</v>
      </c>
      <c r="D291" s="4" t="s">
        <v>88</v>
      </c>
      <c r="E291" t="s">
        <v>2</v>
      </c>
    </row>
    <row r="292" spans="1:5" x14ac:dyDescent="0.25">
      <c r="A292" s="3">
        <v>171</v>
      </c>
      <c r="B292" t="s">
        <v>11</v>
      </c>
      <c r="C292" t="s">
        <v>84</v>
      </c>
      <c r="D292" s="4" t="s">
        <v>65</v>
      </c>
      <c r="E292" t="s">
        <v>2</v>
      </c>
    </row>
    <row r="293" spans="1:5" x14ac:dyDescent="0.25">
      <c r="A293" s="3">
        <v>174</v>
      </c>
      <c r="B293" t="s">
        <v>11</v>
      </c>
      <c r="C293" t="s">
        <v>104</v>
      </c>
      <c r="D293" s="4" t="s">
        <v>14</v>
      </c>
      <c r="E293" t="s">
        <v>2</v>
      </c>
    </row>
    <row r="294" spans="1:5" x14ac:dyDescent="0.25">
      <c r="A294" s="3">
        <v>176</v>
      </c>
      <c r="B294" t="s">
        <v>11</v>
      </c>
      <c r="C294" t="s">
        <v>84</v>
      </c>
      <c r="D294" s="4" t="s">
        <v>63</v>
      </c>
      <c r="E294" t="s">
        <v>2</v>
      </c>
    </row>
    <row r="295" spans="1:5" x14ac:dyDescent="0.25">
      <c r="A295" s="3">
        <v>178</v>
      </c>
      <c r="B295" t="s">
        <v>11</v>
      </c>
      <c r="C295" t="s">
        <v>84</v>
      </c>
      <c r="D295" s="4" t="s">
        <v>63</v>
      </c>
      <c r="E295" t="s">
        <v>2</v>
      </c>
    </row>
    <row r="296" spans="1:5" x14ac:dyDescent="0.25">
      <c r="A296" s="3">
        <v>183</v>
      </c>
      <c r="B296" t="s">
        <v>26</v>
      </c>
      <c r="C296" t="s">
        <v>74</v>
      </c>
      <c r="D296" s="4" t="s">
        <v>65</v>
      </c>
      <c r="E296" t="s">
        <v>2</v>
      </c>
    </row>
    <row r="297" spans="1:5" x14ac:dyDescent="0.25">
      <c r="A297" s="3">
        <v>184</v>
      </c>
      <c r="B297" t="s">
        <v>11</v>
      </c>
      <c r="C297" t="s">
        <v>62</v>
      </c>
      <c r="D297" s="4" t="s">
        <v>63</v>
      </c>
      <c r="E297" t="s">
        <v>2</v>
      </c>
    </row>
    <row r="298" spans="1:5" x14ac:dyDescent="0.25">
      <c r="A298" s="3">
        <v>189</v>
      </c>
      <c r="B298" t="s">
        <v>11</v>
      </c>
      <c r="C298" t="s">
        <v>84</v>
      </c>
      <c r="D298" s="4" t="s">
        <v>65</v>
      </c>
      <c r="E298" t="s">
        <v>2</v>
      </c>
    </row>
    <row r="299" spans="1:5" x14ac:dyDescent="0.25">
      <c r="A299" s="3">
        <v>196</v>
      </c>
      <c r="B299" t="s">
        <v>13</v>
      </c>
      <c r="C299" t="s">
        <v>104</v>
      </c>
      <c r="D299" s="4" t="s">
        <v>65</v>
      </c>
      <c r="E299" t="s">
        <v>2</v>
      </c>
    </row>
    <row r="300" spans="1:5" x14ac:dyDescent="0.25">
      <c r="A300" s="3">
        <v>197</v>
      </c>
      <c r="B300" t="s">
        <v>11</v>
      </c>
      <c r="C300" t="s">
        <v>62</v>
      </c>
      <c r="D300" s="4" t="s">
        <v>14</v>
      </c>
      <c r="E300" t="s">
        <v>2</v>
      </c>
    </row>
    <row r="301" spans="1:5" x14ac:dyDescent="0.25">
      <c r="A301" s="3">
        <v>198</v>
      </c>
      <c r="B301" t="s">
        <v>11</v>
      </c>
      <c r="C301" t="s">
        <v>78</v>
      </c>
      <c r="D301" s="4" t="s">
        <v>65</v>
      </c>
      <c r="E301" t="s">
        <v>2</v>
      </c>
    </row>
    <row r="302" spans="1:5" x14ac:dyDescent="0.25">
      <c r="A302" s="3">
        <v>200</v>
      </c>
      <c r="B302" t="s">
        <v>26</v>
      </c>
      <c r="C302" t="s">
        <v>84</v>
      </c>
      <c r="D302" s="4" t="s">
        <v>63</v>
      </c>
      <c r="E302" t="s">
        <v>2</v>
      </c>
    </row>
    <row r="303" spans="1:5" x14ac:dyDescent="0.25">
      <c r="A303" s="3">
        <v>201</v>
      </c>
      <c r="B303" t="s">
        <v>26</v>
      </c>
      <c r="C303" t="s">
        <v>78</v>
      </c>
      <c r="D303" s="4" t="s">
        <v>88</v>
      </c>
      <c r="E303" t="s">
        <v>2</v>
      </c>
    </row>
    <row r="304" spans="1:5" x14ac:dyDescent="0.25">
      <c r="A304" s="3">
        <v>202</v>
      </c>
      <c r="B304" t="s">
        <v>26</v>
      </c>
      <c r="C304" t="s">
        <v>84</v>
      </c>
      <c r="D304" s="4" t="s">
        <v>88</v>
      </c>
      <c r="E304" t="s">
        <v>2</v>
      </c>
    </row>
    <row r="305" spans="1:5" x14ac:dyDescent="0.25">
      <c r="A305" s="3">
        <v>203</v>
      </c>
      <c r="B305" t="s">
        <v>12</v>
      </c>
      <c r="C305" t="s">
        <v>84</v>
      </c>
      <c r="D305" s="4" t="s">
        <v>14</v>
      </c>
      <c r="E305" t="s">
        <v>2</v>
      </c>
    </row>
    <row r="306" spans="1:5" x14ac:dyDescent="0.25">
      <c r="A306" s="3">
        <v>204</v>
      </c>
      <c r="B306" t="s">
        <v>12</v>
      </c>
      <c r="C306" t="s">
        <v>62</v>
      </c>
      <c r="D306" s="4" t="s">
        <v>63</v>
      </c>
      <c r="E306" t="s">
        <v>2</v>
      </c>
    </row>
    <row r="307" spans="1:5" x14ac:dyDescent="0.25">
      <c r="A307" s="3">
        <v>210</v>
      </c>
      <c r="B307" t="s">
        <v>11</v>
      </c>
      <c r="C307" t="s">
        <v>62</v>
      </c>
      <c r="D307" s="4" t="s">
        <v>63</v>
      </c>
      <c r="E307" t="s">
        <v>2</v>
      </c>
    </row>
    <row r="308" spans="1:5" x14ac:dyDescent="0.25">
      <c r="A308" s="3">
        <v>211</v>
      </c>
      <c r="B308" t="s">
        <v>13</v>
      </c>
      <c r="C308" t="s">
        <v>78</v>
      </c>
      <c r="D308" s="4" t="s">
        <v>14</v>
      </c>
      <c r="E308" t="s">
        <v>79</v>
      </c>
    </row>
    <row r="309" spans="1:5" x14ac:dyDescent="0.25">
      <c r="A309" s="3">
        <v>22</v>
      </c>
      <c r="B309" t="s">
        <v>11</v>
      </c>
      <c r="C309" t="s">
        <v>84</v>
      </c>
      <c r="D309" s="4" t="s">
        <v>65</v>
      </c>
      <c r="E309" t="s">
        <v>2</v>
      </c>
    </row>
    <row r="310" spans="1:5" x14ac:dyDescent="0.25">
      <c r="A310" s="3">
        <v>34</v>
      </c>
      <c r="B310" t="s">
        <v>11</v>
      </c>
      <c r="C310" t="s">
        <v>62</v>
      </c>
      <c r="D310" s="4" t="s">
        <v>65</v>
      </c>
      <c r="E310" t="s">
        <v>2</v>
      </c>
    </row>
    <row r="311" spans="1:5" x14ac:dyDescent="0.25">
      <c r="A311" s="3">
        <v>42</v>
      </c>
      <c r="B311" t="s">
        <v>11</v>
      </c>
      <c r="C311" t="s">
        <v>84</v>
      </c>
      <c r="D311" s="4" t="s">
        <v>65</v>
      </c>
      <c r="E311" t="s">
        <v>2</v>
      </c>
    </row>
    <row r="312" spans="1:5" x14ac:dyDescent="0.25">
      <c r="A312" s="3">
        <v>46</v>
      </c>
      <c r="B312" t="s">
        <v>11</v>
      </c>
      <c r="C312" t="s">
        <v>62</v>
      </c>
      <c r="D312" s="4" t="s">
        <v>65</v>
      </c>
      <c r="E312" t="s">
        <v>2</v>
      </c>
    </row>
    <row r="313" spans="1:5" x14ac:dyDescent="0.25">
      <c r="A313" s="3">
        <v>48</v>
      </c>
      <c r="B313" t="s">
        <v>11</v>
      </c>
      <c r="C313" t="s">
        <v>104</v>
      </c>
      <c r="D313" s="4" t="s">
        <v>65</v>
      </c>
      <c r="E313" t="s">
        <v>2</v>
      </c>
    </row>
    <row r="314" spans="1:5" x14ac:dyDescent="0.25">
      <c r="A314" s="3">
        <v>51</v>
      </c>
      <c r="B314" t="s">
        <v>11</v>
      </c>
      <c r="C314" t="s">
        <v>62</v>
      </c>
      <c r="D314" s="4" t="s">
        <v>63</v>
      </c>
      <c r="E314" t="s">
        <v>2</v>
      </c>
    </row>
    <row r="315" spans="1:5" x14ac:dyDescent="0.25">
      <c r="A315" s="3">
        <v>58</v>
      </c>
      <c r="B315" t="s">
        <v>26</v>
      </c>
      <c r="C315" t="s">
        <v>74</v>
      </c>
      <c r="D315" s="4" t="s">
        <v>63</v>
      </c>
      <c r="E315" t="s">
        <v>2</v>
      </c>
    </row>
    <row r="316" spans="1:5" x14ac:dyDescent="0.25">
      <c r="A316" s="3">
        <v>62</v>
      </c>
      <c r="B316" t="s">
        <v>11</v>
      </c>
      <c r="C316" t="s">
        <v>78</v>
      </c>
      <c r="D316" s="4" t="s">
        <v>63</v>
      </c>
      <c r="E316" t="s">
        <v>2</v>
      </c>
    </row>
    <row r="317" spans="1:5" x14ac:dyDescent="0.25">
      <c r="A317" s="3">
        <v>75</v>
      </c>
      <c r="B317" t="s">
        <v>26</v>
      </c>
      <c r="C317" t="s">
        <v>78</v>
      </c>
      <c r="D317" s="4" t="s">
        <v>63</v>
      </c>
      <c r="E317" t="s">
        <v>2</v>
      </c>
    </row>
    <row r="318" spans="1:5" x14ac:dyDescent="0.25">
      <c r="A318" s="3">
        <v>76</v>
      </c>
      <c r="B318" t="s">
        <v>26</v>
      </c>
      <c r="C318" t="s">
        <v>84</v>
      </c>
      <c r="D318" s="4" t="s">
        <v>63</v>
      </c>
      <c r="E318" t="s">
        <v>2</v>
      </c>
    </row>
    <row r="319" spans="1:5" x14ac:dyDescent="0.25">
      <c r="A319" s="3">
        <v>77</v>
      </c>
      <c r="B319" t="s">
        <v>12</v>
      </c>
      <c r="C319" t="s">
        <v>84</v>
      </c>
      <c r="D319" s="4" t="s">
        <v>63</v>
      </c>
      <c r="E319" t="s">
        <v>2</v>
      </c>
    </row>
    <row r="320" spans="1:5" x14ac:dyDescent="0.25">
      <c r="A320" s="3">
        <v>84</v>
      </c>
      <c r="B320" t="s">
        <v>26</v>
      </c>
      <c r="C320" t="s">
        <v>74</v>
      </c>
      <c r="D320" s="4" t="s">
        <v>65</v>
      </c>
      <c r="E320" t="s">
        <v>2</v>
      </c>
    </row>
    <row r="321" spans="1:5" x14ac:dyDescent="0.25">
      <c r="A321" s="3">
        <v>91</v>
      </c>
      <c r="B321" t="s">
        <v>11</v>
      </c>
      <c r="C321" t="s">
        <v>84</v>
      </c>
      <c r="D321" s="4" t="s">
        <v>14</v>
      </c>
      <c r="E321" t="s">
        <v>2</v>
      </c>
    </row>
    <row r="322" spans="1:5" x14ac:dyDescent="0.25">
      <c r="A322" s="3">
        <v>94</v>
      </c>
      <c r="B322" t="s">
        <v>26</v>
      </c>
      <c r="C322" t="s">
        <v>84</v>
      </c>
      <c r="D322" s="4" t="s">
        <v>63</v>
      </c>
      <c r="E322" t="s">
        <v>2</v>
      </c>
    </row>
    <row r="323" spans="1:5" x14ac:dyDescent="0.25">
      <c r="A323" s="3">
        <v>95</v>
      </c>
      <c r="B323" t="s">
        <v>26</v>
      </c>
      <c r="C323" t="s">
        <v>62</v>
      </c>
      <c r="D323" s="4" t="s">
        <v>65</v>
      </c>
      <c r="E323" t="s">
        <v>2</v>
      </c>
    </row>
    <row r="324" spans="1:5" x14ac:dyDescent="0.25">
      <c r="A324" s="3">
        <v>99</v>
      </c>
      <c r="B324" t="s">
        <v>26</v>
      </c>
      <c r="C324" t="s">
        <v>84</v>
      </c>
      <c r="D324" s="4" t="s">
        <v>65</v>
      </c>
      <c r="E324" t="s">
        <v>2</v>
      </c>
    </row>
    <row r="325" spans="1:5" x14ac:dyDescent="0.25">
      <c r="A325" s="3">
        <v>109</v>
      </c>
      <c r="B325" t="s">
        <v>12</v>
      </c>
      <c r="C325" t="s">
        <v>84</v>
      </c>
      <c r="D325" s="4" t="s">
        <v>63</v>
      </c>
      <c r="E325" t="s">
        <v>2</v>
      </c>
    </row>
    <row r="326" spans="1:5" x14ac:dyDescent="0.25">
      <c r="A326" s="3">
        <v>123</v>
      </c>
      <c r="B326" t="s">
        <v>26</v>
      </c>
      <c r="C326" t="s">
        <v>62</v>
      </c>
      <c r="D326" s="4" t="s">
        <v>65</v>
      </c>
      <c r="E326" t="s">
        <v>2</v>
      </c>
    </row>
    <row r="327" spans="1:5" x14ac:dyDescent="0.25">
      <c r="A327" s="3">
        <v>133</v>
      </c>
      <c r="B327" t="s">
        <v>26</v>
      </c>
      <c r="C327" t="s">
        <v>62</v>
      </c>
      <c r="D327" s="4" t="s">
        <v>63</v>
      </c>
      <c r="E327" t="s">
        <v>2</v>
      </c>
    </row>
    <row r="328" spans="1:5" x14ac:dyDescent="0.25">
      <c r="A328" s="3">
        <v>138</v>
      </c>
      <c r="B328" t="s">
        <v>26</v>
      </c>
      <c r="C328" t="s">
        <v>62</v>
      </c>
      <c r="D328" s="4" t="s">
        <v>65</v>
      </c>
      <c r="E328" t="s">
        <v>2</v>
      </c>
    </row>
    <row r="329" spans="1:5" x14ac:dyDescent="0.25">
      <c r="A329" s="3">
        <v>141</v>
      </c>
      <c r="B329" t="s">
        <v>26</v>
      </c>
      <c r="C329" t="s">
        <v>84</v>
      </c>
      <c r="D329" s="4" t="s">
        <v>63</v>
      </c>
      <c r="E329" t="s">
        <v>2</v>
      </c>
    </row>
    <row r="330" spans="1:5" x14ac:dyDescent="0.25">
      <c r="A330" s="3">
        <v>142</v>
      </c>
      <c r="B330" t="s">
        <v>26</v>
      </c>
      <c r="C330" t="s">
        <v>62</v>
      </c>
      <c r="D330" s="4" t="s">
        <v>65</v>
      </c>
      <c r="E330" t="s">
        <v>2</v>
      </c>
    </row>
    <row r="331" spans="1:5" x14ac:dyDescent="0.25">
      <c r="A331" s="3">
        <v>146</v>
      </c>
      <c r="B331" t="s">
        <v>11</v>
      </c>
      <c r="C331" t="s">
        <v>62</v>
      </c>
      <c r="D331" s="4" t="s">
        <v>65</v>
      </c>
      <c r="E331" t="s">
        <v>2</v>
      </c>
    </row>
    <row r="332" spans="1:5" x14ac:dyDescent="0.25">
      <c r="A332" s="3">
        <v>149</v>
      </c>
      <c r="B332" t="s">
        <v>26</v>
      </c>
      <c r="C332" t="s">
        <v>74</v>
      </c>
      <c r="D332" s="4" t="s">
        <v>65</v>
      </c>
      <c r="E332" t="s">
        <v>2</v>
      </c>
    </row>
    <row r="333" spans="1:5" x14ac:dyDescent="0.25">
      <c r="A333" s="3">
        <v>158</v>
      </c>
      <c r="B333" t="s">
        <v>26</v>
      </c>
      <c r="C333" t="s">
        <v>74</v>
      </c>
      <c r="D333" s="4" t="s">
        <v>65</v>
      </c>
      <c r="E333" t="s">
        <v>2</v>
      </c>
    </row>
    <row r="334" spans="1:5" x14ac:dyDescent="0.25">
      <c r="A334" s="3">
        <v>163</v>
      </c>
      <c r="B334" t="s">
        <v>11</v>
      </c>
      <c r="C334" t="s">
        <v>78</v>
      </c>
      <c r="D334" s="4" t="s">
        <v>63</v>
      </c>
      <c r="E334" t="s">
        <v>2</v>
      </c>
    </row>
    <row r="335" spans="1:5" x14ac:dyDescent="0.25">
      <c r="A335" s="3">
        <v>176</v>
      </c>
      <c r="B335" t="s">
        <v>11</v>
      </c>
      <c r="C335" t="s">
        <v>84</v>
      </c>
      <c r="D335" s="4" t="s">
        <v>65</v>
      </c>
      <c r="E335" t="s">
        <v>2</v>
      </c>
    </row>
    <row r="336" spans="1:5" x14ac:dyDescent="0.25">
      <c r="A336" s="3">
        <v>197</v>
      </c>
      <c r="B336" t="s">
        <v>11</v>
      </c>
      <c r="C336" t="s">
        <v>62</v>
      </c>
      <c r="D336" s="4" t="s">
        <v>63</v>
      </c>
      <c r="E336" t="s">
        <v>2</v>
      </c>
    </row>
    <row r="337" spans="1:5" x14ac:dyDescent="0.25">
      <c r="A337" s="3">
        <v>203</v>
      </c>
      <c r="B337" t="s">
        <v>12</v>
      </c>
      <c r="C337" t="s">
        <v>84</v>
      </c>
      <c r="D337" s="4" t="s">
        <v>63</v>
      </c>
      <c r="E337" t="s">
        <v>2</v>
      </c>
    </row>
    <row r="338" spans="1:5" x14ac:dyDescent="0.25">
      <c r="A338" s="3">
        <v>58</v>
      </c>
      <c r="B338" t="s">
        <v>26</v>
      </c>
      <c r="C338" t="s">
        <v>74</v>
      </c>
      <c r="D338" s="4" t="s">
        <v>65</v>
      </c>
      <c r="E338" t="s">
        <v>2</v>
      </c>
    </row>
    <row r="339" spans="1:5" x14ac:dyDescent="0.25">
      <c r="A339" s="3">
        <v>62</v>
      </c>
      <c r="B339" t="s">
        <v>11</v>
      </c>
      <c r="C339" t="s">
        <v>78</v>
      </c>
      <c r="D339" s="4" t="s">
        <v>65</v>
      </c>
      <c r="E339" t="s">
        <v>2</v>
      </c>
    </row>
    <row r="340" spans="1:5" x14ac:dyDescent="0.25">
      <c r="A340" s="3">
        <v>76</v>
      </c>
      <c r="B340" t="s">
        <v>26</v>
      </c>
      <c r="C340" t="s">
        <v>84</v>
      </c>
      <c r="D340" s="4" t="s">
        <v>65</v>
      </c>
      <c r="E340" t="s">
        <v>2</v>
      </c>
    </row>
    <row r="341" spans="1:5" x14ac:dyDescent="0.25">
      <c r="A341" s="3">
        <v>91</v>
      </c>
      <c r="B341" t="s">
        <v>11</v>
      </c>
      <c r="C341" t="s">
        <v>84</v>
      </c>
      <c r="D341" s="4" t="s">
        <v>63</v>
      </c>
      <c r="E341" t="s">
        <v>2</v>
      </c>
    </row>
    <row r="342" spans="1:5" x14ac:dyDescent="0.25">
      <c r="A342" s="3">
        <v>94</v>
      </c>
      <c r="B342" t="s">
        <v>26</v>
      </c>
      <c r="C342" t="s">
        <v>84</v>
      </c>
      <c r="D342" s="4" t="s">
        <v>88</v>
      </c>
      <c r="E342" t="s">
        <v>2</v>
      </c>
    </row>
    <row r="343" spans="1:5" x14ac:dyDescent="0.25">
      <c r="A343" s="3">
        <v>141</v>
      </c>
      <c r="B343" t="s">
        <v>26</v>
      </c>
      <c r="C343" t="s">
        <v>84</v>
      </c>
      <c r="D343" s="4" t="s">
        <v>88</v>
      </c>
      <c r="E343" t="s">
        <v>2</v>
      </c>
    </row>
    <row r="344" spans="1:5" x14ac:dyDescent="0.25">
      <c r="A344" s="3">
        <v>163</v>
      </c>
      <c r="B344" t="s">
        <v>11</v>
      </c>
      <c r="C344" t="s">
        <v>78</v>
      </c>
      <c r="D344" s="4" t="s">
        <v>65</v>
      </c>
      <c r="E344" t="s">
        <v>2</v>
      </c>
    </row>
    <row r="345" spans="1:5" x14ac:dyDescent="0.25">
      <c r="A345" s="3">
        <v>163</v>
      </c>
      <c r="B345" t="s">
        <v>11</v>
      </c>
      <c r="C345" t="s">
        <v>78</v>
      </c>
      <c r="D345" s="4" t="s">
        <v>65</v>
      </c>
      <c r="E345" t="s">
        <v>2</v>
      </c>
    </row>
  </sheetData>
  <autoFilter ref="A1:E345" xr:uid="{F4E6042C-09F1-4134-B898-6A557DFA9CF2}"/>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0F470-68A7-4B80-8757-0C945677FF9E}">
  <dimension ref="A1:R345"/>
  <sheetViews>
    <sheetView topLeftCell="K222" zoomScale="94" workbookViewId="0">
      <selection activeCell="Q238" sqref="Q238"/>
    </sheetView>
  </sheetViews>
  <sheetFormatPr defaultRowHeight="15" x14ac:dyDescent="0.25"/>
  <cols>
    <col min="1" max="1" width="5.7109375" bestFit="1" customWidth="1"/>
    <col min="2" max="2" width="16.28515625" bestFit="1" customWidth="1"/>
    <col min="3" max="3" width="30.7109375" bestFit="1" customWidth="1"/>
    <col min="4" max="4" width="29" bestFit="1" customWidth="1"/>
    <col min="5" max="5" width="29" customWidth="1"/>
    <col min="6" max="6" width="66.7109375" bestFit="1" customWidth="1"/>
    <col min="7" max="7" width="30.42578125" bestFit="1" customWidth="1"/>
    <col min="8" max="8" width="20.85546875" bestFit="1" customWidth="1"/>
    <col min="9" max="9" width="18.5703125" bestFit="1" customWidth="1"/>
    <col min="10" max="10" width="18.42578125" bestFit="1" customWidth="1"/>
    <col min="11" max="15" width="30.42578125" bestFit="1" customWidth="1"/>
    <col min="16" max="16" width="11.28515625" bestFit="1" customWidth="1"/>
    <col min="17" max="19" width="30.42578125" bestFit="1" customWidth="1"/>
    <col min="20" max="20" width="11.28515625" bestFit="1" customWidth="1"/>
    <col min="21" max="32" width="33" bestFit="1" customWidth="1"/>
    <col min="33" max="33" width="11.28515625" bestFit="1" customWidth="1"/>
  </cols>
  <sheetData>
    <row r="1" spans="1:11" x14ac:dyDescent="0.25">
      <c r="A1" s="1" t="s">
        <v>166</v>
      </c>
      <c r="B1" s="1" t="s">
        <v>0</v>
      </c>
      <c r="C1" s="1" t="s">
        <v>45</v>
      </c>
      <c r="D1" s="22" t="s">
        <v>228</v>
      </c>
      <c r="E1" s="22" t="s">
        <v>48</v>
      </c>
      <c r="F1" s="1" t="s">
        <v>239</v>
      </c>
      <c r="G1" s="1" t="s">
        <v>240</v>
      </c>
    </row>
    <row r="2" spans="1:11" x14ac:dyDescent="0.25">
      <c r="A2" s="3">
        <v>1</v>
      </c>
      <c r="B2" t="s">
        <v>11</v>
      </c>
      <c r="C2" t="s">
        <v>62</v>
      </c>
      <c r="D2" s="4" t="s">
        <v>14</v>
      </c>
      <c r="E2" t="s">
        <v>64</v>
      </c>
      <c r="F2" t="s">
        <v>235</v>
      </c>
      <c r="G2" t="s">
        <v>236</v>
      </c>
    </row>
    <row r="3" spans="1:11" x14ac:dyDescent="0.25">
      <c r="A3" s="3">
        <v>2</v>
      </c>
      <c r="B3" t="s">
        <v>26</v>
      </c>
      <c r="C3" t="s">
        <v>62</v>
      </c>
      <c r="D3" s="4" t="s">
        <v>65</v>
      </c>
      <c r="E3" t="s">
        <v>6</v>
      </c>
      <c r="F3" t="s">
        <v>236</v>
      </c>
      <c r="G3" t="s">
        <v>238</v>
      </c>
    </row>
    <row r="4" spans="1:11" x14ac:dyDescent="0.25">
      <c r="A4" s="3">
        <v>3</v>
      </c>
      <c r="B4" t="s">
        <v>26</v>
      </c>
      <c r="C4" t="s">
        <v>62</v>
      </c>
      <c r="D4" s="4" t="s">
        <v>14</v>
      </c>
      <c r="E4" t="s">
        <v>64</v>
      </c>
      <c r="F4" t="s">
        <v>235</v>
      </c>
      <c r="G4" t="s">
        <v>236</v>
      </c>
    </row>
    <row r="5" spans="1:11" x14ac:dyDescent="0.25">
      <c r="A5" s="3">
        <v>4</v>
      </c>
      <c r="B5" t="s">
        <v>12</v>
      </c>
      <c r="C5" t="s">
        <v>74</v>
      </c>
      <c r="D5" s="4" t="s">
        <v>18</v>
      </c>
      <c r="E5" t="s">
        <v>64</v>
      </c>
      <c r="F5" t="s">
        <v>236</v>
      </c>
      <c r="G5" t="s">
        <v>238</v>
      </c>
    </row>
    <row r="6" spans="1:11" x14ac:dyDescent="0.25">
      <c r="A6" s="3">
        <v>5</v>
      </c>
      <c r="B6" t="s">
        <v>13</v>
      </c>
      <c r="C6" t="s">
        <v>78</v>
      </c>
      <c r="D6" s="4" t="s">
        <v>14</v>
      </c>
      <c r="E6" t="s">
        <v>64</v>
      </c>
      <c r="F6" t="s">
        <v>235</v>
      </c>
      <c r="G6" t="s">
        <v>173</v>
      </c>
    </row>
    <row r="7" spans="1:11" x14ac:dyDescent="0.25">
      <c r="A7" s="3">
        <v>6</v>
      </c>
      <c r="B7" t="s">
        <v>17</v>
      </c>
      <c r="C7" t="s">
        <v>84</v>
      </c>
      <c r="D7" s="4" t="s">
        <v>65</v>
      </c>
      <c r="E7" t="s">
        <v>85</v>
      </c>
      <c r="F7" t="s">
        <v>235</v>
      </c>
      <c r="G7" t="s">
        <v>237</v>
      </c>
    </row>
    <row r="8" spans="1:11" x14ac:dyDescent="0.25">
      <c r="A8" s="3">
        <v>7</v>
      </c>
      <c r="B8" t="s">
        <v>11</v>
      </c>
      <c r="C8" t="s">
        <v>87</v>
      </c>
      <c r="D8" s="4" t="s">
        <v>63</v>
      </c>
      <c r="E8" t="s">
        <v>85</v>
      </c>
      <c r="F8" t="s">
        <v>235</v>
      </c>
      <c r="G8" t="s">
        <v>236</v>
      </c>
    </row>
    <row r="9" spans="1:11" x14ac:dyDescent="0.25">
      <c r="A9" s="3">
        <v>8</v>
      </c>
      <c r="B9" t="s">
        <v>12</v>
      </c>
      <c r="C9" t="s">
        <v>84</v>
      </c>
      <c r="D9" s="4" t="s">
        <v>14</v>
      </c>
      <c r="E9" t="s">
        <v>6</v>
      </c>
      <c r="F9" t="s">
        <v>235</v>
      </c>
      <c r="G9" t="s">
        <v>237</v>
      </c>
    </row>
    <row r="10" spans="1:11" x14ac:dyDescent="0.25">
      <c r="A10" s="3">
        <v>9</v>
      </c>
      <c r="B10" t="s">
        <v>17</v>
      </c>
      <c r="C10" t="s">
        <v>84</v>
      </c>
      <c r="D10" s="4" t="s">
        <v>18</v>
      </c>
      <c r="E10" t="s">
        <v>6</v>
      </c>
      <c r="F10" t="s">
        <v>237</v>
      </c>
      <c r="G10" t="s">
        <v>241</v>
      </c>
    </row>
    <row r="11" spans="1:11" x14ac:dyDescent="0.25">
      <c r="A11" s="3">
        <v>10</v>
      </c>
      <c r="B11" t="s">
        <v>11</v>
      </c>
      <c r="C11" t="s">
        <v>78</v>
      </c>
      <c r="D11" s="4" t="s">
        <v>14</v>
      </c>
      <c r="E11" t="s">
        <v>6</v>
      </c>
      <c r="F11" t="s">
        <v>237</v>
      </c>
      <c r="G11" t="s">
        <v>173</v>
      </c>
    </row>
    <row r="12" spans="1:11" x14ac:dyDescent="0.25">
      <c r="A12" s="3">
        <v>11</v>
      </c>
      <c r="B12" t="s">
        <v>11</v>
      </c>
      <c r="C12" t="s">
        <v>74</v>
      </c>
      <c r="D12" s="4" t="s">
        <v>63</v>
      </c>
      <c r="E12" t="s">
        <v>85</v>
      </c>
      <c r="F12" t="s">
        <v>236</v>
      </c>
      <c r="G12" t="s">
        <v>238</v>
      </c>
      <c r="I12" t="s">
        <v>244</v>
      </c>
      <c r="J12" t="s">
        <v>242</v>
      </c>
      <c r="K12" t="s">
        <v>243</v>
      </c>
    </row>
    <row r="13" spans="1:11" x14ac:dyDescent="0.25">
      <c r="A13" s="3">
        <v>12</v>
      </c>
      <c r="B13" t="s">
        <v>26</v>
      </c>
      <c r="C13" t="s">
        <v>74</v>
      </c>
      <c r="D13" s="4" t="s">
        <v>63</v>
      </c>
      <c r="E13" t="s">
        <v>64</v>
      </c>
      <c r="F13" t="s">
        <v>236</v>
      </c>
      <c r="G13" t="s">
        <v>241</v>
      </c>
      <c r="I13" t="s">
        <v>236</v>
      </c>
      <c r="J13">
        <f t="shared" ref="J13:J18" si="0">COUNTIF($F$2:$F$212,I13)</f>
        <v>72</v>
      </c>
      <c r="K13">
        <f t="shared" ref="K13:K18" si="1">COUNTIF($G$2:$G$212,I13)</f>
        <v>30</v>
      </c>
    </row>
    <row r="14" spans="1:11" x14ac:dyDescent="0.25">
      <c r="A14" s="3">
        <v>13</v>
      </c>
      <c r="B14" t="s">
        <v>11</v>
      </c>
      <c r="C14" t="s">
        <v>62</v>
      </c>
      <c r="D14" s="4" t="s">
        <v>97</v>
      </c>
      <c r="E14" t="s">
        <v>64</v>
      </c>
      <c r="F14" t="s">
        <v>238</v>
      </c>
      <c r="G14" t="s">
        <v>241</v>
      </c>
      <c r="I14" t="s">
        <v>235</v>
      </c>
      <c r="J14">
        <f t="shared" si="0"/>
        <v>60</v>
      </c>
      <c r="K14">
        <f t="shared" si="1"/>
        <v>0</v>
      </c>
    </row>
    <row r="15" spans="1:11" x14ac:dyDescent="0.25">
      <c r="A15" s="3">
        <v>14</v>
      </c>
      <c r="B15" t="s">
        <v>26</v>
      </c>
      <c r="C15" t="s">
        <v>62</v>
      </c>
      <c r="D15" s="4" t="s">
        <v>14</v>
      </c>
      <c r="E15" t="s">
        <v>6</v>
      </c>
      <c r="F15" t="s">
        <v>235</v>
      </c>
      <c r="G15" t="s">
        <v>237</v>
      </c>
      <c r="I15" t="s">
        <v>238</v>
      </c>
      <c r="J15">
        <f t="shared" si="0"/>
        <v>42</v>
      </c>
      <c r="K15">
        <f t="shared" si="1"/>
        <v>66</v>
      </c>
    </row>
    <row r="16" spans="1:11" x14ac:dyDescent="0.25">
      <c r="A16" s="3">
        <v>15</v>
      </c>
      <c r="B16" t="s">
        <v>12</v>
      </c>
      <c r="C16" t="s">
        <v>62</v>
      </c>
      <c r="D16" s="4" t="s">
        <v>18</v>
      </c>
      <c r="E16" t="s">
        <v>6</v>
      </c>
      <c r="F16" t="s">
        <v>235</v>
      </c>
      <c r="G16" t="s">
        <v>237</v>
      </c>
      <c r="I16" t="s">
        <v>237</v>
      </c>
      <c r="J16">
        <f t="shared" si="0"/>
        <v>32</v>
      </c>
      <c r="K16">
        <f t="shared" si="1"/>
        <v>25</v>
      </c>
    </row>
    <row r="17" spans="1:11" x14ac:dyDescent="0.25">
      <c r="A17" s="3">
        <v>16</v>
      </c>
      <c r="B17" t="s">
        <v>11</v>
      </c>
      <c r="C17" t="s">
        <v>84</v>
      </c>
      <c r="D17" s="4" t="s">
        <v>14</v>
      </c>
      <c r="E17" t="s">
        <v>6</v>
      </c>
      <c r="F17" t="s">
        <v>235</v>
      </c>
      <c r="G17" t="s">
        <v>236</v>
      </c>
      <c r="I17" t="s">
        <v>173</v>
      </c>
      <c r="J17">
        <f t="shared" si="0"/>
        <v>5</v>
      </c>
      <c r="K17">
        <f t="shared" si="1"/>
        <v>17</v>
      </c>
    </row>
    <row r="18" spans="1:11" x14ac:dyDescent="0.25">
      <c r="A18" s="3">
        <v>17</v>
      </c>
      <c r="B18" t="s">
        <v>11</v>
      </c>
      <c r="C18" t="s">
        <v>62</v>
      </c>
      <c r="D18" s="4" t="s">
        <v>14</v>
      </c>
      <c r="E18" t="s">
        <v>64</v>
      </c>
      <c r="F18" t="s">
        <v>237</v>
      </c>
      <c r="G18" t="s">
        <v>238</v>
      </c>
      <c r="I18" t="s">
        <v>241</v>
      </c>
      <c r="J18">
        <f t="shared" si="0"/>
        <v>0</v>
      </c>
      <c r="K18">
        <f t="shared" si="1"/>
        <v>73</v>
      </c>
    </row>
    <row r="19" spans="1:11" x14ac:dyDescent="0.25">
      <c r="A19" s="3">
        <v>18</v>
      </c>
      <c r="B19" t="s">
        <v>11</v>
      </c>
      <c r="C19" t="s">
        <v>84</v>
      </c>
      <c r="D19" s="4" t="s">
        <v>14</v>
      </c>
      <c r="E19" t="s">
        <v>6</v>
      </c>
      <c r="F19" t="s">
        <v>235</v>
      </c>
      <c r="G19" t="s">
        <v>236</v>
      </c>
    </row>
    <row r="20" spans="1:11" x14ac:dyDescent="0.25">
      <c r="A20" s="3">
        <v>19</v>
      </c>
      <c r="B20" t="s">
        <v>13</v>
      </c>
      <c r="C20" t="s">
        <v>104</v>
      </c>
      <c r="D20" s="4" t="s">
        <v>14</v>
      </c>
      <c r="E20" t="s">
        <v>64</v>
      </c>
      <c r="F20" t="s">
        <v>237</v>
      </c>
      <c r="G20" t="s">
        <v>173</v>
      </c>
    </row>
    <row r="21" spans="1:11" x14ac:dyDescent="0.25">
      <c r="A21" s="3">
        <v>20</v>
      </c>
      <c r="B21" t="s">
        <v>26</v>
      </c>
      <c r="C21" t="s">
        <v>87</v>
      </c>
      <c r="D21" s="4" t="s">
        <v>63</v>
      </c>
      <c r="E21" t="s">
        <v>6</v>
      </c>
      <c r="F21" t="s">
        <v>236</v>
      </c>
      <c r="G21" t="s">
        <v>238</v>
      </c>
    </row>
    <row r="22" spans="1:11" x14ac:dyDescent="0.25">
      <c r="A22" s="3">
        <v>21</v>
      </c>
      <c r="B22" t="s">
        <v>11</v>
      </c>
      <c r="C22" t="s">
        <v>84</v>
      </c>
      <c r="D22" s="4" t="s">
        <v>18</v>
      </c>
      <c r="E22" t="s">
        <v>85</v>
      </c>
      <c r="F22" t="s">
        <v>235</v>
      </c>
      <c r="G22" t="s">
        <v>236</v>
      </c>
    </row>
    <row r="23" spans="1:11" x14ac:dyDescent="0.25">
      <c r="A23" s="3">
        <v>22</v>
      </c>
      <c r="B23" t="s">
        <v>11</v>
      </c>
      <c r="C23" t="s">
        <v>84</v>
      </c>
      <c r="D23" s="4" t="s">
        <v>14</v>
      </c>
      <c r="E23" t="s">
        <v>64</v>
      </c>
      <c r="F23" t="s">
        <v>236</v>
      </c>
      <c r="G23" t="s">
        <v>238</v>
      </c>
    </row>
    <row r="24" spans="1:11" x14ac:dyDescent="0.25">
      <c r="A24" s="3">
        <v>23</v>
      </c>
      <c r="B24" t="s">
        <v>13</v>
      </c>
      <c r="C24" t="s">
        <v>104</v>
      </c>
      <c r="D24" s="4" t="s">
        <v>14</v>
      </c>
      <c r="E24" t="s">
        <v>64</v>
      </c>
      <c r="F24" t="s">
        <v>173</v>
      </c>
      <c r="G24" t="s">
        <v>241</v>
      </c>
    </row>
    <row r="25" spans="1:11" x14ac:dyDescent="0.25">
      <c r="A25" s="3">
        <v>24</v>
      </c>
      <c r="B25" t="s">
        <v>17</v>
      </c>
      <c r="C25" t="s">
        <v>84</v>
      </c>
      <c r="D25" s="4" t="s">
        <v>18</v>
      </c>
      <c r="E25" t="s">
        <v>6</v>
      </c>
      <c r="F25" t="s">
        <v>235</v>
      </c>
      <c r="G25" t="s">
        <v>237</v>
      </c>
    </row>
    <row r="26" spans="1:11" x14ac:dyDescent="0.25">
      <c r="A26" s="3">
        <v>25</v>
      </c>
      <c r="B26" t="s">
        <v>11</v>
      </c>
      <c r="C26" t="s">
        <v>104</v>
      </c>
      <c r="D26" s="4" t="s">
        <v>14</v>
      </c>
      <c r="E26" t="s">
        <v>6</v>
      </c>
      <c r="F26" t="s">
        <v>237</v>
      </c>
      <c r="G26" t="s">
        <v>241</v>
      </c>
    </row>
    <row r="27" spans="1:11" x14ac:dyDescent="0.25">
      <c r="A27" s="3">
        <v>26</v>
      </c>
      <c r="B27" t="s">
        <v>11</v>
      </c>
      <c r="C27" t="s">
        <v>104</v>
      </c>
      <c r="D27" s="4" t="s">
        <v>14</v>
      </c>
      <c r="E27" t="s">
        <v>85</v>
      </c>
      <c r="F27" t="s">
        <v>237</v>
      </c>
      <c r="G27" t="s">
        <v>241</v>
      </c>
    </row>
    <row r="28" spans="1:11" x14ac:dyDescent="0.25">
      <c r="A28" s="3">
        <v>27</v>
      </c>
      <c r="B28" t="s">
        <v>13</v>
      </c>
      <c r="C28" t="s">
        <v>104</v>
      </c>
      <c r="D28" s="4" t="s">
        <v>14</v>
      </c>
      <c r="E28" t="s">
        <v>6</v>
      </c>
      <c r="F28" t="s">
        <v>238</v>
      </c>
      <c r="G28" t="s">
        <v>241</v>
      </c>
    </row>
    <row r="29" spans="1:11" x14ac:dyDescent="0.25">
      <c r="A29" s="3">
        <v>28</v>
      </c>
      <c r="B29" t="s">
        <v>13</v>
      </c>
      <c r="C29" t="s">
        <v>104</v>
      </c>
      <c r="D29" s="4" t="s">
        <v>18</v>
      </c>
      <c r="E29" t="s">
        <v>6</v>
      </c>
      <c r="F29" t="s">
        <v>237</v>
      </c>
      <c r="G29" t="s">
        <v>238</v>
      </c>
    </row>
    <row r="30" spans="1:11" x14ac:dyDescent="0.25">
      <c r="A30" s="3">
        <v>29</v>
      </c>
      <c r="B30" t="s">
        <v>26</v>
      </c>
      <c r="C30" t="s">
        <v>62</v>
      </c>
      <c r="D30" s="4" t="s">
        <v>65</v>
      </c>
      <c r="E30" t="s">
        <v>85</v>
      </c>
      <c r="F30" t="s">
        <v>236</v>
      </c>
      <c r="G30" t="s">
        <v>241</v>
      </c>
    </row>
    <row r="31" spans="1:11" x14ac:dyDescent="0.25">
      <c r="A31" s="3">
        <v>30</v>
      </c>
      <c r="B31" t="s">
        <v>11</v>
      </c>
      <c r="C31" t="s">
        <v>104</v>
      </c>
      <c r="D31" s="4" t="s">
        <v>65</v>
      </c>
      <c r="E31" t="s">
        <v>6</v>
      </c>
      <c r="F31" t="s">
        <v>238</v>
      </c>
      <c r="G31" t="s">
        <v>241</v>
      </c>
    </row>
    <row r="32" spans="1:11" x14ac:dyDescent="0.25">
      <c r="A32" s="3">
        <v>31</v>
      </c>
      <c r="B32" t="s">
        <v>11</v>
      </c>
      <c r="C32" t="s">
        <v>84</v>
      </c>
      <c r="D32" s="4" t="s">
        <v>14</v>
      </c>
      <c r="E32" t="s">
        <v>85</v>
      </c>
      <c r="F32" t="s">
        <v>235</v>
      </c>
      <c r="G32" t="s">
        <v>236</v>
      </c>
    </row>
    <row r="33" spans="1:18" x14ac:dyDescent="0.25">
      <c r="A33" s="3">
        <v>32</v>
      </c>
      <c r="B33" t="s">
        <v>11</v>
      </c>
      <c r="C33" t="s">
        <v>104</v>
      </c>
      <c r="D33" s="4" t="s">
        <v>14</v>
      </c>
      <c r="E33" t="s">
        <v>64</v>
      </c>
      <c r="F33" t="s">
        <v>235</v>
      </c>
      <c r="G33" t="s">
        <v>238</v>
      </c>
    </row>
    <row r="34" spans="1:18" x14ac:dyDescent="0.25">
      <c r="A34" s="3">
        <v>33</v>
      </c>
      <c r="B34" t="s">
        <v>11</v>
      </c>
      <c r="C34" t="s">
        <v>78</v>
      </c>
      <c r="D34" s="4" t="s">
        <v>14</v>
      </c>
      <c r="E34" t="s">
        <v>85</v>
      </c>
      <c r="F34" t="s">
        <v>238</v>
      </c>
      <c r="G34" t="s">
        <v>241</v>
      </c>
    </row>
    <row r="35" spans="1:18" x14ac:dyDescent="0.25">
      <c r="A35" s="3">
        <v>34</v>
      </c>
      <c r="B35" t="s">
        <v>11</v>
      </c>
      <c r="C35" t="s">
        <v>62</v>
      </c>
      <c r="D35" s="4" t="s">
        <v>14</v>
      </c>
      <c r="E35" t="s">
        <v>85</v>
      </c>
      <c r="F35" t="s">
        <v>237</v>
      </c>
      <c r="G35" t="s">
        <v>241</v>
      </c>
    </row>
    <row r="36" spans="1:18" x14ac:dyDescent="0.25">
      <c r="A36" s="3">
        <v>35</v>
      </c>
      <c r="B36" t="s">
        <v>26</v>
      </c>
      <c r="C36" t="s">
        <v>74</v>
      </c>
      <c r="D36" s="4" t="s">
        <v>14</v>
      </c>
      <c r="E36" t="s">
        <v>64</v>
      </c>
      <c r="F36" t="s">
        <v>238</v>
      </c>
      <c r="G36" t="s">
        <v>241</v>
      </c>
    </row>
    <row r="37" spans="1:18" x14ac:dyDescent="0.25">
      <c r="A37" s="3">
        <v>36</v>
      </c>
      <c r="B37" t="s">
        <v>17</v>
      </c>
      <c r="C37" t="s">
        <v>74</v>
      </c>
      <c r="D37" s="4" t="s">
        <v>14</v>
      </c>
      <c r="E37" t="s">
        <v>6</v>
      </c>
      <c r="F37" t="s">
        <v>238</v>
      </c>
      <c r="G37" t="s">
        <v>241</v>
      </c>
    </row>
    <row r="38" spans="1:18" x14ac:dyDescent="0.25">
      <c r="A38" s="3">
        <v>37</v>
      </c>
      <c r="B38" t="s">
        <v>11</v>
      </c>
      <c r="C38" t="s">
        <v>84</v>
      </c>
      <c r="D38" s="4" t="s">
        <v>63</v>
      </c>
      <c r="E38" t="s">
        <v>6</v>
      </c>
      <c r="F38" t="s">
        <v>235</v>
      </c>
      <c r="G38" t="s">
        <v>236</v>
      </c>
    </row>
    <row r="39" spans="1:18" x14ac:dyDescent="0.25">
      <c r="A39" s="3">
        <v>38</v>
      </c>
      <c r="B39" t="s">
        <v>11</v>
      </c>
      <c r="C39" t="s">
        <v>87</v>
      </c>
      <c r="D39" s="4" t="s">
        <v>63</v>
      </c>
      <c r="E39" t="s">
        <v>64</v>
      </c>
      <c r="F39" t="s">
        <v>236</v>
      </c>
      <c r="G39" t="s">
        <v>238</v>
      </c>
    </row>
    <row r="40" spans="1:18" x14ac:dyDescent="0.25">
      <c r="A40" s="3">
        <v>39</v>
      </c>
      <c r="B40" t="s">
        <v>11</v>
      </c>
      <c r="C40" t="s">
        <v>84</v>
      </c>
      <c r="D40" s="4" t="s">
        <v>63</v>
      </c>
      <c r="E40" t="s">
        <v>85</v>
      </c>
      <c r="F40" t="s">
        <v>235</v>
      </c>
      <c r="G40" t="s">
        <v>236</v>
      </c>
    </row>
    <row r="41" spans="1:18" x14ac:dyDescent="0.25">
      <c r="A41" s="3">
        <v>40</v>
      </c>
      <c r="B41" t="s">
        <v>11</v>
      </c>
      <c r="C41" t="s">
        <v>104</v>
      </c>
      <c r="D41" s="4" t="s">
        <v>18</v>
      </c>
      <c r="E41" t="s">
        <v>85</v>
      </c>
      <c r="F41" t="s">
        <v>238</v>
      </c>
      <c r="G41" t="s">
        <v>241</v>
      </c>
    </row>
    <row r="42" spans="1:18" x14ac:dyDescent="0.25">
      <c r="A42" s="3">
        <v>41</v>
      </c>
      <c r="B42" t="s">
        <v>11</v>
      </c>
      <c r="C42" t="s">
        <v>74</v>
      </c>
      <c r="D42" s="4" t="s">
        <v>14</v>
      </c>
      <c r="E42" t="s">
        <v>85</v>
      </c>
      <c r="F42" t="s">
        <v>235</v>
      </c>
      <c r="G42" t="s">
        <v>236</v>
      </c>
      <c r="I42" s="2" t="s">
        <v>233</v>
      </c>
      <c r="J42" s="2" t="s">
        <v>228</v>
      </c>
    </row>
    <row r="43" spans="1:18" x14ac:dyDescent="0.25">
      <c r="A43" s="3">
        <v>42</v>
      </c>
      <c r="B43" t="s">
        <v>11</v>
      </c>
      <c r="C43" t="s">
        <v>84</v>
      </c>
      <c r="D43" s="4" t="s">
        <v>14</v>
      </c>
      <c r="E43" t="s">
        <v>64</v>
      </c>
      <c r="F43" t="s">
        <v>235</v>
      </c>
      <c r="G43" t="s">
        <v>236</v>
      </c>
      <c r="I43" s="2" t="s">
        <v>239</v>
      </c>
      <c r="J43" t="s">
        <v>192</v>
      </c>
      <c r="K43" t="s">
        <v>65</v>
      </c>
      <c r="L43" t="s">
        <v>63</v>
      </c>
      <c r="M43" t="s">
        <v>88</v>
      </c>
      <c r="N43" t="s">
        <v>14</v>
      </c>
      <c r="O43" t="s">
        <v>18</v>
      </c>
      <c r="P43" t="s">
        <v>97</v>
      </c>
      <c r="Q43" t="s">
        <v>124</v>
      </c>
      <c r="R43" t="s">
        <v>163</v>
      </c>
    </row>
    <row r="44" spans="1:18" x14ac:dyDescent="0.25">
      <c r="A44" s="3">
        <v>43</v>
      </c>
      <c r="B44" t="s">
        <v>11</v>
      </c>
      <c r="C44" t="s">
        <v>104</v>
      </c>
      <c r="D44" s="4" t="s">
        <v>14</v>
      </c>
      <c r="E44" t="s">
        <v>6</v>
      </c>
      <c r="F44" t="s">
        <v>238</v>
      </c>
      <c r="G44" t="s">
        <v>241</v>
      </c>
      <c r="I44" t="s">
        <v>235</v>
      </c>
      <c r="J44">
        <v>1</v>
      </c>
      <c r="K44">
        <v>13</v>
      </c>
      <c r="L44">
        <v>22</v>
      </c>
      <c r="M44">
        <v>3</v>
      </c>
      <c r="N44">
        <v>26</v>
      </c>
      <c r="O44">
        <v>16</v>
      </c>
      <c r="P44">
        <v>1</v>
      </c>
      <c r="Q44">
        <v>2</v>
      </c>
      <c r="R44">
        <v>84</v>
      </c>
    </row>
    <row r="45" spans="1:18" x14ac:dyDescent="0.25">
      <c r="A45" s="3">
        <v>44</v>
      </c>
      <c r="B45" t="s">
        <v>11</v>
      </c>
      <c r="C45" t="s">
        <v>84</v>
      </c>
      <c r="D45" s="4" t="s">
        <v>14</v>
      </c>
      <c r="E45" t="s">
        <v>64</v>
      </c>
      <c r="F45" t="s">
        <v>236</v>
      </c>
      <c r="G45" t="s">
        <v>238</v>
      </c>
      <c r="I45" t="s">
        <v>236</v>
      </c>
      <c r="J45">
        <v>2</v>
      </c>
      <c r="K45">
        <v>36</v>
      </c>
      <c r="L45">
        <v>40</v>
      </c>
      <c r="M45">
        <v>11</v>
      </c>
      <c r="N45">
        <v>19</v>
      </c>
      <c r="O45">
        <v>9</v>
      </c>
      <c r="Q45">
        <v>6</v>
      </c>
      <c r="R45">
        <v>123</v>
      </c>
    </row>
    <row r="46" spans="1:18" x14ac:dyDescent="0.25">
      <c r="A46" s="3">
        <v>45</v>
      </c>
      <c r="B46" t="s">
        <v>11</v>
      </c>
      <c r="C46" t="s">
        <v>62</v>
      </c>
      <c r="D46" s="4" t="s">
        <v>63</v>
      </c>
      <c r="E46" t="s">
        <v>64</v>
      </c>
      <c r="F46" t="s">
        <v>173</v>
      </c>
      <c r="G46" t="s">
        <v>238</v>
      </c>
      <c r="I46" t="s">
        <v>238</v>
      </c>
      <c r="J46">
        <v>1</v>
      </c>
      <c r="K46">
        <v>10</v>
      </c>
      <c r="L46">
        <v>19</v>
      </c>
      <c r="M46">
        <v>2</v>
      </c>
      <c r="N46">
        <v>23</v>
      </c>
      <c r="O46">
        <v>20</v>
      </c>
      <c r="P46">
        <v>4</v>
      </c>
      <c r="Q46">
        <v>2</v>
      </c>
      <c r="R46">
        <v>81</v>
      </c>
    </row>
    <row r="47" spans="1:18" x14ac:dyDescent="0.25">
      <c r="A47" s="3">
        <v>46</v>
      </c>
      <c r="B47" t="s">
        <v>11</v>
      </c>
      <c r="C47" t="s">
        <v>62</v>
      </c>
      <c r="D47" s="4" t="s">
        <v>18</v>
      </c>
      <c r="E47" t="s">
        <v>6</v>
      </c>
      <c r="F47" t="s">
        <v>238</v>
      </c>
      <c r="G47" t="s">
        <v>241</v>
      </c>
      <c r="I47" t="s">
        <v>173</v>
      </c>
      <c r="L47">
        <v>1</v>
      </c>
      <c r="N47">
        <v>4</v>
      </c>
      <c r="O47">
        <v>2</v>
      </c>
      <c r="R47">
        <v>7</v>
      </c>
    </row>
    <row r="48" spans="1:18" x14ac:dyDescent="0.25">
      <c r="A48" s="3">
        <v>47</v>
      </c>
      <c r="B48" t="s">
        <v>11</v>
      </c>
      <c r="C48" t="s">
        <v>84</v>
      </c>
      <c r="D48" s="4" t="s">
        <v>63</v>
      </c>
      <c r="E48" t="s">
        <v>6</v>
      </c>
      <c r="F48" t="s">
        <v>236</v>
      </c>
      <c r="G48" t="s">
        <v>238</v>
      </c>
      <c r="I48" t="s">
        <v>237</v>
      </c>
      <c r="K48">
        <v>4</v>
      </c>
      <c r="L48">
        <v>7</v>
      </c>
      <c r="N48">
        <v>28</v>
      </c>
      <c r="O48">
        <v>10</v>
      </c>
      <c r="R48">
        <v>49</v>
      </c>
    </row>
    <row r="49" spans="1:18" x14ac:dyDescent="0.25">
      <c r="A49" s="3">
        <v>48</v>
      </c>
      <c r="B49" t="s">
        <v>11</v>
      </c>
      <c r="C49" t="s">
        <v>104</v>
      </c>
      <c r="D49" s="4" t="s">
        <v>14</v>
      </c>
      <c r="E49" t="s">
        <v>85</v>
      </c>
      <c r="F49" t="s">
        <v>237</v>
      </c>
      <c r="G49" t="s">
        <v>241</v>
      </c>
      <c r="I49" t="s">
        <v>163</v>
      </c>
      <c r="J49">
        <v>4</v>
      </c>
      <c r="K49">
        <v>63</v>
      </c>
      <c r="L49">
        <v>89</v>
      </c>
      <c r="M49">
        <v>16</v>
      </c>
      <c r="N49">
        <v>100</v>
      </c>
      <c r="O49">
        <v>57</v>
      </c>
      <c r="P49">
        <v>5</v>
      </c>
      <c r="Q49">
        <v>10</v>
      </c>
      <c r="R49">
        <v>344</v>
      </c>
    </row>
    <row r="50" spans="1:18" x14ac:dyDescent="0.25">
      <c r="A50" s="3">
        <v>49</v>
      </c>
      <c r="B50" t="s">
        <v>11</v>
      </c>
      <c r="C50" t="s">
        <v>78</v>
      </c>
      <c r="D50" s="4" t="s">
        <v>18</v>
      </c>
      <c r="E50" t="s">
        <v>85</v>
      </c>
      <c r="F50" t="s">
        <v>237</v>
      </c>
      <c r="G50" t="s">
        <v>238</v>
      </c>
    </row>
    <row r="51" spans="1:18" x14ac:dyDescent="0.25">
      <c r="A51" s="3">
        <v>50</v>
      </c>
      <c r="B51" t="s">
        <v>26</v>
      </c>
      <c r="C51" t="s">
        <v>84</v>
      </c>
      <c r="D51" s="4" t="s">
        <v>18</v>
      </c>
      <c r="E51" t="s">
        <v>6</v>
      </c>
      <c r="F51" t="s">
        <v>238</v>
      </c>
      <c r="G51" t="s">
        <v>241</v>
      </c>
      <c r="I51" t="s">
        <v>239</v>
      </c>
      <c r="J51" t="s">
        <v>192</v>
      </c>
      <c r="K51" t="s">
        <v>65</v>
      </c>
      <c r="L51" t="s">
        <v>63</v>
      </c>
      <c r="M51" t="s">
        <v>88</v>
      </c>
      <c r="N51" t="s">
        <v>97</v>
      </c>
      <c r="O51" t="s">
        <v>124</v>
      </c>
    </row>
    <row r="52" spans="1:18" x14ac:dyDescent="0.25">
      <c r="A52" s="3">
        <v>51</v>
      </c>
      <c r="B52" t="s">
        <v>11</v>
      </c>
      <c r="C52" t="s">
        <v>62</v>
      </c>
      <c r="D52" s="4" t="s">
        <v>18</v>
      </c>
      <c r="E52" t="s">
        <v>6</v>
      </c>
      <c r="F52" t="s">
        <v>236</v>
      </c>
      <c r="G52" t="s">
        <v>238</v>
      </c>
      <c r="I52" t="s">
        <v>235</v>
      </c>
      <c r="J52">
        <v>1</v>
      </c>
      <c r="K52">
        <v>13</v>
      </c>
      <c r="L52">
        <v>22</v>
      </c>
      <c r="M52">
        <v>3</v>
      </c>
      <c r="N52">
        <v>1</v>
      </c>
      <c r="O52">
        <v>2</v>
      </c>
    </row>
    <row r="53" spans="1:18" x14ac:dyDescent="0.25">
      <c r="A53" s="3">
        <v>52</v>
      </c>
      <c r="B53" t="s">
        <v>11</v>
      </c>
      <c r="C53" t="s">
        <v>78</v>
      </c>
      <c r="D53" s="4" t="s">
        <v>63</v>
      </c>
      <c r="E53" t="s">
        <v>64</v>
      </c>
      <c r="F53" t="s">
        <v>236</v>
      </c>
      <c r="G53" t="s">
        <v>237</v>
      </c>
      <c r="I53" t="s">
        <v>236</v>
      </c>
      <c r="J53">
        <v>2</v>
      </c>
      <c r="K53">
        <v>36</v>
      </c>
      <c r="L53">
        <v>40</v>
      </c>
      <c r="M53">
        <v>11</v>
      </c>
      <c r="O53">
        <v>6</v>
      </c>
    </row>
    <row r="54" spans="1:18" x14ac:dyDescent="0.25">
      <c r="A54" s="3">
        <v>53</v>
      </c>
      <c r="B54" t="s">
        <v>11</v>
      </c>
      <c r="C54" t="s">
        <v>84</v>
      </c>
      <c r="D54" s="4" t="s">
        <v>18</v>
      </c>
      <c r="E54" t="s">
        <v>6</v>
      </c>
      <c r="F54" t="s">
        <v>238</v>
      </c>
      <c r="G54" t="s">
        <v>241</v>
      </c>
      <c r="I54" t="s">
        <v>238</v>
      </c>
      <c r="J54">
        <v>1</v>
      </c>
      <c r="K54">
        <v>10</v>
      </c>
      <c r="L54">
        <v>19</v>
      </c>
      <c r="M54">
        <v>2</v>
      </c>
      <c r="N54">
        <v>4</v>
      </c>
      <c r="O54">
        <v>2</v>
      </c>
    </row>
    <row r="55" spans="1:18" x14ac:dyDescent="0.25">
      <c r="A55" s="3">
        <v>54</v>
      </c>
      <c r="B55" t="s">
        <v>11</v>
      </c>
      <c r="C55" t="s">
        <v>84</v>
      </c>
      <c r="D55" s="4" t="s">
        <v>63</v>
      </c>
      <c r="E55" t="s">
        <v>64</v>
      </c>
      <c r="F55" t="s">
        <v>235</v>
      </c>
      <c r="G55" t="s">
        <v>236</v>
      </c>
      <c r="I55" t="s">
        <v>173</v>
      </c>
      <c r="L55">
        <v>1</v>
      </c>
    </row>
    <row r="56" spans="1:18" x14ac:dyDescent="0.25">
      <c r="A56" s="3">
        <v>55</v>
      </c>
      <c r="B56" t="s">
        <v>26</v>
      </c>
      <c r="C56" t="s">
        <v>74</v>
      </c>
      <c r="D56" s="4" t="s">
        <v>63</v>
      </c>
      <c r="E56" t="s">
        <v>85</v>
      </c>
      <c r="F56" t="s">
        <v>236</v>
      </c>
      <c r="G56" t="s">
        <v>238</v>
      </c>
      <c r="I56" t="s">
        <v>237</v>
      </c>
      <c r="K56">
        <v>4</v>
      </c>
      <c r="L56">
        <v>7</v>
      </c>
    </row>
    <row r="57" spans="1:18" x14ac:dyDescent="0.25">
      <c r="A57" s="3">
        <v>56</v>
      </c>
      <c r="B57" t="s">
        <v>26</v>
      </c>
      <c r="C57" t="s">
        <v>62</v>
      </c>
      <c r="D57" s="4" t="s">
        <v>14</v>
      </c>
      <c r="E57" t="s">
        <v>64</v>
      </c>
      <c r="F57" t="s">
        <v>235</v>
      </c>
      <c r="G57" t="s">
        <v>237</v>
      </c>
    </row>
    <row r="58" spans="1:18" x14ac:dyDescent="0.25">
      <c r="A58" s="3">
        <v>57</v>
      </c>
      <c r="B58" t="s">
        <v>13</v>
      </c>
      <c r="C58" t="s">
        <v>104</v>
      </c>
      <c r="D58" s="4" t="s">
        <v>18</v>
      </c>
      <c r="E58" t="s">
        <v>85</v>
      </c>
      <c r="F58" t="s">
        <v>173</v>
      </c>
      <c r="G58" t="s">
        <v>241</v>
      </c>
    </row>
    <row r="59" spans="1:18" x14ac:dyDescent="0.25">
      <c r="A59" s="3">
        <v>58</v>
      </c>
      <c r="B59" t="s">
        <v>26</v>
      </c>
      <c r="C59" t="s">
        <v>74</v>
      </c>
      <c r="D59" s="4" t="s">
        <v>192</v>
      </c>
      <c r="E59" t="s">
        <v>85</v>
      </c>
      <c r="F59" t="s">
        <v>238</v>
      </c>
      <c r="G59" t="s">
        <v>241</v>
      </c>
    </row>
    <row r="60" spans="1:18" x14ac:dyDescent="0.25">
      <c r="A60" s="3">
        <v>59</v>
      </c>
      <c r="B60" t="s">
        <v>13</v>
      </c>
      <c r="C60" t="s">
        <v>104</v>
      </c>
      <c r="D60" s="4" t="s">
        <v>18</v>
      </c>
      <c r="E60" t="s">
        <v>85</v>
      </c>
      <c r="F60" t="s">
        <v>238</v>
      </c>
      <c r="G60" t="s">
        <v>241</v>
      </c>
      <c r="M60" t="s">
        <v>239</v>
      </c>
      <c r="N60" t="s">
        <v>14</v>
      </c>
      <c r="O60" t="s">
        <v>18</v>
      </c>
    </row>
    <row r="61" spans="1:18" x14ac:dyDescent="0.25">
      <c r="A61" s="3">
        <v>60</v>
      </c>
      <c r="B61" t="s">
        <v>26</v>
      </c>
      <c r="C61" t="s">
        <v>87</v>
      </c>
      <c r="D61" s="4" t="s">
        <v>88</v>
      </c>
      <c r="E61" t="s">
        <v>6</v>
      </c>
      <c r="F61" t="s">
        <v>236</v>
      </c>
      <c r="G61" t="s">
        <v>238</v>
      </c>
      <c r="M61" t="s">
        <v>235</v>
      </c>
      <c r="N61" t="s">
        <v>204</v>
      </c>
      <c r="O61">
        <v>16</v>
      </c>
    </row>
    <row r="62" spans="1:18" x14ac:dyDescent="0.25">
      <c r="A62" s="3">
        <v>61</v>
      </c>
      <c r="B62" t="s">
        <v>11</v>
      </c>
      <c r="C62" t="s">
        <v>84</v>
      </c>
      <c r="D62" s="4" t="s">
        <v>63</v>
      </c>
      <c r="E62" t="s">
        <v>64</v>
      </c>
      <c r="F62" t="s">
        <v>236</v>
      </c>
      <c r="G62" t="s">
        <v>238</v>
      </c>
      <c r="M62" t="s">
        <v>236</v>
      </c>
      <c r="N62">
        <v>19</v>
      </c>
      <c r="O62">
        <v>9</v>
      </c>
    </row>
    <row r="63" spans="1:18" x14ac:dyDescent="0.25">
      <c r="A63" s="3">
        <v>62</v>
      </c>
      <c r="B63" t="s">
        <v>11</v>
      </c>
      <c r="C63" t="s">
        <v>78</v>
      </c>
      <c r="D63" s="4" t="s">
        <v>18</v>
      </c>
      <c r="E63" t="s">
        <v>6</v>
      </c>
      <c r="F63" t="s">
        <v>236</v>
      </c>
      <c r="G63" t="s">
        <v>238</v>
      </c>
      <c r="M63" t="s">
        <v>238</v>
      </c>
      <c r="N63">
        <v>23</v>
      </c>
      <c r="O63">
        <v>20</v>
      </c>
    </row>
    <row r="64" spans="1:18" x14ac:dyDescent="0.25">
      <c r="A64" s="3">
        <v>63</v>
      </c>
      <c r="B64" t="s">
        <v>26</v>
      </c>
      <c r="C64" t="s">
        <v>84</v>
      </c>
      <c r="D64" s="4" t="s">
        <v>124</v>
      </c>
      <c r="E64" t="s">
        <v>85</v>
      </c>
      <c r="F64" t="s">
        <v>238</v>
      </c>
      <c r="G64" t="s">
        <v>241</v>
      </c>
      <c r="M64" t="s">
        <v>173</v>
      </c>
      <c r="N64">
        <v>4</v>
      </c>
      <c r="O64">
        <v>2</v>
      </c>
    </row>
    <row r="65" spans="1:15" x14ac:dyDescent="0.25">
      <c r="A65" s="3">
        <v>64</v>
      </c>
      <c r="B65" t="s">
        <v>26</v>
      </c>
      <c r="C65" t="s">
        <v>87</v>
      </c>
      <c r="D65" s="4" t="s">
        <v>63</v>
      </c>
      <c r="E65" t="s">
        <v>6</v>
      </c>
      <c r="F65" t="s">
        <v>236</v>
      </c>
      <c r="G65" t="s">
        <v>238</v>
      </c>
      <c r="M65" t="s">
        <v>237</v>
      </c>
      <c r="N65">
        <v>28</v>
      </c>
      <c r="O65">
        <v>10</v>
      </c>
    </row>
    <row r="66" spans="1:15" x14ac:dyDescent="0.25">
      <c r="A66" s="3">
        <v>65</v>
      </c>
      <c r="B66" t="s">
        <v>11</v>
      </c>
      <c r="C66" t="s">
        <v>84</v>
      </c>
      <c r="D66" s="4" t="s">
        <v>18</v>
      </c>
      <c r="E66" t="s">
        <v>6</v>
      </c>
      <c r="F66" t="s">
        <v>236</v>
      </c>
      <c r="G66" t="s">
        <v>238</v>
      </c>
    </row>
    <row r="67" spans="1:15" x14ac:dyDescent="0.25">
      <c r="A67" s="3">
        <v>66</v>
      </c>
      <c r="B67" t="s">
        <v>13</v>
      </c>
      <c r="C67" t="s">
        <v>104</v>
      </c>
      <c r="D67" s="4" t="s">
        <v>65</v>
      </c>
      <c r="E67" t="s">
        <v>64</v>
      </c>
      <c r="F67" t="s">
        <v>237</v>
      </c>
      <c r="G67" t="s">
        <v>173</v>
      </c>
    </row>
    <row r="68" spans="1:15" x14ac:dyDescent="0.25">
      <c r="A68" s="3">
        <v>67</v>
      </c>
      <c r="B68" t="s">
        <v>12</v>
      </c>
      <c r="C68" t="s">
        <v>62</v>
      </c>
      <c r="D68" s="4" t="s">
        <v>18</v>
      </c>
      <c r="E68" t="s">
        <v>6</v>
      </c>
      <c r="F68" t="s">
        <v>235</v>
      </c>
      <c r="G68" t="s">
        <v>237</v>
      </c>
    </row>
    <row r="69" spans="1:15" x14ac:dyDescent="0.25">
      <c r="A69" s="3">
        <v>68</v>
      </c>
      <c r="B69" t="s">
        <v>26</v>
      </c>
      <c r="C69" t="s">
        <v>74</v>
      </c>
      <c r="D69" s="4" t="s">
        <v>14</v>
      </c>
      <c r="E69" t="s">
        <v>64</v>
      </c>
      <c r="F69" t="s">
        <v>236</v>
      </c>
      <c r="G69" t="s">
        <v>238</v>
      </c>
    </row>
    <row r="70" spans="1:15" x14ac:dyDescent="0.25">
      <c r="A70" s="3">
        <v>69</v>
      </c>
      <c r="B70" t="s">
        <v>13</v>
      </c>
      <c r="C70" t="s">
        <v>104</v>
      </c>
      <c r="D70" s="4" t="s">
        <v>124</v>
      </c>
      <c r="E70" t="s">
        <v>6</v>
      </c>
      <c r="F70" t="s">
        <v>235</v>
      </c>
      <c r="G70" t="s">
        <v>173</v>
      </c>
    </row>
    <row r="71" spans="1:15" x14ac:dyDescent="0.25">
      <c r="A71" s="3">
        <v>70</v>
      </c>
      <c r="B71" t="s">
        <v>12</v>
      </c>
      <c r="C71" t="s">
        <v>62</v>
      </c>
      <c r="D71" s="4" t="s">
        <v>18</v>
      </c>
      <c r="E71" t="s">
        <v>6</v>
      </c>
      <c r="F71" t="s">
        <v>238</v>
      </c>
      <c r="G71" t="s">
        <v>241</v>
      </c>
    </row>
    <row r="72" spans="1:15" x14ac:dyDescent="0.25">
      <c r="A72" s="3">
        <v>71</v>
      </c>
      <c r="B72" t="s">
        <v>26</v>
      </c>
      <c r="C72" t="s">
        <v>78</v>
      </c>
      <c r="D72" s="4" t="s">
        <v>63</v>
      </c>
      <c r="E72" t="s">
        <v>6</v>
      </c>
      <c r="F72" t="s">
        <v>236</v>
      </c>
      <c r="G72" t="s">
        <v>238</v>
      </c>
    </row>
    <row r="73" spans="1:15" x14ac:dyDescent="0.25">
      <c r="A73" s="3">
        <v>72</v>
      </c>
      <c r="B73" t="s">
        <v>26</v>
      </c>
      <c r="C73" t="s">
        <v>87</v>
      </c>
      <c r="D73" s="4" t="s">
        <v>63</v>
      </c>
      <c r="E73" t="s">
        <v>6</v>
      </c>
      <c r="F73" t="s">
        <v>236</v>
      </c>
      <c r="G73" t="s">
        <v>241</v>
      </c>
    </row>
    <row r="74" spans="1:15" x14ac:dyDescent="0.25">
      <c r="A74" s="3">
        <v>73</v>
      </c>
      <c r="B74" t="s">
        <v>17</v>
      </c>
      <c r="C74" t="s">
        <v>84</v>
      </c>
      <c r="D74" s="4" t="s">
        <v>18</v>
      </c>
      <c r="E74" t="s">
        <v>6</v>
      </c>
      <c r="F74" t="s">
        <v>238</v>
      </c>
      <c r="G74" t="s">
        <v>241</v>
      </c>
    </row>
    <row r="75" spans="1:15" x14ac:dyDescent="0.25">
      <c r="A75" s="3">
        <v>74</v>
      </c>
      <c r="B75" t="s">
        <v>12</v>
      </c>
      <c r="C75" t="s">
        <v>74</v>
      </c>
      <c r="D75" s="4" t="s">
        <v>63</v>
      </c>
      <c r="E75" t="s">
        <v>6</v>
      </c>
      <c r="F75" t="s">
        <v>236</v>
      </c>
      <c r="G75" t="s">
        <v>237</v>
      </c>
    </row>
    <row r="76" spans="1:15" x14ac:dyDescent="0.25">
      <c r="A76" s="3">
        <v>75</v>
      </c>
      <c r="B76" t="s">
        <v>26</v>
      </c>
      <c r="C76" t="s">
        <v>78</v>
      </c>
      <c r="D76" s="4" t="s">
        <v>18</v>
      </c>
      <c r="E76" t="s">
        <v>6</v>
      </c>
      <c r="F76" t="s">
        <v>237</v>
      </c>
      <c r="G76" t="s">
        <v>238</v>
      </c>
    </row>
    <row r="77" spans="1:15" x14ac:dyDescent="0.25">
      <c r="A77" s="3">
        <v>76</v>
      </c>
      <c r="B77" t="s">
        <v>26</v>
      </c>
      <c r="C77" t="s">
        <v>84</v>
      </c>
      <c r="D77" s="4" t="s">
        <v>18</v>
      </c>
      <c r="E77" t="s">
        <v>6</v>
      </c>
      <c r="F77" t="s">
        <v>235</v>
      </c>
      <c r="G77" t="s">
        <v>236</v>
      </c>
    </row>
    <row r="78" spans="1:15" x14ac:dyDescent="0.25">
      <c r="A78" s="3">
        <v>77</v>
      </c>
      <c r="B78" t="s">
        <v>12</v>
      </c>
      <c r="C78" t="s">
        <v>84</v>
      </c>
      <c r="D78" s="4" t="s">
        <v>18</v>
      </c>
      <c r="E78" t="s">
        <v>6</v>
      </c>
      <c r="F78" t="s">
        <v>237</v>
      </c>
      <c r="G78" t="s">
        <v>241</v>
      </c>
    </row>
    <row r="79" spans="1:15" x14ac:dyDescent="0.25">
      <c r="A79" s="3">
        <v>78</v>
      </c>
      <c r="B79" t="s">
        <v>13</v>
      </c>
      <c r="C79" t="s">
        <v>104</v>
      </c>
      <c r="D79" s="4" t="s">
        <v>63</v>
      </c>
      <c r="E79" t="s">
        <v>64</v>
      </c>
      <c r="F79" t="s">
        <v>237</v>
      </c>
      <c r="G79" t="s">
        <v>173</v>
      </c>
    </row>
    <row r="80" spans="1:15" x14ac:dyDescent="0.25">
      <c r="A80" s="3">
        <v>79</v>
      </c>
      <c r="B80" t="s">
        <v>26</v>
      </c>
      <c r="C80" t="s">
        <v>78</v>
      </c>
      <c r="D80" s="4" t="s">
        <v>65</v>
      </c>
      <c r="E80" t="s">
        <v>85</v>
      </c>
      <c r="F80" t="s">
        <v>236</v>
      </c>
      <c r="G80" t="s">
        <v>238</v>
      </c>
    </row>
    <row r="81" spans="1:15" x14ac:dyDescent="0.25">
      <c r="A81" s="3">
        <v>80</v>
      </c>
      <c r="B81" t="s">
        <v>12</v>
      </c>
      <c r="C81" t="s">
        <v>62</v>
      </c>
      <c r="D81" s="4" t="s">
        <v>18</v>
      </c>
      <c r="E81" t="s">
        <v>6</v>
      </c>
      <c r="F81" t="s">
        <v>238</v>
      </c>
      <c r="G81" t="s">
        <v>241</v>
      </c>
    </row>
    <row r="82" spans="1:15" x14ac:dyDescent="0.25">
      <c r="A82" s="3">
        <v>81</v>
      </c>
      <c r="B82" t="s">
        <v>26</v>
      </c>
      <c r="C82" t="s">
        <v>74</v>
      </c>
      <c r="D82" s="4" t="s">
        <v>63</v>
      </c>
      <c r="E82" t="s">
        <v>64</v>
      </c>
      <c r="F82" t="s">
        <v>238</v>
      </c>
      <c r="G82" t="s">
        <v>241</v>
      </c>
    </row>
    <row r="83" spans="1:15" x14ac:dyDescent="0.25">
      <c r="A83" s="3">
        <v>82</v>
      </c>
      <c r="B83" t="s">
        <v>11</v>
      </c>
      <c r="C83" t="s">
        <v>84</v>
      </c>
      <c r="D83" s="4" t="s">
        <v>63</v>
      </c>
      <c r="E83" t="s">
        <v>85</v>
      </c>
      <c r="F83" t="s">
        <v>235</v>
      </c>
      <c r="G83" t="s">
        <v>236</v>
      </c>
    </row>
    <row r="84" spans="1:15" x14ac:dyDescent="0.25">
      <c r="A84" s="3">
        <v>83</v>
      </c>
      <c r="B84" t="s">
        <v>26</v>
      </c>
      <c r="C84" t="s">
        <v>84</v>
      </c>
      <c r="D84" s="4" t="s">
        <v>65</v>
      </c>
      <c r="E84" t="s">
        <v>85</v>
      </c>
      <c r="F84" t="s">
        <v>236</v>
      </c>
      <c r="G84" t="s">
        <v>238</v>
      </c>
    </row>
    <row r="85" spans="1:15" x14ac:dyDescent="0.25">
      <c r="A85" s="3">
        <v>84</v>
      </c>
      <c r="B85" t="s">
        <v>26</v>
      </c>
      <c r="C85" t="s">
        <v>74</v>
      </c>
      <c r="D85" s="4" t="s">
        <v>14</v>
      </c>
      <c r="E85" t="s">
        <v>6</v>
      </c>
      <c r="F85" t="s">
        <v>236</v>
      </c>
      <c r="G85" t="s">
        <v>238</v>
      </c>
    </row>
    <row r="86" spans="1:15" x14ac:dyDescent="0.25">
      <c r="A86" s="3">
        <v>85</v>
      </c>
      <c r="B86" t="s">
        <v>26</v>
      </c>
      <c r="C86" t="s">
        <v>74</v>
      </c>
      <c r="D86" s="4" t="s">
        <v>65</v>
      </c>
      <c r="E86" t="s">
        <v>85</v>
      </c>
      <c r="F86" t="s">
        <v>236</v>
      </c>
      <c r="G86" t="s">
        <v>238</v>
      </c>
      <c r="I86" s="2" t="s">
        <v>233</v>
      </c>
      <c r="J86" s="2" t="s">
        <v>0</v>
      </c>
    </row>
    <row r="87" spans="1:15" x14ac:dyDescent="0.25">
      <c r="A87" s="3">
        <v>86</v>
      </c>
      <c r="B87" t="s">
        <v>12</v>
      </c>
      <c r="C87" t="s">
        <v>62</v>
      </c>
      <c r="D87" s="4" t="s">
        <v>124</v>
      </c>
      <c r="E87" t="s">
        <v>6</v>
      </c>
      <c r="F87" t="s">
        <v>236</v>
      </c>
      <c r="G87" t="s">
        <v>241</v>
      </c>
      <c r="I87" s="2" t="s">
        <v>228</v>
      </c>
      <c r="J87" t="s">
        <v>13</v>
      </c>
      <c r="K87" t="s">
        <v>11</v>
      </c>
      <c r="L87" t="s">
        <v>26</v>
      </c>
      <c r="M87" t="s">
        <v>12</v>
      </c>
      <c r="N87" t="s">
        <v>17</v>
      </c>
      <c r="O87" t="s">
        <v>163</v>
      </c>
    </row>
    <row r="88" spans="1:15" x14ac:dyDescent="0.25">
      <c r="A88" s="3">
        <v>87</v>
      </c>
      <c r="B88" t="s">
        <v>26</v>
      </c>
      <c r="C88" t="s">
        <v>87</v>
      </c>
      <c r="D88" s="4" t="s">
        <v>63</v>
      </c>
      <c r="E88" t="s">
        <v>64</v>
      </c>
      <c r="F88" t="s">
        <v>236</v>
      </c>
      <c r="G88" t="s">
        <v>238</v>
      </c>
      <c r="I88" t="s">
        <v>192</v>
      </c>
      <c r="K88">
        <v>1</v>
      </c>
      <c r="L88">
        <v>3</v>
      </c>
      <c r="O88">
        <v>4</v>
      </c>
    </row>
    <row r="89" spans="1:15" x14ac:dyDescent="0.25">
      <c r="A89" s="3">
        <v>88</v>
      </c>
      <c r="B89" t="s">
        <v>12</v>
      </c>
      <c r="C89" t="s">
        <v>62</v>
      </c>
      <c r="D89" s="4" t="s">
        <v>18</v>
      </c>
      <c r="E89" t="s">
        <v>6</v>
      </c>
      <c r="F89" t="s">
        <v>235</v>
      </c>
      <c r="G89" t="s">
        <v>237</v>
      </c>
      <c r="I89" t="s">
        <v>65</v>
      </c>
      <c r="J89">
        <v>6</v>
      </c>
      <c r="K89">
        <v>26</v>
      </c>
      <c r="L89">
        <v>29</v>
      </c>
      <c r="M89">
        <v>1</v>
      </c>
      <c r="N89">
        <v>1</v>
      </c>
      <c r="O89">
        <v>63</v>
      </c>
    </row>
    <row r="90" spans="1:15" x14ac:dyDescent="0.25">
      <c r="A90" s="3">
        <v>89</v>
      </c>
      <c r="B90" t="s">
        <v>12</v>
      </c>
      <c r="C90" t="s">
        <v>84</v>
      </c>
      <c r="D90" s="4" t="s">
        <v>18</v>
      </c>
      <c r="E90" t="s">
        <v>6</v>
      </c>
      <c r="F90" t="s">
        <v>238</v>
      </c>
      <c r="G90" t="s">
        <v>241</v>
      </c>
      <c r="I90" t="s">
        <v>63</v>
      </c>
      <c r="J90">
        <v>2</v>
      </c>
      <c r="K90">
        <v>46</v>
      </c>
      <c r="L90">
        <v>31</v>
      </c>
      <c r="M90">
        <v>10</v>
      </c>
      <c r="O90">
        <v>89</v>
      </c>
    </row>
    <row r="91" spans="1:15" x14ac:dyDescent="0.25">
      <c r="A91" s="3">
        <v>90</v>
      </c>
      <c r="B91" t="s">
        <v>11</v>
      </c>
      <c r="C91" t="s">
        <v>87</v>
      </c>
      <c r="D91" s="4" t="s">
        <v>14</v>
      </c>
      <c r="E91" t="s">
        <v>6</v>
      </c>
      <c r="F91" t="s">
        <v>235</v>
      </c>
      <c r="G91" t="s">
        <v>238</v>
      </c>
      <c r="I91" t="s">
        <v>88</v>
      </c>
      <c r="K91">
        <v>1</v>
      </c>
      <c r="L91">
        <v>15</v>
      </c>
      <c r="O91">
        <v>16</v>
      </c>
    </row>
    <row r="92" spans="1:15" x14ac:dyDescent="0.25">
      <c r="A92" s="3">
        <v>91</v>
      </c>
      <c r="B92" t="s">
        <v>11</v>
      </c>
      <c r="C92" t="s">
        <v>84</v>
      </c>
      <c r="D92" s="4" t="s">
        <v>18</v>
      </c>
      <c r="E92" t="s">
        <v>6</v>
      </c>
      <c r="F92" t="s">
        <v>236</v>
      </c>
      <c r="G92" t="s">
        <v>238</v>
      </c>
      <c r="I92" t="s">
        <v>14</v>
      </c>
      <c r="J92">
        <v>18</v>
      </c>
      <c r="K92">
        <v>46</v>
      </c>
      <c r="L92">
        <v>26</v>
      </c>
      <c r="M92">
        <v>7</v>
      </c>
      <c r="N92">
        <v>3</v>
      </c>
      <c r="O92">
        <v>100</v>
      </c>
    </row>
    <row r="93" spans="1:15" x14ac:dyDescent="0.25">
      <c r="A93" s="3">
        <v>92</v>
      </c>
      <c r="B93" t="s">
        <v>26</v>
      </c>
      <c r="C93" t="s">
        <v>87</v>
      </c>
      <c r="D93" s="4" t="s">
        <v>88</v>
      </c>
      <c r="E93" t="s">
        <v>6</v>
      </c>
      <c r="F93" t="s">
        <v>235</v>
      </c>
      <c r="G93" t="s">
        <v>238</v>
      </c>
      <c r="I93" t="s">
        <v>18</v>
      </c>
      <c r="J93">
        <v>8</v>
      </c>
      <c r="K93">
        <v>16</v>
      </c>
      <c r="L93">
        <v>11</v>
      </c>
      <c r="M93">
        <v>16</v>
      </c>
      <c r="N93">
        <v>6</v>
      </c>
      <c r="O93">
        <v>57</v>
      </c>
    </row>
    <row r="94" spans="1:15" x14ac:dyDescent="0.25">
      <c r="A94" s="3">
        <v>93</v>
      </c>
      <c r="B94" t="s">
        <v>11</v>
      </c>
      <c r="C94" t="s">
        <v>87</v>
      </c>
      <c r="D94" s="4" t="s">
        <v>63</v>
      </c>
      <c r="E94" t="s">
        <v>6</v>
      </c>
      <c r="F94" t="s">
        <v>235</v>
      </c>
      <c r="G94" t="s">
        <v>236</v>
      </c>
      <c r="I94" t="s">
        <v>97</v>
      </c>
      <c r="K94">
        <v>4</v>
      </c>
      <c r="L94">
        <v>1</v>
      </c>
      <c r="O94">
        <v>5</v>
      </c>
    </row>
    <row r="95" spans="1:15" x14ac:dyDescent="0.25">
      <c r="A95" s="3">
        <v>94</v>
      </c>
      <c r="B95" t="s">
        <v>26</v>
      </c>
      <c r="C95" t="s">
        <v>84</v>
      </c>
      <c r="D95" s="4" t="s">
        <v>18</v>
      </c>
      <c r="E95" t="s">
        <v>6</v>
      </c>
      <c r="F95" t="s">
        <v>238</v>
      </c>
      <c r="G95" t="s">
        <v>241</v>
      </c>
      <c r="I95" t="s">
        <v>124</v>
      </c>
      <c r="J95">
        <v>1</v>
      </c>
      <c r="K95">
        <v>2</v>
      </c>
      <c r="L95">
        <v>2</v>
      </c>
      <c r="M95">
        <v>5</v>
      </c>
      <c r="O95">
        <v>10</v>
      </c>
    </row>
    <row r="96" spans="1:15" x14ac:dyDescent="0.25">
      <c r="A96" s="3">
        <v>95</v>
      </c>
      <c r="B96" t="s">
        <v>26</v>
      </c>
      <c r="C96" t="s">
        <v>62</v>
      </c>
      <c r="D96" s="4" t="s">
        <v>14</v>
      </c>
      <c r="E96" t="s">
        <v>85</v>
      </c>
      <c r="F96" t="s">
        <v>236</v>
      </c>
      <c r="G96" t="s">
        <v>241</v>
      </c>
      <c r="I96" t="s">
        <v>163</v>
      </c>
      <c r="J96">
        <v>35</v>
      </c>
      <c r="K96">
        <v>142</v>
      </c>
      <c r="L96">
        <v>118</v>
      </c>
      <c r="M96">
        <v>39</v>
      </c>
      <c r="N96">
        <v>10</v>
      </c>
      <c r="O96">
        <v>344</v>
      </c>
    </row>
    <row r="97" spans="1:12" x14ac:dyDescent="0.25">
      <c r="A97" s="3">
        <v>96</v>
      </c>
      <c r="B97" t="s">
        <v>26</v>
      </c>
      <c r="C97" t="s">
        <v>84</v>
      </c>
      <c r="D97" s="4" t="s">
        <v>88</v>
      </c>
      <c r="E97" t="s">
        <v>85</v>
      </c>
      <c r="F97" t="s">
        <v>236</v>
      </c>
      <c r="G97" t="s">
        <v>238</v>
      </c>
    </row>
    <row r="98" spans="1:12" x14ac:dyDescent="0.25">
      <c r="A98" s="3">
        <v>97</v>
      </c>
      <c r="B98" t="s">
        <v>13</v>
      </c>
      <c r="C98" t="s">
        <v>104</v>
      </c>
      <c r="D98" s="4" t="s">
        <v>18</v>
      </c>
      <c r="E98" t="s">
        <v>85</v>
      </c>
      <c r="F98" t="s">
        <v>238</v>
      </c>
      <c r="G98" t="s">
        <v>241</v>
      </c>
    </row>
    <row r="99" spans="1:12" x14ac:dyDescent="0.25">
      <c r="A99" s="3">
        <v>98</v>
      </c>
      <c r="B99" t="s">
        <v>26</v>
      </c>
      <c r="C99" t="s">
        <v>87</v>
      </c>
      <c r="D99" s="4" t="s">
        <v>14</v>
      </c>
      <c r="E99" t="s">
        <v>85</v>
      </c>
      <c r="F99" t="s">
        <v>235</v>
      </c>
      <c r="G99" t="s">
        <v>236</v>
      </c>
    </row>
    <row r="100" spans="1:12" x14ac:dyDescent="0.25">
      <c r="A100" s="3">
        <v>99</v>
      </c>
      <c r="B100" t="s">
        <v>26</v>
      </c>
      <c r="C100" t="s">
        <v>84</v>
      </c>
      <c r="D100" s="4" t="s">
        <v>192</v>
      </c>
      <c r="E100" t="s">
        <v>6</v>
      </c>
      <c r="F100" t="s">
        <v>236</v>
      </c>
      <c r="G100" t="s">
        <v>238</v>
      </c>
    </row>
    <row r="101" spans="1:12" x14ac:dyDescent="0.25">
      <c r="A101" s="3">
        <v>100</v>
      </c>
      <c r="B101" t="s">
        <v>26</v>
      </c>
      <c r="C101" t="s">
        <v>62</v>
      </c>
      <c r="D101" s="4" t="s">
        <v>18</v>
      </c>
      <c r="E101" t="s">
        <v>64</v>
      </c>
      <c r="F101" t="s">
        <v>235</v>
      </c>
      <c r="G101" t="s">
        <v>236</v>
      </c>
    </row>
    <row r="102" spans="1:12" x14ac:dyDescent="0.25">
      <c r="A102" s="3">
        <v>101</v>
      </c>
      <c r="B102" t="s">
        <v>26</v>
      </c>
      <c r="C102" t="s">
        <v>62</v>
      </c>
      <c r="D102" s="4" t="s">
        <v>65</v>
      </c>
      <c r="E102" t="s">
        <v>64</v>
      </c>
      <c r="F102" t="s">
        <v>236</v>
      </c>
      <c r="G102" t="s">
        <v>238</v>
      </c>
    </row>
    <row r="103" spans="1:12" x14ac:dyDescent="0.25">
      <c r="A103" s="3">
        <v>102</v>
      </c>
      <c r="B103" t="s">
        <v>26</v>
      </c>
      <c r="C103" t="s">
        <v>62</v>
      </c>
      <c r="D103" s="4" t="s">
        <v>14</v>
      </c>
      <c r="E103" t="s">
        <v>6</v>
      </c>
      <c r="F103" t="s">
        <v>235</v>
      </c>
      <c r="G103" t="s">
        <v>237</v>
      </c>
    </row>
    <row r="104" spans="1:12" x14ac:dyDescent="0.25">
      <c r="A104" s="3">
        <v>103</v>
      </c>
      <c r="B104" t="s">
        <v>26</v>
      </c>
      <c r="C104" t="s">
        <v>87</v>
      </c>
      <c r="D104" s="4" t="s">
        <v>63</v>
      </c>
      <c r="E104" t="s">
        <v>6</v>
      </c>
      <c r="F104" t="s">
        <v>236</v>
      </c>
      <c r="G104" t="s">
        <v>238</v>
      </c>
    </row>
    <row r="105" spans="1:12" x14ac:dyDescent="0.25">
      <c r="A105" s="3">
        <v>104</v>
      </c>
      <c r="B105" t="s">
        <v>26</v>
      </c>
      <c r="C105" t="s">
        <v>62</v>
      </c>
      <c r="D105" s="4" t="s">
        <v>65</v>
      </c>
      <c r="E105" t="s">
        <v>85</v>
      </c>
      <c r="F105" t="s">
        <v>236</v>
      </c>
      <c r="G105" t="s">
        <v>241</v>
      </c>
    </row>
    <row r="106" spans="1:12" x14ac:dyDescent="0.25">
      <c r="A106" s="3">
        <v>105</v>
      </c>
      <c r="B106" t="s">
        <v>26</v>
      </c>
      <c r="C106" t="s">
        <v>74</v>
      </c>
      <c r="D106" s="4" t="s">
        <v>14</v>
      </c>
      <c r="E106" t="s">
        <v>64</v>
      </c>
      <c r="F106" t="s">
        <v>238</v>
      </c>
      <c r="G106" t="s">
        <v>241</v>
      </c>
    </row>
    <row r="107" spans="1:12" x14ac:dyDescent="0.25">
      <c r="A107" s="3">
        <v>106</v>
      </c>
      <c r="B107" t="s">
        <v>26</v>
      </c>
      <c r="C107" t="s">
        <v>84</v>
      </c>
      <c r="D107" s="4" t="s">
        <v>18</v>
      </c>
      <c r="E107" t="s">
        <v>6</v>
      </c>
      <c r="F107" t="s">
        <v>238</v>
      </c>
      <c r="G107" t="s">
        <v>241</v>
      </c>
      <c r="I107" s="2" t="s">
        <v>233</v>
      </c>
      <c r="K107" s="2" t="s">
        <v>239</v>
      </c>
    </row>
    <row r="108" spans="1:12" x14ac:dyDescent="0.25">
      <c r="A108" s="3">
        <v>107</v>
      </c>
      <c r="B108" t="s">
        <v>26</v>
      </c>
      <c r="C108" t="s">
        <v>78</v>
      </c>
      <c r="D108" s="4" t="s">
        <v>65</v>
      </c>
      <c r="E108" t="s">
        <v>85</v>
      </c>
      <c r="F108" t="s">
        <v>236</v>
      </c>
      <c r="G108" t="s">
        <v>238</v>
      </c>
      <c r="I108" s="2" t="s">
        <v>0</v>
      </c>
      <c r="J108" s="2" t="s">
        <v>228</v>
      </c>
      <c r="K108" t="s">
        <v>235</v>
      </c>
      <c r="L108" t="s">
        <v>163</v>
      </c>
    </row>
    <row r="109" spans="1:12" x14ac:dyDescent="0.25">
      <c r="A109" s="3">
        <v>108</v>
      </c>
      <c r="B109" t="s">
        <v>26</v>
      </c>
      <c r="C109" t="s">
        <v>84</v>
      </c>
      <c r="D109" s="4" t="s">
        <v>65</v>
      </c>
      <c r="E109" t="s">
        <v>85</v>
      </c>
      <c r="F109" t="s">
        <v>236</v>
      </c>
      <c r="G109" t="s">
        <v>238</v>
      </c>
      <c r="I109" t="s">
        <v>13</v>
      </c>
      <c r="J109" t="s">
        <v>65</v>
      </c>
      <c r="K109">
        <v>2</v>
      </c>
      <c r="L109">
        <v>2</v>
      </c>
    </row>
    <row r="110" spans="1:12" x14ac:dyDescent="0.25">
      <c r="A110" s="3">
        <v>109</v>
      </c>
      <c r="B110" t="s">
        <v>12</v>
      </c>
      <c r="C110" t="s">
        <v>84</v>
      </c>
      <c r="D110" s="4" t="s">
        <v>18</v>
      </c>
      <c r="E110" t="s">
        <v>6</v>
      </c>
      <c r="F110" t="s">
        <v>237</v>
      </c>
      <c r="G110" t="s">
        <v>241</v>
      </c>
      <c r="J110" t="s">
        <v>14</v>
      </c>
      <c r="K110">
        <v>4</v>
      </c>
      <c r="L110">
        <v>4</v>
      </c>
    </row>
    <row r="111" spans="1:12" x14ac:dyDescent="0.25">
      <c r="A111" s="3">
        <v>110</v>
      </c>
      <c r="B111" t="s">
        <v>12</v>
      </c>
      <c r="C111" t="s">
        <v>62</v>
      </c>
      <c r="D111" s="4" t="s">
        <v>18</v>
      </c>
      <c r="E111" t="s">
        <v>6</v>
      </c>
      <c r="F111" t="s">
        <v>238</v>
      </c>
      <c r="G111" t="s">
        <v>241</v>
      </c>
      <c r="J111" t="s">
        <v>18</v>
      </c>
      <c r="K111">
        <v>1</v>
      </c>
      <c r="L111">
        <v>1</v>
      </c>
    </row>
    <row r="112" spans="1:12" x14ac:dyDescent="0.25">
      <c r="A112" s="3">
        <v>111</v>
      </c>
      <c r="B112" t="s">
        <v>12</v>
      </c>
      <c r="C112" t="s">
        <v>62</v>
      </c>
      <c r="D112" s="4" t="s">
        <v>124</v>
      </c>
      <c r="E112" t="s">
        <v>6</v>
      </c>
      <c r="F112" t="s">
        <v>236</v>
      </c>
      <c r="G112" t="s">
        <v>241</v>
      </c>
      <c r="J112" t="s">
        <v>124</v>
      </c>
      <c r="K112">
        <v>1</v>
      </c>
      <c r="L112">
        <v>1</v>
      </c>
    </row>
    <row r="113" spans="1:12" x14ac:dyDescent="0.25">
      <c r="A113" s="3">
        <v>112</v>
      </c>
      <c r="B113" t="s">
        <v>13</v>
      </c>
      <c r="C113" t="s">
        <v>78</v>
      </c>
      <c r="D113" s="4" t="s">
        <v>14</v>
      </c>
      <c r="E113" t="s">
        <v>64</v>
      </c>
      <c r="F113" t="s">
        <v>235</v>
      </c>
      <c r="G113" t="s">
        <v>173</v>
      </c>
      <c r="I113" t="s">
        <v>11</v>
      </c>
      <c r="J113" t="s">
        <v>65</v>
      </c>
      <c r="K113">
        <v>9</v>
      </c>
      <c r="L113">
        <v>9</v>
      </c>
    </row>
    <row r="114" spans="1:12" x14ac:dyDescent="0.25">
      <c r="A114" s="3">
        <v>113</v>
      </c>
      <c r="B114" t="s">
        <v>13</v>
      </c>
      <c r="C114" t="s">
        <v>78</v>
      </c>
      <c r="D114" s="4" t="s">
        <v>18</v>
      </c>
      <c r="E114" t="s">
        <v>64</v>
      </c>
      <c r="F114" t="s">
        <v>173</v>
      </c>
      <c r="G114" t="s">
        <v>241</v>
      </c>
      <c r="J114" t="s">
        <v>63</v>
      </c>
      <c r="K114">
        <v>18</v>
      </c>
      <c r="L114">
        <v>18</v>
      </c>
    </row>
    <row r="115" spans="1:12" x14ac:dyDescent="0.25">
      <c r="A115" s="3">
        <v>114</v>
      </c>
      <c r="B115" t="s">
        <v>13</v>
      </c>
      <c r="C115" t="s">
        <v>78</v>
      </c>
      <c r="D115" s="4" t="s">
        <v>18</v>
      </c>
      <c r="E115" t="s">
        <v>64</v>
      </c>
      <c r="F115" t="s">
        <v>237</v>
      </c>
      <c r="G115" t="s">
        <v>173</v>
      </c>
      <c r="J115" t="s">
        <v>88</v>
      </c>
      <c r="K115">
        <v>1</v>
      </c>
      <c r="L115">
        <v>1</v>
      </c>
    </row>
    <row r="116" spans="1:12" x14ac:dyDescent="0.25">
      <c r="A116" s="3">
        <v>115</v>
      </c>
      <c r="B116" t="s">
        <v>13</v>
      </c>
      <c r="C116" t="s">
        <v>78</v>
      </c>
      <c r="D116" s="4" t="s">
        <v>14</v>
      </c>
      <c r="E116" t="s">
        <v>64</v>
      </c>
      <c r="F116" t="s">
        <v>173</v>
      </c>
      <c r="G116" t="s">
        <v>241</v>
      </c>
      <c r="J116" t="s">
        <v>14</v>
      </c>
      <c r="K116">
        <v>11</v>
      </c>
      <c r="L116">
        <v>11</v>
      </c>
    </row>
    <row r="117" spans="1:12" x14ac:dyDescent="0.25">
      <c r="A117" s="3">
        <v>116</v>
      </c>
      <c r="B117" t="s">
        <v>13</v>
      </c>
      <c r="C117" t="s">
        <v>104</v>
      </c>
      <c r="D117" s="4" t="s">
        <v>18</v>
      </c>
      <c r="E117" t="s">
        <v>64</v>
      </c>
      <c r="F117" t="s">
        <v>237</v>
      </c>
      <c r="G117" t="s">
        <v>173</v>
      </c>
      <c r="J117" t="s">
        <v>18</v>
      </c>
      <c r="K117">
        <v>3</v>
      </c>
      <c r="L117">
        <v>3</v>
      </c>
    </row>
    <row r="118" spans="1:12" x14ac:dyDescent="0.25">
      <c r="A118" s="3">
        <v>117</v>
      </c>
      <c r="B118" t="s">
        <v>11</v>
      </c>
      <c r="C118" t="s">
        <v>78</v>
      </c>
      <c r="D118" s="4" t="s">
        <v>14</v>
      </c>
      <c r="E118" t="s">
        <v>6</v>
      </c>
      <c r="F118" t="s">
        <v>237</v>
      </c>
      <c r="G118" t="s">
        <v>173</v>
      </c>
      <c r="J118" t="s">
        <v>97</v>
      </c>
      <c r="K118">
        <v>1</v>
      </c>
      <c r="L118">
        <v>1</v>
      </c>
    </row>
    <row r="119" spans="1:12" x14ac:dyDescent="0.25">
      <c r="A119" s="3">
        <v>118</v>
      </c>
      <c r="B119" t="s">
        <v>26</v>
      </c>
      <c r="C119" t="s">
        <v>74</v>
      </c>
      <c r="D119" s="4" t="s">
        <v>63</v>
      </c>
      <c r="E119" t="s">
        <v>85</v>
      </c>
      <c r="F119" t="s">
        <v>236</v>
      </c>
      <c r="G119" t="s">
        <v>238</v>
      </c>
      <c r="J119" t="s">
        <v>124</v>
      </c>
      <c r="K119">
        <v>1</v>
      </c>
      <c r="L119">
        <v>1</v>
      </c>
    </row>
    <row r="120" spans="1:12" x14ac:dyDescent="0.25">
      <c r="A120" s="3">
        <v>119</v>
      </c>
      <c r="B120" t="s">
        <v>26</v>
      </c>
      <c r="C120" t="s">
        <v>62</v>
      </c>
      <c r="D120" s="4" t="s">
        <v>97</v>
      </c>
      <c r="E120" t="s">
        <v>64</v>
      </c>
      <c r="F120" t="s">
        <v>238</v>
      </c>
      <c r="G120" t="s">
        <v>241</v>
      </c>
      <c r="I120" t="s">
        <v>26</v>
      </c>
      <c r="J120" t="s">
        <v>192</v>
      </c>
      <c r="K120">
        <v>1</v>
      </c>
      <c r="L120">
        <v>1</v>
      </c>
    </row>
    <row r="121" spans="1:12" x14ac:dyDescent="0.25">
      <c r="A121" s="3">
        <v>120</v>
      </c>
      <c r="B121" t="s">
        <v>26</v>
      </c>
      <c r="C121" t="s">
        <v>62</v>
      </c>
      <c r="D121" s="4" t="s">
        <v>14</v>
      </c>
      <c r="E121" t="s">
        <v>85</v>
      </c>
      <c r="F121" t="s">
        <v>237</v>
      </c>
      <c r="G121" t="s">
        <v>241</v>
      </c>
      <c r="J121" t="s">
        <v>65</v>
      </c>
      <c r="K121">
        <v>1</v>
      </c>
      <c r="L121">
        <v>1</v>
      </c>
    </row>
    <row r="122" spans="1:12" x14ac:dyDescent="0.25">
      <c r="A122" s="3">
        <v>121</v>
      </c>
      <c r="B122" t="s">
        <v>11</v>
      </c>
      <c r="C122" t="s">
        <v>84</v>
      </c>
      <c r="D122" s="4" t="s">
        <v>63</v>
      </c>
      <c r="E122" t="s">
        <v>6</v>
      </c>
      <c r="F122" t="s">
        <v>235</v>
      </c>
      <c r="G122" t="s">
        <v>236</v>
      </c>
      <c r="J122" t="s">
        <v>63</v>
      </c>
      <c r="K122">
        <v>2</v>
      </c>
      <c r="L122">
        <v>2</v>
      </c>
    </row>
    <row r="123" spans="1:12" x14ac:dyDescent="0.25">
      <c r="A123" s="3">
        <v>122</v>
      </c>
      <c r="B123" t="s">
        <v>11</v>
      </c>
      <c r="C123" t="s">
        <v>87</v>
      </c>
      <c r="D123" s="4" t="s">
        <v>63</v>
      </c>
      <c r="E123" t="s">
        <v>64</v>
      </c>
      <c r="F123" t="s">
        <v>236</v>
      </c>
      <c r="G123" t="s">
        <v>238</v>
      </c>
      <c r="J123" t="s">
        <v>88</v>
      </c>
      <c r="K123">
        <v>2</v>
      </c>
      <c r="L123">
        <v>2</v>
      </c>
    </row>
    <row r="124" spans="1:12" x14ac:dyDescent="0.25">
      <c r="A124" s="3">
        <v>123</v>
      </c>
      <c r="B124" t="s">
        <v>26</v>
      </c>
      <c r="C124" t="s">
        <v>62</v>
      </c>
      <c r="D124" s="4" t="s">
        <v>18</v>
      </c>
      <c r="E124" t="s">
        <v>6</v>
      </c>
      <c r="F124" t="s">
        <v>238</v>
      </c>
      <c r="G124" t="s">
        <v>241</v>
      </c>
      <c r="J124" t="s">
        <v>14</v>
      </c>
      <c r="K124">
        <v>8</v>
      </c>
      <c r="L124">
        <v>8</v>
      </c>
    </row>
    <row r="125" spans="1:12" x14ac:dyDescent="0.25">
      <c r="A125" s="3">
        <v>124</v>
      </c>
      <c r="B125" t="s">
        <v>11</v>
      </c>
      <c r="C125" t="s">
        <v>84</v>
      </c>
      <c r="D125" s="4" t="s">
        <v>63</v>
      </c>
      <c r="E125" t="s">
        <v>6</v>
      </c>
      <c r="F125" t="s">
        <v>236</v>
      </c>
      <c r="G125" t="s">
        <v>238</v>
      </c>
      <c r="J125" t="s">
        <v>18</v>
      </c>
      <c r="K125">
        <v>3</v>
      </c>
      <c r="L125">
        <v>3</v>
      </c>
    </row>
    <row r="126" spans="1:12" x14ac:dyDescent="0.25">
      <c r="A126" s="3">
        <v>125</v>
      </c>
      <c r="B126" t="s">
        <v>11</v>
      </c>
      <c r="C126" t="s">
        <v>87</v>
      </c>
      <c r="D126" s="4" t="s">
        <v>63</v>
      </c>
      <c r="E126" t="s">
        <v>85</v>
      </c>
      <c r="F126" t="s">
        <v>235</v>
      </c>
      <c r="G126" t="s">
        <v>236</v>
      </c>
      <c r="I126" t="s">
        <v>12</v>
      </c>
      <c r="J126" t="s">
        <v>63</v>
      </c>
      <c r="K126">
        <v>2</v>
      </c>
      <c r="L126">
        <v>2</v>
      </c>
    </row>
    <row r="127" spans="1:12" x14ac:dyDescent="0.25">
      <c r="A127" s="3">
        <v>126</v>
      </c>
      <c r="B127" t="s">
        <v>12</v>
      </c>
      <c r="C127" t="s">
        <v>84</v>
      </c>
      <c r="D127" s="4" t="s">
        <v>14</v>
      </c>
      <c r="E127" t="s">
        <v>6</v>
      </c>
      <c r="F127" t="s">
        <v>235</v>
      </c>
      <c r="G127" t="s">
        <v>237</v>
      </c>
      <c r="J127" t="s">
        <v>14</v>
      </c>
      <c r="K127">
        <v>3</v>
      </c>
      <c r="L127">
        <v>3</v>
      </c>
    </row>
    <row r="128" spans="1:12" x14ac:dyDescent="0.25">
      <c r="A128" s="3">
        <v>127</v>
      </c>
      <c r="B128" t="s">
        <v>11</v>
      </c>
      <c r="C128" t="s">
        <v>84</v>
      </c>
      <c r="D128" s="4" t="s">
        <v>14</v>
      </c>
      <c r="E128" t="s">
        <v>64</v>
      </c>
      <c r="F128" t="s">
        <v>237</v>
      </c>
      <c r="G128" t="s">
        <v>238</v>
      </c>
      <c r="J128" t="s">
        <v>18</v>
      </c>
      <c r="K128">
        <v>6</v>
      </c>
      <c r="L128">
        <v>6</v>
      </c>
    </row>
    <row r="129" spans="1:12" x14ac:dyDescent="0.25">
      <c r="A129" s="3">
        <v>128</v>
      </c>
      <c r="B129" t="s">
        <v>13</v>
      </c>
      <c r="C129" t="s">
        <v>104</v>
      </c>
      <c r="D129" s="4" t="s">
        <v>14</v>
      </c>
      <c r="E129" t="s">
        <v>64</v>
      </c>
      <c r="F129" t="s">
        <v>237</v>
      </c>
      <c r="G129" t="s">
        <v>173</v>
      </c>
      <c r="I129" t="s">
        <v>17</v>
      </c>
      <c r="J129" t="s">
        <v>65</v>
      </c>
      <c r="K129">
        <v>1</v>
      </c>
      <c r="L129">
        <v>1</v>
      </c>
    </row>
    <row r="130" spans="1:12" x14ac:dyDescent="0.25">
      <c r="A130" s="3">
        <v>129</v>
      </c>
      <c r="B130" t="s">
        <v>17</v>
      </c>
      <c r="C130" t="s">
        <v>84</v>
      </c>
      <c r="D130" s="4" t="s">
        <v>18</v>
      </c>
      <c r="E130" t="s">
        <v>6</v>
      </c>
      <c r="F130" t="s">
        <v>235</v>
      </c>
      <c r="G130" t="s">
        <v>237</v>
      </c>
      <c r="J130" t="s">
        <v>18</v>
      </c>
      <c r="K130">
        <v>3</v>
      </c>
      <c r="L130">
        <v>3</v>
      </c>
    </row>
    <row r="131" spans="1:12" x14ac:dyDescent="0.25">
      <c r="A131" s="3">
        <v>130</v>
      </c>
      <c r="B131" t="s">
        <v>11</v>
      </c>
      <c r="C131" t="s">
        <v>104</v>
      </c>
      <c r="D131" s="4" t="s">
        <v>14</v>
      </c>
      <c r="E131" t="s">
        <v>6</v>
      </c>
      <c r="F131" t="s">
        <v>237</v>
      </c>
      <c r="G131" t="s">
        <v>241</v>
      </c>
      <c r="I131" t="s">
        <v>163</v>
      </c>
      <c r="K131">
        <v>84</v>
      </c>
      <c r="L131">
        <v>84</v>
      </c>
    </row>
    <row r="132" spans="1:12" x14ac:dyDescent="0.25">
      <c r="A132" s="3">
        <v>131</v>
      </c>
      <c r="B132" t="s">
        <v>11</v>
      </c>
      <c r="C132" t="s">
        <v>104</v>
      </c>
      <c r="D132" s="4" t="s">
        <v>14</v>
      </c>
      <c r="E132" t="s">
        <v>85</v>
      </c>
      <c r="F132" t="s">
        <v>237</v>
      </c>
      <c r="G132" t="s">
        <v>241</v>
      </c>
    </row>
    <row r="133" spans="1:12" x14ac:dyDescent="0.25">
      <c r="A133" s="3">
        <v>132</v>
      </c>
      <c r="B133" t="s">
        <v>13</v>
      </c>
      <c r="C133" t="s">
        <v>104</v>
      </c>
      <c r="D133" s="4" t="s">
        <v>14</v>
      </c>
      <c r="E133" t="s">
        <v>6</v>
      </c>
      <c r="F133" t="s">
        <v>238</v>
      </c>
      <c r="G133" t="s">
        <v>241</v>
      </c>
    </row>
    <row r="134" spans="1:12" x14ac:dyDescent="0.25">
      <c r="A134" s="3">
        <v>133</v>
      </c>
      <c r="B134" t="s">
        <v>26</v>
      </c>
      <c r="C134" t="s">
        <v>62</v>
      </c>
      <c r="D134" s="4" t="s">
        <v>18</v>
      </c>
      <c r="E134" t="s">
        <v>6</v>
      </c>
      <c r="F134" t="s">
        <v>235</v>
      </c>
      <c r="G134" t="s">
        <v>237</v>
      </c>
    </row>
    <row r="135" spans="1:12" x14ac:dyDescent="0.25">
      <c r="A135" s="3">
        <v>134</v>
      </c>
      <c r="B135" t="s">
        <v>11</v>
      </c>
      <c r="C135" t="s">
        <v>78</v>
      </c>
      <c r="D135" s="4" t="s">
        <v>63</v>
      </c>
      <c r="E135" t="s">
        <v>64</v>
      </c>
      <c r="F135" t="s">
        <v>236</v>
      </c>
      <c r="G135" t="s">
        <v>237</v>
      </c>
      <c r="I135" s="2" t="s">
        <v>233</v>
      </c>
      <c r="K135" s="2" t="s">
        <v>239</v>
      </c>
    </row>
    <row r="136" spans="1:12" x14ac:dyDescent="0.25">
      <c r="A136" s="3">
        <v>135</v>
      </c>
      <c r="B136" t="s">
        <v>11</v>
      </c>
      <c r="C136" t="s">
        <v>84</v>
      </c>
      <c r="D136" s="4" t="s">
        <v>18</v>
      </c>
      <c r="E136" t="s">
        <v>6</v>
      </c>
      <c r="F136" t="s">
        <v>238</v>
      </c>
      <c r="G136" t="s">
        <v>241</v>
      </c>
      <c r="I136" s="2" t="s">
        <v>0</v>
      </c>
      <c r="J136" s="2" t="s">
        <v>228</v>
      </c>
      <c r="K136" t="s">
        <v>238</v>
      </c>
      <c r="L136" t="s">
        <v>163</v>
      </c>
    </row>
    <row r="137" spans="1:12" x14ac:dyDescent="0.25">
      <c r="A137" s="3">
        <v>136</v>
      </c>
      <c r="B137" t="s">
        <v>11</v>
      </c>
      <c r="C137" t="s">
        <v>84</v>
      </c>
      <c r="D137" s="4" t="s">
        <v>63</v>
      </c>
      <c r="E137" t="s">
        <v>6</v>
      </c>
      <c r="F137" t="s">
        <v>235</v>
      </c>
      <c r="G137" t="s">
        <v>236</v>
      </c>
      <c r="I137" t="s">
        <v>13</v>
      </c>
      <c r="J137" t="s">
        <v>65</v>
      </c>
      <c r="K137">
        <v>3</v>
      </c>
      <c r="L137">
        <v>3</v>
      </c>
    </row>
    <row r="138" spans="1:12" x14ac:dyDescent="0.25">
      <c r="A138" s="3">
        <v>137</v>
      </c>
      <c r="B138" t="s">
        <v>11</v>
      </c>
      <c r="C138" t="s">
        <v>87</v>
      </c>
      <c r="D138" s="4" t="s">
        <v>63</v>
      </c>
      <c r="E138" t="s">
        <v>64</v>
      </c>
      <c r="F138" t="s">
        <v>236</v>
      </c>
      <c r="G138" t="s">
        <v>238</v>
      </c>
      <c r="J138" t="s">
        <v>63</v>
      </c>
      <c r="K138">
        <v>1</v>
      </c>
      <c r="L138">
        <v>1</v>
      </c>
    </row>
    <row r="139" spans="1:12" x14ac:dyDescent="0.25">
      <c r="A139" s="3">
        <v>138</v>
      </c>
      <c r="B139" t="s">
        <v>26</v>
      </c>
      <c r="C139" t="s">
        <v>62</v>
      </c>
      <c r="D139" s="4" t="s">
        <v>18</v>
      </c>
      <c r="E139" t="s">
        <v>6</v>
      </c>
      <c r="F139" t="s">
        <v>238</v>
      </c>
      <c r="G139" t="s">
        <v>241</v>
      </c>
      <c r="J139" t="s">
        <v>14</v>
      </c>
      <c r="K139">
        <v>4</v>
      </c>
      <c r="L139">
        <v>4</v>
      </c>
    </row>
    <row r="140" spans="1:12" x14ac:dyDescent="0.25">
      <c r="A140" s="3">
        <v>139</v>
      </c>
      <c r="B140" t="s">
        <v>11</v>
      </c>
      <c r="C140" t="s">
        <v>84</v>
      </c>
      <c r="D140" s="4" t="s">
        <v>63</v>
      </c>
      <c r="E140" t="s">
        <v>6</v>
      </c>
      <c r="F140" t="s">
        <v>236</v>
      </c>
      <c r="G140" t="s">
        <v>238</v>
      </c>
      <c r="J140" t="s">
        <v>18</v>
      </c>
      <c r="K140">
        <v>2</v>
      </c>
      <c r="L140">
        <v>2</v>
      </c>
    </row>
    <row r="141" spans="1:12" x14ac:dyDescent="0.25">
      <c r="A141" s="3">
        <v>140</v>
      </c>
      <c r="B141" t="s">
        <v>11</v>
      </c>
      <c r="C141" t="s">
        <v>87</v>
      </c>
      <c r="D141" s="4" t="s">
        <v>63</v>
      </c>
      <c r="E141" t="s">
        <v>6</v>
      </c>
      <c r="F141" t="s">
        <v>235</v>
      </c>
      <c r="G141" t="s">
        <v>236</v>
      </c>
      <c r="I141" t="s">
        <v>11</v>
      </c>
      <c r="J141" t="s">
        <v>65</v>
      </c>
      <c r="K141">
        <v>3</v>
      </c>
      <c r="L141">
        <v>3</v>
      </c>
    </row>
    <row r="142" spans="1:12" x14ac:dyDescent="0.25">
      <c r="A142" s="3">
        <v>141</v>
      </c>
      <c r="B142" t="s">
        <v>26</v>
      </c>
      <c r="C142" t="s">
        <v>84</v>
      </c>
      <c r="D142" s="4" t="s">
        <v>18</v>
      </c>
      <c r="E142" t="s">
        <v>6</v>
      </c>
      <c r="F142" t="s">
        <v>238</v>
      </c>
      <c r="G142" t="s">
        <v>241</v>
      </c>
      <c r="J142" t="s">
        <v>63</v>
      </c>
      <c r="K142">
        <v>4</v>
      </c>
      <c r="L142">
        <v>4</v>
      </c>
    </row>
    <row r="143" spans="1:12" x14ac:dyDescent="0.25">
      <c r="A143" s="3">
        <v>142</v>
      </c>
      <c r="B143" t="s">
        <v>26</v>
      </c>
      <c r="C143" t="s">
        <v>62</v>
      </c>
      <c r="D143" s="4" t="s">
        <v>14</v>
      </c>
      <c r="E143" t="s">
        <v>85</v>
      </c>
      <c r="F143" t="s">
        <v>236</v>
      </c>
      <c r="G143" t="s">
        <v>241</v>
      </c>
      <c r="J143" t="s">
        <v>14</v>
      </c>
      <c r="K143">
        <v>9</v>
      </c>
      <c r="L143">
        <v>9</v>
      </c>
    </row>
    <row r="144" spans="1:12" x14ac:dyDescent="0.25">
      <c r="A144" s="3">
        <v>143</v>
      </c>
      <c r="B144" t="s">
        <v>11</v>
      </c>
      <c r="C144" t="s">
        <v>62</v>
      </c>
      <c r="D144" s="4" t="s">
        <v>14</v>
      </c>
      <c r="E144" t="s">
        <v>64</v>
      </c>
      <c r="F144" t="s">
        <v>236</v>
      </c>
      <c r="G144" t="s">
        <v>238</v>
      </c>
      <c r="J144" t="s">
        <v>18</v>
      </c>
      <c r="K144">
        <v>5</v>
      </c>
      <c r="L144">
        <v>5</v>
      </c>
    </row>
    <row r="145" spans="1:12" x14ac:dyDescent="0.25">
      <c r="A145" s="3">
        <v>144</v>
      </c>
      <c r="B145" t="s">
        <v>12</v>
      </c>
      <c r="C145" t="s">
        <v>74</v>
      </c>
      <c r="D145" s="4" t="s">
        <v>18</v>
      </c>
      <c r="E145" t="s">
        <v>64</v>
      </c>
      <c r="F145" t="s">
        <v>236</v>
      </c>
      <c r="G145" t="s">
        <v>237</v>
      </c>
      <c r="J145" t="s">
        <v>97</v>
      </c>
      <c r="K145">
        <v>3</v>
      </c>
      <c r="L145">
        <v>3</v>
      </c>
    </row>
    <row r="146" spans="1:12" x14ac:dyDescent="0.25">
      <c r="A146" s="3">
        <v>145</v>
      </c>
      <c r="B146" t="s">
        <v>11</v>
      </c>
      <c r="C146" t="s">
        <v>87</v>
      </c>
      <c r="D146" s="4" t="s">
        <v>63</v>
      </c>
      <c r="E146" t="s">
        <v>64</v>
      </c>
      <c r="F146" t="s">
        <v>235</v>
      </c>
      <c r="G146" t="s">
        <v>236</v>
      </c>
      <c r="I146" t="s">
        <v>26</v>
      </c>
      <c r="J146" t="s">
        <v>192</v>
      </c>
      <c r="K146">
        <v>1</v>
      </c>
      <c r="L146">
        <v>1</v>
      </c>
    </row>
    <row r="147" spans="1:12" x14ac:dyDescent="0.25">
      <c r="A147" s="3">
        <v>146</v>
      </c>
      <c r="B147" t="s">
        <v>11</v>
      </c>
      <c r="C147" t="s">
        <v>62</v>
      </c>
      <c r="D147" s="4" t="s">
        <v>18</v>
      </c>
      <c r="E147" t="s">
        <v>6</v>
      </c>
      <c r="F147" t="s">
        <v>236</v>
      </c>
      <c r="G147" t="s">
        <v>238</v>
      </c>
      <c r="J147" t="s">
        <v>65</v>
      </c>
      <c r="K147">
        <v>4</v>
      </c>
      <c r="L147">
        <v>4</v>
      </c>
    </row>
    <row r="148" spans="1:12" x14ac:dyDescent="0.25">
      <c r="A148" s="3">
        <v>147</v>
      </c>
      <c r="B148" t="s">
        <v>11</v>
      </c>
      <c r="C148" t="s">
        <v>84</v>
      </c>
      <c r="D148" s="4" t="s">
        <v>63</v>
      </c>
      <c r="E148" t="s">
        <v>85</v>
      </c>
      <c r="F148" t="s">
        <v>235</v>
      </c>
      <c r="G148" t="s">
        <v>236</v>
      </c>
      <c r="J148" t="s">
        <v>63</v>
      </c>
      <c r="K148">
        <v>10</v>
      </c>
      <c r="L148">
        <v>10</v>
      </c>
    </row>
    <row r="149" spans="1:12" x14ac:dyDescent="0.25">
      <c r="A149" s="3">
        <v>148</v>
      </c>
      <c r="B149" t="s">
        <v>26</v>
      </c>
      <c r="C149" t="s">
        <v>84</v>
      </c>
      <c r="D149" s="4" t="s">
        <v>65</v>
      </c>
      <c r="E149" t="s">
        <v>85</v>
      </c>
      <c r="F149" t="s">
        <v>236</v>
      </c>
      <c r="G149" t="s">
        <v>238</v>
      </c>
      <c r="J149" t="s">
        <v>88</v>
      </c>
      <c r="K149">
        <v>2</v>
      </c>
      <c r="L149">
        <v>2</v>
      </c>
    </row>
    <row r="150" spans="1:12" x14ac:dyDescent="0.25">
      <c r="A150" s="3">
        <v>149</v>
      </c>
      <c r="B150" t="s">
        <v>26</v>
      </c>
      <c r="C150" t="s">
        <v>74</v>
      </c>
      <c r="D150" s="4" t="s">
        <v>14</v>
      </c>
      <c r="E150" t="s">
        <v>6</v>
      </c>
      <c r="F150" t="s">
        <v>236</v>
      </c>
      <c r="G150" t="s">
        <v>238</v>
      </c>
      <c r="J150" t="s">
        <v>14</v>
      </c>
      <c r="K150">
        <v>7</v>
      </c>
      <c r="L150">
        <v>7</v>
      </c>
    </row>
    <row r="151" spans="1:12" x14ac:dyDescent="0.25">
      <c r="A151" s="3">
        <v>150</v>
      </c>
      <c r="B151" t="s">
        <v>26</v>
      </c>
      <c r="C151" t="s">
        <v>74</v>
      </c>
      <c r="D151" s="4" t="s">
        <v>65</v>
      </c>
      <c r="E151" t="s">
        <v>85</v>
      </c>
      <c r="F151" t="s">
        <v>236</v>
      </c>
      <c r="G151" t="s">
        <v>238</v>
      </c>
      <c r="J151" t="s">
        <v>18</v>
      </c>
      <c r="K151">
        <v>7</v>
      </c>
      <c r="L151">
        <v>7</v>
      </c>
    </row>
    <row r="152" spans="1:12" x14ac:dyDescent="0.25">
      <c r="A152" s="3">
        <v>151</v>
      </c>
      <c r="B152" t="s">
        <v>12</v>
      </c>
      <c r="C152" t="s">
        <v>62</v>
      </c>
      <c r="D152" s="4" t="s">
        <v>124</v>
      </c>
      <c r="E152" t="s">
        <v>6</v>
      </c>
      <c r="F152" t="s">
        <v>236</v>
      </c>
      <c r="G152" t="s">
        <v>241</v>
      </c>
      <c r="J152" t="s">
        <v>97</v>
      </c>
      <c r="K152">
        <v>1</v>
      </c>
      <c r="L152">
        <v>1</v>
      </c>
    </row>
    <row r="153" spans="1:12" x14ac:dyDescent="0.25">
      <c r="A153" s="3">
        <v>152</v>
      </c>
      <c r="B153" t="s">
        <v>26</v>
      </c>
      <c r="C153" t="s">
        <v>62</v>
      </c>
      <c r="D153" s="4" t="s">
        <v>14</v>
      </c>
      <c r="E153" t="s">
        <v>6</v>
      </c>
      <c r="F153" t="s">
        <v>235</v>
      </c>
      <c r="G153" t="s">
        <v>237</v>
      </c>
      <c r="J153" t="s">
        <v>124</v>
      </c>
      <c r="K153">
        <v>2</v>
      </c>
      <c r="L153">
        <v>2</v>
      </c>
    </row>
    <row r="154" spans="1:12" x14ac:dyDescent="0.25">
      <c r="A154" s="3">
        <v>153</v>
      </c>
      <c r="B154" t="s">
        <v>12</v>
      </c>
      <c r="C154" t="s">
        <v>62</v>
      </c>
      <c r="D154" s="4" t="s">
        <v>18</v>
      </c>
      <c r="E154" t="s">
        <v>6</v>
      </c>
      <c r="F154" t="s">
        <v>235</v>
      </c>
      <c r="G154" t="s">
        <v>237</v>
      </c>
      <c r="I154" t="s">
        <v>12</v>
      </c>
      <c r="J154" t="s">
        <v>63</v>
      </c>
      <c r="K154">
        <v>4</v>
      </c>
      <c r="L154">
        <v>4</v>
      </c>
    </row>
    <row r="155" spans="1:12" x14ac:dyDescent="0.25">
      <c r="A155" s="3">
        <v>154</v>
      </c>
      <c r="B155" t="s">
        <v>11</v>
      </c>
      <c r="C155" t="s">
        <v>84</v>
      </c>
      <c r="D155" s="4" t="s">
        <v>14</v>
      </c>
      <c r="E155" t="s">
        <v>6</v>
      </c>
      <c r="F155" t="s">
        <v>238</v>
      </c>
      <c r="G155" t="s">
        <v>241</v>
      </c>
      <c r="J155" t="s">
        <v>18</v>
      </c>
      <c r="K155">
        <v>5</v>
      </c>
      <c r="L155">
        <v>5</v>
      </c>
    </row>
    <row r="156" spans="1:12" x14ac:dyDescent="0.25">
      <c r="A156" s="3">
        <v>155</v>
      </c>
      <c r="B156" t="s">
        <v>11</v>
      </c>
      <c r="C156" t="s">
        <v>84</v>
      </c>
      <c r="D156" s="4" t="s">
        <v>63</v>
      </c>
      <c r="E156" t="s">
        <v>6</v>
      </c>
      <c r="F156" t="s">
        <v>235</v>
      </c>
      <c r="G156" t="s">
        <v>236</v>
      </c>
      <c r="I156" t="s">
        <v>17</v>
      </c>
      <c r="J156" t="s">
        <v>14</v>
      </c>
      <c r="K156">
        <v>3</v>
      </c>
      <c r="L156">
        <v>3</v>
      </c>
    </row>
    <row r="157" spans="1:12" x14ac:dyDescent="0.25">
      <c r="A157" s="3">
        <v>156</v>
      </c>
      <c r="B157" t="s">
        <v>11</v>
      </c>
      <c r="C157" t="s">
        <v>87</v>
      </c>
      <c r="D157" s="4" t="s">
        <v>63</v>
      </c>
      <c r="E157" t="s">
        <v>64</v>
      </c>
      <c r="F157" t="s">
        <v>236</v>
      </c>
      <c r="G157" t="s">
        <v>238</v>
      </c>
      <c r="J157" t="s">
        <v>18</v>
      </c>
      <c r="K157">
        <v>1</v>
      </c>
      <c r="L157">
        <v>1</v>
      </c>
    </row>
    <row r="158" spans="1:12" x14ac:dyDescent="0.25">
      <c r="A158" s="3">
        <v>157</v>
      </c>
      <c r="B158" t="s">
        <v>11</v>
      </c>
      <c r="C158" t="s">
        <v>84</v>
      </c>
      <c r="D158" s="4" t="s">
        <v>63</v>
      </c>
      <c r="E158" t="s">
        <v>85</v>
      </c>
      <c r="F158" t="s">
        <v>235</v>
      </c>
      <c r="G158" t="s">
        <v>238</v>
      </c>
      <c r="I158" t="s">
        <v>163</v>
      </c>
      <c r="K158">
        <v>81</v>
      </c>
      <c r="L158">
        <v>81</v>
      </c>
    </row>
    <row r="159" spans="1:12" x14ac:dyDescent="0.25">
      <c r="A159" s="3">
        <v>158</v>
      </c>
      <c r="B159" t="s">
        <v>26</v>
      </c>
      <c r="C159" t="s">
        <v>74</v>
      </c>
      <c r="D159" s="4" t="s">
        <v>14</v>
      </c>
      <c r="E159" t="s">
        <v>6</v>
      </c>
      <c r="F159" t="s">
        <v>236</v>
      </c>
      <c r="G159" t="s">
        <v>238</v>
      </c>
    </row>
    <row r="160" spans="1:12" x14ac:dyDescent="0.25">
      <c r="A160" s="3">
        <v>159</v>
      </c>
      <c r="B160" t="s">
        <v>26</v>
      </c>
      <c r="C160" t="s">
        <v>74</v>
      </c>
      <c r="D160" s="4" t="s">
        <v>65</v>
      </c>
      <c r="E160" t="s">
        <v>85</v>
      </c>
      <c r="F160" t="s">
        <v>236</v>
      </c>
      <c r="G160" t="s">
        <v>238</v>
      </c>
    </row>
    <row r="161" spans="1:15" x14ac:dyDescent="0.25">
      <c r="A161" s="3">
        <v>160</v>
      </c>
      <c r="B161" t="s">
        <v>12</v>
      </c>
      <c r="C161" t="s">
        <v>62</v>
      </c>
      <c r="D161" s="4" t="s">
        <v>124</v>
      </c>
      <c r="E161" t="s">
        <v>6</v>
      </c>
      <c r="F161" t="s">
        <v>236</v>
      </c>
      <c r="G161" t="s">
        <v>241</v>
      </c>
      <c r="I161" s="2" t="s">
        <v>276</v>
      </c>
      <c r="J161" s="2" t="s">
        <v>239</v>
      </c>
    </row>
    <row r="162" spans="1:15" x14ac:dyDescent="0.25">
      <c r="A162" s="3">
        <v>161</v>
      </c>
      <c r="B162" t="s">
        <v>26</v>
      </c>
      <c r="C162" t="s">
        <v>87</v>
      </c>
      <c r="D162" s="4" t="s">
        <v>63</v>
      </c>
      <c r="E162" t="s">
        <v>64</v>
      </c>
      <c r="F162" t="s">
        <v>236</v>
      </c>
      <c r="G162" t="s">
        <v>238</v>
      </c>
      <c r="I162" s="2" t="s">
        <v>0</v>
      </c>
      <c r="J162" t="s">
        <v>235</v>
      </c>
      <c r="K162" t="s">
        <v>236</v>
      </c>
      <c r="L162" t="s">
        <v>238</v>
      </c>
      <c r="M162" t="s">
        <v>173</v>
      </c>
      <c r="N162" t="s">
        <v>237</v>
      </c>
      <c r="O162" t="s">
        <v>163</v>
      </c>
    </row>
    <row r="163" spans="1:15" x14ac:dyDescent="0.25">
      <c r="A163" s="3">
        <v>162</v>
      </c>
      <c r="B163" t="s">
        <v>11</v>
      </c>
      <c r="C163" t="s">
        <v>84</v>
      </c>
      <c r="D163" s="4" t="s">
        <v>63</v>
      </c>
      <c r="E163" t="s">
        <v>64</v>
      </c>
      <c r="F163" t="s">
        <v>236</v>
      </c>
      <c r="G163" t="s">
        <v>238</v>
      </c>
      <c r="I163" t="s">
        <v>13</v>
      </c>
      <c r="J163">
        <v>8</v>
      </c>
      <c r="L163">
        <v>10</v>
      </c>
      <c r="M163">
        <v>6</v>
      </c>
      <c r="N163">
        <v>11</v>
      </c>
      <c r="O163">
        <v>35</v>
      </c>
    </row>
    <row r="164" spans="1:15" x14ac:dyDescent="0.25">
      <c r="A164" s="3">
        <v>163</v>
      </c>
      <c r="B164" t="s">
        <v>11</v>
      </c>
      <c r="C164" t="s">
        <v>78</v>
      </c>
      <c r="D164" s="4" t="s">
        <v>18</v>
      </c>
      <c r="E164" t="s">
        <v>6</v>
      </c>
      <c r="F164" t="s">
        <v>236</v>
      </c>
      <c r="G164" t="s">
        <v>238</v>
      </c>
      <c r="I164" t="s">
        <v>11</v>
      </c>
      <c r="J164">
        <v>44</v>
      </c>
      <c r="K164">
        <v>51</v>
      </c>
      <c r="L164">
        <v>24</v>
      </c>
      <c r="M164">
        <v>1</v>
      </c>
      <c r="N164">
        <v>22</v>
      </c>
      <c r="O164">
        <v>142</v>
      </c>
    </row>
    <row r="165" spans="1:15" x14ac:dyDescent="0.25">
      <c r="A165" s="3">
        <v>164</v>
      </c>
      <c r="B165" t="s">
        <v>26</v>
      </c>
      <c r="C165" t="s">
        <v>84</v>
      </c>
      <c r="D165" s="4" t="s">
        <v>124</v>
      </c>
      <c r="E165" t="s">
        <v>85</v>
      </c>
      <c r="F165" t="s">
        <v>238</v>
      </c>
      <c r="G165" t="s">
        <v>241</v>
      </c>
      <c r="I165" t="s">
        <v>26</v>
      </c>
      <c r="J165">
        <v>17</v>
      </c>
      <c r="K165">
        <v>62</v>
      </c>
      <c r="L165">
        <v>34</v>
      </c>
      <c r="N165">
        <v>5</v>
      </c>
      <c r="O165">
        <v>118</v>
      </c>
    </row>
    <row r="166" spans="1:15" x14ac:dyDescent="0.25">
      <c r="A166" s="3">
        <v>165</v>
      </c>
      <c r="B166" t="s">
        <v>26</v>
      </c>
      <c r="C166" t="s">
        <v>87</v>
      </c>
      <c r="D166" s="4" t="s">
        <v>63</v>
      </c>
      <c r="E166" t="s">
        <v>6</v>
      </c>
      <c r="F166" t="s">
        <v>236</v>
      </c>
      <c r="G166" t="s">
        <v>238</v>
      </c>
      <c r="I166" t="s">
        <v>12</v>
      </c>
      <c r="J166">
        <v>11</v>
      </c>
      <c r="K166">
        <v>10</v>
      </c>
      <c r="L166">
        <v>9</v>
      </c>
      <c r="N166">
        <v>9</v>
      </c>
      <c r="O166">
        <v>39</v>
      </c>
    </row>
    <row r="167" spans="1:15" x14ac:dyDescent="0.25">
      <c r="A167" s="3">
        <v>166</v>
      </c>
      <c r="B167" t="s">
        <v>11</v>
      </c>
      <c r="C167" t="s">
        <v>84</v>
      </c>
      <c r="D167" s="4" t="s">
        <v>18</v>
      </c>
      <c r="E167" t="s">
        <v>6</v>
      </c>
      <c r="F167" t="s">
        <v>235</v>
      </c>
      <c r="G167" t="s">
        <v>236</v>
      </c>
      <c r="I167" t="s">
        <v>17</v>
      </c>
      <c r="J167">
        <v>4</v>
      </c>
      <c r="L167">
        <v>4</v>
      </c>
      <c r="N167">
        <v>2</v>
      </c>
      <c r="O167">
        <v>10</v>
      </c>
    </row>
    <row r="168" spans="1:15" x14ac:dyDescent="0.25">
      <c r="A168" s="3">
        <v>167</v>
      </c>
      <c r="B168" t="s">
        <v>13</v>
      </c>
      <c r="C168" t="s">
        <v>104</v>
      </c>
      <c r="D168" s="4" t="s">
        <v>65</v>
      </c>
      <c r="E168" t="s">
        <v>64</v>
      </c>
      <c r="F168" t="s">
        <v>235</v>
      </c>
      <c r="G168" t="s">
        <v>173</v>
      </c>
      <c r="I168" t="s">
        <v>163</v>
      </c>
      <c r="J168">
        <v>84</v>
      </c>
      <c r="K168">
        <v>123</v>
      </c>
      <c r="L168">
        <v>81</v>
      </c>
      <c r="M168">
        <v>7</v>
      </c>
      <c r="N168">
        <v>49</v>
      </c>
      <c r="O168">
        <v>344</v>
      </c>
    </row>
    <row r="169" spans="1:15" x14ac:dyDescent="0.25">
      <c r="A169" s="3">
        <v>168</v>
      </c>
      <c r="B169" t="s">
        <v>12</v>
      </c>
      <c r="C169" t="s">
        <v>62</v>
      </c>
      <c r="D169" s="4" t="s">
        <v>18</v>
      </c>
      <c r="E169" t="s">
        <v>6</v>
      </c>
      <c r="F169" t="s">
        <v>235</v>
      </c>
      <c r="G169" t="s">
        <v>237</v>
      </c>
    </row>
    <row r="170" spans="1:15" x14ac:dyDescent="0.25">
      <c r="A170" s="3">
        <v>169</v>
      </c>
      <c r="B170" t="s">
        <v>26</v>
      </c>
      <c r="C170" t="s">
        <v>74</v>
      </c>
      <c r="D170" s="4" t="s">
        <v>14</v>
      </c>
      <c r="E170" t="s">
        <v>64</v>
      </c>
      <c r="F170" t="s">
        <v>236</v>
      </c>
      <c r="G170" t="s">
        <v>238</v>
      </c>
    </row>
    <row r="171" spans="1:15" x14ac:dyDescent="0.25">
      <c r="A171" s="3">
        <v>170</v>
      </c>
      <c r="B171" t="s">
        <v>17</v>
      </c>
      <c r="C171" t="s">
        <v>74</v>
      </c>
      <c r="D171" s="4" t="s">
        <v>14</v>
      </c>
      <c r="E171" t="s">
        <v>6</v>
      </c>
      <c r="F171" t="s">
        <v>238</v>
      </c>
      <c r="G171" t="s">
        <v>241</v>
      </c>
    </row>
    <row r="172" spans="1:15" x14ac:dyDescent="0.25">
      <c r="A172" s="3">
        <v>171</v>
      </c>
      <c r="B172" t="s">
        <v>11</v>
      </c>
      <c r="C172" t="s">
        <v>84</v>
      </c>
      <c r="D172" s="4" t="s">
        <v>63</v>
      </c>
      <c r="E172" t="s">
        <v>6</v>
      </c>
      <c r="F172" t="s">
        <v>235</v>
      </c>
      <c r="G172" t="s">
        <v>236</v>
      </c>
    </row>
    <row r="173" spans="1:15" x14ac:dyDescent="0.25">
      <c r="A173" s="3">
        <v>172</v>
      </c>
      <c r="B173" t="s">
        <v>11</v>
      </c>
      <c r="C173" t="s">
        <v>87</v>
      </c>
      <c r="D173" s="4" t="s">
        <v>63</v>
      </c>
      <c r="E173" t="s">
        <v>64</v>
      </c>
      <c r="F173" t="s">
        <v>236</v>
      </c>
      <c r="G173" t="s">
        <v>238</v>
      </c>
    </row>
    <row r="174" spans="1:15" x14ac:dyDescent="0.25">
      <c r="A174" s="3">
        <v>173</v>
      </c>
      <c r="B174" t="s">
        <v>11</v>
      </c>
      <c r="C174" t="s">
        <v>84</v>
      </c>
      <c r="D174" s="4" t="s">
        <v>63</v>
      </c>
      <c r="E174" t="s">
        <v>85</v>
      </c>
      <c r="F174" t="s">
        <v>235</v>
      </c>
      <c r="G174" t="s">
        <v>238</v>
      </c>
    </row>
    <row r="175" spans="1:15" x14ac:dyDescent="0.25">
      <c r="A175" s="3">
        <v>174</v>
      </c>
      <c r="B175" t="s">
        <v>11</v>
      </c>
      <c r="C175" t="s">
        <v>104</v>
      </c>
      <c r="D175" s="4" t="s">
        <v>18</v>
      </c>
      <c r="E175" t="s">
        <v>85</v>
      </c>
      <c r="F175" t="s">
        <v>238</v>
      </c>
      <c r="G175" t="s">
        <v>241</v>
      </c>
    </row>
    <row r="176" spans="1:15" x14ac:dyDescent="0.25">
      <c r="A176" s="3">
        <v>175</v>
      </c>
      <c r="B176" t="s">
        <v>11</v>
      </c>
      <c r="C176" t="s">
        <v>74</v>
      </c>
      <c r="D176" s="4" t="s">
        <v>14</v>
      </c>
      <c r="E176" t="s">
        <v>85</v>
      </c>
      <c r="F176" t="s">
        <v>235</v>
      </c>
      <c r="G176" t="s">
        <v>236</v>
      </c>
    </row>
    <row r="177" spans="1:7" x14ac:dyDescent="0.25">
      <c r="A177" s="3">
        <v>176</v>
      </c>
      <c r="B177" t="s">
        <v>11</v>
      </c>
      <c r="C177" t="s">
        <v>84</v>
      </c>
      <c r="D177" s="4" t="s">
        <v>14</v>
      </c>
      <c r="E177" t="s">
        <v>64</v>
      </c>
      <c r="F177" t="s">
        <v>238</v>
      </c>
      <c r="G177" t="s">
        <v>241</v>
      </c>
    </row>
    <row r="178" spans="1:7" x14ac:dyDescent="0.25">
      <c r="A178" s="3">
        <v>177</v>
      </c>
      <c r="B178" t="s">
        <v>11</v>
      </c>
      <c r="C178" t="s">
        <v>104</v>
      </c>
      <c r="D178" s="4" t="s">
        <v>14</v>
      </c>
      <c r="E178" t="s">
        <v>6</v>
      </c>
      <c r="F178" t="s">
        <v>238</v>
      </c>
      <c r="G178" t="s">
        <v>241</v>
      </c>
    </row>
    <row r="179" spans="1:7" x14ac:dyDescent="0.25">
      <c r="A179" s="3">
        <v>178</v>
      </c>
      <c r="B179" t="s">
        <v>11</v>
      </c>
      <c r="C179" t="s">
        <v>84</v>
      </c>
      <c r="D179" s="4" t="s">
        <v>14</v>
      </c>
      <c r="E179" t="s">
        <v>64</v>
      </c>
      <c r="F179" t="s">
        <v>236</v>
      </c>
      <c r="G179" t="s">
        <v>238</v>
      </c>
    </row>
    <row r="180" spans="1:7" x14ac:dyDescent="0.25">
      <c r="A180" s="3">
        <v>179</v>
      </c>
      <c r="B180" t="s">
        <v>12</v>
      </c>
      <c r="C180" t="s">
        <v>84</v>
      </c>
      <c r="D180" s="4" t="s">
        <v>14</v>
      </c>
      <c r="E180" t="s">
        <v>6</v>
      </c>
      <c r="F180" t="s">
        <v>235</v>
      </c>
      <c r="G180" t="s">
        <v>237</v>
      </c>
    </row>
    <row r="181" spans="1:7" x14ac:dyDescent="0.25">
      <c r="A181" s="3">
        <v>180</v>
      </c>
      <c r="B181" t="s">
        <v>17</v>
      </c>
      <c r="C181" t="s">
        <v>84</v>
      </c>
      <c r="D181" s="4" t="s">
        <v>18</v>
      </c>
      <c r="E181" t="s">
        <v>6</v>
      </c>
      <c r="F181" t="s">
        <v>237</v>
      </c>
      <c r="G181" t="s">
        <v>241</v>
      </c>
    </row>
    <row r="182" spans="1:7" x14ac:dyDescent="0.25">
      <c r="A182" s="3">
        <v>181</v>
      </c>
      <c r="B182" t="s">
        <v>11</v>
      </c>
      <c r="C182" t="s">
        <v>78</v>
      </c>
      <c r="D182" s="4" t="s">
        <v>14</v>
      </c>
      <c r="E182" t="s">
        <v>6</v>
      </c>
      <c r="F182" t="s">
        <v>237</v>
      </c>
      <c r="G182" t="s">
        <v>173</v>
      </c>
    </row>
    <row r="183" spans="1:7" x14ac:dyDescent="0.25">
      <c r="A183" s="3">
        <v>182</v>
      </c>
      <c r="B183" t="s">
        <v>11</v>
      </c>
      <c r="C183" t="s">
        <v>74</v>
      </c>
      <c r="D183" s="4" t="s">
        <v>63</v>
      </c>
      <c r="E183" t="s">
        <v>85</v>
      </c>
      <c r="F183" t="s">
        <v>235</v>
      </c>
      <c r="G183" t="s">
        <v>236</v>
      </c>
    </row>
    <row r="184" spans="1:7" x14ac:dyDescent="0.25">
      <c r="A184" s="3">
        <v>183</v>
      </c>
      <c r="B184" t="s">
        <v>26</v>
      </c>
      <c r="C184" t="s">
        <v>74</v>
      </c>
      <c r="D184" s="4" t="s">
        <v>63</v>
      </c>
      <c r="E184" t="s">
        <v>64</v>
      </c>
      <c r="F184" t="s">
        <v>236</v>
      </c>
      <c r="G184" t="s">
        <v>241</v>
      </c>
    </row>
    <row r="185" spans="1:7" x14ac:dyDescent="0.25">
      <c r="A185" s="3">
        <v>184</v>
      </c>
      <c r="B185" t="s">
        <v>11</v>
      </c>
      <c r="C185" t="s">
        <v>62</v>
      </c>
      <c r="D185" s="4" t="s">
        <v>97</v>
      </c>
      <c r="E185" t="s">
        <v>64</v>
      </c>
      <c r="F185" t="s">
        <v>238</v>
      </c>
      <c r="G185" t="s">
        <v>241</v>
      </c>
    </row>
    <row r="186" spans="1:7" x14ac:dyDescent="0.25">
      <c r="A186" s="3">
        <v>185</v>
      </c>
      <c r="B186" t="s">
        <v>26</v>
      </c>
      <c r="C186" t="s">
        <v>62</v>
      </c>
      <c r="D186" s="4" t="s">
        <v>14</v>
      </c>
      <c r="E186" t="s">
        <v>6</v>
      </c>
      <c r="F186" t="s">
        <v>235</v>
      </c>
      <c r="G186" t="s">
        <v>237</v>
      </c>
    </row>
    <row r="187" spans="1:7" x14ac:dyDescent="0.25">
      <c r="A187" s="3">
        <v>186</v>
      </c>
      <c r="B187" t="s">
        <v>12</v>
      </c>
      <c r="C187" t="s">
        <v>62</v>
      </c>
      <c r="D187" s="4" t="s">
        <v>18</v>
      </c>
      <c r="E187" t="s">
        <v>6</v>
      </c>
      <c r="F187" t="s">
        <v>235</v>
      </c>
      <c r="G187" t="s">
        <v>237</v>
      </c>
    </row>
    <row r="188" spans="1:7" x14ac:dyDescent="0.25">
      <c r="A188" s="3">
        <v>187</v>
      </c>
      <c r="B188" t="s">
        <v>11</v>
      </c>
      <c r="C188" t="s">
        <v>84</v>
      </c>
      <c r="D188" s="4" t="s">
        <v>14</v>
      </c>
      <c r="E188" t="s">
        <v>6</v>
      </c>
      <c r="F188" t="s">
        <v>238</v>
      </c>
      <c r="G188" t="s">
        <v>241</v>
      </c>
    </row>
    <row r="189" spans="1:7" x14ac:dyDescent="0.25">
      <c r="A189" s="3">
        <v>188</v>
      </c>
      <c r="B189" t="s">
        <v>26</v>
      </c>
      <c r="C189" t="s">
        <v>62</v>
      </c>
      <c r="D189" s="4" t="s">
        <v>14</v>
      </c>
      <c r="E189" t="s">
        <v>64</v>
      </c>
      <c r="F189" t="s">
        <v>237</v>
      </c>
      <c r="G189" t="s">
        <v>238</v>
      </c>
    </row>
    <row r="190" spans="1:7" x14ac:dyDescent="0.25">
      <c r="A190" s="3">
        <v>189</v>
      </c>
      <c r="B190" t="s">
        <v>11</v>
      </c>
      <c r="C190" t="s">
        <v>84</v>
      </c>
      <c r="D190" s="4" t="s">
        <v>14</v>
      </c>
      <c r="E190" t="s">
        <v>6</v>
      </c>
      <c r="F190" t="s">
        <v>237</v>
      </c>
      <c r="G190" t="s">
        <v>241</v>
      </c>
    </row>
    <row r="191" spans="1:7" x14ac:dyDescent="0.25">
      <c r="A191" s="3">
        <v>190</v>
      </c>
      <c r="B191" t="s">
        <v>11</v>
      </c>
      <c r="C191" t="s">
        <v>62</v>
      </c>
      <c r="D191" s="4" t="s">
        <v>65</v>
      </c>
      <c r="E191" t="s">
        <v>6</v>
      </c>
      <c r="F191" t="s">
        <v>236</v>
      </c>
      <c r="G191" t="s">
        <v>238</v>
      </c>
    </row>
    <row r="192" spans="1:7" x14ac:dyDescent="0.25">
      <c r="A192" s="3">
        <v>191</v>
      </c>
      <c r="B192" t="s">
        <v>11</v>
      </c>
      <c r="C192" t="s">
        <v>62</v>
      </c>
      <c r="D192" s="4" t="s">
        <v>14</v>
      </c>
      <c r="E192" t="s">
        <v>64</v>
      </c>
      <c r="F192" t="s">
        <v>235</v>
      </c>
      <c r="G192" t="s">
        <v>236</v>
      </c>
    </row>
    <row r="193" spans="1:7" x14ac:dyDescent="0.25">
      <c r="A193" s="3">
        <v>192</v>
      </c>
      <c r="B193" t="s">
        <v>12</v>
      </c>
      <c r="C193" t="s">
        <v>74</v>
      </c>
      <c r="D193" s="4" t="s">
        <v>14</v>
      </c>
      <c r="E193" t="s">
        <v>64</v>
      </c>
      <c r="F193" t="s">
        <v>236</v>
      </c>
      <c r="G193" t="s">
        <v>237</v>
      </c>
    </row>
    <row r="194" spans="1:7" x14ac:dyDescent="0.25">
      <c r="A194" s="3">
        <v>193</v>
      </c>
      <c r="B194" t="s">
        <v>17</v>
      </c>
      <c r="C194" t="s">
        <v>84</v>
      </c>
      <c r="D194" s="4" t="s">
        <v>18</v>
      </c>
      <c r="E194" t="s">
        <v>6</v>
      </c>
      <c r="F194" t="s">
        <v>235</v>
      </c>
      <c r="G194" t="s">
        <v>237</v>
      </c>
    </row>
    <row r="195" spans="1:7" x14ac:dyDescent="0.25">
      <c r="A195" s="3">
        <v>194</v>
      </c>
      <c r="B195" t="s">
        <v>11</v>
      </c>
      <c r="C195" t="s">
        <v>104</v>
      </c>
      <c r="D195" s="4" t="s">
        <v>14</v>
      </c>
      <c r="E195" t="s">
        <v>6</v>
      </c>
      <c r="F195" t="s">
        <v>237</v>
      </c>
      <c r="G195" t="s">
        <v>241</v>
      </c>
    </row>
    <row r="196" spans="1:7" x14ac:dyDescent="0.25">
      <c r="A196" s="3">
        <v>195</v>
      </c>
      <c r="B196" t="s">
        <v>11</v>
      </c>
      <c r="C196" t="s">
        <v>104</v>
      </c>
      <c r="D196" s="4" t="s">
        <v>14</v>
      </c>
      <c r="E196" t="s">
        <v>85</v>
      </c>
      <c r="F196" t="s">
        <v>237</v>
      </c>
      <c r="G196" t="s">
        <v>241</v>
      </c>
    </row>
    <row r="197" spans="1:7" x14ac:dyDescent="0.25">
      <c r="A197" s="3">
        <v>196</v>
      </c>
      <c r="B197" t="s">
        <v>13</v>
      </c>
      <c r="C197" t="s">
        <v>104</v>
      </c>
      <c r="D197" s="4" t="s">
        <v>14</v>
      </c>
      <c r="E197" t="s">
        <v>6</v>
      </c>
      <c r="F197" t="s">
        <v>238</v>
      </c>
      <c r="G197" t="s">
        <v>241</v>
      </c>
    </row>
    <row r="198" spans="1:7" x14ac:dyDescent="0.25">
      <c r="A198" s="3">
        <v>197</v>
      </c>
      <c r="B198" t="s">
        <v>11</v>
      </c>
      <c r="C198" t="s">
        <v>62</v>
      </c>
      <c r="D198" s="4" t="s">
        <v>18</v>
      </c>
      <c r="E198" t="s">
        <v>6</v>
      </c>
      <c r="F198" t="s">
        <v>236</v>
      </c>
      <c r="G198" t="s">
        <v>238</v>
      </c>
    </row>
    <row r="199" spans="1:7" x14ac:dyDescent="0.25">
      <c r="A199" s="3">
        <v>198</v>
      </c>
      <c r="B199" t="s">
        <v>11</v>
      </c>
      <c r="C199" t="s">
        <v>78</v>
      </c>
      <c r="D199" s="4" t="s">
        <v>63</v>
      </c>
      <c r="E199" t="s">
        <v>64</v>
      </c>
      <c r="F199" t="s">
        <v>236</v>
      </c>
      <c r="G199" t="s">
        <v>237</v>
      </c>
    </row>
    <row r="200" spans="1:7" x14ac:dyDescent="0.25">
      <c r="A200" s="3">
        <v>199</v>
      </c>
      <c r="B200" t="s">
        <v>11</v>
      </c>
      <c r="C200" t="s">
        <v>84</v>
      </c>
      <c r="D200" s="4" t="s">
        <v>18</v>
      </c>
      <c r="E200" t="s">
        <v>6</v>
      </c>
      <c r="F200" t="s">
        <v>235</v>
      </c>
      <c r="G200" t="s">
        <v>236</v>
      </c>
    </row>
    <row r="201" spans="1:7" x14ac:dyDescent="0.25">
      <c r="A201" s="3">
        <v>200</v>
      </c>
      <c r="B201" t="s">
        <v>26</v>
      </c>
      <c r="C201" t="s">
        <v>84</v>
      </c>
      <c r="D201" s="4" t="s">
        <v>18</v>
      </c>
      <c r="E201" t="s">
        <v>6</v>
      </c>
      <c r="F201" t="s">
        <v>238</v>
      </c>
      <c r="G201" t="s">
        <v>241</v>
      </c>
    </row>
    <row r="202" spans="1:7" x14ac:dyDescent="0.25">
      <c r="A202" s="3">
        <v>201</v>
      </c>
      <c r="B202" t="s">
        <v>26</v>
      </c>
      <c r="C202" t="s">
        <v>78</v>
      </c>
      <c r="D202" s="4" t="s">
        <v>65</v>
      </c>
      <c r="E202" t="s">
        <v>85</v>
      </c>
      <c r="F202" t="s">
        <v>236</v>
      </c>
      <c r="G202" t="s">
        <v>238</v>
      </c>
    </row>
    <row r="203" spans="1:7" x14ac:dyDescent="0.25">
      <c r="A203" s="3">
        <v>202</v>
      </c>
      <c r="B203" t="s">
        <v>26</v>
      </c>
      <c r="C203" t="s">
        <v>84</v>
      </c>
      <c r="D203" s="4" t="s">
        <v>65</v>
      </c>
      <c r="E203" t="s">
        <v>85</v>
      </c>
      <c r="F203" t="s">
        <v>236</v>
      </c>
      <c r="G203" t="s">
        <v>238</v>
      </c>
    </row>
    <row r="204" spans="1:7" x14ac:dyDescent="0.25">
      <c r="A204" s="3">
        <v>203</v>
      </c>
      <c r="B204" t="s">
        <v>12</v>
      </c>
      <c r="C204" t="s">
        <v>84</v>
      </c>
      <c r="D204" s="4" t="s">
        <v>18</v>
      </c>
      <c r="E204" t="s">
        <v>6</v>
      </c>
      <c r="F204" t="s">
        <v>237</v>
      </c>
      <c r="G204" t="s">
        <v>241</v>
      </c>
    </row>
    <row r="205" spans="1:7" x14ac:dyDescent="0.25">
      <c r="A205" s="3">
        <v>204</v>
      </c>
      <c r="B205" t="s">
        <v>12</v>
      </c>
      <c r="C205" t="s">
        <v>62</v>
      </c>
      <c r="D205" s="4" t="s">
        <v>18</v>
      </c>
      <c r="E205" t="s">
        <v>6</v>
      </c>
      <c r="F205" t="s">
        <v>238</v>
      </c>
      <c r="G205" t="s">
        <v>241</v>
      </c>
    </row>
    <row r="206" spans="1:7" x14ac:dyDescent="0.25">
      <c r="A206" s="3">
        <v>205</v>
      </c>
      <c r="B206" t="s">
        <v>12</v>
      </c>
      <c r="C206" t="s">
        <v>62</v>
      </c>
      <c r="D206" s="4" t="s">
        <v>124</v>
      </c>
      <c r="E206" t="s">
        <v>6</v>
      </c>
      <c r="F206" t="s">
        <v>236</v>
      </c>
      <c r="G206" t="s">
        <v>241</v>
      </c>
    </row>
    <row r="207" spans="1:7" x14ac:dyDescent="0.25">
      <c r="A207" s="3">
        <v>206</v>
      </c>
      <c r="B207" t="s">
        <v>13</v>
      </c>
      <c r="C207" t="s">
        <v>78</v>
      </c>
      <c r="D207" s="4" t="s">
        <v>14</v>
      </c>
      <c r="E207" t="s">
        <v>64</v>
      </c>
      <c r="F207" t="s">
        <v>235</v>
      </c>
      <c r="G207" t="s">
        <v>173</v>
      </c>
    </row>
    <row r="208" spans="1:7" x14ac:dyDescent="0.25">
      <c r="A208" s="3">
        <v>207</v>
      </c>
      <c r="B208" t="s">
        <v>13</v>
      </c>
      <c r="C208" t="s">
        <v>104</v>
      </c>
      <c r="D208" s="4" t="s">
        <v>14</v>
      </c>
      <c r="E208" t="s">
        <v>64</v>
      </c>
      <c r="F208" t="s">
        <v>237</v>
      </c>
      <c r="G208" t="s">
        <v>173</v>
      </c>
    </row>
    <row r="209" spans="1:16" x14ac:dyDescent="0.25">
      <c r="A209" s="3">
        <v>208</v>
      </c>
      <c r="B209" t="s">
        <v>11</v>
      </c>
      <c r="C209" t="s">
        <v>78</v>
      </c>
      <c r="D209" s="4" t="s">
        <v>14</v>
      </c>
      <c r="E209" t="s">
        <v>6</v>
      </c>
      <c r="F209" t="s">
        <v>237</v>
      </c>
      <c r="G209" t="s">
        <v>173</v>
      </c>
    </row>
    <row r="210" spans="1:16" x14ac:dyDescent="0.25">
      <c r="A210" s="3">
        <v>209</v>
      </c>
      <c r="B210" t="s">
        <v>26</v>
      </c>
      <c r="C210" t="s">
        <v>74</v>
      </c>
      <c r="D210" s="4" t="s">
        <v>63</v>
      </c>
      <c r="E210" t="s">
        <v>85</v>
      </c>
      <c r="F210" t="s">
        <v>236</v>
      </c>
      <c r="G210" t="s">
        <v>238</v>
      </c>
    </row>
    <row r="211" spans="1:16" x14ac:dyDescent="0.25">
      <c r="A211" s="3">
        <v>210</v>
      </c>
      <c r="B211" t="s">
        <v>11</v>
      </c>
      <c r="C211" t="s">
        <v>62</v>
      </c>
      <c r="D211" s="4" t="s">
        <v>97</v>
      </c>
      <c r="E211" t="s">
        <v>64</v>
      </c>
      <c r="F211" t="s">
        <v>238</v>
      </c>
      <c r="G211" t="s">
        <v>241</v>
      </c>
    </row>
    <row r="212" spans="1:16" x14ac:dyDescent="0.25">
      <c r="A212" s="3">
        <v>211</v>
      </c>
      <c r="B212" t="s">
        <v>13</v>
      </c>
      <c r="C212" t="s">
        <v>78</v>
      </c>
      <c r="D212" s="4" t="s">
        <v>18</v>
      </c>
      <c r="E212" t="s">
        <v>64</v>
      </c>
      <c r="F212" t="s">
        <v>235</v>
      </c>
      <c r="G212" t="s">
        <v>173</v>
      </c>
    </row>
    <row r="213" spans="1:16" x14ac:dyDescent="0.25">
      <c r="A213" s="3">
        <v>7</v>
      </c>
      <c r="B213" t="s">
        <v>11</v>
      </c>
      <c r="C213" t="s">
        <v>87</v>
      </c>
      <c r="D213" s="4" t="s">
        <v>65</v>
      </c>
      <c r="E213" s="4" t="s">
        <v>85</v>
      </c>
      <c r="F213" t="s">
        <v>235</v>
      </c>
      <c r="G213" t="s">
        <v>236</v>
      </c>
      <c r="I213" s="2" t="s">
        <v>233</v>
      </c>
      <c r="K213" s="2" t="s">
        <v>239</v>
      </c>
    </row>
    <row r="214" spans="1:16" x14ac:dyDescent="0.25">
      <c r="A214" s="3">
        <v>12</v>
      </c>
      <c r="B214" t="s">
        <v>26</v>
      </c>
      <c r="C214" t="s">
        <v>74</v>
      </c>
      <c r="D214" s="4" t="s">
        <v>65</v>
      </c>
      <c r="E214" s="4" t="s">
        <v>64</v>
      </c>
      <c r="F214" t="s">
        <v>236</v>
      </c>
      <c r="G214" t="s">
        <v>241</v>
      </c>
      <c r="I214" s="2" t="s">
        <v>0</v>
      </c>
      <c r="J214" s="2" t="s">
        <v>228</v>
      </c>
      <c r="K214" t="s">
        <v>235</v>
      </c>
      <c r="L214" t="s">
        <v>236</v>
      </c>
      <c r="M214" t="s">
        <v>238</v>
      </c>
      <c r="N214" t="s">
        <v>173</v>
      </c>
      <c r="O214" t="s">
        <v>237</v>
      </c>
      <c r="P214" t="s">
        <v>163</v>
      </c>
    </row>
    <row r="215" spans="1:16" x14ac:dyDescent="0.25">
      <c r="A215" s="3">
        <v>13</v>
      </c>
      <c r="B215" t="s">
        <v>11</v>
      </c>
      <c r="C215" t="s">
        <v>62</v>
      </c>
      <c r="D215" s="4" t="s">
        <v>63</v>
      </c>
      <c r="E215" s="4" t="s">
        <v>64</v>
      </c>
      <c r="F215" t="s">
        <v>238</v>
      </c>
      <c r="G215" t="s">
        <v>241</v>
      </c>
      <c r="I215" t="s">
        <v>13</v>
      </c>
      <c r="J215" t="s">
        <v>14</v>
      </c>
      <c r="K215">
        <v>4</v>
      </c>
      <c r="M215">
        <v>4</v>
      </c>
      <c r="N215">
        <v>4</v>
      </c>
      <c r="O215">
        <v>6</v>
      </c>
      <c r="P215">
        <v>18</v>
      </c>
    </row>
    <row r="216" spans="1:16" x14ac:dyDescent="0.25">
      <c r="A216" s="3">
        <v>18</v>
      </c>
      <c r="B216" t="s">
        <v>11</v>
      </c>
      <c r="C216" t="s">
        <v>84</v>
      </c>
      <c r="D216" s="4" t="s">
        <v>65</v>
      </c>
      <c r="E216" s="4" t="s">
        <v>6</v>
      </c>
      <c r="F216" t="s">
        <v>235</v>
      </c>
      <c r="G216" t="s">
        <v>236</v>
      </c>
      <c r="J216" t="s">
        <v>18</v>
      </c>
      <c r="K216">
        <v>1</v>
      </c>
      <c r="M216">
        <v>2</v>
      </c>
      <c r="N216">
        <v>2</v>
      </c>
      <c r="O216">
        <v>3</v>
      </c>
      <c r="P216">
        <v>8</v>
      </c>
    </row>
    <row r="217" spans="1:16" x14ac:dyDescent="0.25">
      <c r="A217" s="3">
        <v>21</v>
      </c>
      <c r="B217" t="s">
        <v>11</v>
      </c>
      <c r="C217" t="s">
        <v>84</v>
      </c>
      <c r="D217" s="4" t="s">
        <v>14</v>
      </c>
      <c r="E217" s="4" t="s">
        <v>85</v>
      </c>
      <c r="F217" t="s">
        <v>235</v>
      </c>
      <c r="G217" t="s">
        <v>236</v>
      </c>
      <c r="I217" t="s">
        <v>11</v>
      </c>
      <c r="J217" t="s">
        <v>14</v>
      </c>
      <c r="K217">
        <v>11</v>
      </c>
      <c r="L217">
        <v>10</v>
      </c>
      <c r="M217">
        <v>9</v>
      </c>
      <c r="O217">
        <v>16</v>
      </c>
      <c r="P217">
        <v>46</v>
      </c>
    </row>
    <row r="218" spans="1:16" x14ac:dyDescent="0.25">
      <c r="A218" s="3">
        <v>27</v>
      </c>
      <c r="B218" t="s">
        <v>13</v>
      </c>
      <c r="C218" t="s">
        <v>104</v>
      </c>
      <c r="D218" s="4" t="s">
        <v>65</v>
      </c>
      <c r="E218" s="4" t="s">
        <v>6</v>
      </c>
      <c r="F218" t="s">
        <v>238</v>
      </c>
      <c r="G218" t="s">
        <v>241</v>
      </c>
      <c r="J218" t="s">
        <v>18</v>
      </c>
      <c r="K218">
        <v>3</v>
      </c>
      <c r="L218">
        <v>7</v>
      </c>
      <c r="M218">
        <v>5</v>
      </c>
      <c r="O218">
        <v>1</v>
      </c>
      <c r="P218">
        <v>16</v>
      </c>
    </row>
    <row r="219" spans="1:16" x14ac:dyDescent="0.25">
      <c r="A219" s="3">
        <v>28</v>
      </c>
      <c r="B219" t="s">
        <v>13</v>
      </c>
      <c r="C219" t="s">
        <v>104</v>
      </c>
      <c r="D219" s="4" t="s">
        <v>14</v>
      </c>
      <c r="E219" s="4" t="s">
        <v>6</v>
      </c>
      <c r="F219" t="s">
        <v>237</v>
      </c>
      <c r="G219" t="s">
        <v>238</v>
      </c>
      <c r="I219" t="s">
        <v>26</v>
      </c>
      <c r="J219" t="s">
        <v>14</v>
      </c>
      <c r="K219">
        <v>8</v>
      </c>
      <c r="L219">
        <v>8</v>
      </c>
      <c r="M219">
        <v>7</v>
      </c>
      <c r="O219">
        <v>3</v>
      </c>
      <c r="P219">
        <v>26</v>
      </c>
    </row>
    <row r="220" spans="1:16" x14ac:dyDescent="0.25">
      <c r="A220" s="3">
        <v>31</v>
      </c>
      <c r="B220" t="s">
        <v>11</v>
      </c>
      <c r="C220" t="s">
        <v>84</v>
      </c>
      <c r="D220" s="4" t="s">
        <v>97</v>
      </c>
      <c r="E220" s="4" t="s">
        <v>85</v>
      </c>
      <c r="F220" t="s">
        <v>235</v>
      </c>
      <c r="G220" t="s">
        <v>236</v>
      </c>
      <c r="J220" t="s">
        <v>18</v>
      </c>
      <c r="K220">
        <v>3</v>
      </c>
      <c r="M220">
        <v>7</v>
      </c>
      <c r="O220">
        <v>1</v>
      </c>
      <c r="P220">
        <v>11</v>
      </c>
    </row>
    <row r="221" spans="1:16" x14ac:dyDescent="0.25">
      <c r="A221" s="3">
        <v>34</v>
      </c>
      <c r="B221" t="s">
        <v>11</v>
      </c>
      <c r="C221" t="s">
        <v>62</v>
      </c>
      <c r="D221" s="4" t="s">
        <v>63</v>
      </c>
      <c r="E221" s="4" t="s">
        <v>85</v>
      </c>
      <c r="F221" t="s">
        <v>237</v>
      </c>
      <c r="G221" t="s">
        <v>241</v>
      </c>
      <c r="I221" t="s">
        <v>12</v>
      </c>
      <c r="J221" t="s">
        <v>14</v>
      </c>
      <c r="K221">
        <v>3</v>
      </c>
      <c r="L221">
        <v>1</v>
      </c>
      <c r="O221">
        <v>3</v>
      </c>
      <c r="P221">
        <v>7</v>
      </c>
    </row>
    <row r="222" spans="1:16" x14ac:dyDescent="0.25">
      <c r="A222" s="3">
        <v>37</v>
      </c>
      <c r="B222" t="s">
        <v>11</v>
      </c>
      <c r="C222" t="s">
        <v>84</v>
      </c>
      <c r="D222" s="4" t="s">
        <v>65</v>
      </c>
      <c r="E222" s="4" t="s">
        <v>6</v>
      </c>
      <c r="F222" t="s">
        <v>235</v>
      </c>
      <c r="G222" t="s">
        <v>236</v>
      </c>
      <c r="J222" t="s">
        <v>18</v>
      </c>
      <c r="K222">
        <v>6</v>
      </c>
      <c r="L222">
        <v>2</v>
      </c>
      <c r="M222">
        <v>5</v>
      </c>
      <c r="O222">
        <v>3</v>
      </c>
      <c r="P222">
        <v>16</v>
      </c>
    </row>
    <row r="223" spans="1:16" x14ac:dyDescent="0.25">
      <c r="A223" s="3">
        <v>40</v>
      </c>
      <c r="B223" t="s">
        <v>11</v>
      </c>
      <c r="C223" t="s">
        <v>104</v>
      </c>
      <c r="D223" s="4" t="s">
        <v>14</v>
      </c>
      <c r="E223" s="4" t="s">
        <v>85</v>
      </c>
      <c r="F223" t="s">
        <v>238</v>
      </c>
      <c r="G223" t="s">
        <v>241</v>
      </c>
      <c r="I223" t="s">
        <v>17</v>
      </c>
      <c r="J223" t="s">
        <v>14</v>
      </c>
      <c r="M223">
        <v>3</v>
      </c>
      <c r="P223">
        <v>3</v>
      </c>
    </row>
    <row r="224" spans="1:16" x14ac:dyDescent="0.25">
      <c r="A224" s="3">
        <v>42</v>
      </c>
      <c r="B224" t="s">
        <v>11</v>
      </c>
      <c r="C224" t="s">
        <v>84</v>
      </c>
      <c r="D224" s="4" t="s">
        <v>63</v>
      </c>
      <c r="E224" s="4" t="s">
        <v>64</v>
      </c>
      <c r="F224" t="s">
        <v>235</v>
      </c>
      <c r="G224" t="s">
        <v>236</v>
      </c>
      <c r="J224" t="s">
        <v>18</v>
      </c>
      <c r="K224">
        <v>3</v>
      </c>
      <c r="M224">
        <v>1</v>
      </c>
      <c r="O224">
        <v>2</v>
      </c>
      <c r="P224">
        <v>6</v>
      </c>
    </row>
    <row r="225" spans="1:16" x14ac:dyDescent="0.25">
      <c r="A225" s="3">
        <v>44</v>
      </c>
      <c r="B225" t="s">
        <v>11</v>
      </c>
      <c r="C225" t="s">
        <v>84</v>
      </c>
      <c r="D225" s="4" t="s">
        <v>63</v>
      </c>
      <c r="E225" s="4" t="s">
        <v>64</v>
      </c>
      <c r="F225" t="s">
        <v>236</v>
      </c>
      <c r="G225" t="s">
        <v>238</v>
      </c>
      <c r="I225" t="s">
        <v>163</v>
      </c>
      <c r="K225">
        <v>42</v>
      </c>
      <c r="L225">
        <v>28</v>
      </c>
      <c r="M225">
        <v>43</v>
      </c>
      <c r="N225">
        <v>6</v>
      </c>
      <c r="O225">
        <v>38</v>
      </c>
      <c r="P225">
        <v>157</v>
      </c>
    </row>
    <row r="226" spans="1:16" x14ac:dyDescent="0.25">
      <c r="A226" s="3">
        <v>46</v>
      </c>
      <c r="B226" t="s">
        <v>11</v>
      </c>
      <c r="C226" t="s">
        <v>62</v>
      </c>
      <c r="D226" s="4" t="s">
        <v>14</v>
      </c>
      <c r="E226" s="4" t="s">
        <v>6</v>
      </c>
      <c r="F226" t="s">
        <v>238</v>
      </c>
      <c r="G226" t="s">
        <v>241</v>
      </c>
    </row>
    <row r="227" spans="1:16" x14ac:dyDescent="0.25">
      <c r="A227" s="3">
        <v>48</v>
      </c>
      <c r="B227" t="s">
        <v>11</v>
      </c>
      <c r="C227" t="s">
        <v>104</v>
      </c>
      <c r="D227" s="4" t="s">
        <v>63</v>
      </c>
      <c r="E227" s="4" t="s">
        <v>85</v>
      </c>
      <c r="F227" t="s">
        <v>237</v>
      </c>
      <c r="G227" t="s">
        <v>241</v>
      </c>
      <c r="I227" s="2" t="s">
        <v>233</v>
      </c>
      <c r="K227" s="2" t="s">
        <v>239</v>
      </c>
    </row>
    <row r="228" spans="1:16" x14ac:dyDescent="0.25">
      <c r="A228" s="3">
        <v>49</v>
      </c>
      <c r="B228" t="s">
        <v>11</v>
      </c>
      <c r="C228" t="s">
        <v>78</v>
      </c>
      <c r="D228" s="4" t="s">
        <v>14</v>
      </c>
      <c r="E228" s="4" t="s">
        <v>85</v>
      </c>
      <c r="F228" t="s">
        <v>237</v>
      </c>
      <c r="G228" t="s">
        <v>238</v>
      </c>
      <c r="I228" s="2" t="s">
        <v>0</v>
      </c>
      <c r="J228" s="2" t="s">
        <v>228</v>
      </c>
      <c r="K228" t="s">
        <v>235</v>
      </c>
      <c r="L228" t="s">
        <v>236</v>
      </c>
      <c r="M228" t="s">
        <v>238</v>
      </c>
      <c r="N228" t="s">
        <v>173</v>
      </c>
      <c r="O228" t="s">
        <v>237</v>
      </c>
      <c r="P228" t="s">
        <v>163</v>
      </c>
    </row>
    <row r="229" spans="1:16" x14ac:dyDescent="0.25">
      <c r="A229" s="3">
        <v>50</v>
      </c>
      <c r="B229" t="s">
        <v>26</v>
      </c>
      <c r="C229" t="s">
        <v>84</v>
      </c>
      <c r="D229" s="4" t="s">
        <v>63</v>
      </c>
      <c r="E229" s="4" t="s">
        <v>6</v>
      </c>
      <c r="F229" t="s">
        <v>238</v>
      </c>
      <c r="G229" t="s">
        <v>241</v>
      </c>
      <c r="I229" t="s">
        <v>13</v>
      </c>
      <c r="J229" t="s">
        <v>14</v>
      </c>
      <c r="K229">
        <v>4</v>
      </c>
      <c r="M229">
        <v>4</v>
      </c>
      <c r="N229">
        <v>4</v>
      </c>
      <c r="O229">
        <v>6</v>
      </c>
      <c r="P229">
        <v>18</v>
      </c>
    </row>
    <row r="230" spans="1:16" x14ac:dyDescent="0.25">
      <c r="A230" s="3">
        <v>51</v>
      </c>
      <c r="B230" t="s">
        <v>11</v>
      </c>
      <c r="C230" t="s">
        <v>62</v>
      </c>
      <c r="D230" s="4" t="s">
        <v>14</v>
      </c>
      <c r="E230" s="4" t="s">
        <v>6</v>
      </c>
      <c r="F230" t="s">
        <v>236</v>
      </c>
      <c r="G230" t="s">
        <v>238</v>
      </c>
      <c r="J230" t="s">
        <v>18</v>
      </c>
      <c r="K230">
        <v>1</v>
      </c>
      <c r="M230">
        <v>2</v>
      </c>
      <c r="N230">
        <v>2</v>
      </c>
      <c r="O230">
        <v>3</v>
      </c>
      <c r="P230">
        <v>8</v>
      </c>
    </row>
    <row r="231" spans="1:16" x14ac:dyDescent="0.25">
      <c r="A231" s="3">
        <v>52</v>
      </c>
      <c r="B231" t="s">
        <v>11</v>
      </c>
      <c r="C231" t="s">
        <v>78</v>
      </c>
      <c r="D231" s="4" t="s">
        <v>65</v>
      </c>
      <c r="E231" s="4" t="s">
        <v>64</v>
      </c>
      <c r="F231" t="s">
        <v>236</v>
      </c>
      <c r="G231" t="s">
        <v>237</v>
      </c>
      <c r="I231" t="s">
        <v>11</v>
      </c>
      <c r="J231" t="s">
        <v>14</v>
      </c>
      <c r="K231">
        <v>11</v>
      </c>
      <c r="L231">
        <v>10</v>
      </c>
      <c r="M231">
        <v>9</v>
      </c>
      <c r="O231">
        <v>16</v>
      </c>
      <c r="P231">
        <v>46</v>
      </c>
    </row>
    <row r="232" spans="1:16" x14ac:dyDescent="0.25">
      <c r="A232" s="3">
        <v>57</v>
      </c>
      <c r="B232" t="s">
        <v>13</v>
      </c>
      <c r="C232" t="s">
        <v>104</v>
      </c>
      <c r="D232" s="4" t="s">
        <v>14</v>
      </c>
      <c r="E232" s="4" t="s">
        <v>85</v>
      </c>
      <c r="F232" t="s">
        <v>173</v>
      </c>
      <c r="G232" t="s">
        <v>241</v>
      </c>
      <c r="J232" t="s">
        <v>18</v>
      </c>
      <c r="K232">
        <v>3</v>
      </c>
      <c r="L232">
        <v>7</v>
      </c>
      <c r="M232">
        <v>5</v>
      </c>
      <c r="O232">
        <v>1</v>
      </c>
      <c r="P232">
        <v>16</v>
      </c>
    </row>
    <row r="233" spans="1:16" x14ac:dyDescent="0.25">
      <c r="A233" s="3">
        <v>58</v>
      </c>
      <c r="B233" t="s">
        <v>26</v>
      </c>
      <c r="C233" t="s">
        <v>74</v>
      </c>
      <c r="D233" s="4" t="s">
        <v>14</v>
      </c>
      <c r="E233" s="4" t="s">
        <v>85</v>
      </c>
      <c r="F233" t="s">
        <v>238</v>
      </c>
      <c r="G233" t="s">
        <v>241</v>
      </c>
      <c r="I233" t="s">
        <v>26</v>
      </c>
      <c r="J233" t="s">
        <v>14</v>
      </c>
      <c r="K233">
        <v>8</v>
      </c>
      <c r="L233">
        <v>8</v>
      </c>
      <c r="M233">
        <v>7</v>
      </c>
      <c r="O233">
        <v>3</v>
      </c>
      <c r="P233">
        <v>26</v>
      </c>
    </row>
    <row r="234" spans="1:16" x14ac:dyDescent="0.25">
      <c r="A234" s="3">
        <v>59</v>
      </c>
      <c r="B234" t="s">
        <v>13</v>
      </c>
      <c r="C234" t="s">
        <v>104</v>
      </c>
      <c r="D234" s="4" t="s">
        <v>63</v>
      </c>
      <c r="E234" s="4" t="s">
        <v>85</v>
      </c>
      <c r="F234" t="s">
        <v>238</v>
      </c>
      <c r="G234" t="s">
        <v>241</v>
      </c>
      <c r="J234" t="s">
        <v>18</v>
      </c>
      <c r="K234">
        <v>3</v>
      </c>
      <c r="M234">
        <v>7</v>
      </c>
      <c r="O234">
        <v>1</v>
      </c>
      <c r="P234">
        <v>11</v>
      </c>
    </row>
    <row r="235" spans="1:16" x14ac:dyDescent="0.25">
      <c r="A235" s="3">
        <v>61</v>
      </c>
      <c r="B235" t="s">
        <v>11</v>
      </c>
      <c r="C235" t="s">
        <v>84</v>
      </c>
      <c r="D235" s="4" t="s">
        <v>65</v>
      </c>
      <c r="E235" s="4" t="s">
        <v>64</v>
      </c>
      <c r="F235" t="s">
        <v>236</v>
      </c>
      <c r="G235" t="s">
        <v>238</v>
      </c>
      <c r="I235" t="s">
        <v>12</v>
      </c>
      <c r="J235" t="s">
        <v>14</v>
      </c>
      <c r="K235">
        <v>3</v>
      </c>
      <c r="L235">
        <v>1</v>
      </c>
      <c r="O235">
        <v>3</v>
      </c>
      <c r="P235">
        <v>7</v>
      </c>
    </row>
    <row r="236" spans="1:16" x14ac:dyDescent="0.25">
      <c r="A236" s="3">
        <v>62</v>
      </c>
      <c r="B236" t="s">
        <v>11</v>
      </c>
      <c r="C236" t="s">
        <v>78</v>
      </c>
      <c r="D236" s="4" t="s">
        <v>14</v>
      </c>
      <c r="E236" s="4" t="s">
        <v>6</v>
      </c>
      <c r="F236" t="s">
        <v>236</v>
      </c>
      <c r="G236" t="s">
        <v>238</v>
      </c>
      <c r="J236" t="s">
        <v>18</v>
      </c>
      <c r="K236">
        <v>6</v>
      </c>
      <c r="L236">
        <v>2</v>
      </c>
      <c r="M236">
        <v>5</v>
      </c>
      <c r="O236">
        <v>3</v>
      </c>
      <c r="P236">
        <v>16</v>
      </c>
    </row>
    <row r="237" spans="1:16" x14ac:dyDescent="0.25">
      <c r="A237" s="3">
        <v>63</v>
      </c>
      <c r="B237" t="s">
        <v>26</v>
      </c>
      <c r="C237" t="s">
        <v>84</v>
      </c>
      <c r="D237" s="4" t="s">
        <v>63</v>
      </c>
      <c r="E237" s="4" t="s">
        <v>85</v>
      </c>
      <c r="F237" t="s">
        <v>238</v>
      </c>
      <c r="G237" t="s">
        <v>241</v>
      </c>
      <c r="I237" t="s">
        <v>17</v>
      </c>
      <c r="J237" t="s">
        <v>14</v>
      </c>
      <c r="M237">
        <v>3</v>
      </c>
      <c r="P237">
        <v>3</v>
      </c>
    </row>
    <row r="238" spans="1:16" x14ac:dyDescent="0.25">
      <c r="A238" s="3">
        <v>65</v>
      </c>
      <c r="B238" t="s">
        <v>11</v>
      </c>
      <c r="C238" t="s">
        <v>84</v>
      </c>
      <c r="D238" s="4" t="s">
        <v>124</v>
      </c>
      <c r="E238" s="4" t="s">
        <v>6</v>
      </c>
      <c r="F238" t="s">
        <v>236</v>
      </c>
      <c r="G238" t="s">
        <v>238</v>
      </c>
      <c r="J238" t="s">
        <v>18</v>
      </c>
      <c r="K238">
        <v>3</v>
      </c>
      <c r="M238">
        <v>1</v>
      </c>
      <c r="O238">
        <v>2</v>
      </c>
      <c r="P238">
        <v>6</v>
      </c>
    </row>
    <row r="239" spans="1:16" x14ac:dyDescent="0.25">
      <c r="A239" s="3">
        <v>67</v>
      </c>
      <c r="B239" t="s">
        <v>12</v>
      </c>
      <c r="C239" t="s">
        <v>62</v>
      </c>
      <c r="D239" s="4" t="s">
        <v>63</v>
      </c>
      <c r="E239" s="4" t="s">
        <v>6</v>
      </c>
      <c r="F239" t="s">
        <v>235</v>
      </c>
      <c r="G239" t="s">
        <v>237</v>
      </c>
      <c r="I239" t="s">
        <v>163</v>
      </c>
      <c r="K239">
        <v>42</v>
      </c>
      <c r="L239">
        <v>28</v>
      </c>
      <c r="M239">
        <v>43</v>
      </c>
      <c r="N239">
        <v>6</v>
      </c>
      <c r="O239">
        <v>38</v>
      </c>
      <c r="P239">
        <v>157</v>
      </c>
    </row>
    <row r="240" spans="1:16" x14ac:dyDescent="0.25">
      <c r="A240" s="3">
        <v>68</v>
      </c>
      <c r="B240" t="s">
        <v>26</v>
      </c>
      <c r="C240" t="s">
        <v>74</v>
      </c>
      <c r="D240" s="4" t="s">
        <v>88</v>
      </c>
      <c r="E240" s="4" t="s">
        <v>64</v>
      </c>
      <c r="F240" t="s">
        <v>236</v>
      </c>
      <c r="G240" t="s">
        <v>238</v>
      </c>
    </row>
    <row r="241" spans="1:15" x14ac:dyDescent="0.25">
      <c r="A241" s="3">
        <v>69</v>
      </c>
      <c r="B241" t="s">
        <v>13</v>
      </c>
      <c r="C241" t="s">
        <v>104</v>
      </c>
      <c r="D241" s="4" t="s">
        <v>65</v>
      </c>
      <c r="E241" s="4" t="s">
        <v>6</v>
      </c>
      <c r="F241" t="s">
        <v>235</v>
      </c>
      <c r="G241" t="s">
        <v>173</v>
      </c>
    </row>
    <row r="242" spans="1:15" x14ac:dyDescent="0.25">
      <c r="A242" s="3">
        <v>70</v>
      </c>
      <c r="B242" t="s">
        <v>12</v>
      </c>
      <c r="C242" t="s">
        <v>62</v>
      </c>
      <c r="D242" s="4" t="s">
        <v>63</v>
      </c>
      <c r="E242" s="4" t="s">
        <v>6</v>
      </c>
      <c r="F242" t="s">
        <v>238</v>
      </c>
      <c r="G242" t="s">
        <v>241</v>
      </c>
    </row>
    <row r="243" spans="1:15" x14ac:dyDescent="0.25">
      <c r="A243" s="3">
        <v>73</v>
      </c>
      <c r="B243" t="s">
        <v>17</v>
      </c>
      <c r="C243" t="s">
        <v>84</v>
      </c>
      <c r="D243" s="4" t="s">
        <v>14</v>
      </c>
      <c r="E243" s="4" t="s">
        <v>6</v>
      </c>
      <c r="F243" t="s">
        <v>238</v>
      </c>
      <c r="G243" t="s">
        <v>241</v>
      </c>
    </row>
    <row r="244" spans="1:15" x14ac:dyDescent="0.25">
      <c r="A244" s="3">
        <v>74</v>
      </c>
      <c r="B244" t="s">
        <v>12</v>
      </c>
      <c r="C244" t="s">
        <v>74</v>
      </c>
      <c r="D244" s="4" t="s">
        <v>65</v>
      </c>
      <c r="E244" s="4" t="s">
        <v>6</v>
      </c>
      <c r="F244" t="s">
        <v>236</v>
      </c>
      <c r="G244" t="s">
        <v>237</v>
      </c>
    </row>
    <row r="245" spans="1:15" x14ac:dyDescent="0.25">
      <c r="A245" s="3">
        <v>75</v>
      </c>
      <c r="B245" t="s">
        <v>26</v>
      </c>
      <c r="C245" t="s">
        <v>78</v>
      </c>
      <c r="D245" s="4" t="s">
        <v>14</v>
      </c>
      <c r="E245" s="4" t="s">
        <v>6</v>
      </c>
      <c r="F245" t="s">
        <v>237</v>
      </c>
      <c r="G245" t="s">
        <v>238</v>
      </c>
    </row>
    <row r="246" spans="1:15" x14ac:dyDescent="0.25">
      <c r="A246" s="3">
        <v>76</v>
      </c>
      <c r="B246" t="s">
        <v>26</v>
      </c>
      <c r="C246" t="s">
        <v>84</v>
      </c>
      <c r="D246" s="4" t="s">
        <v>192</v>
      </c>
      <c r="E246" s="4" t="s">
        <v>6</v>
      </c>
      <c r="F246" t="s">
        <v>235</v>
      </c>
      <c r="G246" t="s">
        <v>236</v>
      </c>
    </row>
    <row r="247" spans="1:15" x14ac:dyDescent="0.25">
      <c r="A247" s="3">
        <v>77</v>
      </c>
      <c r="B247" t="s">
        <v>12</v>
      </c>
      <c r="C247" t="s">
        <v>84</v>
      </c>
      <c r="D247" s="4" t="s">
        <v>14</v>
      </c>
      <c r="E247" s="4" t="s">
        <v>6</v>
      </c>
      <c r="F247" t="s">
        <v>237</v>
      </c>
      <c r="G247" t="s">
        <v>241</v>
      </c>
    </row>
    <row r="248" spans="1:15" x14ac:dyDescent="0.25">
      <c r="A248" s="3">
        <v>79</v>
      </c>
      <c r="B248" t="s">
        <v>26</v>
      </c>
      <c r="C248" t="s">
        <v>78</v>
      </c>
      <c r="D248" s="4" t="s">
        <v>88</v>
      </c>
      <c r="E248" s="4" t="s">
        <v>85</v>
      </c>
      <c r="F248" t="s">
        <v>236</v>
      </c>
      <c r="G248" t="s">
        <v>238</v>
      </c>
    </row>
    <row r="249" spans="1:15" x14ac:dyDescent="0.25">
      <c r="A249" s="3">
        <v>80</v>
      </c>
      <c r="B249" t="s">
        <v>12</v>
      </c>
      <c r="C249" t="s">
        <v>62</v>
      </c>
      <c r="D249" s="4" t="s">
        <v>63</v>
      </c>
      <c r="E249" s="4" t="s">
        <v>6</v>
      </c>
      <c r="F249" t="s">
        <v>238</v>
      </c>
      <c r="G249" t="s">
        <v>241</v>
      </c>
    </row>
    <row r="250" spans="1:15" x14ac:dyDescent="0.25">
      <c r="A250" s="3">
        <v>81</v>
      </c>
      <c r="B250" t="s">
        <v>26</v>
      </c>
      <c r="C250" t="s">
        <v>74</v>
      </c>
      <c r="D250" s="4" t="s">
        <v>65</v>
      </c>
      <c r="E250" s="4" t="s">
        <v>64</v>
      </c>
      <c r="F250" t="s">
        <v>238</v>
      </c>
      <c r="G250" t="s">
        <v>241</v>
      </c>
    </row>
    <row r="251" spans="1:15" x14ac:dyDescent="0.25">
      <c r="A251" s="3">
        <v>83</v>
      </c>
      <c r="B251" t="s">
        <v>26</v>
      </c>
      <c r="C251" t="s">
        <v>84</v>
      </c>
      <c r="D251" s="4" t="s">
        <v>88</v>
      </c>
      <c r="E251" s="4" t="s">
        <v>85</v>
      </c>
      <c r="F251" t="s">
        <v>236</v>
      </c>
      <c r="G251" t="s">
        <v>238</v>
      </c>
    </row>
    <row r="252" spans="1:15" x14ac:dyDescent="0.25">
      <c r="A252" s="3">
        <v>84</v>
      </c>
      <c r="B252" t="s">
        <v>26</v>
      </c>
      <c r="C252" t="s">
        <v>74</v>
      </c>
      <c r="D252" s="4" t="s">
        <v>63</v>
      </c>
      <c r="E252" s="4" t="s">
        <v>6</v>
      </c>
      <c r="F252" t="s">
        <v>236</v>
      </c>
      <c r="G252" t="s">
        <v>238</v>
      </c>
    </row>
    <row r="253" spans="1:15" x14ac:dyDescent="0.25">
      <c r="A253" s="3">
        <v>87</v>
      </c>
      <c r="B253" t="s">
        <v>26</v>
      </c>
      <c r="C253" t="s">
        <v>87</v>
      </c>
      <c r="D253" s="4" t="s">
        <v>65</v>
      </c>
      <c r="E253" s="4" t="s">
        <v>64</v>
      </c>
      <c r="F253" t="s">
        <v>236</v>
      </c>
      <c r="G253" t="s">
        <v>238</v>
      </c>
      <c r="I253" s="2" t="s">
        <v>233</v>
      </c>
      <c r="J253" s="2" t="s">
        <v>239</v>
      </c>
    </row>
    <row r="254" spans="1:15" x14ac:dyDescent="0.25">
      <c r="A254" s="3">
        <v>90</v>
      </c>
      <c r="B254" t="s">
        <v>11</v>
      </c>
      <c r="C254" t="s">
        <v>87</v>
      </c>
      <c r="D254" s="4" t="s">
        <v>88</v>
      </c>
      <c r="E254" s="4" t="s">
        <v>6</v>
      </c>
      <c r="F254" t="s">
        <v>235</v>
      </c>
      <c r="G254" t="s">
        <v>238</v>
      </c>
      <c r="I254" s="2" t="s">
        <v>0</v>
      </c>
      <c r="J254" t="s">
        <v>235</v>
      </c>
      <c r="K254" t="s">
        <v>236</v>
      </c>
      <c r="L254" t="s">
        <v>238</v>
      </c>
      <c r="M254" t="s">
        <v>173</v>
      </c>
      <c r="N254" t="s">
        <v>237</v>
      </c>
      <c r="O254" t="s">
        <v>163</v>
      </c>
    </row>
    <row r="255" spans="1:15" x14ac:dyDescent="0.25">
      <c r="A255" s="3">
        <v>91</v>
      </c>
      <c r="B255" t="s">
        <v>11</v>
      </c>
      <c r="C255" t="s">
        <v>84</v>
      </c>
      <c r="D255" s="4" t="s">
        <v>192</v>
      </c>
      <c r="E255" s="4" t="s">
        <v>6</v>
      </c>
      <c r="F255" t="s">
        <v>236</v>
      </c>
      <c r="G255" t="s">
        <v>238</v>
      </c>
      <c r="I255" t="s">
        <v>13</v>
      </c>
      <c r="J255">
        <v>8</v>
      </c>
      <c r="L255">
        <v>10</v>
      </c>
      <c r="M255">
        <v>6</v>
      </c>
      <c r="N255">
        <v>11</v>
      </c>
      <c r="O255">
        <v>35</v>
      </c>
    </row>
    <row r="256" spans="1:15" x14ac:dyDescent="0.25">
      <c r="A256" s="3">
        <v>94</v>
      </c>
      <c r="B256" t="s">
        <v>26</v>
      </c>
      <c r="C256" t="s">
        <v>84</v>
      </c>
      <c r="D256" s="4" t="s">
        <v>14</v>
      </c>
      <c r="E256" s="4" t="s">
        <v>6</v>
      </c>
      <c r="F256" t="s">
        <v>238</v>
      </c>
      <c r="G256" t="s">
        <v>241</v>
      </c>
      <c r="I256" t="s">
        <v>11</v>
      </c>
      <c r="J256">
        <v>44</v>
      </c>
      <c r="K256">
        <v>51</v>
      </c>
      <c r="L256">
        <v>24</v>
      </c>
      <c r="M256">
        <v>1</v>
      </c>
      <c r="N256">
        <v>22</v>
      </c>
      <c r="O256">
        <v>142</v>
      </c>
    </row>
    <row r="257" spans="1:15" x14ac:dyDescent="0.25">
      <c r="A257" s="3">
        <v>95</v>
      </c>
      <c r="B257" t="s">
        <v>26</v>
      </c>
      <c r="C257" t="s">
        <v>62</v>
      </c>
      <c r="D257" s="4" t="s">
        <v>63</v>
      </c>
      <c r="E257" s="4" t="s">
        <v>85</v>
      </c>
      <c r="F257" t="s">
        <v>236</v>
      </c>
      <c r="G257" t="s">
        <v>241</v>
      </c>
      <c r="I257" t="s">
        <v>26</v>
      </c>
      <c r="J257">
        <v>17</v>
      </c>
      <c r="K257">
        <v>62</v>
      </c>
      <c r="L257">
        <v>34</v>
      </c>
      <c r="N257">
        <v>5</v>
      </c>
      <c r="O257">
        <v>118</v>
      </c>
    </row>
    <row r="258" spans="1:15" x14ac:dyDescent="0.25">
      <c r="A258" s="3">
        <v>97</v>
      </c>
      <c r="B258" t="s">
        <v>13</v>
      </c>
      <c r="C258" t="s">
        <v>104</v>
      </c>
      <c r="D258" s="4" t="s">
        <v>14</v>
      </c>
      <c r="E258" s="4" t="s">
        <v>85</v>
      </c>
      <c r="F258" t="s">
        <v>238</v>
      </c>
      <c r="G258" t="s">
        <v>241</v>
      </c>
      <c r="I258" t="s">
        <v>12</v>
      </c>
      <c r="J258">
        <v>11</v>
      </c>
      <c r="K258">
        <v>10</v>
      </c>
      <c r="L258">
        <v>9</v>
      </c>
      <c r="N258">
        <v>9</v>
      </c>
      <c r="O258">
        <v>39</v>
      </c>
    </row>
    <row r="259" spans="1:15" x14ac:dyDescent="0.25">
      <c r="A259" s="3">
        <v>98</v>
      </c>
      <c r="B259" t="s">
        <v>26</v>
      </c>
      <c r="C259" t="s">
        <v>87</v>
      </c>
      <c r="D259" s="4" t="s">
        <v>88</v>
      </c>
      <c r="E259" s="4" t="s">
        <v>85</v>
      </c>
      <c r="F259" t="s">
        <v>235</v>
      </c>
      <c r="G259" t="s">
        <v>236</v>
      </c>
      <c r="I259" t="s">
        <v>17</v>
      </c>
      <c r="J259">
        <v>4</v>
      </c>
      <c r="L259">
        <v>4</v>
      </c>
      <c r="N259">
        <v>2</v>
      </c>
      <c r="O259">
        <v>10</v>
      </c>
    </row>
    <row r="260" spans="1:15" x14ac:dyDescent="0.25">
      <c r="A260" s="3">
        <v>99</v>
      </c>
      <c r="B260" t="s">
        <v>26</v>
      </c>
      <c r="C260" t="s">
        <v>84</v>
      </c>
      <c r="D260" s="4" t="s">
        <v>14</v>
      </c>
      <c r="E260" s="4" t="s">
        <v>6</v>
      </c>
      <c r="F260" t="s">
        <v>236</v>
      </c>
      <c r="G260" t="s">
        <v>238</v>
      </c>
      <c r="I260" t="s">
        <v>163</v>
      </c>
      <c r="J260">
        <v>84</v>
      </c>
      <c r="K260">
        <v>123</v>
      </c>
      <c r="L260">
        <v>81</v>
      </c>
      <c r="M260">
        <v>7</v>
      </c>
      <c r="N260">
        <v>49</v>
      </c>
      <c r="O260">
        <v>344</v>
      </c>
    </row>
    <row r="261" spans="1:15" x14ac:dyDescent="0.25">
      <c r="A261" s="3">
        <v>106</v>
      </c>
      <c r="B261" t="s">
        <v>26</v>
      </c>
      <c r="C261" t="s">
        <v>84</v>
      </c>
      <c r="D261" s="4" t="s">
        <v>63</v>
      </c>
      <c r="E261" s="4" t="s">
        <v>6</v>
      </c>
      <c r="F261" t="s">
        <v>238</v>
      </c>
      <c r="G261" t="s">
        <v>241</v>
      </c>
    </row>
    <row r="262" spans="1:15" x14ac:dyDescent="0.25">
      <c r="A262" s="3">
        <v>107</v>
      </c>
      <c r="B262" t="s">
        <v>26</v>
      </c>
      <c r="C262" t="s">
        <v>78</v>
      </c>
      <c r="D262" s="4" t="s">
        <v>88</v>
      </c>
      <c r="E262" s="4" t="s">
        <v>85</v>
      </c>
      <c r="F262" t="s">
        <v>236</v>
      </c>
      <c r="G262" t="s">
        <v>238</v>
      </c>
    </row>
    <row r="263" spans="1:15" x14ac:dyDescent="0.25">
      <c r="A263" s="3">
        <v>108</v>
      </c>
      <c r="B263" t="s">
        <v>26</v>
      </c>
      <c r="C263" t="s">
        <v>84</v>
      </c>
      <c r="D263" s="4" t="s">
        <v>88</v>
      </c>
      <c r="E263" s="4" t="s">
        <v>85</v>
      </c>
      <c r="F263" t="s">
        <v>236</v>
      </c>
      <c r="G263" t="s">
        <v>238</v>
      </c>
    </row>
    <row r="264" spans="1:15" x14ac:dyDescent="0.25">
      <c r="A264" s="3">
        <v>109</v>
      </c>
      <c r="B264" t="s">
        <v>12</v>
      </c>
      <c r="C264" t="s">
        <v>84</v>
      </c>
      <c r="D264" s="4" t="s">
        <v>14</v>
      </c>
      <c r="E264" s="4" t="s">
        <v>6</v>
      </c>
      <c r="F264" t="s">
        <v>237</v>
      </c>
      <c r="G264" t="s">
        <v>241</v>
      </c>
    </row>
    <row r="265" spans="1:15" x14ac:dyDescent="0.25">
      <c r="A265" s="3">
        <v>110</v>
      </c>
      <c r="B265" t="s">
        <v>12</v>
      </c>
      <c r="C265" t="s">
        <v>62</v>
      </c>
      <c r="D265" s="4" t="s">
        <v>63</v>
      </c>
      <c r="E265" s="4" t="s">
        <v>6</v>
      </c>
      <c r="F265" t="s">
        <v>238</v>
      </c>
      <c r="G265" t="s">
        <v>241</v>
      </c>
    </row>
    <row r="266" spans="1:15" x14ac:dyDescent="0.25">
      <c r="A266" s="3">
        <v>113</v>
      </c>
      <c r="B266" t="s">
        <v>13</v>
      </c>
      <c r="C266" t="s">
        <v>78</v>
      </c>
      <c r="D266" s="4" t="s">
        <v>14</v>
      </c>
      <c r="E266" s="4" t="s">
        <v>64</v>
      </c>
      <c r="F266" t="s">
        <v>173</v>
      </c>
      <c r="G266" t="s">
        <v>241</v>
      </c>
    </row>
    <row r="267" spans="1:15" x14ac:dyDescent="0.25">
      <c r="A267" s="3">
        <v>114</v>
      </c>
      <c r="B267" t="s">
        <v>13</v>
      </c>
      <c r="C267" t="s">
        <v>78</v>
      </c>
      <c r="D267" s="4" t="s">
        <v>14</v>
      </c>
      <c r="E267" s="4" t="s">
        <v>64</v>
      </c>
      <c r="F267" t="s">
        <v>237</v>
      </c>
      <c r="G267" t="s">
        <v>173</v>
      </c>
    </row>
    <row r="268" spans="1:15" x14ac:dyDescent="0.25">
      <c r="A268" s="3">
        <v>116</v>
      </c>
      <c r="B268" t="s">
        <v>13</v>
      </c>
      <c r="C268" t="s">
        <v>104</v>
      </c>
      <c r="D268" s="4" t="s">
        <v>14</v>
      </c>
      <c r="E268" s="4" t="s">
        <v>64</v>
      </c>
      <c r="F268" t="s">
        <v>237</v>
      </c>
      <c r="G268" t="s">
        <v>173</v>
      </c>
    </row>
    <row r="269" spans="1:15" x14ac:dyDescent="0.25">
      <c r="A269" s="3">
        <v>119</v>
      </c>
      <c r="B269" t="s">
        <v>26</v>
      </c>
      <c r="C269" t="s">
        <v>62</v>
      </c>
      <c r="D269" s="4" t="s">
        <v>63</v>
      </c>
      <c r="E269" s="4" t="s">
        <v>64</v>
      </c>
      <c r="F269" t="s">
        <v>238</v>
      </c>
      <c r="G269" t="s">
        <v>241</v>
      </c>
    </row>
    <row r="270" spans="1:15" x14ac:dyDescent="0.25">
      <c r="A270" s="3">
        <v>121</v>
      </c>
      <c r="B270" t="s">
        <v>11</v>
      </c>
      <c r="C270" t="s">
        <v>84</v>
      </c>
      <c r="D270" s="4" t="s">
        <v>65</v>
      </c>
      <c r="E270" s="4" t="s">
        <v>6</v>
      </c>
      <c r="F270" t="s">
        <v>235</v>
      </c>
      <c r="G270" t="s">
        <v>236</v>
      </c>
    </row>
    <row r="271" spans="1:15" x14ac:dyDescent="0.25">
      <c r="A271" s="3">
        <v>123</v>
      </c>
      <c r="B271" t="s">
        <v>26</v>
      </c>
      <c r="C271" t="s">
        <v>62</v>
      </c>
      <c r="D271" s="4" t="s">
        <v>14</v>
      </c>
      <c r="E271" s="4" t="s">
        <v>6</v>
      </c>
      <c r="F271" t="s">
        <v>238</v>
      </c>
      <c r="G271" t="s">
        <v>241</v>
      </c>
    </row>
    <row r="272" spans="1:15" x14ac:dyDescent="0.25">
      <c r="A272" s="3">
        <v>125</v>
      </c>
      <c r="B272" t="s">
        <v>11</v>
      </c>
      <c r="C272" t="s">
        <v>87</v>
      </c>
      <c r="D272" s="4" t="s">
        <v>65</v>
      </c>
      <c r="E272" s="4" t="s">
        <v>85</v>
      </c>
      <c r="F272" t="s">
        <v>235</v>
      </c>
      <c r="G272" t="s">
        <v>236</v>
      </c>
    </row>
    <row r="273" spans="1:7" x14ac:dyDescent="0.25">
      <c r="A273" s="3">
        <v>132</v>
      </c>
      <c r="B273" t="s">
        <v>13</v>
      </c>
      <c r="C273" t="s">
        <v>104</v>
      </c>
      <c r="D273" s="4" t="s">
        <v>65</v>
      </c>
      <c r="E273" s="4" t="s">
        <v>6</v>
      </c>
      <c r="F273" t="s">
        <v>238</v>
      </c>
      <c r="G273" t="s">
        <v>241</v>
      </c>
    </row>
    <row r="274" spans="1:7" x14ac:dyDescent="0.25">
      <c r="A274" s="3">
        <v>133</v>
      </c>
      <c r="B274" t="s">
        <v>26</v>
      </c>
      <c r="C274" t="s">
        <v>62</v>
      </c>
      <c r="D274" s="4" t="s">
        <v>14</v>
      </c>
      <c r="E274" s="4" t="s">
        <v>6</v>
      </c>
      <c r="F274" t="s">
        <v>235</v>
      </c>
      <c r="G274" t="s">
        <v>237</v>
      </c>
    </row>
    <row r="275" spans="1:7" x14ac:dyDescent="0.25">
      <c r="A275" s="3">
        <v>134</v>
      </c>
      <c r="B275" t="s">
        <v>11</v>
      </c>
      <c r="C275" t="s">
        <v>78</v>
      </c>
      <c r="D275" s="4" t="s">
        <v>65</v>
      </c>
      <c r="E275" s="4" t="s">
        <v>64</v>
      </c>
      <c r="F275" t="s">
        <v>236</v>
      </c>
      <c r="G275" t="s">
        <v>237</v>
      </c>
    </row>
    <row r="276" spans="1:7" x14ac:dyDescent="0.25">
      <c r="A276" s="3">
        <v>136</v>
      </c>
      <c r="B276" t="s">
        <v>11</v>
      </c>
      <c r="C276" t="s">
        <v>84</v>
      </c>
      <c r="D276" s="4" t="s">
        <v>65</v>
      </c>
      <c r="E276" s="4" t="s">
        <v>6</v>
      </c>
      <c r="F276" t="s">
        <v>235</v>
      </c>
      <c r="G276" t="s">
        <v>236</v>
      </c>
    </row>
    <row r="277" spans="1:7" x14ac:dyDescent="0.25">
      <c r="A277" s="3">
        <v>138</v>
      </c>
      <c r="B277" t="s">
        <v>26</v>
      </c>
      <c r="C277" t="s">
        <v>62</v>
      </c>
      <c r="D277" s="4" t="s">
        <v>14</v>
      </c>
      <c r="E277" s="4" t="s">
        <v>6</v>
      </c>
      <c r="F277" t="s">
        <v>238</v>
      </c>
      <c r="G277" t="s">
        <v>241</v>
      </c>
    </row>
    <row r="278" spans="1:7" x14ac:dyDescent="0.25">
      <c r="A278" s="3">
        <v>141</v>
      </c>
      <c r="B278" t="s">
        <v>26</v>
      </c>
      <c r="C278" t="s">
        <v>84</v>
      </c>
      <c r="D278" s="4" t="s">
        <v>14</v>
      </c>
      <c r="E278" s="4" t="s">
        <v>6</v>
      </c>
      <c r="F278" t="s">
        <v>238</v>
      </c>
      <c r="G278" t="s">
        <v>241</v>
      </c>
    </row>
    <row r="279" spans="1:7" x14ac:dyDescent="0.25">
      <c r="A279" s="3">
        <v>142</v>
      </c>
      <c r="B279" t="s">
        <v>26</v>
      </c>
      <c r="C279" t="s">
        <v>62</v>
      </c>
      <c r="D279" s="4" t="s">
        <v>63</v>
      </c>
      <c r="E279" s="4" t="s">
        <v>85</v>
      </c>
      <c r="F279" t="s">
        <v>236</v>
      </c>
      <c r="G279" t="s">
        <v>241</v>
      </c>
    </row>
    <row r="280" spans="1:7" x14ac:dyDescent="0.25">
      <c r="A280" s="3">
        <v>146</v>
      </c>
      <c r="B280" t="s">
        <v>11</v>
      </c>
      <c r="C280" t="s">
        <v>62</v>
      </c>
      <c r="D280" s="4" t="s">
        <v>14</v>
      </c>
      <c r="E280" s="4" t="s">
        <v>6</v>
      </c>
      <c r="F280" t="s">
        <v>236</v>
      </c>
      <c r="G280" t="s">
        <v>238</v>
      </c>
    </row>
    <row r="281" spans="1:7" x14ac:dyDescent="0.25">
      <c r="A281" s="3">
        <v>148</v>
      </c>
      <c r="B281" t="s">
        <v>26</v>
      </c>
      <c r="C281" t="s">
        <v>84</v>
      </c>
      <c r="D281" s="4" t="s">
        <v>88</v>
      </c>
      <c r="E281" s="4" t="s">
        <v>85</v>
      </c>
      <c r="F281" t="s">
        <v>236</v>
      </c>
      <c r="G281" t="s">
        <v>238</v>
      </c>
    </row>
    <row r="282" spans="1:7" x14ac:dyDescent="0.25">
      <c r="A282" s="3">
        <v>149</v>
      </c>
      <c r="B282" t="s">
        <v>26</v>
      </c>
      <c r="C282" t="s">
        <v>74</v>
      </c>
      <c r="D282" s="4" t="s">
        <v>63</v>
      </c>
      <c r="E282" s="4" t="s">
        <v>6</v>
      </c>
      <c r="F282" t="s">
        <v>236</v>
      </c>
      <c r="G282" t="s">
        <v>238</v>
      </c>
    </row>
    <row r="283" spans="1:7" x14ac:dyDescent="0.25">
      <c r="A283" s="3">
        <v>155</v>
      </c>
      <c r="B283" t="s">
        <v>11</v>
      </c>
      <c r="C283" t="s">
        <v>84</v>
      </c>
      <c r="D283" s="4" t="s">
        <v>65</v>
      </c>
      <c r="E283" s="4" t="s">
        <v>6</v>
      </c>
      <c r="F283" t="s">
        <v>235</v>
      </c>
      <c r="G283" t="s">
        <v>236</v>
      </c>
    </row>
    <row r="284" spans="1:7" x14ac:dyDescent="0.25">
      <c r="A284" s="3">
        <v>158</v>
      </c>
      <c r="B284" t="s">
        <v>26</v>
      </c>
      <c r="C284" t="s">
        <v>74</v>
      </c>
      <c r="D284" s="4" t="s">
        <v>63</v>
      </c>
      <c r="E284" s="4" t="s">
        <v>6</v>
      </c>
      <c r="F284" t="s">
        <v>236</v>
      </c>
      <c r="G284" t="s">
        <v>238</v>
      </c>
    </row>
    <row r="285" spans="1:7" x14ac:dyDescent="0.25">
      <c r="A285" s="3">
        <v>161</v>
      </c>
      <c r="B285" t="s">
        <v>26</v>
      </c>
      <c r="C285" t="s">
        <v>87</v>
      </c>
      <c r="D285" s="4" t="s">
        <v>65</v>
      </c>
      <c r="E285" s="4" t="s">
        <v>64</v>
      </c>
      <c r="F285" t="s">
        <v>236</v>
      </c>
      <c r="G285" t="s">
        <v>238</v>
      </c>
    </row>
    <row r="286" spans="1:7" x14ac:dyDescent="0.25">
      <c r="A286" s="3">
        <v>162</v>
      </c>
      <c r="B286" t="s">
        <v>11</v>
      </c>
      <c r="C286" t="s">
        <v>84</v>
      </c>
      <c r="D286" s="4" t="s">
        <v>65</v>
      </c>
      <c r="E286" s="4" t="s">
        <v>64</v>
      </c>
      <c r="F286" t="s">
        <v>236</v>
      </c>
      <c r="G286" t="s">
        <v>238</v>
      </c>
    </row>
    <row r="287" spans="1:7" x14ac:dyDescent="0.25">
      <c r="A287" s="3">
        <v>163</v>
      </c>
      <c r="B287" t="s">
        <v>11</v>
      </c>
      <c r="C287" t="s">
        <v>78</v>
      </c>
      <c r="D287" s="4" t="s">
        <v>14</v>
      </c>
      <c r="E287" s="4" t="s">
        <v>6</v>
      </c>
      <c r="F287" t="s">
        <v>236</v>
      </c>
      <c r="G287" t="s">
        <v>238</v>
      </c>
    </row>
    <row r="288" spans="1:7" x14ac:dyDescent="0.25">
      <c r="A288" s="3">
        <v>164</v>
      </c>
      <c r="B288" t="s">
        <v>26</v>
      </c>
      <c r="C288" t="s">
        <v>84</v>
      </c>
      <c r="D288" s="4" t="s">
        <v>63</v>
      </c>
      <c r="E288" s="4" t="s">
        <v>85</v>
      </c>
      <c r="F288" t="s">
        <v>238</v>
      </c>
      <c r="G288" t="s">
        <v>241</v>
      </c>
    </row>
    <row r="289" spans="1:7" x14ac:dyDescent="0.25">
      <c r="A289" s="3">
        <v>166</v>
      </c>
      <c r="B289" t="s">
        <v>11</v>
      </c>
      <c r="C289" t="s">
        <v>84</v>
      </c>
      <c r="D289" s="4" t="s">
        <v>124</v>
      </c>
      <c r="E289" s="4" t="s">
        <v>6</v>
      </c>
      <c r="F289" t="s">
        <v>235</v>
      </c>
      <c r="G289" t="s">
        <v>236</v>
      </c>
    </row>
    <row r="290" spans="1:7" x14ac:dyDescent="0.25">
      <c r="A290" s="3">
        <v>168</v>
      </c>
      <c r="B290" t="s">
        <v>12</v>
      </c>
      <c r="C290" t="s">
        <v>62</v>
      </c>
      <c r="D290" s="4" t="s">
        <v>63</v>
      </c>
      <c r="E290" s="4" t="s">
        <v>6</v>
      </c>
      <c r="F290" t="s">
        <v>235</v>
      </c>
      <c r="G290" t="s">
        <v>237</v>
      </c>
    </row>
    <row r="291" spans="1:7" x14ac:dyDescent="0.25">
      <c r="A291" s="3">
        <v>169</v>
      </c>
      <c r="B291" t="s">
        <v>26</v>
      </c>
      <c r="C291" t="s">
        <v>74</v>
      </c>
      <c r="D291" s="4" t="s">
        <v>88</v>
      </c>
      <c r="E291" s="4" t="s">
        <v>64</v>
      </c>
      <c r="F291" t="s">
        <v>236</v>
      </c>
      <c r="G291" t="s">
        <v>238</v>
      </c>
    </row>
    <row r="292" spans="1:7" x14ac:dyDescent="0.25">
      <c r="A292" s="3">
        <v>171</v>
      </c>
      <c r="B292" t="s">
        <v>11</v>
      </c>
      <c r="C292" t="s">
        <v>84</v>
      </c>
      <c r="D292" s="4" t="s">
        <v>65</v>
      </c>
      <c r="E292" s="4" t="s">
        <v>6</v>
      </c>
      <c r="F292" t="s">
        <v>235</v>
      </c>
      <c r="G292" t="s">
        <v>236</v>
      </c>
    </row>
    <row r="293" spans="1:7" x14ac:dyDescent="0.25">
      <c r="A293" s="3">
        <v>174</v>
      </c>
      <c r="B293" t="s">
        <v>11</v>
      </c>
      <c r="C293" t="s">
        <v>104</v>
      </c>
      <c r="D293" s="4" t="s">
        <v>14</v>
      </c>
      <c r="E293" s="4" t="s">
        <v>85</v>
      </c>
      <c r="F293" t="s">
        <v>238</v>
      </c>
      <c r="G293" t="s">
        <v>241</v>
      </c>
    </row>
    <row r="294" spans="1:7" x14ac:dyDescent="0.25">
      <c r="A294" s="3">
        <v>176</v>
      </c>
      <c r="B294" t="s">
        <v>11</v>
      </c>
      <c r="C294" t="s">
        <v>84</v>
      </c>
      <c r="D294" s="4" t="s">
        <v>63</v>
      </c>
      <c r="E294" s="4" t="s">
        <v>64</v>
      </c>
      <c r="F294" t="s">
        <v>238</v>
      </c>
      <c r="G294" t="s">
        <v>241</v>
      </c>
    </row>
    <row r="295" spans="1:7" x14ac:dyDescent="0.25">
      <c r="A295" s="3">
        <v>178</v>
      </c>
      <c r="B295" t="s">
        <v>11</v>
      </c>
      <c r="C295" t="s">
        <v>84</v>
      </c>
      <c r="D295" s="4" t="s">
        <v>63</v>
      </c>
      <c r="E295" s="4" t="s">
        <v>64</v>
      </c>
      <c r="F295" t="s">
        <v>236</v>
      </c>
      <c r="G295" t="s">
        <v>238</v>
      </c>
    </row>
    <row r="296" spans="1:7" x14ac:dyDescent="0.25">
      <c r="A296" s="3">
        <v>183</v>
      </c>
      <c r="B296" t="s">
        <v>26</v>
      </c>
      <c r="C296" t="s">
        <v>74</v>
      </c>
      <c r="D296" s="4" t="s">
        <v>65</v>
      </c>
      <c r="E296" s="4" t="s">
        <v>64</v>
      </c>
      <c r="F296" t="s">
        <v>236</v>
      </c>
      <c r="G296" t="s">
        <v>241</v>
      </c>
    </row>
    <row r="297" spans="1:7" x14ac:dyDescent="0.25">
      <c r="A297" s="3">
        <v>184</v>
      </c>
      <c r="B297" t="s">
        <v>11</v>
      </c>
      <c r="C297" t="s">
        <v>62</v>
      </c>
      <c r="D297" s="4" t="s">
        <v>63</v>
      </c>
      <c r="E297" s="4" t="s">
        <v>64</v>
      </c>
      <c r="F297" t="s">
        <v>238</v>
      </c>
      <c r="G297" t="s">
        <v>241</v>
      </c>
    </row>
    <row r="298" spans="1:7" x14ac:dyDescent="0.25">
      <c r="A298" s="3">
        <v>189</v>
      </c>
      <c r="B298" t="s">
        <v>11</v>
      </c>
      <c r="C298" t="s">
        <v>84</v>
      </c>
      <c r="D298" s="4" t="s">
        <v>65</v>
      </c>
      <c r="E298" s="4" t="s">
        <v>6</v>
      </c>
      <c r="F298" t="s">
        <v>237</v>
      </c>
      <c r="G298" t="s">
        <v>241</v>
      </c>
    </row>
    <row r="299" spans="1:7" x14ac:dyDescent="0.25">
      <c r="A299" s="3">
        <v>196</v>
      </c>
      <c r="B299" t="s">
        <v>13</v>
      </c>
      <c r="C299" t="s">
        <v>104</v>
      </c>
      <c r="D299" s="4" t="s">
        <v>65</v>
      </c>
      <c r="E299" s="4" t="s">
        <v>6</v>
      </c>
      <c r="F299" t="s">
        <v>238</v>
      </c>
      <c r="G299" t="s">
        <v>241</v>
      </c>
    </row>
    <row r="300" spans="1:7" x14ac:dyDescent="0.25">
      <c r="A300" s="3">
        <v>197</v>
      </c>
      <c r="B300" t="s">
        <v>11</v>
      </c>
      <c r="C300" t="s">
        <v>62</v>
      </c>
      <c r="D300" s="4" t="s">
        <v>14</v>
      </c>
      <c r="E300" s="4" t="s">
        <v>6</v>
      </c>
      <c r="F300" t="s">
        <v>236</v>
      </c>
      <c r="G300" t="s">
        <v>238</v>
      </c>
    </row>
    <row r="301" spans="1:7" x14ac:dyDescent="0.25">
      <c r="A301" s="3">
        <v>198</v>
      </c>
      <c r="B301" t="s">
        <v>11</v>
      </c>
      <c r="C301" t="s">
        <v>78</v>
      </c>
      <c r="D301" s="4" t="s">
        <v>65</v>
      </c>
      <c r="E301" s="4" t="s">
        <v>64</v>
      </c>
      <c r="F301" t="s">
        <v>236</v>
      </c>
      <c r="G301" t="s">
        <v>237</v>
      </c>
    </row>
    <row r="302" spans="1:7" x14ac:dyDescent="0.25">
      <c r="A302" s="3">
        <v>200</v>
      </c>
      <c r="B302" t="s">
        <v>26</v>
      </c>
      <c r="C302" t="s">
        <v>84</v>
      </c>
      <c r="D302" s="4" t="s">
        <v>63</v>
      </c>
      <c r="E302" s="4" t="s">
        <v>6</v>
      </c>
      <c r="F302" t="s">
        <v>238</v>
      </c>
      <c r="G302" t="s">
        <v>241</v>
      </c>
    </row>
    <row r="303" spans="1:7" x14ac:dyDescent="0.25">
      <c r="A303" s="3">
        <v>201</v>
      </c>
      <c r="B303" t="s">
        <v>26</v>
      </c>
      <c r="C303" t="s">
        <v>78</v>
      </c>
      <c r="D303" s="4" t="s">
        <v>88</v>
      </c>
      <c r="E303" s="4" t="s">
        <v>85</v>
      </c>
      <c r="F303" t="s">
        <v>236</v>
      </c>
      <c r="G303" t="s">
        <v>238</v>
      </c>
    </row>
    <row r="304" spans="1:7" x14ac:dyDescent="0.25">
      <c r="A304" s="3">
        <v>202</v>
      </c>
      <c r="B304" t="s">
        <v>26</v>
      </c>
      <c r="C304" t="s">
        <v>84</v>
      </c>
      <c r="D304" s="4" t="s">
        <v>88</v>
      </c>
      <c r="E304" s="4" t="s">
        <v>85</v>
      </c>
      <c r="F304" t="s">
        <v>236</v>
      </c>
      <c r="G304" t="s">
        <v>238</v>
      </c>
    </row>
    <row r="305" spans="1:7" x14ac:dyDescent="0.25">
      <c r="A305" s="3">
        <v>203</v>
      </c>
      <c r="B305" t="s">
        <v>12</v>
      </c>
      <c r="C305" t="s">
        <v>84</v>
      </c>
      <c r="D305" s="4" t="s">
        <v>14</v>
      </c>
      <c r="E305" s="4" t="s">
        <v>6</v>
      </c>
      <c r="F305" t="s">
        <v>237</v>
      </c>
      <c r="G305" t="s">
        <v>241</v>
      </c>
    </row>
    <row r="306" spans="1:7" x14ac:dyDescent="0.25">
      <c r="A306" s="3">
        <v>204</v>
      </c>
      <c r="B306" t="s">
        <v>12</v>
      </c>
      <c r="C306" t="s">
        <v>62</v>
      </c>
      <c r="D306" s="4" t="s">
        <v>63</v>
      </c>
      <c r="E306" s="4" t="s">
        <v>6</v>
      </c>
      <c r="F306" t="s">
        <v>238</v>
      </c>
      <c r="G306" t="s">
        <v>241</v>
      </c>
    </row>
    <row r="307" spans="1:7" x14ac:dyDescent="0.25">
      <c r="A307" s="3">
        <v>210</v>
      </c>
      <c r="B307" t="s">
        <v>11</v>
      </c>
      <c r="C307" t="s">
        <v>62</v>
      </c>
      <c r="D307" s="4" t="s">
        <v>63</v>
      </c>
      <c r="E307" s="4" t="s">
        <v>64</v>
      </c>
      <c r="F307" t="s">
        <v>238</v>
      </c>
      <c r="G307" t="s">
        <v>241</v>
      </c>
    </row>
    <row r="308" spans="1:7" x14ac:dyDescent="0.25">
      <c r="A308" s="3">
        <v>211</v>
      </c>
      <c r="B308" t="s">
        <v>13</v>
      </c>
      <c r="C308" t="s">
        <v>78</v>
      </c>
      <c r="D308" s="4" t="s">
        <v>14</v>
      </c>
      <c r="E308" s="4" t="s">
        <v>64</v>
      </c>
      <c r="F308" t="s">
        <v>235</v>
      </c>
      <c r="G308" t="s">
        <v>173</v>
      </c>
    </row>
    <row r="309" spans="1:7" x14ac:dyDescent="0.25">
      <c r="A309" s="3">
        <v>22</v>
      </c>
      <c r="B309" t="s">
        <v>11</v>
      </c>
      <c r="C309" t="s">
        <v>84</v>
      </c>
      <c r="D309" s="4" t="s">
        <v>65</v>
      </c>
      <c r="E309" s="4" t="s">
        <v>64</v>
      </c>
      <c r="F309" t="s">
        <v>236</v>
      </c>
      <c r="G309" t="s">
        <v>238</v>
      </c>
    </row>
    <row r="310" spans="1:7" x14ac:dyDescent="0.25">
      <c r="A310" s="3">
        <v>34</v>
      </c>
      <c r="B310" t="s">
        <v>11</v>
      </c>
      <c r="C310" t="s">
        <v>62</v>
      </c>
      <c r="D310" s="4" t="s">
        <v>65</v>
      </c>
      <c r="E310" s="4" t="s">
        <v>85</v>
      </c>
      <c r="F310" t="s">
        <v>237</v>
      </c>
      <c r="G310" t="s">
        <v>241</v>
      </c>
    </row>
    <row r="311" spans="1:7" x14ac:dyDescent="0.25">
      <c r="A311" s="3">
        <v>42</v>
      </c>
      <c r="B311" t="s">
        <v>11</v>
      </c>
      <c r="C311" t="s">
        <v>84</v>
      </c>
      <c r="D311" s="4" t="s">
        <v>65</v>
      </c>
      <c r="E311" s="4" t="s">
        <v>64</v>
      </c>
      <c r="F311" t="s">
        <v>235</v>
      </c>
      <c r="G311" t="s">
        <v>236</v>
      </c>
    </row>
    <row r="312" spans="1:7" x14ac:dyDescent="0.25">
      <c r="A312" s="3">
        <v>46</v>
      </c>
      <c r="B312" t="s">
        <v>11</v>
      </c>
      <c r="C312" t="s">
        <v>62</v>
      </c>
      <c r="D312" s="4" t="s">
        <v>65</v>
      </c>
      <c r="E312" s="4" t="s">
        <v>6</v>
      </c>
      <c r="F312" t="s">
        <v>238</v>
      </c>
      <c r="G312" t="s">
        <v>241</v>
      </c>
    </row>
    <row r="313" spans="1:7" x14ac:dyDescent="0.25">
      <c r="A313" s="3">
        <v>48</v>
      </c>
      <c r="B313" t="s">
        <v>11</v>
      </c>
      <c r="C313" t="s">
        <v>104</v>
      </c>
      <c r="D313" s="4" t="s">
        <v>65</v>
      </c>
      <c r="E313" s="4" t="s">
        <v>85</v>
      </c>
      <c r="F313" t="s">
        <v>237</v>
      </c>
      <c r="G313" t="s">
        <v>241</v>
      </c>
    </row>
    <row r="314" spans="1:7" x14ac:dyDescent="0.25">
      <c r="A314" s="3">
        <v>51</v>
      </c>
      <c r="B314" t="s">
        <v>11</v>
      </c>
      <c r="C314" t="s">
        <v>62</v>
      </c>
      <c r="D314" s="4" t="s">
        <v>63</v>
      </c>
      <c r="E314" s="4" t="s">
        <v>6</v>
      </c>
      <c r="F314" t="s">
        <v>236</v>
      </c>
      <c r="G314" t="s">
        <v>238</v>
      </c>
    </row>
    <row r="315" spans="1:7" x14ac:dyDescent="0.25">
      <c r="A315" s="3">
        <v>58</v>
      </c>
      <c r="B315" t="s">
        <v>26</v>
      </c>
      <c r="C315" t="s">
        <v>74</v>
      </c>
      <c r="D315" s="4" t="s">
        <v>63</v>
      </c>
      <c r="E315" s="4" t="s">
        <v>85</v>
      </c>
      <c r="F315" t="s">
        <v>238</v>
      </c>
      <c r="G315" t="s">
        <v>241</v>
      </c>
    </row>
    <row r="316" spans="1:7" x14ac:dyDescent="0.25">
      <c r="A316" s="3">
        <v>62</v>
      </c>
      <c r="B316" t="s">
        <v>11</v>
      </c>
      <c r="C316" t="s">
        <v>78</v>
      </c>
      <c r="D316" s="4" t="s">
        <v>63</v>
      </c>
      <c r="E316" s="4" t="s">
        <v>6</v>
      </c>
      <c r="F316" t="s">
        <v>236</v>
      </c>
      <c r="G316" t="s">
        <v>238</v>
      </c>
    </row>
    <row r="317" spans="1:7" x14ac:dyDescent="0.25">
      <c r="A317" s="3">
        <v>75</v>
      </c>
      <c r="B317" t="s">
        <v>26</v>
      </c>
      <c r="C317" t="s">
        <v>78</v>
      </c>
      <c r="D317" s="4" t="s">
        <v>63</v>
      </c>
      <c r="E317" s="4" t="s">
        <v>6</v>
      </c>
      <c r="F317" t="s">
        <v>237</v>
      </c>
      <c r="G317" t="s">
        <v>238</v>
      </c>
    </row>
    <row r="318" spans="1:7" x14ac:dyDescent="0.25">
      <c r="A318" s="3">
        <v>76</v>
      </c>
      <c r="B318" t="s">
        <v>26</v>
      </c>
      <c r="C318" t="s">
        <v>84</v>
      </c>
      <c r="D318" s="4" t="s">
        <v>63</v>
      </c>
      <c r="E318" s="4" t="s">
        <v>6</v>
      </c>
      <c r="F318" t="s">
        <v>235</v>
      </c>
      <c r="G318" t="s">
        <v>236</v>
      </c>
    </row>
    <row r="319" spans="1:7" x14ac:dyDescent="0.25">
      <c r="A319" s="3">
        <v>77</v>
      </c>
      <c r="B319" t="s">
        <v>12</v>
      </c>
      <c r="C319" t="s">
        <v>84</v>
      </c>
      <c r="D319" s="4" t="s">
        <v>63</v>
      </c>
      <c r="E319" s="4" t="s">
        <v>6</v>
      </c>
      <c r="F319" t="s">
        <v>237</v>
      </c>
      <c r="G319" t="s">
        <v>241</v>
      </c>
    </row>
    <row r="320" spans="1:7" x14ac:dyDescent="0.25">
      <c r="A320" s="3">
        <v>84</v>
      </c>
      <c r="B320" t="s">
        <v>26</v>
      </c>
      <c r="C320" t="s">
        <v>74</v>
      </c>
      <c r="D320" s="4" t="s">
        <v>65</v>
      </c>
      <c r="E320" s="4" t="s">
        <v>6</v>
      </c>
      <c r="F320" t="s">
        <v>236</v>
      </c>
      <c r="G320" t="s">
        <v>238</v>
      </c>
    </row>
    <row r="321" spans="1:7" x14ac:dyDescent="0.25">
      <c r="A321" s="3">
        <v>91</v>
      </c>
      <c r="B321" t="s">
        <v>11</v>
      </c>
      <c r="C321" t="s">
        <v>84</v>
      </c>
      <c r="D321" s="4" t="s">
        <v>14</v>
      </c>
      <c r="E321" s="4" t="s">
        <v>6</v>
      </c>
      <c r="F321" t="s">
        <v>236</v>
      </c>
      <c r="G321" t="s">
        <v>238</v>
      </c>
    </row>
    <row r="322" spans="1:7" x14ac:dyDescent="0.25">
      <c r="A322" s="3">
        <v>94</v>
      </c>
      <c r="B322" t="s">
        <v>26</v>
      </c>
      <c r="C322" t="s">
        <v>84</v>
      </c>
      <c r="D322" s="4" t="s">
        <v>63</v>
      </c>
      <c r="E322" s="4" t="s">
        <v>6</v>
      </c>
      <c r="F322" t="s">
        <v>238</v>
      </c>
      <c r="G322" t="s">
        <v>241</v>
      </c>
    </row>
    <row r="323" spans="1:7" x14ac:dyDescent="0.25">
      <c r="A323" s="3">
        <v>95</v>
      </c>
      <c r="B323" t="s">
        <v>26</v>
      </c>
      <c r="C323" t="s">
        <v>62</v>
      </c>
      <c r="D323" s="4" t="s">
        <v>65</v>
      </c>
      <c r="E323" s="4" t="s">
        <v>85</v>
      </c>
      <c r="F323" t="s">
        <v>236</v>
      </c>
      <c r="G323" t="s">
        <v>241</v>
      </c>
    </row>
    <row r="324" spans="1:7" x14ac:dyDescent="0.25">
      <c r="A324" s="3">
        <v>99</v>
      </c>
      <c r="B324" t="s">
        <v>26</v>
      </c>
      <c r="C324" t="s">
        <v>84</v>
      </c>
      <c r="D324" s="4" t="s">
        <v>65</v>
      </c>
      <c r="E324" s="4" t="s">
        <v>6</v>
      </c>
      <c r="F324" t="s">
        <v>236</v>
      </c>
      <c r="G324" t="s">
        <v>238</v>
      </c>
    </row>
    <row r="325" spans="1:7" x14ac:dyDescent="0.25">
      <c r="A325" s="3">
        <v>109</v>
      </c>
      <c r="B325" t="s">
        <v>12</v>
      </c>
      <c r="C325" t="s">
        <v>84</v>
      </c>
      <c r="D325" s="4" t="s">
        <v>63</v>
      </c>
      <c r="E325" s="4" t="s">
        <v>6</v>
      </c>
      <c r="F325" t="s">
        <v>237</v>
      </c>
      <c r="G325" t="s">
        <v>241</v>
      </c>
    </row>
    <row r="326" spans="1:7" x14ac:dyDescent="0.25">
      <c r="A326" s="3">
        <v>123</v>
      </c>
      <c r="B326" t="s">
        <v>26</v>
      </c>
      <c r="C326" t="s">
        <v>62</v>
      </c>
      <c r="D326" s="4" t="s">
        <v>65</v>
      </c>
      <c r="E326" s="4" t="s">
        <v>6</v>
      </c>
      <c r="F326" t="s">
        <v>238</v>
      </c>
      <c r="G326" t="s">
        <v>241</v>
      </c>
    </row>
    <row r="327" spans="1:7" x14ac:dyDescent="0.25">
      <c r="A327" s="3">
        <v>133</v>
      </c>
      <c r="B327" t="s">
        <v>26</v>
      </c>
      <c r="C327" t="s">
        <v>62</v>
      </c>
      <c r="D327" s="4" t="s">
        <v>63</v>
      </c>
      <c r="E327" s="4" t="s">
        <v>6</v>
      </c>
      <c r="F327" t="s">
        <v>235</v>
      </c>
      <c r="G327" t="s">
        <v>237</v>
      </c>
    </row>
    <row r="328" spans="1:7" x14ac:dyDescent="0.25">
      <c r="A328" s="3">
        <v>138</v>
      </c>
      <c r="B328" t="s">
        <v>26</v>
      </c>
      <c r="C328" t="s">
        <v>62</v>
      </c>
      <c r="D328" s="4" t="s">
        <v>65</v>
      </c>
      <c r="E328" s="4" t="s">
        <v>6</v>
      </c>
      <c r="F328" t="s">
        <v>238</v>
      </c>
      <c r="G328" t="s">
        <v>241</v>
      </c>
    </row>
    <row r="329" spans="1:7" x14ac:dyDescent="0.25">
      <c r="A329" s="3">
        <v>141</v>
      </c>
      <c r="B329" t="s">
        <v>26</v>
      </c>
      <c r="C329" t="s">
        <v>84</v>
      </c>
      <c r="D329" s="4" t="s">
        <v>63</v>
      </c>
      <c r="E329" s="4" t="s">
        <v>6</v>
      </c>
      <c r="F329" t="s">
        <v>238</v>
      </c>
      <c r="G329" t="s">
        <v>241</v>
      </c>
    </row>
    <row r="330" spans="1:7" x14ac:dyDescent="0.25">
      <c r="A330" s="3">
        <v>142</v>
      </c>
      <c r="B330" t="s">
        <v>26</v>
      </c>
      <c r="C330" t="s">
        <v>62</v>
      </c>
      <c r="D330" s="4" t="s">
        <v>65</v>
      </c>
      <c r="E330" s="4" t="s">
        <v>85</v>
      </c>
      <c r="F330" t="s">
        <v>236</v>
      </c>
      <c r="G330" t="s">
        <v>241</v>
      </c>
    </row>
    <row r="331" spans="1:7" x14ac:dyDescent="0.25">
      <c r="A331" s="3">
        <v>146</v>
      </c>
      <c r="B331" t="s">
        <v>11</v>
      </c>
      <c r="C331" t="s">
        <v>62</v>
      </c>
      <c r="D331" s="4" t="s">
        <v>65</v>
      </c>
      <c r="E331" s="4" t="s">
        <v>6</v>
      </c>
      <c r="F331" t="s">
        <v>236</v>
      </c>
      <c r="G331" t="s">
        <v>238</v>
      </c>
    </row>
    <row r="332" spans="1:7" x14ac:dyDescent="0.25">
      <c r="A332" s="3">
        <v>149</v>
      </c>
      <c r="B332" t="s">
        <v>26</v>
      </c>
      <c r="C332" t="s">
        <v>74</v>
      </c>
      <c r="D332" s="4" t="s">
        <v>65</v>
      </c>
      <c r="E332" s="4" t="s">
        <v>6</v>
      </c>
      <c r="F332" t="s">
        <v>236</v>
      </c>
      <c r="G332" t="s">
        <v>238</v>
      </c>
    </row>
    <row r="333" spans="1:7" x14ac:dyDescent="0.25">
      <c r="A333" s="3">
        <v>158</v>
      </c>
      <c r="B333" t="s">
        <v>26</v>
      </c>
      <c r="C333" t="s">
        <v>74</v>
      </c>
      <c r="D333" s="4" t="s">
        <v>65</v>
      </c>
      <c r="E333" s="4" t="s">
        <v>6</v>
      </c>
      <c r="F333" t="s">
        <v>236</v>
      </c>
      <c r="G333" t="s">
        <v>238</v>
      </c>
    </row>
    <row r="334" spans="1:7" x14ac:dyDescent="0.25">
      <c r="A334" s="3">
        <v>163</v>
      </c>
      <c r="B334" t="s">
        <v>11</v>
      </c>
      <c r="C334" t="s">
        <v>78</v>
      </c>
      <c r="D334" s="4" t="s">
        <v>63</v>
      </c>
      <c r="E334" s="4" t="s">
        <v>6</v>
      </c>
      <c r="F334" t="s">
        <v>236</v>
      </c>
      <c r="G334" t="s">
        <v>238</v>
      </c>
    </row>
    <row r="335" spans="1:7" x14ac:dyDescent="0.25">
      <c r="A335" s="3">
        <v>176</v>
      </c>
      <c r="B335" t="s">
        <v>11</v>
      </c>
      <c r="C335" t="s">
        <v>84</v>
      </c>
      <c r="D335" s="4" t="s">
        <v>65</v>
      </c>
      <c r="E335" s="4" t="s">
        <v>64</v>
      </c>
      <c r="F335" t="s">
        <v>238</v>
      </c>
      <c r="G335" t="s">
        <v>241</v>
      </c>
    </row>
    <row r="336" spans="1:7" x14ac:dyDescent="0.25">
      <c r="A336" s="3">
        <v>197</v>
      </c>
      <c r="B336" t="s">
        <v>11</v>
      </c>
      <c r="C336" t="s">
        <v>62</v>
      </c>
      <c r="D336" s="4" t="s">
        <v>63</v>
      </c>
      <c r="E336" s="4" t="s">
        <v>6</v>
      </c>
      <c r="F336" t="s">
        <v>236</v>
      </c>
      <c r="G336" t="s">
        <v>238</v>
      </c>
    </row>
    <row r="337" spans="1:7" x14ac:dyDescent="0.25">
      <c r="A337" s="3">
        <v>203</v>
      </c>
      <c r="B337" t="s">
        <v>12</v>
      </c>
      <c r="C337" t="s">
        <v>84</v>
      </c>
      <c r="D337" s="4" t="s">
        <v>63</v>
      </c>
      <c r="E337" s="4" t="s">
        <v>6</v>
      </c>
      <c r="F337" t="s">
        <v>237</v>
      </c>
      <c r="G337" t="s">
        <v>241</v>
      </c>
    </row>
    <row r="338" spans="1:7" x14ac:dyDescent="0.25">
      <c r="A338" s="3">
        <v>58</v>
      </c>
      <c r="B338" t="s">
        <v>26</v>
      </c>
      <c r="C338" t="s">
        <v>74</v>
      </c>
      <c r="D338" s="4" t="s">
        <v>65</v>
      </c>
      <c r="E338" s="4" t="s">
        <v>85</v>
      </c>
      <c r="F338" t="s">
        <v>238</v>
      </c>
      <c r="G338" t="s">
        <v>241</v>
      </c>
    </row>
    <row r="339" spans="1:7" x14ac:dyDescent="0.25">
      <c r="A339" s="3">
        <v>62</v>
      </c>
      <c r="B339" t="s">
        <v>11</v>
      </c>
      <c r="C339" t="s">
        <v>78</v>
      </c>
      <c r="D339" s="4" t="s">
        <v>65</v>
      </c>
      <c r="E339" s="4" t="s">
        <v>6</v>
      </c>
      <c r="F339" t="s">
        <v>236</v>
      </c>
      <c r="G339" t="s">
        <v>238</v>
      </c>
    </row>
    <row r="340" spans="1:7" x14ac:dyDescent="0.25">
      <c r="A340" s="3">
        <v>76</v>
      </c>
      <c r="B340" t="s">
        <v>26</v>
      </c>
      <c r="C340" t="s">
        <v>84</v>
      </c>
      <c r="D340" s="4" t="s">
        <v>65</v>
      </c>
      <c r="E340" s="4" t="s">
        <v>6</v>
      </c>
      <c r="F340" t="s">
        <v>235</v>
      </c>
      <c r="G340" t="s">
        <v>236</v>
      </c>
    </row>
    <row r="341" spans="1:7" x14ac:dyDescent="0.25">
      <c r="A341" s="3">
        <v>91</v>
      </c>
      <c r="B341" t="s">
        <v>11</v>
      </c>
      <c r="C341" t="s">
        <v>84</v>
      </c>
      <c r="D341" s="4" t="s">
        <v>63</v>
      </c>
      <c r="E341" s="4" t="s">
        <v>6</v>
      </c>
      <c r="F341" t="s">
        <v>236</v>
      </c>
      <c r="G341" t="s">
        <v>238</v>
      </c>
    </row>
    <row r="342" spans="1:7" x14ac:dyDescent="0.25">
      <c r="A342" s="3">
        <v>94</v>
      </c>
      <c r="B342" t="s">
        <v>26</v>
      </c>
      <c r="C342" t="s">
        <v>84</v>
      </c>
      <c r="D342" s="4" t="s">
        <v>88</v>
      </c>
      <c r="E342" s="4" t="s">
        <v>6</v>
      </c>
      <c r="F342" t="s">
        <v>238</v>
      </c>
      <c r="G342" t="s">
        <v>241</v>
      </c>
    </row>
    <row r="343" spans="1:7" x14ac:dyDescent="0.25">
      <c r="A343" s="3">
        <v>141</v>
      </c>
      <c r="B343" t="s">
        <v>26</v>
      </c>
      <c r="C343" t="s">
        <v>84</v>
      </c>
      <c r="D343" s="4" t="s">
        <v>88</v>
      </c>
      <c r="E343" s="4" t="s">
        <v>6</v>
      </c>
      <c r="F343" t="s">
        <v>238</v>
      </c>
      <c r="G343" t="s">
        <v>241</v>
      </c>
    </row>
    <row r="344" spans="1:7" x14ac:dyDescent="0.25">
      <c r="A344" s="3">
        <v>163</v>
      </c>
      <c r="B344" t="s">
        <v>11</v>
      </c>
      <c r="C344" t="s">
        <v>78</v>
      </c>
      <c r="D344" s="4" t="s">
        <v>65</v>
      </c>
      <c r="E344" s="4" t="s">
        <v>6</v>
      </c>
      <c r="F344" t="s">
        <v>236</v>
      </c>
      <c r="G344" t="s">
        <v>238</v>
      </c>
    </row>
    <row r="345" spans="1:7" x14ac:dyDescent="0.25">
      <c r="A345" s="3">
        <v>163</v>
      </c>
      <c r="B345" t="s">
        <v>11</v>
      </c>
      <c r="C345" t="s">
        <v>78</v>
      </c>
      <c r="D345" s="4" t="s">
        <v>65</v>
      </c>
      <c r="E345" s="4" t="s">
        <v>6</v>
      </c>
      <c r="F345" t="s">
        <v>236</v>
      </c>
      <c r="G345" t="s">
        <v>238</v>
      </c>
    </row>
  </sheetData>
  <autoFilter ref="A1:G345" xr:uid="{3A20F470-68A7-4B80-8757-0C945677FF9E}"/>
  <pageMargins left="0.7" right="0.7" top="0.75" bottom="0.75" header="0.3" footer="0.3"/>
  <pageSetup paperSize="9" orientation="portrait" r:id="rId9"/>
  <drawing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3D38E-D1C2-4C49-90B4-672C741A97C6}">
  <dimension ref="A1:M345"/>
  <sheetViews>
    <sheetView topLeftCell="H1" workbookViewId="0">
      <selection activeCell="H18" sqref="H18"/>
    </sheetView>
  </sheetViews>
  <sheetFormatPr defaultRowHeight="15" x14ac:dyDescent="0.25"/>
  <cols>
    <col min="1" max="1" width="15.28515625" bestFit="1" customWidth="1"/>
    <col min="2" max="2" width="16.28515625" bestFit="1" customWidth="1"/>
    <col min="3" max="3" width="30.7109375" bestFit="1" customWidth="1"/>
    <col min="4" max="4" width="75.85546875" bestFit="1" customWidth="1"/>
    <col min="5" max="5" width="176.7109375" bestFit="1" customWidth="1"/>
    <col min="6" max="6" width="30.140625" bestFit="1" customWidth="1"/>
    <col min="7" max="7" width="40.85546875" bestFit="1" customWidth="1"/>
    <col min="8" max="8" width="66.7109375" bestFit="1" customWidth="1"/>
    <col min="10" max="10" width="63.7109375" bestFit="1" customWidth="1"/>
    <col min="11" max="11" width="18.5703125" bestFit="1" customWidth="1"/>
    <col min="12" max="12" width="20.42578125" bestFit="1" customWidth="1"/>
    <col min="13" max="13" width="11.28515625" bestFit="1" customWidth="1"/>
    <col min="14" max="14" width="22.28515625" bestFit="1" customWidth="1"/>
    <col min="15" max="15" width="20.42578125" bestFit="1" customWidth="1"/>
    <col min="16" max="16" width="25.5703125" bestFit="1" customWidth="1"/>
    <col min="17" max="17" width="21" bestFit="1" customWidth="1"/>
    <col min="18" max="18" width="20.42578125" bestFit="1" customWidth="1"/>
    <col min="19" max="19" width="24.140625" bestFit="1" customWidth="1"/>
    <col min="20" max="20" width="18.5703125" bestFit="1" customWidth="1"/>
    <col min="21" max="21" width="20.42578125" bestFit="1" customWidth="1"/>
    <col min="22" max="22" width="18.5703125" bestFit="1" customWidth="1"/>
    <col min="23" max="23" width="20.140625" bestFit="1" customWidth="1"/>
    <col min="24" max="24" width="20.42578125" bestFit="1" customWidth="1"/>
    <col min="25" max="25" width="23.28515625" bestFit="1" customWidth="1"/>
    <col min="26" max="26" width="18.7109375" bestFit="1" customWidth="1"/>
    <col min="27" max="27" width="20.42578125" bestFit="1" customWidth="1"/>
    <col min="28" max="28" width="22" bestFit="1" customWidth="1"/>
    <col min="29" max="29" width="18.7109375" bestFit="1" customWidth="1"/>
    <col min="30" max="30" width="22" bestFit="1" customWidth="1"/>
    <col min="31" max="31" width="30.7109375" bestFit="1" customWidth="1"/>
    <col min="32" max="32" width="34" bestFit="1" customWidth="1"/>
    <col min="33" max="33" width="29.28515625" bestFit="1" customWidth="1"/>
    <col min="34" max="34" width="20.42578125" bestFit="1" customWidth="1"/>
    <col min="35" max="35" width="32.42578125" bestFit="1" customWidth="1"/>
    <col min="36" max="36" width="11.28515625" bestFit="1" customWidth="1"/>
    <col min="37" max="37" width="69" bestFit="1" customWidth="1"/>
    <col min="38" max="38" width="44.7109375" bestFit="1" customWidth="1"/>
    <col min="39" max="39" width="48.42578125" bestFit="1" customWidth="1"/>
    <col min="40" max="40" width="27.42578125" bestFit="1" customWidth="1"/>
    <col min="41" max="41" width="48.28515625" bestFit="1" customWidth="1"/>
    <col min="42" max="42" width="47" bestFit="1" customWidth="1"/>
    <col min="43" max="43" width="11.28515625" bestFit="1" customWidth="1"/>
  </cols>
  <sheetData>
    <row r="1" spans="1:13" x14ac:dyDescent="0.25">
      <c r="A1" s="1" t="s">
        <v>166</v>
      </c>
      <c r="B1" s="22" t="s">
        <v>0</v>
      </c>
      <c r="C1" s="22" t="s">
        <v>45</v>
      </c>
      <c r="D1" s="22" t="s">
        <v>46</v>
      </c>
      <c r="E1" s="22" t="s">
        <v>47</v>
      </c>
      <c r="F1" s="22" t="s">
        <v>48</v>
      </c>
      <c r="G1" s="22" t="s">
        <v>49</v>
      </c>
      <c r="H1" s="22" t="s">
        <v>50</v>
      </c>
    </row>
    <row r="2" spans="1:13" x14ac:dyDescent="0.25">
      <c r="A2" s="3">
        <v>1</v>
      </c>
      <c r="B2" t="s">
        <v>11</v>
      </c>
      <c r="C2" t="s">
        <v>62</v>
      </c>
      <c r="D2" t="s">
        <v>14</v>
      </c>
      <c r="E2" t="s">
        <v>63</v>
      </c>
      <c r="F2" t="s">
        <v>64</v>
      </c>
      <c r="G2" t="s">
        <v>2</v>
      </c>
      <c r="H2" t="s">
        <v>3</v>
      </c>
    </row>
    <row r="3" spans="1:13" x14ac:dyDescent="0.25">
      <c r="A3" s="3">
        <v>2</v>
      </c>
      <c r="B3" t="s">
        <v>26</v>
      </c>
      <c r="C3" t="s">
        <v>62</v>
      </c>
      <c r="D3" t="s">
        <v>65</v>
      </c>
      <c r="E3" t="s">
        <v>7</v>
      </c>
      <c r="F3" t="s">
        <v>6</v>
      </c>
      <c r="G3" t="s">
        <v>2</v>
      </c>
      <c r="H3" t="s">
        <v>8</v>
      </c>
    </row>
    <row r="4" spans="1:13" x14ac:dyDescent="0.25">
      <c r="A4" s="3">
        <v>3</v>
      </c>
      <c r="B4" t="s">
        <v>26</v>
      </c>
      <c r="C4" t="s">
        <v>62</v>
      </c>
      <c r="D4" t="s">
        <v>14</v>
      </c>
      <c r="E4" t="s">
        <v>73</v>
      </c>
      <c r="F4" t="s">
        <v>64</v>
      </c>
      <c r="G4" t="s">
        <v>2</v>
      </c>
      <c r="H4" t="s">
        <v>3</v>
      </c>
      <c r="J4" s="2" t="s">
        <v>167</v>
      </c>
      <c r="K4" s="2" t="s">
        <v>222</v>
      </c>
    </row>
    <row r="5" spans="1:13" x14ac:dyDescent="0.25">
      <c r="A5" s="3">
        <v>4</v>
      </c>
      <c r="B5" t="s">
        <v>12</v>
      </c>
      <c r="C5" t="s">
        <v>74</v>
      </c>
      <c r="D5" t="s">
        <v>18</v>
      </c>
      <c r="E5" t="s">
        <v>75</v>
      </c>
      <c r="F5" t="s">
        <v>64</v>
      </c>
      <c r="G5" t="s">
        <v>2</v>
      </c>
      <c r="H5" t="s">
        <v>8</v>
      </c>
      <c r="J5" s="2" t="s">
        <v>202</v>
      </c>
      <c r="K5" t="s">
        <v>8</v>
      </c>
      <c r="L5" t="s">
        <v>28</v>
      </c>
      <c r="M5" t="s">
        <v>163</v>
      </c>
    </row>
    <row r="6" spans="1:13" x14ac:dyDescent="0.25">
      <c r="A6" s="3">
        <v>5</v>
      </c>
      <c r="B6" t="s">
        <v>13</v>
      </c>
      <c r="C6" t="s">
        <v>78</v>
      </c>
      <c r="D6" t="s">
        <v>14</v>
      </c>
      <c r="E6" t="s">
        <v>14</v>
      </c>
      <c r="F6" t="s">
        <v>64</v>
      </c>
      <c r="G6" t="s">
        <v>79</v>
      </c>
      <c r="H6" t="s">
        <v>15</v>
      </c>
      <c r="J6" s="5" t="s">
        <v>192</v>
      </c>
      <c r="K6">
        <v>2</v>
      </c>
      <c r="L6">
        <v>1</v>
      </c>
      <c r="M6">
        <v>3</v>
      </c>
    </row>
    <row r="7" spans="1:13" x14ac:dyDescent="0.25">
      <c r="A7" s="3">
        <v>6</v>
      </c>
      <c r="B7" t="s">
        <v>17</v>
      </c>
      <c r="C7" t="s">
        <v>84</v>
      </c>
      <c r="D7" t="s">
        <v>65</v>
      </c>
      <c r="E7" t="s">
        <v>18</v>
      </c>
      <c r="F7" t="s">
        <v>85</v>
      </c>
      <c r="G7" t="s">
        <v>2</v>
      </c>
      <c r="H7" t="s">
        <v>19</v>
      </c>
      <c r="J7" s="5" t="s">
        <v>65</v>
      </c>
      <c r="K7">
        <v>26</v>
      </c>
      <c r="L7">
        <v>10</v>
      </c>
      <c r="M7">
        <v>36</v>
      </c>
    </row>
    <row r="8" spans="1:13" x14ac:dyDescent="0.25">
      <c r="A8" s="3">
        <v>7</v>
      </c>
      <c r="B8" t="s">
        <v>11</v>
      </c>
      <c r="C8" t="s">
        <v>87</v>
      </c>
      <c r="D8" t="s">
        <v>63</v>
      </c>
      <c r="E8" t="s">
        <v>73</v>
      </c>
      <c r="F8" t="s">
        <v>85</v>
      </c>
      <c r="G8" t="s">
        <v>2</v>
      </c>
      <c r="H8" t="s">
        <v>3</v>
      </c>
      <c r="J8" s="5" t="s">
        <v>63</v>
      </c>
      <c r="K8">
        <v>31</v>
      </c>
      <c r="L8">
        <v>19</v>
      </c>
      <c r="M8">
        <v>50</v>
      </c>
    </row>
    <row r="9" spans="1:13" x14ac:dyDescent="0.25">
      <c r="A9" s="3">
        <v>8</v>
      </c>
      <c r="B9" t="s">
        <v>12</v>
      </c>
      <c r="C9" t="s">
        <v>84</v>
      </c>
      <c r="D9" t="s">
        <v>14</v>
      </c>
      <c r="E9" t="s">
        <v>14</v>
      </c>
      <c r="F9" t="s">
        <v>6</v>
      </c>
      <c r="G9" t="s">
        <v>21</v>
      </c>
      <c r="H9" t="s">
        <v>19</v>
      </c>
      <c r="J9" s="5" t="s">
        <v>88</v>
      </c>
      <c r="K9">
        <v>11</v>
      </c>
      <c r="L9">
        <v>2</v>
      </c>
      <c r="M9">
        <v>13</v>
      </c>
    </row>
    <row r="10" spans="1:13" x14ac:dyDescent="0.25">
      <c r="A10" s="3">
        <v>9</v>
      </c>
      <c r="B10" t="s">
        <v>17</v>
      </c>
      <c r="C10" t="s">
        <v>84</v>
      </c>
      <c r="D10" t="s">
        <v>18</v>
      </c>
      <c r="E10" t="s">
        <v>91</v>
      </c>
      <c r="F10" t="s">
        <v>6</v>
      </c>
      <c r="G10" t="s">
        <v>2</v>
      </c>
      <c r="H10" t="s">
        <v>22</v>
      </c>
      <c r="J10" s="5" t="s">
        <v>14</v>
      </c>
      <c r="K10">
        <v>16</v>
      </c>
      <c r="L10">
        <v>23</v>
      </c>
      <c r="M10">
        <v>39</v>
      </c>
    </row>
    <row r="11" spans="1:13" x14ac:dyDescent="0.25">
      <c r="A11" s="3">
        <v>10</v>
      </c>
      <c r="B11" t="s">
        <v>11</v>
      </c>
      <c r="C11" t="s">
        <v>78</v>
      </c>
      <c r="D11" t="s">
        <v>14</v>
      </c>
      <c r="E11" t="s">
        <v>94</v>
      </c>
      <c r="F11" t="s">
        <v>6</v>
      </c>
      <c r="G11" t="s">
        <v>2</v>
      </c>
      <c r="H11" t="s">
        <v>24</v>
      </c>
      <c r="J11" s="5" t="s">
        <v>18</v>
      </c>
      <c r="K11">
        <v>8</v>
      </c>
      <c r="L11">
        <v>20</v>
      </c>
      <c r="M11">
        <v>28</v>
      </c>
    </row>
    <row r="12" spans="1:13" x14ac:dyDescent="0.25">
      <c r="A12" s="3">
        <v>11</v>
      </c>
      <c r="B12" t="s">
        <v>11</v>
      </c>
      <c r="C12" t="s">
        <v>74</v>
      </c>
      <c r="D12" t="s">
        <v>63</v>
      </c>
      <c r="E12" t="s">
        <v>94</v>
      </c>
      <c r="F12" t="s">
        <v>85</v>
      </c>
      <c r="G12" t="s">
        <v>2</v>
      </c>
      <c r="H12" t="s">
        <v>8</v>
      </c>
      <c r="J12" s="5" t="s">
        <v>97</v>
      </c>
      <c r="L12">
        <v>4</v>
      </c>
      <c r="M12">
        <v>4</v>
      </c>
    </row>
    <row r="13" spans="1:13" x14ac:dyDescent="0.25">
      <c r="A13" s="3">
        <v>12</v>
      </c>
      <c r="B13" t="s">
        <v>26</v>
      </c>
      <c r="C13" t="s">
        <v>74</v>
      </c>
      <c r="D13" t="s">
        <v>63</v>
      </c>
      <c r="E13" t="s">
        <v>75</v>
      </c>
      <c r="F13" t="s">
        <v>64</v>
      </c>
      <c r="G13" t="s">
        <v>2</v>
      </c>
      <c r="H13" t="s">
        <v>27</v>
      </c>
      <c r="J13" s="5" t="s">
        <v>124</v>
      </c>
      <c r="K13">
        <v>1</v>
      </c>
      <c r="L13">
        <v>2</v>
      </c>
      <c r="M13">
        <v>3</v>
      </c>
    </row>
    <row r="14" spans="1:13" x14ac:dyDescent="0.25">
      <c r="A14" s="3">
        <v>13</v>
      </c>
      <c r="B14" t="s">
        <v>11</v>
      </c>
      <c r="C14" t="s">
        <v>62</v>
      </c>
      <c r="D14" t="s">
        <v>97</v>
      </c>
      <c r="E14" t="s">
        <v>99</v>
      </c>
      <c r="F14" t="s">
        <v>64</v>
      </c>
      <c r="G14" t="s">
        <v>2</v>
      </c>
      <c r="H14" t="s">
        <v>28</v>
      </c>
      <c r="J14" s="5" t="s">
        <v>163</v>
      </c>
      <c r="K14">
        <v>95</v>
      </c>
      <c r="L14">
        <v>81</v>
      </c>
      <c r="M14">
        <v>176</v>
      </c>
    </row>
    <row r="15" spans="1:13" x14ac:dyDescent="0.25">
      <c r="A15" s="3">
        <v>14</v>
      </c>
      <c r="B15" t="s">
        <v>26</v>
      </c>
      <c r="C15" t="s">
        <v>62</v>
      </c>
      <c r="D15" t="s">
        <v>14</v>
      </c>
      <c r="E15" t="s">
        <v>91</v>
      </c>
      <c r="F15" t="s">
        <v>6</v>
      </c>
      <c r="G15" t="s">
        <v>2</v>
      </c>
      <c r="H15" t="s">
        <v>19</v>
      </c>
    </row>
    <row r="16" spans="1:13" x14ac:dyDescent="0.25">
      <c r="A16" s="3">
        <v>15</v>
      </c>
      <c r="B16" t="s">
        <v>12</v>
      </c>
      <c r="C16" t="s">
        <v>62</v>
      </c>
      <c r="D16" t="s">
        <v>18</v>
      </c>
      <c r="E16" t="s">
        <v>30</v>
      </c>
      <c r="F16" t="s">
        <v>6</v>
      </c>
      <c r="G16" t="s">
        <v>2</v>
      </c>
      <c r="H16" t="s">
        <v>19</v>
      </c>
    </row>
    <row r="17" spans="1:8" x14ac:dyDescent="0.25">
      <c r="A17" s="3">
        <v>16</v>
      </c>
      <c r="B17" t="s">
        <v>11</v>
      </c>
      <c r="C17" t="s">
        <v>84</v>
      </c>
      <c r="D17" t="s">
        <v>14</v>
      </c>
      <c r="E17" t="s">
        <v>94</v>
      </c>
      <c r="F17" t="s">
        <v>6</v>
      </c>
      <c r="G17" t="s">
        <v>2</v>
      </c>
      <c r="H17" t="s">
        <v>3</v>
      </c>
    </row>
    <row r="18" spans="1:8" x14ac:dyDescent="0.25">
      <c r="A18" s="3">
        <v>17</v>
      </c>
      <c r="B18" t="s">
        <v>11</v>
      </c>
      <c r="C18" t="s">
        <v>62</v>
      </c>
      <c r="D18" t="s">
        <v>14</v>
      </c>
      <c r="E18" t="s">
        <v>31</v>
      </c>
      <c r="F18" t="s">
        <v>64</v>
      </c>
      <c r="G18" t="s">
        <v>2</v>
      </c>
      <c r="H18" t="s">
        <v>32</v>
      </c>
    </row>
    <row r="19" spans="1:8" x14ac:dyDescent="0.25">
      <c r="A19" s="3">
        <v>18</v>
      </c>
      <c r="B19" t="s">
        <v>11</v>
      </c>
      <c r="C19" t="s">
        <v>84</v>
      </c>
      <c r="D19" t="s">
        <v>14</v>
      </c>
      <c r="E19" t="s">
        <v>7</v>
      </c>
      <c r="F19" t="s">
        <v>6</v>
      </c>
      <c r="G19" t="s">
        <v>2</v>
      </c>
      <c r="H19" t="s">
        <v>3</v>
      </c>
    </row>
    <row r="20" spans="1:8" x14ac:dyDescent="0.25">
      <c r="A20" s="3">
        <v>19</v>
      </c>
      <c r="B20" t="s">
        <v>13</v>
      </c>
      <c r="C20" t="s">
        <v>104</v>
      </c>
      <c r="D20" t="s">
        <v>14</v>
      </c>
      <c r="E20" t="s">
        <v>7</v>
      </c>
      <c r="F20" t="s">
        <v>64</v>
      </c>
      <c r="G20" t="s">
        <v>79</v>
      </c>
      <c r="H20" t="s">
        <v>24</v>
      </c>
    </row>
    <row r="21" spans="1:8" x14ac:dyDescent="0.25">
      <c r="A21" s="3">
        <v>20</v>
      </c>
      <c r="B21" t="s">
        <v>26</v>
      </c>
      <c r="C21" t="s">
        <v>87</v>
      </c>
      <c r="D21" t="s">
        <v>63</v>
      </c>
      <c r="E21" t="s">
        <v>30</v>
      </c>
      <c r="F21" t="s">
        <v>6</v>
      </c>
      <c r="G21" t="s">
        <v>2</v>
      </c>
      <c r="H21" t="s">
        <v>8</v>
      </c>
    </row>
    <row r="22" spans="1:8" x14ac:dyDescent="0.25">
      <c r="A22" s="3">
        <v>21</v>
      </c>
      <c r="B22" t="s">
        <v>11</v>
      </c>
      <c r="C22" t="s">
        <v>84</v>
      </c>
      <c r="D22" t="s">
        <v>18</v>
      </c>
      <c r="E22" t="s">
        <v>7</v>
      </c>
      <c r="F22" t="s">
        <v>85</v>
      </c>
      <c r="G22" t="s">
        <v>2</v>
      </c>
      <c r="H22" t="s">
        <v>3</v>
      </c>
    </row>
    <row r="23" spans="1:8" x14ac:dyDescent="0.25">
      <c r="A23" s="3">
        <v>22</v>
      </c>
      <c r="B23" t="s">
        <v>11</v>
      </c>
      <c r="C23" t="s">
        <v>84</v>
      </c>
      <c r="D23" t="s">
        <v>14</v>
      </c>
      <c r="E23" t="s">
        <v>109</v>
      </c>
      <c r="F23" t="s">
        <v>64</v>
      </c>
      <c r="G23" t="s">
        <v>2</v>
      </c>
      <c r="H23" t="s">
        <v>8</v>
      </c>
    </row>
    <row r="24" spans="1:8" x14ac:dyDescent="0.25">
      <c r="A24" s="3">
        <v>23</v>
      </c>
      <c r="B24" t="s">
        <v>13</v>
      </c>
      <c r="C24" t="s">
        <v>104</v>
      </c>
      <c r="D24" t="s">
        <v>14</v>
      </c>
      <c r="E24" t="s">
        <v>14</v>
      </c>
      <c r="F24" t="s">
        <v>64</v>
      </c>
      <c r="G24" t="s">
        <v>79</v>
      </c>
      <c r="H24" t="s">
        <v>234</v>
      </c>
    </row>
    <row r="25" spans="1:8" x14ac:dyDescent="0.25">
      <c r="A25" s="3">
        <v>24</v>
      </c>
      <c r="B25" t="s">
        <v>17</v>
      </c>
      <c r="C25" t="s">
        <v>84</v>
      </c>
      <c r="D25" t="s">
        <v>18</v>
      </c>
      <c r="E25" t="s">
        <v>30</v>
      </c>
      <c r="F25" t="s">
        <v>6</v>
      </c>
      <c r="G25" t="s">
        <v>2</v>
      </c>
      <c r="H25" t="s">
        <v>19</v>
      </c>
    </row>
    <row r="26" spans="1:8" x14ac:dyDescent="0.25">
      <c r="A26" s="3">
        <v>25</v>
      </c>
      <c r="B26" t="s">
        <v>11</v>
      </c>
      <c r="C26" t="s">
        <v>104</v>
      </c>
      <c r="D26" t="s">
        <v>14</v>
      </c>
      <c r="E26" t="s">
        <v>7</v>
      </c>
      <c r="F26" t="s">
        <v>6</v>
      </c>
      <c r="G26" t="s">
        <v>2</v>
      </c>
      <c r="H26" t="s">
        <v>22</v>
      </c>
    </row>
    <row r="27" spans="1:8" x14ac:dyDescent="0.25">
      <c r="A27" s="3">
        <v>26</v>
      </c>
      <c r="B27" t="s">
        <v>11</v>
      </c>
      <c r="C27" t="s">
        <v>104</v>
      </c>
      <c r="D27" t="s">
        <v>14</v>
      </c>
      <c r="E27" t="s">
        <v>94</v>
      </c>
      <c r="F27" t="s">
        <v>85</v>
      </c>
      <c r="G27" t="s">
        <v>2</v>
      </c>
      <c r="H27" t="s">
        <v>22</v>
      </c>
    </row>
    <row r="28" spans="1:8" x14ac:dyDescent="0.25">
      <c r="A28" s="3">
        <v>27</v>
      </c>
      <c r="B28" t="s">
        <v>13</v>
      </c>
      <c r="C28" t="s">
        <v>104</v>
      </c>
      <c r="D28" t="s">
        <v>14</v>
      </c>
      <c r="E28" t="s">
        <v>7</v>
      </c>
      <c r="F28" t="s">
        <v>6</v>
      </c>
      <c r="G28" t="s">
        <v>2</v>
      </c>
      <c r="H28" t="s">
        <v>28</v>
      </c>
    </row>
    <row r="29" spans="1:8" x14ac:dyDescent="0.25">
      <c r="A29" s="3">
        <v>28</v>
      </c>
      <c r="B29" t="s">
        <v>13</v>
      </c>
      <c r="C29" t="s">
        <v>104</v>
      </c>
      <c r="D29" t="s">
        <v>18</v>
      </c>
      <c r="E29" t="s">
        <v>7</v>
      </c>
      <c r="F29" t="s">
        <v>6</v>
      </c>
      <c r="G29" t="s">
        <v>2</v>
      </c>
      <c r="H29" t="s">
        <v>32</v>
      </c>
    </row>
    <row r="30" spans="1:8" x14ac:dyDescent="0.25">
      <c r="A30" s="3">
        <v>29</v>
      </c>
      <c r="B30" t="s">
        <v>26</v>
      </c>
      <c r="C30" t="s">
        <v>62</v>
      </c>
      <c r="D30" t="s">
        <v>65</v>
      </c>
      <c r="E30" t="s">
        <v>250</v>
      </c>
      <c r="F30" t="s">
        <v>85</v>
      </c>
      <c r="G30" t="s">
        <v>2</v>
      </c>
      <c r="H30" t="s">
        <v>27</v>
      </c>
    </row>
    <row r="31" spans="1:8" x14ac:dyDescent="0.25">
      <c r="A31" s="3">
        <v>30</v>
      </c>
      <c r="B31" t="s">
        <v>11</v>
      </c>
      <c r="C31" t="s">
        <v>104</v>
      </c>
      <c r="D31" t="s">
        <v>65</v>
      </c>
      <c r="E31" t="s">
        <v>75</v>
      </c>
      <c r="F31" t="s">
        <v>6</v>
      </c>
      <c r="G31" t="s">
        <v>2</v>
      </c>
      <c r="H31" t="s">
        <v>28</v>
      </c>
    </row>
    <row r="32" spans="1:8" x14ac:dyDescent="0.25">
      <c r="A32" s="3">
        <v>31</v>
      </c>
      <c r="B32" t="s">
        <v>11</v>
      </c>
      <c r="C32" t="s">
        <v>84</v>
      </c>
      <c r="D32" t="s">
        <v>14</v>
      </c>
      <c r="E32" t="s">
        <v>116</v>
      </c>
      <c r="F32" t="s">
        <v>85</v>
      </c>
      <c r="G32" t="s">
        <v>2</v>
      </c>
      <c r="H32" t="s">
        <v>3</v>
      </c>
    </row>
    <row r="33" spans="1:8" x14ac:dyDescent="0.25">
      <c r="A33" s="3">
        <v>32</v>
      </c>
      <c r="B33" t="s">
        <v>11</v>
      </c>
      <c r="C33" t="s">
        <v>104</v>
      </c>
      <c r="D33" t="s">
        <v>14</v>
      </c>
      <c r="E33" t="s">
        <v>91</v>
      </c>
      <c r="F33" t="s">
        <v>64</v>
      </c>
      <c r="G33" t="s">
        <v>2</v>
      </c>
      <c r="H33" t="s">
        <v>35</v>
      </c>
    </row>
    <row r="34" spans="1:8" x14ac:dyDescent="0.25">
      <c r="A34" s="3">
        <v>33</v>
      </c>
      <c r="B34" t="s">
        <v>11</v>
      </c>
      <c r="C34" t="s">
        <v>78</v>
      </c>
      <c r="D34" t="s">
        <v>14</v>
      </c>
      <c r="E34" t="s">
        <v>7</v>
      </c>
      <c r="F34" t="s">
        <v>85</v>
      </c>
      <c r="G34" t="s">
        <v>2</v>
      </c>
      <c r="H34" t="s">
        <v>28</v>
      </c>
    </row>
    <row r="35" spans="1:8" x14ac:dyDescent="0.25">
      <c r="A35" s="3">
        <v>34</v>
      </c>
      <c r="B35" t="s">
        <v>11</v>
      </c>
      <c r="C35" t="s">
        <v>62</v>
      </c>
      <c r="D35" t="s">
        <v>14</v>
      </c>
      <c r="E35" t="s">
        <v>7</v>
      </c>
      <c r="F35" t="s">
        <v>85</v>
      </c>
      <c r="G35" t="s">
        <v>2</v>
      </c>
      <c r="H35" t="s">
        <v>22</v>
      </c>
    </row>
    <row r="36" spans="1:8" x14ac:dyDescent="0.25">
      <c r="A36" s="3">
        <v>35</v>
      </c>
      <c r="B36" t="s">
        <v>26</v>
      </c>
      <c r="C36" t="s">
        <v>74</v>
      </c>
      <c r="D36" t="s">
        <v>14</v>
      </c>
      <c r="E36" t="s">
        <v>91</v>
      </c>
      <c r="F36" t="s">
        <v>64</v>
      </c>
      <c r="G36" t="s">
        <v>2</v>
      </c>
      <c r="H36" t="s">
        <v>28</v>
      </c>
    </row>
    <row r="37" spans="1:8" x14ac:dyDescent="0.25">
      <c r="A37" s="3">
        <v>36</v>
      </c>
      <c r="B37" t="s">
        <v>17</v>
      </c>
      <c r="C37" t="s">
        <v>74</v>
      </c>
      <c r="D37" t="s">
        <v>14</v>
      </c>
      <c r="E37" t="s">
        <v>63</v>
      </c>
      <c r="F37" t="s">
        <v>6</v>
      </c>
      <c r="G37" t="s">
        <v>2</v>
      </c>
      <c r="H37" t="s">
        <v>28</v>
      </c>
    </row>
    <row r="38" spans="1:8" x14ac:dyDescent="0.25">
      <c r="A38" s="3">
        <v>37</v>
      </c>
      <c r="B38" t="s">
        <v>11</v>
      </c>
      <c r="C38" t="s">
        <v>84</v>
      </c>
      <c r="D38" t="s">
        <v>63</v>
      </c>
      <c r="E38" t="s">
        <v>7</v>
      </c>
      <c r="F38" t="s">
        <v>6</v>
      </c>
      <c r="G38" t="s">
        <v>2</v>
      </c>
      <c r="H38" t="s">
        <v>3</v>
      </c>
    </row>
    <row r="39" spans="1:8" x14ac:dyDescent="0.25">
      <c r="A39" s="3">
        <v>38</v>
      </c>
      <c r="B39" t="s">
        <v>11</v>
      </c>
      <c r="C39" t="s">
        <v>87</v>
      </c>
      <c r="D39" t="s">
        <v>63</v>
      </c>
      <c r="E39" t="s">
        <v>7</v>
      </c>
      <c r="F39" t="s">
        <v>64</v>
      </c>
      <c r="G39" t="s">
        <v>2</v>
      </c>
      <c r="H39" t="s">
        <v>8</v>
      </c>
    </row>
    <row r="40" spans="1:8" x14ac:dyDescent="0.25">
      <c r="A40" s="3">
        <v>39</v>
      </c>
      <c r="B40" t="s">
        <v>11</v>
      </c>
      <c r="C40" t="s">
        <v>84</v>
      </c>
      <c r="D40" t="s">
        <v>63</v>
      </c>
      <c r="E40" t="s">
        <v>63</v>
      </c>
      <c r="F40" t="s">
        <v>85</v>
      </c>
      <c r="G40" t="s">
        <v>2</v>
      </c>
      <c r="H40" t="s">
        <v>3</v>
      </c>
    </row>
    <row r="41" spans="1:8" x14ac:dyDescent="0.25">
      <c r="A41" s="3">
        <v>40</v>
      </c>
      <c r="B41" t="s">
        <v>11</v>
      </c>
      <c r="C41" t="s">
        <v>104</v>
      </c>
      <c r="D41" t="s">
        <v>18</v>
      </c>
      <c r="E41" t="s">
        <v>73</v>
      </c>
      <c r="F41" t="s">
        <v>85</v>
      </c>
      <c r="G41" t="s">
        <v>2</v>
      </c>
      <c r="H41" t="s">
        <v>28</v>
      </c>
    </row>
    <row r="42" spans="1:8" x14ac:dyDescent="0.25">
      <c r="A42" s="3">
        <v>41</v>
      </c>
      <c r="B42" t="s">
        <v>11</v>
      </c>
      <c r="C42" t="s">
        <v>74</v>
      </c>
      <c r="D42" t="s">
        <v>14</v>
      </c>
      <c r="E42" t="s">
        <v>121</v>
      </c>
      <c r="F42" t="s">
        <v>85</v>
      </c>
      <c r="G42" t="s">
        <v>2</v>
      </c>
      <c r="H42" t="s">
        <v>3</v>
      </c>
    </row>
    <row r="43" spans="1:8" x14ac:dyDescent="0.25">
      <c r="A43" s="3">
        <v>42</v>
      </c>
      <c r="B43" t="s">
        <v>11</v>
      </c>
      <c r="C43" t="s">
        <v>84</v>
      </c>
      <c r="D43" t="s">
        <v>14</v>
      </c>
      <c r="E43" t="s">
        <v>122</v>
      </c>
      <c r="F43" t="s">
        <v>64</v>
      </c>
      <c r="G43" t="s">
        <v>2</v>
      </c>
      <c r="H43" t="s">
        <v>3</v>
      </c>
    </row>
    <row r="44" spans="1:8" x14ac:dyDescent="0.25">
      <c r="A44" s="3">
        <v>43</v>
      </c>
      <c r="B44" t="s">
        <v>11</v>
      </c>
      <c r="C44" t="s">
        <v>104</v>
      </c>
      <c r="D44" t="s">
        <v>14</v>
      </c>
      <c r="E44" t="s">
        <v>7</v>
      </c>
      <c r="F44" t="s">
        <v>6</v>
      </c>
      <c r="G44" t="s">
        <v>2</v>
      </c>
      <c r="H44" t="s">
        <v>28</v>
      </c>
    </row>
    <row r="45" spans="1:8" x14ac:dyDescent="0.25">
      <c r="A45" s="3">
        <v>44</v>
      </c>
      <c r="B45" t="s">
        <v>11</v>
      </c>
      <c r="C45" t="s">
        <v>84</v>
      </c>
      <c r="D45" t="s">
        <v>14</v>
      </c>
      <c r="E45" t="s">
        <v>122</v>
      </c>
      <c r="F45" t="s">
        <v>64</v>
      </c>
      <c r="G45" t="s">
        <v>2</v>
      </c>
      <c r="H45" t="s">
        <v>8</v>
      </c>
    </row>
    <row r="46" spans="1:8" x14ac:dyDescent="0.25">
      <c r="A46" s="3">
        <v>45</v>
      </c>
      <c r="B46" t="s">
        <v>11</v>
      </c>
      <c r="C46" t="s">
        <v>62</v>
      </c>
      <c r="D46" t="s">
        <v>63</v>
      </c>
      <c r="E46" t="s">
        <v>109</v>
      </c>
      <c r="F46" t="s">
        <v>64</v>
      </c>
      <c r="G46" t="s">
        <v>2</v>
      </c>
      <c r="H46" t="s">
        <v>36</v>
      </c>
    </row>
    <row r="47" spans="1:8" x14ac:dyDescent="0.25">
      <c r="A47" s="3">
        <v>46</v>
      </c>
      <c r="B47" t="s">
        <v>11</v>
      </c>
      <c r="C47" t="s">
        <v>62</v>
      </c>
      <c r="D47" t="s">
        <v>18</v>
      </c>
      <c r="E47" t="s">
        <v>251</v>
      </c>
      <c r="F47" t="s">
        <v>6</v>
      </c>
      <c r="G47" t="s">
        <v>2</v>
      </c>
      <c r="H47" t="s">
        <v>28</v>
      </c>
    </row>
    <row r="48" spans="1:8" x14ac:dyDescent="0.25">
      <c r="A48" s="3">
        <v>47</v>
      </c>
      <c r="B48" t="s">
        <v>11</v>
      </c>
      <c r="C48" t="s">
        <v>84</v>
      </c>
      <c r="D48" t="s">
        <v>63</v>
      </c>
      <c r="E48" t="s">
        <v>91</v>
      </c>
      <c r="F48" t="s">
        <v>6</v>
      </c>
      <c r="G48" t="s">
        <v>2</v>
      </c>
      <c r="H48" t="s">
        <v>8</v>
      </c>
    </row>
    <row r="49" spans="1:8" x14ac:dyDescent="0.25">
      <c r="A49" s="3">
        <v>48</v>
      </c>
      <c r="B49" t="s">
        <v>11</v>
      </c>
      <c r="C49" t="s">
        <v>104</v>
      </c>
      <c r="D49" t="s">
        <v>14</v>
      </c>
      <c r="E49" t="s">
        <v>121</v>
      </c>
      <c r="F49" t="s">
        <v>85</v>
      </c>
      <c r="G49" t="s">
        <v>2</v>
      </c>
      <c r="H49" t="s">
        <v>22</v>
      </c>
    </row>
    <row r="50" spans="1:8" x14ac:dyDescent="0.25">
      <c r="A50" s="3">
        <v>49</v>
      </c>
      <c r="B50" t="s">
        <v>11</v>
      </c>
      <c r="C50" t="s">
        <v>78</v>
      </c>
      <c r="D50" t="s">
        <v>18</v>
      </c>
      <c r="E50" t="s">
        <v>91</v>
      </c>
      <c r="F50" t="s">
        <v>85</v>
      </c>
      <c r="G50" t="s">
        <v>2</v>
      </c>
      <c r="H50" t="s">
        <v>32</v>
      </c>
    </row>
    <row r="51" spans="1:8" x14ac:dyDescent="0.25">
      <c r="A51" s="3">
        <v>50</v>
      </c>
      <c r="B51" t="s">
        <v>26</v>
      </c>
      <c r="C51" t="s">
        <v>84</v>
      </c>
      <c r="D51" t="s">
        <v>18</v>
      </c>
      <c r="E51" t="s">
        <v>121</v>
      </c>
      <c r="F51" t="s">
        <v>6</v>
      </c>
      <c r="G51" t="s">
        <v>2</v>
      </c>
      <c r="H51" t="s">
        <v>28</v>
      </c>
    </row>
    <row r="52" spans="1:8" x14ac:dyDescent="0.25">
      <c r="A52" s="3">
        <v>51</v>
      </c>
      <c r="B52" t="s">
        <v>11</v>
      </c>
      <c r="C52" t="s">
        <v>62</v>
      </c>
      <c r="D52" t="s">
        <v>18</v>
      </c>
      <c r="E52" t="s">
        <v>94</v>
      </c>
      <c r="F52" t="s">
        <v>6</v>
      </c>
      <c r="G52" t="s">
        <v>2</v>
      </c>
      <c r="H52" t="s">
        <v>8</v>
      </c>
    </row>
    <row r="53" spans="1:8" x14ac:dyDescent="0.25">
      <c r="A53" s="3">
        <v>52</v>
      </c>
      <c r="B53" t="s">
        <v>11</v>
      </c>
      <c r="C53" t="s">
        <v>78</v>
      </c>
      <c r="D53" t="s">
        <v>63</v>
      </c>
      <c r="E53" t="s">
        <v>94</v>
      </c>
      <c r="F53" t="s">
        <v>64</v>
      </c>
      <c r="G53" t="s">
        <v>2</v>
      </c>
      <c r="H53" t="s">
        <v>38</v>
      </c>
    </row>
    <row r="54" spans="1:8" x14ac:dyDescent="0.25">
      <c r="A54" s="3">
        <v>53</v>
      </c>
      <c r="B54" t="s">
        <v>11</v>
      </c>
      <c r="C54" t="s">
        <v>84</v>
      </c>
      <c r="D54" t="s">
        <v>18</v>
      </c>
      <c r="E54" t="s">
        <v>30</v>
      </c>
      <c r="F54" t="s">
        <v>6</v>
      </c>
      <c r="G54" t="s">
        <v>2</v>
      </c>
      <c r="H54" t="s">
        <v>28</v>
      </c>
    </row>
    <row r="55" spans="1:8" x14ac:dyDescent="0.25">
      <c r="A55" s="3">
        <v>54</v>
      </c>
      <c r="B55" t="s">
        <v>11</v>
      </c>
      <c r="C55" t="s">
        <v>84</v>
      </c>
      <c r="D55" t="s">
        <v>63</v>
      </c>
      <c r="E55" t="s">
        <v>109</v>
      </c>
      <c r="F55" t="s">
        <v>64</v>
      </c>
      <c r="G55" t="s">
        <v>2</v>
      </c>
      <c r="H55" t="s">
        <v>3</v>
      </c>
    </row>
    <row r="56" spans="1:8" x14ac:dyDescent="0.25">
      <c r="A56" s="3">
        <v>55</v>
      </c>
      <c r="B56" t="s">
        <v>26</v>
      </c>
      <c r="C56" t="s">
        <v>74</v>
      </c>
      <c r="D56" t="s">
        <v>63</v>
      </c>
      <c r="E56" t="s">
        <v>94</v>
      </c>
      <c r="F56" t="s">
        <v>85</v>
      </c>
      <c r="G56" t="s">
        <v>2</v>
      </c>
      <c r="H56" t="s">
        <v>8</v>
      </c>
    </row>
    <row r="57" spans="1:8" x14ac:dyDescent="0.25">
      <c r="A57" s="3">
        <v>56</v>
      </c>
      <c r="B57" t="s">
        <v>26</v>
      </c>
      <c r="C57" t="s">
        <v>62</v>
      </c>
      <c r="D57" t="s">
        <v>14</v>
      </c>
      <c r="E57" t="s">
        <v>30</v>
      </c>
      <c r="F57" t="s">
        <v>64</v>
      </c>
      <c r="G57" t="s">
        <v>2</v>
      </c>
      <c r="H57" t="s">
        <v>19</v>
      </c>
    </row>
    <row r="58" spans="1:8" x14ac:dyDescent="0.25">
      <c r="A58" s="3">
        <v>57</v>
      </c>
      <c r="B58" t="s">
        <v>13</v>
      </c>
      <c r="C58" t="s">
        <v>104</v>
      </c>
      <c r="D58" t="s">
        <v>18</v>
      </c>
      <c r="E58" t="s">
        <v>103</v>
      </c>
      <c r="F58" t="s">
        <v>85</v>
      </c>
      <c r="G58" t="s">
        <v>79</v>
      </c>
      <c r="H58" t="s">
        <v>234</v>
      </c>
    </row>
    <row r="59" spans="1:8" x14ac:dyDescent="0.25">
      <c r="A59" s="3">
        <v>58</v>
      </c>
      <c r="B59" t="s">
        <v>26</v>
      </c>
      <c r="C59" t="s">
        <v>74</v>
      </c>
      <c r="D59" t="s">
        <v>192</v>
      </c>
      <c r="E59" t="s">
        <v>252</v>
      </c>
      <c r="F59" t="s">
        <v>85</v>
      </c>
      <c r="G59" t="s">
        <v>2</v>
      </c>
      <c r="H59" t="s">
        <v>28</v>
      </c>
    </row>
    <row r="60" spans="1:8" x14ac:dyDescent="0.25">
      <c r="A60" s="3">
        <v>59</v>
      </c>
      <c r="B60" t="s">
        <v>13</v>
      </c>
      <c r="C60" t="s">
        <v>104</v>
      </c>
      <c r="D60" t="s">
        <v>18</v>
      </c>
      <c r="E60" t="s">
        <v>18</v>
      </c>
      <c r="F60" t="s">
        <v>85</v>
      </c>
      <c r="G60" t="s">
        <v>2</v>
      </c>
      <c r="H60" t="s">
        <v>28</v>
      </c>
    </row>
    <row r="61" spans="1:8" x14ac:dyDescent="0.25">
      <c r="A61" s="3">
        <v>60</v>
      </c>
      <c r="B61" t="s">
        <v>26</v>
      </c>
      <c r="C61" t="s">
        <v>87</v>
      </c>
      <c r="D61" t="s">
        <v>88</v>
      </c>
      <c r="E61" t="s">
        <v>30</v>
      </c>
      <c r="F61" t="s">
        <v>6</v>
      </c>
      <c r="G61" t="s">
        <v>2</v>
      </c>
      <c r="H61" t="s">
        <v>8</v>
      </c>
    </row>
    <row r="62" spans="1:8" x14ac:dyDescent="0.25">
      <c r="A62" s="3">
        <v>61</v>
      </c>
      <c r="B62" t="s">
        <v>11</v>
      </c>
      <c r="C62" t="s">
        <v>84</v>
      </c>
      <c r="D62" t="s">
        <v>63</v>
      </c>
      <c r="E62" t="s">
        <v>253</v>
      </c>
      <c r="F62" t="s">
        <v>64</v>
      </c>
      <c r="G62" t="s">
        <v>2</v>
      </c>
      <c r="H62" t="s">
        <v>8</v>
      </c>
    </row>
    <row r="63" spans="1:8" x14ac:dyDescent="0.25">
      <c r="A63" s="3">
        <v>62</v>
      </c>
      <c r="B63" t="s">
        <v>11</v>
      </c>
      <c r="C63" t="s">
        <v>78</v>
      </c>
      <c r="D63" t="s">
        <v>18</v>
      </c>
      <c r="E63" t="s">
        <v>7</v>
      </c>
      <c r="F63" t="s">
        <v>6</v>
      </c>
      <c r="G63" t="s">
        <v>2</v>
      </c>
      <c r="H63" t="s">
        <v>8</v>
      </c>
    </row>
    <row r="64" spans="1:8" x14ac:dyDescent="0.25">
      <c r="A64" s="3">
        <v>63</v>
      </c>
      <c r="B64" t="s">
        <v>26</v>
      </c>
      <c r="C64" t="s">
        <v>84</v>
      </c>
      <c r="D64" t="s">
        <v>124</v>
      </c>
      <c r="E64" t="s">
        <v>94</v>
      </c>
      <c r="F64" t="s">
        <v>85</v>
      </c>
      <c r="G64" t="s">
        <v>2</v>
      </c>
      <c r="H64" t="s">
        <v>28</v>
      </c>
    </row>
    <row r="65" spans="1:8" x14ac:dyDescent="0.25">
      <c r="A65" s="3">
        <v>64</v>
      </c>
      <c r="B65" t="s">
        <v>26</v>
      </c>
      <c r="C65" t="s">
        <v>87</v>
      </c>
      <c r="D65" t="s">
        <v>63</v>
      </c>
      <c r="E65" t="s">
        <v>138</v>
      </c>
      <c r="F65" t="s">
        <v>6</v>
      </c>
      <c r="G65" t="s">
        <v>2</v>
      </c>
      <c r="H65" t="s">
        <v>8</v>
      </c>
    </row>
    <row r="66" spans="1:8" x14ac:dyDescent="0.25">
      <c r="A66" s="3">
        <v>65</v>
      </c>
      <c r="B66" t="s">
        <v>11</v>
      </c>
      <c r="C66" t="s">
        <v>84</v>
      </c>
      <c r="D66" t="s">
        <v>18</v>
      </c>
      <c r="E66" t="s">
        <v>30</v>
      </c>
      <c r="F66" t="s">
        <v>6</v>
      </c>
      <c r="G66" t="s">
        <v>2</v>
      </c>
      <c r="H66" t="s">
        <v>8</v>
      </c>
    </row>
    <row r="67" spans="1:8" x14ac:dyDescent="0.25">
      <c r="A67" s="3">
        <v>66</v>
      </c>
      <c r="B67" t="s">
        <v>13</v>
      </c>
      <c r="C67" t="s">
        <v>104</v>
      </c>
      <c r="D67" t="s">
        <v>65</v>
      </c>
      <c r="E67" t="s">
        <v>248</v>
      </c>
      <c r="F67" t="s">
        <v>64</v>
      </c>
      <c r="G67" t="s">
        <v>2</v>
      </c>
      <c r="H67" t="s">
        <v>24</v>
      </c>
    </row>
    <row r="68" spans="1:8" x14ac:dyDescent="0.25">
      <c r="A68" s="3">
        <v>67</v>
      </c>
      <c r="B68" t="s">
        <v>12</v>
      </c>
      <c r="C68" t="s">
        <v>62</v>
      </c>
      <c r="D68" t="s">
        <v>18</v>
      </c>
      <c r="E68" t="s">
        <v>122</v>
      </c>
      <c r="F68" t="s">
        <v>6</v>
      </c>
      <c r="G68" t="s">
        <v>2</v>
      </c>
      <c r="H68" t="s">
        <v>19</v>
      </c>
    </row>
    <row r="69" spans="1:8" x14ac:dyDescent="0.25">
      <c r="A69" s="3">
        <v>68</v>
      </c>
      <c r="B69" t="s">
        <v>26</v>
      </c>
      <c r="C69" t="s">
        <v>74</v>
      </c>
      <c r="D69" t="s">
        <v>14</v>
      </c>
      <c r="E69" t="s">
        <v>7</v>
      </c>
      <c r="F69" t="s">
        <v>64</v>
      </c>
      <c r="G69" t="s">
        <v>2</v>
      </c>
      <c r="H69" t="s">
        <v>8</v>
      </c>
    </row>
    <row r="70" spans="1:8" x14ac:dyDescent="0.25">
      <c r="A70" s="3">
        <v>69</v>
      </c>
      <c r="B70" t="s">
        <v>13</v>
      </c>
      <c r="C70" t="s">
        <v>104</v>
      </c>
      <c r="D70" t="s">
        <v>124</v>
      </c>
      <c r="E70" t="s">
        <v>248</v>
      </c>
      <c r="F70" t="s">
        <v>6</v>
      </c>
      <c r="G70" t="s">
        <v>2</v>
      </c>
      <c r="H70" t="s">
        <v>15</v>
      </c>
    </row>
    <row r="71" spans="1:8" x14ac:dyDescent="0.25">
      <c r="A71" s="3">
        <v>70</v>
      </c>
      <c r="B71" t="s">
        <v>12</v>
      </c>
      <c r="C71" t="s">
        <v>62</v>
      </c>
      <c r="D71" t="s">
        <v>18</v>
      </c>
      <c r="E71" t="s">
        <v>127</v>
      </c>
      <c r="F71" t="s">
        <v>6</v>
      </c>
      <c r="G71" t="s">
        <v>2</v>
      </c>
      <c r="H71" t="s">
        <v>28</v>
      </c>
    </row>
    <row r="72" spans="1:8" x14ac:dyDescent="0.25">
      <c r="A72" s="3">
        <v>71</v>
      </c>
      <c r="B72" t="s">
        <v>26</v>
      </c>
      <c r="C72" t="s">
        <v>78</v>
      </c>
      <c r="D72" t="s">
        <v>63</v>
      </c>
      <c r="E72" t="s">
        <v>7</v>
      </c>
      <c r="F72" t="s">
        <v>6</v>
      </c>
      <c r="G72" t="s">
        <v>2</v>
      </c>
      <c r="H72" t="s">
        <v>8</v>
      </c>
    </row>
    <row r="73" spans="1:8" x14ac:dyDescent="0.25">
      <c r="A73" s="3">
        <v>72</v>
      </c>
      <c r="B73" t="s">
        <v>26</v>
      </c>
      <c r="C73" t="s">
        <v>87</v>
      </c>
      <c r="D73" t="s">
        <v>63</v>
      </c>
      <c r="E73" t="s">
        <v>7</v>
      </c>
      <c r="F73" t="s">
        <v>6</v>
      </c>
      <c r="G73" t="s">
        <v>2</v>
      </c>
      <c r="H73" t="s">
        <v>27</v>
      </c>
    </row>
    <row r="74" spans="1:8" x14ac:dyDescent="0.25">
      <c r="A74" s="3">
        <v>73</v>
      </c>
      <c r="B74" t="s">
        <v>17</v>
      </c>
      <c r="C74" t="s">
        <v>84</v>
      </c>
      <c r="D74" t="s">
        <v>18</v>
      </c>
      <c r="E74" t="s">
        <v>94</v>
      </c>
      <c r="F74" t="s">
        <v>6</v>
      </c>
      <c r="G74" t="s">
        <v>2</v>
      </c>
      <c r="H74" t="s">
        <v>28</v>
      </c>
    </row>
    <row r="75" spans="1:8" x14ac:dyDescent="0.25">
      <c r="A75" s="3">
        <v>74</v>
      </c>
      <c r="B75" t="s">
        <v>12</v>
      </c>
      <c r="C75" t="s">
        <v>74</v>
      </c>
      <c r="D75" t="s">
        <v>63</v>
      </c>
      <c r="E75" t="s">
        <v>30</v>
      </c>
      <c r="F75" t="s">
        <v>6</v>
      </c>
      <c r="G75" t="s">
        <v>2</v>
      </c>
      <c r="H75" t="s">
        <v>38</v>
      </c>
    </row>
    <row r="76" spans="1:8" x14ac:dyDescent="0.25">
      <c r="A76" s="3">
        <v>75</v>
      </c>
      <c r="B76" t="s">
        <v>26</v>
      </c>
      <c r="C76" t="s">
        <v>78</v>
      </c>
      <c r="D76" t="s">
        <v>18</v>
      </c>
      <c r="E76" t="s">
        <v>7</v>
      </c>
      <c r="F76" t="s">
        <v>6</v>
      </c>
      <c r="G76" t="s">
        <v>2</v>
      </c>
      <c r="H76" t="s">
        <v>32</v>
      </c>
    </row>
    <row r="77" spans="1:8" x14ac:dyDescent="0.25">
      <c r="A77" s="3">
        <v>76</v>
      </c>
      <c r="B77" t="s">
        <v>26</v>
      </c>
      <c r="C77" t="s">
        <v>84</v>
      </c>
      <c r="D77" t="s">
        <v>18</v>
      </c>
      <c r="E77" t="s">
        <v>252</v>
      </c>
      <c r="F77" t="s">
        <v>6</v>
      </c>
      <c r="G77" t="s">
        <v>2</v>
      </c>
      <c r="H77" t="s">
        <v>3</v>
      </c>
    </row>
    <row r="78" spans="1:8" x14ac:dyDescent="0.25">
      <c r="A78" s="3">
        <v>77</v>
      </c>
      <c r="B78" t="s">
        <v>12</v>
      </c>
      <c r="C78" t="s">
        <v>84</v>
      </c>
      <c r="D78" t="s">
        <v>18</v>
      </c>
      <c r="E78" t="s">
        <v>14</v>
      </c>
      <c r="F78" t="s">
        <v>6</v>
      </c>
      <c r="G78" t="s">
        <v>2</v>
      </c>
      <c r="H78" t="s">
        <v>22</v>
      </c>
    </row>
    <row r="79" spans="1:8" x14ac:dyDescent="0.25">
      <c r="A79" s="3">
        <v>78</v>
      </c>
      <c r="B79" t="s">
        <v>13</v>
      </c>
      <c r="C79" t="s">
        <v>104</v>
      </c>
      <c r="D79" t="s">
        <v>63</v>
      </c>
      <c r="E79" t="s">
        <v>7</v>
      </c>
      <c r="F79" t="s">
        <v>64</v>
      </c>
      <c r="G79" t="s">
        <v>2</v>
      </c>
      <c r="H79" t="s">
        <v>24</v>
      </c>
    </row>
    <row r="80" spans="1:8" x14ac:dyDescent="0.25">
      <c r="A80" s="3">
        <v>79</v>
      </c>
      <c r="B80" t="s">
        <v>26</v>
      </c>
      <c r="C80" t="s">
        <v>78</v>
      </c>
      <c r="D80" t="s">
        <v>65</v>
      </c>
      <c r="E80" t="s">
        <v>30</v>
      </c>
      <c r="F80" t="s">
        <v>85</v>
      </c>
      <c r="G80" t="s">
        <v>2</v>
      </c>
      <c r="H80" t="s">
        <v>8</v>
      </c>
    </row>
    <row r="81" spans="1:8" x14ac:dyDescent="0.25">
      <c r="A81" s="3">
        <v>80</v>
      </c>
      <c r="B81" t="s">
        <v>12</v>
      </c>
      <c r="C81" t="s">
        <v>62</v>
      </c>
      <c r="D81" t="s">
        <v>18</v>
      </c>
      <c r="E81" t="s">
        <v>7</v>
      </c>
      <c r="F81" t="s">
        <v>6</v>
      </c>
      <c r="G81" t="s">
        <v>2</v>
      </c>
      <c r="H81" t="s">
        <v>28</v>
      </c>
    </row>
    <row r="82" spans="1:8" x14ac:dyDescent="0.25">
      <c r="A82" s="3">
        <v>81</v>
      </c>
      <c r="B82" t="s">
        <v>26</v>
      </c>
      <c r="C82" t="s">
        <v>74</v>
      </c>
      <c r="D82" t="s">
        <v>63</v>
      </c>
      <c r="E82" t="s">
        <v>109</v>
      </c>
      <c r="F82" t="s">
        <v>64</v>
      </c>
      <c r="G82" t="s">
        <v>2</v>
      </c>
      <c r="H82" t="s">
        <v>28</v>
      </c>
    </row>
    <row r="83" spans="1:8" x14ac:dyDescent="0.25">
      <c r="A83" s="3">
        <v>82</v>
      </c>
      <c r="B83" t="s">
        <v>11</v>
      </c>
      <c r="C83" t="s">
        <v>84</v>
      </c>
      <c r="D83" t="s">
        <v>63</v>
      </c>
      <c r="E83" t="s">
        <v>109</v>
      </c>
      <c r="F83" t="s">
        <v>85</v>
      </c>
      <c r="G83" t="s">
        <v>2</v>
      </c>
      <c r="H83" t="s">
        <v>3</v>
      </c>
    </row>
    <row r="84" spans="1:8" x14ac:dyDescent="0.25">
      <c r="A84" s="3">
        <v>83</v>
      </c>
      <c r="B84" t="s">
        <v>26</v>
      </c>
      <c r="C84" t="s">
        <v>84</v>
      </c>
      <c r="D84" t="s">
        <v>65</v>
      </c>
      <c r="E84" t="s">
        <v>142</v>
      </c>
      <c r="F84" t="s">
        <v>85</v>
      </c>
      <c r="G84" t="s">
        <v>2</v>
      </c>
      <c r="H84" t="s">
        <v>8</v>
      </c>
    </row>
    <row r="85" spans="1:8" x14ac:dyDescent="0.25">
      <c r="A85" s="3">
        <v>84</v>
      </c>
      <c r="B85" t="s">
        <v>26</v>
      </c>
      <c r="C85" t="s">
        <v>74</v>
      </c>
      <c r="D85" t="s">
        <v>14</v>
      </c>
      <c r="E85" t="s">
        <v>7</v>
      </c>
      <c r="F85" t="s">
        <v>6</v>
      </c>
      <c r="G85" t="s">
        <v>2</v>
      </c>
      <c r="H85" t="s">
        <v>8</v>
      </c>
    </row>
    <row r="86" spans="1:8" x14ac:dyDescent="0.25">
      <c r="A86" s="3">
        <v>85</v>
      </c>
      <c r="B86" t="s">
        <v>26</v>
      </c>
      <c r="C86" t="s">
        <v>74</v>
      </c>
      <c r="D86" t="s">
        <v>65</v>
      </c>
      <c r="E86" t="s">
        <v>103</v>
      </c>
      <c r="F86" t="s">
        <v>85</v>
      </c>
      <c r="G86" t="s">
        <v>2</v>
      </c>
      <c r="H86" t="s">
        <v>8</v>
      </c>
    </row>
    <row r="87" spans="1:8" x14ac:dyDescent="0.25">
      <c r="A87" s="3">
        <v>86</v>
      </c>
      <c r="B87" t="s">
        <v>12</v>
      </c>
      <c r="C87" t="s">
        <v>62</v>
      </c>
      <c r="D87" t="s">
        <v>124</v>
      </c>
      <c r="E87" t="s">
        <v>124</v>
      </c>
      <c r="F87" t="s">
        <v>6</v>
      </c>
      <c r="G87" t="s">
        <v>2</v>
      </c>
      <c r="H87" t="s">
        <v>27</v>
      </c>
    </row>
    <row r="88" spans="1:8" x14ac:dyDescent="0.25">
      <c r="A88" s="3">
        <v>87</v>
      </c>
      <c r="B88" t="s">
        <v>26</v>
      </c>
      <c r="C88" t="s">
        <v>87</v>
      </c>
      <c r="D88" t="s">
        <v>63</v>
      </c>
      <c r="E88" t="s">
        <v>150</v>
      </c>
      <c r="F88" t="s">
        <v>64</v>
      </c>
      <c r="G88" t="s">
        <v>2</v>
      </c>
      <c r="H88" t="s">
        <v>8</v>
      </c>
    </row>
    <row r="89" spans="1:8" x14ac:dyDescent="0.25">
      <c r="A89" s="3">
        <v>88</v>
      </c>
      <c r="B89" t="s">
        <v>12</v>
      </c>
      <c r="C89" t="s">
        <v>62</v>
      </c>
      <c r="D89" t="s">
        <v>18</v>
      </c>
      <c r="E89" t="s">
        <v>18</v>
      </c>
      <c r="F89" t="s">
        <v>6</v>
      </c>
      <c r="G89" t="s">
        <v>2</v>
      </c>
      <c r="H89" t="s">
        <v>19</v>
      </c>
    </row>
    <row r="90" spans="1:8" x14ac:dyDescent="0.25">
      <c r="A90" s="3">
        <v>89</v>
      </c>
      <c r="B90" t="s">
        <v>12</v>
      </c>
      <c r="C90" t="s">
        <v>84</v>
      </c>
      <c r="D90" t="s">
        <v>18</v>
      </c>
      <c r="E90" t="s">
        <v>65</v>
      </c>
      <c r="F90" t="s">
        <v>6</v>
      </c>
      <c r="G90" t="s">
        <v>2</v>
      </c>
      <c r="H90" t="s">
        <v>28</v>
      </c>
    </row>
    <row r="91" spans="1:8" x14ac:dyDescent="0.25">
      <c r="A91" s="3">
        <v>90</v>
      </c>
      <c r="B91" t="s">
        <v>11</v>
      </c>
      <c r="C91" t="s">
        <v>87</v>
      </c>
      <c r="D91" t="s">
        <v>14</v>
      </c>
      <c r="E91" t="s">
        <v>153</v>
      </c>
      <c r="F91" t="s">
        <v>6</v>
      </c>
      <c r="G91" t="s">
        <v>2</v>
      </c>
      <c r="H91" t="s">
        <v>35</v>
      </c>
    </row>
    <row r="92" spans="1:8" x14ac:dyDescent="0.25">
      <c r="A92" s="3">
        <v>91</v>
      </c>
      <c r="B92" t="s">
        <v>11</v>
      </c>
      <c r="C92" t="s">
        <v>84</v>
      </c>
      <c r="D92" t="s">
        <v>18</v>
      </c>
      <c r="E92" t="s">
        <v>94</v>
      </c>
      <c r="F92" t="s">
        <v>6</v>
      </c>
      <c r="G92" t="s">
        <v>2</v>
      </c>
      <c r="H92" t="s">
        <v>8</v>
      </c>
    </row>
    <row r="93" spans="1:8" x14ac:dyDescent="0.25">
      <c r="A93" s="3">
        <v>92</v>
      </c>
      <c r="B93" t="s">
        <v>26</v>
      </c>
      <c r="C93" t="s">
        <v>87</v>
      </c>
      <c r="D93" t="s">
        <v>88</v>
      </c>
      <c r="E93" t="s">
        <v>155</v>
      </c>
      <c r="F93" t="s">
        <v>6</v>
      </c>
      <c r="G93" t="s">
        <v>2</v>
      </c>
      <c r="H93" t="s">
        <v>35</v>
      </c>
    </row>
    <row r="94" spans="1:8" x14ac:dyDescent="0.25">
      <c r="A94" s="3">
        <v>93</v>
      </c>
      <c r="B94" t="s">
        <v>11</v>
      </c>
      <c r="C94" t="s">
        <v>87</v>
      </c>
      <c r="D94" t="s">
        <v>63</v>
      </c>
      <c r="E94" t="s">
        <v>7</v>
      </c>
      <c r="F94" t="s">
        <v>6</v>
      </c>
      <c r="G94" t="s">
        <v>2</v>
      </c>
      <c r="H94" t="s">
        <v>3</v>
      </c>
    </row>
    <row r="95" spans="1:8" x14ac:dyDescent="0.25">
      <c r="A95" s="3">
        <v>94</v>
      </c>
      <c r="B95" t="s">
        <v>26</v>
      </c>
      <c r="C95" t="s">
        <v>84</v>
      </c>
      <c r="D95" t="s">
        <v>18</v>
      </c>
      <c r="E95" t="s">
        <v>7</v>
      </c>
      <c r="F95" t="s">
        <v>6</v>
      </c>
      <c r="G95" t="s">
        <v>2</v>
      </c>
      <c r="H95" t="s">
        <v>28</v>
      </c>
    </row>
    <row r="96" spans="1:8" x14ac:dyDescent="0.25">
      <c r="A96" s="3">
        <v>95</v>
      </c>
      <c r="B96" t="s">
        <v>26</v>
      </c>
      <c r="C96" t="s">
        <v>62</v>
      </c>
      <c r="D96" t="s">
        <v>14</v>
      </c>
      <c r="E96" t="s">
        <v>148</v>
      </c>
      <c r="F96" t="s">
        <v>85</v>
      </c>
      <c r="G96" t="s">
        <v>2</v>
      </c>
      <c r="H96" t="s">
        <v>27</v>
      </c>
    </row>
    <row r="97" spans="1:8" x14ac:dyDescent="0.25">
      <c r="A97" s="3">
        <v>96</v>
      </c>
      <c r="B97" t="s">
        <v>26</v>
      </c>
      <c r="C97" t="s">
        <v>84</v>
      </c>
      <c r="D97" t="s">
        <v>88</v>
      </c>
      <c r="E97" t="s">
        <v>157</v>
      </c>
      <c r="F97" t="s">
        <v>85</v>
      </c>
      <c r="G97" t="s">
        <v>2</v>
      </c>
      <c r="H97" t="s">
        <v>8</v>
      </c>
    </row>
    <row r="98" spans="1:8" x14ac:dyDescent="0.25">
      <c r="A98" s="3">
        <v>97</v>
      </c>
      <c r="B98" t="s">
        <v>13</v>
      </c>
      <c r="C98" t="s">
        <v>104</v>
      </c>
      <c r="D98" t="s">
        <v>18</v>
      </c>
      <c r="E98" t="s">
        <v>18</v>
      </c>
      <c r="F98" t="s">
        <v>85</v>
      </c>
      <c r="G98" t="s">
        <v>79</v>
      </c>
      <c r="H98" t="s">
        <v>28</v>
      </c>
    </row>
    <row r="99" spans="1:8" x14ac:dyDescent="0.25">
      <c r="A99" s="3">
        <v>98</v>
      </c>
      <c r="B99" t="s">
        <v>26</v>
      </c>
      <c r="C99" t="s">
        <v>87</v>
      </c>
      <c r="D99" t="s">
        <v>14</v>
      </c>
      <c r="E99" t="s">
        <v>7</v>
      </c>
      <c r="F99" t="s">
        <v>85</v>
      </c>
      <c r="G99" t="s">
        <v>2</v>
      </c>
      <c r="H99" t="s">
        <v>3</v>
      </c>
    </row>
    <row r="100" spans="1:8" x14ac:dyDescent="0.25">
      <c r="A100" s="3">
        <v>99</v>
      </c>
      <c r="B100" t="s">
        <v>26</v>
      </c>
      <c r="C100" t="s">
        <v>84</v>
      </c>
      <c r="D100" t="s">
        <v>192</v>
      </c>
      <c r="E100" t="s">
        <v>254</v>
      </c>
      <c r="F100" t="s">
        <v>6</v>
      </c>
      <c r="G100" t="s">
        <v>2</v>
      </c>
      <c r="H100" t="s">
        <v>8</v>
      </c>
    </row>
    <row r="101" spans="1:8" x14ac:dyDescent="0.25">
      <c r="A101" s="3">
        <v>100</v>
      </c>
      <c r="B101" t="s">
        <v>26</v>
      </c>
      <c r="C101" t="s">
        <v>62</v>
      </c>
      <c r="D101" t="s">
        <v>18</v>
      </c>
      <c r="E101" t="s">
        <v>63</v>
      </c>
      <c r="F101" t="s">
        <v>64</v>
      </c>
      <c r="G101" t="s">
        <v>2</v>
      </c>
      <c r="H101" t="s">
        <v>3</v>
      </c>
    </row>
    <row r="102" spans="1:8" x14ac:dyDescent="0.25">
      <c r="A102" s="3">
        <v>101</v>
      </c>
      <c r="B102" t="s">
        <v>26</v>
      </c>
      <c r="C102" t="s">
        <v>62</v>
      </c>
      <c r="D102" t="s">
        <v>65</v>
      </c>
      <c r="E102" t="s">
        <v>63</v>
      </c>
      <c r="F102" t="s">
        <v>64</v>
      </c>
      <c r="G102" t="s">
        <v>2</v>
      </c>
      <c r="H102" t="s">
        <v>8</v>
      </c>
    </row>
    <row r="103" spans="1:8" x14ac:dyDescent="0.25">
      <c r="A103" s="3">
        <v>102</v>
      </c>
      <c r="B103" t="s">
        <v>26</v>
      </c>
      <c r="C103" t="s">
        <v>62</v>
      </c>
      <c r="D103" t="s">
        <v>14</v>
      </c>
      <c r="E103" t="s">
        <v>91</v>
      </c>
      <c r="F103" t="s">
        <v>6</v>
      </c>
      <c r="G103" t="s">
        <v>2</v>
      </c>
      <c r="H103" t="s">
        <v>19</v>
      </c>
    </row>
    <row r="104" spans="1:8" x14ac:dyDescent="0.25">
      <c r="A104" s="3">
        <v>103</v>
      </c>
      <c r="B104" t="s">
        <v>26</v>
      </c>
      <c r="C104" t="s">
        <v>87</v>
      </c>
      <c r="D104" t="s">
        <v>63</v>
      </c>
      <c r="E104" t="s">
        <v>30</v>
      </c>
      <c r="F104" t="s">
        <v>6</v>
      </c>
      <c r="G104" t="s">
        <v>2</v>
      </c>
      <c r="H104" t="s">
        <v>8</v>
      </c>
    </row>
    <row r="105" spans="1:8" x14ac:dyDescent="0.25">
      <c r="A105" s="3">
        <v>104</v>
      </c>
      <c r="B105" t="s">
        <v>26</v>
      </c>
      <c r="C105" t="s">
        <v>62</v>
      </c>
      <c r="D105" t="s">
        <v>65</v>
      </c>
      <c r="E105" t="s">
        <v>250</v>
      </c>
      <c r="F105" t="s">
        <v>85</v>
      </c>
      <c r="G105" t="s">
        <v>2</v>
      </c>
      <c r="H105" t="s">
        <v>27</v>
      </c>
    </row>
    <row r="106" spans="1:8" x14ac:dyDescent="0.25">
      <c r="A106" s="3">
        <v>105</v>
      </c>
      <c r="B106" t="s">
        <v>26</v>
      </c>
      <c r="C106" t="s">
        <v>74</v>
      </c>
      <c r="D106" t="s">
        <v>14</v>
      </c>
      <c r="E106" t="s">
        <v>91</v>
      </c>
      <c r="F106" t="s">
        <v>64</v>
      </c>
      <c r="G106" t="s">
        <v>2</v>
      </c>
      <c r="H106" t="s">
        <v>28</v>
      </c>
    </row>
    <row r="107" spans="1:8" x14ac:dyDescent="0.25">
      <c r="A107" s="3">
        <v>106</v>
      </c>
      <c r="B107" t="s">
        <v>26</v>
      </c>
      <c r="C107" t="s">
        <v>84</v>
      </c>
      <c r="D107" t="s">
        <v>18</v>
      </c>
      <c r="E107" t="s">
        <v>121</v>
      </c>
      <c r="F107" t="s">
        <v>6</v>
      </c>
      <c r="G107" t="s">
        <v>2</v>
      </c>
      <c r="H107" t="s">
        <v>28</v>
      </c>
    </row>
    <row r="108" spans="1:8" x14ac:dyDescent="0.25">
      <c r="A108" s="3">
        <v>107</v>
      </c>
      <c r="B108" t="s">
        <v>26</v>
      </c>
      <c r="C108" t="s">
        <v>78</v>
      </c>
      <c r="D108" t="s">
        <v>65</v>
      </c>
      <c r="E108" t="s">
        <v>30</v>
      </c>
      <c r="F108" t="s">
        <v>85</v>
      </c>
      <c r="G108" t="s">
        <v>2</v>
      </c>
      <c r="H108" t="s">
        <v>8</v>
      </c>
    </row>
    <row r="109" spans="1:8" x14ac:dyDescent="0.25">
      <c r="A109" s="3">
        <v>108</v>
      </c>
      <c r="B109" t="s">
        <v>26</v>
      </c>
      <c r="C109" t="s">
        <v>84</v>
      </c>
      <c r="D109" t="s">
        <v>65</v>
      </c>
      <c r="E109" t="s">
        <v>142</v>
      </c>
      <c r="F109" t="s">
        <v>85</v>
      </c>
      <c r="G109" t="s">
        <v>2</v>
      </c>
      <c r="H109" t="s">
        <v>8</v>
      </c>
    </row>
    <row r="110" spans="1:8" x14ac:dyDescent="0.25">
      <c r="A110" s="3">
        <v>109</v>
      </c>
      <c r="B110" t="s">
        <v>12</v>
      </c>
      <c r="C110" t="s">
        <v>84</v>
      </c>
      <c r="D110" t="s">
        <v>18</v>
      </c>
      <c r="E110" t="s">
        <v>14</v>
      </c>
      <c r="F110" t="s">
        <v>6</v>
      </c>
      <c r="G110" t="s">
        <v>2</v>
      </c>
      <c r="H110" t="s">
        <v>22</v>
      </c>
    </row>
    <row r="111" spans="1:8" x14ac:dyDescent="0.25">
      <c r="A111" s="3">
        <v>110</v>
      </c>
      <c r="B111" t="s">
        <v>12</v>
      </c>
      <c r="C111" t="s">
        <v>62</v>
      </c>
      <c r="D111" t="s">
        <v>18</v>
      </c>
      <c r="E111" t="s">
        <v>7</v>
      </c>
      <c r="F111" t="s">
        <v>6</v>
      </c>
      <c r="G111" t="s">
        <v>2</v>
      </c>
      <c r="H111" t="s">
        <v>28</v>
      </c>
    </row>
    <row r="112" spans="1:8" x14ac:dyDescent="0.25">
      <c r="A112" s="3">
        <v>111</v>
      </c>
      <c r="B112" t="s">
        <v>12</v>
      </c>
      <c r="C112" t="s">
        <v>62</v>
      </c>
      <c r="D112" t="s">
        <v>124</v>
      </c>
      <c r="E112" t="s">
        <v>124</v>
      </c>
      <c r="F112" t="s">
        <v>6</v>
      </c>
      <c r="G112" t="s">
        <v>2</v>
      </c>
      <c r="H112" t="s">
        <v>27</v>
      </c>
    </row>
    <row r="113" spans="1:8" x14ac:dyDescent="0.25">
      <c r="A113" s="3">
        <v>112</v>
      </c>
      <c r="B113" t="s">
        <v>13</v>
      </c>
      <c r="C113" t="s">
        <v>78</v>
      </c>
      <c r="D113" t="s">
        <v>14</v>
      </c>
      <c r="E113" t="s">
        <v>14</v>
      </c>
      <c r="F113" t="s">
        <v>64</v>
      </c>
      <c r="G113" t="s">
        <v>79</v>
      </c>
      <c r="H113" t="s">
        <v>15</v>
      </c>
    </row>
    <row r="114" spans="1:8" x14ac:dyDescent="0.25">
      <c r="A114" s="3">
        <v>113</v>
      </c>
      <c r="B114" t="s">
        <v>13</v>
      </c>
      <c r="C114" t="s">
        <v>78</v>
      </c>
      <c r="D114" t="s">
        <v>18</v>
      </c>
      <c r="E114" t="s">
        <v>14</v>
      </c>
      <c r="F114" t="s">
        <v>64</v>
      </c>
      <c r="G114" t="s">
        <v>79</v>
      </c>
      <c r="H114" t="s">
        <v>234</v>
      </c>
    </row>
    <row r="115" spans="1:8" x14ac:dyDescent="0.25">
      <c r="A115" s="3">
        <v>114</v>
      </c>
      <c r="B115" t="s">
        <v>13</v>
      </c>
      <c r="C115" t="s">
        <v>78</v>
      </c>
      <c r="D115" t="s">
        <v>18</v>
      </c>
      <c r="E115" t="s">
        <v>14</v>
      </c>
      <c r="F115" t="s">
        <v>64</v>
      </c>
      <c r="G115" t="s">
        <v>79</v>
      </c>
      <c r="H115" t="s">
        <v>24</v>
      </c>
    </row>
    <row r="116" spans="1:8" x14ac:dyDescent="0.25">
      <c r="A116" s="3">
        <v>115</v>
      </c>
      <c r="B116" t="s">
        <v>13</v>
      </c>
      <c r="C116" t="s">
        <v>78</v>
      </c>
      <c r="D116" t="s">
        <v>14</v>
      </c>
      <c r="E116" t="s">
        <v>14</v>
      </c>
      <c r="F116" t="s">
        <v>64</v>
      </c>
      <c r="G116" t="s">
        <v>79</v>
      </c>
      <c r="H116" t="s">
        <v>234</v>
      </c>
    </row>
    <row r="117" spans="1:8" x14ac:dyDescent="0.25">
      <c r="A117" s="3">
        <v>116</v>
      </c>
      <c r="B117" t="s">
        <v>13</v>
      </c>
      <c r="C117" t="s">
        <v>104</v>
      </c>
      <c r="D117" t="s">
        <v>18</v>
      </c>
      <c r="E117" t="s">
        <v>7</v>
      </c>
      <c r="F117" t="s">
        <v>64</v>
      </c>
      <c r="G117" t="s">
        <v>79</v>
      </c>
      <c r="H117" t="s">
        <v>24</v>
      </c>
    </row>
    <row r="118" spans="1:8" x14ac:dyDescent="0.25">
      <c r="A118" s="3">
        <v>117</v>
      </c>
      <c r="B118" t="s">
        <v>11</v>
      </c>
      <c r="C118" t="s">
        <v>78</v>
      </c>
      <c r="D118" t="s">
        <v>14</v>
      </c>
      <c r="E118" t="s">
        <v>94</v>
      </c>
      <c r="F118" t="s">
        <v>6</v>
      </c>
      <c r="G118" t="s">
        <v>2</v>
      </c>
      <c r="H118" t="s">
        <v>24</v>
      </c>
    </row>
    <row r="119" spans="1:8" x14ac:dyDescent="0.25">
      <c r="A119" s="3">
        <v>118</v>
      </c>
      <c r="B119" t="s">
        <v>26</v>
      </c>
      <c r="C119" t="s">
        <v>74</v>
      </c>
      <c r="D119" t="s">
        <v>63</v>
      </c>
      <c r="E119" t="s">
        <v>94</v>
      </c>
      <c r="F119" t="s">
        <v>85</v>
      </c>
      <c r="G119" t="s">
        <v>2</v>
      </c>
      <c r="H119" t="s">
        <v>8</v>
      </c>
    </row>
    <row r="120" spans="1:8" x14ac:dyDescent="0.25">
      <c r="A120" s="3">
        <v>119</v>
      </c>
      <c r="B120" t="s">
        <v>26</v>
      </c>
      <c r="C120" t="s">
        <v>62</v>
      </c>
      <c r="D120" t="s">
        <v>97</v>
      </c>
      <c r="E120" t="s">
        <v>99</v>
      </c>
      <c r="F120" t="s">
        <v>64</v>
      </c>
      <c r="G120" t="s">
        <v>2</v>
      </c>
      <c r="H120" t="s">
        <v>28</v>
      </c>
    </row>
    <row r="121" spans="1:8" x14ac:dyDescent="0.25">
      <c r="A121" s="3">
        <v>120</v>
      </c>
      <c r="B121" t="s">
        <v>26</v>
      </c>
      <c r="C121" t="s">
        <v>62</v>
      </c>
      <c r="D121" t="s">
        <v>14</v>
      </c>
      <c r="E121" t="s">
        <v>7</v>
      </c>
      <c r="F121" t="s">
        <v>85</v>
      </c>
      <c r="G121" t="s">
        <v>2</v>
      </c>
      <c r="H121" t="s">
        <v>22</v>
      </c>
    </row>
    <row r="122" spans="1:8" x14ac:dyDescent="0.25">
      <c r="A122" s="3">
        <v>121</v>
      </c>
      <c r="B122" t="s">
        <v>11</v>
      </c>
      <c r="C122" t="s">
        <v>84</v>
      </c>
      <c r="D122" t="s">
        <v>63</v>
      </c>
      <c r="E122" t="s">
        <v>7</v>
      </c>
      <c r="F122" t="s">
        <v>6</v>
      </c>
      <c r="G122" t="s">
        <v>2</v>
      </c>
      <c r="H122" t="s">
        <v>3</v>
      </c>
    </row>
    <row r="123" spans="1:8" x14ac:dyDescent="0.25">
      <c r="A123" s="3">
        <v>122</v>
      </c>
      <c r="B123" t="s">
        <v>11</v>
      </c>
      <c r="C123" t="s">
        <v>87</v>
      </c>
      <c r="D123" t="s">
        <v>63</v>
      </c>
      <c r="E123" t="s">
        <v>7</v>
      </c>
      <c r="F123" t="s">
        <v>64</v>
      </c>
      <c r="G123" t="s">
        <v>2</v>
      </c>
      <c r="H123" t="s">
        <v>8</v>
      </c>
    </row>
    <row r="124" spans="1:8" x14ac:dyDescent="0.25">
      <c r="A124" s="3">
        <v>123</v>
      </c>
      <c r="B124" t="s">
        <v>26</v>
      </c>
      <c r="C124" t="s">
        <v>62</v>
      </c>
      <c r="D124" t="s">
        <v>18</v>
      </c>
      <c r="E124" t="s">
        <v>251</v>
      </c>
      <c r="F124" t="s">
        <v>6</v>
      </c>
      <c r="G124" t="s">
        <v>2</v>
      </c>
      <c r="H124" t="s">
        <v>28</v>
      </c>
    </row>
    <row r="125" spans="1:8" x14ac:dyDescent="0.25">
      <c r="A125" s="3">
        <v>124</v>
      </c>
      <c r="B125" t="s">
        <v>11</v>
      </c>
      <c r="C125" t="s">
        <v>84</v>
      </c>
      <c r="D125" t="s">
        <v>63</v>
      </c>
      <c r="E125" t="s">
        <v>91</v>
      </c>
      <c r="F125" t="s">
        <v>6</v>
      </c>
      <c r="G125" t="s">
        <v>2</v>
      </c>
      <c r="H125" t="s">
        <v>8</v>
      </c>
    </row>
    <row r="126" spans="1:8" x14ac:dyDescent="0.25">
      <c r="A126" s="3">
        <v>125</v>
      </c>
      <c r="B126" t="s">
        <v>11</v>
      </c>
      <c r="C126" t="s">
        <v>87</v>
      </c>
      <c r="D126" t="s">
        <v>63</v>
      </c>
      <c r="E126" t="s">
        <v>73</v>
      </c>
      <c r="F126" t="s">
        <v>85</v>
      </c>
      <c r="G126" t="s">
        <v>2</v>
      </c>
      <c r="H126" t="s">
        <v>3</v>
      </c>
    </row>
    <row r="127" spans="1:8" x14ac:dyDescent="0.25">
      <c r="A127" s="3">
        <v>126</v>
      </c>
      <c r="B127" t="s">
        <v>12</v>
      </c>
      <c r="C127" t="s">
        <v>84</v>
      </c>
      <c r="D127" t="s">
        <v>14</v>
      </c>
      <c r="E127" t="s">
        <v>14</v>
      </c>
      <c r="F127" t="s">
        <v>6</v>
      </c>
      <c r="G127" t="s">
        <v>21</v>
      </c>
      <c r="H127" t="s">
        <v>19</v>
      </c>
    </row>
    <row r="128" spans="1:8" x14ac:dyDescent="0.25">
      <c r="A128" s="3">
        <v>127</v>
      </c>
      <c r="B128" t="s">
        <v>11</v>
      </c>
      <c r="C128" t="s">
        <v>84</v>
      </c>
      <c r="D128" t="s">
        <v>14</v>
      </c>
      <c r="E128" t="s">
        <v>109</v>
      </c>
      <c r="F128" t="s">
        <v>64</v>
      </c>
      <c r="G128" t="s">
        <v>2</v>
      </c>
      <c r="H128" t="s">
        <v>32</v>
      </c>
    </row>
    <row r="129" spans="1:8" x14ac:dyDescent="0.25">
      <c r="A129" s="3">
        <v>128</v>
      </c>
      <c r="B129" t="s">
        <v>13</v>
      </c>
      <c r="C129" t="s">
        <v>104</v>
      </c>
      <c r="D129" t="s">
        <v>14</v>
      </c>
      <c r="E129" t="s">
        <v>14</v>
      </c>
      <c r="F129" t="s">
        <v>64</v>
      </c>
      <c r="G129" t="s">
        <v>79</v>
      </c>
      <c r="H129" t="s">
        <v>24</v>
      </c>
    </row>
    <row r="130" spans="1:8" x14ac:dyDescent="0.25">
      <c r="A130" s="3">
        <v>129</v>
      </c>
      <c r="B130" t="s">
        <v>17</v>
      </c>
      <c r="C130" t="s">
        <v>84</v>
      </c>
      <c r="D130" t="s">
        <v>18</v>
      </c>
      <c r="E130" t="s">
        <v>30</v>
      </c>
      <c r="F130" t="s">
        <v>6</v>
      </c>
      <c r="G130" t="s">
        <v>2</v>
      </c>
      <c r="H130" t="s">
        <v>19</v>
      </c>
    </row>
    <row r="131" spans="1:8" x14ac:dyDescent="0.25">
      <c r="A131" s="3">
        <v>130</v>
      </c>
      <c r="B131" t="s">
        <v>11</v>
      </c>
      <c r="C131" t="s">
        <v>104</v>
      </c>
      <c r="D131" t="s">
        <v>14</v>
      </c>
      <c r="E131" t="s">
        <v>7</v>
      </c>
      <c r="F131" t="s">
        <v>6</v>
      </c>
      <c r="G131" t="s">
        <v>2</v>
      </c>
      <c r="H131" t="s">
        <v>22</v>
      </c>
    </row>
    <row r="132" spans="1:8" x14ac:dyDescent="0.25">
      <c r="A132" s="3">
        <v>131</v>
      </c>
      <c r="B132" t="s">
        <v>11</v>
      </c>
      <c r="C132" t="s">
        <v>104</v>
      </c>
      <c r="D132" t="s">
        <v>14</v>
      </c>
      <c r="E132" t="s">
        <v>94</v>
      </c>
      <c r="F132" t="s">
        <v>85</v>
      </c>
      <c r="G132" t="s">
        <v>2</v>
      </c>
      <c r="H132" t="s">
        <v>22</v>
      </c>
    </row>
    <row r="133" spans="1:8" x14ac:dyDescent="0.25">
      <c r="A133" s="3">
        <v>132</v>
      </c>
      <c r="B133" t="s">
        <v>13</v>
      </c>
      <c r="C133" t="s">
        <v>104</v>
      </c>
      <c r="D133" t="s">
        <v>14</v>
      </c>
      <c r="E133" t="s">
        <v>7</v>
      </c>
      <c r="F133" t="s">
        <v>6</v>
      </c>
      <c r="G133" t="s">
        <v>2</v>
      </c>
      <c r="H133" t="s">
        <v>28</v>
      </c>
    </row>
    <row r="134" spans="1:8" x14ac:dyDescent="0.25">
      <c r="A134" s="3">
        <v>133</v>
      </c>
      <c r="B134" t="s">
        <v>26</v>
      </c>
      <c r="C134" t="s">
        <v>62</v>
      </c>
      <c r="D134" t="s">
        <v>18</v>
      </c>
      <c r="E134" t="s">
        <v>94</v>
      </c>
      <c r="F134" t="s">
        <v>6</v>
      </c>
      <c r="G134" t="s">
        <v>2</v>
      </c>
      <c r="H134" t="s">
        <v>19</v>
      </c>
    </row>
    <row r="135" spans="1:8" x14ac:dyDescent="0.25">
      <c r="A135" s="3">
        <v>134</v>
      </c>
      <c r="B135" t="s">
        <v>11</v>
      </c>
      <c r="C135" t="s">
        <v>78</v>
      </c>
      <c r="D135" t="s">
        <v>63</v>
      </c>
      <c r="E135" t="s">
        <v>94</v>
      </c>
      <c r="F135" t="s">
        <v>64</v>
      </c>
      <c r="G135" t="s">
        <v>2</v>
      </c>
      <c r="H135" t="s">
        <v>38</v>
      </c>
    </row>
    <row r="136" spans="1:8" x14ac:dyDescent="0.25">
      <c r="A136" s="3">
        <v>135</v>
      </c>
      <c r="B136" t="s">
        <v>11</v>
      </c>
      <c r="C136" t="s">
        <v>84</v>
      </c>
      <c r="D136" t="s">
        <v>18</v>
      </c>
      <c r="E136" t="s">
        <v>30</v>
      </c>
      <c r="F136" t="s">
        <v>6</v>
      </c>
      <c r="G136" t="s">
        <v>2</v>
      </c>
      <c r="H136" t="s">
        <v>28</v>
      </c>
    </row>
    <row r="137" spans="1:8" x14ac:dyDescent="0.25">
      <c r="A137" s="3">
        <v>136</v>
      </c>
      <c r="B137" t="s">
        <v>11</v>
      </c>
      <c r="C137" t="s">
        <v>84</v>
      </c>
      <c r="D137" t="s">
        <v>63</v>
      </c>
      <c r="E137" t="s">
        <v>7</v>
      </c>
      <c r="F137" t="s">
        <v>6</v>
      </c>
      <c r="G137" t="s">
        <v>2</v>
      </c>
      <c r="H137" t="s">
        <v>3</v>
      </c>
    </row>
    <row r="138" spans="1:8" x14ac:dyDescent="0.25">
      <c r="A138" s="3">
        <v>137</v>
      </c>
      <c r="B138" t="s">
        <v>11</v>
      </c>
      <c r="C138" t="s">
        <v>87</v>
      </c>
      <c r="D138" t="s">
        <v>63</v>
      </c>
      <c r="E138" t="s">
        <v>7</v>
      </c>
      <c r="F138" t="s">
        <v>64</v>
      </c>
      <c r="G138" t="s">
        <v>2</v>
      </c>
      <c r="H138" t="s">
        <v>8</v>
      </c>
    </row>
    <row r="139" spans="1:8" x14ac:dyDescent="0.25">
      <c r="A139" s="3">
        <v>138</v>
      </c>
      <c r="B139" t="s">
        <v>26</v>
      </c>
      <c r="C139" t="s">
        <v>62</v>
      </c>
      <c r="D139" t="s">
        <v>18</v>
      </c>
      <c r="E139" t="s">
        <v>251</v>
      </c>
      <c r="F139" t="s">
        <v>6</v>
      </c>
      <c r="G139" t="s">
        <v>2</v>
      </c>
      <c r="H139" t="s">
        <v>28</v>
      </c>
    </row>
    <row r="140" spans="1:8" x14ac:dyDescent="0.25">
      <c r="A140" s="3">
        <v>139</v>
      </c>
      <c r="B140" t="s">
        <v>11</v>
      </c>
      <c r="C140" t="s">
        <v>84</v>
      </c>
      <c r="D140" t="s">
        <v>63</v>
      </c>
      <c r="E140" t="s">
        <v>91</v>
      </c>
      <c r="F140" t="s">
        <v>6</v>
      </c>
      <c r="G140" t="s">
        <v>2</v>
      </c>
      <c r="H140" t="s">
        <v>8</v>
      </c>
    </row>
    <row r="141" spans="1:8" x14ac:dyDescent="0.25">
      <c r="A141" s="3">
        <v>140</v>
      </c>
      <c r="B141" t="s">
        <v>11</v>
      </c>
      <c r="C141" t="s">
        <v>87</v>
      </c>
      <c r="D141" t="s">
        <v>63</v>
      </c>
      <c r="E141" t="s">
        <v>7</v>
      </c>
      <c r="F141" t="s">
        <v>6</v>
      </c>
      <c r="G141" t="s">
        <v>2</v>
      </c>
      <c r="H141" t="s">
        <v>3</v>
      </c>
    </row>
    <row r="142" spans="1:8" x14ac:dyDescent="0.25">
      <c r="A142" s="3">
        <v>141</v>
      </c>
      <c r="B142" t="s">
        <v>26</v>
      </c>
      <c r="C142" t="s">
        <v>84</v>
      </c>
      <c r="D142" t="s">
        <v>18</v>
      </c>
      <c r="E142" t="s">
        <v>7</v>
      </c>
      <c r="F142" t="s">
        <v>6</v>
      </c>
      <c r="G142" t="s">
        <v>2</v>
      </c>
      <c r="H142" t="s">
        <v>28</v>
      </c>
    </row>
    <row r="143" spans="1:8" x14ac:dyDescent="0.25">
      <c r="A143" s="3">
        <v>142</v>
      </c>
      <c r="B143" t="s">
        <v>26</v>
      </c>
      <c r="C143" t="s">
        <v>62</v>
      </c>
      <c r="D143" t="s">
        <v>14</v>
      </c>
      <c r="E143" t="s">
        <v>148</v>
      </c>
      <c r="F143" t="s">
        <v>85</v>
      </c>
      <c r="G143" t="s">
        <v>2</v>
      </c>
      <c r="H143" t="s">
        <v>27</v>
      </c>
    </row>
    <row r="144" spans="1:8" x14ac:dyDescent="0.25">
      <c r="A144" s="3">
        <v>143</v>
      </c>
      <c r="B144" t="s">
        <v>11</v>
      </c>
      <c r="C144" t="s">
        <v>62</v>
      </c>
      <c r="D144" t="s">
        <v>14</v>
      </c>
      <c r="E144" t="s">
        <v>73</v>
      </c>
      <c r="F144" t="s">
        <v>64</v>
      </c>
      <c r="G144" t="s">
        <v>2</v>
      </c>
      <c r="H144" t="s">
        <v>8</v>
      </c>
    </row>
    <row r="145" spans="1:8" x14ac:dyDescent="0.25">
      <c r="A145" s="3">
        <v>144</v>
      </c>
      <c r="B145" t="s">
        <v>12</v>
      </c>
      <c r="C145" t="s">
        <v>74</v>
      </c>
      <c r="D145" t="s">
        <v>18</v>
      </c>
      <c r="E145" t="s">
        <v>75</v>
      </c>
      <c r="F145" t="s">
        <v>64</v>
      </c>
      <c r="G145" t="s">
        <v>2</v>
      </c>
      <c r="H145" t="s">
        <v>38</v>
      </c>
    </row>
    <row r="146" spans="1:8" x14ac:dyDescent="0.25">
      <c r="A146" s="3">
        <v>145</v>
      </c>
      <c r="B146" t="s">
        <v>11</v>
      </c>
      <c r="C146" t="s">
        <v>87</v>
      </c>
      <c r="D146" t="s">
        <v>63</v>
      </c>
      <c r="E146" t="s">
        <v>7</v>
      </c>
      <c r="F146" t="s">
        <v>64</v>
      </c>
      <c r="G146" t="s">
        <v>2</v>
      </c>
      <c r="H146" t="s">
        <v>3</v>
      </c>
    </row>
    <row r="147" spans="1:8" x14ac:dyDescent="0.25">
      <c r="A147" s="3">
        <v>146</v>
      </c>
      <c r="B147" t="s">
        <v>11</v>
      </c>
      <c r="C147" t="s">
        <v>62</v>
      </c>
      <c r="D147" t="s">
        <v>18</v>
      </c>
      <c r="E147" t="s">
        <v>251</v>
      </c>
      <c r="F147" t="s">
        <v>6</v>
      </c>
      <c r="G147" t="s">
        <v>2</v>
      </c>
      <c r="H147" t="s">
        <v>8</v>
      </c>
    </row>
    <row r="148" spans="1:8" x14ac:dyDescent="0.25">
      <c r="A148" s="3">
        <v>147</v>
      </c>
      <c r="B148" t="s">
        <v>11</v>
      </c>
      <c r="C148" t="s">
        <v>84</v>
      </c>
      <c r="D148" t="s">
        <v>63</v>
      </c>
      <c r="E148" t="s">
        <v>109</v>
      </c>
      <c r="F148" t="s">
        <v>85</v>
      </c>
      <c r="G148" t="s">
        <v>2</v>
      </c>
      <c r="H148" t="s">
        <v>3</v>
      </c>
    </row>
    <row r="149" spans="1:8" x14ac:dyDescent="0.25">
      <c r="A149" s="3">
        <v>148</v>
      </c>
      <c r="B149" t="s">
        <v>26</v>
      </c>
      <c r="C149" t="s">
        <v>84</v>
      </c>
      <c r="D149" t="s">
        <v>65</v>
      </c>
      <c r="E149" t="s">
        <v>142</v>
      </c>
      <c r="F149" t="s">
        <v>85</v>
      </c>
      <c r="G149" t="s">
        <v>2</v>
      </c>
      <c r="H149" t="s">
        <v>8</v>
      </c>
    </row>
    <row r="150" spans="1:8" x14ac:dyDescent="0.25">
      <c r="A150" s="3">
        <v>149</v>
      </c>
      <c r="B150" t="s">
        <v>26</v>
      </c>
      <c r="C150" t="s">
        <v>74</v>
      </c>
      <c r="D150" t="s">
        <v>14</v>
      </c>
      <c r="E150" t="s">
        <v>7</v>
      </c>
      <c r="F150" t="s">
        <v>6</v>
      </c>
      <c r="G150" t="s">
        <v>2</v>
      </c>
      <c r="H150" t="s">
        <v>8</v>
      </c>
    </row>
    <row r="151" spans="1:8" x14ac:dyDescent="0.25">
      <c r="A151" s="3">
        <v>150</v>
      </c>
      <c r="B151" t="s">
        <v>26</v>
      </c>
      <c r="C151" t="s">
        <v>74</v>
      </c>
      <c r="D151" t="s">
        <v>65</v>
      </c>
      <c r="E151" t="s">
        <v>103</v>
      </c>
      <c r="F151" t="s">
        <v>85</v>
      </c>
      <c r="G151" t="s">
        <v>2</v>
      </c>
      <c r="H151" t="s">
        <v>8</v>
      </c>
    </row>
    <row r="152" spans="1:8" x14ac:dyDescent="0.25">
      <c r="A152" s="3">
        <v>151</v>
      </c>
      <c r="B152" t="s">
        <v>12</v>
      </c>
      <c r="C152" t="s">
        <v>62</v>
      </c>
      <c r="D152" t="s">
        <v>124</v>
      </c>
      <c r="E152" t="s">
        <v>124</v>
      </c>
      <c r="F152" t="s">
        <v>6</v>
      </c>
      <c r="G152" t="s">
        <v>2</v>
      </c>
      <c r="H152" t="s">
        <v>27</v>
      </c>
    </row>
    <row r="153" spans="1:8" x14ac:dyDescent="0.25">
      <c r="A153" s="3">
        <v>152</v>
      </c>
      <c r="B153" t="s">
        <v>26</v>
      </c>
      <c r="C153" t="s">
        <v>62</v>
      </c>
      <c r="D153" t="s">
        <v>14</v>
      </c>
      <c r="E153" t="s">
        <v>91</v>
      </c>
      <c r="F153" t="s">
        <v>6</v>
      </c>
      <c r="G153" t="s">
        <v>2</v>
      </c>
      <c r="H153" t="s">
        <v>19</v>
      </c>
    </row>
    <row r="154" spans="1:8" x14ac:dyDescent="0.25">
      <c r="A154" s="3">
        <v>153</v>
      </c>
      <c r="B154" t="s">
        <v>12</v>
      </c>
      <c r="C154" t="s">
        <v>62</v>
      </c>
      <c r="D154" t="s">
        <v>18</v>
      </c>
      <c r="E154" t="s">
        <v>30</v>
      </c>
      <c r="F154" t="s">
        <v>6</v>
      </c>
      <c r="G154" t="s">
        <v>2</v>
      </c>
      <c r="H154" t="s">
        <v>19</v>
      </c>
    </row>
    <row r="155" spans="1:8" x14ac:dyDescent="0.25">
      <c r="A155" s="3">
        <v>154</v>
      </c>
      <c r="B155" t="s">
        <v>11</v>
      </c>
      <c r="C155" t="s">
        <v>84</v>
      </c>
      <c r="D155" t="s">
        <v>14</v>
      </c>
      <c r="E155" t="s">
        <v>94</v>
      </c>
      <c r="F155" t="s">
        <v>6</v>
      </c>
      <c r="G155" t="s">
        <v>2</v>
      </c>
      <c r="H155" t="s">
        <v>28</v>
      </c>
    </row>
    <row r="156" spans="1:8" x14ac:dyDescent="0.25">
      <c r="A156" s="3">
        <v>155</v>
      </c>
      <c r="B156" t="s">
        <v>11</v>
      </c>
      <c r="C156" t="s">
        <v>84</v>
      </c>
      <c r="D156" t="s">
        <v>63</v>
      </c>
      <c r="E156" t="s">
        <v>7</v>
      </c>
      <c r="F156" t="s">
        <v>6</v>
      </c>
      <c r="G156" t="s">
        <v>2</v>
      </c>
      <c r="H156" t="s">
        <v>3</v>
      </c>
    </row>
    <row r="157" spans="1:8" x14ac:dyDescent="0.25">
      <c r="A157" s="3">
        <v>156</v>
      </c>
      <c r="B157" t="s">
        <v>11</v>
      </c>
      <c r="C157" t="s">
        <v>87</v>
      </c>
      <c r="D157" t="s">
        <v>63</v>
      </c>
      <c r="E157" t="s">
        <v>7</v>
      </c>
      <c r="F157" t="s">
        <v>64</v>
      </c>
      <c r="G157" t="s">
        <v>2</v>
      </c>
      <c r="H157" t="s">
        <v>8</v>
      </c>
    </row>
    <row r="158" spans="1:8" x14ac:dyDescent="0.25">
      <c r="A158" s="3">
        <v>157</v>
      </c>
      <c r="B158" t="s">
        <v>11</v>
      </c>
      <c r="C158" t="s">
        <v>84</v>
      </c>
      <c r="D158" t="s">
        <v>63</v>
      </c>
      <c r="E158" t="s">
        <v>63</v>
      </c>
      <c r="F158" t="s">
        <v>85</v>
      </c>
      <c r="G158" t="s">
        <v>2</v>
      </c>
      <c r="H158" t="s">
        <v>35</v>
      </c>
    </row>
    <row r="159" spans="1:8" x14ac:dyDescent="0.25">
      <c r="A159" s="3">
        <v>158</v>
      </c>
      <c r="B159" t="s">
        <v>26</v>
      </c>
      <c r="C159" t="s">
        <v>74</v>
      </c>
      <c r="D159" t="s">
        <v>14</v>
      </c>
      <c r="E159" t="s">
        <v>7</v>
      </c>
      <c r="F159" t="s">
        <v>6</v>
      </c>
      <c r="G159" t="s">
        <v>2</v>
      </c>
      <c r="H159" t="s">
        <v>8</v>
      </c>
    </row>
    <row r="160" spans="1:8" x14ac:dyDescent="0.25">
      <c r="A160" s="3">
        <v>159</v>
      </c>
      <c r="B160" t="s">
        <v>26</v>
      </c>
      <c r="C160" t="s">
        <v>74</v>
      </c>
      <c r="D160" t="s">
        <v>65</v>
      </c>
      <c r="E160" t="s">
        <v>103</v>
      </c>
      <c r="F160" t="s">
        <v>85</v>
      </c>
      <c r="G160" t="s">
        <v>2</v>
      </c>
      <c r="H160" t="s">
        <v>8</v>
      </c>
    </row>
    <row r="161" spans="1:8" x14ac:dyDescent="0.25">
      <c r="A161" s="3">
        <v>160</v>
      </c>
      <c r="B161" t="s">
        <v>12</v>
      </c>
      <c r="C161" t="s">
        <v>62</v>
      </c>
      <c r="D161" t="s">
        <v>124</v>
      </c>
      <c r="E161" t="s">
        <v>124</v>
      </c>
      <c r="F161" t="s">
        <v>6</v>
      </c>
      <c r="G161" t="s">
        <v>2</v>
      </c>
      <c r="H161" t="s">
        <v>27</v>
      </c>
    </row>
    <row r="162" spans="1:8" x14ac:dyDescent="0.25">
      <c r="A162" s="3">
        <v>161</v>
      </c>
      <c r="B162" t="s">
        <v>26</v>
      </c>
      <c r="C162" t="s">
        <v>87</v>
      </c>
      <c r="D162" t="s">
        <v>63</v>
      </c>
      <c r="E162" t="s">
        <v>150</v>
      </c>
      <c r="F162" t="s">
        <v>64</v>
      </c>
      <c r="G162" t="s">
        <v>2</v>
      </c>
      <c r="H162" t="s">
        <v>8</v>
      </c>
    </row>
    <row r="163" spans="1:8" x14ac:dyDescent="0.25">
      <c r="A163" s="3">
        <v>162</v>
      </c>
      <c r="B163" t="s">
        <v>11</v>
      </c>
      <c r="C163" t="s">
        <v>84</v>
      </c>
      <c r="D163" t="s">
        <v>63</v>
      </c>
      <c r="E163" t="s">
        <v>253</v>
      </c>
      <c r="F163" t="s">
        <v>64</v>
      </c>
      <c r="G163" t="s">
        <v>2</v>
      </c>
      <c r="H163" t="s">
        <v>8</v>
      </c>
    </row>
    <row r="164" spans="1:8" x14ac:dyDescent="0.25">
      <c r="A164" s="3">
        <v>163</v>
      </c>
      <c r="B164" t="s">
        <v>11</v>
      </c>
      <c r="C164" t="s">
        <v>78</v>
      </c>
      <c r="D164" t="s">
        <v>18</v>
      </c>
      <c r="E164" t="s">
        <v>7</v>
      </c>
      <c r="F164" t="s">
        <v>6</v>
      </c>
      <c r="G164" t="s">
        <v>2</v>
      </c>
      <c r="H164" t="s">
        <v>8</v>
      </c>
    </row>
    <row r="165" spans="1:8" x14ac:dyDescent="0.25">
      <c r="A165" s="3">
        <v>164</v>
      </c>
      <c r="B165" t="s">
        <v>26</v>
      </c>
      <c r="C165" t="s">
        <v>84</v>
      </c>
      <c r="D165" t="s">
        <v>124</v>
      </c>
      <c r="E165" t="s">
        <v>94</v>
      </c>
      <c r="F165" t="s">
        <v>85</v>
      </c>
      <c r="G165" t="s">
        <v>2</v>
      </c>
      <c r="H165" t="s">
        <v>28</v>
      </c>
    </row>
    <row r="166" spans="1:8" x14ac:dyDescent="0.25">
      <c r="A166" s="3">
        <v>165</v>
      </c>
      <c r="B166" t="s">
        <v>26</v>
      </c>
      <c r="C166" t="s">
        <v>87</v>
      </c>
      <c r="D166" t="s">
        <v>63</v>
      </c>
      <c r="E166" t="s">
        <v>138</v>
      </c>
      <c r="F166" t="s">
        <v>6</v>
      </c>
      <c r="G166" t="s">
        <v>2</v>
      </c>
      <c r="H166" t="s">
        <v>8</v>
      </c>
    </row>
    <row r="167" spans="1:8" x14ac:dyDescent="0.25">
      <c r="A167" s="3">
        <v>166</v>
      </c>
      <c r="B167" t="s">
        <v>11</v>
      </c>
      <c r="C167" t="s">
        <v>84</v>
      </c>
      <c r="D167" t="s">
        <v>18</v>
      </c>
      <c r="E167" t="s">
        <v>30</v>
      </c>
      <c r="F167" t="s">
        <v>6</v>
      </c>
      <c r="G167" t="s">
        <v>2</v>
      </c>
      <c r="H167" t="s">
        <v>3</v>
      </c>
    </row>
    <row r="168" spans="1:8" x14ac:dyDescent="0.25">
      <c r="A168" s="3">
        <v>167</v>
      </c>
      <c r="B168" t="s">
        <v>13</v>
      </c>
      <c r="C168" t="s">
        <v>104</v>
      </c>
      <c r="D168" t="s">
        <v>65</v>
      </c>
      <c r="E168" t="s">
        <v>248</v>
      </c>
      <c r="F168" t="s">
        <v>64</v>
      </c>
      <c r="G168" t="s">
        <v>2</v>
      </c>
      <c r="H168" t="s">
        <v>15</v>
      </c>
    </row>
    <row r="169" spans="1:8" x14ac:dyDescent="0.25">
      <c r="A169" s="3">
        <v>168</v>
      </c>
      <c r="B169" t="s">
        <v>12</v>
      </c>
      <c r="C169" t="s">
        <v>62</v>
      </c>
      <c r="D169" t="s">
        <v>18</v>
      </c>
      <c r="E169" t="s">
        <v>122</v>
      </c>
      <c r="F169" t="s">
        <v>6</v>
      </c>
      <c r="G169" t="s">
        <v>2</v>
      </c>
      <c r="H169" t="s">
        <v>19</v>
      </c>
    </row>
    <row r="170" spans="1:8" x14ac:dyDescent="0.25">
      <c r="A170" s="3">
        <v>169</v>
      </c>
      <c r="B170" t="s">
        <v>26</v>
      </c>
      <c r="C170" t="s">
        <v>74</v>
      </c>
      <c r="D170" t="s">
        <v>14</v>
      </c>
      <c r="E170" t="s">
        <v>7</v>
      </c>
      <c r="F170" t="s">
        <v>64</v>
      </c>
      <c r="G170" t="s">
        <v>2</v>
      </c>
      <c r="H170" t="s">
        <v>8</v>
      </c>
    </row>
    <row r="171" spans="1:8" x14ac:dyDescent="0.25">
      <c r="A171" s="3">
        <v>170</v>
      </c>
      <c r="B171" t="s">
        <v>17</v>
      </c>
      <c r="C171" t="s">
        <v>74</v>
      </c>
      <c r="D171" t="s">
        <v>14</v>
      </c>
      <c r="E171" t="s">
        <v>63</v>
      </c>
      <c r="F171" t="s">
        <v>6</v>
      </c>
      <c r="G171" t="s">
        <v>2</v>
      </c>
      <c r="H171" t="s">
        <v>28</v>
      </c>
    </row>
    <row r="172" spans="1:8" x14ac:dyDescent="0.25">
      <c r="A172" s="3">
        <v>171</v>
      </c>
      <c r="B172" t="s">
        <v>11</v>
      </c>
      <c r="C172" t="s">
        <v>84</v>
      </c>
      <c r="D172" t="s">
        <v>63</v>
      </c>
      <c r="E172" t="s">
        <v>7</v>
      </c>
      <c r="F172" t="s">
        <v>6</v>
      </c>
      <c r="G172" t="s">
        <v>2</v>
      </c>
      <c r="H172" t="s">
        <v>3</v>
      </c>
    </row>
    <row r="173" spans="1:8" x14ac:dyDescent="0.25">
      <c r="A173" s="3">
        <v>172</v>
      </c>
      <c r="B173" t="s">
        <v>11</v>
      </c>
      <c r="C173" t="s">
        <v>87</v>
      </c>
      <c r="D173" t="s">
        <v>63</v>
      </c>
      <c r="E173" t="s">
        <v>7</v>
      </c>
      <c r="F173" t="s">
        <v>64</v>
      </c>
      <c r="G173" t="s">
        <v>2</v>
      </c>
      <c r="H173" t="s">
        <v>8</v>
      </c>
    </row>
    <row r="174" spans="1:8" x14ac:dyDescent="0.25">
      <c r="A174" s="3">
        <v>173</v>
      </c>
      <c r="B174" t="s">
        <v>11</v>
      </c>
      <c r="C174" t="s">
        <v>84</v>
      </c>
      <c r="D174" t="s">
        <v>63</v>
      </c>
      <c r="E174" t="s">
        <v>63</v>
      </c>
      <c r="F174" t="s">
        <v>85</v>
      </c>
      <c r="G174" t="s">
        <v>2</v>
      </c>
      <c r="H174" t="s">
        <v>35</v>
      </c>
    </row>
    <row r="175" spans="1:8" x14ac:dyDescent="0.25">
      <c r="A175" s="3">
        <v>174</v>
      </c>
      <c r="B175" t="s">
        <v>11</v>
      </c>
      <c r="C175" t="s">
        <v>104</v>
      </c>
      <c r="D175" t="s">
        <v>18</v>
      </c>
      <c r="E175" t="s">
        <v>73</v>
      </c>
      <c r="F175" t="s">
        <v>85</v>
      </c>
      <c r="G175" t="s">
        <v>2</v>
      </c>
      <c r="H175" t="s">
        <v>28</v>
      </c>
    </row>
    <row r="176" spans="1:8" x14ac:dyDescent="0.25">
      <c r="A176" s="3">
        <v>175</v>
      </c>
      <c r="B176" t="s">
        <v>11</v>
      </c>
      <c r="C176" t="s">
        <v>74</v>
      </c>
      <c r="D176" t="s">
        <v>14</v>
      </c>
      <c r="E176" t="s">
        <v>121</v>
      </c>
      <c r="F176" t="s">
        <v>85</v>
      </c>
      <c r="G176" t="s">
        <v>2</v>
      </c>
      <c r="H176" t="s">
        <v>3</v>
      </c>
    </row>
    <row r="177" spans="1:8" x14ac:dyDescent="0.25">
      <c r="A177" s="3">
        <v>176</v>
      </c>
      <c r="B177" t="s">
        <v>11</v>
      </c>
      <c r="C177" t="s">
        <v>84</v>
      </c>
      <c r="D177" t="s">
        <v>14</v>
      </c>
      <c r="E177" t="s">
        <v>122</v>
      </c>
      <c r="F177" t="s">
        <v>64</v>
      </c>
      <c r="G177" t="s">
        <v>2</v>
      </c>
      <c r="H177" t="s">
        <v>28</v>
      </c>
    </row>
    <row r="178" spans="1:8" x14ac:dyDescent="0.25">
      <c r="A178" s="3">
        <v>177</v>
      </c>
      <c r="B178" t="s">
        <v>11</v>
      </c>
      <c r="C178" t="s">
        <v>104</v>
      </c>
      <c r="D178" t="s">
        <v>14</v>
      </c>
      <c r="E178" t="s">
        <v>7</v>
      </c>
      <c r="F178" t="s">
        <v>6</v>
      </c>
      <c r="G178" t="s">
        <v>2</v>
      </c>
      <c r="H178" t="s">
        <v>28</v>
      </c>
    </row>
    <row r="179" spans="1:8" x14ac:dyDescent="0.25">
      <c r="A179" s="3">
        <v>178</v>
      </c>
      <c r="B179" t="s">
        <v>11</v>
      </c>
      <c r="C179" t="s">
        <v>84</v>
      </c>
      <c r="D179" t="s">
        <v>14</v>
      </c>
      <c r="E179" t="s">
        <v>122</v>
      </c>
      <c r="F179" t="s">
        <v>64</v>
      </c>
      <c r="G179" t="s">
        <v>2</v>
      </c>
      <c r="H179" t="s">
        <v>8</v>
      </c>
    </row>
    <row r="180" spans="1:8" x14ac:dyDescent="0.25">
      <c r="A180" s="3">
        <v>179</v>
      </c>
      <c r="B180" t="s">
        <v>12</v>
      </c>
      <c r="C180" t="s">
        <v>84</v>
      </c>
      <c r="D180" t="s">
        <v>14</v>
      </c>
      <c r="E180" t="s">
        <v>14</v>
      </c>
      <c r="F180" t="s">
        <v>6</v>
      </c>
      <c r="G180" t="s">
        <v>21</v>
      </c>
      <c r="H180" t="s">
        <v>19</v>
      </c>
    </row>
    <row r="181" spans="1:8" x14ac:dyDescent="0.25">
      <c r="A181" s="3">
        <v>180</v>
      </c>
      <c r="B181" t="s">
        <v>17</v>
      </c>
      <c r="C181" t="s">
        <v>84</v>
      </c>
      <c r="D181" t="s">
        <v>18</v>
      </c>
      <c r="E181" t="s">
        <v>91</v>
      </c>
      <c r="F181" t="s">
        <v>6</v>
      </c>
      <c r="G181" t="s">
        <v>2</v>
      </c>
      <c r="H181" t="s">
        <v>22</v>
      </c>
    </row>
    <row r="182" spans="1:8" x14ac:dyDescent="0.25">
      <c r="A182" s="3">
        <v>181</v>
      </c>
      <c r="B182" t="s">
        <v>11</v>
      </c>
      <c r="C182" t="s">
        <v>78</v>
      </c>
      <c r="D182" t="s">
        <v>14</v>
      </c>
      <c r="E182" t="s">
        <v>94</v>
      </c>
      <c r="F182" t="s">
        <v>6</v>
      </c>
      <c r="G182" t="s">
        <v>2</v>
      </c>
      <c r="H182" t="s">
        <v>24</v>
      </c>
    </row>
    <row r="183" spans="1:8" x14ac:dyDescent="0.25">
      <c r="A183" s="3">
        <v>182</v>
      </c>
      <c r="B183" t="s">
        <v>11</v>
      </c>
      <c r="C183" t="s">
        <v>74</v>
      </c>
      <c r="D183" t="s">
        <v>63</v>
      </c>
      <c r="E183" t="s">
        <v>94</v>
      </c>
      <c r="F183" t="s">
        <v>85</v>
      </c>
      <c r="G183" t="s">
        <v>2</v>
      </c>
      <c r="H183" t="s">
        <v>3</v>
      </c>
    </row>
    <row r="184" spans="1:8" x14ac:dyDescent="0.25">
      <c r="A184" s="3">
        <v>183</v>
      </c>
      <c r="B184" t="s">
        <v>26</v>
      </c>
      <c r="C184" t="s">
        <v>74</v>
      </c>
      <c r="D184" t="s">
        <v>63</v>
      </c>
      <c r="E184" t="s">
        <v>75</v>
      </c>
      <c r="F184" t="s">
        <v>64</v>
      </c>
      <c r="G184" t="s">
        <v>2</v>
      </c>
      <c r="H184" t="s">
        <v>27</v>
      </c>
    </row>
    <row r="185" spans="1:8" x14ac:dyDescent="0.25">
      <c r="A185" s="3">
        <v>184</v>
      </c>
      <c r="B185" t="s">
        <v>11</v>
      </c>
      <c r="C185" t="s">
        <v>62</v>
      </c>
      <c r="D185" t="s">
        <v>97</v>
      </c>
      <c r="E185" t="s">
        <v>99</v>
      </c>
      <c r="F185" t="s">
        <v>64</v>
      </c>
      <c r="G185" t="s">
        <v>2</v>
      </c>
      <c r="H185" t="s">
        <v>28</v>
      </c>
    </row>
    <row r="186" spans="1:8" x14ac:dyDescent="0.25">
      <c r="A186" s="3">
        <v>185</v>
      </c>
      <c r="B186" t="s">
        <v>26</v>
      </c>
      <c r="C186" t="s">
        <v>62</v>
      </c>
      <c r="D186" t="s">
        <v>14</v>
      </c>
      <c r="E186" t="s">
        <v>91</v>
      </c>
      <c r="F186" t="s">
        <v>6</v>
      </c>
      <c r="G186" t="s">
        <v>2</v>
      </c>
      <c r="H186" t="s">
        <v>19</v>
      </c>
    </row>
    <row r="187" spans="1:8" x14ac:dyDescent="0.25">
      <c r="A187" s="3">
        <v>186</v>
      </c>
      <c r="B187" t="s">
        <v>12</v>
      </c>
      <c r="C187" t="s">
        <v>62</v>
      </c>
      <c r="D187" t="s">
        <v>18</v>
      </c>
      <c r="E187" t="s">
        <v>30</v>
      </c>
      <c r="F187" t="s">
        <v>6</v>
      </c>
      <c r="G187" t="s">
        <v>2</v>
      </c>
      <c r="H187" t="s">
        <v>19</v>
      </c>
    </row>
    <row r="188" spans="1:8" x14ac:dyDescent="0.25">
      <c r="A188" s="3">
        <v>187</v>
      </c>
      <c r="B188" t="s">
        <v>11</v>
      </c>
      <c r="C188" t="s">
        <v>84</v>
      </c>
      <c r="D188" t="s">
        <v>14</v>
      </c>
      <c r="E188" t="s">
        <v>94</v>
      </c>
      <c r="F188" t="s">
        <v>6</v>
      </c>
      <c r="G188" t="s">
        <v>2</v>
      </c>
      <c r="H188" t="s">
        <v>28</v>
      </c>
    </row>
    <row r="189" spans="1:8" x14ac:dyDescent="0.25">
      <c r="A189" s="3">
        <v>188</v>
      </c>
      <c r="B189" t="s">
        <v>26</v>
      </c>
      <c r="C189" t="s">
        <v>62</v>
      </c>
      <c r="D189" t="s">
        <v>14</v>
      </c>
      <c r="E189" t="s">
        <v>31</v>
      </c>
      <c r="F189" t="s">
        <v>64</v>
      </c>
      <c r="G189" t="s">
        <v>2</v>
      </c>
      <c r="H189" t="s">
        <v>32</v>
      </c>
    </row>
    <row r="190" spans="1:8" x14ac:dyDescent="0.25">
      <c r="A190" s="3">
        <v>189</v>
      </c>
      <c r="B190" t="s">
        <v>11</v>
      </c>
      <c r="C190" t="s">
        <v>84</v>
      </c>
      <c r="D190" t="s">
        <v>14</v>
      </c>
      <c r="E190" t="s">
        <v>7</v>
      </c>
      <c r="F190" t="s">
        <v>6</v>
      </c>
      <c r="G190" t="s">
        <v>2</v>
      </c>
      <c r="H190" t="s">
        <v>22</v>
      </c>
    </row>
    <row r="191" spans="1:8" x14ac:dyDescent="0.25">
      <c r="A191" s="3">
        <v>190</v>
      </c>
      <c r="B191" t="s">
        <v>11</v>
      </c>
      <c r="C191" t="s">
        <v>62</v>
      </c>
      <c r="D191" t="s">
        <v>65</v>
      </c>
      <c r="E191" t="s">
        <v>7</v>
      </c>
      <c r="F191" t="s">
        <v>6</v>
      </c>
      <c r="G191" t="s">
        <v>2</v>
      </c>
      <c r="H191" t="s">
        <v>8</v>
      </c>
    </row>
    <row r="192" spans="1:8" x14ac:dyDescent="0.25">
      <c r="A192" s="3">
        <v>191</v>
      </c>
      <c r="B192" t="s">
        <v>11</v>
      </c>
      <c r="C192" t="s">
        <v>62</v>
      </c>
      <c r="D192" t="s">
        <v>14</v>
      </c>
      <c r="E192" t="s">
        <v>73</v>
      </c>
      <c r="F192" t="s">
        <v>64</v>
      </c>
      <c r="G192" t="s">
        <v>2</v>
      </c>
      <c r="H192" t="s">
        <v>3</v>
      </c>
    </row>
    <row r="193" spans="1:8" x14ac:dyDescent="0.25">
      <c r="A193" s="3">
        <v>192</v>
      </c>
      <c r="B193" t="s">
        <v>12</v>
      </c>
      <c r="C193" t="s">
        <v>74</v>
      </c>
      <c r="D193" t="s">
        <v>14</v>
      </c>
      <c r="E193" t="s">
        <v>75</v>
      </c>
      <c r="F193" t="s">
        <v>64</v>
      </c>
      <c r="G193" t="s">
        <v>2</v>
      </c>
      <c r="H193" t="s">
        <v>38</v>
      </c>
    </row>
    <row r="194" spans="1:8" x14ac:dyDescent="0.25">
      <c r="A194" s="3">
        <v>193</v>
      </c>
      <c r="B194" t="s">
        <v>17</v>
      </c>
      <c r="C194" t="s">
        <v>84</v>
      </c>
      <c r="D194" t="s">
        <v>18</v>
      </c>
      <c r="E194" t="s">
        <v>30</v>
      </c>
      <c r="F194" t="s">
        <v>6</v>
      </c>
      <c r="G194" t="s">
        <v>2</v>
      </c>
      <c r="H194" t="s">
        <v>19</v>
      </c>
    </row>
    <row r="195" spans="1:8" x14ac:dyDescent="0.25">
      <c r="A195" s="3">
        <v>194</v>
      </c>
      <c r="B195" t="s">
        <v>11</v>
      </c>
      <c r="C195" t="s">
        <v>104</v>
      </c>
      <c r="D195" t="s">
        <v>14</v>
      </c>
      <c r="E195" t="s">
        <v>7</v>
      </c>
      <c r="F195" t="s">
        <v>6</v>
      </c>
      <c r="G195" t="s">
        <v>2</v>
      </c>
      <c r="H195" t="s">
        <v>22</v>
      </c>
    </row>
    <row r="196" spans="1:8" x14ac:dyDescent="0.25">
      <c r="A196" s="3">
        <v>195</v>
      </c>
      <c r="B196" t="s">
        <v>11</v>
      </c>
      <c r="C196" t="s">
        <v>104</v>
      </c>
      <c r="D196" t="s">
        <v>14</v>
      </c>
      <c r="E196" t="s">
        <v>94</v>
      </c>
      <c r="F196" t="s">
        <v>85</v>
      </c>
      <c r="G196" t="s">
        <v>2</v>
      </c>
      <c r="H196" t="s">
        <v>22</v>
      </c>
    </row>
    <row r="197" spans="1:8" x14ac:dyDescent="0.25">
      <c r="A197" s="3">
        <v>196</v>
      </c>
      <c r="B197" t="s">
        <v>13</v>
      </c>
      <c r="C197" t="s">
        <v>104</v>
      </c>
      <c r="D197" t="s">
        <v>14</v>
      </c>
      <c r="E197" t="s">
        <v>7</v>
      </c>
      <c r="F197" t="s">
        <v>6</v>
      </c>
      <c r="G197" t="s">
        <v>2</v>
      </c>
      <c r="H197" t="s">
        <v>28</v>
      </c>
    </row>
    <row r="198" spans="1:8" x14ac:dyDescent="0.25">
      <c r="A198" s="3">
        <v>197</v>
      </c>
      <c r="B198" t="s">
        <v>11</v>
      </c>
      <c r="C198" t="s">
        <v>62</v>
      </c>
      <c r="D198" t="s">
        <v>18</v>
      </c>
      <c r="E198" t="s">
        <v>94</v>
      </c>
      <c r="F198" t="s">
        <v>6</v>
      </c>
      <c r="G198" t="s">
        <v>2</v>
      </c>
      <c r="H198" t="s">
        <v>8</v>
      </c>
    </row>
    <row r="199" spans="1:8" x14ac:dyDescent="0.25">
      <c r="A199" s="3">
        <v>198</v>
      </c>
      <c r="B199" t="s">
        <v>11</v>
      </c>
      <c r="C199" t="s">
        <v>78</v>
      </c>
      <c r="D199" t="s">
        <v>63</v>
      </c>
      <c r="E199" t="s">
        <v>94</v>
      </c>
      <c r="F199" t="s">
        <v>64</v>
      </c>
      <c r="G199" t="s">
        <v>2</v>
      </c>
      <c r="H199" t="s">
        <v>38</v>
      </c>
    </row>
    <row r="200" spans="1:8" x14ac:dyDescent="0.25">
      <c r="A200" s="3">
        <v>199</v>
      </c>
      <c r="B200" t="s">
        <v>11</v>
      </c>
      <c r="C200" t="s">
        <v>84</v>
      </c>
      <c r="D200" t="s">
        <v>18</v>
      </c>
      <c r="E200" t="s">
        <v>30</v>
      </c>
      <c r="F200" t="s">
        <v>6</v>
      </c>
      <c r="G200" t="s">
        <v>2</v>
      </c>
      <c r="H200" t="s">
        <v>3</v>
      </c>
    </row>
    <row r="201" spans="1:8" x14ac:dyDescent="0.25">
      <c r="A201" s="3">
        <v>200</v>
      </c>
      <c r="B201" t="s">
        <v>26</v>
      </c>
      <c r="C201" t="s">
        <v>84</v>
      </c>
      <c r="D201" t="s">
        <v>18</v>
      </c>
      <c r="E201" t="s">
        <v>121</v>
      </c>
      <c r="F201" t="s">
        <v>6</v>
      </c>
      <c r="G201" t="s">
        <v>2</v>
      </c>
      <c r="H201" t="s">
        <v>28</v>
      </c>
    </row>
    <row r="202" spans="1:8" x14ac:dyDescent="0.25">
      <c r="A202" s="3">
        <v>201</v>
      </c>
      <c r="B202" t="s">
        <v>26</v>
      </c>
      <c r="C202" t="s">
        <v>78</v>
      </c>
      <c r="D202" t="s">
        <v>65</v>
      </c>
      <c r="E202" t="s">
        <v>30</v>
      </c>
      <c r="F202" t="s">
        <v>85</v>
      </c>
      <c r="G202" t="s">
        <v>2</v>
      </c>
      <c r="H202" t="s">
        <v>8</v>
      </c>
    </row>
    <row r="203" spans="1:8" x14ac:dyDescent="0.25">
      <c r="A203" s="3">
        <v>202</v>
      </c>
      <c r="B203" t="s">
        <v>26</v>
      </c>
      <c r="C203" t="s">
        <v>84</v>
      </c>
      <c r="D203" t="s">
        <v>65</v>
      </c>
      <c r="E203" t="s">
        <v>142</v>
      </c>
      <c r="F203" t="s">
        <v>85</v>
      </c>
      <c r="G203" t="s">
        <v>2</v>
      </c>
      <c r="H203" t="s">
        <v>8</v>
      </c>
    </row>
    <row r="204" spans="1:8" x14ac:dyDescent="0.25">
      <c r="A204" s="3">
        <v>203</v>
      </c>
      <c r="B204" t="s">
        <v>12</v>
      </c>
      <c r="C204" t="s">
        <v>84</v>
      </c>
      <c r="D204" t="s">
        <v>18</v>
      </c>
      <c r="E204" t="s">
        <v>14</v>
      </c>
      <c r="F204" t="s">
        <v>6</v>
      </c>
      <c r="G204" t="s">
        <v>2</v>
      </c>
      <c r="H204" t="s">
        <v>22</v>
      </c>
    </row>
    <row r="205" spans="1:8" x14ac:dyDescent="0.25">
      <c r="A205" s="3">
        <v>204</v>
      </c>
      <c r="B205" t="s">
        <v>12</v>
      </c>
      <c r="C205" t="s">
        <v>62</v>
      </c>
      <c r="D205" t="s">
        <v>18</v>
      </c>
      <c r="E205" t="s">
        <v>7</v>
      </c>
      <c r="F205" t="s">
        <v>6</v>
      </c>
      <c r="G205" t="s">
        <v>2</v>
      </c>
      <c r="H205" t="s">
        <v>28</v>
      </c>
    </row>
    <row r="206" spans="1:8" x14ac:dyDescent="0.25">
      <c r="A206" s="3">
        <v>205</v>
      </c>
      <c r="B206" t="s">
        <v>12</v>
      </c>
      <c r="C206" t="s">
        <v>62</v>
      </c>
      <c r="D206" t="s">
        <v>124</v>
      </c>
      <c r="E206" t="s">
        <v>124</v>
      </c>
      <c r="F206" t="s">
        <v>6</v>
      </c>
      <c r="G206" t="s">
        <v>2</v>
      </c>
      <c r="H206" t="s">
        <v>27</v>
      </c>
    </row>
    <row r="207" spans="1:8" x14ac:dyDescent="0.25">
      <c r="A207" s="3">
        <v>206</v>
      </c>
      <c r="B207" t="s">
        <v>13</v>
      </c>
      <c r="C207" t="s">
        <v>78</v>
      </c>
      <c r="D207" t="s">
        <v>14</v>
      </c>
      <c r="E207" t="s">
        <v>14</v>
      </c>
      <c r="F207" t="s">
        <v>64</v>
      </c>
      <c r="G207" t="s">
        <v>79</v>
      </c>
      <c r="H207" t="s">
        <v>15</v>
      </c>
    </row>
    <row r="208" spans="1:8" x14ac:dyDescent="0.25">
      <c r="A208" s="3">
        <v>207</v>
      </c>
      <c r="B208" t="s">
        <v>13</v>
      </c>
      <c r="C208" t="s">
        <v>104</v>
      </c>
      <c r="D208" t="s">
        <v>14</v>
      </c>
      <c r="E208" t="s">
        <v>7</v>
      </c>
      <c r="F208" t="s">
        <v>64</v>
      </c>
      <c r="G208" t="s">
        <v>79</v>
      </c>
      <c r="H208" t="s">
        <v>24</v>
      </c>
    </row>
    <row r="209" spans="1:8" x14ac:dyDescent="0.25">
      <c r="A209" s="3">
        <v>208</v>
      </c>
      <c r="B209" t="s">
        <v>11</v>
      </c>
      <c r="C209" t="s">
        <v>78</v>
      </c>
      <c r="D209" t="s">
        <v>14</v>
      </c>
      <c r="E209" t="s">
        <v>94</v>
      </c>
      <c r="F209" t="s">
        <v>6</v>
      </c>
      <c r="G209" t="s">
        <v>2</v>
      </c>
      <c r="H209" t="s">
        <v>24</v>
      </c>
    </row>
    <row r="210" spans="1:8" x14ac:dyDescent="0.25">
      <c r="A210" s="3">
        <v>209</v>
      </c>
      <c r="B210" t="s">
        <v>26</v>
      </c>
      <c r="C210" t="s">
        <v>74</v>
      </c>
      <c r="D210" t="s">
        <v>63</v>
      </c>
      <c r="E210" t="s">
        <v>94</v>
      </c>
      <c r="F210" t="s">
        <v>85</v>
      </c>
      <c r="G210" t="s">
        <v>2</v>
      </c>
      <c r="H210" t="s">
        <v>8</v>
      </c>
    </row>
    <row r="211" spans="1:8" x14ac:dyDescent="0.25">
      <c r="A211" s="3">
        <v>210</v>
      </c>
      <c r="B211" t="s">
        <v>11</v>
      </c>
      <c r="C211" t="s">
        <v>62</v>
      </c>
      <c r="D211" t="s">
        <v>97</v>
      </c>
      <c r="E211" t="s">
        <v>99</v>
      </c>
      <c r="F211" t="s">
        <v>64</v>
      </c>
      <c r="G211" t="s">
        <v>2</v>
      </c>
      <c r="H211" t="s">
        <v>28</v>
      </c>
    </row>
    <row r="212" spans="1:8" x14ac:dyDescent="0.25">
      <c r="A212" s="3">
        <v>211</v>
      </c>
      <c r="B212" t="s">
        <v>13</v>
      </c>
      <c r="C212" t="s">
        <v>78</v>
      </c>
      <c r="D212" t="s">
        <v>18</v>
      </c>
      <c r="E212" t="s">
        <v>14</v>
      </c>
      <c r="F212" t="s">
        <v>64</v>
      </c>
      <c r="G212" t="s">
        <v>79</v>
      </c>
      <c r="H212" t="s">
        <v>15</v>
      </c>
    </row>
    <row r="213" spans="1:8" x14ac:dyDescent="0.25">
      <c r="A213" s="3">
        <v>7</v>
      </c>
      <c r="B213" t="str">
        <f>_xlfn.XLOOKUP(A213,$A$2:$A$212,$B$2:$B$212)</f>
        <v>21-30</v>
      </c>
      <c r="C213" t="str">
        <f>_xlfn.XLOOKUP(A213,$A$2:$A$212,$C$2:$C$212)</f>
        <v>20 000 - 25 000 Kč</v>
      </c>
      <c r="D213" t="s">
        <v>65</v>
      </c>
      <c r="F213" t="str">
        <f>_xlfn.XLOOKUP(A213,$A$2:$A$212,$F$2:$F$212)</f>
        <v>Ano - maximálně 3x týdně</v>
      </c>
      <c r="H213" t="str">
        <f>_xlfn.XLOOKUP(A213,$A$2:$A$212,$H$2:$H$212)</f>
        <v>Cena, Ekologie</v>
      </c>
    </row>
    <row r="214" spans="1:8" x14ac:dyDescent="0.25">
      <c r="A214" s="3">
        <v>12</v>
      </c>
      <c r="B214" t="str">
        <f t="shared" ref="B214:B277" si="0">_xlfn.XLOOKUP(A214,$A$2:$A$212,$B$2:$B$212)</f>
        <v>31-40</v>
      </c>
      <c r="C214" t="str">
        <f t="shared" ref="C214:C277" si="1">_xlfn.XLOOKUP(A214,$A$2:$A$212,$C$2:$C$212)</f>
        <v>45 000 Kč a více</v>
      </c>
      <c r="D214" t="s">
        <v>65</v>
      </c>
      <c r="F214" t="str">
        <f t="shared" ref="F214:F277" si="2">_xlfn.XLOOKUP(A214,$A$2:$A$212,$F$2:$F$212)</f>
        <v>Ano - alespoň 3x týdně</v>
      </c>
      <c r="H214" t="str">
        <f t="shared" ref="H214:H277" si="3">_xlfn.XLOOKUP(A214,$A$2:$A$212,$H$2:$H$212)</f>
        <v>Ekologie, Spolehlivé</v>
      </c>
    </row>
    <row r="215" spans="1:8" x14ac:dyDescent="0.25">
      <c r="A215" s="3">
        <v>13</v>
      </c>
      <c r="B215" t="str">
        <f t="shared" si="0"/>
        <v>21-30</v>
      </c>
      <c r="C215" t="str">
        <f t="shared" si="1"/>
        <v>35 000 - 45 000 Kč</v>
      </c>
      <c r="D215" t="s">
        <v>63</v>
      </c>
      <c r="F215" t="str">
        <f t="shared" si="2"/>
        <v>Ano - alespoň 3x týdně</v>
      </c>
      <c r="H215" t="str">
        <f t="shared" si="3"/>
        <v>Pohodlné, Spolehlivé</v>
      </c>
    </row>
    <row r="216" spans="1:8" x14ac:dyDescent="0.25">
      <c r="A216" s="3">
        <v>18</v>
      </c>
      <c r="B216" t="str">
        <f t="shared" si="0"/>
        <v>21-30</v>
      </c>
      <c r="C216" t="str">
        <f t="shared" si="1"/>
        <v>25 000 - 35 000 Kč</v>
      </c>
      <c r="D216" t="s">
        <v>65</v>
      </c>
      <c r="F216" t="str">
        <f t="shared" si="2"/>
        <v>Ne</v>
      </c>
      <c r="H216" t="str">
        <f t="shared" si="3"/>
        <v>Cena, Ekologie</v>
      </c>
    </row>
    <row r="217" spans="1:8" x14ac:dyDescent="0.25">
      <c r="A217" s="3">
        <v>21</v>
      </c>
      <c r="B217" t="str">
        <f t="shared" si="0"/>
        <v>21-30</v>
      </c>
      <c r="C217" t="str">
        <f t="shared" si="1"/>
        <v>25 000 - 35 000 Kč</v>
      </c>
      <c r="D217" t="s">
        <v>14</v>
      </c>
      <c r="F217" t="str">
        <f t="shared" si="2"/>
        <v>Ano - maximálně 3x týdně</v>
      </c>
      <c r="H217" t="str">
        <f t="shared" si="3"/>
        <v>Cena, Ekologie</v>
      </c>
    </row>
    <row r="218" spans="1:8" x14ac:dyDescent="0.25">
      <c r="A218" s="3">
        <v>27</v>
      </c>
      <c r="B218" t="str">
        <f t="shared" si="0"/>
        <v>15-20</v>
      </c>
      <c r="C218" t="str">
        <f t="shared" si="1"/>
        <v>Méně než 15 000 Kč</v>
      </c>
      <c r="D218" t="s">
        <v>65</v>
      </c>
      <c r="F218" t="str">
        <f t="shared" si="2"/>
        <v>Ne</v>
      </c>
      <c r="H218" t="str">
        <f t="shared" si="3"/>
        <v>Pohodlné, Spolehlivé</v>
      </c>
    </row>
    <row r="219" spans="1:8" x14ac:dyDescent="0.25">
      <c r="A219" s="3">
        <v>28</v>
      </c>
      <c r="B219" t="str">
        <f t="shared" si="0"/>
        <v>15-20</v>
      </c>
      <c r="C219" t="str">
        <f t="shared" si="1"/>
        <v>Méně než 15 000 Kč</v>
      </c>
      <c r="D219" t="s">
        <v>14</v>
      </c>
      <c r="F219" t="str">
        <f t="shared" si="2"/>
        <v>Ne</v>
      </c>
      <c r="H219" t="str">
        <f t="shared" si="3"/>
        <v>Zvyk, Pohodlné</v>
      </c>
    </row>
    <row r="220" spans="1:8" x14ac:dyDescent="0.25">
      <c r="A220" s="3">
        <v>31</v>
      </c>
      <c r="B220" t="str">
        <f t="shared" si="0"/>
        <v>21-30</v>
      </c>
      <c r="C220" t="str">
        <f t="shared" si="1"/>
        <v>25 000 - 35 000 Kč</v>
      </c>
      <c r="D220" t="s">
        <v>97</v>
      </c>
      <c r="F220" t="str">
        <f t="shared" si="2"/>
        <v>Ano - maximálně 3x týdně</v>
      </c>
      <c r="H220" t="str">
        <f t="shared" si="3"/>
        <v>Cena, Ekologie</v>
      </c>
    </row>
    <row r="221" spans="1:8" x14ac:dyDescent="0.25">
      <c r="A221" s="3">
        <v>34</v>
      </c>
      <c r="B221" t="str">
        <f t="shared" si="0"/>
        <v>21-30</v>
      </c>
      <c r="C221" t="str">
        <f t="shared" si="1"/>
        <v>35 000 - 45 000 Kč</v>
      </c>
      <c r="D221" t="s">
        <v>63</v>
      </c>
      <c r="F221" t="str">
        <f t="shared" si="2"/>
        <v>Ano - maximálně 3x týdně</v>
      </c>
      <c r="H221" t="str">
        <f t="shared" si="3"/>
        <v>Zvyk, Spolehlivé</v>
      </c>
    </row>
    <row r="222" spans="1:8" x14ac:dyDescent="0.25">
      <c r="A222" s="3">
        <v>37</v>
      </c>
      <c r="B222" t="str">
        <f t="shared" si="0"/>
        <v>21-30</v>
      </c>
      <c r="C222" t="str">
        <f t="shared" si="1"/>
        <v>25 000 - 35 000 Kč</v>
      </c>
      <c r="D222" t="s">
        <v>65</v>
      </c>
      <c r="F222" t="str">
        <f t="shared" si="2"/>
        <v>Ne</v>
      </c>
      <c r="H222" t="str">
        <f t="shared" si="3"/>
        <v>Cena, Ekologie</v>
      </c>
    </row>
    <row r="223" spans="1:8" x14ac:dyDescent="0.25">
      <c r="A223" s="3">
        <v>40</v>
      </c>
      <c r="B223" t="str">
        <f t="shared" si="0"/>
        <v>21-30</v>
      </c>
      <c r="C223" t="str">
        <f t="shared" si="1"/>
        <v>Méně než 15 000 Kč</v>
      </c>
      <c r="D223" t="s">
        <v>14</v>
      </c>
      <c r="F223" t="str">
        <f t="shared" si="2"/>
        <v>Ano - maximálně 3x týdně</v>
      </c>
      <c r="H223" t="str">
        <f t="shared" si="3"/>
        <v>Pohodlné, Spolehlivé</v>
      </c>
    </row>
    <row r="224" spans="1:8" x14ac:dyDescent="0.25">
      <c r="A224" s="3">
        <v>42</v>
      </c>
      <c r="B224" t="str">
        <f t="shared" si="0"/>
        <v>21-30</v>
      </c>
      <c r="C224" t="str">
        <f t="shared" si="1"/>
        <v>25 000 - 35 000 Kč</v>
      </c>
      <c r="D224" t="s">
        <v>63</v>
      </c>
      <c r="F224" t="str">
        <f t="shared" si="2"/>
        <v>Ano - alespoň 3x týdně</v>
      </c>
      <c r="H224" t="str">
        <f t="shared" si="3"/>
        <v>Cena, Ekologie</v>
      </c>
    </row>
    <row r="225" spans="1:8" x14ac:dyDescent="0.25">
      <c r="A225" s="3">
        <v>44</v>
      </c>
      <c r="B225" t="str">
        <f t="shared" si="0"/>
        <v>21-30</v>
      </c>
      <c r="C225" t="str">
        <f t="shared" si="1"/>
        <v>25 000 - 35 000 Kč</v>
      </c>
      <c r="D225" t="s">
        <v>63</v>
      </c>
      <c r="F225" t="str">
        <f t="shared" si="2"/>
        <v>Ano - alespoň 3x týdně</v>
      </c>
      <c r="H225" t="str">
        <f t="shared" si="3"/>
        <v>Ekologie, Pohodlné</v>
      </c>
    </row>
    <row r="226" spans="1:8" x14ac:dyDescent="0.25">
      <c r="A226" s="3">
        <v>46</v>
      </c>
      <c r="B226" t="str">
        <f t="shared" si="0"/>
        <v>21-30</v>
      </c>
      <c r="C226" t="str">
        <f t="shared" si="1"/>
        <v>35 000 - 45 000 Kč</v>
      </c>
      <c r="D226" t="s">
        <v>14</v>
      </c>
      <c r="F226" t="str">
        <f t="shared" si="2"/>
        <v>Ne</v>
      </c>
      <c r="H226" t="str">
        <f t="shared" si="3"/>
        <v>Pohodlné, Spolehlivé</v>
      </c>
    </row>
    <row r="227" spans="1:8" x14ac:dyDescent="0.25">
      <c r="A227" s="3">
        <v>48</v>
      </c>
      <c r="B227" t="str">
        <f t="shared" si="0"/>
        <v>21-30</v>
      </c>
      <c r="C227" t="str">
        <f t="shared" si="1"/>
        <v>Méně než 15 000 Kč</v>
      </c>
      <c r="D227" t="s">
        <v>63</v>
      </c>
      <c r="F227" t="str">
        <f t="shared" si="2"/>
        <v>Ano - maximálně 3x týdně</v>
      </c>
      <c r="H227" t="str">
        <f t="shared" si="3"/>
        <v>Zvyk, Spolehlivé</v>
      </c>
    </row>
    <row r="228" spans="1:8" x14ac:dyDescent="0.25">
      <c r="A228" s="3">
        <v>49</v>
      </c>
      <c r="B228" t="str">
        <f t="shared" si="0"/>
        <v>21-30</v>
      </c>
      <c r="C228" t="str">
        <f t="shared" si="1"/>
        <v>15 000 - 20 000 Kč</v>
      </c>
      <c r="D228" t="s">
        <v>14</v>
      </c>
      <c r="F228" t="str">
        <f t="shared" si="2"/>
        <v>Ano - maximálně 3x týdně</v>
      </c>
      <c r="H228" t="str">
        <f t="shared" si="3"/>
        <v>Zvyk, Pohodlné</v>
      </c>
    </row>
    <row r="229" spans="1:8" x14ac:dyDescent="0.25">
      <c r="A229" s="3">
        <v>50</v>
      </c>
      <c r="B229" t="str">
        <f t="shared" si="0"/>
        <v>31-40</v>
      </c>
      <c r="C229" t="str">
        <f t="shared" si="1"/>
        <v>25 000 - 35 000 Kč</v>
      </c>
      <c r="D229" t="s">
        <v>63</v>
      </c>
      <c r="F229" t="str">
        <f t="shared" si="2"/>
        <v>Ne</v>
      </c>
      <c r="H229" t="str">
        <f t="shared" si="3"/>
        <v>Pohodlné, Spolehlivé</v>
      </c>
    </row>
    <row r="230" spans="1:8" x14ac:dyDescent="0.25">
      <c r="A230" s="3">
        <v>51</v>
      </c>
      <c r="B230" t="str">
        <f t="shared" si="0"/>
        <v>21-30</v>
      </c>
      <c r="C230" t="str">
        <f t="shared" si="1"/>
        <v>35 000 - 45 000 Kč</v>
      </c>
      <c r="D230" t="s">
        <v>14</v>
      </c>
      <c r="F230" t="str">
        <f t="shared" si="2"/>
        <v>Ne</v>
      </c>
      <c r="H230" t="str">
        <f t="shared" si="3"/>
        <v>Ekologie, Pohodlné</v>
      </c>
    </row>
    <row r="231" spans="1:8" x14ac:dyDescent="0.25">
      <c r="A231" s="3">
        <v>52</v>
      </c>
      <c r="B231" t="str">
        <f t="shared" si="0"/>
        <v>21-30</v>
      </c>
      <c r="C231" t="str">
        <f t="shared" si="1"/>
        <v>15 000 - 20 000 Kč</v>
      </c>
      <c r="D231" t="s">
        <v>65</v>
      </c>
      <c r="F231" t="str">
        <f t="shared" si="2"/>
        <v>Ano - alespoň 3x týdně</v>
      </c>
      <c r="H231" t="str">
        <f t="shared" si="3"/>
        <v>Ekologie, Zvyk</v>
      </c>
    </row>
    <row r="232" spans="1:8" x14ac:dyDescent="0.25">
      <c r="A232" s="3">
        <v>57</v>
      </c>
      <c r="B232" t="str">
        <f t="shared" si="0"/>
        <v>15-20</v>
      </c>
      <c r="C232" t="str">
        <f t="shared" si="1"/>
        <v>Méně než 15 000 Kč</v>
      </c>
      <c r="D232" t="s">
        <v>14</v>
      </c>
      <c r="F232" t="str">
        <f t="shared" si="2"/>
        <v>Ano - maximálně 3x týdně</v>
      </c>
      <c r="H232" t="str">
        <f t="shared" si="3"/>
        <v>Používají ho ostatní v mém okolí, Spolehlivé</v>
      </c>
    </row>
    <row r="233" spans="1:8" x14ac:dyDescent="0.25">
      <c r="A233" s="3">
        <v>58</v>
      </c>
      <c r="B233" t="str">
        <f t="shared" si="0"/>
        <v>31-40</v>
      </c>
      <c r="C233" t="str">
        <f t="shared" si="1"/>
        <v>45 000 Kč a více</v>
      </c>
      <c r="D233" t="s">
        <v>14</v>
      </c>
      <c r="F233" t="str">
        <f t="shared" si="2"/>
        <v>Ano - maximálně 3x týdně</v>
      </c>
      <c r="H233" t="str">
        <f t="shared" si="3"/>
        <v>Pohodlné, Spolehlivé</v>
      </c>
    </row>
    <row r="234" spans="1:8" x14ac:dyDescent="0.25">
      <c r="A234" s="3">
        <v>59</v>
      </c>
      <c r="B234" t="str">
        <f t="shared" si="0"/>
        <v>15-20</v>
      </c>
      <c r="C234" t="str">
        <f t="shared" si="1"/>
        <v>Méně než 15 000 Kč</v>
      </c>
      <c r="D234" t="s">
        <v>63</v>
      </c>
      <c r="F234" t="str">
        <f t="shared" si="2"/>
        <v>Ano - maximálně 3x týdně</v>
      </c>
      <c r="H234" t="str">
        <f t="shared" si="3"/>
        <v>Pohodlné, Spolehlivé</v>
      </c>
    </row>
    <row r="235" spans="1:8" x14ac:dyDescent="0.25">
      <c r="A235" s="3">
        <v>61</v>
      </c>
      <c r="B235" t="str">
        <f t="shared" si="0"/>
        <v>21-30</v>
      </c>
      <c r="C235" t="str">
        <f t="shared" si="1"/>
        <v>25 000 - 35 000 Kč</v>
      </c>
      <c r="D235" t="s">
        <v>65</v>
      </c>
      <c r="F235" t="str">
        <f t="shared" si="2"/>
        <v>Ano - alespoň 3x týdně</v>
      </c>
      <c r="H235" t="str">
        <f t="shared" si="3"/>
        <v>Ekologie, Pohodlné</v>
      </c>
    </row>
    <row r="236" spans="1:8" x14ac:dyDescent="0.25">
      <c r="A236" s="3">
        <v>62</v>
      </c>
      <c r="B236" t="str">
        <f t="shared" si="0"/>
        <v>21-30</v>
      </c>
      <c r="C236" t="str">
        <f t="shared" si="1"/>
        <v>15 000 - 20 000 Kč</v>
      </c>
      <c r="D236" t="s">
        <v>14</v>
      </c>
      <c r="F236" t="str">
        <f t="shared" si="2"/>
        <v>Ne</v>
      </c>
      <c r="H236" t="str">
        <f t="shared" si="3"/>
        <v>Ekologie, Pohodlné</v>
      </c>
    </row>
    <row r="237" spans="1:8" x14ac:dyDescent="0.25">
      <c r="A237" s="3">
        <v>63</v>
      </c>
      <c r="B237" t="str">
        <f t="shared" si="0"/>
        <v>31-40</v>
      </c>
      <c r="C237" t="str">
        <f t="shared" si="1"/>
        <v>25 000 - 35 000 Kč</v>
      </c>
      <c r="D237" t="s">
        <v>63</v>
      </c>
      <c r="F237" t="str">
        <f t="shared" si="2"/>
        <v>Ano - maximálně 3x týdně</v>
      </c>
      <c r="H237" t="str">
        <f t="shared" si="3"/>
        <v>Pohodlné, Spolehlivé</v>
      </c>
    </row>
    <row r="238" spans="1:8" x14ac:dyDescent="0.25">
      <c r="A238" s="3">
        <v>65</v>
      </c>
      <c r="B238" t="str">
        <f t="shared" si="0"/>
        <v>21-30</v>
      </c>
      <c r="C238" t="str">
        <f t="shared" si="1"/>
        <v>25 000 - 35 000 Kč</v>
      </c>
      <c r="D238" t="s">
        <v>124</v>
      </c>
      <c r="F238" t="str">
        <f t="shared" si="2"/>
        <v>Ne</v>
      </c>
      <c r="H238" t="str">
        <f t="shared" si="3"/>
        <v>Ekologie, Pohodlné</v>
      </c>
    </row>
    <row r="239" spans="1:8" x14ac:dyDescent="0.25">
      <c r="A239" s="3">
        <v>67</v>
      </c>
      <c r="B239" t="str">
        <f t="shared" si="0"/>
        <v>41-50</v>
      </c>
      <c r="C239" t="str">
        <f t="shared" si="1"/>
        <v>35 000 - 45 000 Kč</v>
      </c>
      <c r="D239" t="s">
        <v>63</v>
      </c>
      <c r="F239" t="str">
        <f t="shared" si="2"/>
        <v>Ne</v>
      </c>
      <c r="H239" t="str">
        <f t="shared" si="3"/>
        <v>Cena, Zvyk</v>
      </c>
    </row>
    <row r="240" spans="1:8" x14ac:dyDescent="0.25">
      <c r="A240" s="3">
        <v>68</v>
      </c>
      <c r="B240" t="str">
        <f t="shared" si="0"/>
        <v>31-40</v>
      </c>
      <c r="C240" t="str">
        <f t="shared" si="1"/>
        <v>45 000 Kč a více</v>
      </c>
      <c r="D240" t="s">
        <v>88</v>
      </c>
      <c r="F240" t="str">
        <f t="shared" si="2"/>
        <v>Ano - alespoň 3x týdně</v>
      </c>
      <c r="H240" t="str">
        <f t="shared" si="3"/>
        <v>Ekologie, Pohodlné</v>
      </c>
    </row>
    <row r="241" spans="1:8" x14ac:dyDescent="0.25">
      <c r="A241" s="3">
        <v>69</v>
      </c>
      <c r="B241" t="str">
        <f t="shared" si="0"/>
        <v>15-20</v>
      </c>
      <c r="C241" t="str">
        <f t="shared" si="1"/>
        <v>Méně než 15 000 Kč</v>
      </c>
      <c r="D241" t="s">
        <v>65</v>
      </c>
      <c r="F241" t="str">
        <f t="shared" si="2"/>
        <v>Ne</v>
      </c>
      <c r="H241" t="str">
        <f t="shared" si="3"/>
        <v>Cena, Používají ho ostatní v mém okolí</v>
      </c>
    </row>
    <row r="242" spans="1:8" x14ac:dyDescent="0.25">
      <c r="A242" s="3">
        <v>70</v>
      </c>
      <c r="B242" t="str">
        <f t="shared" si="0"/>
        <v>41-50</v>
      </c>
      <c r="C242" t="str">
        <f t="shared" si="1"/>
        <v>35 000 - 45 000 Kč</v>
      </c>
      <c r="D242" t="s">
        <v>63</v>
      </c>
      <c r="F242" t="str">
        <f t="shared" si="2"/>
        <v>Ne</v>
      </c>
      <c r="H242" t="str">
        <f t="shared" si="3"/>
        <v>Pohodlné, Spolehlivé</v>
      </c>
    </row>
    <row r="243" spans="1:8" x14ac:dyDescent="0.25">
      <c r="A243" s="3">
        <v>73</v>
      </c>
      <c r="B243" t="str">
        <f t="shared" si="0"/>
        <v>51-60</v>
      </c>
      <c r="C243" t="str">
        <f t="shared" si="1"/>
        <v>25 000 - 35 000 Kč</v>
      </c>
      <c r="D243" t="s">
        <v>14</v>
      </c>
      <c r="F243" t="str">
        <f t="shared" si="2"/>
        <v>Ne</v>
      </c>
      <c r="H243" t="str">
        <f t="shared" si="3"/>
        <v>Pohodlné, Spolehlivé</v>
      </c>
    </row>
    <row r="244" spans="1:8" x14ac:dyDescent="0.25">
      <c r="A244" s="3">
        <v>74</v>
      </c>
      <c r="B244" t="str">
        <f t="shared" si="0"/>
        <v>41-50</v>
      </c>
      <c r="C244" t="str">
        <f t="shared" si="1"/>
        <v>45 000 Kč a více</v>
      </c>
      <c r="D244" t="s">
        <v>65</v>
      </c>
      <c r="F244" t="str">
        <f t="shared" si="2"/>
        <v>Ne</v>
      </c>
      <c r="H244" t="str">
        <f t="shared" si="3"/>
        <v>Ekologie, Zvyk</v>
      </c>
    </row>
    <row r="245" spans="1:8" x14ac:dyDescent="0.25">
      <c r="A245" s="3">
        <v>75</v>
      </c>
      <c r="B245" t="str">
        <f t="shared" si="0"/>
        <v>31-40</v>
      </c>
      <c r="C245" t="str">
        <f t="shared" si="1"/>
        <v>15 000 - 20 000 Kč</v>
      </c>
      <c r="D245" t="s">
        <v>14</v>
      </c>
      <c r="F245" t="str">
        <f t="shared" si="2"/>
        <v>Ne</v>
      </c>
      <c r="H245" t="str">
        <f t="shared" si="3"/>
        <v>Zvyk, Pohodlné</v>
      </c>
    </row>
    <row r="246" spans="1:8" x14ac:dyDescent="0.25">
      <c r="A246" s="3">
        <v>76</v>
      </c>
      <c r="B246" t="str">
        <f t="shared" si="0"/>
        <v>31-40</v>
      </c>
      <c r="C246" t="str">
        <f t="shared" si="1"/>
        <v>25 000 - 35 000 Kč</v>
      </c>
      <c r="D246" t="s">
        <v>192</v>
      </c>
      <c r="F246" t="str">
        <f t="shared" si="2"/>
        <v>Ne</v>
      </c>
      <c r="H246" t="str">
        <f t="shared" si="3"/>
        <v>Cena, Ekologie</v>
      </c>
    </row>
    <row r="247" spans="1:8" x14ac:dyDescent="0.25">
      <c r="A247" s="3">
        <v>77</v>
      </c>
      <c r="B247" t="str">
        <f t="shared" si="0"/>
        <v>41-50</v>
      </c>
      <c r="C247" t="str">
        <f t="shared" si="1"/>
        <v>25 000 - 35 000 Kč</v>
      </c>
      <c r="D247" t="s">
        <v>14</v>
      </c>
      <c r="F247" t="str">
        <f t="shared" si="2"/>
        <v>Ne</v>
      </c>
      <c r="H247" t="str">
        <f t="shared" si="3"/>
        <v>Zvyk, Spolehlivé</v>
      </c>
    </row>
    <row r="248" spans="1:8" x14ac:dyDescent="0.25">
      <c r="A248" s="3">
        <v>79</v>
      </c>
      <c r="B248" t="str">
        <f t="shared" si="0"/>
        <v>31-40</v>
      </c>
      <c r="C248" t="str">
        <f t="shared" si="1"/>
        <v>15 000 - 20 000 Kč</v>
      </c>
      <c r="D248" t="s">
        <v>88</v>
      </c>
      <c r="F248" t="str">
        <f t="shared" si="2"/>
        <v>Ano - maximálně 3x týdně</v>
      </c>
      <c r="H248" t="str">
        <f t="shared" si="3"/>
        <v>Ekologie, Pohodlné</v>
      </c>
    </row>
    <row r="249" spans="1:8" x14ac:dyDescent="0.25">
      <c r="A249" s="3">
        <v>80</v>
      </c>
      <c r="B249" t="str">
        <f t="shared" si="0"/>
        <v>41-50</v>
      </c>
      <c r="C249" t="str">
        <f t="shared" si="1"/>
        <v>35 000 - 45 000 Kč</v>
      </c>
      <c r="D249" t="s">
        <v>63</v>
      </c>
      <c r="F249" t="str">
        <f t="shared" si="2"/>
        <v>Ne</v>
      </c>
      <c r="H249" t="str">
        <f t="shared" si="3"/>
        <v>Pohodlné, Spolehlivé</v>
      </c>
    </row>
    <row r="250" spans="1:8" x14ac:dyDescent="0.25">
      <c r="A250" s="3">
        <v>81</v>
      </c>
      <c r="B250" t="str">
        <f t="shared" si="0"/>
        <v>31-40</v>
      </c>
      <c r="C250" t="str">
        <f t="shared" si="1"/>
        <v>45 000 Kč a více</v>
      </c>
      <c r="D250" t="s">
        <v>65</v>
      </c>
      <c r="F250" t="str">
        <f t="shared" si="2"/>
        <v>Ano - alespoň 3x týdně</v>
      </c>
      <c r="H250" t="str">
        <f t="shared" si="3"/>
        <v>Pohodlné, Spolehlivé</v>
      </c>
    </row>
    <row r="251" spans="1:8" x14ac:dyDescent="0.25">
      <c r="A251" s="3">
        <v>83</v>
      </c>
      <c r="B251" t="str">
        <f t="shared" si="0"/>
        <v>31-40</v>
      </c>
      <c r="C251" t="str">
        <f t="shared" si="1"/>
        <v>25 000 - 35 000 Kč</v>
      </c>
      <c r="D251" t="s">
        <v>88</v>
      </c>
      <c r="F251" t="str">
        <f t="shared" si="2"/>
        <v>Ano - maximálně 3x týdně</v>
      </c>
      <c r="H251" t="str">
        <f t="shared" si="3"/>
        <v>Ekologie, Pohodlné</v>
      </c>
    </row>
    <row r="252" spans="1:8" x14ac:dyDescent="0.25">
      <c r="A252" s="3">
        <v>84</v>
      </c>
      <c r="B252" t="str">
        <f t="shared" si="0"/>
        <v>31-40</v>
      </c>
      <c r="C252" t="str">
        <f t="shared" si="1"/>
        <v>45 000 Kč a více</v>
      </c>
      <c r="D252" t="s">
        <v>63</v>
      </c>
      <c r="F252" t="str">
        <f t="shared" si="2"/>
        <v>Ne</v>
      </c>
      <c r="H252" t="str">
        <f t="shared" si="3"/>
        <v>Ekologie, Pohodlné</v>
      </c>
    </row>
    <row r="253" spans="1:8" x14ac:dyDescent="0.25">
      <c r="A253" s="3">
        <v>87</v>
      </c>
      <c r="B253" t="str">
        <f t="shared" si="0"/>
        <v>31-40</v>
      </c>
      <c r="C253" t="str">
        <f t="shared" si="1"/>
        <v>20 000 - 25 000 Kč</v>
      </c>
      <c r="D253" t="s">
        <v>65</v>
      </c>
      <c r="F253" t="str">
        <f t="shared" si="2"/>
        <v>Ano - alespoň 3x týdně</v>
      </c>
      <c r="H253" t="str">
        <f t="shared" si="3"/>
        <v>Ekologie, Pohodlné</v>
      </c>
    </row>
    <row r="254" spans="1:8" x14ac:dyDescent="0.25">
      <c r="A254" s="3">
        <v>90</v>
      </c>
      <c r="B254" t="str">
        <f t="shared" si="0"/>
        <v>21-30</v>
      </c>
      <c r="C254" t="str">
        <f t="shared" si="1"/>
        <v>20 000 - 25 000 Kč</v>
      </c>
      <c r="D254" t="s">
        <v>88</v>
      </c>
      <c r="F254" t="str">
        <f t="shared" si="2"/>
        <v>Ne</v>
      </c>
      <c r="H254" t="str">
        <f t="shared" si="3"/>
        <v>Cena, Pohodlné</v>
      </c>
    </row>
    <row r="255" spans="1:8" x14ac:dyDescent="0.25">
      <c r="A255" s="3">
        <v>91</v>
      </c>
      <c r="B255" t="str">
        <f t="shared" si="0"/>
        <v>21-30</v>
      </c>
      <c r="C255" t="str">
        <f t="shared" si="1"/>
        <v>25 000 - 35 000 Kč</v>
      </c>
      <c r="D255" t="s">
        <v>192</v>
      </c>
      <c r="F255" t="str">
        <f t="shared" si="2"/>
        <v>Ne</v>
      </c>
      <c r="H255" t="str">
        <f t="shared" si="3"/>
        <v>Ekologie, Pohodlné</v>
      </c>
    </row>
    <row r="256" spans="1:8" x14ac:dyDescent="0.25">
      <c r="A256" s="3">
        <v>94</v>
      </c>
      <c r="B256" t="str">
        <f t="shared" si="0"/>
        <v>31-40</v>
      </c>
      <c r="C256" t="str">
        <f t="shared" si="1"/>
        <v>25 000 - 35 000 Kč</v>
      </c>
      <c r="D256" t="s">
        <v>14</v>
      </c>
      <c r="F256" t="str">
        <f t="shared" si="2"/>
        <v>Ne</v>
      </c>
      <c r="H256" t="str">
        <f t="shared" si="3"/>
        <v>Pohodlné, Spolehlivé</v>
      </c>
    </row>
    <row r="257" spans="1:8" x14ac:dyDescent="0.25">
      <c r="A257" s="3">
        <v>95</v>
      </c>
      <c r="B257" t="str">
        <f t="shared" si="0"/>
        <v>31-40</v>
      </c>
      <c r="C257" t="str">
        <f t="shared" si="1"/>
        <v>35 000 - 45 000 Kč</v>
      </c>
      <c r="D257" t="s">
        <v>63</v>
      </c>
      <c r="F257" t="str">
        <f t="shared" si="2"/>
        <v>Ano - maximálně 3x týdně</v>
      </c>
      <c r="H257" t="str">
        <f t="shared" si="3"/>
        <v>Ekologie, Spolehlivé</v>
      </c>
    </row>
    <row r="258" spans="1:8" x14ac:dyDescent="0.25">
      <c r="A258" s="3">
        <v>97</v>
      </c>
      <c r="B258" t="str">
        <f t="shared" si="0"/>
        <v>15-20</v>
      </c>
      <c r="C258" t="str">
        <f t="shared" si="1"/>
        <v>Méně než 15 000 Kč</v>
      </c>
      <c r="D258" t="s">
        <v>14</v>
      </c>
      <c r="F258" t="str">
        <f t="shared" si="2"/>
        <v>Ano - maximálně 3x týdně</v>
      </c>
      <c r="H258" t="str">
        <f t="shared" si="3"/>
        <v>Pohodlné, Spolehlivé</v>
      </c>
    </row>
    <row r="259" spans="1:8" x14ac:dyDescent="0.25">
      <c r="A259" s="3">
        <v>98</v>
      </c>
      <c r="B259" t="str">
        <f t="shared" si="0"/>
        <v>31-40</v>
      </c>
      <c r="C259" t="str">
        <f t="shared" si="1"/>
        <v>20 000 - 25 000 Kč</v>
      </c>
      <c r="D259" t="s">
        <v>88</v>
      </c>
      <c r="F259" t="str">
        <f t="shared" si="2"/>
        <v>Ano - maximálně 3x týdně</v>
      </c>
      <c r="H259" t="str">
        <f t="shared" si="3"/>
        <v>Cena, Ekologie</v>
      </c>
    </row>
    <row r="260" spans="1:8" x14ac:dyDescent="0.25">
      <c r="A260" s="3">
        <v>99</v>
      </c>
      <c r="B260" t="str">
        <f t="shared" si="0"/>
        <v>31-40</v>
      </c>
      <c r="C260" t="str">
        <f t="shared" si="1"/>
        <v>25 000 - 35 000 Kč</v>
      </c>
      <c r="D260" t="s">
        <v>14</v>
      </c>
      <c r="F260" t="str">
        <f t="shared" si="2"/>
        <v>Ne</v>
      </c>
      <c r="H260" t="str">
        <f t="shared" si="3"/>
        <v>Ekologie, Pohodlné</v>
      </c>
    </row>
    <row r="261" spans="1:8" x14ac:dyDescent="0.25">
      <c r="A261" s="3">
        <v>106</v>
      </c>
      <c r="B261" t="str">
        <f t="shared" si="0"/>
        <v>31-40</v>
      </c>
      <c r="C261" t="str">
        <f t="shared" si="1"/>
        <v>25 000 - 35 000 Kč</v>
      </c>
      <c r="D261" t="s">
        <v>63</v>
      </c>
      <c r="F261" t="str">
        <f t="shared" si="2"/>
        <v>Ne</v>
      </c>
      <c r="H261" t="str">
        <f t="shared" si="3"/>
        <v>Pohodlné, Spolehlivé</v>
      </c>
    </row>
    <row r="262" spans="1:8" x14ac:dyDescent="0.25">
      <c r="A262" s="3">
        <v>107</v>
      </c>
      <c r="B262" t="str">
        <f t="shared" si="0"/>
        <v>31-40</v>
      </c>
      <c r="C262" t="str">
        <f t="shared" si="1"/>
        <v>15 000 - 20 000 Kč</v>
      </c>
      <c r="D262" t="s">
        <v>88</v>
      </c>
      <c r="F262" t="str">
        <f t="shared" si="2"/>
        <v>Ano - maximálně 3x týdně</v>
      </c>
      <c r="H262" t="str">
        <f t="shared" si="3"/>
        <v>Ekologie, Pohodlné</v>
      </c>
    </row>
    <row r="263" spans="1:8" x14ac:dyDescent="0.25">
      <c r="A263" s="3">
        <v>108</v>
      </c>
      <c r="B263" t="str">
        <f t="shared" si="0"/>
        <v>31-40</v>
      </c>
      <c r="C263" t="str">
        <f t="shared" si="1"/>
        <v>25 000 - 35 000 Kč</v>
      </c>
      <c r="D263" t="s">
        <v>88</v>
      </c>
      <c r="F263" t="str">
        <f t="shared" si="2"/>
        <v>Ano - maximálně 3x týdně</v>
      </c>
      <c r="H263" t="str">
        <f t="shared" si="3"/>
        <v>Ekologie, Pohodlné</v>
      </c>
    </row>
    <row r="264" spans="1:8" x14ac:dyDescent="0.25">
      <c r="A264" s="3">
        <v>109</v>
      </c>
      <c r="B264" t="str">
        <f t="shared" si="0"/>
        <v>41-50</v>
      </c>
      <c r="C264" t="str">
        <f t="shared" si="1"/>
        <v>25 000 - 35 000 Kč</v>
      </c>
      <c r="D264" t="s">
        <v>14</v>
      </c>
      <c r="F264" t="str">
        <f t="shared" si="2"/>
        <v>Ne</v>
      </c>
      <c r="H264" t="str">
        <f t="shared" si="3"/>
        <v>Zvyk, Spolehlivé</v>
      </c>
    </row>
    <row r="265" spans="1:8" x14ac:dyDescent="0.25">
      <c r="A265" s="3">
        <v>110</v>
      </c>
      <c r="B265" t="str">
        <f t="shared" si="0"/>
        <v>41-50</v>
      </c>
      <c r="C265" t="str">
        <f t="shared" si="1"/>
        <v>35 000 - 45 000 Kč</v>
      </c>
      <c r="D265" t="s">
        <v>63</v>
      </c>
      <c r="F265" t="str">
        <f t="shared" si="2"/>
        <v>Ne</v>
      </c>
      <c r="H265" t="str">
        <f t="shared" si="3"/>
        <v>Pohodlné, Spolehlivé</v>
      </c>
    </row>
    <row r="266" spans="1:8" x14ac:dyDescent="0.25">
      <c r="A266" s="3">
        <v>113</v>
      </c>
      <c r="B266" t="str">
        <f t="shared" si="0"/>
        <v>15-20</v>
      </c>
      <c r="C266" t="str">
        <f t="shared" si="1"/>
        <v>15 000 - 20 000 Kč</v>
      </c>
      <c r="D266" t="s">
        <v>14</v>
      </c>
      <c r="F266" t="str">
        <f t="shared" si="2"/>
        <v>Ano - alespoň 3x týdně</v>
      </c>
      <c r="H266" t="str">
        <f t="shared" si="3"/>
        <v>Používají ho ostatní v mém okolí, Spolehlivé</v>
      </c>
    </row>
    <row r="267" spans="1:8" x14ac:dyDescent="0.25">
      <c r="A267" s="3">
        <v>114</v>
      </c>
      <c r="B267" t="str">
        <f t="shared" si="0"/>
        <v>15-20</v>
      </c>
      <c r="C267" t="str">
        <f t="shared" si="1"/>
        <v>15 000 - 20 000 Kč</v>
      </c>
      <c r="D267" t="s">
        <v>14</v>
      </c>
      <c r="F267" t="str">
        <f t="shared" si="2"/>
        <v>Ano - alespoň 3x týdně</v>
      </c>
      <c r="H267" t="str">
        <f t="shared" si="3"/>
        <v>Zvyk, Používají ho ostatní v mém okolí</v>
      </c>
    </row>
    <row r="268" spans="1:8" x14ac:dyDescent="0.25">
      <c r="A268" s="3">
        <v>116</v>
      </c>
      <c r="B268" t="str">
        <f t="shared" si="0"/>
        <v>15-20</v>
      </c>
      <c r="C268" t="str">
        <f t="shared" si="1"/>
        <v>Méně než 15 000 Kč</v>
      </c>
      <c r="D268" t="s">
        <v>14</v>
      </c>
      <c r="F268" t="str">
        <f t="shared" si="2"/>
        <v>Ano - alespoň 3x týdně</v>
      </c>
      <c r="H268" t="str">
        <f t="shared" si="3"/>
        <v>Zvyk, Používají ho ostatní v mém okolí</v>
      </c>
    </row>
    <row r="269" spans="1:8" x14ac:dyDescent="0.25">
      <c r="A269" s="3">
        <v>119</v>
      </c>
      <c r="B269" t="str">
        <f t="shared" si="0"/>
        <v>31-40</v>
      </c>
      <c r="C269" t="str">
        <f t="shared" si="1"/>
        <v>35 000 - 45 000 Kč</v>
      </c>
      <c r="D269" t="s">
        <v>63</v>
      </c>
      <c r="F269" t="str">
        <f t="shared" si="2"/>
        <v>Ano - alespoň 3x týdně</v>
      </c>
      <c r="H269" t="str">
        <f t="shared" si="3"/>
        <v>Pohodlné, Spolehlivé</v>
      </c>
    </row>
    <row r="270" spans="1:8" x14ac:dyDescent="0.25">
      <c r="A270" s="3">
        <v>121</v>
      </c>
      <c r="B270" t="str">
        <f t="shared" si="0"/>
        <v>21-30</v>
      </c>
      <c r="C270" t="str">
        <f t="shared" si="1"/>
        <v>25 000 - 35 000 Kč</v>
      </c>
      <c r="D270" t="s">
        <v>65</v>
      </c>
      <c r="F270" t="str">
        <f t="shared" si="2"/>
        <v>Ne</v>
      </c>
      <c r="H270" t="str">
        <f t="shared" si="3"/>
        <v>Cena, Ekologie</v>
      </c>
    </row>
    <row r="271" spans="1:8" x14ac:dyDescent="0.25">
      <c r="A271" s="3">
        <v>123</v>
      </c>
      <c r="B271" t="str">
        <f t="shared" si="0"/>
        <v>31-40</v>
      </c>
      <c r="C271" t="str">
        <f t="shared" si="1"/>
        <v>35 000 - 45 000 Kč</v>
      </c>
      <c r="D271" t="s">
        <v>14</v>
      </c>
      <c r="F271" t="str">
        <f t="shared" si="2"/>
        <v>Ne</v>
      </c>
      <c r="H271" t="str">
        <f t="shared" si="3"/>
        <v>Pohodlné, Spolehlivé</v>
      </c>
    </row>
    <row r="272" spans="1:8" x14ac:dyDescent="0.25">
      <c r="A272" s="3">
        <v>125</v>
      </c>
      <c r="B272" t="str">
        <f t="shared" si="0"/>
        <v>21-30</v>
      </c>
      <c r="C272" t="str">
        <f t="shared" si="1"/>
        <v>20 000 - 25 000 Kč</v>
      </c>
      <c r="D272" t="s">
        <v>65</v>
      </c>
      <c r="F272" t="str">
        <f t="shared" si="2"/>
        <v>Ano - maximálně 3x týdně</v>
      </c>
      <c r="H272" t="str">
        <f t="shared" si="3"/>
        <v>Cena, Ekologie</v>
      </c>
    </row>
    <row r="273" spans="1:8" x14ac:dyDescent="0.25">
      <c r="A273" s="3">
        <v>132</v>
      </c>
      <c r="B273" t="str">
        <f t="shared" si="0"/>
        <v>15-20</v>
      </c>
      <c r="C273" t="str">
        <f t="shared" si="1"/>
        <v>Méně než 15 000 Kč</v>
      </c>
      <c r="D273" t="s">
        <v>65</v>
      </c>
      <c r="F273" t="str">
        <f t="shared" si="2"/>
        <v>Ne</v>
      </c>
      <c r="H273" t="str">
        <f t="shared" si="3"/>
        <v>Pohodlné, Spolehlivé</v>
      </c>
    </row>
    <row r="274" spans="1:8" x14ac:dyDescent="0.25">
      <c r="A274" s="3">
        <v>133</v>
      </c>
      <c r="B274" t="str">
        <f t="shared" si="0"/>
        <v>31-40</v>
      </c>
      <c r="C274" t="str">
        <f t="shared" si="1"/>
        <v>35 000 - 45 000 Kč</v>
      </c>
      <c r="D274" t="s">
        <v>14</v>
      </c>
      <c r="F274" t="str">
        <f t="shared" si="2"/>
        <v>Ne</v>
      </c>
      <c r="H274" t="str">
        <f t="shared" si="3"/>
        <v>Cena, Zvyk</v>
      </c>
    </row>
    <row r="275" spans="1:8" x14ac:dyDescent="0.25">
      <c r="A275" s="3">
        <v>134</v>
      </c>
      <c r="B275" t="str">
        <f t="shared" si="0"/>
        <v>21-30</v>
      </c>
      <c r="C275" t="str">
        <f t="shared" si="1"/>
        <v>15 000 - 20 000 Kč</v>
      </c>
      <c r="D275" t="s">
        <v>65</v>
      </c>
      <c r="F275" t="str">
        <f t="shared" si="2"/>
        <v>Ano - alespoň 3x týdně</v>
      </c>
      <c r="H275" t="str">
        <f t="shared" si="3"/>
        <v>Ekologie, Zvyk</v>
      </c>
    </row>
    <row r="276" spans="1:8" x14ac:dyDescent="0.25">
      <c r="A276" s="3">
        <v>136</v>
      </c>
      <c r="B276" t="str">
        <f t="shared" si="0"/>
        <v>21-30</v>
      </c>
      <c r="C276" t="str">
        <f t="shared" si="1"/>
        <v>25 000 - 35 000 Kč</v>
      </c>
      <c r="D276" t="s">
        <v>65</v>
      </c>
      <c r="F276" t="str">
        <f t="shared" si="2"/>
        <v>Ne</v>
      </c>
      <c r="H276" t="str">
        <f t="shared" si="3"/>
        <v>Cena, Ekologie</v>
      </c>
    </row>
    <row r="277" spans="1:8" x14ac:dyDescent="0.25">
      <c r="A277" s="3">
        <v>138</v>
      </c>
      <c r="B277" t="str">
        <f t="shared" si="0"/>
        <v>31-40</v>
      </c>
      <c r="C277" t="str">
        <f t="shared" si="1"/>
        <v>35 000 - 45 000 Kč</v>
      </c>
      <c r="D277" t="s">
        <v>14</v>
      </c>
      <c r="F277" t="str">
        <f t="shared" si="2"/>
        <v>Ne</v>
      </c>
      <c r="H277" t="str">
        <f t="shared" si="3"/>
        <v>Pohodlné, Spolehlivé</v>
      </c>
    </row>
    <row r="278" spans="1:8" x14ac:dyDescent="0.25">
      <c r="A278" s="3">
        <v>141</v>
      </c>
      <c r="B278" t="str">
        <f t="shared" ref="B278:B341" si="4">_xlfn.XLOOKUP(A278,$A$2:$A$212,$B$2:$B$212)</f>
        <v>31-40</v>
      </c>
      <c r="C278" t="str">
        <f t="shared" ref="C278:C341" si="5">_xlfn.XLOOKUP(A278,$A$2:$A$212,$C$2:$C$212)</f>
        <v>25 000 - 35 000 Kč</v>
      </c>
      <c r="D278" t="s">
        <v>14</v>
      </c>
      <c r="F278" t="str">
        <f t="shared" ref="F278:F341" si="6">_xlfn.XLOOKUP(A278,$A$2:$A$212,$F$2:$F$212)</f>
        <v>Ne</v>
      </c>
      <c r="H278" t="str">
        <f t="shared" ref="H278:H341" si="7">_xlfn.XLOOKUP(A278,$A$2:$A$212,$H$2:$H$212)</f>
        <v>Pohodlné, Spolehlivé</v>
      </c>
    </row>
    <row r="279" spans="1:8" x14ac:dyDescent="0.25">
      <c r="A279" s="3">
        <v>142</v>
      </c>
      <c r="B279" t="str">
        <f t="shared" si="4"/>
        <v>31-40</v>
      </c>
      <c r="C279" t="str">
        <f t="shared" si="5"/>
        <v>35 000 - 45 000 Kč</v>
      </c>
      <c r="D279" t="s">
        <v>63</v>
      </c>
      <c r="F279" t="str">
        <f t="shared" si="6"/>
        <v>Ano - maximálně 3x týdně</v>
      </c>
      <c r="H279" t="str">
        <f t="shared" si="7"/>
        <v>Ekologie, Spolehlivé</v>
      </c>
    </row>
    <row r="280" spans="1:8" x14ac:dyDescent="0.25">
      <c r="A280" s="3">
        <v>146</v>
      </c>
      <c r="B280" t="str">
        <f t="shared" si="4"/>
        <v>21-30</v>
      </c>
      <c r="C280" t="str">
        <f t="shared" si="5"/>
        <v>35 000 - 45 000 Kč</v>
      </c>
      <c r="D280" t="s">
        <v>14</v>
      </c>
      <c r="F280" t="str">
        <f t="shared" si="6"/>
        <v>Ne</v>
      </c>
      <c r="H280" t="str">
        <f t="shared" si="7"/>
        <v>Ekologie, Pohodlné</v>
      </c>
    </row>
    <row r="281" spans="1:8" x14ac:dyDescent="0.25">
      <c r="A281" s="3">
        <v>148</v>
      </c>
      <c r="B281" t="str">
        <f t="shared" si="4"/>
        <v>31-40</v>
      </c>
      <c r="C281" t="str">
        <f t="shared" si="5"/>
        <v>25 000 - 35 000 Kč</v>
      </c>
      <c r="D281" t="s">
        <v>88</v>
      </c>
      <c r="F281" t="str">
        <f t="shared" si="6"/>
        <v>Ano - maximálně 3x týdně</v>
      </c>
      <c r="H281" t="str">
        <f t="shared" si="7"/>
        <v>Ekologie, Pohodlné</v>
      </c>
    </row>
    <row r="282" spans="1:8" x14ac:dyDescent="0.25">
      <c r="A282" s="3">
        <v>149</v>
      </c>
      <c r="B282" t="str">
        <f t="shared" si="4"/>
        <v>31-40</v>
      </c>
      <c r="C282" t="str">
        <f t="shared" si="5"/>
        <v>45 000 Kč a více</v>
      </c>
      <c r="D282" t="s">
        <v>63</v>
      </c>
      <c r="F282" t="str">
        <f t="shared" si="6"/>
        <v>Ne</v>
      </c>
      <c r="H282" t="str">
        <f t="shared" si="7"/>
        <v>Ekologie, Pohodlné</v>
      </c>
    </row>
    <row r="283" spans="1:8" x14ac:dyDescent="0.25">
      <c r="A283" s="3">
        <v>155</v>
      </c>
      <c r="B283" t="str">
        <f t="shared" si="4"/>
        <v>21-30</v>
      </c>
      <c r="C283" t="str">
        <f t="shared" si="5"/>
        <v>25 000 - 35 000 Kč</v>
      </c>
      <c r="D283" t="s">
        <v>65</v>
      </c>
      <c r="F283" t="str">
        <f t="shared" si="6"/>
        <v>Ne</v>
      </c>
      <c r="H283" t="str">
        <f t="shared" si="7"/>
        <v>Cena, Ekologie</v>
      </c>
    </row>
    <row r="284" spans="1:8" x14ac:dyDescent="0.25">
      <c r="A284" s="3">
        <v>158</v>
      </c>
      <c r="B284" t="str">
        <f t="shared" si="4"/>
        <v>31-40</v>
      </c>
      <c r="C284" t="str">
        <f t="shared" si="5"/>
        <v>45 000 Kč a více</v>
      </c>
      <c r="D284" t="s">
        <v>63</v>
      </c>
      <c r="F284" t="str">
        <f t="shared" si="6"/>
        <v>Ne</v>
      </c>
      <c r="H284" t="str">
        <f t="shared" si="7"/>
        <v>Ekologie, Pohodlné</v>
      </c>
    </row>
    <row r="285" spans="1:8" x14ac:dyDescent="0.25">
      <c r="A285" s="3">
        <v>161</v>
      </c>
      <c r="B285" t="str">
        <f t="shared" si="4"/>
        <v>31-40</v>
      </c>
      <c r="C285" t="str">
        <f t="shared" si="5"/>
        <v>20 000 - 25 000 Kč</v>
      </c>
      <c r="D285" t="s">
        <v>65</v>
      </c>
      <c r="F285" t="str">
        <f t="shared" si="6"/>
        <v>Ano - alespoň 3x týdně</v>
      </c>
      <c r="H285" t="str">
        <f t="shared" si="7"/>
        <v>Ekologie, Pohodlné</v>
      </c>
    </row>
    <row r="286" spans="1:8" x14ac:dyDescent="0.25">
      <c r="A286" s="3">
        <v>162</v>
      </c>
      <c r="B286" t="str">
        <f t="shared" si="4"/>
        <v>21-30</v>
      </c>
      <c r="C286" t="str">
        <f t="shared" si="5"/>
        <v>25 000 - 35 000 Kč</v>
      </c>
      <c r="D286" t="s">
        <v>65</v>
      </c>
      <c r="F286" t="str">
        <f t="shared" si="6"/>
        <v>Ano - alespoň 3x týdně</v>
      </c>
      <c r="H286" t="str">
        <f t="shared" si="7"/>
        <v>Ekologie, Pohodlné</v>
      </c>
    </row>
    <row r="287" spans="1:8" x14ac:dyDescent="0.25">
      <c r="A287" s="3">
        <v>163</v>
      </c>
      <c r="B287" t="str">
        <f t="shared" si="4"/>
        <v>21-30</v>
      </c>
      <c r="C287" t="str">
        <f t="shared" si="5"/>
        <v>15 000 - 20 000 Kč</v>
      </c>
      <c r="D287" t="s">
        <v>14</v>
      </c>
      <c r="F287" t="str">
        <f t="shared" si="6"/>
        <v>Ne</v>
      </c>
      <c r="H287" t="str">
        <f t="shared" si="7"/>
        <v>Ekologie, Pohodlné</v>
      </c>
    </row>
    <row r="288" spans="1:8" x14ac:dyDescent="0.25">
      <c r="A288" s="3">
        <v>164</v>
      </c>
      <c r="B288" t="str">
        <f t="shared" si="4"/>
        <v>31-40</v>
      </c>
      <c r="C288" t="str">
        <f t="shared" si="5"/>
        <v>25 000 - 35 000 Kč</v>
      </c>
      <c r="D288" t="s">
        <v>63</v>
      </c>
      <c r="F288" t="str">
        <f t="shared" si="6"/>
        <v>Ano - maximálně 3x týdně</v>
      </c>
      <c r="H288" t="str">
        <f t="shared" si="7"/>
        <v>Pohodlné, Spolehlivé</v>
      </c>
    </row>
    <row r="289" spans="1:8" x14ac:dyDescent="0.25">
      <c r="A289" s="3">
        <v>166</v>
      </c>
      <c r="B289" t="str">
        <f t="shared" si="4"/>
        <v>21-30</v>
      </c>
      <c r="C289" t="str">
        <f t="shared" si="5"/>
        <v>25 000 - 35 000 Kč</v>
      </c>
      <c r="D289" t="s">
        <v>124</v>
      </c>
      <c r="F289" t="str">
        <f t="shared" si="6"/>
        <v>Ne</v>
      </c>
      <c r="H289" t="str">
        <f t="shared" si="7"/>
        <v>Cena, Ekologie</v>
      </c>
    </row>
    <row r="290" spans="1:8" x14ac:dyDescent="0.25">
      <c r="A290" s="3">
        <v>168</v>
      </c>
      <c r="B290" t="str">
        <f t="shared" si="4"/>
        <v>41-50</v>
      </c>
      <c r="C290" t="str">
        <f t="shared" si="5"/>
        <v>35 000 - 45 000 Kč</v>
      </c>
      <c r="D290" t="s">
        <v>63</v>
      </c>
      <c r="F290" t="str">
        <f t="shared" si="6"/>
        <v>Ne</v>
      </c>
      <c r="H290" t="str">
        <f t="shared" si="7"/>
        <v>Cena, Zvyk</v>
      </c>
    </row>
    <row r="291" spans="1:8" x14ac:dyDescent="0.25">
      <c r="A291" s="3">
        <v>169</v>
      </c>
      <c r="B291" t="str">
        <f t="shared" si="4"/>
        <v>31-40</v>
      </c>
      <c r="C291" t="str">
        <f t="shared" si="5"/>
        <v>45 000 Kč a více</v>
      </c>
      <c r="D291" t="s">
        <v>88</v>
      </c>
      <c r="F291" t="str">
        <f t="shared" si="6"/>
        <v>Ano - alespoň 3x týdně</v>
      </c>
      <c r="H291" t="str">
        <f t="shared" si="7"/>
        <v>Ekologie, Pohodlné</v>
      </c>
    </row>
    <row r="292" spans="1:8" x14ac:dyDescent="0.25">
      <c r="A292" s="3">
        <v>171</v>
      </c>
      <c r="B292" t="str">
        <f t="shared" si="4"/>
        <v>21-30</v>
      </c>
      <c r="C292" t="str">
        <f t="shared" si="5"/>
        <v>25 000 - 35 000 Kč</v>
      </c>
      <c r="D292" t="s">
        <v>65</v>
      </c>
      <c r="F292" t="str">
        <f t="shared" si="6"/>
        <v>Ne</v>
      </c>
      <c r="H292" t="str">
        <f t="shared" si="7"/>
        <v>Cena, Ekologie</v>
      </c>
    </row>
    <row r="293" spans="1:8" x14ac:dyDescent="0.25">
      <c r="A293" s="3">
        <v>174</v>
      </c>
      <c r="B293" t="str">
        <f t="shared" si="4"/>
        <v>21-30</v>
      </c>
      <c r="C293" t="str">
        <f t="shared" si="5"/>
        <v>Méně než 15 000 Kč</v>
      </c>
      <c r="D293" t="s">
        <v>14</v>
      </c>
      <c r="F293" t="str">
        <f t="shared" si="6"/>
        <v>Ano - maximálně 3x týdně</v>
      </c>
      <c r="H293" t="str">
        <f t="shared" si="7"/>
        <v>Pohodlné, Spolehlivé</v>
      </c>
    </row>
    <row r="294" spans="1:8" x14ac:dyDescent="0.25">
      <c r="A294" s="3">
        <v>176</v>
      </c>
      <c r="B294" t="str">
        <f t="shared" si="4"/>
        <v>21-30</v>
      </c>
      <c r="C294" t="str">
        <f t="shared" si="5"/>
        <v>25 000 - 35 000 Kč</v>
      </c>
      <c r="D294" t="s">
        <v>63</v>
      </c>
      <c r="F294" t="str">
        <f t="shared" si="6"/>
        <v>Ano - alespoň 3x týdně</v>
      </c>
      <c r="H294" t="str">
        <f t="shared" si="7"/>
        <v>Pohodlné, Spolehlivé</v>
      </c>
    </row>
    <row r="295" spans="1:8" x14ac:dyDescent="0.25">
      <c r="A295" s="3">
        <v>178</v>
      </c>
      <c r="B295" t="str">
        <f t="shared" si="4"/>
        <v>21-30</v>
      </c>
      <c r="C295" t="str">
        <f t="shared" si="5"/>
        <v>25 000 - 35 000 Kč</v>
      </c>
      <c r="D295" t="s">
        <v>63</v>
      </c>
      <c r="F295" t="str">
        <f t="shared" si="6"/>
        <v>Ano - alespoň 3x týdně</v>
      </c>
      <c r="H295" t="str">
        <f t="shared" si="7"/>
        <v>Ekologie, Pohodlné</v>
      </c>
    </row>
    <row r="296" spans="1:8" x14ac:dyDescent="0.25">
      <c r="A296" s="3">
        <v>183</v>
      </c>
      <c r="B296" t="str">
        <f t="shared" si="4"/>
        <v>31-40</v>
      </c>
      <c r="C296" t="str">
        <f t="shared" si="5"/>
        <v>45 000 Kč a více</v>
      </c>
      <c r="D296" t="s">
        <v>65</v>
      </c>
      <c r="F296" t="str">
        <f t="shared" si="6"/>
        <v>Ano - alespoň 3x týdně</v>
      </c>
      <c r="H296" t="str">
        <f t="shared" si="7"/>
        <v>Ekologie, Spolehlivé</v>
      </c>
    </row>
    <row r="297" spans="1:8" x14ac:dyDescent="0.25">
      <c r="A297" s="3">
        <v>184</v>
      </c>
      <c r="B297" t="str">
        <f t="shared" si="4"/>
        <v>21-30</v>
      </c>
      <c r="C297" t="str">
        <f t="shared" si="5"/>
        <v>35 000 - 45 000 Kč</v>
      </c>
      <c r="D297" t="s">
        <v>63</v>
      </c>
      <c r="F297" t="str">
        <f t="shared" si="6"/>
        <v>Ano - alespoň 3x týdně</v>
      </c>
      <c r="H297" t="str">
        <f t="shared" si="7"/>
        <v>Pohodlné, Spolehlivé</v>
      </c>
    </row>
    <row r="298" spans="1:8" x14ac:dyDescent="0.25">
      <c r="A298" s="3">
        <v>189</v>
      </c>
      <c r="B298" t="str">
        <f t="shared" si="4"/>
        <v>21-30</v>
      </c>
      <c r="C298" t="str">
        <f t="shared" si="5"/>
        <v>25 000 - 35 000 Kč</v>
      </c>
      <c r="D298" t="s">
        <v>65</v>
      </c>
      <c r="F298" t="str">
        <f t="shared" si="6"/>
        <v>Ne</v>
      </c>
      <c r="H298" t="str">
        <f t="shared" si="7"/>
        <v>Zvyk, Spolehlivé</v>
      </c>
    </row>
    <row r="299" spans="1:8" x14ac:dyDescent="0.25">
      <c r="A299" s="3">
        <v>196</v>
      </c>
      <c r="B299" t="str">
        <f t="shared" si="4"/>
        <v>15-20</v>
      </c>
      <c r="C299" t="str">
        <f t="shared" si="5"/>
        <v>Méně než 15 000 Kč</v>
      </c>
      <c r="D299" t="s">
        <v>65</v>
      </c>
      <c r="F299" t="str">
        <f t="shared" si="6"/>
        <v>Ne</v>
      </c>
      <c r="H299" t="str">
        <f t="shared" si="7"/>
        <v>Pohodlné, Spolehlivé</v>
      </c>
    </row>
    <row r="300" spans="1:8" x14ac:dyDescent="0.25">
      <c r="A300" s="3">
        <v>197</v>
      </c>
      <c r="B300" t="str">
        <f t="shared" si="4"/>
        <v>21-30</v>
      </c>
      <c r="C300" t="str">
        <f t="shared" si="5"/>
        <v>35 000 - 45 000 Kč</v>
      </c>
      <c r="D300" t="s">
        <v>14</v>
      </c>
      <c r="F300" t="str">
        <f t="shared" si="6"/>
        <v>Ne</v>
      </c>
      <c r="H300" t="str">
        <f t="shared" si="7"/>
        <v>Ekologie, Pohodlné</v>
      </c>
    </row>
    <row r="301" spans="1:8" x14ac:dyDescent="0.25">
      <c r="A301" s="3">
        <v>198</v>
      </c>
      <c r="B301" t="str">
        <f t="shared" si="4"/>
        <v>21-30</v>
      </c>
      <c r="C301" t="str">
        <f t="shared" si="5"/>
        <v>15 000 - 20 000 Kč</v>
      </c>
      <c r="D301" t="s">
        <v>65</v>
      </c>
      <c r="F301" t="str">
        <f t="shared" si="6"/>
        <v>Ano - alespoň 3x týdně</v>
      </c>
      <c r="H301" t="str">
        <f t="shared" si="7"/>
        <v>Ekologie, Zvyk</v>
      </c>
    </row>
    <row r="302" spans="1:8" x14ac:dyDescent="0.25">
      <c r="A302" s="3">
        <v>200</v>
      </c>
      <c r="B302" t="str">
        <f t="shared" si="4"/>
        <v>31-40</v>
      </c>
      <c r="C302" t="str">
        <f t="shared" si="5"/>
        <v>25 000 - 35 000 Kč</v>
      </c>
      <c r="D302" t="s">
        <v>63</v>
      </c>
      <c r="F302" t="str">
        <f t="shared" si="6"/>
        <v>Ne</v>
      </c>
      <c r="H302" t="str">
        <f t="shared" si="7"/>
        <v>Pohodlné, Spolehlivé</v>
      </c>
    </row>
    <row r="303" spans="1:8" x14ac:dyDescent="0.25">
      <c r="A303" s="3">
        <v>201</v>
      </c>
      <c r="B303" t="str">
        <f t="shared" si="4"/>
        <v>31-40</v>
      </c>
      <c r="C303" t="str">
        <f t="shared" si="5"/>
        <v>15 000 - 20 000 Kč</v>
      </c>
      <c r="D303" t="s">
        <v>88</v>
      </c>
      <c r="F303" t="str">
        <f t="shared" si="6"/>
        <v>Ano - maximálně 3x týdně</v>
      </c>
      <c r="H303" t="str">
        <f t="shared" si="7"/>
        <v>Ekologie, Pohodlné</v>
      </c>
    </row>
    <row r="304" spans="1:8" x14ac:dyDescent="0.25">
      <c r="A304" s="3">
        <v>202</v>
      </c>
      <c r="B304" t="str">
        <f t="shared" si="4"/>
        <v>31-40</v>
      </c>
      <c r="C304" t="str">
        <f t="shared" si="5"/>
        <v>25 000 - 35 000 Kč</v>
      </c>
      <c r="D304" t="s">
        <v>88</v>
      </c>
      <c r="F304" t="str">
        <f t="shared" si="6"/>
        <v>Ano - maximálně 3x týdně</v>
      </c>
      <c r="H304" t="str">
        <f t="shared" si="7"/>
        <v>Ekologie, Pohodlné</v>
      </c>
    </row>
    <row r="305" spans="1:8" x14ac:dyDescent="0.25">
      <c r="A305" s="3">
        <v>203</v>
      </c>
      <c r="B305" t="str">
        <f t="shared" si="4"/>
        <v>41-50</v>
      </c>
      <c r="C305" t="str">
        <f t="shared" si="5"/>
        <v>25 000 - 35 000 Kč</v>
      </c>
      <c r="D305" t="s">
        <v>14</v>
      </c>
      <c r="F305" t="str">
        <f t="shared" si="6"/>
        <v>Ne</v>
      </c>
      <c r="H305" t="str">
        <f t="shared" si="7"/>
        <v>Zvyk, Spolehlivé</v>
      </c>
    </row>
    <row r="306" spans="1:8" x14ac:dyDescent="0.25">
      <c r="A306" s="3">
        <v>204</v>
      </c>
      <c r="B306" t="str">
        <f t="shared" si="4"/>
        <v>41-50</v>
      </c>
      <c r="C306" t="str">
        <f t="shared" si="5"/>
        <v>35 000 - 45 000 Kč</v>
      </c>
      <c r="D306" t="s">
        <v>63</v>
      </c>
      <c r="F306" t="str">
        <f t="shared" si="6"/>
        <v>Ne</v>
      </c>
      <c r="H306" t="str">
        <f t="shared" si="7"/>
        <v>Pohodlné, Spolehlivé</v>
      </c>
    </row>
    <row r="307" spans="1:8" x14ac:dyDescent="0.25">
      <c r="A307" s="3">
        <v>210</v>
      </c>
      <c r="B307" t="str">
        <f t="shared" si="4"/>
        <v>21-30</v>
      </c>
      <c r="C307" t="str">
        <f t="shared" si="5"/>
        <v>35 000 - 45 000 Kč</v>
      </c>
      <c r="D307" t="s">
        <v>63</v>
      </c>
      <c r="F307" t="str">
        <f t="shared" si="6"/>
        <v>Ano - alespoň 3x týdně</v>
      </c>
      <c r="H307" t="str">
        <f t="shared" si="7"/>
        <v>Pohodlné, Spolehlivé</v>
      </c>
    </row>
    <row r="308" spans="1:8" x14ac:dyDescent="0.25">
      <c r="A308" s="3">
        <v>211</v>
      </c>
      <c r="B308" t="str">
        <f t="shared" si="4"/>
        <v>15-20</v>
      </c>
      <c r="C308" t="str">
        <f t="shared" si="5"/>
        <v>15 000 - 20 000 Kč</v>
      </c>
      <c r="D308" t="s">
        <v>14</v>
      </c>
      <c r="F308" t="str">
        <f t="shared" si="6"/>
        <v>Ano - alespoň 3x týdně</v>
      </c>
      <c r="H308" t="str">
        <f t="shared" si="7"/>
        <v>Cena, Používají ho ostatní v mém okolí</v>
      </c>
    </row>
    <row r="309" spans="1:8" x14ac:dyDescent="0.25">
      <c r="A309" s="3">
        <v>22</v>
      </c>
      <c r="B309" t="str">
        <f t="shared" si="4"/>
        <v>21-30</v>
      </c>
      <c r="C309" t="str">
        <f t="shared" si="5"/>
        <v>25 000 - 35 000 Kč</v>
      </c>
      <c r="D309" t="s">
        <v>65</v>
      </c>
      <c r="F309" t="str">
        <f t="shared" si="6"/>
        <v>Ano - alespoň 3x týdně</v>
      </c>
      <c r="H309" t="str">
        <f t="shared" si="7"/>
        <v>Ekologie, Pohodlné</v>
      </c>
    </row>
    <row r="310" spans="1:8" x14ac:dyDescent="0.25">
      <c r="A310" s="3">
        <v>34</v>
      </c>
      <c r="B310" t="str">
        <f t="shared" si="4"/>
        <v>21-30</v>
      </c>
      <c r="C310" t="str">
        <f t="shared" si="5"/>
        <v>35 000 - 45 000 Kč</v>
      </c>
      <c r="D310" t="s">
        <v>65</v>
      </c>
      <c r="F310" t="str">
        <f t="shared" si="6"/>
        <v>Ano - maximálně 3x týdně</v>
      </c>
      <c r="H310" t="str">
        <f t="shared" si="7"/>
        <v>Zvyk, Spolehlivé</v>
      </c>
    </row>
    <row r="311" spans="1:8" x14ac:dyDescent="0.25">
      <c r="A311" s="3">
        <v>42</v>
      </c>
      <c r="B311" t="str">
        <f t="shared" si="4"/>
        <v>21-30</v>
      </c>
      <c r="C311" t="str">
        <f t="shared" si="5"/>
        <v>25 000 - 35 000 Kč</v>
      </c>
      <c r="D311" t="s">
        <v>65</v>
      </c>
      <c r="F311" t="str">
        <f t="shared" si="6"/>
        <v>Ano - alespoň 3x týdně</v>
      </c>
      <c r="H311" t="str">
        <f t="shared" si="7"/>
        <v>Cena, Ekologie</v>
      </c>
    </row>
    <row r="312" spans="1:8" x14ac:dyDescent="0.25">
      <c r="A312" s="3">
        <v>46</v>
      </c>
      <c r="B312" t="str">
        <f t="shared" si="4"/>
        <v>21-30</v>
      </c>
      <c r="C312" t="str">
        <f t="shared" si="5"/>
        <v>35 000 - 45 000 Kč</v>
      </c>
      <c r="D312" t="s">
        <v>65</v>
      </c>
      <c r="F312" t="str">
        <f t="shared" si="6"/>
        <v>Ne</v>
      </c>
      <c r="H312" t="str">
        <f t="shared" si="7"/>
        <v>Pohodlné, Spolehlivé</v>
      </c>
    </row>
    <row r="313" spans="1:8" x14ac:dyDescent="0.25">
      <c r="A313" s="3">
        <v>48</v>
      </c>
      <c r="B313" t="str">
        <f t="shared" si="4"/>
        <v>21-30</v>
      </c>
      <c r="C313" t="str">
        <f t="shared" si="5"/>
        <v>Méně než 15 000 Kč</v>
      </c>
      <c r="D313" t="s">
        <v>65</v>
      </c>
      <c r="F313" t="str">
        <f t="shared" si="6"/>
        <v>Ano - maximálně 3x týdně</v>
      </c>
      <c r="H313" t="str">
        <f t="shared" si="7"/>
        <v>Zvyk, Spolehlivé</v>
      </c>
    </row>
    <row r="314" spans="1:8" x14ac:dyDescent="0.25">
      <c r="A314" s="3">
        <v>51</v>
      </c>
      <c r="B314" t="str">
        <f t="shared" si="4"/>
        <v>21-30</v>
      </c>
      <c r="C314" t="str">
        <f t="shared" si="5"/>
        <v>35 000 - 45 000 Kč</v>
      </c>
      <c r="D314" t="s">
        <v>63</v>
      </c>
      <c r="F314" t="str">
        <f t="shared" si="6"/>
        <v>Ne</v>
      </c>
      <c r="H314" t="str">
        <f t="shared" si="7"/>
        <v>Ekologie, Pohodlné</v>
      </c>
    </row>
    <row r="315" spans="1:8" x14ac:dyDescent="0.25">
      <c r="A315" s="3">
        <v>58</v>
      </c>
      <c r="B315" t="str">
        <f t="shared" si="4"/>
        <v>31-40</v>
      </c>
      <c r="C315" t="str">
        <f t="shared" si="5"/>
        <v>45 000 Kč a více</v>
      </c>
      <c r="D315" t="s">
        <v>63</v>
      </c>
      <c r="F315" t="str">
        <f t="shared" si="6"/>
        <v>Ano - maximálně 3x týdně</v>
      </c>
      <c r="H315" t="str">
        <f t="shared" si="7"/>
        <v>Pohodlné, Spolehlivé</v>
      </c>
    </row>
    <row r="316" spans="1:8" x14ac:dyDescent="0.25">
      <c r="A316" s="3">
        <v>62</v>
      </c>
      <c r="B316" t="str">
        <f t="shared" si="4"/>
        <v>21-30</v>
      </c>
      <c r="C316" t="str">
        <f t="shared" si="5"/>
        <v>15 000 - 20 000 Kč</v>
      </c>
      <c r="D316" t="s">
        <v>63</v>
      </c>
      <c r="F316" t="str">
        <f t="shared" si="6"/>
        <v>Ne</v>
      </c>
      <c r="H316" t="str">
        <f t="shared" si="7"/>
        <v>Ekologie, Pohodlné</v>
      </c>
    </row>
    <row r="317" spans="1:8" x14ac:dyDescent="0.25">
      <c r="A317" s="3">
        <v>75</v>
      </c>
      <c r="B317" t="str">
        <f t="shared" si="4"/>
        <v>31-40</v>
      </c>
      <c r="C317" t="str">
        <f t="shared" si="5"/>
        <v>15 000 - 20 000 Kč</v>
      </c>
      <c r="D317" t="s">
        <v>63</v>
      </c>
      <c r="F317" t="str">
        <f t="shared" si="6"/>
        <v>Ne</v>
      </c>
      <c r="H317" t="str">
        <f t="shared" si="7"/>
        <v>Zvyk, Pohodlné</v>
      </c>
    </row>
    <row r="318" spans="1:8" x14ac:dyDescent="0.25">
      <c r="A318" s="3">
        <v>76</v>
      </c>
      <c r="B318" t="str">
        <f t="shared" si="4"/>
        <v>31-40</v>
      </c>
      <c r="C318" t="str">
        <f t="shared" si="5"/>
        <v>25 000 - 35 000 Kč</v>
      </c>
      <c r="D318" t="s">
        <v>63</v>
      </c>
      <c r="F318" t="str">
        <f t="shared" si="6"/>
        <v>Ne</v>
      </c>
      <c r="H318" t="str">
        <f t="shared" si="7"/>
        <v>Cena, Ekologie</v>
      </c>
    </row>
    <row r="319" spans="1:8" x14ac:dyDescent="0.25">
      <c r="A319" s="3">
        <v>77</v>
      </c>
      <c r="B319" t="str">
        <f t="shared" si="4"/>
        <v>41-50</v>
      </c>
      <c r="C319" t="str">
        <f t="shared" si="5"/>
        <v>25 000 - 35 000 Kč</v>
      </c>
      <c r="D319" t="s">
        <v>63</v>
      </c>
      <c r="F319" t="str">
        <f t="shared" si="6"/>
        <v>Ne</v>
      </c>
      <c r="H319" t="str">
        <f t="shared" si="7"/>
        <v>Zvyk, Spolehlivé</v>
      </c>
    </row>
    <row r="320" spans="1:8" x14ac:dyDescent="0.25">
      <c r="A320" s="3">
        <v>84</v>
      </c>
      <c r="B320" t="str">
        <f t="shared" si="4"/>
        <v>31-40</v>
      </c>
      <c r="C320" t="str">
        <f t="shared" si="5"/>
        <v>45 000 Kč a více</v>
      </c>
      <c r="D320" t="s">
        <v>65</v>
      </c>
      <c r="F320" t="str">
        <f t="shared" si="6"/>
        <v>Ne</v>
      </c>
      <c r="H320" t="str">
        <f t="shared" si="7"/>
        <v>Ekologie, Pohodlné</v>
      </c>
    </row>
    <row r="321" spans="1:8" x14ac:dyDescent="0.25">
      <c r="A321" s="3">
        <v>91</v>
      </c>
      <c r="B321" t="str">
        <f t="shared" si="4"/>
        <v>21-30</v>
      </c>
      <c r="C321" t="str">
        <f t="shared" si="5"/>
        <v>25 000 - 35 000 Kč</v>
      </c>
      <c r="D321" t="s">
        <v>14</v>
      </c>
      <c r="F321" t="str">
        <f t="shared" si="6"/>
        <v>Ne</v>
      </c>
      <c r="H321" t="str">
        <f t="shared" si="7"/>
        <v>Ekologie, Pohodlné</v>
      </c>
    </row>
    <row r="322" spans="1:8" x14ac:dyDescent="0.25">
      <c r="A322" s="3">
        <v>94</v>
      </c>
      <c r="B322" t="str">
        <f t="shared" si="4"/>
        <v>31-40</v>
      </c>
      <c r="C322" t="str">
        <f t="shared" si="5"/>
        <v>25 000 - 35 000 Kč</v>
      </c>
      <c r="D322" t="s">
        <v>63</v>
      </c>
      <c r="F322" t="str">
        <f t="shared" si="6"/>
        <v>Ne</v>
      </c>
      <c r="H322" t="str">
        <f t="shared" si="7"/>
        <v>Pohodlné, Spolehlivé</v>
      </c>
    </row>
    <row r="323" spans="1:8" x14ac:dyDescent="0.25">
      <c r="A323" s="3">
        <v>95</v>
      </c>
      <c r="B323" t="str">
        <f t="shared" si="4"/>
        <v>31-40</v>
      </c>
      <c r="C323" t="str">
        <f t="shared" si="5"/>
        <v>35 000 - 45 000 Kč</v>
      </c>
      <c r="D323" t="s">
        <v>65</v>
      </c>
      <c r="F323" t="str">
        <f t="shared" si="6"/>
        <v>Ano - maximálně 3x týdně</v>
      </c>
      <c r="H323" t="str">
        <f t="shared" si="7"/>
        <v>Ekologie, Spolehlivé</v>
      </c>
    </row>
    <row r="324" spans="1:8" x14ac:dyDescent="0.25">
      <c r="A324" s="3">
        <v>99</v>
      </c>
      <c r="B324" t="str">
        <f t="shared" si="4"/>
        <v>31-40</v>
      </c>
      <c r="C324" t="str">
        <f t="shared" si="5"/>
        <v>25 000 - 35 000 Kč</v>
      </c>
      <c r="D324" t="s">
        <v>65</v>
      </c>
      <c r="F324" t="str">
        <f t="shared" si="6"/>
        <v>Ne</v>
      </c>
      <c r="H324" t="str">
        <f t="shared" si="7"/>
        <v>Ekologie, Pohodlné</v>
      </c>
    </row>
    <row r="325" spans="1:8" x14ac:dyDescent="0.25">
      <c r="A325" s="3">
        <v>109</v>
      </c>
      <c r="B325" t="str">
        <f t="shared" si="4"/>
        <v>41-50</v>
      </c>
      <c r="C325" t="str">
        <f t="shared" si="5"/>
        <v>25 000 - 35 000 Kč</v>
      </c>
      <c r="D325" t="s">
        <v>63</v>
      </c>
      <c r="F325" t="str">
        <f t="shared" si="6"/>
        <v>Ne</v>
      </c>
      <c r="H325" t="str">
        <f t="shared" si="7"/>
        <v>Zvyk, Spolehlivé</v>
      </c>
    </row>
    <row r="326" spans="1:8" x14ac:dyDescent="0.25">
      <c r="A326" s="3">
        <v>123</v>
      </c>
      <c r="B326" t="str">
        <f t="shared" si="4"/>
        <v>31-40</v>
      </c>
      <c r="C326" t="str">
        <f t="shared" si="5"/>
        <v>35 000 - 45 000 Kč</v>
      </c>
      <c r="D326" t="s">
        <v>65</v>
      </c>
      <c r="F326" t="str">
        <f t="shared" si="6"/>
        <v>Ne</v>
      </c>
      <c r="H326" t="str">
        <f t="shared" si="7"/>
        <v>Pohodlné, Spolehlivé</v>
      </c>
    </row>
    <row r="327" spans="1:8" x14ac:dyDescent="0.25">
      <c r="A327" s="3">
        <v>133</v>
      </c>
      <c r="B327" t="str">
        <f t="shared" si="4"/>
        <v>31-40</v>
      </c>
      <c r="C327" t="str">
        <f t="shared" si="5"/>
        <v>35 000 - 45 000 Kč</v>
      </c>
      <c r="D327" t="s">
        <v>63</v>
      </c>
      <c r="F327" t="str">
        <f t="shared" si="6"/>
        <v>Ne</v>
      </c>
      <c r="H327" t="str">
        <f t="shared" si="7"/>
        <v>Cena, Zvyk</v>
      </c>
    </row>
    <row r="328" spans="1:8" x14ac:dyDescent="0.25">
      <c r="A328" s="3">
        <v>138</v>
      </c>
      <c r="B328" t="str">
        <f t="shared" si="4"/>
        <v>31-40</v>
      </c>
      <c r="C328" t="str">
        <f t="shared" si="5"/>
        <v>35 000 - 45 000 Kč</v>
      </c>
      <c r="D328" t="s">
        <v>65</v>
      </c>
      <c r="F328" t="str">
        <f t="shared" si="6"/>
        <v>Ne</v>
      </c>
      <c r="H328" t="str">
        <f t="shared" si="7"/>
        <v>Pohodlné, Spolehlivé</v>
      </c>
    </row>
    <row r="329" spans="1:8" x14ac:dyDescent="0.25">
      <c r="A329" s="3">
        <v>141</v>
      </c>
      <c r="B329" t="str">
        <f t="shared" si="4"/>
        <v>31-40</v>
      </c>
      <c r="C329" t="str">
        <f t="shared" si="5"/>
        <v>25 000 - 35 000 Kč</v>
      </c>
      <c r="D329" t="s">
        <v>63</v>
      </c>
      <c r="F329" t="str">
        <f t="shared" si="6"/>
        <v>Ne</v>
      </c>
      <c r="H329" t="str">
        <f t="shared" si="7"/>
        <v>Pohodlné, Spolehlivé</v>
      </c>
    </row>
    <row r="330" spans="1:8" x14ac:dyDescent="0.25">
      <c r="A330" s="3">
        <v>142</v>
      </c>
      <c r="B330" t="str">
        <f t="shared" si="4"/>
        <v>31-40</v>
      </c>
      <c r="C330" t="str">
        <f t="shared" si="5"/>
        <v>35 000 - 45 000 Kč</v>
      </c>
      <c r="D330" t="s">
        <v>65</v>
      </c>
      <c r="F330" t="str">
        <f t="shared" si="6"/>
        <v>Ano - maximálně 3x týdně</v>
      </c>
      <c r="H330" t="str">
        <f t="shared" si="7"/>
        <v>Ekologie, Spolehlivé</v>
      </c>
    </row>
    <row r="331" spans="1:8" x14ac:dyDescent="0.25">
      <c r="A331" s="3">
        <v>146</v>
      </c>
      <c r="B331" t="str">
        <f t="shared" si="4"/>
        <v>21-30</v>
      </c>
      <c r="C331" t="str">
        <f t="shared" si="5"/>
        <v>35 000 - 45 000 Kč</v>
      </c>
      <c r="D331" t="s">
        <v>65</v>
      </c>
      <c r="F331" t="str">
        <f t="shared" si="6"/>
        <v>Ne</v>
      </c>
      <c r="H331" t="str">
        <f t="shared" si="7"/>
        <v>Ekologie, Pohodlné</v>
      </c>
    </row>
    <row r="332" spans="1:8" x14ac:dyDescent="0.25">
      <c r="A332" s="3">
        <v>149</v>
      </c>
      <c r="B332" t="str">
        <f t="shared" si="4"/>
        <v>31-40</v>
      </c>
      <c r="C332" t="str">
        <f t="shared" si="5"/>
        <v>45 000 Kč a více</v>
      </c>
      <c r="D332" t="s">
        <v>65</v>
      </c>
      <c r="F332" t="str">
        <f t="shared" si="6"/>
        <v>Ne</v>
      </c>
      <c r="H332" t="str">
        <f t="shared" si="7"/>
        <v>Ekologie, Pohodlné</v>
      </c>
    </row>
    <row r="333" spans="1:8" x14ac:dyDescent="0.25">
      <c r="A333" s="3">
        <v>158</v>
      </c>
      <c r="B333" t="str">
        <f t="shared" si="4"/>
        <v>31-40</v>
      </c>
      <c r="C333" t="str">
        <f t="shared" si="5"/>
        <v>45 000 Kč a více</v>
      </c>
      <c r="D333" t="s">
        <v>65</v>
      </c>
      <c r="F333" t="str">
        <f t="shared" si="6"/>
        <v>Ne</v>
      </c>
      <c r="H333" t="str">
        <f t="shared" si="7"/>
        <v>Ekologie, Pohodlné</v>
      </c>
    </row>
    <row r="334" spans="1:8" x14ac:dyDescent="0.25">
      <c r="A334" s="3">
        <v>163</v>
      </c>
      <c r="B334" t="str">
        <f t="shared" si="4"/>
        <v>21-30</v>
      </c>
      <c r="C334" t="str">
        <f t="shared" si="5"/>
        <v>15 000 - 20 000 Kč</v>
      </c>
      <c r="D334" t="s">
        <v>63</v>
      </c>
      <c r="F334" t="str">
        <f t="shared" si="6"/>
        <v>Ne</v>
      </c>
      <c r="H334" t="str">
        <f t="shared" si="7"/>
        <v>Ekologie, Pohodlné</v>
      </c>
    </row>
    <row r="335" spans="1:8" x14ac:dyDescent="0.25">
      <c r="A335" s="3">
        <v>176</v>
      </c>
      <c r="B335" t="str">
        <f t="shared" si="4"/>
        <v>21-30</v>
      </c>
      <c r="C335" t="str">
        <f t="shared" si="5"/>
        <v>25 000 - 35 000 Kč</v>
      </c>
      <c r="D335" t="s">
        <v>65</v>
      </c>
      <c r="F335" t="str">
        <f t="shared" si="6"/>
        <v>Ano - alespoň 3x týdně</v>
      </c>
      <c r="H335" t="str">
        <f t="shared" si="7"/>
        <v>Pohodlné, Spolehlivé</v>
      </c>
    </row>
    <row r="336" spans="1:8" x14ac:dyDescent="0.25">
      <c r="A336" s="3">
        <v>197</v>
      </c>
      <c r="B336" t="str">
        <f t="shared" si="4"/>
        <v>21-30</v>
      </c>
      <c r="C336" t="str">
        <f t="shared" si="5"/>
        <v>35 000 - 45 000 Kč</v>
      </c>
      <c r="D336" t="s">
        <v>63</v>
      </c>
      <c r="F336" t="str">
        <f t="shared" si="6"/>
        <v>Ne</v>
      </c>
      <c r="H336" t="str">
        <f t="shared" si="7"/>
        <v>Ekologie, Pohodlné</v>
      </c>
    </row>
    <row r="337" spans="1:8" x14ac:dyDescent="0.25">
      <c r="A337" s="3">
        <v>203</v>
      </c>
      <c r="B337" t="str">
        <f t="shared" si="4"/>
        <v>41-50</v>
      </c>
      <c r="C337" t="str">
        <f t="shared" si="5"/>
        <v>25 000 - 35 000 Kč</v>
      </c>
      <c r="D337" t="s">
        <v>63</v>
      </c>
      <c r="F337" t="str">
        <f t="shared" si="6"/>
        <v>Ne</v>
      </c>
      <c r="H337" t="str">
        <f t="shared" si="7"/>
        <v>Zvyk, Spolehlivé</v>
      </c>
    </row>
    <row r="338" spans="1:8" x14ac:dyDescent="0.25">
      <c r="A338" s="3">
        <v>58</v>
      </c>
      <c r="B338" t="str">
        <f t="shared" si="4"/>
        <v>31-40</v>
      </c>
      <c r="C338" t="str">
        <f t="shared" si="5"/>
        <v>45 000 Kč a více</v>
      </c>
      <c r="D338" t="s">
        <v>65</v>
      </c>
      <c r="F338" t="str">
        <f t="shared" si="6"/>
        <v>Ano - maximálně 3x týdně</v>
      </c>
      <c r="H338" t="str">
        <f t="shared" si="7"/>
        <v>Pohodlné, Spolehlivé</v>
      </c>
    </row>
    <row r="339" spans="1:8" x14ac:dyDescent="0.25">
      <c r="A339" s="3">
        <v>62</v>
      </c>
      <c r="B339" t="str">
        <f t="shared" si="4"/>
        <v>21-30</v>
      </c>
      <c r="C339" t="str">
        <f t="shared" si="5"/>
        <v>15 000 - 20 000 Kč</v>
      </c>
      <c r="D339" t="s">
        <v>65</v>
      </c>
      <c r="F339" t="str">
        <f t="shared" si="6"/>
        <v>Ne</v>
      </c>
      <c r="H339" t="str">
        <f t="shared" si="7"/>
        <v>Ekologie, Pohodlné</v>
      </c>
    </row>
    <row r="340" spans="1:8" x14ac:dyDescent="0.25">
      <c r="A340" s="3">
        <v>76</v>
      </c>
      <c r="B340" t="str">
        <f t="shared" si="4"/>
        <v>31-40</v>
      </c>
      <c r="C340" t="str">
        <f t="shared" si="5"/>
        <v>25 000 - 35 000 Kč</v>
      </c>
      <c r="D340" t="s">
        <v>65</v>
      </c>
      <c r="F340" t="str">
        <f t="shared" si="6"/>
        <v>Ne</v>
      </c>
      <c r="H340" t="str">
        <f t="shared" si="7"/>
        <v>Cena, Ekologie</v>
      </c>
    </row>
    <row r="341" spans="1:8" x14ac:dyDescent="0.25">
      <c r="A341" s="3">
        <v>91</v>
      </c>
      <c r="B341" t="str">
        <f t="shared" si="4"/>
        <v>21-30</v>
      </c>
      <c r="C341" t="str">
        <f t="shared" si="5"/>
        <v>25 000 - 35 000 Kč</v>
      </c>
      <c r="D341" t="s">
        <v>63</v>
      </c>
      <c r="F341" t="str">
        <f t="shared" si="6"/>
        <v>Ne</v>
      </c>
      <c r="H341" t="str">
        <f t="shared" si="7"/>
        <v>Ekologie, Pohodlné</v>
      </c>
    </row>
    <row r="342" spans="1:8" x14ac:dyDescent="0.25">
      <c r="A342" s="3">
        <v>94</v>
      </c>
      <c r="B342" t="str">
        <f t="shared" ref="B342:B345" si="8">_xlfn.XLOOKUP(A342,$A$2:$A$212,$B$2:$B$212)</f>
        <v>31-40</v>
      </c>
      <c r="C342" t="str">
        <f t="shared" ref="C342:C345" si="9">_xlfn.XLOOKUP(A342,$A$2:$A$212,$C$2:$C$212)</f>
        <v>25 000 - 35 000 Kč</v>
      </c>
      <c r="D342" t="s">
        <v>88</v>
      </c>
      <c r="F342" t="str">
        <f t="shared" ref="F342:F345" si="10">_xlfn.XLOOKUP(A342,$A$2:$A$212,$F$2:$F$212)</f>
        <v>Ne</v>
      </c>
      <c r="H342" t="str">
        <f t="shared" ref="H342:H345" si="11">_xlfn.XLOOKUP(A342,$A$2:$A$212,$H$2:$H$212)</f>
        <v>Pohodlné, Spolehlivé</v>
      </c>
    </row>
    <row r="343" spans="1:8" x14ac:dyDescent="0.25">
      <c r="A343" s="3">
        <v>141</v>
      </c>
      <c r="B343" t="str">
        <f t="shared" si="8"/>
        <v>31-40</v>
      </c>
      <c r="C343" t="str">
        <f t="shared" si="9"/>
        <v>25 000 - 35 000 Kč</v>
      </c>
      <c r="D343" t="s">
        <v>88</v>
      </c>
      <c r="F343" t="str">
        <f t="shared" si="10"/>
        <v>Ne</v>
      </c>
      <c r="H343" t="str">
        <f t="shared" si="11"/>
        <v>Pohodlné, Spolehlivé</v>
      </c>
    </row>
    <row r="344" spans="1:8" x14ac:dyDescent="0.25">
      <c r="A344" s="3">
        <v>163</v>
      </c>
      <c r="B344" t="str">
        <f t="shared" si="8"/>
        <v>21-30</v>
      </c>
      <c r="C344" t="str">
        <f t="shared" si="9"/>
        <v>15 000 - 20 000 Kč</v>
      </c>
      <c r="D344" t="s">
        <v>65</v>
      </c>
      <c r="F344" t="str">
        <f t="shared" si="10"/>
        <v>Ne</v>
      </c>
      <c r="H344" t="str">
        <f t="shared" si="11"/>
        <v>Ekologie, Pohodlné</v>
      </c>
    </row>
    <row r="345" spans="1:8" x14ac:dyDescent="0.25">
      <c r="A345" s="3">
        <v>163</v>
      </c>
      <c r="B345" t="str">
        <f t="shared" si="8"/>
        <v>21-30</v>
      </c>
      <c r="C345" t="str">
        <f t="shared" si="9"/>
        <v>15 000 - 20 000 Kč</v>
      </c>
      <c r="D345" t="s">
        <v>65</v>
      </c>
      <c r="F345" t="str">
        <f t="shared" si="10"/>
        <v>Ne</v>
      </c>
      <c r="H345" t="str">
        <f t="shared" si="11"/>
        <v>Ekologie, Pohodlné</v>
      </c>
    </row>
  </sheetData>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DC4BD-378E-452D-B4F6-C6EF94E48D7E}">
  <dimension ref="A1:S630"/>
  <sheetViews>
    <sheetView topLeftCell="E272" zoomScale="92" workbookViewId="0">
      <selection activeCell="F289" sqref="F289"/>
    </sheetView>
  </sheetViews>
  <sheetFormatPr defaultRowHeight="15" x14ac:dyDescent="0.25"/>
  <cols>
    <col min="1" max="1" width="77" bestFit="1" customWidth="1"/>
    <col min="2" max="2" width="16.28515625" bestFit="1" customWidth="1"/>
    <col min="3" max="3" width="30.7109375" bestFit="1" customWidth="1"/>
    <col min="4" max="4" width="29" bestFit="1" customWidth="1"/>
    <col min="5" max="5" width="77" bestFit="1" customWidth="1"/>
    <col min="6" max="6" width="85.5703125" bestFit="1" customWidth="1"/>
    <col min="7" max="18" width="79.28515625" bestFit="1" customWidth="1"/>
    <col min="19" max="20" width="11.28515625" bestFit="1" customWidth="1"/>
  </cols>
  <sheetData>
    <row r="1" spans="1:5" x14ac:dyDescent="0.25">
      <c r="A1" s="1" t="s">
        <v>51</v>
      </c>
    </row>
    <row r="2" spans="1:5" x14ac:dyDescent="0.25">
      <c r="A2" t="s">
        <v>65</v>
      </c>
      <c r="B2" t="str">
        <f>TRIM(A2)</f>
        <v>Menstruační kalhotky</v>
      </c>
    </row>
    <row r="3" spans="1:5" x14ac:dyDescent="0.25">
      <c r="A3" t="s">
        <v>9</v>
      </c>
      <c r="B3" t="str">
        <f t="shared" ref="B3:B66" si="0">TRIM(A3)</f>
        <v>Nechci</v>
      </c>
      <c r="D3" s="2" t="s">
        <v>202</v>
      </c>
      <c r="E3" t="s">
        <v>174</v>
      </c>
    </row>
    <row r="4" spans="1:5" x14ac:dyDescent="0.25">
      <c r="A4" t="s">
        <v>65</v>
      </c>
      <c r="B4" t="str">
        <f t="shared" si="0"/>
        <v>Menstruační kalhotky</v>
      </c>
      <c r="D4" s="5" t="s">
        <v>65</v>
      </c>
      <c r="E4">
        <v>69</v>
      </c>
    </row>
    <row r="5" spans="1:5" x14ac:dyDescent="0.25">
      <c r="A5" t="s">
        <v>9</v>
      </c>
      <c r="B5" t="str">
        <f t="shared" si="0"/>
        <v>Nechci</v>
      </c>
      <c r="D5" s="5" t="s">
        <v>63</v>
      </c>
      <c r="E5">
        <v>32</v>
      </c>
    </row>
    <row r="6" spans="1:5" x14ac:dyDescent="0.25">
      <c r="A6" t="s">
        <v>63</v>
      </c>
      <c r="B6" t="str">
        <f t="shared" si="0"/>
        <v>Menstruační kalíšek</v>
      </c>
      <c r="D6" s="5" t="s">
        <v>88</v>
      </c>
      <c r="E6">
        <v>12</v>
      </c>
    </row>
    <row r="7" spans="1:5" x14ac:dyDescent="0.25">
      <c r="A7" t="s">
        <v>9</v>
      </c>
      <c r="B7" t="str">
        <f t="shared" si="0"/>
        <v>Nechci</v>
      </c>
      <c r="D7" s="5" t="s">
        <v>9</v>
      </c>
      <c r="E7">
        <v>107</v>
      </c>
    </row>
    <row r="8" spans="1:5" x14ac:dyDescent="0.25">
      <c r="A8" t="s">
        <v>88</v>
      </c>
      <c r="B8" t="str">
        <f t="shared" si="0"/>
        <v>Mořská houba</v>
      </c>
      <c r="D8" s="5" t="s">
        <v>14</v>
      </c>
      <c r="E8">
        <v>1</v>
      </c>
    </row>
    <row r="9" spans="1:5" x14ac:dyDescent="0.25">
      <c r="A9" t="s">
        <v>9</v>
      </c>
      <c r="B9" t="str">
        <f t="shared" si="0"/>
        <v>Nechci</v>
      </c>
      <c r="D9" s="5" t="s">
        <v>97</v>
      </c>
      <c r="E9">
        <v>13</v>
      </c>
    </row>
    <row r="10" spans="1:5" x14ac:dyDescent="0.25">
      <c r="A10" t="s">
        <v>65</v>
      </c>
      <c r="B10" t="str">
        <f t="shared" si="0"/>
        <v>Menstruační kalhotky</v>
      </c>
      <c r="D10" s="5" t="s">
        <v>124</v>
      </c>
      <c r="E10">
        <v>8</v>
      </c>
    </row>
    <row r="11" spans="1:5" x14ac:dyDescent="0.25">
      <c r="A11" t="s">
        <v>63</v>
      </c>
      <c r="B11" t="str">
        <f t="shared" si="0"/>
        <v>Menstruační kalíšek</v>
      </c>
      <c r="D11" s="5" t="s">
        <v>192</v>
      </c>
      <c r="E11">
        <v>2</v>
      </c>
    </row>
    <row r="12" spans="1:5" x14ac:dyDescent="0.25">
      <c r="A12" t="s">
        <v>9</v>
      </c>
      <c r="B12" t="str">
        <f t="shared" si="0"/>
        <v>Nechci</v>
      </c>
      <c r="D12" s="5" t="s">
        <v>163</v>
      </c>
      <c r="E12">
        <v>244</v>
      </c>
    </row>
    <row r="13" spans="1:5" x14ac:dyDescent="0.25">
      <c r="A13" t="s">
        <v>97</v>
      </c>
      <c r="B13" t="str">
        <f t="shared" si="0"/>
        <v>Tampon z přírodního materiálu</v>
      </c>
    </row>
    <row r="14" spans="1:5" x14ac:dyDescent="0.25">
      <c r="A14" t="s">
        <v>9</v>
      </c>
      <c r="B14" t="str">
        <f t="shared" si="0"/>
        <v>Nechci</v>
      </c>
    </row>
    <row r="15" spans="1:5" x14ac:dyDescent="0.25">
      <c r="A15" t="s">
        <v>97</v>
      </c>
      <c r="B15" t="str">
        <f t="shared" si="0"/>
        <v>Tampon z přírodního materiálu</v>
      </c>
    </row>
    <row r="16" spans="1:5" x14ac:dyDescent="0.25">
      <c r="A16" t="s">
        <v>9</v>
      </c>
      <c r="B16" t="str">
        <f t="shared" si="0"/>
        <v>Nechci</v>
      </c>
    </row>
    <row r="17" spans="1:5" x14ac:dyDescent="0.25">
      <c r="A17" t="s">
        <v>65</v>
      </c>
      <c r="B17" t="str">
        <f t="shared" si="0"/>
        <v>Menstruační kalhotky</v>
      </c>
    </row>
    <row r="18" spans="1:5" x14ac:dyDescent="0.25">
      <c r="A18" t="s">
        <v>65</v>
      </c>
      <c r="B18" t="str">
        <f t="shared" si="0"/>
        <v>Menstruační kalhotky</v>
      </c>
    </row>
    <row r="19" spans="1:5" x14ac:dyDescent="0.25">
      <c r="A19" t="s">
        <v>9</v>
      </c>
      <c r="B19" t="str">
        <f t="shared" si="0"/>
        <v>Nechci</v>
      </c>
    </row>
    <row r="20" spans="1:5" x14ac:dyDescent="0.25">
      <c r="A20" t="s">
        <v>63</v>
      </c>
      <c r="B20" t="str">
        <f t="shared" si="0"/>
        <v>Menstruační kalíšek</v>
      </c>
    </row>
    <row r="21" spans="1:5" x14ac:dyDescent="0.25">
      <c r="A21" t="s">
        <v>9</v>
      </c>
      <c r="B21" t="str">
        <f t="shared" si="0"/>
        <v>Nechci</v>
      </c>
    </row>
    <row r="22" spans="1:5" x14ac:dyDescent="0.25">
      <c r="A22" t="s">
        <v>65</v>
      </c>
      <c r="B22" t="str">
        <f t="shared" si="0"/>
        <v>Menstruační kalhotky</v>
      </c>
    </row>
    <row r="23" spans="1:5" x14ac:dyDescent="0.25">
      <c r="A23" t="s">
        <v>124</v>
      </c>
      <c r="B23" t="str">
        <f t="shared" si="0"/>
        <v>Vložka z přírodního materiálu</v>
      </c>
      <c r="D23" t="s">
        <v>202</v>
      </c>
      <c r="E23" t="s">
        <v>174</v>
      </c>
    </row>
    <row r="24" spans="1:5" x14ac:dyDescent="0.25">
      <c r="A24" t="s">
        <v>63</v>
      </c>
      <c r="B24" t="str">
        <f t="shared" si="0"/>
        <v>Menstruační kalíšek</v>
      </c>
      <c r="D24" t="s">
        <v>14</v>
      </c>
      <c r="E24">
        <v>1</v>
      </c>
    </row>
    <row r="25" spans="1:5" x14ac:dyDescent="0.25">
      <c r="A25" t="s">
        <v>9</v>
      </c>
      <c r="B25" t="str">
        <f t="shared" si="0"/>
        <v>Nechci</v>
      </c>
      <c r="D25" t="s">
        <v>192</v>
      </c>
      <c r="E25">
        <v>2</v>
      </c>
    </row>
    <row r="26" spans="1:5" x14ac:dyDescent="0.25">
      <c r="A26" t="s">
        <v>65</v>
      </c>
      <c r="B26" t="str">
        <f t="shared" si="0"/>
        <v>Menstruační kalhotky</v>
      </c>
      <c r="D26" t="s">
        <v>124</v>
      </c>
      <c r="E26">
        <v>8</v>
      </c>
    </row>
    <row r="27" spans="1:5" x14ac:dyDescent="0.25">
      <c r="A27" t="s">
        <v>65</v>
      </c>
      <c r="B27" t="str">
        <f t="shared" si="0"/>
        <v>Menstruační kalhotky</v>
      </c>
      <c r="D27" t="s">
        <v>88</v>
      </c>
      <c r="E27">
        <v>12</v>
      </c>
    </row>
    <row r="28" spans="1:5" x14ac:dyDescent="0.25">
      <c r="A28" t="s">
        <v>9</v>
      </c>
      <c r="B28" t="str">
        <f t="shared" si="0"/>
        <v>Nechci</v>
      </c>
      <c r="D28" t="s">
        <v>97</v>
      </c>
      <c r="E28">
        <v>13</v>
      </c>
    </row>
    <row r="29" spans="1:5" x14ac:dyDescent="0.25">
      <c r="A29" t="s">
        <v>63</v>
      </c>
      <c r="B29" t="str">
        <f t="shared" si="0"/>
        <v>Menstruační kalíšek</v>
      </c>
      <c r="D29" t="s">
        <v>63</v>
      </c>
      <c r="E29">
        <v>32</v>
      </c>
    </row>
    <row r="30" spans="1:5" x14ac:dyDescent="0.25">
      <c r="A30" t="s">
        <v>9</v>
      </c>
      <c r="B30" t="str">
        <f t="shared" si="0"/>
        <v>Nechci</v>
      </c>
      <c r="D30" t="s">
        <v>65</v>
      </c>
      <c r="E30">
        <v>69</v>
      </c>
    </row>
    <row r="31" spans="1:5" x14ac:dyDescent="0.25">
      <c r="A31" t="s">
        <v>63</v>
      </c>
      <c r="B31" t="str">
        <f t="shared" si="0"/>
        <v>Menstruační kalíšek</v>
      </c>
      <c r="D31" t="s">
        <v>9</v>
      </c>
      <c r="E31">
        <v>107</v>
      </c>
    </row>
    <row r="32" spans="1:5" x14ac:dyDescent="0.25">
      <c r="A32" t="s">
        <v>63</v>
      </c>
      <c r="B32" t="str">
        <f t="shared" si="0"/>
        <v>Menstruační kalíšek</v>
      </c>
    </row>
    <row r="33" spans="1:2" x14ac:dyDescent="0.25">
      <c r="A33" t="s">
        <v>63</v>
      </c>
      <c r="B33" t="str">
        <f t="shared" si="0"/>
        <v>Menstruační kalíšek</v>
      </c>
    </row>
    <row r="34" spans="1:2" x14ac:dyDescent="0.25">
      <c r="A34" t="s">
        <v>9</v>
      </c>
      <c r="B34" t="str">
        <f t="shared" si="0"/>
        <v>Nechci</v>
      </c>
    </row>
    <row r="35" spans="1:2" x14ac:dyDescent="0.25">
      <c r="A35" t="s">
        <v>9</v>
      </c>
      <c r="B35" t="str">
        <f t="shared" si="0"/>
        <v>Nechci</v>
      </c>
    </row>
    <row r="36" spans="1:2" x14ac:dyDescent="0.25">
      <c r="A36" t="s">
        <v>9</v>
      </c>
      <c r="B36" t="str">
        <f t="shared" si="0"/>
        <v>Nechci</v>
      </c>
    </row>
    <row r="37" spans="1:2" x14ac:dyDescent="0.25">
      <c r="A37" t="s">
        <v>97</v>
      </c>
      <c r="B37" t="str">
        <f t="shared" si="0"/>
        <v>Tampon z přírodního materiálu</v>
      </c>
    </row>
    <row r="38" spans="1:2" x14ac:dyDescent="0.25">
      <c r="A38" t="s">
        <v>9</v>
      </c>
      <c r="B38" t="str">
        <f t="shared" si="0"/>
        <v>Nechci</v>
      </c>
    </row>
    <row r="39" spans="1:2" x14ac:dyDescent="0.25">
      <c r="A39" t="s">
        <v>9</v>
      </c>
      <c r="B39" t="str">
        <f t="shared" si="0"/>
        <v>Nechci</v>
      </c>
    </row>
    <row r="40" spans="1:2" x14ac:dyDescent="0.25">
      <c r="A40" t="s">
        <v>88</v>
      </c>
      <c r="B40" t="str">
        <f t="shared" si="0"/>
        <v>Mořská houba</v>
      </c>
    </row>
    <row r="41" spans="1:2" x14ac:dyDescent="0.25">
      <c r="A41" t="s">
        <v>124</v>
      </c>
      <c r="B41" t="str">
        <f t="shared" si="0"/>
        <v>Vložka z přírodního materiálu</v>
      </c>
    </row>
    <row r="42" spans="1:2" x14ac:dyDescent="0.25">
      <c r="A42" t="s">
        <v>65</v>
      </c>
      <c r="B42" t="str">
        <f t="shared" si="0"/>
        <v>Menstruační kalhotky</v>
      </c>
    </row>
    <row r="43" spans="1:2" x14ac:dyDescent="0.25">
      <c r="A43" t="s">
        <v>9</v>
      </c>
      <c r="B43" t="str">
        <f t="shared" si="0"/>
        <v>Nechci</v>
      </c>
    </row>
    <row r="44" spans="1:2" x14ac:dyDescent="0.25">
      <c r="A44" t="s">
        <v>65</v>
      </c>
      <c r="B44" t="str">
        <f t="shared" si="0"/>
        <v>Menstruační kalhotky</v>
      </c>
    </row>
    <row r="45" spans="1:2" x14ac:dyDescent="0.25">
      <c r="A45" t="s">
        <v>65</v>
      </c>
      <c r="B45" t="str">
        <f t="shared" si="0"/>
        <v>Menstruační kalhotky</v>
      </c>
    </row>
    <row r="46" spans="1:2" x14ac:dyDescent="0.25">
      <c r="A46" t="s">
        <v>65</v>
      </c>
      <c r="B46" t="str">
        <f t="shared" si="0"/>
        <v>Menstruační kalhotky</v>
      </c>
    </row>
    <row r="47" spans="1:2" x14ac:dyDescent="0.25">
      <c r="A47" t="s">
        <v>63</v>
      </c>
      <c r="B47" t="str">
        <f t="shared" si="0"/>
        <v>Menstruační kalíšek</v>
      </c>
    </row>
    <row r="48" spans="1:2" x14ac:dyDescent="0.25">
      <c r="A48" t="s">
        <v>9</v>
      </c>
      <c r="B48" t="str">
        <f t="shared" si="0"/>
        <v>Nechci</v>
      </c>
    </row>
    <row r="49" spans="1:2" x14ac:dyDescent="0.25">
      <c r="A49" t="s">
        <v>124</v>
      </c>
      <c r="B49" t="str">
        <f t="shared" si="0"/>
        <v>Vložka z přírodního materiálu</v>
      </c>
    </row>
    <row r="50" spans="1:2" x14ac:dyDescent="0.25">
      <c r="A50" t="s">
        <v>65</v>
      </c>
      <c r="B50" t="str">
        <f t="shared" si="0"/>
        <v>Menstruační kalhotky</v>
      </c>
    </row>
    <row r="51" spans="1:2" x14ac:dyDescent="0.25">
      <c r="A51" t="s">
        <v>124</v>
      </c>
      <c r="B51" t="str">
        <f t="shared" si="0"/>
        <v>Vložka z přírodního materiálu</v>
      </c>
    </row>
    <row r="52" spans="1:2" x14ac:dyDescent="0.25">
      <c r="A52" t="s">
        <v>65</v>
      </c>
      <c r="B52" t="str">
        <f t="shared" si="0"/>
        <v>Menstruační kalhotky</v>
      </c>
    </row>
    <row r="53" spans="1:2" x14ac:dyDescent="0.25">
      <c r="A53" t="s">
        <v>9</v>
      </c>
      <c r="B53" t="str">
        <f t="shared" si="0"/>
        <v>Nechci</v>
      </c>
    </row>
    <row r="54" spans="1:2" x14ac:dyDescent="0.25">
      <c r="A54" t="s">
        <v>9</v>
      </c>
      <c r="B54" t="str">
        <f t="shared" si="0"/>
        <v>Nechci</v>
      </c>
    </row>
    <row r="55" spans="1:2" x14ac:dyDescent="0.25">
      <c r="A55" t="s">
        <v>65</v>
      </c>
      <c r="B55" t="str">
        <f t="shared" si="0"/>
        <v>Menstruační kalhotky</v>
      </c>
    </row>
    <row r="56" spans="1:2" x14ac:dyDescent="0.25">
      <c r="A56" t="s">
        <v>9</v>
      </c>
      <c r="B56" t="str">
        <f t="shared" si="0"/>
        <v>Nechci</v>
      </c>
    </row>
    <row r="57" spans="1:2" x14ac:dyDescent="0.25">
      <c r="A57" t="s">
        <v>97</v>
      </c>
      <c r="B57" t="str">
        <f t="shared" si="0"/>
        <v>Tampon z přírodního materiálu</v>
      </c>
    </row>
    <row r="58" spans="1:2" x14ac:dyDescent="0.25">
      <c r="A58" t="s">
        <v>9</v>
      </c>
      <c r="B58" t="str">
        <f t="shared" si="0"/>
        <v>Nechci</v>
      </c>
    </row>
    <row r="59" spans="1:2" x14ac:dyDescent="0.25">
      <c r="A59" t="s">
        <v>9</v>
      </c>
      <c r="B59" t="str">
        <f t="shared" si="0"/>
        <v>Nechci</v>
      </c>
    </row>
    <row r="60" spans="1:2" x14ac:dyDescent="0.25">
      <c r="A60" t="s">
        <v>65</v>
      </c>
      <c r="B60" t="str">
        <f t="shared" si="0"/>
        <v>Menstruační kalhotky</v>
      </c>
    </row>
    <row r="61" spans="1:2" x14ac:dyDescent="0.25">
      <c r="A61" t="s">
        <v>9</v>
      </c>
      <c r="B61" t="str">
        <f t="shared" si="0"/>
        <v>Nechci</v>
      </c>
    </row>
    <row r="62" spans="1:2" x14ac:dyDescent="0.25">
      <c r="A62" t="s">
        <v>9</v>
      </c>
      <c r="B62" t="str">
        <f t="shared" si="0"/>
        <v>Nechci</v>
      </c>
    </row>
    <row r="63" spans="1:2" x14ac:dyDescent="0.25">
      <c r="A63" t="s">
        <v>9</v>
      </c>
      <c r="B63" t="str">
        <f t="shared" si="0"/>
        <v>Nechci</v>
      </c>
    </row>
    <row r="64" spans="1:2" x14ac:dyDescent="0.25">
      <c r="A64" t="s">
        <v>88</v>
      </c>
      <c r="B64" t="str">
        <f t="shared" si="0"/>
        <v>Mořská houba</v>
      </c>
    </row>
    <row r="65" spans="1:2" x14ac:dyDescent="0.25">
      <c r="A65" t="s">
        <v>65</v>
      </c>
      <c r="B65" t="str">
        <f t="shared" si="0"/>
        <v>Menstruační kalhotky</v>
      </c>
    </row>
    <row r="66" spans="1:2" x14ac:dyDescent="0.25">
      <c r="A66" t="s">
        <v>88</v>
      </c>
      <c r="B66" t="str">
        <f t="shared" si="0"/>
        <v>Mořská houba</v>
      </c>
    </row>
    <row r="67" spans="1:2" x14ac:dyDescent="0.25">
      <c r="A67" t="s">
        <v>9</v>
      </c>
      <c r="B67" t="str">
        <f t="shared" ref="B67:B130" si="1">TRIM(A67)</f>
        <v>Nechci</v>
      </c>
    </row>
    <row r="68" spans="1:2" x14ac:dyDescent="0.25">
      <c r="A68" t="s">
        <v>9</v>
      </c>
      <c r="B68" t="str">
        <f t="shared" si="1"/>
        <v>Nechci</v>
      </c>
    </row>
    <row r="69" spans="1:2" x14ac:dyDescent="0.25">
      <c r="A69" t="s">
        <v>63</v>
      </c>
      <c r="B69" t="str">
        <f t="shared" si="1"/>
        <v>Menstruační kalíšek</v>
      </c>
    </row>
    <row r="70" spans="1:2" x14ac:dyDescent="0.25">
      <c r="A70" t="s">
        <v>14</v>
      </c>
      <c r="B70" t="str">
        <f t="shared" si="1"/>
        <v>Standardní tampon</v>
      </c>
    </row>
    <row r="71" spans="1:2" x14ac:dyDescent="0.25">
      <c r="A71" t="s">
        <v>9</v>
      </c>
      <c r="B71" t="str">
        <f t="shared" si="1"/>
        <v>Nechci</v>
      </c>
    </row>
    <row r="72" spans="1:2" x14ac:dyDescent="0.25">
      <c r="A72" t="s">
        <v>9</v>
      </c>
      <c r="B72" t="str">
        <f t="shared" si="1"/>
        <v>Nechci</v>
      </c>
    </row>
    <row r="73" spans="1:2" x14ac:dyDescent="0.25">
      <c r="A73" t="s">
        <v>88</v>
      </c>
      <c r="B73" t="str">
        <f t="shared" si="1"/>
        <v>Mořská houba</v>
      </c>
    </row>
    <row r="74" spans="1:2" x14ac:dyDescent="0.25">
      <c r="A74" t="s">
        <v>88</v>
      </c>
      <c r="B74" t="str">
        <f t="shared" si="1"/>
        <v>Mořská houba</v>
      </c>
    </row>
    <row r="75" spans="1:2" x14ac:dyDescent="0.25">
      <c r="A75" t="s">
        <v>9</v>
      </c>
      <c r="B75" t="str">
        <f t="shared" si="1"/>
        <v>Nechci</v>
      </c>
    </row>
    <row r="76" spans="1:2" x14ac:dyDescent="0.25">
      <c r="A76" t="s">
        <v>65</v>
      </c>
      <c r="B76" t="str">
        <f t="shared" si="1"/>
        <v>Menstruační kalhotky</v>
      </c>
    </row>
    <row r="77" spans="1:2" x14ac:dyDescent="0.25">
      <c r="A77" t="s">
        <v>9</v>
      </c>
      <c r="B77" t="str">
        <f t="shared" si="1"/>
        <v>Nechci</v>
      </c>
    </row>
    <row r="78" spans="1:2" x14ac:dyDescent="0.25">
      <c r="A78" t="s">
        <v>65</v>
      </c>
      <c r="B78" t="str">
        <f t="shared" si="1"/>
        <v>Menstruační kalhotky</v>
      </c>
    </row>
    <row r="79" spans="1:2" x14ac:dyDescent="0.25">
      <c r="A79" t="s">
        <v>65</v>
      </c>
      <c r="B79" t="str">
        <f t="shared" si="1"/>
        <v>Menstruační kalhotky</v>
      </c>
    </row>
    <row r="80" spans="1:2" x14ac:dyDescent="0.25">
      <c r="A80" t="s">
        <v>63</v>
      </c>
      <c r="B80" t="str">
        <f t="shared" si="1"/>
        <v>Menstruační kalíšek</v>
      </c>
    </row>
    <row r="81" spans="1:2" x14ac:dyDescent="0.25">
      <c r="A81" t="s">
        <v>9</v>
      </c>
      <c r="B81" t="str">
        <f t="shared" si="1"/>
        <v>Nechci</v>
      </c>
    </row>
    <row r="82" spans="1:2" x14ac:dyDescent="0.25">
      <c r="A82" t="s">
        <v>9</v>
      </c>
      <c r="B82" t="str">
        <f t="shared" si="1"/>
        <v>Nechci</v>
      </c>
    </row>
    <row r="83" spans="1:2" x14ac:dyDescent="0.25">
      <c r="A83" t="s">
        <v>9</v>
      </c>
      <c r="B83" t="str">
        <f t="shared" si="1"/>
        <v>Nechci</v>
      </c>
    </row>
    <row r="84" spans="1:2" x14ac:dyDescent="0.25">
      <c r="A84" t="s">
        <v>9</v>
      </c>
      <c r="B84" t="str">
        <f t="shared" si="1"/>
        <v>Nechci</v>
      </c>
    </row>
    <row r="85" spans="1:2" x14ac:dyDescent="0.25">
      <c r="A85" t="s">
        <v>9</v>
      </c>
      <c r="B85" t="str">
        <f t="shared" si="1"/>
        <v>Nechci</v>
      </c>
    </row>
    <row r="86" spans="1:2" x14ac:dyDescent="0.25">
      <c r="A86" t="s">
        <v>9</v>
      </c>
      <c r="B86" t="str">
        <f t="shared" si="1"/>
        <v>Nechci</v>
      </c>
    </row>
    <row r="87" spans="1:2" x14ac:dyDescent="0.25">
      <c r="A87" t="s">
        <v>9</v>
      </c>
      <c r="B87" t="str">
        <f t="shared" si="1"/>
        <v>Nechci</v>
      </c>
    </row>
    <row r="88" spans="1:2" x14ac:dyDescent="0.25">
      <c r="A88" t="s">
        <v>9</v>
      </c>
      <c r="B88" t="str">
        <f t="shared" si="1"/>
        <v>Nechci</v>
      </c>
    </row>
    <row r="89" spans="1:2" x14ac:dyDescent="0.25">
      <c r="A89" t="s">
        <v>65</v>
      </c>
      <c r="B89" t="str">
        <f t="shared" si="1"/>
        <v>Menstruační kalhotky</v>
      </c>
    </row>
    <row r="90" spans="1:2" x14ac:dyDescent="0.25">
      <c r="A90" t="s">
        <v>65</v>
      </c>
      <c r="B90" t="str">
        <f t="shared" si="1"/>
        <v>Menstruační kalhotky</v>
      </c>
    </row>
    <row r="91" spans="1:2" x14ac:dyDescent="0.25">
      <c r="A91" t="s">
        <v>97</v>
      </c>
      <c r="B91" t="str">
        <f t="shared" si="1"/>
        <v>Tampon z přírodního materiálu</v>
      </c>
    </row>
    <row r="92" spans="1:2" x14ac:dyDescent="0.25">
      <c r="A92" t="s">
        <v>9</v>
      </c>
      <c r="B92" t="str">
        <f t="shared" si="1"/>
        <v>Nechci</v>
      </c>
    </row>
    <row r="93" spans="1:2" x14ac:dyDescent="0.25">
      <c r="A93" t="s">
        <v>9</v>
      </c>
      <c r="B93" t="str">
        <f t="shared" si="1"/>
        <v>Nechci</v>
      </c>
    </row>
    <row r="94" spans="1:2" x14ac:dyDescent="0.25">
      <c r="A94" t="s">
        <v>9</v>
      </c>
      <c r="B94" t="str">
        <f t="shared" si="1"/>
        <v>Nechci</v>
      </c>
    </row>
    <row r="95" spans="1:2" x14ac:dyDescent="0.25">
      <c r="A95" t="s">
        <v>65</v>
      </c>
      <c r="B95" t="str">
        <f t="shared" si="1"/>
        <v>Menstruační kalhotky</v>
      </c>
    </row>
    <row r="96" spans="1:2" x14ac:dyDescent="0.25">
      <c r="A96" t="s">
        <v>9</v>
      </c>
      <c r="B96" t="str">
        <f t="shared" si="1"/>
        <v>Nechci</v>
      </c>
    </row>
    <row r="97" spans="1:2" x14ac:dyDescent="0.25">
      <c r="A97" t="s">
        <v>65</v>
      </c>
      <c r="B97" t="str">
        <f t="shared" si="1"/>
        <v>Menstruační kalhotky</v>
      </c>
    </row>
    <row r="98" spans="1:2" x14ac:dyDescent="0.25">
      <c r="A98" t="s">
        <v>9</v>
      </c>
      <c r="B98" t="str">
        <f t="shared" si="1"/>
        <v>Nechci</v>
      </c>
    </row>
    <row r="99" spans="1:2" x14ac:dyDescent="0.25">
      <c r="A99" t="s">
        <v>65</v>
      </c>
      <c r="B99" t="str">
        <f t="shared" si="1"/>
        <v>Menstruační kalhotky</v>
      </c>
    </row>
    <row r="100" spans="1:2" x14ac:dyDescent="0.25">
      <c r="A100" t="s">
        <v>9</v>
      </c>
      <c r="B100" t="str">
        <f t="shared" si="1"/>
        <v>Nechci</v>
      </c>
    </row>
    <row r="101" spans="1:2" x14ac:dyDescent="0.25">
      <c r="A101" t="s">
        <v>65</v>
      </c>
      <c r="B101" t="str">
        <f t="shared" si="1"/>
        <v>Menstruační kalhotky</v>
      </c>
    </row>
    <row r="102" spans="1:2" x14ac:dyDescent="0.25">
      <c r="A102" t="s">
        <v>9</v>
      </c>
      <c r="B102" t="str">
        <f t="shared" si="1"/>
        <v>Nechci</v>
      </c>
    </row>
    <row r="103" spans="1:2" x14ac:dyDescent="0.25">
      <c r="A103" t="s">
        <v>97</v>
      </c>
      <c r="B103" t="str">
        <f t="shared" si="1"/>
        <v>Tampon z přírodního materiálu</v>
      </c>
    </row>
    <row r="104" spans="1:2" x14ac:dyDescent="0.25">
      <c r="A104" t="s">
        <v>9</v>
      </c>
      <c r="B104" t="str">
        <f t="shared" si="1"/>
        <v>Nechci</v>
      </c>
    </row>
    <row r="105" spans="1:2" x14ac:dyDescent="0.25">
      <c r="A105" t="s">
        <v>9</v>
      </c>
      <c r="B105" t="str">
        <f t="shared" si="1"/>
        <v>Nechci</v>
      </c>
    </row>
    <row r="106" spans="1:2" x14ac:dyDescent="0.25">
      <c r="A106" t="s">
        <v>9</v>
      </c>
      <c r="B106" t="str">
        <f t="shared" si="1"/>
        <v>Nechci</v>
      </c>
    </row>
    <row r="107" spans="1:2" x14ac:dyDescent="0.25">
      <c r="A107" t="s">
        <v>124</v>
      </c>
      <c r="B107" t="str">
        <f t="shared" si="1"/>
        <v>Vložka z přírodního materiálu</v>
      </c>
    </row>
    <row r="108" spans="1:2" x14ac:dyDescent="0.25">
      <c r="A108" t="s">
        <v>63</v>
      </c>
      <c r="B108" t="str">
        <f t="shared" si="1"/>
        <v>Menstruační kalíšek</v>
      </c>
    </row>
    <row r="109" spans="1:2" x14ac:dyDescent="0.25">
      <c r="A109" t="s">
        <v>9</v>
      </c>
      <c r="B109" t="str">
        <f t="shared" si="1"/>
        <v>Nechci</v>
      </c>
    </row>
    <row r="110" spans="1:2" x14ac:dyDescent="0.25">
      <c r="A110" t="s">
        <v>65</v>
      </c>
      <c r="B110" t="str">
        <f t="shared" si="1"/>
        <v>Menstruační kalhotky</v>
      </c>
    </row>
    <row r="111" spans="1:2" x14ac:dyDescent="0.25">
      <c r="A111" t="s">
        <v>9</v>
      </c>
      <c r="B111" t="str">
        <f t="shared" si="1"/>
        <v>Nechci</v>
      </c>
    </row>
    <row r="112" spans="1:2" x14ac:dyDescent="0.25">
      <c r="A112" t="s">
        <v>9</v>
      </c>
      <c r="B112" t="str">
        <f t="shared" si="1"/>
        <v>Nechci</v>
      </c>
    </row>
    <row r="113" spans="1:2" x14ac:dyDescent="0.25">
      <c r="A113" t="s">
        <v>63</v>
      </c>
      <c r="B113" t="str">
        <f t="shared" si="1"/>
        <v>Menstruační kalíšek</v>
      </c>
    </row>
    <row r="114" spans="1:2" x14ac:dyDescent="0.25">
      <c r="A114" t="s">
        <v>63</v>
      </c>
      <c r="B114" t="str">
        <f t="shared" si="1"/>
        <v>Menstruační kalíšek</v>
      </c>
    </row>
    <row r="115" spans="1:2" x14ac:dyDescent="0.25">
      <c r="A115" t="s">
        <v>63</v>
      </c>
      <c r="B115" t="str">
        <f t="shared" si="1"/>
        <v>Menstruační kalíšek</v>
      </c>
    </row>
    <row r="116" spans="1:2" x14ac:dyDescent="0.25">
      <c r="A116" t="s">
        <v>63</v>
      </c>
      <c r="B116" t="str">
        <f t="shared" si="1"/>
        <v>Menstruační kalíšek</v>
      </c>
    </row>
    <row r="117" spans="1:2" x14ac:dyDescent="0.25">
      <c r="A117" t="s">
        <v>63</v>
      </c>
      <c r="B117" t="str">
        <f t="shared" si="1"/>
        <v>Menstruační kalíšek</v>
      </c>
    </row>
    <row r="118" spans="1:2" x14ac:dyDescent="0.25">
      <c r="A118" t="s">
        <v>63</v>
      </c>
      <c r="B118" t="str">
        <f t="shared" si="1"/>
        <v>Menstruační kalíšek</v>
      </c>
    </row>
    <row r="119" spans="1:2" x14ac:dyDescent="0.25">
      <c r="A119" t="s">
        <v>9</v>
      </c>
      <c r="B119" t="str">
        <f t="shared" si="1"/>
        <v>Nechci</v>
      </c>
    </row>
    <row r="120" spans="1:2" x14ac:dyDescent="0.25">
      <c r="A120" t="s">
        <v>9</v>
      </c>
      <c r="B120" t="str">
        <f t="shared" si="1"/>
        <v>Nechci</v>
      </c>
    </row>
    <row r="121" spans="1:2" x14ac:dyDescent="0.25">
      <c r="A121" t="s">
        <v>9</v>
      </c>
      <c r="B121" t="str">
        <f t="shared" si="1"/>
        <v>Nechci</v>
      </c>
    </row>
    <row r="122" spans="1:2" x14ac:dyDescent="0.25">
      <c r="A122" t="s">
        <v>9</v>
      </c>
      <c r="B122" t="str">
        <f t="shared" si="1"/>
        <v>Nechci</v>
      </c>
    </row>
    <row r="123" spans="1:2" x14ac:dyDescent="0.25">
      <c r="A123" t="s">
        <v>9</v>
      </c>
      <c r="B123" t="str">
        <f t="shared" si="1"/>
        <v>Nechci</v>
      </c>
    </row>
    <row r="124" spans="1:2" x14ac:dyDescent="0.25">
      <c r="A124" t="s">
        <v>63</v>
      </c>
      <c r="B124" t="str">
        <f t="shared" si="1"/>
        <v>Menstruační kalíšek</v>
      </c>
    </row>
    <row r="125" spans="1:2" x14ac:dyDescent="0.25">
      <c r="A125" t="s">
        <v>9</v>
      </c>
      <c r="B125" t="str">
        <f t="shared" si="1"/>
        <v>Nechci</v>
      </c>
    </row>
    <row r="126" spans="1:2" x14ac:dyDescent="0.25">
      <c r="A126" t="s">
        <v>88</v>
      </c>
      <c r="B126" t="str">
        <f t="shared" si="1"/>
        <v>Mořská houba</v>
      </c>
    </row>
    <row r="127" spans="1:2" x14ac:dyDescent="0.25">
      <c r="A127" t="s">
        <v>9</v>
      </c>
      <c r="B127" t="str">
        <f t="shared" si="1"/>
        <v>Nechci</v>
      </c>
    </row>
    <row r="128" spans="1:2" x14ac:dyDescent="0.25">
      <c r="A128" t="s">
        <v>124</v>
      </c>
      <c r="B128" t="str">
        <f t="shared" si="1"/>
        <v>Vložka z přírodního materiálu</v>
      </c>
    </row>
    <row r="129" spans="1:2" x14ac:dyDescent="0.25">
      <c r="A129" t="s">
        <v>63</v>
      </c>
      <c r="B129" t="str">
        <f t="shared" si="1"/>
        <v>Menstruační kalíšek</v>
      </c>
    </row>
    <row r="130" spans="1:2" x14ac:dyDescent="0.25">
      <c r="A130" t="s">
        <v>9</v>
      </c>
      <c r="B130" t="str">
        <f t="shared" si="1"/>
        <v>Nechci</v>
      </c>
    </row>
    <row r="131" spans="1:2" x14ac:dyDescent="0.25">
      <c r="A131" t="s">
        <v>65</v>
      </c>
      <c r="B131" t="str">
        <f t="shared" ref="B131:B194" si="2">TRIM(A131)</f>
        <v>Menstruační kalhotky</v>
      </c>
    </row>
    <row r="132" spans="1:2" x14ac:dyDescent="0.25">
      <c r="A132" t="s">
        <v>65</v>
      </c>
      <c r="B132" t="str">
        <f t="shared" si="2"/>
        <v>Menstruační kalhotky</v>
      </c>
    </row>
    <row r="133" spans="1:2" x14ac:dyDescent="0.25">
      <c r="A133" t="s">
        <v>9</v>
      </c>
      <c r="B133" t="str">
        <f t="shared" si="2"/>
        <v>Nechci</v>
      </c>
    </row>
    <row r="134" spans="1:2" x14ac:dyDescent="0.25">
      <c r="A134" t="s">
        <v>65</v>
      </c>
      <c r="B134" t="str">
        <f t="shared" si="2"/>
        <v>Menstruační kalhotky</v>
      </c>
    </row>
    <row r="135" spans="1:2" x14ac:dyDescent="0.25">
      <c r="A135" t="s">
        <v>9</v>
      </c>
      <c r="B135" t="str">
        <f t="shared" si="2"/>
        <v>Nechci</v>
      </c>
    </row>
    <row r="136" spans="1:2" x14ac:dyDescent="0.25">
      <c r="A136" t="s">
        <v>9</v>
      </c>
      <c r="B136" t="str">
        <f t="shared" si="2"/>
        <v>Nechci</v>
      </c>
    </row>
    <row r="137" spans="1:2" x14ac:dyDescent="0.25">
      <c r="A137" t="s">
        <v>9</v>
      </c>
      <c r="B137" t="str">
        <f t="shared" si="2"/>
        <v>Nechci</v>
      </c>
    </row>
    <row r="138" spans="1:2" x14ac:dyDescent="0.25">
      <c r="A138" t="s">
        <v>9</v>
      </c>
      <c r="B138" t="str">
        <f t="shared" si="2"/>
        <v>Nechci</v>
      </c>
    </row>
    <row r="139" spans="1:2" x14ac:dyDescent="0.25">
      <c r="A139" t="s">
        <v>63</v>
      </c>
      <c r="B139" t="str">
        <f t="shared" si="2"/>
        <v>Menstruační kalíšek</v>
      </c>
    </row>
    <row r="140" spans="1:2" x14ac:dyDescent="0.25">
      <c r="A140" t="s">
        <v>9</v>
      </c>
      <c r="B140" t="str">
        <f t="shared" si="2"/>
        <v>Nechci</v>
      </c>
    </row>
    <row r="141" spans="1:2" x14ac:dyDescent="0.25">
      <c r="A141" t="s">
        <v>9</v>
      </c>
      <c r="B141" t="str">
        <f t="shared" si="2"/>
        <v>Nechci</v>
      </c>
    </row>
    <row r="142" spans="1:2" x14ac:dyDescent="0.25">
      <c r="A142" t="s">
        <v>65</v>
      </c>
      <c r="B142" t="str">
        <f t="shared" si="2"/>
        <v>Menstruační kalhotky</v>
      </c>
    </row>
    <row r="143" spans="1:2" x14ac:dyDescent="0.25">
      <c r="A143" t="s">
        <v>9</v>
      </c>
      <c r="B143" t="str">
        <f t="shared" si="2"/>
        <v>Nechci</v>
      </c>
    </row>
    <row r="144" spans="1:2" x14ac:dyDescent="0.25">
      <c r="A144" t="s">
        <v>65</v>
      </c>
      <c r="B144" t="str">
        <f t="shared" si="2"/>
        <v>Menstruační kalhotky</v>
      </c>
    </row>
    <row r="145" spans="1:2" x14ac:dyDescent="0.25">
      <c r="A145" t="s">
        <v>9</v>
      </c>
      <c r="B145" t="str">
        <f t="shared" si="2"/>
        <v>Nechci</v>
      </c>
    </row>
    <row r="146" spans="1:2" x14ac:dyDescent="0.25">
      <c r="A146" t="s">
        <v>9</v>
      </c>
      <c r="B146" t="str">
        <f t="shared" si="2"/>
        <v>Nechci</v>
      </c>
    </row>
    <row r="147" spans="1:2" x14ac:dyDescent="0.25">
      <c r="A147" t="s">
        <v>63</v>
      </c>
      <c r="B147" t="str">
        <f t="shared" si="2"/>
        <v>Menstruační kalíšek</v>
      </c>
    </row>
    <row r="148" spans="1:2" x14ac:dyDescent="0.25">
      <c r="A148" t="s">
        <v>9</v>
      </c>
      <c r="B148" t="str">
        <f t="shared" si="2"/>
        <v>Nechci</v>
      </c>
    </row>
    <row r="149" spans="1:2" x14ac:dyDescent="0.25">
      <c r="A149" t="s">
        <v>9</v>
      </c>
      <c r="B149" t="str">
        <f t="shared" si="2"/>
        <v>Nechci</v>
      </c>
    </row>
    <row r="150" spans="1:2" x14ac:dyDescent="0.25">
      <c r="A150" t="s">
        <v>9</v>
      </c>
      <c r="B150" t="str">
        <f t="shared" si="2"/>
        <v>Nechci</v>
      </c>
    </row>
    <row r="151" spans="1:2" x14ac:dyDescent="0.25">
      <c r="A151" t="s">
        <v>9</v>
      </c>
      <c r="B151" t="str">
        <f t="shared" si="2"/>
        <v>Nechci</v>
      </c>
    </row>
    <row r="152" spans="1:2" x14ac:dyDescent="0.25">
      <c r="A152" t="s">
        <v>9</v>
      </c>
      <c r="B152" t="str">
        <f t="shared" si="2"/>
        <v>Nechci</v>
      </c>
    </row>
    <row r="153" spans="1:2" x14ac:dyDescent="0.25">
      <c r="A153" t="s">
        <v>97</v>
      </c>
      <c r="B153" t="str">
        <f t="shared" si="2"/>
        <v>Tampon z přírodního materiálu</v>
      </c>
    </row>
    <row r="154" spans="1:2" x14ac:dyDescent="0.25">
      <c r="A154" t="s">
        <v>9</v>
      </c>
      <c r="B154" t="str">
        <f t="shared" si="2"/>
        <v>Nechci</v>
      </c>
    </row>
    <row r="155" spans="1:2" x14ac:dyDescent="0.25">
      <c r="A155" t="s">
        <v>65</v>
      </c>
      <c r="B155" t="str">
        <f t="shared" si="2"/>
        <v>Menstruační kalhotky</v>
      </c>
    </row>
    <row r="156" spans="1:2" x14ac:dyDescent="0.25">
      <c r="A156" t="s">
        <v>9</v>
      </c>
      <c r="B156" t="str">
        <f t="shared" si="2"/>
        <v>Nechci</v>
      </c>
    </row>
    <row r="157" spans="1:2" x14ac:dyDescent="0.25">
      <c r="A157" t="s">
        <v>9</v>
      </c>
      <c r="B157" t="str">
        <f t="shared" si="2"/>
        <v>Nechci</v>
      </c>
    </row>
    <row r="158" spans="1:2" x14ac:dyDescent="0.25">
      <c r="A158" t="s">
        <v>88</v>
      </c>
      <c r="B158" t="str">
        <f t="shared" si="2"/>
        <v>Mořská houba</v>
      </c>
    </row>
    <row r="159" spans="1:2" x14ac:dyDescent="0.25">
      <c r="A159" t="s">
        <v>9</v>
      </c>
      <c r="B159" t="str">
        <f t="shared" si="2"/>
        <v>Nechci</v>
      </c>
    </row>
    <row r="160" spans="1:2" x14ac:dyDescent="0.25">
      <c r="A160" t="s">
        <v>9</v>
      </c>
      <c r="B160" t="str">
        <f t="shared" si="2"/>
        <v>Nechci</v>
      </c>
    </row>
    <row r="161" spans="1:2" x14ac:dyDescent="0.25">
      <c r="A161" t="s">
        <v>9</v>
      </c>
      <c r="B161" t="str">
        <f t="shared" si="2"/>
        <v>Nechci</v>
      </c>
    </row>
    <row r="162" spans="1:2" x14ac:dyDescent="0.25">
      <c r="A162" t="s">
        <v>9</v>
      </c>
      <c r="B162" t="str">
        <f t="shared" si="2"/>
        <v>Nechci</v>
      </c>
    </row>
    <row r="163" spans="1:2" x14ac:dyDescent="0.25">
      <c r="A163" t="s">
        <v>9</v>
      </c>
      <c r="B163" t="str">
        <f t="shared" si="2"/>
        <v>Nechci</v>
      </c>
    </row>
    <row r="164" spans="1:2" x14ac:dyDescent="0.25">
      <c r="A164" t="s">
        <v>9</v>
      </c>
      <c r="B164" t="str">
        <f t="shared" si="2"/>
        <v>Nechci</v>
      </c>
    </row>
    <row r="165" spans="1:2" x14ac:dyDescent="0.25">
      <c r="A165" t="s">
        <v>88</v>
      </c>
      <c r="B165" t="str">
        <f t="shared" si="2"/>
        <v>Mořská houba</v>
      </c>
    </row>
    <row r="166" spans="1:2" x14ac:dyDescent="0.25">
      <c r="A166" t="s">
        <v>65</v>
      </c>
      <c r="B166" t="str">
        <f t="shared" si="2"/>
        <v>Menstruační kalhotky</v>
      </c>
    </row>
    <row r="167" spans="1:2" x14ac:dyDescent="0.25">
      <c r="A167" t="s">
        <v>88</v>
      </c>
      <c r="B167" t="str">
        <f t="shared" si="2"/>
        <v>Mořská houba</v>
      </c>
    </row>
    <row r="168" spans="1:2" x14ac:dyDescent="0.25">
      <c r="A168" t="s">
        <v>9</v>
      </c>
      <c r="B168" t="str">
        <f t="shared" si="2"/>
        <v>Nechci</v>
      </c>
    </row>
    <row r="169" spans="1:2" x14ac:dyDescent="0.25">
      <c r="A169" t="s">
        <v>9</v>
      </c>
      <c r="B169" t="str">
        <f t="shared" si="2"/>
        <v>Nechci</v>
      </c>
    </row>
    <row r="170" spans="1:2" x14ac:dyDescent="0.25">
      <c r="A170" t="s">
        <v>63</v>
      </c>
      <c r="B170" t="str">
        <f t="shared" si="2"/>
        <v>Menstruační kalíšek</v>
      </c>
    </row>
    <row r="171" spans="1:2" x14ac:dyDescent="0.25">
      <c r="A171" t="s">
        <v>97</v>
      </c>
      <c r="B171" t="str">
        <f t="shared" si="2"/>
        <v>Tampon z přírodního materiálu</v>
      </c>
    </row>
    <row r="172" spans="1:2" x14ac:dyDescent="0.25">
      <c r="A172" t="s">
        <v>9</v>
      </c>
      <c r="B172" t="str">
        <f t="shared" si="2"/>
        <v>Nechci</v>
      </c>
    </row>
    <row r="173" spans="1:2" x14ac:dyDescent="0.25">
      <c r="A173" t="s">
        <v>9</v>
      </c>
      <c r="B173" t="str">
        <f t="shared" si="2"/>
        <v>Nechci</v>
      </c>
    </row>
    <row r="174" spans="1:2" x14ac:dyDescent="0.25">
      <c r="A174" t="s">
        <v>88</v>
      </c>
      <c r="B174" t="str">
        <f t="shared" si="2"/>
        <v>Mořská houba</v>
      </c>
    </row>
    <row r="175" spans="1:2" x14ac:dyDescent="0.25">
      <c r="A175" t="s">
        <v>124</v>
      </c>
      <c r="B175" t="str">
        <f t="shared" si="2"/>
        <v>Vložka z přírodního materiálu</v>
      </c>
    </row>
    <row r="176" spans="1:2" x14ac:dyDescent="0.25">
      <c r="A176" t="s">
        <v>65</v>
      </c>
      <c r="B176" t="str">
        <f t="shared" si="2"/>
        <v>Menstruační kalhotky</v>
      </c>
    </row>
    <row r="177" spans="1:2" x14ac:dyDescent="0.25">
      <c r="A177" t="s">
        <v>9</v>
      </c>
      <c r="B177" t="str">
        <f t="shared" si="2"/>
        <v>Nechci</v>
      </c>
    </row>
    <row r="178" spans="1:2" x14ac:dyDescent="0.25">
      <c r="A178" t="s">
        <v>65</v>
      </c>
      <c r="B178" t="str">
        <f t="shared" si="2"/>
        <v>Menstruační kalhotky</v>
      </c>
    </row>
    <row r="179" spans="1:2" x14ac:dyDescent="0.25">
      <c r="A179" t="s">
        <v>65</v>
      </c>
      <c r="B179" t="str">
        <f t="shared" si="2"/>
        <v>Menstruační kalhotky</v>
      </c>
    </row>
    <row r="180" spans="1:2" x14ac:dyDescent="0.25">
      <c r="A180" t="s">
        <v>9</v>
      </c>
      <c r="B180" t="str">
        <f t="shared" si="2"/>
        <v>Nechci</v>
      </c>
    </row>
    <row r="181" spans="1:2" x14ac:dyDescent="0.25">
      <c r="A181" t="s">
        <v>65</v>
      </c>
      <c r="B181" t="str">
        <f t="shared" si="2"/>
        <v>Menstruační kalhotky</v>
      </c>
    </row>
    <row r="182" spans="1:2" x14ac:dyDescent="0.25">
      <c r="A182" t="s">
        <v>63</v>
      </c>
      <c r="B182" t="str">
        <f t="shared" si="2"/>
        <v>Menstruační kalíšek</v>
      </c>
    </row>
    <row r="183" spans="1:2" x14ac:dyDescent="0.25">
      <c r="A183" t="s">
        <v>9</v>
      </c>
      <c r="B183" t="str">
        <f t="shared" si="2"/>
        <v>Nechci</v>
      </c>
    </row>
    <row r="184" spans="1:2" x14ac:dyDescent="0.25">
      <c r="A184" t="s">
        <v>97</v>
      </c>
      <c r="B184" t="str">
        <f t="shared" si="2"/>
        <v>Tampon z přírodního materiálu</v>
      </c>
    </row>
    <row r="185" spans="1:2" x14ac:dyDescent="0.25">
      <c r="A185" t="s">
        <v>9</v>
      </c>
      <c r="B185" t="str">
        <f t="shared" si="2"/>
        <v>Nechci</v>
      </c>
    </row>
    <row r="186" spans="1:2" x14ac:dyDescent="0.25">
      <c r="A186" t="s">
        <v>97</v>
      </c>
      <c r="B186" t="str">
        <f t="shared" si="2"/>
        <v>Tampon z přírodního materiálu</v>
      </c>
    </row>
    <row r="187" spans="1:2" x14ac:dyDescent="0.25">
      <c r="A187" t="s">
        <v>9</v>
      </c>
      <c r="B187" t="str">
        <f t="shared" si="2"/>
        <v>Nechci</v>
      </c>
    </row>
    <row r="188" spans="1:2" x14ac:dyDescent="0.25">
      <c r="A188" t="s">
        <v>65</v>
      </c>
      <c r="B188" t="str">
        <f t="shared" si="2"/>
        <v>Menstruační kalhotky</v>
      </c>
    </row>
    <row r="189" spans="1:2" x14ac:dyDescent="0.25">
      <c r="A189" t="s">
        <v>65</v>
      </c>
      <c r="B189" t="str">
        <f t="shared" si="2"/>
        <v>Menstruační kalhotky</v>
      </c>
    </row>
    <row r="190" spans="1:2" x14ac:dyDescent="0.25">
      <c r="A190" t="s">
        <v>9</v>
      </c>
      <c r="B190" t="str">
        <f t="shared" si="2"/>
        <v>Nechci</v>
      </c>
    </row>
    <row r="191" spans="1:2" x14ac:dyDescent="0.25">
      <c r="A191" t="s">
        <v>9</v>
      </c>
      <c r="B191" t="str">
        <f t="shared" si="2"/>
        <v>Nechci</v>
      </c>
    </row>
    <row r="192" spans="1:2" x14ac:dyDescent="0.25">
      <c r="A192" t="s">
        <v>65</v>
      </c>
      <c r="B192" t="str">
        <f t="shared" si="2"/>
        <v>Menstruační kalhotky</v>
      </c>
    </row>
    <row r="193" spans="1:2" x14ac:dyDescent="0.25">
      <c r="A193" t="s">
        <v>9</v>
      </c>
      <c r="B193" t="str">
        <f t="shared" si="2"/>
        <v>Nechci</v>
      </c>
    </row>
    <row r="194" spans="1:2" x14ac:dyDescent="0.25">
      <c r="A194" t="s">
        <v>9</v>
      </c>
      <c r="B194" t="str">
        <f t="shared" si="2"/>
        <v>Nechci</v>
      </c>
    </row>
    <row r="195" spans="1:2" x14ac:dyDescent="0.25">
      <c r="A195" t="s">
        <v>65</v>
      </c>
      <c r="B195" t="str">
        <f t="shared" ref="B195:B245" si="3">TRIM(A195)</f>
        <v>Menstruační kalhotky</v>
      </c>
    </row>
    <row r="196" spans="1:2" x14ac:dyDescent="0.25">
      <c r="A196" t="s">
        <v>65</v>
      </c>
      <c r="B196" t="str">
        <f t="shared" si="3"/>
        <v>Menstruační kalhotky</v>
      </c>
    </row>
    <row r="197" spans="1:2" x14ac:dyDescent="0.25">
      <c r="A197" t="s">
        <v>9</v>
      </c>
      <c r="B197" t="str">
        <f t="shared" si="3"/>
        <v>Nechci</v>
      </c>
    </row>
    <row r="198" spans="1:2" x14ac:dyDescent="0.25">
      <c r="A198" t="s">
        <v>65</v>
      </c>
      <c r="B198" t="str">
        <f t="shared" si="3"/>
        <v>Menstruační kalhotky</v>
      </c>
    </row>
    <row r="199" spans="1:2" x14ac:dyDescent="0.25">
      <c r="A199" t="s">
        <v>9</v>
      </c>
      <c r="B199" t="str">
        <f t="shared" si="3"/>
        <v>Nechci</v>
      </c>
    </row>
    <row r="200" spans="1:2" x14ac:dyDescent="0.25">
      <c r="A200" t="s">
        <v>9</v>
      </c>
      <c r="B200" t="str">
        <f t="shared" si="3"/>
        <v>Nechci</v>
      </c>
    </row>
    <row r="201" spans="1:2" x14ac:dyDescent="0.25">
      <c r="A201" t="s">
        <v>124</v>
      </c>
      <c r="B201" t="str">
        <f t="shared" si="3"/>
        <v>Vložka z přírodního materiálu</v>
      </c>
    </row>
    <row r="202" spans="1:2" x14ac:dyDescent="0.25">
      <c r="A202" t="s">
        <v>63</v>
      </c>
      <c r="B202" t="str">
        <f t="shared" si="3"/>
        <v>Menstruační kalíšek</v>
      </c>
    </row>
    <row r="203" spans="1:2" x14ac:dyDescent="0.25">
      <c r="A203" t="s">
        <v>9</v>
      </c>
      <c r="B203" t="str">
        <f t="shared" si="3"/>
        <v>Nechci</v>
      </c>
    </row>
    <row r="204" spans="1:2" x14ac:dyDescent="0.25">
      <c r="A204" t="s">
        <v>65</v>
      </c>
      <c r="B204" t="str">
        <f t="shared" si="3"/>
        <v>Menstruační kalhotky</v>
      </c>
    </row>
    <row r="205" spans="1:2" x14ac:dyDescent="0.25">
      <c r="A205" t="s">
        <v>9</v>
      </c>
      <c r="B205" t="str">
        <f t="shared" si="3"/>
        <v>Nechci</v>
      </c>
    </row>
    <row r="206" spans="1:2" x14ac:dyDescent="0.25">
      <c r="A206" t="s">
        <v>9</v>
      </c>
      <c r="B206" t="str">
        <f t="shared" si="3"/>
        <v>Nechci</v>
      </c>
    </row>
    <row r="207" spans="1:2" x14ac:dyDescent="0.25">
      <c r="A207" t="s">
        <v>63</v>
      </c>
      <c r="B207" t="str">
        <f t="shared" si="3"/>
        <v>Menstruační kalíšek</v>
      </c>
    </row>
    <row r="208" spans="1:2" x14ac:dyDescent="0.25">
      <c r="A208" t="s">
        <v>63</v>
      </c>
      <c r="B208" t="str">
        <f t="shared" si="3"/>
        <v>Menstruační kalíšek</v>
      </c>
    </row>
    <row r="209" spans="1:2" x14ac:dyDescent="0.25">
      <c r="A209" t="s">
        <v>63</v>
      </c>
      <c r="B209" t="str">
        <f t="shared" si="3"/>
        <v>Menstruační kalíšek</v>
      </c>
    </row>
    <row r="210" spans="1:2" x14ac:dyDescent="0.25">
      <c r="A210" t="s">
        <v>9</v>
      </c>
      <c r="B210" t="str">
        <f t="shared" si="3"/>
        <v>Nechci</v>
      </c>
    </row>
    <row r="211" spans="1:2" x14ac:dyDescent="0.25">
      <c r="A211" t="s">
        <v>9</v>
      </c>
      <c r="B211" t="str">
        <f t="shared" si="3"/>
        <v>Nechci</v>
      </c>
    </row>
    <row r="212" spans="1:2" x14ac:dyDescent="0.25">
      <c r="A212" t="s">
        <v>63</v>
      </c>
      <c r="B212" t="str">
        <f t="shared" si="3"/>
        <v>Menstruační kalíšek</v>
      </c>
    </row>
    <row r="213" spans="1:2" x14ac:dyDescent="0.25">
      <c r="A213" t="s">
        <v>65</v>
      </c>
      <c r="B213" t="str">
        <f t="shared" si="3"/>
        <v>Menstruační kalhotky</v>
      </c>
    </row>
    <row r="214" spans="1:2" x14ac:dyDescent="0.25">
      <c r="A214" t="s">
        <v>65</v>
      </c>
      <c r="B214" t="str">
        <f t="shared" si="3"/>
        <v>Menstruační kalhotky</v>
      </c>
    </row>
    <row r="215" spans="1:2" x14ac:dyDescent="0.25">
      <c r="A215" t="s">
        <v>65</v>
      </c>
      <c r="B215" t="str">
        <f t="shared" si="3"/>
        <v>Menstruační kalhotky</v>
      </c>
    </row>
    <row r="216" spans="1:2" x14ac:dyDescent="0.25">
      <c r="A216" t="s">
        <v>63</v>
      </c>
      <c r="B216" t="str">
        <f t="shared" si="3"/>
        <v>Menstruační kalíšek</v>
      </c>
    </row>
    <row r="217" spans="1:2" x14ac:dyDescent="0.25">
      <c r="A217" t="s">
        <v>65</v>
      </c>
      <c r="B217" t="str">
        <f t="shared" si="3"/>
        <v>Menstruační kalhotky</v>
      </c>
    </row>
    <row r="218" spans="1:2" x14ac:dyDescent="0.25">
      <c r="A218" t="s">
        <v>65</v>
      </c>
      <c r="B218" t="str">
        <f t="shared" si="3"/>
        <v>Menstruační kalhotky</v>
      </c>
    </row>
    <row r="219" spans="1:2" x14ac:dyDescent="0.25">
      <c r="A219" t="s">
        <v>65</v>
      </c>
      <c r="B219" t="str">
        <f t="shared" si="3"/>
        <v>Menstruační kalhotky</v>
      </c>
    </row>
    <row r="220" spans="1:2" x14ac:dyDescent="0.25">
      <c r="A220" t="s">
        <v>97</v>
      </c>
      <c r="B220" t="str">
        <f t="shared" si="3"/>
        <v>Tampon z přírodního materiálu</v>
      </c>
    </row>
    <row r="221" spans="1:2" x14ac:dyDescent="0.25">
      <c r="A221" t="s">
        <v>65</v>
      </c>
      <c r="B221" t="str">
        <f t="shared" si="3"/>
        <v>Menstruační kalhotky</v>
      </c>
    </row>
    <row r="222" spans="1:2" x14ac:dyDescent="0.25">
      <c r="A222" t="s">
        <v>63</v>
      </c>
      <c r="B222" t="str">
        <f t="shared" si="3"/>
        <v>Menstruační kalíšek</v>
      </c>
    </row>
    <row r="223" spans="1:2" x14ac:dyDescent="0.25">
      <c r="A223" t="s">
        <v>97</v>
      </c>
      <c r="B223" t="str">
        <f t="shared" si="3"/>
        <v>Tampon z přírodního materiálu</v>
      </c>
    </row>
    <row r="224" spans="1:2" x14ac:dyDescent="0.25">
      <c r="A224" t="s">
        <v>65</v>
      </c>
      <c r="B224" t="str">
        <f t="shared" si="3"/>
        <v>Menstruační kalhotky</v>
      </c>
    </row>
    <row r="225" spans="1:2" x14ac:dyDescent="0.25">
      <c r="A225" t="s">
        <v>192</v>
      </c>
      <c r="B225" t="str">
        <f t="shared" si="3"/>
        <v>Látkové vložky</v>
      </c>
    </row>
    <row r="226" spans="1:2" x14ac:dyDescent="0.25">
      <c r="A226" t="s">
        <v>65</v>
      </c>
      <c r="B226" t="str">
        <f t="shared" si="3"/>
        <v>Menstruační kalhotky</v>
      </c>
    </row>
    <row r="227" spans="1:2" x14ac:dyDescent="0.25">
      <c r="A227" t="s">
        <v>65</v>
      </c>
      <c r="B227" t="str">
        <f t="shared" si="3"/>
        <v>Menstruační kalhotky</v>
      </c>
    </row>
    <row r="228" spans="1:2" x14ac:dyDescent="0.25">
      <c r="A228" t="s">
        <v>65</v>
      </c>
      <c r="B228" t="str">
        <f t="shared" si="3"/>
        <v>Menstruační kalhotky</v>
      </c>
    </row>
    <row r="229" spans="1:2" x14ac:dyDescent="0.25">
      <c r="A229" t="s">
        <v>65</v>
      </c>
      <c r="B229" t="str">
        <f t="shared" si="3"/>
        <v>Menstruační kalhotky</v>
      </c>
    </row>
    <row r="230" spans="1:2" x14ac:dyDescent="0.25">
      <c r="A230" t="s">
        <v>65</v>
      </c>
      <c r="B230" t="str">
        <f t="shared" si="3"/>
        <v>Menstruační kalhotky</v>
      </c>
    </row>
    <row r="231" spans="1:2" x14ac:dyDescent="0.25">
      <c r="A231" t="s">
        <v>65</v>
      </c>
      <c r="B231" t="str">
        <f t="shared" si="3"/>
        <v>Menstruační kalhotky</v>
      </c>
    </row>
    <row r="232" spans="1:2" x14ac:dyDescent="0.25">
      <c r="A232" t="s">
        <v>65</v>
      </c>
      <c r="B232" t="str">
        <f t="shared" si="3"/>
        <v>Menstruační kalhotky</v>
      </c>
    </row>
    <row r="233" spans="1:2" x14ac:dyDescent="0.25">
      <c r="A233" t="s">
        <v>63</v>
      </c>
      <c r="B233" t="str">
        <f t="shared" si="3"/>
        <v>Menstruační kalíšek</v>
      </c>
    </row>
    <row r="234" spans="1:2" x14ac:dyDescent="0.25">
      <c r="A234" t="s">
        <v>65</v>
      </c>
      <c r="B234" t="str">
        <f t="shared" si="3"/>
        <v>Menstruační kalhotky</v>
      </c>
    </row>
    <row r="235" spans="1:2" x14ac:dyDescent="0.25">
      <c r="A235" t="s">
        <v>192</v>
      </c>
      <c r="B235" t="str">
        <f t="shared" si="3"/>
        <v>Látkové vložky</v>
      </c>
    </row>
    <row r="236" spans="1:2" x14ac:dyDescent="0.25">
      <c r="A236" t="s">
        <v>97</v>
      </c>
      <c r="B236" t="str">
        <f t="shared" si="3"/>
        <v>Tampon z přírodního materiálu</v>
      </c>
    </row>
    <row r="237" spans="1:2" x14ac:dyDescent="0.25">
      <c r="A237" t="s">
        <v>65</v>
      </c>
      <c r="B237" t="str">
        <f t="shared" si="3"/>
        <v>Menstruační kalhotky</v>
      </c>
    </row>
    <row r="238" spans="1:2" x14ac:dyDescent="0.25">
      <c r="A238" t="s">
        <v>65</v>
      </c>
      <c r="B238" t="str">
        <f t="shared" si="3"/>
        <v>Menstruační kalhotky</v>
      </c>
    </row>
    <row r="239" spans="1:2" x14ac:dyDescent="0.25">
      <c r="A239" t="s">
        <v>65</v>
      </c>
      <c r="B239" t="str">
        <f t="shared" si="3"/>
        <v>Menstruační kalhotky</v>
      </c>
    </row>
    <row r="240" spans="1:2" x14ac:dyDescent="0.25">
      <c r="A240" t="s">
        <v>65</v>
      </c>
      <c r="B240" t="str">
        <f t="shared" si="3"/>
        <v>Menstruační kalhotky</v>
      </c>
    </row>
    <row r="241" spans="1:7" x14ac:dyDescent="0.25">
      <c r="A241" t="s">
        <v>65</v>
      </c>
      <c r="B241" t="str">
        <f t="shared" si="3"/>
        <v>Menstruační kalhotky</v>
      </c>
    </row>
    <row r="242" spans="1:7" x14ac:dyDescent="0.25">
      <c r="A242" t="s">
        <v>65</v>
      </c>
      <c r="B242" t="str">
        <f t="shared" si="3"/>
        <v>Menstruační kalhotky</v>
      </c>
    </row>
    <row r="243" spans="1:7" x14ac:dyDescent="0.25">
      <c r="A243" t="s">
        <v>65</v>
      </c>
      <c r="B243" t="str">
        <f t="shared" si="3"/>
        <v>Menstruační kalhotky</v>
      </c>
    </row>
    <row r="244" spans="1:7" x14ac:dyDescent="0.25">
      <c r="A244" t="s">
        <v>88</v>
      </c>
      <c r="B244" t="str">
        <f t="shared" si="3"/>
        <v>Mořská houba</v>
      </c>
    </row>
    <row r="245" spans="1:7" x14ac:dyDescent="0.25">
      <c r="A245" t="s">
        <v>65</v>
      </c>
      <c r="B245" t="str">
        <f t="shared" si="3"/>
        <v>Menstruační kalhotky</v>
      </c>
    </row>
    <row r="251" spans="1:7" s="1" customFormat="1" x14ac:dyDescent="0.25"/>
    <row r="253" spans="1:7" x14ac:dyDescent="0.25">
      <c r="A253" s="1" t="s">
        <v>166</v>
      </c>
      <c r="B253" s="1" t="s">
        <v>0</v>
      </c>
      <c r="C253" s="1" t="s">
        <v>45</v>
      </c>
      <c r="D253" s="1" t="s">
        <v>228</v>
      </c>
      <c r="E253" s="1" t="s">
        <v>51</v>
      </c>
      <c r="F253" s="1"/>
      <c r="G253" s="1"/>
    </row>
    <row r="254" spans="1:7" x14ac:dyDescent="0.25">
      <c r="A254">
        <v>1</v>
      </c>
      <c r="B254" t="s">
        <v>11</v>
      </c>
      <c r="C254" t="s">
        <v>62</v>
      </c>
      <c r="D254" t="s">
        <v>14</v>
      </c>
      <c r="E254" t="s">
        <v>65</v>
      </c>
    </row>
    <row r="255" spans="1:7" x14ac:dyDescent="0.25">
      <c r="A255">
        <v>2</v>
      </c>
      <c r="B255" t="s">
        <v>26</v>
      </c>
      <c r="C255" t="s">
        <v>62</v>
      </c>
      <c r="D255" t="s">
        <v>65</v>
      </c>
      <c r="E255" t="s">
        <v>9</v>
      </c>
    </row>
    <row r="256" spans="1:7" x14ac:dyDescent="0.25">
      <c r="A256">
        <v>3</v>
      </c>
      <c r="B256" t="s">
        <v>26</v>
      </c>
      <c r="C256" t="s">
        <v>62</v>
      </c>
      <c r="D256" t="s">
        <v>14</v>
      </c>
      <c r="E256" t="s">
        <v>65</v>
      </c>
      <c r="F256" s="2" t="s">
        <v>174</v>
      </c>
      <c r="G256" s="2" t="s">
        <v>51</v>
      </c>
    </row>
    <row r="257" spans="1:19" x14ac:dyDescent="0.25">
      <c r="A257">
        <v>4</v>
      </c>
      <c r="B257" t="s">
        <v>12</v>
      </c>
      <c r="C257" t="s">
        <v>74</v>
      </c>
      <c r="D257" t="s">
        <v>18</v>
      </c>
      <c r="E257" t="s">
        <v>9</v>
      </c>
      <c r="F257" s="2" t="s">
        <v>228</v>
      </c>
      <c r="G257" t="s">
        <v>203</v>
      </c>
      <c r="H257" t="s">
        <v>188</v>
      </c>
      <c r="I257" t="s">
        <v>189</v>
      </c>
      <c r="J257" t="s">
        <v>194</v>
      </c>
      <c r="K257" t="s">
        <v>191</v>
      </c>
      <c r="L257" t="s">
        <v>65</v>
      </c>
      <c r="M257" t="s">
        <v>63</v>
      </c>
      <c r="N257" t="s">
        <v>88</v>
      </c>
      <c r="O257" t="s">
        <v>9</v>
      </c>
      <c r="P257" t="s">
        <v>14</v>
      </c>
      <c r="Q257" t="s">
        <v>97</v>
      </c>
      <c r="R257" t="s">
        <v>124</v>
      </c>
      <c r="S257" t="s">
        <v>163</v>
      </c>
    </row>
    <row r="258" spans="1:19" x14ac:dyDescent="0.25">
      <c r="A258">
        <v>5</v>
      </c>
      <c r="B258" t="s">
        <v>13</v>
      </c>
      <c r="C258" t="s">
        <v>78</v>
      </c>
      <c r="D258" t="s">
        <v>14</v>
      </c>
      <c r="E258" t="s">
        <v>63</v>
      </c>
      <c r="F258" t="s">
        <v>14</v>
      </c>
      <c r="H258">
        <v>15</v>
      </c>
      <c r="I258">
        <v>3</v>
      </c>
      <c r="L258">
        <v>33</v>
      </c>
      <c r="M258">
        <v>25</v>
      </c>
      <c r="N258">
        <v>1</v>
      </c>
      <c r="O258">
        <v>28</v>
      </c>
      <c r="Q258">
        <v>8</v>
      </c>
      <c r="R258">
        <v>5</v>
      </c>
      <c r="S258">
        <v>118</v>
      </c>
    </row>
    <row r="259" spans="1:19" x14ac:dyDescent="0.25">
      <c r="A259">
        <v>6</v>
      </c>
      <c r="B259" t="s">
        <v>17</v>
      </c>
      <c r="C259" t="s">
        <v>84</v>
      </c>
      <c r="D259" t="s">
        <v>65</v>
      </c>
      <c r="E259" t="s">
        <v>9</v>
      </c>
      <c r="F259" t="s">
        <v>63</v>
      </c>
      <c r="L259">
        <v>17</v>
      </c>
      <c r="N259">
        <v>8</v>
      </c>
      <c r="O259">
        <v>58</v>
      </c>
      <c r="Q259">
        <v>2</v>
      </c>
      <c r="R259">
        <v>4</v>
      </c>
      <c r="S259">
        <v>89</v>
      </c>
    </row>
    <row r="260" spans="1:19" x14ac:dyDescent="0.25">
      <c r="A260">
        <v>7</v>
      </c>
      <c r="B260" t="s">
        <v>11</v>
      </c>
      <c r="C260" t="s">
        <v>87</v>
      </c>
      <c r="D260" t="s">
        <v>63</v>
      </c>
      <c r="E260" t="s">
        <v>88</v>
      </c>
      <c r="F260" t="s">
        <v>18</v>
      </c>
      <c r="G260">
        <v>2</v>
      </c>
      <c r="H260">
        <v>9</v>
      </c>
      <c r="K260">
        <v>2</v>
      </c>
      <c r="L260">
        <v>17</v>
      </c>
      <c r="M260">
        <v>9</v>
      </c>
      <c r="N260">
        <v>3</v>
      </c>
      <c r="O260">
        <v>23</v>
      </c>
      <c r="R260">
        <v>5</v>
      </c>
      <c r="S260">
        <v>70</v>
      </c>
    </row>
    <row r="261" spans="1:19" x14ac:dyDescent="0.25">
      <c r="A261">
        <v>8</v>
      </c>
      <c r="B261" t="s">
        <v>12</v>
      </c>
      <c r="C261" t="s">
        <v>84</v>
      </c>
      <c r="D261" t="s">
        <v>14</v>
      </c>
      <c r="E261" t="s">
        <v>9</v>
      </c>
      <c r="F261" t="s">
        <v>65</v>
      </c>
      <c r="M261">
        <v>8</v>
      </c>
      <c r="N261">
        <v>2</v>
      </c>
      <c r="O261">
        <v>48</v>
      </c>
      <c r="P261">
        <v>1</v>
      </c>
      <c r="Q261">
        <v>2</v>
      </c>
      <c r="R261">
        <v>2</v>
      </c>
      <c r="S261">
        <v>63</v>
      </c>
    </row>
    <row r="262" spans="1:19" x14ac:dyDescent="0.25">
      <c r="A262">
        <v>9</v>
      </c>
      <c r="B262" t="s">
        <v>17</v>
      </c>
      <c r="C262" t="s">
        <v>84</v>
      </c>
      <c r="D262" t="s">
        <v>18</v>
      </c>
      <c r="E262" t="s">
        <v>65</v>
      </c>
      <c r="F262" t="s">
        <v>88</v>
      </c>
      <c r="L262">
        <v>4</v>
      </c>
      <c r="M262">
        <v>5</v>
      </c>
      <c r="O262">
        <v>6</v>
      </c>
      <c r="Q262">
        <v>1</v>
      </c>
      <c r="S262">
        <v>16</v>
      </c>
    </row>
    <row r="263" spans="1:19" x14ac:dyDescent="0.25">
      <c r="A263">
        <v>10</v>
      </c>
      <c r="B263" t="s">
        <v>11</v>
      </c>
      <c r="C263" t="s">
        <v>78</v>
      </c>
      <c r="D263" t="s">
        <v>14</v>
      </c>
      <c r="E263" t="s">
        <v>63</v>
      </c>
      <c r="F263" t="s">
        <v>124</v>
      </c>
      <c r="J263">
        <v>1</v>
      </c>
      <c r="K263">
        <v>1</v>
      </c>
      <c r="N263">
        <v>4</v>
      </c>
      <c r="O263">
        <v>5</v>
      </c>
      <c r="P263">
        <v>1</v>
      </c>
      <c r="S263">
        <v>12</v>
      </c>
    </row>
    <row r="264" spans="1:19" x14ac:dyDescent="0.25">
      <c r="A264">
        <v>11</v>
      </c>
      <c r="B264" t="s">
        <v>11</v>
      </c>
      <c r="C264" t="s">
        <v>74</v>
      </c>
      <c r="D264" t="s">
        <v>63</v>
      </c>
      <c r="E264" t="s">
        <v>9</v>
      </c>
      <c r="F264" t="s">
        <v>97</v>
      </c>
      <c r="M264">
        <v>1</v>
      </c>
      <c r="O264">
        <v>4</v>
      </c>
      <c r="S264">
        <v>5</v>
      </c>
    </row>
    <row r="265" spans="1:19" x14ac:dyDescent="0.25">
      <c r="A265">
        <v>12</v>
      </c>
      <c r="B265" t="s">
        <v>26</v>
      </c>
      <c r="C265" t="s">
        <v>74</v>
      </c>
      <c r="D265" t="s">
        <v>63</v>
      </c>
      <c r="E265" t="s">
        <v>97</v>
      </c>
      <c r="F265" t="s">
        <v>258</v>
      </c>
      <c r="O265">
        <v>4</v>
      </c>
      <c r="S265">
        <v>4</v>
      </c>
    </row>
    <row r="266" spans="1:19" x14ac:dyDescent="0.25">
      <c r="A266">
        <v>13</v>
      </c>
      <c r="B266" t="s">
        <v>11</v>
      </c>
      <c r="C266" t="s">
        <v>62</v>
      </c>
      <c r="D266" t="s">
        <v>97</v>
      </c>
      <c r="E266" t="s">
        <v>9</v>
      </c>
      <c r="F266" t="s">
        <v>163</v>
      </c>
      <c r="G266">
        <v>2</v>
      </c>
      <c r="H266">
        <v>24</v>
      </c>
      <c r="I266">
        <v>3</v>
      </c>
      <c r="J266">
        <v>1</v>
      </c>
      <c r="K266">
        <v>3</v>
      </c>
      <c r="L266">
        <v>71</v>
      </c>
      <c r="M266">
        <v>48</v>
      </c>
      <c r="N266">
        <v>18</v>
      </c>
      <c r="O266">
        <v>176</v>
      </c>
      <c r="P266">
        <v>2</v>
      </c>
      <c r="Q266">
        <v>13</v>
      </c>
      <c r="R266">
        <v>16</v>
      </c>
      <c r="S266">
        <v>377</v>
      </c>
    </row>
    <row r="267" spans="1:19" x14ac:dyDescent="0.25">
      <c r="A267">
        <v>14</v>
      </c>
      <c r="B267" t="s">
        <v>26</v>
      </c>
      <c r="C267" t="s">
        <v>62</v>
      </c>
      <c r="D267" t="s">
        <v>14</v>
      </c>
      <c r="E267" t="s">
        <v>97</v>
      </c>
    </row>
    <row r="268" spans="1:19" x14ac:dyDescent="0.25">
      <c r="A268">
        <v>15</v>
      </c>
      <c r="B268" t="s">
        <v>12</v>
      </c>
      <c r="C268" t="s">
        <v>62</v>
      </c>
      <c r="D268" t="s">
        <v>18</v>
      </c>
      <c r="E268" t="s">
        <v>9</v>
      </c>
    </row>
    <row r="269" spans="1:19" x14ac:dyDescent="0.25">
      <c r="A269">
        <v>16</v>
      </c>
      <c r="B269" t="s">
        <v>11</v>
      </c>
      <c r="C269" t="s">
        <v>84</v>
      </c>
      <c r="D269" t="s">
        <v>14</v>
      </c>
      <c r="E269" t="s">
        <v>65</v>
      </c>
      <c r="F269" t="s">
        <v>228</v>
      </c>
      <c r="G269" t="s">
        <v>245</v>
      </c>
    </row>
    <row r="270" spans="1:19" x14ac:dyDescent="0.25">
      <c r="A270">
        <v>17</v>
      </c>
      <c r="B270" t="s">
        <v>11</v>
      </c>
      <c r="C270" t="s">
        <v>62</v>
      </c>
      <c r="D270" t="s">
        <v>14</v>
      </c>
      <c r="E270" t="s">
        <v>65</v>
      </c>
      <c r="F270" t="s">
        <v>14</v>
      </c>
      <c r="G270">
        <v>118</v>
      </c>
    </row>
    <row r="271" spans="1:19" x14ac:dyDescent="0.25">
      <c r="A271">
        <v>18</v>
      </c>
      <c r="B271" t="s">
        <v>11</v>
      </c>
      <c r="C271" t="s">
        <v>84</v>
      </c>
      <c r="D271" t="s">
        <v>14</v>
      </c>
      <c r="E271" t="s">
        <v>9</v>
      </c>
      <c r="F271" t="s">
        <v>63</v>
      </c>
      <c r="G271">
        <v>89</v>
      </c>
    </row>
    <row r="272" spans="1:19" x14ac:dyDescent="0.25">
      <c r="A272">
        <v>19</v>
      </c>
      <c r="B272" t="s">
        <v>13</v>
      </c>
      <c r="C272" t="s">
        <v>104</v>
      </c>
      <c r="D272" t="s">
        <v>14</v>
      </c>
      <c r="E272" t="s">
        <v>63</v>
      </c>
      <c r="F272" t="s">
        <v>18</v>
      </c>
      <c r="G272">
        <v>68</v>
      </c>
    </row>
    <row r="273" spans="1:7" x14ac:dyDescent="0.25">
      <c r="A273">
        <v>20</v>
      </c>
      <c r="B273" t="s">
        <v>26</v>
      </c>
      <c r="C273" t="s">
        <v>87</v>
      </c>
      <c r="D273" t="s">
        <v>63</v>
      </c>
      <c r="E273" t="s">
        <v>9</v>
      </c>
      <c r="F273" t="s">
        <v>65</v>
      </c>
      <c r="G273">
        <v>63</v>
      </c>
    </row>
    <row r="274" spans="1:7" x14ac:dyDescent="0.25">
      <c r="A274">
        <v>21</v>
      </c>
      <c r="B274" t="s">
        <v>11</v>
      </c>
      <c r="C274" t="s">
        <v>84</v>
      </c>
      <c r="D274" t="s">
        <v>18</v>
      </c>
      <c r="E274" t="s">
        <v>65</v>
      </c>
      <c r="F274" t="s">
        <v>88</v>
      </c>
      <c r="G274">
        <v>16</v>
      </c>
    </row>
    <row r="275" spans="1:7" x14ac:dyDescent="0.25">
      <c r="A275">
        <v>22</v>
      </c>
      <c r="B275" t="s">
        <v>11</v>
      </c>
      <c r="C275" t="s">
        <v>84</v>
      </c>
      <c r="D275" t="s">
        <v>14</v>
      </c>
      <c r="E275" t="s">
        <v>124</v>
      </c>
      <c r="F275" t="s">
        <v>124</v>
      </c>
      <c r="G275">
        <v>12</v>
      </c>
    </row>
    <row r="276" spans="1:7" x14ac:dyDescent="0.25">
      <c r="A276">
        <v>23</v>
      </c>
      <c r="B276" t="s">
        <v>13</v>
      </c>
      <c r="C276" t="s">
        <v>104</v>
      </c>
      <c r="D276" t="s">
        <v>14</v>
      </c>
      <c r="E276" t="s">
        <v>63</v>
      </c>
      <c r="F276" t="s">
        <v>97</v>
      </c>
      <c r="G276">
        <v>5</v>
      </c>
    </row>
    <row r="277" spans="1:7" x14ac:dyDescent="0.25">
      <c r="A277">
        <v>24</v>
      </c>
      <c r="B277" t="s">
        <v>17</v>
      </c>
      <c r="C277" t="s">
        <v>84</v>
      </c>
      <c r="D277" t="s">
        <v>18</v>
      </c>
      <c r="E277" t="s">
        <v>9</v>
      </c>
      <c r="F277" t="s">
        <v>192</v>
      </c>
      <c r="G277">
        <v>4</v>
      </c>
    </row>
    <row r="278" spans="1:7" x14ac:dyDescent="0.25">
      <c r="A278">
        <v>25</v>
      </c>
      <c r="B278" t="s">
        <v>11</v>
      </c>
      <c r="C278" t="s">
        <v>104</v>
      </c>
      <c r="D278" t="s">
        <v>14</v>
      </c>
      <c r="E278" t="s">
        <v>65</v>
      </c>
    </row>
    <row r="279" spans="1:7" x14ac:dyDescent="0.25">
      <c r="A279">
        <v>26</v>
      </c>
      <c r="B279" t="s">
        <v>11</v>
      </c>
      <c r="C279" t="s">
        <v>104</v>
      </c>
      <c r="D279" t="s">
        <v>14</v>
      </c>
      <c r="E279" t="s">
        <v>65</v>
      </c>
    </row>
    <row r="280" spans="1:7" x14ac:dyDescent="0.25">
      <c r="A280">
        <v>27</v>
      </c>
      <c r="B280" t="s">
        <v>13</v>
      </c>
      <c r="C280" t="s">
        <v>104</v>
      </c>
      <c r="D280" t="s">
        <v>14</v>
      </c>
      <c r="E280" t="s">
        <v>9</v>
      </c>
    </row>
    <row r="281" spans="1:7" x14ac:dyDescent="0.25">
      <c r="A281">
        <v>28</v>
      </c>
      <c r="B281" t="s">
        <v>13</v>
      </c>
      <c r="C281" t="s">
        <v>104</v>
      </c>
      <c r="D281" t="s">
        <v>18</v>
      </c>
      <c r="E281" t="s">
        <v>63</v>
      </c>
    </row>
    <row r="282" spans="1:7" x14ac:dyDescent="0.25">
      <c r="A282">
        <v>29</v>
      </c>
      <c r="B282" t="s">
        <v>26</v>
      </c>
      <c r="C282" t="s">
        <v>62</v>
      </c>
      <c r="D282" t="s">
        <v>65</v>
      </c>
      <c r="E282" t="s">
        <v>9</v>
      </c>
    </row>
    <row r="283" spans="1:7" x14ac:dyDescent="0.25">
      <c r="A283">
        <v>30</v>
      </c>
      <c r="B283" t="s">
        <v>11</v>
      </c>
      <c r="C283" t="s">
        <v>104</v>
      </c>
      <c r="D283" t="s">
        <v>65</v>
      </c>
      <c r="E283" t="s">
        <v>63</v>
      </c>
    </row>
    <row r="284" spans="1:7" x14ac:dyDescent="0.25">
      <c r="A284">
        <v>31</v>
      </c>
      <c r="B284" t="s">
        <v>11</v>
      </c>
      <c r="C284" t="s">
        <v>84</v>
      </c>
      <c r="D284" t="s">
        <v>14</v>
      </c>
      <c r="E284" t="s">
        <v>63</v>
      </c>
    </row>
    <row r="285" spans="1:7" x14ac:dyDescent="0.25">
      <c r="A285">
        <v>32</v>
      </c>
      <c r="B285" t="s">
        <v>11</v>
      </c>
      <c r="C285" t="s">
        <v>104</v>
      </c>
      <c r="D285" t="s">
        <v>14</v>
      </c>
      <c r="E285" t="s">
        <v>63</v>
      </c>
    </row>
    <row r="286" spans="1:7" x14ac:dyDescent="0.25">
      <c r="A286">
        <v>33</v>
      </c>
      <c r="B286" t="s">
        <v>11</v>
      </c>
      <c r="C286" t="s">
        <v>78</v>
      </c>
      <c r="D286" t="s">
        <v>14</v>
      </c>
      <c r="E286" t="s">
        <v>9</v>
      </c>
    </row>
    <row r="287" spans="1:7" x14ac:dyDescent="0.25">
      <c r="A287">
        <v>34</v>
      </c>
      <c r="B287" t="s">
        <v>11</v>
      </c>
      <c r="C287" t="s">
        <v>62</v>
      </c>
      <c r="D287" t="s">
        <v>14</v>
      </c>
      <c r="E287" t="s">
        <v>9</v>
      </c>
    </row>
    <row r="288" spans="1:7" x14ac:dyDescent="0.25">
      <c r="A288">
        <v>35</v>
      </c>
      <c r="B288" t="s">
        <v>26</v>
      </c>
      <c r="C288" t="s">
        <v>74</v>
      </c>
      <c r="D288" t="s">
        <v>14</v>
      </c>
      <c r="E288" t="s">
        <v>9</v>
      </c>
    </row>
    <row r="289" spans="1:5" x14ac:dyDescent="0.25">
      <c r="A289">
        <v>36</v>
      </c>
      <c r="B289" t="s">
        <v>17</v>
      </c>
      <c r="C289" t="s">
        <v>74</v>
      </c>
      <c r="D289" t="s">
        <v>14</v>
      </c>
      <c r="E289" t="s">
        <v>97</v>
      </c>
    </row>
    <row r="290" spans="1:5" x14ac:dyDescent="0.25">
      <c r="A290">
        <v>37</v>
      </c>
      <c r="B290" t="s">
        <v>11</v>
      </c>
      <c r="C290" t="s">
        <v>84</v>
      </c>
      <c r="D290" t="s">
        <v>63</v>
      </c>
      <c r="E290" t="s">
        <v>9</v>
      </c>
    </row>
    <row r="291" spans="1:5" x14ac:dyDescent="0.25">
      <c r="A291">
        <v>38</v>
      </c>
      <c r="B291" t="s">
        <v>11</v>
      </c>
      <c r="C291" t="s">
        <v>87</v>
      </c>
      <c r="D291" t="s">
        <v>63</v>
      </c>
      <c r="E291" t="s">
        <v>9</v>
      </c>
    </row>
    <row r="292" spans="1:5" x14ac:dyDescent="0.25">
      <c r="A292">
        <v>39</v>
      </c>
      <c r="B292" t="s">
        <v>11</v>
      </c>
      <c r="C292" t="s">
        <v>84</v>
      </c>
      <c r="D292" t="s">
        <v>63</v>
      </c>
      <c r="E292" t="s">
        <v>88</v>
      </c>
    </row>
    <row r="293" spans="1:5" x14ac:dyDescent="0.25">
      <c r="A293">
        <v>40</v>
      </c>
      <c r="B293" t="s">
        <v>11</v>
      </c>
      <c r="C293" t="s">
        <v>104</v>
      </c>
      <c r="D293" t="s">
        <v>18</v>
      </c>
      <c r="E293" t="s">
        <v>124</v>
      </c>
    </row>
    <row r="294" spans="1:5" x14ac:dyDescent="0.25">
      <c r="A294">
        <v>41</v>
      </c>
      <c r="B294" t="s">
        <v>11</v>
      </c>
      <c r="C294" t="s">
        <v>74</v>
      </c>
      <c r="D294" t="s">
        <v>14</v>
      </c>
      <c r="E294" t="s">
        <v>65</v>
      </c>
    </row>
    <row r="295" spans="1:5" x14ac:dyDescent="0.25">
      <c r="A295">
        <v>42</v>
      </c>
      <c r="B295" t="s">
        <v>11</v>
      </c>
      <c r="C295" t="s">
        <v>84</v>
      </c>
      <c r="D295" t="s">
        <v>14</v>
      </c>
      <c r="E295" t="s">
        <v>9</v>
      </c>
    </row>
    <row r="296" spans="1:5" x14ac:dyDescent="0.25">
      <c r="A296">
        <v>43</v>
      </c>
      <c r="B296" t="s">
        <v>11</v>
      </c>
      <c r="C296" t="s">
        <v>104</v>
      </c>
      <c r="D296" t="s">
        <v>14</v>
      </c>
      <c r="E296" t="s">
        <v>65</v>
      </c>
    </row>
    <row r="297" spans="1:5" x14ac:dyDescent="0.25">
      <c r="A297">
        <v>44</v>
      </c>
      <c r="B297" t="s">
        <v>11</v>
      </c>
      <c r="C297" t="s">
        <v>84</v>
      </c>
      <c r="D297" t="s">
        <v>14</v>
      </c>
      <c r="E297" t="s">
        <v>65</v>
      </c>
    </row>
    <row r="298" spans="1:5" x14ac:dyDescent="0.25">
      <c r="A298">
        <v>45</v>
      </c>
      <c r="B298" t="s">
        <v>11</v>
      </c>
      <c r="C298" t="s">
        <v>62</v>
      </c>
      <c r="D298" t="s">
        <v>63</v>
      </c>
      <c r="E298" t="s">
        <v>65</v>
      </c>
    </row>
    <row r="299" spans="1:5" x14ac:dyDescent="0.25">
      <c r="A299">
        <v>46</v>
      </c>
      <c r="B299" t="s">
        <v>11</v>
      </c>
      <c r="C299" t="s">
        <v>62</v>
      </c>
      <c r="D299" t="s">
        <v>18</v>
      </c>
      <c r="E299" t="s">
        <v>63</v>
      </c>
    </row>
    <row r="300" spans="1:5" x14ac:dyDescent="0.25">
      <c r="A300">
        <v>47</v>
      </c>
      <c r="B300" t="s">
        <v>11</v>
      </c>
      <c r="C300" t="s">
        <v>84</v>
      </c>
      <c r="D300" t="s">
        <v>63</v>
      </c>
      <c r="E300" t="s">
        <v>9</v>
      </c>
    </row>
    <row r="301" spans="1:5" x14ac:dyDescent="0.25">
      <c r="A301">
        <v>48</v>
      </c>
      <c r="B301" t="s">
        <v>11</v>
      </c>
      <c r="C301" t="s">
        <v>104</v>
      </c>
      <c r="D301" t="s">
        <v>14</v>
      </c>
      <c r="E301" t="s">
        <v>124</v>
      </c>
    </row>
    <row r="302" spans="1:5" x14ac:dyDescent="0.25">
      <c r="A302">
        <v>49</v>
      </c>
      <c r="B302" t="s">
        <v>11</v>
      </c>
      <c r="C302" t="s">
        <v>78</v>
      </c>
      <c r="D302" t="s">
        <v>18</v>
      </c>
      <c r="E302" t="s">
        <v>65</v>
      </c>
    </row>
    <row r="303" spans="1:5" x14ac:dyDescent="0.25">
      <c r="A303">
        <v>50</v>
      </c>
      <c r="B303" t="s">
        <v>26</v>
      </c>
      <c r="C303" t="s">
        <v>84</v>
      </c>
      <c r="D303" t="s">
        <v>18</v>
      </c>
      <c r="E303" t="s">
        <v>124</v>
      </c>
    </row>
    <row r="304" spans="1:5" x14ac:dyDescent="0.25">
      <c r="A304">
        <v>51</v>
      </c>
      <c r="B304" t="s">
        <v>11</v>
      </c>
      <c r="C304" t="s">
        <v>62</v>
      </c>
      <c r="D304" t="s">
        <v>18</v>
      </c>
      <c r="E304" t="s">
        <v>65</v>
      </c>
    </row>
    <row r="305" spans="1:19" x14ac:dyDescent="0.25">
      <c r="A305">
        <v>52</v>
      </c>
      <c r="B305" t="s">
        <v>11</v>
      </c>
      <c r="C305" t="s">
        <v>78</v>
      </c>
      <c r="D305" t="s">
        <v>63</v>
      </c>
      <c r="E305" t="s">
        <v>9</v>
      </c>
    </row>
    <row r="306" spans="1:19" x14ac:dyDescent="0.25">
      <c r="A306">
        <v>53</v>
      </c>
      <c r="B306" t="s">
        <v>11</v>
      </c>
      <c r="C306" t="s">
        <v>84</v>
      </c>
      <c r="D306" t="s">
        <v>18</v>
      </c>
      <c r="E306" t="s">
        <v>9</v>
      </c>
      <c r="F306" s="2" t="s">
        <v>174</v>
      </c>
      <c r="G306" s="2" t="s">
        <v>222</v>
      </c>
    </row>
    <row r="307" spans="1:19" x14ac:dyDescent="0.25">
      <c r="A307">
        <v>54</v>
      </c>
      <c r="B307" t="s">
        <v>11</v>
      </c>
      <c r="C307" t="s">
        <v>84</v>
      </c>
      <c r="D307" t="s">
        <v>63</v>
      </c>
      <c r="E307" t="s">
        <v>65</v>
      </c>
      <c r="F307" s="2" t="s">
        <v>202</v>
      </c>
      <c r="G307" t="s">
        <v>203</v>
      </c>
      <c r="H307" t="s">
        <v>188</v>
      </c>
      <c r="I307" t="s">
        <v>189</v>
      </c>
      <c r="J307" t="s">
        <v>194</v>
      </c>
      <c r="K307" t="s">
        <v>191</v>
      </c>
      <c r="L307" t="s">
        <v>65</v>
      </c>
      <c r="M307" t="s">
        <v>63</v>
      </c>
      <c r="N307" t="s">
        <v>88</v>
      </c>
      <c r="O307" t="s">
        <v>9</v>
      </c>
      <c r="P307" t="s">
        <v>14</v>
      </c>
      <c r="Q307" t="s">
        <v>97</v>
      </c>
      <c r="R307" t="s">
        <v>124</v>
      </c>
      <c r="S307" t="s">
        <v>163</v>
      </c>
    </row>
    <row r="308" spans="1:19" x14ac:dyDescent="0.25">
      <c r="A308">
        <v>55</v>
      </c>
      <c r="B308" t="s">
        <v>26</v>
      </c>
      <c r="C308" t="s">
        <v>74</v>
      </c>
      <c r="D308" t="s">
        <v>63</v>
      </c>
      <c r="E308" t="s">
        <v>9</v>
      </c>
      <c r="F308" s="5" t="s">
        <v>13</v>
      </c>
      <c r="H308">
        <v>12</v>
      </c>
      <c r="J308">
        <v>1</v>
      </c>
      <c r="K308">
        <v>1</v>
      </c>
      <c r="L308">
        <v>3</v>
      </c>
      <c r="M308">
        <v>18</v>
      </c>
      <c r="O308">
        <v>12</v>
      </c>
      <c r="P308">
        <v>2</v>
      </c>
      <c r="S308">
        <v>49</v>
      </c>
    </row>
    <row r="309" spans="1:19" x14ac:dyDescent="0.25">
      <c r="A309">
        <v>56</v>
      </c>
      <c r="B309" t="s">
        <v>26</v>
      </c>
      <c r="C309" t="s">
        <v>62</v>
      </c>
      <c r="D309" t="s">
        <v>14</v>
      </c>
      <c r="E309" t="s">
        <v>97</v>
      </c>
      <c r="F309" s="5" t="s">
        <v>11</v>
      </c>
      <c r="H309">
        <v>9</v>
      </c>
      <c r="I309">
        <v>2</v>
      </c>
      <c r="K309">
        <v>2</v>
      </c>
      <c r="L309">
        <v>33</v>
      </c>
      <c r="M309">
        <v>14</v>
      </c>
      <c r="N309">
        <v>11</v>
      </c>
      <c r="O309">
        <v>72</v>
      </c>
      <c r="Q309">
        <v>2</v>
      </c>
      <c r="R309">
        <v>10</v>
      </c>
      <c r="S309">
        <v>155</v>
      </c>
    </row>
    <row r="310" spans="1:19" x14ac:dyDescent="0.25">
      <c r="A310">
        <v>57</v>
      </c>
      <c r="B310" t="s">
        <v>13</v>
      </c>
      <c r="C310" t="s">
        <v>104</v>
      </c>
      <c r="D310" t="s">
        <v>18</v>
      </c>
      <c r="E310" t="s">
        <v>9</v>
      </c>
      <c r="F310" s="5" t="s">
        <v>26</v>
      </c>
      <c r="G310">
        <v>2</v>
      </c>
      <c r="H310">
        <v>3</v>
      </c>
      <c r="I310">
        <v>1</v>
      </c>
      <c r="L310">
        <v>22</v>
      </c>
      <c r="M310">
        <v>16</v>
      </c>
      <c r="N310">
        <v>5</v>
      </c>
      <c r="O310">
        <v>60</v>
      </c>
      <c r="Q310">
        <v>9</v>
      </c>
      <c r="R310">
        <v>6</v>
      </c>
      <c r="S310">
        <v>124</v>
      </c>
    </row>
    <row r="311" spans="1:19" x14ac:dyDescent="0.25">
      <c r="A311">
        <v>58</v>
      </c>
      <c r="B311" t="s">
        <v>26</v>
      </c>
      <c r="C311" t="s">
        <v>74</v>
      </c>
      <c r="D311" t="s">
        <v>258</v>
      </c>
      <c r="E311" t="s">
        <v>9</v>
      </c>
      <c r="F311" s="5" t="s">
        <v>12</v>
      </c>
      <c r="L311">
        <v>11</v>
      </c>
      <c r="O311">
        <v>28</v>
      </c>
      <c r="S311">
        <v>39</v>
      </c>
    </row>
    <row r="312" spans="1:19" x14ac:dyDescent="0.25">
      <c r="A312">
        <v>59</v>
      </c>
      <c r="B312" t="s">
        <v>13</v>
      </c>
      <c r="C312" t="s">
        <v>104</v>
      </c>
      <c r="D312" t="s">
        <v>18</v>
      </c>
      <c r="E312" t="s">
        <v>65</v>
      </c>
      <c r="F312" s="5" t="s">
        <v>17</v>
      </c>
      <c r="L312">
        <v>2</v>
      </c>
      <c r="N312">
        <v>2</v>
      </c>
      <c r="O312">
        <v>4</v>
      </c>
      <c r="Q312">
        <v>2</v>
      </c>
      <c r="S312">
        <v>10</v>
      </c>
    </row>
    <row r="313" spans="1:19" x14ac:dyDescent="0.25">
      <c r="A313">
        <v>60</v>
      </c>
      <c r="B313" t="s">
        <v>26</v>
      </c>
      <c r="C313" t="s">
        <v>87</v>
      </c>
      <c r="D313" t="s">
        <v>88</v>
      </c>
      <c r="E313" t="s">
        <v>9</v>
      </c>
      <c r="F313" s="5" t="s">
        <v>163</v>
      </c>
      <c r="G313">
        <v>2</v>
      </c>
      <c r="H313">
        <v>24</v>
      </c>
      <c r="I313">
        <v>3</v>
      </c>
      <c r="J313">
        <v>1</v>
      </c>
      <c r="K313">
        <v>3</v>
      </c>
      <c r="L313">
        <v>71</v>
      </c>
      <c r="M313">
        <v>48</v>
      </c>
      <c r="N313">
        <v>18</v>
      </c>
      <c r="O313">
        <v>176</v>
      </c>
      <c r="P313">
        <v>2</v>
      </c>
      <c r="Q313">
        <v>13</v>
      </c>
      <c r="R313">
        <v>16</v>
      </c>
      <c r="S313">
        <v>377</v>
      </c>
    </row>
    <row r="314" spans="1:19" x14ac:dyDescent="0.25">
      <c r="A314">
        <v>61</v>
      </c>
      <c r="B314" t="s">
        <v>11</v>
      </c>
      <c r="C314" t="s">
        <v>84</v>
      </c>
      <c r="D314" t="s">
        <v>63</v>
      </c>
      <c r="E314" t="s">
        <v>9</v>
      </c>
    </row>
    <row r="315" spans="1:19" x14ac:dyDescent="0.25">
      <c r="A315">
        <v>62</v>
      </c>
      <c r="B315" t="s">
        <v>11</v>
      </c>
      <c r="C315" t="s">
        <v>78</v>
      </c>
      <c r="D315" t="s">
        <v>18</v>
      </c>
      <c r="E315" t="s">
        <v>9</v>
      </c>
    </row>
    <row r="316" spans="1:19" x14ac:dyDescent="0.25">
      <c r="A316">
        <v>63</v>
      </c>
      <c r="B316" t="s">
        <v>26</v>
      </c>
      <c r="C316" t="s">
        <v>84</v>
      </c>
      <c r="D316" t="s">
        <v>124</v>
      </c>
      <c r="E316" t="s">
        <v>88</v>
      </c>
    </row>
    <row r="317" spans="1:19" x14ac:dyDescent="0.25">
      <c r="A317">
        <v>64</v>
      </c>
      <c r="B317" t="s">
        <v>26</v>
      </c>
      <c r="C317" t="s">
        <v>87</v>
      </c>
      <c r="D317" t="s">
        <v>63</v>
      </c>
      <c r="E317" t="s">
        <v>65</v>
      </c>
    </row>
    <row r="318" spans="1:19" x14ac:dyDescent="0.25">
      <c r="A318">
        <v>65</v>
      </c>
      <c r="B318" t="s">
        <v>11</v>
      </c>
      <c r="C318" t="s">
        <v>84</v>
      </c>
      <c r="D318" t="s">
        <v>18</v>
      </c>
      <c r="E318" t="s">
        <v>88</v>
      </c>
    </row>
    <row r="319" spans="1:19" x14ac:dyDescent="0.25">
      <c r="A319">
        <v>66</v>
      </c>
      <c r="B319" t="s">
        <v>13</v>
      </c>
      <c r="C319" t="s">
        <v>104</v>
      </c>
      <c r="D319" t="s">
        <v>65</v>
      </c>
      <c r="E319" t="s">
        <v>9</v>
      </c>
    </row>
    <row r="320" spans="1:19" x14ac:dyDescent="0.25">
      <c r="A320">
        <v>67</v>
      </c>
      <c r="B320" t="s">
        <v>12</v>
      </c>
      <c r="C320" t="s">
        <v>62</v>
      </c>
      <c r="D320" t="s">
        <v>18</v>
      </c>
      <c r="E320" t="s">
        <v>9</v>
      </c>
    </row>
    <row r="321" spans="1:5" x14ac:dyDescent="0.25">
      <c r="A321">
        <v>68</v>
      </c>
      <c r="B321" t="s">
        <v>26</v>
      </c>
      <c r="C321" t="s">
        <v>74</v>
      </c>
      <c r="D321" t="s">
        <v>14</v>
      </c>
      <c r="E321" t="s">
        <v>63</v>
      </c>
    </row>
    <row r="322" spans="1:5" x14ac:dyDescent="0.25">
      <c r="A322">
        <v>69</v>
      </c>
      <c r="B322" t="s">
        <v>13</v>
      </c>
      <c r="C322" t="s">
        <v>104</v>
      </c>
      <c r="D322" t="s">
        <v>124</v>
      </c>
      <c r="E322" t="s">
        <v>14</v>
      </c>
    </row>
    <row r="323" spans="1:5" x14ac:dyDescent="0.25">
      <c r="A323">
        <v>70</v>
      </c>
      <c r="B323" t="s">
        <v>12</v>
      </c>
      <c r="C323" t="s">
        <v>62</v>
      </c>
      <c r="D323" t="s">
        <v>18</v>
      </c>
      <c r="E323" t="s">
        <v>9</v>
      </c>
    </row>
    <row r="324" spans="1:5" x14ac:dyDescent="0.25">
      <c r="A324">
        <v>71</v>
      </c>
      <c r="B324" t="s">
        <v>26</v>
      </c>
      <c r="C324" t="s">
        <v>78</v>
      </c>
      <c r="D324" t="s">
        <v>63</v>
      </c>
      <c r="E324" t="s">
        <v>9</v>
      </c>
    </row>
    <row r="325" spans="1:5" x14ac:dyDescent="0.25">
      <c r="A325">
        <v>72</v>
      </c>
      <c r="B325" t="s">
        <v>26</v>
      </c>
      <c r="C325" t="s">
        <v>87</v>
      </c>
      <c r="D325" t="s">
        <v>63</v>
      </c>
      <c r="E325" t="s">
        <v>88</v>
      </c>
    </row>
    <row r="326" spans="1:5" x14ac:dyDescent="0.25">
      <c r="A326">
        <v>73</v>
      </c>
      <c r="B326" t="s">
        <v>17</v>
      </c>
      <c r="C326" t="s">
        <v>84</v>
      </c>
      <c r="D326" t="s">
        <v>18</v>
      </c>
      <c r="E326" t="s">
        <v>88</v>
      </c>
    </row>
    <row r="327" spans="1:5" x14ac:dyDescent="0.25">
      <c r="A327">
        <v>74</v>
      </c>
      <c r="B327" t="s">
        <v>12</v>
      </c>
      <c r="C327" t="s">
        <v>74</v>
      </c>
      <c r="D327" t="s">
        <v>63</v>
      </c>
      <c r="E327" t="s">
        <v>9</v>
      </c>
    </row>
    <row r="328" spans="1:5" x14ac:dyDescent="0.25">
      <c r="A328">
        <v>75</v>
      </c>
      <c r="B328" t="s">
        <v>26</v>
      </c>
      <c r="C328" t="s">
        <v>78</v>
      </c>
      <c r="D328" t="s">
        <v>18</v>
      </c>
      <c r="E328" t="s">
        <v>65</v>
      </c>
    </row>
    <row r="329" spans="1:5" x14ac:dyDescent="0.25">
      <c r="A329">
        <v>76</v>
      </c>
      <c r="B329" t="s">
        <v>26</v>
      </c>
      <c r="C329" t="s">
        <v>84</v>
      </c>
      <c r="D329" t="s">
        <v>18</v>
      </c>
      <c r="E329" t="s">
        <v>9</v>
      </c>
    </row>
    <row r="330" spans="1:5" x14ac:dyDescent="0.25">
      <c r="A330">
        <v>77</v>
      </c>
      <c r="B330" t="s">
        <v>12</v>
      </c>
      <c r="C330" t="s">
        <v>84</v>
      </c>
      <c r="D330" t="s">
        <v>18</v>
      </c>
      <c r="E330" t="s">
        <v>65</v>
      </c>
    </row>
    <row r="331" spans="1:5" x14ac:dyDescent="0.25">
      <c r="A331">
        <v>78</v>
      </c>
      <c r="B331" t="s">
        <v>13</v>
      </c>
      <c r="C331" t="s">
        <v>104</v>
      </c>
      <c r="D331" t="s">
        <v>63</v>
      </c>
      <c r="E331" t="s">
        <v>65</v>
      </c>
    </row>
    <row r="332" spans="1:5" x14ac:dyDescent="0.25">
      <c r="A332">
        <v>79</v>
      </c>
      <c r="B332" t="s">
        <v>26</v>
      </c>
      <c r="C332" t="s">
        <v>78</v>
      </c>
      <c r="D332" t="s">
        <v>65</v>
      </c>
      <c r="E332" t="s">
        <v>63</v>
      </c>
    </row>
    <row r="333" spans="1:5" x14ac:dyDescent="0.25">
      <c r="A333">
        <v>80</v>
      </c>
      <c r="B333" t="s">
        <v>12</v>
      </c>
      <c r="C333" t="s">
        <v>62</v>
      </c>
      <c r="D333" t="s">
        <v>18</v>
      </c>
      <c r="E333" t="s">
        <v>9</v>
      </c>
    </row>
    <row r="334" spans="1:5" x14ac:dyDescent="0.25">
      <c r="A334">
        <v>81</v>
      </c>
      <c r="B334" t="s">
        <v>26</v>
      </c>
      <c r="C334" t="s">
        <v>74</v>
      </c>
      <c r="D334" t="s">
        <v>63</v>
      </c>
      <c r="E334" t="s">
        <v>9</v>
      </c>
    </row>
    <row r="335" spans="1:5" x14ac:dyDescent="0.25">
      <c r="A335">
        <v>82</v>
      </c>
      <c r="B335" t="s">
        <v>11</v>
      </c>
      <c r="C335" t="s">
        <v>84</v>
      </c>
      <c r="D335" t="s">
        <v>63</v>
      </c>
      <c r="E335" t="s">
        <v>9</v>
      </c>
    </row>
    <row r="336" spans="1:5" x14ac:dyDescent="0.25">
      <c r="A336">
        <v>83</v>
      </c>
      <c r="B336" t="s">
        <v>26</v>
      </c>
      <c r="C336" t="s">
        <v>84</v>
      </c>
      <c r="D336" t="s">
        <v>65</v>
      </c>
      <c r="E336" t="s">
        <v>9</v>
      </c>
    </row>
    <row r="337" spans="1:5" x14ac:dyDescent="0.25">
      <c r="A337">
        <v>84</v>
      </c>
      <c r="B337" t="s">
        <v>26</v>
      </c>
      <c r="C337" t="s">
        <v>74</v>
      </c>
      <c r="D337" t="s">
        <v>14</v>
      </c>
      <c r="E337" t="s">
        <v>9</v>
      </c>
    </row>
    <row r="338" spans="1:5" x14ac:dyDescent="0.25">
      <c r="A338">
        <v>85</v>
      </c>
      <c r="B338" t="s">
        <v>26</v>
      </c>
      <c r="C338" t="s">
        <v>74</v>
      </c>
      <c r="D338" t="s">
        <v>65</v>
      </c>
      <c r="E338" t="s">
        <v>9</v>
      </c>
    </row>
    <row r="339" spans="1:5" x14ac:dyDescent="0.25">
      <c r="A339">
        <v>86</v>
      </c>
      <c r="B339" t="s">
        <v>12</v>
      </c>
      <c r="C339" t="s">
        <v>62</v>
      </c>
      <c r="D339" t="s">
        <v>124</v>
      </c>
      <c r="E339" t="s">
        <v>9</v>
      </c>
    </row>
    <row r="340" spans="1:5" x14ac:dyDescent="0.25">
      <c r="A340">
        <v>87</v>
      </c>
      <c r="B340" t="s">
        <v>26</v>
      </c>
      <c r="C340" t="s">
        <v>87</v>
      </c>
      <c r="D340" t="s">
        <v>63</v>
      </c>
      <c r="E340" t="s">
        <v>9</v>
      </c>
    </row>
    <row r="341" spans="1:5" x14ac:dyDescent="0.25">
      <c r="A341">
        <v>88</v>
      </c>
      <c r="B341" t="s">
        <v>12</v>
      </c>
      <c r="C341" t="s">
        <v>62</v>
      </c>
      <c r="D341" t="s">
        <v>18</v>
      </c>
      <c r="E341" t="s">
        <v>65</v>
      </c>
    </row>
    <row r="342" spans="1:5" x14ac:dyDescent="0.25">
      <c r="A342">
        <v>89</v>
      </c>
      <c r="B342" t="s">
        <v>12</v>
      </c>
      <c r="C342" t="s">
        <v>84</v>
      </c>
      <c r="D342" t="s">
        <v>18</v>
      </c>
      <c r="E342" t="s">
        <v>65</v>
      </c>
    </row>
    <row r="343" spans="1:5" x14ac:dyDescent="0.25">
      <c r="A343">
        <v>90</v>
      </c>
      <c r="B343" t="s">
        <v>11</v>
      </c>
      <c r="C343" t="s">
        <v>87</v>
      </c>
      <c r="D343" t="s">
        <v>14</v>
      </c>
      <c r="E343" t="s">
        <v>97</v>
      </c>
    </row>
    <row r="344" spans="1:5" x14ac:dyDescent="0.25">
      <c r="A344">
        <v>91</v>
      </c>
      <c r="B344" t="s">
        <v>11</v>
      </c>
      <c r="C344" t="s">
        <v>84</v>
      </c>
      <c r="D344" t="s">
        <v>18</v>
      </c>
      <c r="E344" t="s">
        <v>9</v>
      </c>
    </row>
    <row r="345" spans="1:5" x14ac:dyDescent="0.25">
      <c r="A345">
        <v>92</v>
      </c>
      <c r="B345" t="s">
        <v>26</v>
      </c>
      <c r="C345" t="s">
        <v>87</v>
      </c>
      <c r="D345" t="s">
        <v>88</v>
      </c>
      <c r="E345" t="s">
        <v>9</v>
      </c>
    </row>
    <row r="346" spans="1:5" x14ac:dyDescent="0.25">
      <c r="A346">
        <v>93</v>
      </c>
      <c r="B346" t="s">
        <v>11</v>
      </c>
      <c r="C346" t="s">
        <v>87</v>
      </c>
      <c r="D346" t="s">
        <v>63</v>
      </c>
      <c r="E346" t="s">
        <v>9</v>
      </c>
    </row>
    <row r="347" spans="1:5" x14ac:dyDescent="0.25">
      <c r="A347">
        <v>94</v>
      </c>
      <c r="B347" t="s">
        <v>26</v>
      </c>
      <c r="C347" t="s">
        <v>84</v>
      </c>
      <c r="D347" t="s">
        <v>18</v>
      </c>
      <c r="E347" t="s">
        <v>65</v>
      </c>
    </row>
    <row r="348" spans="1:5" x14ac:dyDescent="0.25">
      <c r="A348">
        <v>95</v>
      </c>
      <c r="B348" t="s">
        <v>26</v>
      </c>
      <c r="C348" t="s">
        <v>62</v>
      </c>
      <c r="D348" t="s">
        <v>14</v>
      </c>
      <c r="E348" t="s">
        <v>9</v>
      </c>
    </row>
    <row r="349" spans="1:5" x14ac:dyDescent="0.25">
      <c r="A349">
        <v>96</v>
      </c>
      <c r="B349" t="s">
        <v>26</v>
      </c>
      <c r="C349" t="s">
        <v>84</v>
      </c>
      <c r="D349" t="s">
        <v>88</v>
      </c>
      <c r="E349" t="s">
        <v>65</v>
      </c>
    </row>
    <row r="350" spans="1:5" x14ac:dyDescent="0.25">
      <c r="A350">
        <v>97</v>
      </c>
      <c r="B350" t="s">
        <v>13</v>
      </c>
      <c r="C350" t="s">
        <v>104</v>
      </c>
      <c r="D350" t="s">
        <v>18</v>
      </c>
      <c r="E350" t="s">
        <v>9</v>
      </c>
    </row>
    <row r="351" spans="1:5" x14ac:dyDescent="0.25">
      <c r="A351">
        <v>98</v>
      </c>
      <c r="B351" t="s">
        <v>26</v>
      </c>
      <c r="C351" t="s">
        <v>87</v>
      </c>
      <c r="D351" t="s">
        <v>14</v>
      </c>
      <c r="E351" t="s">
        <v>65</v>
      </c>
    </row>
    <row r="352" spans="1:5" x14ac:dyDescent="0.25">
      <c r="A352">
        <v>99</v>
      </c>
      <c r="B352" t="s">
        <v>26</v>
      </c>
      <c r="C352" t="s">
        <v>84</v>
      </c>
      <c r="D352" t="s">
        <v>258</v>
      </c>
      <c r="E352" t="s">
        <v>9</v>
      </c>
    </row>
    <row r="353" spans="1:5" x14ac:dyDescent="0.25">
      <c r="A353">
        <v>100</v>
      </c>
      <c r="B353" t="s">
        <v>26</v>
      </c>
      <c r="C353" t="s">
        <v>62</v>
      </c>
      <c r="D353" t="s">
        <v>18</v>
      </c>
      <c r="E353" t="s">
        <v>65</v>
      </c>
    </row>
    <row r="354" spans="1:5" x14ac:dyDescent="0.25">
      <c r="A354">
        <v>101</v>
      </c>
      <c r="B354" t="s">
        <v>26</v>
      </c>
      <c r="C354" t="s">
        <v>62</v>
      </c>
      <c r="D354" t="s">
        <v>65</v>
      </c>
      <c r="E354" t="s">
        <v>9</v>
      </c>
    </row>
    <row r="355" spans="1:5" x14ac:dyDescent="0.25">
      <c r="A355">
        <v>102</v>
      </c>
      <c r="B355" t="s">
        <v>26</v>
      </c>
      <c r="C355" t="s">
        <v>62</v>
      </c>
      <c r="D355" t="s">
        <v>14</v>
      </c>
      <c r="E355" t="s">
        <v>97</v>
      </c>
    </row>
    <row r="356" spans="1:5" x14ac:dyDescent="0.25">
      <c r="A356">
        <v>103</v>
      </c>
      <c r="B356" t="s">
        <v>26</v>
      </c>
      <c r="C356" t="s">
        <v>87</v>
      </c>
      <c r="D356" t="s">
        <v>63</v>
      </c>
      <c r="E356" t="s">
        <v>9</v>
      </c>
    </row>
    <row r="357" spans="1:5" x14ac:dyDescent="0.25">
      <c r="A357">
        <v>104</v>
      </c>
      <c r="B357" t="s">
        <v>26</v>
      </c>
      <c r="C357" t="s">
        <v>62</v>
      </c>
      <c r="D357" t="s">
        <v>65</v>
      </c>
      <c r="E357" t="s">
        <v>9</v>
      </c>
    </row>
    <row r="358" spans="1:5" x14ac:dyDescent="0.25">
      <c r="A358">
        <v>105</v>
      </c>
      <c r="B358" t="s">
        <v>26</v>
      </c>
      <c r="C358" t="s">
        <v>74</v>
      </c>
      <c r="D358" t="s">
        <v>14</v>
      </c>
      <c r="E358" t="s">
        <v>9</v>
      </c>
    </row>
    <row r="359" spans="1:5" x14ac:dyDescent="0.25">
      <c r="A359">
        <v>106</v>
      </c>
      <c r="B359" t="s">
        <v>26</v>
      </c>
      <c r="C359" t="s">
        <v>84</v>
      </c>
      <c r="D359" t="s">
        <v>18</v>
      </c>
      <c r="E359" t="s">
        <v>124</v>
      </c>
    </row>
    <row r="360" spans="1:5" x14ac:dyDescent="0.25">
      <c r="A360">
        <v>107</v>
      </c>
      <c r="B360" t="s">
        <v>26</v>
      </c>
      <c r="C360" t="s">
        <v>78</v>
      </c>
      <c r="D360" t="s">
        <v>65</v>
      </c>
      <c r="E360" t="s">
        <v>63</v>
      </c>
    </row>
    <row r="361" spans="1:5" x14ac:dyDescent="0.25">
      <c r="A361">
        <v>108</v>
      </c>
      <c r="B361" t="s">
        <v>26</v>
      </c>
      <c r="C361" t="s">
        <v>84</v>
      </c>
      <c r="D361" t="s">
        <v>65</v>
      </c>
      <c r="E361" t="s">
        <v>9</v>
      </c>
    </row>
    <row r="362" spans="1:5" x14ac:dyDescent="0.25">
      <c r="A362">
        <v>109</v>
      </c>
      <c r="B362" t="s">
        <v>12</v>
      </c>
      <c r="C362" t="s">
        <v>84</v>
      </c>
      <c r="D362" t="s">
        <v>18</v>
      </c>
      <c r="E362" t="s">
        <v>65</v>
      </c>
    </row>
    <row r="363" spans="1:5" x14ac:dyDescent="0.25">
      <c r="A363">
        <v>110</v>
      </c>
      <c r="B363" t="s">
        <v>12</v>
      </c>
      <c r="C363" t="s">
        <v>62</v>
      </c>
      <c r="D363" t="s">
        <v>18</v>
      </c>
      <c r="E363" t="s">
        <v>9</v>
      </c>
    </row>
    <row r="364" spans="1:5" x14ac:dyDescent="0.25">
      <c r="A364">
        <v>111</v>
      </c>
      <c r="B364" t="s">
        <v>12</v>
      </c>
      <c r="C364" t="s">
        <v>62</v>
      </c>
      <c r="D364" t="s">
        <v>124</v>
      </c>
      <c r="E364" t="s">
        <v>9</v>
      </c>
    </row>
    <row r="365" spans="1:5" x14ac:dyDescent="0.25">
      <c r="A365">
        <v>112</v>
      </c>
      <c r="B365" t="s">
        <v>13</v>
      </c>
      <c r="C365" t="s">
        <v>78</v>
      </c>
      <c r="D365" t="s">
        <v>14</v>
      </c>
      <c r="E365" t="s">
        <v>63</v>
      </c>
    </row>
    <row r="366" spans="1:5" x14ac:dyDescent="0.25">
      <c r="A366">
        <v>113</v>
      </c>
      <c r="B366" t="s">
        <v>13</v>
      </c>
      <c r="C366" t="s">
        <v>78</v>
      </c>
      <c r="D366" t="s">
        <v>18</v>
      </c>
      <c r="E366" t="s">
        <v>63</v>
      </c>
    </row>
    <row r="367" spans="1:5" x14ac:dyDescent="0.25">
      <c r="A367">
        <v>114</v>
      </c>
      <c r="B367" t="s">
        <v>13</v>
      </c>
      <c r="C367" t="s">
        <v>78</v>
      </c>
      <c r="D367" t="s">
        <v>18</v>
      </c>
      <c r="E367" t="s">
        <v>63</v>
      </c>
    </row>
    <row r="368" spans="1:5" x14ac:dyDescent="0.25">
      <c r="A368">
        <v>115</v>
      </c>
      <c r="B368" t="s">
        <v>13</v>
      </c>
      <c r="C368" t="s">
        <v>78</v>
      </c>
      <c r="D368" t="s">
        <v>14</v>
      </c>
      <c r="E368" t="s">
        <v>63</v>
      </c>
    </row>
    <row r="369" spans="1:5" x14ac:dyDescent="0.25">
      <c r="A369">
        <v>116</v>
      </c>
      <c r="B369" t="s">
        <v>13</v>
      </c>
      <c r="C369" t="s">
        <v>104</v>
      </c>
      <c r="D369" t="s">
        <v>18</v>
      </c>
      <c r="E369" t="s">
        <v>63</v>
      </c>
    </row>
    <row r="370" spans="1:5" x14ac:dyDescent="0.25">
      <c r="A370">
        <v>117</v>
      </c>
      <c r="B370" t="s">
        <v>11</v>
      </c>
      <c r="C370" t="s">
        <v>78</v>
      </c>
      <c r="D370" t="s">
        <v>14</v>
      </c>
      <c r="E370" t="s">
        <v>63</v>
      </c>
    </row>
    <row r="371" spans="1:5" x14ac:dyDescent="0.25">
      <c r="A371">
        <v>118</v>
      </c>
      <c r="B371" t="s">
        <v>26</v>
      </c>
      <c r="C371" t="s">
        <v>74</v>
      </c>
      <c r="D371" t="s">
        <v>63</v>
      </c>
      <c r="E371" t="s">
        <v>9</v>
      </c>
    </row>
    <row r="372" spans="1:5" x14ac:dyDescent="0.25">
      <c r="A372">
        <v>119</v>
      </c>
      <c r="B372" t="s">
        <v>26</v>
      </c>
      <c r="C372" t="s">
        <v>62</v>
      </c>
      <c r="D372" t="s">
        <v>97</v>
      </c>
      <c r="E372" t="s">
        <v>9</v>
      </c>
    </row>
    <row r="373" spans="1:5" x14ac:dyDescent="0.25">
      <c r="A373">
        <v>120</v>
      </c>
      <c r="B373" t="s">
        <v>26</v>
      </c>
      <c r="C373" t="s">
        <v>62</v>
      </c>
      <c r="D373" t="s">
        <v>14</v>
      </c>
      <c r="E373" t="s">
        <v>9</v>
      </c>
    </row>
    <row r="374" spans="1:5" x14ac:dyDescent="0.25">
      <c r="A374">
        <v>121</v>
      </c>
      <c r="B374" t="s">
        <v>11</v>
      </c>
      <c r="C374" t="s">
        <v>84</v>
      </c>
      <c r="D374" t="s">
        <v>63</v>
      </c>
      <c r="E374" t="s">
        <v>9</v>
      </c>
    </row>
    <row r="375" spans="1:5" x14ac:dyDescent="0.25">
      <c r="A375">
        <v>122</v>
      </c>
      <c r="B375" t="s">
        <v>11</v>
      </c>
      <c r="C375" t="s">
        <v>87</v>
      </c>
      <c r="D375" t="s">
        <v>63</v>
      </c>
      <c r="E375" t="s">
        <v>9</v>
      </c>
    </row>
    <row r="376" spans="1:5" x14ac:dyDescent="0.25">
      <c r="A376">
        <v>123</v>
      </c>
      <c r="B376" t="s">
        <v>26</v>
      </c>
      <c r="C376" t="s">
        <v>62</v>
      </c>
      <c r="D376" t="s">
        <v>18</v>
      </c>
      <c r="E376" t="s">
        <v>63</v>
      </c>
    </row>
    <row r="377" spans="1:5" x14ac:dyDescent="0.25">
      <c r="A377">
        <v>124</v>
      </c>
      <c r="B377" t="s">
        <v>11</v>
      </c>
      <c r="C377" t="s">
        <v>84</v>
      </c>
      <c r="D377" t="s">
        <v>63</v>
      </c>
      <c r="E377" t="s">
        <v>9</v>
      </c>
    </row>
    <row r="378" spans="1:5" x14ac:dyDescent="0.25">
      <c r="A378">
        <v>125</v>
      </c>
      <c r="B378" t="s">
        <v>11</v>
      </c>
      <c r="C378" t="s">
        <v>87</v>
      </c>
      <c r="D378" t="s">
        <v>63</v>
      </c>
      <c r="E378" t="s">
        <v>88</v>
      </c>
    </row>
    <row r="379" spans="1:5" x14ac:dyDescent="0.25">
      <c r="A379">
        <v>126</v>
      </c>
      <c r="B379" t="s">
        <v>12</v>
      </c>
      <c r="C379" t="s">
        <v>84</v>
      </c>
      <c r="D379" t="s">
        <v>14</v>
      </c>
      <c r="E379" t="s">
        <v>9</v>
      </c>
    </row>
    <row r="380" spans="1:5" x14ac:dyDescent="0.25">
      <c r="A380">
        <v>127</v>
      </c>
      <c r="B380" t="s">
        <v>11</v>
      </c>
      <c r="C380" t="s">
        <v>84</v>
      </c>
      <c r="D380" t="s">
        <v>14</v>
      </c>
      <c r="E380" t="s">
        <v>124</v>
      </c>
    </row>
    <row r="381" spans="1:5" x14ac:dyDescent="0.25">
      <c r="A381">
        <v>128</v>
      </c>
      <c r="B381" t="s">
        <v>13</v>
      </c>
      <c r="C381" t="s">
        <v>104</v>
      </c>
      <c r="D381" t="s">
        <v>14</v>
      </c>
      <c r="E381" t="s">
        <v>63</v>
      </c>
    </row>
    <row r="382" spans="1:5" x14ac:dyDescent="0.25">
      <c r="A382">
        <v>129</v>
      </c>
      <c r="B382" t="s">
        <v>17</v>
      </c>
      <c r="C382" t="s">
        <v>84</v>
      </c>
      <c r="D382" t="s">
        <v>18</v>
      </c>
      <c r="E382" t="s">
        <v>9</v>
      </c>
    </row>
    <row r="383" spans="1:5" x14ac:dyDescent="0.25">
      <c r="A383">
        <v>130</v>
      </c>
      <c r="B383" t="s">
        <v>11</v>
      </c>
      <c r="C383" t="s">
        <v>104</v>
      </c>
      <c r="D383" t="s">
        <v>14</v>
      </c>
      <c r="E383" t="s">
        <v>65</v>
      </c>
    </row>
    <row r="384" spans="1:5" x14ac:dyDescent="0.25">
      <c r="A384">
        <v>131</v>
      </c>
      <c r="B384" t="s">
        <v>11</v>
      </c>
      <c r="C384" t="s">
        <v>104</v>
      </c>
      <c r="D384" t="s">
        <v>14</v>
      </c>
      <c r="E384" t="s">
        <v>65</v>
      </c>
    </row>
    <row r="385" spans="1:5" x14ac:dyDescent="0.25">
      <c r="A385">
        <v>132</v>
      </c>
      <c r="B385" t="s">
        <v>13</v>
      </c>
      <c r="C385" t="s">
        <v>104</v>
      </c>
      <c r="D385" t="s">
        <v>14</v>
      </c>
      <c r="E385" t="s">
        <v>9</v>
      </c>
    </row>
    <row r="386" spans="1:5" x14ac:dyDescent="0.25">
      <c r="A386">
        <v>133</v>
      </c>
      <c r="B386" t="s">
        <v>26</v>
      </c>
      <c r="C386" t="s">
        <v>62</v>
      </c>
      <c r="D386" t="s">
        <v>18</v>
      </c>
      <c r="E386" t="s">
        <v>65</v>
      </c>
    </row>
    <row r="387" spans="1:5" x14ac:dyDescent="0.25">
      <c r="A387">
        <v>134</v>
      </c>
      <c r="B387" t="s">
        <v>11</v>
      </c>
      <c r="C387" t="s">
        <v>78</v>
      </c>
      <c r="D387" t="s">
        <v>63</v>
      </c>
      <c r="E387" t="s">
        <v>9</v>
      </c>
    </row>
    <row r="388" spans="1:5" x14ac:dyDescent="0.25">
      <c r="A388">
        <v>135</v>
      </c>
      <c r="B388" t="s">
        <v>11</v>
      </c>
      <c r="C388" t="s">
        <v>84</v>
      </c>
      <c r="D388" t="s">
        <v>18</v>
      </c>
      <c r="E388" t="s">
        <v>9</v>
      </c>
    </row>
    <row r="389" spans="1:5" x14ac:dyDescent="0.25">
      <c r="A389">
        <v>136</v>
      </c>
      <c r="B389" t="s">
        <v>11</v>
      </c>
      <c r="C389" t="s">
        <v>84</v>
      </c>
      <c r="D389" t="s">
        <v>63</v>
      </c>
      <c r="E389" t="s">
        <v>9</v>
      </c>
    </row>
    <row r="390" spans="1:5" x14ac:dyDescent="0.25">
      <c r="A390">
        <v>137</v>
      </c>
      <c r="B390" t="s">
        <v>11</v>
      </c>
      <c r="C390" t="s">
        <v>87</v>
      </c>
      <c r="D390" t="s">
        <v>63</v>
      </c>
      <c r="E390" t="s">
        <v>9</v>
      </c>
    </row>
    <row r="391" spans="1:5" x14ac:dyDescent="0.25">
      <c r="A391">
        <v>138</v>
      </c>
      <c r="B391" t="s">
        <v>26</v>
      </c>
      <c r="C391" t="s">
        <v>62</v>
      </c>
      <c r="D391" t="s">
        <v>18</v>
      </c>
      <c r="E391" t="s">
        <v>63</v>
      </c>
    </row>
    <row r="392" spans="1:5" x14ac:dyDescent="0.25">
      <c r="A392">
        <v>139</v>
      </c>
      <c r="B392" t="s">
        <v>11</v>
      </c>
      <c r="C392" t="s">
        <v>84</v>
      </c>
      <c r="D392" t="s">
        <v>63</v>
      </c>
      <c r="E392" t="s">
        <v>9</v>
      </c>
    </row>
    <row r="393" spans="1:5" x14ac:dyDescent="0.25">
      <c r="A393">
        <v>140</v>
      </c>
      <c r="B393" t="s">
        <v>11</v>
      </c>
      <c r="C393" t="s">
        <v>87</v>
      </c>
      <c r="D393" t="s">
        <v>63</v>
      </c>
      <c r="E393" t="s">
        <v>9</v>
      </c>
    </row>
    <row r="394" spans="1:5" x14ac:dyDescent="0.25">
      <c r="A394">
        <v>141</v>
      </c>
      <c r="B394" t="s">
        <v>26</v>
      </c>
      <c r="C394" t="s">
        <v>84</v>
      </c>
      <c r="D394" t="s">
        <v>18</v>
      </c>
      <c r="E394" t="s">
        <v>65</v>
      </c>
    </row>
    <row r="395" spans="1:5" x14ac:dyDescent="0.25">
      <c r="A395">
        <v>142</v>
      </c>
      <c r="B395" t="s">
        <v>26</v>
      </c>
      <c r="C395" t="s">
        <v>62</v>
      </c>
      <c r="D395" t="s">
        <v>14</v>
      </c>
      <c r="E395" t="s">
        <v>9</v>
      </c>
    </row>
    <row r="396" spans="1:5" x14ac:dyDescent="0.25">
      <c r="A396">
        <v>143</v>
      </c>
      <c r="B396" t="s">
        <v>11</v>
      </c>
      <c r="C396" t="s">
        <v>62</v>
      </c>
      <c r="D396" t="s">
        <v>14</v>
      </c>
      <c r="E396" t="s">
        <v>65</v>
      </c>
    </row>
    <row r="397" spans="1:5" x14ac:dyDescent="0.25">
      <c r="A397">
        <v>144</v>
      </c>
      <c r="B397" t="s">
        <v>12</v>
      </c>
      <c r="C397" t="s">
        <v>74</v>
      </c>
      <c r="D397" t="s">
        <v>18</v>
      </c>
      <c r="E397" t="s">
        <v>9</v>
      </c>
    </row>
    <row r="398" spans="1:5" x14ac:dyDescent="0.25">
      <c r="A398">
        <v>145</v>
      </c>
      <c r="B398" t="s">
        <v>11</v>
      </c>
      <c r="C398" t="s">
        <v>87</v>
      </c>
      <c r="D398" t="s">
        <v>63</v>
      </c>
      <c r="E398" t="s">
        <v>9</v>
      </c>
    </row>
    <row r="399" spans="1:5" x14ac:dyDescent="0.25">
      <c r="A399">
        <v>146</v>
      </c>
      <c r="B399" t="s">
        <v>11</v>
      </c>
      <c r="C399" t="s">
        <v>62</v>
      </c>
      <c r="D399" t="s">
        <v>18</v>
      </c>
      <c r="E399" t="s">
        <v>63</v>
      </c>
    </row>
    <row r="400" spans="1:5" x14ac:dyDescent="0.25">
      <c r="A400">
        <v>147</v>
      </c>
      <c r="B400" t="s">
        <v>11</v>
      </c>
      <c r="C400" t="s">
        <v>84</v>
      </c>
      <c r="D400" t="s">
        <v>63</v>
      </c>
      <c r="E400" t="s">
        <v>9</v>
      </c>
    </row>
    <row r="401" spans="1:5" x14ac:dyDescent="0.25">
      <c r="A401">
        <v>148</v>
      </c>
      <c r="B401" t="s">
        <v>26</v>
      </c>
      <c r="C401" t="s">
        <v>84</v>
      </c>
      <c r="D401" t="s">
        <v>65</v>
      </c>
      <c r="E401" t="s">
        <v>9</v>
      </c>
    </row>
    <row r="402" spans="1:5" x14ac:dyDescent="0.25">
      <c r="A402">
        <v>149</v>
      </c>
      <c r="B402" t="s">
        <v>26</v>
      </c>
      <c r="C402" t="s">
        <v>74</v>
      </c>
      <c r="D402" t="s">
        <v>14</v>
      </c>
      <c r="E402" t="s">
        <v>9</v>
      </c>
    </row>
    <row r="403" spans="1:5" x14ac:dyDescent="0.25">
      <c r="A403">
        <v>150</v>
      </c>
      <c r="B403" t="s">
        <v>26</v>
      </c>
      <c r="C403" t="s">
        <v>74</v>
      </c>
      <c r="D403" t="s">
        <v>65</v>
      </c>
      <c r="E403" t="s">
        <v>9</v>
      </c>
    </row>
    <row r="404" spans="1:5" x14ac:dyDescent="0.25">
      <c r="A404">
        <v>151</v>
      </c>
      <c r="B404" t="s">
        <v>12</v>
      </c>
      <c r="C404" t="s">
        <v>62</v>
      </c>
      <c r="D404" t="s">
        <v>124</v>
      </c>
      <c r="E404" t="s">
        <v>9</v>
      </c>
    </row>
    <row r="405" spans="1:5" x14ac:dyDescent="0.25">
      <c r="A405">
        <v>152</v>
      </c>
      <c r="B405" t="s">
        <v>26</v>
      </c>
      <c r="C405" t="s">
        <v>62</v>
      </c>
      <c r="D405" t="s">
        <v>14</v>
      </c>
      <c r="E405" t="s">
        <v>97</v>
      </c>
    </row>
    <row r="406" spans="1:5" x14ac:dyDescent="0.25">
      <c r="A406">
        <v>153</v>
      </c>
      <c r="B406" t="s">
        <v>12</v>
      </c>
      <c r="C406" t="s">
        <v>62</v>
      </c>
      <c r="D406" t="s">
        <v>18</v>
      </c>
      <c r="E406" t="s">
        <v>9</v>
      </c>
    </row>
    <row r="407" spans="1:5" x14ac:dyDescent="0.25">
      <c r="A407">
        <v>154</v>
      </c>
      <c r="B407" t="s">
        <v>11</v>
      </c>
      <c r="C407" t="s">
        <v>84</v>
      </c>
      <c r="D407" t="s">
        <v>14</v>
      </c>
      <c r="E407" t="s">
        <v>65</v>
      </c>
    </row>
    <row r="408" spans="1:5" x14ac:dyDescent="0.25">
      <c r="A408">
        <v>155</v>
      </c>
      <c r="B408" t="s">
        <v>11</v>
      </c>
      <c r="C408" t="s">
        <v>84</v>
      </c>
      <c r="D408" t="s">
        <v>63</v>
      </c>
      <c r="E408" t="s">
        <v>9</v>
      </c>
    </row>
    <row r="409" spans="1:5" x14ac:dyDescent="0.25">
      <c r="A409">
        <v>156</v>
      </c>
      <c r="B409" t="s">
        <v>11</v>
      </c>
      <c r="C409" t="s">
        <v>87</v>
      </c>
      <c r="D409" t="s">
        <v>63</v>
      </c>
      <c r="E409" t="s">
        <v>9</v>
      </c>
    </row>
    <row r="410" spans="1:5" x14ac:dyDescent="0.25">
      <c r="A410">
        <v>157</v>
      </c>
      <c r="B410" t="s">
        <v>11</v>
      </c>
      <c r="C410" t="s">
        <v>84</v>
      </c>
      <c r="D410" t="s">
        <v>63</v>
      </c>
      <c r="E410" t="s">
        <v>88</v>
      </c>
    </row>
    <row r="411" spans="1:5" x14ac:dyDescent="0.25">
      <c r="A411">
        <v>158</v>
      </c>
      <c r="B411" t="s">
        <v>26</v>
      </c>
      <c r="C411" t="s">
        <v>74</v>
      </c>
      <c r="D411" t="s">
        <v>14</v>
      </c>
      <c r="E411" t="s">
        <v>9</v>
      </c>
    </row>
    <row r="412" spans="1:5" x14ac:dyDescent="0.25">
      <c r="A412">
        <v>159</v>
      </c>
      <c r="B412" t="s">
        <v>26</v>
      </c>
      <c r="C412" t="s">
        <v>74</v>
      </c>
      <c r="D412" t="s">
        <v>65</v>
      </c>
      <c r="E412" t="s">
        <v>9</v>
      </c>
    </row>
    <row r="413" spans="1:5" x14ac:dyDescent="0.25">
      <c r="A413">
        <v>160</v>
      </c>
      <c r="B413" t="s">
        <v>12</v>
      </c>
      <c r="C413" t="s">
        <v>62</v>
      </c>
      <c r="D413" t="s">
        <v>124</v>
      </c>
      <c r="E413" t="s">
        <v>9</v>
      </c>
    </row>
    <row r="414" spans="1:5" x14ac:dyDescent="0.25">
      <c r="A414">
        <v>161</v>
      </c>
      <c r="B414" t="s">
        <v>26</v>
      </c>
      <c r="C414" t="s">
        <v>87</v>
      </c>
      <c r="D414" t="s">
        <v>63</v>
      </c>
      <c r="E414" t="s">
        <v>9</v>
      </c>
    </row>
    <row r="415" spans="1:5" x14ac:dyDescent="0.25">
      <c r="A415">
        <v>162</v>
      </c>
      <c r="B415" t="s">
        <v>11</v>
      </c>
      <c r="C415" t="s">
        <v>84</v>
      </c>
      <c r="D415" t="s">
        <v>63</v>
      </c>
      <c r="E415" t="s">
        <v>9</v>
      </c>
    </row>
    <row r="416" spans="1:5" x14ac:dyDescent="0.25">
      <c r="A416">
        <v>163</v>
      </c>
      <c r="B416" t="s">
        <v>11</v>
      </c>
      <c r="C416" t="s">
        <v>78</v>
      </c>
      <c r="D416" t="s">
        <v>18</v>
      </c>
      <c r="E416" t="s">
        <v>9</v>
      </c>
    </row>
    <row r="417" spans="1:5" x14ac:dyDescent="0.25">
      <c r="A417">
        <v>164</v>
      </c>
      <c r="B417" t="s">
        <v>26</v>
      </c>
      <c r="C417" t="s">
        <v>84</v>
      </c>
      <c r="D417" t="s">
        <v>124</v>
      </c>
      <c r="E417" t="s">
        <v>88</v>
      </c>
    </row>
    <row r="418" spans="1:5" x14ac:dyDescent="0.25">
      <c r="A418">
        <v>165</v>
      </c>
      <c r="B418" t="s">
        <v>26</v>
      </c>
      <c r="C418" t="s">
        <v>87</v>
      </c>
      <c r="D418" t="s">
        <v>63</v>
      </c>
      <c r="E418" t="s">
        <v>65</v>
      </c>
    </row>
    <row r="419" spans="1:5" x14ac:dyDescent="0.25">
      <c r="A419">
        <v>166</v>
      </c>
      <c r="B419" t="s">
        <v>11</v>
      </c>
      <c r="C419" t="s">
        <v>84</v>
      </c>
      <c r="D419" t="s">
        <v>18</v>
      </c>
      <c r="E419" t="s">
        <v>88</v>
      </c>
    </row>
    <row r="420" spans="1:5" x14ac:dyDescent="0.25">
      <c r="A420">
        <v>167</v>
      </c>
      <c r="B420" t="s">
        <v>13</v>
      </c>
      <c r="C420" t="s">
        <v>104</v>
      </c>
      <c r="D420" t="s">
        <v>65</v>
      </c>
      <c r="E420" t="s">
        <v>9</v>
      </c>
    </row>
    <row r="421" spans="1:5" x14ac:dyDescent="0.25">
      <c r="A421">
        <v>168</v>
      </c>
      <c r="B421" t="s">
        <v>12</v>
      </c>
      <c r="C421" t="s">
        <v>62</v>
      </c>
      <c r="D421" t="s">
        <v>18</v>
      </c>
      <c r="E421" t="s">
        <v>9</v>
      </c>
    </row>
    <row r="422" spans="1:5" x14ac:dyDescent="0.25">
      <c r="A422">
        <v>169</v>
      </c>
      <c r="B422" t="s">
        <v>26</v>
      </c>
      <c r="C422" t="s">
        <v>74</v>
      </c>
      <c r="D422" t="s">
        <v>14</v>
      </c>
      <c r="E422" t="s">
        <v>63</v>
      </c>
    </row>
    <row r="423" spans="1:5" x14ac:dyDescent="0.25">
      <c r="A423">
        <v>170</v>
      </c>
      <c r="B423" t="s">
        <v>17</v>
      </c>
      <c r="C423" t="s">
        <v>74</v>
      </c>
      <c r="D423" t="s">
        <v>14</v>
      </c>
      <c r="E423" t="s">
        <v>97</v>
      </c>
    </row>
    <row r="424" spans="1:5" x14ac:dyDescent="0.25">
      <c r="A424">
        <v>171</v>
      </c>
      <c r="B424" t="s">
        <v>11</v>
      </c>
      <c r="C424" t="s">
        <v>84</v>
      </c>
      <c r="D424" t="s">
        <v>63</v>
      </c>
      <c r="E424" t="s">
        <v>9</v>
      </c>
    </row>
    <row r="425" spans="1:5" x14ac:dyDescent="0.25">
      <c r="A425">
        <v>172</v>
      </c>
      <c r="B425" t="s">
        <v>11</v>
      </c>
      <c r="C425" t="s">
        <v>87</v>
      </c>
      <c r="D425" t="s">
        <v>63</v>
      </c>
      <c r="E425" t="s">
        <v>9</v>
      </c>
    </row>
    <row r="426" spans="1:5" x14ac:dyDescent="0.25">
      <c r="A426">
        <v>173</v>
      </c>
      <c r="B426" t="s">
        <v>11</v>
      </c>
      <c r="C426" t="s">
        <v>84</v>
      </c>
      <c r="D426" t="s">
        <v>63</v>
      </c>
      <c r="E426" t="s">
        <v>88</v>
      </c>
    </row>
    <row r="427" spans="1:5" x14ac:dyDescent="0.25">
      <c r="A427">
        <v>174</v>
      </c>
      <c r="B427" t="s">
        <v>11</v>
      </c>
      <c r="C427" t="s">
        <v>104</v>
      </c>
      <c r="D427" t="s">
        <v>18</v>
      </c>
      <c r="E427" t="s">
        <v>124</v>
      </c>
    </row>
    <row r="428" spans="1:5" x14ac:dyDescent="0.25">
      <c r="A428">
        <v>175</v>
      </c>
      <c r="B428" t="s">
        <v>11</v>
      </c>
      <c r="C428" t="s">
        <v>74</v>
      </c>
      <c r="D428" t="s">
        <v>14</v>
      </c>
      <c r="E428" t="s">
        <v>65</v>
      </c>
    </row>
    <row r="429" spans="1:5" x14ac:dyDescent="0.25">
      <c r="A429">
        <v>176</v>
      </c>
      <c r="B429" t="s">
        <v>11</v>
      </c>
      <c r="C429" t="s">
        <v>84</v>
      </c>
      <c r="D429" t="s">
        <v>14</v>
      </c>
      <c r="E429" t="s">
        <v>9</v>
      </c>
    </row>
    <row r="430" spans="1:5" x14ac:dyDescent="0.25">
      <c r="A430">
        <v>177</v>
      </c>
      <c r="B430" t="s">
        <v>11</v>
      </c>
      <c r="C430" t="s">
        <v>104</v>
      </c>
      <c r="D430" t="s">
        <v>14</v>
      </c>
      <c r="E430" t="s">
        <v>65</v>
      </c>
    </row>
    <row r="431" spans="1:5" x14ac:dyDescent="0.25">
      <c r="A431">
        <v>178</v>
      </c>
      <c r="B431" t="s">
        <v>11</v>
      </c>
      <c r="C431" t="s">
        <v>84</v>
      </c>
      <c r="D431" t="s">
        <v>14</v>
      </c>
      <c r="E431" t="s">
        <v>65</v>
      </c>
    </row>
    <row r="432" spans="1:5" x14ac:dyDescent="0.25">
      <c r="A432">
        <v>179</v>
      </c>
      <c r="B432" t="s">
        <v>12</v>
      </c>
      <c r="C432" t="s">
        <v>84</v>
      </c>
      <c r="D432" t="s">
        <v>14</v>
      </c>
      <c r="E432" t="s">
        <v>9</v>
      </c>
    </row>
    <row r="433" spans="1:5" x14ac:dyDescent="0.25">
      <c r="A433">
        <v>180</v>
      </c>
      <c r="B433" t="s">
        <v>17</v>
      </c>
      <c r="C433" t="s">
        <v>84</v>
      </c>
      <c r="D433" t="s">
        <v>18</v>
      </c>
      <c r="E433" t="s">
        <v>65</v>
      </c>
    </row>
    <row r="434" spans="1:5" x14ac:dyDescent="0.25">
      <c r="A434">
        <v>181</v>
      </c>
      <c r="B434" t="s">
        <v>11</v>
      </c>
      <c r="C434" t="s">
        <v>78</v>
      </c>
      <c r="D434" t="s">
        <v>14</v>
      </c>
      <c r="E434" t="s">
        <v>63</v>
      </c>
    </row>
    <row r="435" spans="1:5" x14ac:dyDescent="0.25">
      <c r="A435">
        <v>182</v>
      </c>
      <c r="B435" t="s">
        <v>11</v>
      </c>
      <c r="C435" t="s">
        <v>74</v>
      </c>
      <c r="D435" t="s">
        <v>63</v>
      </c>
      <c r="E435" t="s">
        <v>9</v>
      </c>
    </row>
    <row r="436" spans="1:5" x14ac:dyDescent="0.25">
      <c r="A436">
        <v>183</v>
      </c>
      <c r="B436" t="s">
        <v>26</v>
      </c>
      <c r="C436" t="s">
        <v>74</v>
      </c>
      <c r="D436" t="s">
        <v>63</v>
      </c>
      <c r="E436" t="s">
        <v>97</v>
      </c>
    </row>
    <row r="437" spans="1:5" x14ac:dyDescent="0.25">
      <c r="A437">
        <v>184</v>
      </c>
      <c r="B437" t="s">
        <v>11</v>
      </c>
      <c r="C437" t="s">
        <v>62</v>
      </c>
      <c r="D437" t="s">
        <v>97</v>
      </c>
      <c r="E437" t="s">
        <v>9</v>
      </c>
    </row>
    <row r="438" spans="1:5" x14ac:dyDescent="0.25">
      <c r="A438">
        <v>185</v>
      </c>
      <c r="B438" t="s">
        <v>26</v>
      </c>
      <c r="C438" t="s">
        <v>62</v>
      </c>
      <c r="D438" t="s">
        <v>14</v>
      </c>
      <c r="E438" t="s">
        <v>97</v>
      </c>
    </row>
    <row r="439" spans="1:5" x14ac:dyDescent="0.25">
      <c r="A439">
        <v>186</v>
      </c>
      <c r="B439" t="s">
        <v>12</v>
      </c>
      <c r="C439" t="s">
        <v>62</v>
      </c>
      <c r="D439" t="s">
        <v>18</v>
      </c>
      <c r="E439" t="s">
        <v>9</v>
      </c>
    </row>
    <row r="440" spans="1:5" x14ac:dyDescent="0.25">
      <c r="A440">
        <v>187</v>
      </c>
      <c r="B440" t="s">
        <v>11</v>
      </c>
      <c r="C440" t="s">
        <v>84</v>
      </c>
      <c r="D440" t="s">
        <v>14</v>
      </c>
      <c r="E440" t="s">
        <v>65</v>
      </c>
    </row>
    <row r="441" spans="1:5" x14ac:dyDescent="0.25">
      <c r="A441">
        <v>188</v>
      </c>
      <c r="B441" t="s">
        <v>26</v>
      </c>
      <c r="C441" t="s">
        <v>62</v>
      </c>
      <c r="D441" t="s">
        <v>14</v>
      </c>
      <c r="E441" t="s">
        <v>65</v>
      </c>
    </row>
    <row r="442" spans="1:5" x14ac:dyDescent="0.25">
      <c r="A442">
        <v>189</v>
      </c>
      <c r="B442" t="s">
        <v>11</v>
      </c>
      <c r="C442" t="s">
        <v>84</v>
      </c>
      <c r="D442" t="s">
        <v>14</v>
      </c>
      <c r="E442" t="s">
        <v>9</v>
      </c>
    </row>
    <row r="443" spans="1:5" x14ac:dyDescent="0.25">
      <c r="A443">
        <v>190</v>
      </c>
      <c r="B443" t="s">
        <v>11</v>
      </c>
      <c r="C443" t="s">
        <v>62</v>
      </c>
      <c r="D443" t="s">
        <v>65</v>
      </c>
      <c r="E443" t="s">
        <v>9</v>
      </c>
    </row>
    <row r="444" spans="1:5" x14ac:dyDescent="0.25">
      <c r="A444">
        <v>191</v>
      </c>
      <c r="B444" t="s">
        <v>11</v>
      </c>
      <c r="C444" t="s">
        <v>62</v>
      </c>
      <c r="D444" t="s">
        <v>14</v>
      </c>
      <c r="E444" t="s">
        <v>65</v>
      </c>
    </row>
    <row r="445" spans="1:5" x14ac:dyDescent="0.25">
      <c r="A445">
        <v>192</v>
      </c>
      <c r="B445" t="s">
        <v>12</v>
      </c>
      <c r="C445" t="s">
        <v>74</v>
      </c>
      <c r="D445" t="s">
        <v>14</v>
      </c>
      <c r="E445" t="s">
        <v>9</v>
      </c>
    </row>
    <row r="446" spans="1:5" x14ac:dyDescent="0.25">
      <c r="A446">
        <v>193</v>
      </c>
      <c r="B446" t="s">
        <v>17</v>
      </c>
      <c r="C446" t="s">
        <v>84</v>
      </c>
      <c r="D446" t="s">
        <v>18</v>
      </c>
      <c r="E446" t="s">
        <v>9</v>
      </c>
    </row>
    <row r="447" spans="1:5" x14ac:dyDescent="0.25">
      <c r="A447">
        <v>194</v>
      </c>
      <c r="B447" t="s">
        <v>11</v>
      </c>
      <c r="C447" t="s">
        <v>104</v>
      </c>
      <c r="D447" t="s">
        <v>14</v>
      </c>
      <c r="E447" t="s">
        <v>65</v>
      </c>
    </row>
    <row r="448" spans="1:5" x14ac:dyDescent="0.25">
      <c r="A448">
        <v>195</v>
      </c>
      <c r="B448" t="s">
        <v>11</v>
      </c>
      <c r="C448" t="s">
        <v>104</v>
      </c>
      <c r="D448" t="s">
        <v>14</v>
      </c>
      <c r="E448" t="s">
        <v>65</v>
      </c>
    </row>
    <row r="449" spans="1:5" x14ac:dyDescent="0.25">
      <c r="A449">
        <v>196</v>
      </c>
      <c r="B449" t="s">
        <v>13</v>
      </c>
      <c r="C449" t="s">
        <v>104</v>
      </c>
      <c r="D449" t="s">
        <v>14</v>
      </c>
      <c r="E449" t="s">
        <v>9</v>
      </c>
    </row>
    <row r="450" spans="1:5" x14ac:dyDescent="0.25">
      <c r="A450">
        <v>197</v>
      </c>
      <c r="B450" t="s">
        <v>11</v>
      </c>
      <c r="C450" t="s">
        <v>62</v>
      </c>
      <c r="D450" t="s">
        <v>18</v>
      </c>
      <c r="E450" t="s">
        <v>65</v>
      </c>
    </row>
    <row r="451" spans="1:5" x14ac:dyDescent="0.25">
      <c r="A451">
        <v>198</v>
      </c>
      <c r="B451" t="s">
        <v>11</v>
      </c>
      <c r="C451" t="s">
        <v>78</v>
      </c>
      <c r="D451" t="s">
        <v>63</v>
      </c>
      <c r="E451" t="s">
        <v>9</v>
      </c>
    </row>
    <row r="452" spans="1:5" x14ac:dyDescent="0.25">
      <c r="A452">
        <v>199</v>
      </c>
      <c r="B452" t="s">
        <v>11</v>
      </c>
      <c r="C452" t="s">
        <v>84</v>
      </c>
      <c r="D452" t="s">
        <v>18</v>
      </c>
      <c r="E452" t="s">
        <v>9</v>
      </c>
    </row>
    <row r="453" spans="1:5" x14ac:dyDescent="0.25">
      <c r="A453">
        <v>200</v>
      </c>
      <c r="B453" t="s">
        <v>26</v>
      </c>
      <c r="C453" t="s">
        <v>84</v>
      </c>
      <c r="D453" t="s">
        <v>18</v>
      </c>
      <c r="E453" t="s">
        <v>124</v>
      </c>
    </row>
    <row r="454" spans="1:5" x14ac:dyDescent="0.25">
      <c r="A454">
        <v>201</v>
      </c>
      <c r="B454" t="s">
        <v>26</v>
      </c>
      <c r="C454" t="s">
        <v>78</v>
      </c>
      <c r="D454" t="s">
        <v>65</v>
      </c>
      <c r="E454" t="s">
        <v>63</v>
      </c>
    </row>
    <row r="455" spans="1:5" x14ac:dyDescent="0.25">
      <c r="A455">
        <v>202</v>
      </c>
      <c r="B455" t="s">
        <v>26</v>
      </c>
      <c r="C455" t="s">
        <v>84</v>
      </c>
      <c r="D455" t="s">
        <v>65</v>
      </c>
      <c r="E455" t="s">
        <v>9</v>
      </c>
    </row>
    <row r="456" spans="1:5" x14ac:dyDescent="0.25">
      <c r="A456">
        <v>203</v>
      </c>
      <c r="B456" t="s">
        <v>12</v>
      </c>
      <c r="C456" t="s">
        <v>84</v>
      </c>
      <c r="D456" t="s">
        <v>18</v>
      </c>
      <c r="E456" t="s">
        <v>65</v>
      </c>
    </row>
    <row r="457" spans="1:5" x14ac:dyDescent="0.25">
      <c r="A457">
        <v>204</v>
      </c>
      <c r="B457" t="s">
        <v>12</v>
      </c>
      <c r="C457" t="s">
        <v>62</v>
      </c>
      <c r="D457" t="s">
        <v>18</v>
      </c>
      <c r="E457" t="s">
        <v>9</v>
      </c>
    </row>
    <row r="458" spans="1:5" x14ac:dyDescent="0.25">
      <c r="A458">
        <v>205</v>
      </c>
      <c r="B458" t="s">
        <v>12</v>
      </c>
      <c r="C458" t="s">
        <v>62</v>
      </c>
      <c r="D458" t="s">
        <v>124</v>
      </c>
      <c r="E458" t="s">
        <v>9</v>
      </c>
    </row>
    <row r="459" spans="1:5" x14ac:dyDescent="0.25">
      <c r="A459">
        <v>206</v>
      </c>
      <c r="B459" t="s">
        <v>13</v>
      </c>
      <c r="C459" t="s">
        <v>78</v>
      </c>
      <c r="D459" t="s">
        <v>14</v>
      </c>
      <c r="E459" t="s">
        <v>63</v>
      </c>
    </row>
    <row r="460" spans="1:5" x14ac:dyDescent="0.25">
      <c r="A460">
        <v>207</v>
      </c>
      <c r="B460" t="s">
        <v>13</v>
      </c>
      <c r="C460" t="s">
        <v>104</v>
      </c>
      <c r="D460" t="s">
        <v>14</v>
      </c>
      <c r="E460" t="s">
        <v>63</v>
      </c>
    </row>
    <row r="461" spans="1:5" x14ac:dyDescent="0.25">
      <c r="A461">
        <v>208</v>
      </c>
      <c r="B461" t="s">
        <v>11</v>
      </c>
      <c r="C461" t="s">
        <v>78</v>
      </c>
      <c r="D461" t="s">
        <v>14</v>
      </c>
      <c r="E461" t="s">
        <v>63</v>
      </c>
    </row>
    <row r="462" spans="1:5" x14ac:dyDescent="0.25">
      <c r="A462">
        <v>209</v>
      </c>
      <c r="B462" t="s">
        <v>26</v>
      </c>
      <c r="C462" t="s">
        <v>74</v>
      </c>
      <c r="D462" t="s">
        <v>63</v>
      </c>
      <c r="E462" t="s">
        <v>9</v>
      </c>
    </row>
    <row r="463" spans="1:5" x14ac:dyDescent="0.25">
      <c r="A463">
        <v>210</v>
      </c>
      <c r="B463" t="s">
        <v>11</v>
      </c>
      <c r="C463" t="s">
        <v>62</v>
      </c>
      <c r="D463" t="s">
        <v>97</v>
      </c>
      <c r="E463" t="s">
        <v>9</v>
      </c>
    </row>
    <row r="464" spans="1:5" x14ac:dyDescent="0.25">
      <c r="A464">
        <v>211</v>
      </c>
      <c r="B464" t="s">
        <v>13</v>
      </c>
      <c r="C464" t="s">
        <v>78</v>
      </c>
      <c r="D464" t="s">
        <v>18</v>
      </c>
      <c r="E464" t="s">
        <v>63</v>
      </c>
    </row>
    <row r="465" spans="1:5" x14ac:dyDescent="0.25">
      <c r="A465">
        <v>7</v>
      </c>
      <c r="B465" t="s">
        <v>11</v>
      </c>
      <c r="C465" t="s">
        <v>87</v>
      </c>
      <c r="D465" t="s">
        <v>65</v>
      </c>
      <c r="E465" t="str">
        <f>_xlfn.XLOOKUP(A465,$A$254:$A$464,$E$254:$E$464)</f>
        <v>Mořská houba</v>
      </c>
    </row>
    <row r="466" spans="1:5" x14ac:dyDescent="0.25">
      <c r="A466">
        <v>12</v>
      </c>
      <c r="B466" t="s">
        <v>26</v>
      </c>
      <c r="C466" t="s">
        <v>74</v>
      </c>
      <c r="D466" t="s">
        <v>65</v>
      </c>
      <c r="E466" t="s">
        <v>97</v>
      </c>
    </row>
    <row r="467" spans="1:5" x14ac:dyDescent="0.25">
      <c r="A467">
        <v>13</v>
      </c>
      <c r="B467" t="s">
        <v>11</v>
      </c>
      <c r="C467" t="s">
        <v>62</v>
      </c>
      <c r="D467" t="s">
        <v>63</v>
      </c>
      <c r="E467" t="s">
        <v>9</v>
      </c>
    </row>
    <row r="468" spans="1:5" x14ac:dyDescent="0.25">
      <c r="A468">
        <v>18</v>
      </c>
      <c r="B468" t="s">
        <v>11</v>
      </c>
      <c r="C468" t="s">
        <v>84</v>
      </c>
      <c r="D468" t="s">
        <v>65</v>
      </c>
      <c r="E468" t="s">
        <v>9</v>
      </c>
    </row>
    <row r="469" spans="1:5" x14ac:dyDescent="0.25">
      <c r="A469">
        <v>21</v>
      </c>
      <c r="B469" t="s">
        <v>11</v>
      </c>
      <c r="C469" t="s">
        <v>84</v>
      </c>
      <c r="D469" t="s">
        <v>14</v>
      </c>
      <c r="E469" t="s">
        <v>65</v>
      </c>
    </row>
    <row r="470" spans="1:5" x14ac:dyDescent="0.25">
      <c r="A470">
        <v>27</v>
      </c>
      <c r="B470" t="s">
        <v>13</v>
      </c>
      <c r="C470" t="s">
        <v>104</v>
      </c>
      <c r="D470" t="s">
        <v>65</v>
      </c>
      <c r="E470" t="s">
        <v>9</v>
      </c>
    </row>
    <row r="471" spans="1:5" x14ac:dyDescent="0.25">
      <c r="A471">
        <v>28</v>
      </c>
      <c r="B471" t="s">
        <v>13</v>
      </c>
      <c r="C471" t="s">
        <v>104</v>
      </c>
      <c r="D471" t="s">
        <v>14</v>
      </c>
      <c r="E471" t="s">
        <v>63</v>
      </c>
    </row>
    <row r="472" spans="1:5" x14ac:dyDescent="0.25">
      <c r="A472">
        <v>31</v>
      </c>
      <c r="B472" t="s">
        <v>11</v>
      </c>
      <c r="C472" t="s">
        <v>84</v>
      </c>
      <c r="D472" t="s">
        <v>97</v>
      </c>
      <c r="E472" t="s">
        <v>63</v>
      </c>
    </row>
    <row r="473" spans="1:5" x14ac:dyDescent="0.25">
      <c r="A473">
        <v>34</v>
      </c>
      <c r="B473" t="s">
        <v>11</v>
      </c>
      <c r="C473" t="s">
        <v>62</v>
      </c>
      <c r="D473" t="s">
        <v>63</v>
      </c>
      <c r="E473" t="s">
        <v>9</v>
      </c>
    </row>
    <row r="474" spans="1:5" x14ac:dyDescent="0.25">
      <c r="A474">
        <v>37</v>
      </c>
      <c r="B474" t="s">
        <v>11</v>
      </c>
      <c r="C474" t="s">
        <v>84</v>
      </c>
      <c r="D474" t="s">
        <v>65</v>
      </c>
      <c r="E474" t="s">
        <v>9</v>
      </c>
    </row>
    <row r="475" spans="1:5" x14ac:dyDescent="0.25">
      <c r="A475">
        <v>40</v>
      </c>
      <c r="B475" t="s">
        <v>11</v>
      </c>
      <c r="C475" t="s">
        <v>104</v>
      </c>
      <c r="D475" t="s">
        <v>14</v>
      </c>
      <c r="E475" t="s">
        <v>124</v>
      </c>
    </row>
    <row r="476" spans="1:5" x14ac:dyDescent="0.25">
      <c r="A476">
        <v>42</v>
      </c>
      <c r="B476" t="s">
        <v>11</v>
      </c>
      <c r="C476" t="s">
        <v>84</v>
      </c>
      <c r="D476" t="s">
        <v>63</v>
      </c>
      <c r="E476" t="s">
        <v>9</v>
      </c>
    </row>
    <row r="477" spans="1:5" x14ac:dyDescent="0.25">
      <c r="A477">
        <v>44</v>
      </c>
      <c r="B477" t="s">
        <v>11</v>
      </c>
      <c r="C477" t="s">
        <v>84</v>
      </c>
      <c r="D477" t="s">
        <v>63</v>
      </c>
      <c r="E477" t="s">
        <v>65</v>
      </c>
    </row>
    <row r="478" spans="1:5" x14ac:dyDescent="0.25">
      <c r="A478">
        <v>46</v>
      </c>
      <c r="B478" t="s">
        <v>11</v>
      </c>
      <c r="C478" t="s">
        <v>62</v>
      </c>
      <c r="D478" t="s">
        <v>14</v>
      </c>
      <c r="E478" t="s">
        <v>63</v>
      </c>
    </row>
    <row r="479" spans="1:5" x14ac:dyDescent="0.25">
      <c r="A479">
        <v>48</v>
      </c>
      <c r="B479" t="s">
        <v>11</v>
      </c>
      <c r="C479" t="s">
        <v>104</v>
      </c>
      <c r="D479" t="s">
        <v>63</v>
      </c>
      <c r="E479" t="s">
        <v>124</v>
      </c>
    </row>
    <row r="480" spans="1:5" x14ac:dyDescent="0.25">
      <c r="A480">
        <v>49</v>
      </c>
      <c r="B480" t="s">
        <v>11</v>
      </c>
      <c r="C480" t="s">
        <v>78</v>
      </c>
      <c r="D480" t="s">
        <v>14</v>
      </c>
      <c r="E480" t="s">
        <v>65</v>
      </c>
    </row>
    <row r="481" spans="1:5" x14ac:dyDescent="0.25">
      <c r="A481">
        <v>50</v>
      </c>
      <c r="B481" t="s">
        <v>26</v>
      </c>
      <c r="C481" t="s">
        <v>84</v>
      </c>
      <c r="D481" t="s">
        <v>63</v>
      </c>
      <c r="E481" t="s">
        <v>124</v>
      </c>
    </row>
    <row r="482" spans="1:5" x14ac:dyDescent="0.25">
      <c r="A482">
        <v>51</v>
      </c>
      <c r="B482" t="s">
        <v>11</v>
      </c>
      <c r="C482" t="s">
        <v>62</v>
      </c>
      <c r="D482" t="s">
        <v>14</v>
      </c>
      <c r="E482" t="s">
        <v>65</v>
      </c>
    </row>
    <row r="483" spans="1:5" x14ac:dyDescent="0.25">
      <c r="A483">
        <v>52</v>
      </c>
      <c r="B483" t="s">
        <v>11</v>
      </c>
      <c r="C483" t="s">
        <v>78</v>
      </c>
      <c r="D483" t="s">
        <v>65</v>
      </c>
      <c r="E483" t="s">
        <v>9</v>
      </c>
    </row>
    <row r="484" spans="1:5" x14ac:dyDescent="0.25">
      <c r="A484">
        <v>57</v>
      </c>
      <c r="B484" t="s">
        <v>13</v>
      </c>
      <c r="C484" t="s">
        <v>104</v>
      </c>
      <c r="D484" t="s">
        <v>14</v>
      </c>
      <c r="E484" t="s">
        <v>9</v>
      </c>
    </row>
    <row r="485" spans="1:5" x14ac:dyDescent="0.25">
      <c r="A485">
        <v>58</v>
      </c>
      <c r="B485" t="s">
        <v>26</v>
      </c>
      <c r="C485" t="s">
        <v>74</v>
      </c>
      <c r="D485" t="s">
        <v>14</v>
      </c>
      <c r="E485" t="s">
        <v>9</v>
      </c>
    </row>
    <row r="486" spans="1:5" x14ac:dyDescent="0.25">
      <c r="A486">
        <v>59</v>
      </c>
      <c r="B486" t="s">
        <v>13</v>
      </c>
      <c r="C486" t="s">
        <v>104</v>
      </c>
      <c r="D486" t="s">
        <v>63</v>
      </c>
      <c r="E486" t="s">
        <v>65</v>
      </c>
    </row>
    <row r="487" spans="1:5" x14ac:dyDescent="0.25">
      <c r="A487">
        <v>61</v>
      </c>
      <c r="B487" t="s">
        <v>11</v>
      </c>
      <c r="C487" t="s">
        <v>84</v>
      </c>
      <c r="D487" t="s">
        <v>65</v>
      </c>
      <c r="E487" t="s">
        <v>9</v>
      </c>
    </row>
    <row r="488" spans="1:5" x14ac:dyDescent="0.25">
      <c r="A488">
        <v>62</v>
      </c>
      <c r="B488" t="s">
        <v>11</v>
      </c>
      <c r="C488" t="s">
        <v>78</v>
      </c>
      <c r="D488" t="s">
        <v>14</v>
      </c>
      <c r="E488" t="s">
        <v>9</v>
      </c>
    </row>
    <row r="489" spans="1:5" x14ac:dyDescent="0.25">
      <c r="A489">
        <v>63</v>
      </c>
      <c r="B489" t="s">
        <v>26</v>
      </c>
      <c r="C489" t="s">
        <v>84</v>
      </c>
      <c r="D489" t="s">
        <v>63</v>
      </c>
      <c r="E489" t="s">
        <v>88</v>
      </c>
    </row>
    <row r="490" spans="1:5" x14ac:dyDescent="0.25">
      <c r="A490">
        <v>65</v>
      </c>
      <c r="B490" t="s">
        <v>11</v>
      </c>
      <c r="C490" t="s">
        <v>84</v>
      </c>
      <c r="D490" t="s">
        <v>124</v>
      </c>
      <c r="E490" t="s">
        <v>88</v>
      </c>
    </row>
    <row r="491" spans="1:5" x14ac:dyDescent="0.25">
      <c r="A491">
        <v>67</v>
      </c>
      <c r="B491" t="s">
        <v>12</v>
      </c>
      <c r="C491" t="s">
        <v>62</v>
      </c>
      <c r="D491" t="s">
        <v>63</v>
      </c>
      <c r="E491" t="s">
        <v>9</v>
      </c>
    </row>
    <row r="492" spans="1:5" x14ac:dyDescent="0.25">
      <c r="A492">
        <v>68</v>
      </c>
      <c r="B492" t="s">
        <v>26</v>
      </c>
      <c r="C492" t="s">
        <v>74</v>
      </c>
      <c r="D492" t="s">
        <v>88</v>
      </c>
      <c r="E492" t="s">
        <v>63</v>
      </c>
    </row>
    <row r="493" spans="1:5" x14ac:dyDescent="0.25">
      <c r="A493">
        <v>69</v>
      </c>
      <c r="B493" t="s">
        <v>13</v>
      </c>
      <c r="C493" t="s">
        <v>104</v>
      </c>
      <c r="D493" t="s">
        <v>65</v>
      </c>
      <c r="E493" t="s">
        <v>14</v>
      </c>
    </row>
    <row r="494" spans="1:5" x14ac:dyDescent="0.25">
      <c r="A494">
        <v>70</v>
      </c>
      <c r="B494" t="s">
        <v>12</v>
      </c>
      <c r="C494" t="s">
        <v>62</v>
      </c>
      <c r="D494" t="s">
        <v>63</v>
      </c>
      <c r="E494" t="s">
        <v>9</v>
      </c>
    </row>
    <row r="495" spans="1:5" x14ac:dyDescent="0.25">
      <c r="A495">
        <v>73</v>
      </c>
      <c r="B495" t="s">
        <v>17</v>
      </c>
      <c r="C495" t="s">
        <v>84</v>
      </c>
      <c r="D495" t="s">
        <v>14</v>
      </c>
      <c r="E495" t="s">
        <v>88</v>
      </c>
    </row>
    <row r="496" spans="1:5" x14ac:dyDescent="0.25">
      <c r="A496">
        <v>74</v>
      </c>
      <c r="B496" t="s">
        <v>12</v>
      </c>
      <c r="C496" t="s">
        <v>74</v>
      </c>
      <c r="D496" t="s">
        <v>65</v>
      </c>
      <c r="E496" t="s">
        <v>9</v>
      </c>
    </row>
    <row r="497" spans="1:5" x14ac:dyDescent="0.25">
      <c r="A497">
        <v>75</v>
      </c>
      <c r="B497" t="s">
        <v>26</v>
      </c>
      <c r="C497" t="s">
        <v>78</v>
      </c>
      <c r="D497" t="s">
        <v>14</v>
      </c>
      <c r="E497" t="s">
        <v>65</v>
      </c>
    </row>
    <row r="498" spans="1:5" x14ac:dyDescent="0.25">
      <c r="A498">
        <v>76</v>
      </c>
      <c r="B498" t="s">
        <v>26</v>
      </c>
      <c r="C498" t="s">
        <v>84</v>
      </c>
      <c r="D498" t="s">
        <v>258</v>
      </c>
      <c r="E498" t="s">
        <v>9</v>
      </c>
    </row>
    <row r="499" spans="1:5" x14ac:dyDescent="0.25">
      <c r="A499">
        <v>77</v>
      </c>
      <c r="B499" t="s">
        <v>12</v>
      </c>
      <c r="C499" t="s">
        <v>84</v>
      </c>
      <c r="D499" t="s">
        <v>14</v>
      </c>
      <c r="E499" t="s">
        <v>65</v>
      </c>
    </row>
    <row r="500" spans="1:5" x14ac:dyDescent="0.25">
      <c r="A500">
        <v>79</v>
      </c>
      <c r="B500" t="s">
        <v>26</v>
      </c>
      <c r="C500" t="s">
        <v>78</v>
      </c>
      <c r="D500" t="s">
        <v>88</v>
      </c>
      <c r="E500" t="s">
        <v>63</v>
      </c>
    </row>
    <row r="501" spans="1:5" x14ac:dyDescent="0.25">
      <c r="A501">
        <v>80</v>
      </c>
      <c r="B501" t="s">
        <v>12</v>
      </c>
      <c r="C501" t="s">
        <v>62</v>
      </c>
      <c r="D501" t="s">
        <v>63</v>
      </c>
      <c r="E501" t="s">
        <v>9</v>
      </c>
    </row>
    <row r="502" spans="1:5" x14ac:dyDescent="0.25">
      <c r="A502">
        <v>81</v>
      </c>
      <c r="B502" t="s">
        <v>26</v>
      </c>
      <c r="C502" t="s">
        <v>74</v>
      </c>
      <c r="D502" t="s">
        <v>65</v>
      </c>
      <c r="E502" t="s">
        <v>9</v>
      </c>
    </row>
    <row r="503" spans="1:5" x14ac:dyDescent="0.25">
      <c r="A503">
        <v>83</v>
      </c>
      <c r="B503" t="s">
        <v>26</v>
      </c>
      <c r="C503" t="s">
        <v>84</v>
      </c>
      <c r="D503" t="s">
        <v>88</v>
      </c>
      <c r="E503" t="s">
        <v>9</v>
      </c>
    </row>
    <row r="504" spans="1:5" x14ac:dyDescent="0.25">
      <c r="A504">
        <v>84</v>
      </c>
      <c r="B504" t="s">
        <v>26</v>
      </c>
      <c r="C504" t="s">
        <v>74</v>
      </c>
      <c r="D504" t="s">
        <v>63</v>
      </c>
      <c r="E504" t="s">
        <v>9</v>
      </c>
    </row>
    <row r="505" spans="1:5" x14ac:dyDescent="0.25">
      <c r="A505">
        <v>87</v>
      </c>
      <c r="B505" t="s">
        <v>26</v>
      </c>
      <c r="C505" t="s">
        <v>87</v>
      </c>
      <c r="D505" t="s">
        <v>65</v>
      </c>
      <c r="E505" t="s">
        <v>9</v>
      </c>
    </row>
    <row r="506" spans="1:5" x14ac:dyDescent="0.25">
      <c r="A506">
        <v>90</v>
      </c>
      <c r="B506" t="s">
        <v>11</v>
      </c>
      <c r="C506" t="s">
        <v>87</v>
      </c>
      <c r="D506" t="s">
        <v>88</v>
      </c>
      <c r="E506" t="s">
        <v>97</v>
      </c>
    </row>
    <row r="507" spans="1:5" x14ac:dyDescent="0.25">
      <c r="A507">
        <v>91</v>
      </c>
      <c r="B507" t="s">
        <v>11</v>
      </c>
      <c r="C507" t="s">
        <v>84</v>
      </c>
      <c r="D507" t="s">
        <v>258</v>
      </c>
      <c r="E507" t="s">
        <v>9</v>
      </c>
    </row>
    <row r="508" spans="1:5" x14ac:dyDescent="0.25">
      <c r="A508">
        <v>94</v>
      </c>
      <c r="B508" t="s">
        <v>26</v>
      </c>
      <c r="C508" t="s">
        <v>84</v>
      </c>
      <c r="D508" t="s">
        <v>14</v>
      </c>
      <c r="E508" t="s">
        <v>65</v>
      </c>
    </row>
    <row r="509" spans="1:5" x14ac:dyDescent="0.25">
      <c r="A509">
        <v>95</v>
      </c>
      <c r="B509" t="s">
        <v>26</v>
      </c>
      <c r="C509" t="s">
        <v>62</v>
      </c>
      <c r="D509" t="s">
        <v>63</v>
      </c>
      <c r="E509" t="s">
        <v>9</v>
      </c>
    </row>
    <row r="510" spans="1:5" x14ac:dyDescent="0.25">
      <c r="A510">
        <v>97</v>
      </c>
      <c r="B510" t="s">
        <v>13</v>
      </c>
      <c r="C510" t="s">
        <v>104</v>
      </c>
      <c r="D510" t="s">
        <v>14</v>
      </c>
      <c r="E510" t="s">
        <v>9</v>
      </c>
    </row>
    <row r="511" spans="1:5" x14ac:dyDescent="0.25">
      <c r="A511">
        <v>98</v>
      </c>
      <c r="B511" t="s">
        <v>26</v>
      </c>
      <c r="C511" t="s">
        <v>87</v>
      </c>
      <c r="D511" t="s">
        <v>88</v>
      </c>
      <c r="E511" t="s">
        <v>65</v>
      </c>
    </row>
    <row r="512" spans="1:5" x14ac:dyDescent="0.25">
      <c r="A512">
        <v>99</v>
      </c>
      <c r="B512" t="s">
        <v>26</v>
      </c>
      <c r="C512" t="s">
        <v>84</v>
      </c>
      <c r="D512" t="s">
        <v>14</v>
      </c>
      <c r="E512" t="s">
        <v>9</v>
      </c>
    </row>
    <row r="513" spans="1:5" x14ac:dyDescent="0.25">
      <c r="A513">
        <v>106</v>
      </c>
      <c r="B513" t="s">
        <v>26</v>
      </c>
      <c r="C513" t="s">
        <v>84</v>
      </c>
      <c r="D513" t="s">
        <v>63</v>
      </c>
      <c r="E513" t="s">
        <v>124</v>
      </c>
    </row>
    <row r="514" spans="1:5" x14ac:dyDescent="0.25">
      <c r="A514">
        <v>107</v>
      </c>
      <c r="B514" t="s">
        <v>26</v>
      </c>
      <c r="C514" t="s">
        <v>78</v>
      </c>
      <c r="D514" t="s">
        <v>88</v>
      </c>
      <c r="E514" t="s">
        <v>63</v>
      </c>
    </row>
    <row r="515" spans="1:5" x14ac:dyDescent="0.25">
      <c r="A515">
        <v>108</v>
      </c>
      <c r="B515" t="s">
        <v>26</v>
      </c>
      <c r="C515" t="s">
        <v>84</v>
      </c>
      <c r="D515" t="s">
        <v>88</v>
      </c>
      <c r="E515" t="s">
        <v>9</v>
      </c>
    </row>
    <row r="516" spans="1:5" x14ac:dyDescent="0.25">
      <c r="A516">
        <v>109</v>
      </c>
      <c r="B516" t="s">
        <v>12</v>
      </c>
      <c r="C516" t="s">
        <v>84</v>
      </c>
      <c r="D516" t="s">
        <v>14</v>
      </c>
      <c r="E516" t="s">
        <v>65</v>
      </c>
    </row>
    <row r="517" spans="1:5" x14ac:dyDescent="0.25">
      <c r="A517">
        <v>110</v>
      </c>
      <c r="B517" t="s">
        <v>12</v>
      </c>
      <c r="C517" t="s">
        <v>62</v>
      </c>
      <c r="D517" t="s">
        <v>63</v>
      </c>
      <c r="E517" t="s">
        <v>9</v>
      </c>
    </row>
    <row r="518" spans="1:5" x14ac:dyDescent="0.25">
      <c r="A518">
        <v>113</v>
      </c>
      <c r="B518" t="s">
        <v>13</v>
      </c>
      <c r="C518" t="s">
        <v>78</v>
      </c>
      <c r="D518" t="s">
        <v>14</v>
      </c>
      <c r="E518" t="s">
        <v>63</v>
      </c>
    </row>
    <row r="519" spans="1:5" x14ac:dyDescent="0.25">
      <c r="A519">
        <v>114</v>
      </c>
      <c r="B519" t="s">
        <v>13</v>
      </c>
      <c r="C519" t="s">
        <v>78</v>
      </c>
      <c r="D519" t="s">
        <v>14</v>
      </c>
      <c r="E519" t="s">
        <v>63</v>
      </c>
    </row>
    <row r="520" spans="1:5" x14ac:dyDescent="0.25">
      <c r="A520">
        <v>116</v>
      </c>
      <c r="B520" t="s">
        <v>13</v>
      </c>
      <c r="C520" t="s">
        <v>104</v>
      </c>
      <c r="D520" t="s">
        <v>14</v>
      </c>
      <c r="E520" t="s">
        <v>63</v>
      </c>
    </row>
    <row r="521" spans="1:5" x14ac:dyDescent="0.25">
      <c r="A521">
        <v>119</v>
      </c>
      <c r="B521" t="s">
        <v>26</v>
      </c>
      <c r="C521" t="s">
        <v>62</v>
      </c>
      <c r="D521" t="s">
        <v>63</v>
      </c>
      <c r="E521" t="s">
        <v>9</v>
      </c>
    </row>
    <row r="522" spans="1:5" x14ac:dyDescent="0.25">
      <c r="A522">
        <v>121</v>
      </c>
      <c r="B522" t="s">
        <v>11</v>
      </c>
      <c r="C522" t="s">
        <v>84</v>
      </c>
      <c r="D522" t="s">
        <v>65</v>
      </c>
      <c r="E522" t="s">
        <v>9</v>
      </c>
    </row>
    <row r="523" spans="1:5" x14ac:dyDescent="0.25">
      <c r="A523">
        <v>123</v>
      </c>
      <c r="B523" t="s">
        <v>26</v>
      </c>
      <c r="C523" t="s">
        <v>62</v>
      </c>
      <c r="D523" t="s">
        <v>14</v>
      </c>
      <c r="E523" t="s">
        <v>63</v>
      </c>
    </row>
    <row r="524" spans="1:5" x14ac:dyDescent="0.25">
      <c r="A524">
        <v>125</v>
      </c>
      <c r="B524" t="s">
        <v>11</v>
      </c>
      <c r="C524" t="s">
        <v>87</v>
      </c>
      <c r="D524" t="s">
        <v>65</v>
      </c>
      <c r="E524" t="s">
        <v>88</v>
      </c>
    </row>
    <row r="525" spans="1:5" x14ac:dyDescent="0.25">
      <c r="A525">
        <v>132</v>
      </c>
      <c r="B525" t="s">
        <v>13</v>
      </c>
      <c r="C525" t="s">
        <v>104</v>
      </c>
      <c r="D525" t="s">
        <v>65</v>
      </c>
      <c r="E525" t="s">
        <v>9</v>
      </c>
    </row>
    <row r="526" spans="1:5" x14ac:dyDescent="0.25">
      <c r="A526">
        <v>133</v>
      </c>
      <c r="B526" t="s">
        <v>26</v>
      </c>
      <c r="C526" t="s">
        <v>62</v>
      </c>
      <c r="D526" t="s">
        <v>14</v>
      </c>
      <c r="E526" t="s">
        <v>65</v>
      </c>
    </row>
    <row r="527" spans="1:5" x14ac:dyDescent="0.25">
      <c r="A527">
        <v>134</v>
      </c>
      <c r="B527" t="s">
        <v>11</v>
      </c>
      <c r="C527" t="s">
        <v>78</v>
      </c>
      <c r="D527" t="s">
        <v>65</v>
      </c>
      <c r="E527" t="s">
        <v>9</v>
      </c>
    </row>
    <row r="528" spans="1:5" x14ac:dyDescent="0.25">
      <c r="A528">
        <v>136</v>
      </c>
      <c r="B528" t="s">
        <v>11</v>
      </c>
      <c r="C528" t="s">
        <v>84</v>
      </c>
      <c r="D528" t="s">
        <v>65</v>
      </c>
      <c r="E528" t="s">
        <v>9</v>
      </c>
    </row>
    <row r="529" spans="1:5" x14ac:dyDescent="0.25">
      <c r="A529">
        <v>138</v>
      </c>
      <c r="B529" t="s">
        <v>26</v>
      </c>
      <c r="C529" t="s">
        <v>62</v>
      </c>
      <c r="D529" t="s">
        <v>14</v>
      </c>
      <c r="E529" t="s">
        <v>63</v>
      </c>
    </row>
    <row r="530" spans="1:5" x14ac:dyDescent="0.25">
      <c r="A530">
        <v>141</v>
      </c>
      <c r="B530" t="s">
        <v>26</v>
      </c>
      <c r="C530" t="s">
        <v>84</v>
      </c>
      <c r="D530" t="s">
        <v>14</v>
      </c>
      <c r="E530" t="s">
        <v>65</v>
      </c>
    </row>
    <row r="531" spans="1:5" x14ac:dyDescent="0.25">
      <c r="A531">
        <v>142</v>
      </c>
      <c r="B531" t="s">
        <v>26</v>
      </c>
      <c r="C531" t="s">
        <v>62</v>
      </c>
      <c r="D531" t="s">
        <v>63</v>
      </c>
      <c r="E531" t="s">
        <v>9</v>
      </c>
    </row>
    <row r="532" spans="1:5" x14ac:dyDescent="0.25">
      <c r="A532">
        <v>146</v>
      </c>
      <c r="B532" t="s">
        <v>11</v>
      </c>
      <c r="C532" t="s">
        <v>62</v>
      </c>
      <c r="D532" t="s">
        <v>14</v>
      </c>
      <c r="E532" t="s">
        <v>63</v>
      </c>
    </row>
    <row r="533" spans="1:5" x14ac:dyDescent="0.25">
      <c r="A533">
        <v>148</v>
      </c>
      <c r="B533" t="s">
        <v>26</v>
      </c>
      <c r="C533" t="s">
        <v>84</v>
      </c>
      <c r="D533" t="s">
        <v>88</v>
      </c>
      <c r="E533" t="s">
        <v>9</v>
      </c>
    </row>
    <row r="534" spans="1:5" x14ac:dyDescent="0.25">
      <c r="A534">
        <v>149</v>
      </c>
      <c r="B534" t="s">
        <v>26</v>
      </c>
      <c r="C534" t="s">
        <v>74</v>
      </c>
      <c r="D534" t="s">
        <v>63</v>
      </c>
      <c r="E534" t="s">
        <v>9</v>
      </c>
    </row>
    <row r="535" spans="1:5" x14ac:dyDescent="0.25">
      <c r="A535">
        <v>155</v>
      </c>
      <c r="B535" t="s">
        <v>11</v>
      </c>
      <c r="C535" t="s">
        <v>84</v>
      </c>
      <c r="D535" t="s">
        <v>65</v>
      </c>
      <c r="E535" t="s">
        <v>9</v>
      </c>
    </row>
    <row r="536" spans="1:5" x14ac:dyDescent="0.25">
      <c r="A536">
        <v>158</v>
      </c>
      <c r="B536" t="s">
        <v>26</v>
      </c>
      <c r="C536" t="s">
        <v>74</v>
      </c>
      <c r="D536" t="s">
        <v>63</v>
      </c>
      <c r="E536" t="s">
        <v>9</v>
      </c>
    </row>
    <row r="537" spans="1:5" x14ac:dyDescent="0.25">
      <c r="A537">
        <v>161</v>
      </c>
      <c r="B537" t="s">
        <v>26</v>
      </c>
      <c r="C537" t="s">
        <v>87</v>
      </c>
      <c r="D537" t="s">
        <v>65</v>
      </c>
      <c r="E537" t="s">
        <v>9</v>
      </c>
    </row>
    <row r="538" spans="1:5" x14ac:dyDescent="0.25">
      <c r="A538">
        <v>162</v>
      </c>
      <c r="B538" t="s">
        <v>11</v>
      </c>
      <c r="C538" t="s">
        <v>84</v>
      </c>
      <c r="D538" t="s">
        <v>65</v>
      </c>
      <c r="E538" t="s">
        <v>9</v>
      </c>
    </row>
    <row r="539" spans="1:5" x14ac:dyDescent="0.25">
      <c r="A539">
        <v>163</v>
      </c>
      <c r="B539" t="s">
        <v>11</v>
      </c>
      <c r="C539" t="s">
        <v>78</v>
      </c>
      <c r="D539" t="s">
        <v>14</v>
      </c>
      <c r="E539" t="s">
        <v>9</v>
      </c>
    </row>
    <row r="540" spans="1:5" x14ac:dyDescent="0.25">
      <c r="A540">
        <v>164</v>
      </c>
      <c r="B540" t="s">
        <v>26</v>
      </c>
      <c r="C540" t="s">
        <v>84</v>
      </c>
      <c r="D540" t="s">
        <v>63</v>
      </c>
      <c r="E540" t="s">
        <v>88</v>
      </c>
    </row>
    <row r="541" spans="1:5" x14ac:dyDescent="0.25">
      <c r="A541">
        <v>166</v>
      </c>
      <c r="B541" t="s">
        <v>11</v>
      </c>
      <c r="C541" t="s">
        <v>84</v>
      </c>
      <c r="D541" t="s">
        <v>124</v>
      </c>
      <c r="E541" t="s">
        <v>88</v>
      </c>
    </row>
    <row r="542" spans="1:5" x14ac:dyDescent="0.25">
      <c r="A542">
        <v>168</v>
      </c>
      <c r="B542" t="s">
        <v>12</v>
      </c>
      <c r="C542" t="s">
        <v>62</v>
      </c>
      <c r="D542" t="s">
        <v>63</v>
      </c>
      <c r="E542" t="s">
        <v>9</v>
      </c>
    </row>
    <row r="543" spans="1:5" x14ac:dyDescent="0.25">
      <c r="A543">
        <v>169</v>
      </c>
      <c r="B543" t="s">
        <v>26</v>
      </c>
      <c r="C543" t="s">
        <v>74</v>
      </c>
      <c r="D543" t="s">
        <v>88</v>
      </c>
      <c r="E543" t="s">
        <v>63</v>
      </c>
    </row>
    <row r="544" spans="1:5" x14ac:dyDescent="0.25">
      <c r="A544">
        <v>171</v>
      </c>
      <c r="B544" t="s">
        <v>11</v>
      </c>
      <c r="C544" t="s">
        <v>84</v>
      </c>
      <c r="D544" t="s">
        <v>65</v>
      </c>
      <c r="E544" t="s">
        <v>9</v>
      </c>
    </row>
    <row r="545" spans="1:5" x14ac:dyDescent="0.25">
      <c r="A545">
        <v>174</v>
      </c>
      <c r="B545" t="s">
        <v>11</v>
      </c>
      <c r="C545" t="s">
        <v>104</v>
      </c>
      <c r="D545" t="s">
        <v>14</v>
      </c>
      <c r="E545" t="s">
        <v>124</v>
      </c>
    </row>
    <row r="546" spans="1:5" x14ac:dyDescent="0.25">
      <c r="A546">
        <v>176</v>
      </c>
      <c r="B546" t="s">
        <v>11</v>
      </c>
      <c r="C546" t="s">
        <v>84</v>
      </c>
      <c r="D546" t="s">
        <v>63</v>
      </c>
      <c r="E546" t="s">
        <v>9</v>
      </c>
    </row>
    <row r="547" spans="1:5" x14ac:dyDescent="0.25">
      <c r="A547">
        <v>178</v>
      </c>
      <c r="B547" t="s">
        <v>11</v>
      </c>
      <c r="C547" t="s">
        <v>84</v>
      </c>
      <c r="D547" t="s">
        <v>63</v>
      </c>
      <c r="E547" t="s">
        <v>65</v>
      </c>
    </row>
    <row r="548" spans="1:5" x14ac:dyDescent="0.25">
      <c r="A548">
        <v>183</v>
      </c>
      <c r="B548" t="s">
        <v>26</v>
      </c>
      <c r="C548" t="s">
        <v>74</v>
      </c>
      <c r="D548" t="s">
        <v>65</v>
      </c>
      <c r="E548" t="s">
        <v>97</v>
      </c>
    </row>
    <row r="549" spans="1:5" x14ac:dyDescent="0.25">
      <c r="A549">
        <v>184</v>
      </c>
      <c r="B549" t="s">
        <v>11</v>
      </c>
      <c r="C549" t="s">
        <v>62</v>
      </c>
      <c r="D549" t="s">
        <v>63</v>
      </c>
      <c r="E549" t="s">
        <v>9</v>
      </c>
    </row>
    <row r="550" spans="1:5" x14ac:dyDescent="0.25">
      <c r="A550">
        <v>189</v>
      </c>
      <c r="B550" t="s">
        <v>11</v>
      </c>
      <c r="C550" t="s">
        <v>84</v>
      </c>
      <c r="D550" t="s">
        <v>65</v>
      </c>
      <c r="E550" t="s">
        <v>9</v>
      </c>
    </row>
    <row r="551" spans="1:5" x14ac:dyDescent="0.25">
      <c r="A551">
        <v>196</v>
      </c>
      <c r="B551" t="s">
        <v>13</v>
      </c>
      <c r="C551" t="s">
        <v>104</v>
      </c>
      <c r="D551" t="s">
        <v>65</v>
      </c>
      <c r="E551" t="s">
        <v>9</v>
      </c>
    </row>
    <row r="552" spans="1:5" x14ac:dyDescent="0.25">
      <c r="A552">
        <v>197</v>
      </c>
      <c r="B552" t="s">
        <v>11</v>
      </c>
      <c r="C552" t="s">
        <v>62</v>
      </c>
      <c r="D552" t="s">
        <v>14</v>
      </c>
      <c r="E552" t="s">
        <v>65</v>
      </c>
    </row>
    <row r="553" spans="1:5" x14ac:dyDescent="0.25">
      <c r="A553">
        <v>198</v>
      </c>
      <c r="B553" t="s">
        <v>11</v>
      </c>
      <c r="C553" t="s">
        <v>78</v>
      </c>
      <c r="D553" t="s">
        <v>65</v>
      </c>
      <c r="E553" t="s">
        <v>9</v>
      </c>
    </row>
    <row r="554" spans="1:5" x14ac:dyDescent="0.25">
      <c r="A554">
        <v>200</v>
      </c>
      <c r="B554" t="s">
        <v>26</v>
      </c>
      <c r="C554" t="s">
        <v>84</v>
      </c>
      <c r="D554" t="s">
        <v>63</v>
      </c>
      <c r="E554" t="s">
        <v>124</v>
      </c>
    </row>
    <row r="555" spans="1:5" x14ac:dyDescent="0.25">
      <c r="A555">
        <v>201</v>
      </c>
      <c r="B555" t="s">
        <v>26</v>
      </c>
      <c r="C555" t="s">
        <v>78</v>
      </c>
      <c r="D555" t="s">
        <v>88</v>
      </c>
      <c r="E555" t="s">
        <v>63</v>
      </c>
    </row>
    <row r="556" spans="1:5" x14ac:dyDescent="0.25">
      <c r="A556">
        <v>202</v>
      </c>
      <c r="B556" t="s">
        <v>26</v>
      </c>
      <c r="C556" t="s">
        <v>84</v>
      </c>
      <c r="D556" t="s">
        <v>88</v>
      </c>
      <c r="E556" t="s">
        <v>9</v>
      </c>
    </row>
    <row r="557" spans="1:5" x14ac:dyDescent="0.25">
      <c r="A557">
        <v>203</v>
      </c>
      <c r="B557" t="s">
        <v>12</v>
      </c>
      <c r="C557" t="s">
        <v>84</v>
      </c>
      <c r="D557" t="s">
        <v>14</v>
      </c>
      <c r="E557" t="s">
        <v>65</v>
      </c>
    </row>
    <row r="558" spans="1:5" x14ac:dyDescent="0.25">
      <c r="A558">
        <v>204</v>
      </c>
      <c r="B558" t="s">
        <v>12</v>
      </c>
      <c r="C558" t="s">
        <v>62</v>
      </c>
      <c r="D558" t="s">
        <v>63</v>
      </c>
      <c r="E558" t="s">
        <v>9</v>
      </c>
    </row>
    <row r="559" spans="1:5" x14ac:dyDescent="0.25">
      <c r="A559">
        <v>210</v>
      </c>
      <c r="B559" t="s">
        <v>11</v>
      </c>
      <c r="C559" t="s">
        <v>62</v>
      </c>
      <c r="D559" t="s">
        <v>63</v>
      </c>
      <c r="E559" t="s">
        <v>9</v>
      </c>
    </row>
    <row r="560" spans="1:5" x14ac:dyDescent="0.25">
      <c r="A560">
        <v>211</v>
      </c>
      <c r="B560" t="s">
        <v>13</v>
      </c>
      <c r="C560" t="s">
        <v>78</v>
      </c>
      <c r="D560" t="s">
        <v>14</v>
      </c>
      <c r="E560" t="s">
        <v>63</v>
      </c>
    </row>
    <row r="561" spans="1:5" x14ac:dyDescent="0.25">
      <c r="A561">
        <v>22</v>
      </c>
      <c r="B561" t="s">
        <v>11</v>
      </c>
      <c r="C561" t="s">
        <v>84</v>
      </c>
      <c r="D561" t="s">
        <v>65</v>
      </c>
      <c r="E561" t="s">
        <v>124</v>
      </c>
    </row>
    <row r="562" spans="1:5" x14ac:dyDescent="0.25">
      <c r="A562">
        <v>34</v>
      </c>
      <c r="B562" t="s">
        <v>11</v>
      </c>
      <c r="C562" t="s">
        <v>62</v>
      </c>
      <c r="D562" t="s">
        <v>65</v>
      </c>
      <c r="E562" t="s">
        <v>9</v>
      </c>
    </row>
    <row r="563" spans="1:5" x14ac:dyDescent="0.25">
      <c r="A563">
        <v>42</v>
      </c>
      <c r="B563" t="s">
        <v>11</v>
      </c>
      <c r="C563" t="s">
        <v>84</v>
      </c>
      <c r="D563" t="s">
        <v>65</v>
      </c>
      <c r="E563" t="s">
        <v>9</v>
      </c>
    </row>
    <row r="564" spans="1:5" x14ac:dyDescent="0.25">
      <c r="A564">
        <v>46</v>
      </c>
      <c r="B564" t="s">
        <v>11</v>
      </c>
      <c r="C564" t="s">
        <v>62</v>
      </c>
      <c r="D564" t="s">
        <v>65</v>
      </c>
      <c r="E564" t="s">
        <v>63</v>
      </c>
    </row>
    <row r="565" spans="1:5" x14ac:dyDescent="0.25">
      <c r="A565">
        <v>48</v>
      </c>
      <c r="B565" t="s">
        <v>11</v>
      </c>
      <c r="C565" t="s">
        <v>104</v>
      </c>
      <c r="D565" t="s">
        <v>65</v>
      </c>
      <c r="E565" t="s">
        <v>124</v>
      </c>
    </row>
    <row r="566" spans="1:5" x14ac:dyDescent="0.25">
      <c r="A566">
        <v>51</v>
      </c>
      <c r="B566" t="s">
        <v>11</v>
      </c>
      <c r="C566" t="s">
        <v>62</v>
      </c>
      <c r="D566" t="s">
        <v>63</v>
      </c>
      <c r="E566" t="s">
        <v>65</v>
      </c>
    </row>
    <row r="567" spans="1:5" x14ac:dyDescent="0.25">
      <c r="A567">
        <v>58</v>
      </c>
      <c r="B567" t="s">
        <v>26</v>
      </c>
      <c r="C567" t="s">
        <v>74</v>
      </c>
      <c r="D567" t="s">
        <v>63</v>
      </c>
      <c r="E567" t="s">
        <v>9</v>
      </c>
    </row>
    <row r="568" spans="1:5" x14ac:dyDescent="0.25">
      <c r="A568">
        <v>62</v>
      </c>
      <c r="B568" t="s">
        <v>11</v>
      </c>
      <c r="C568" t="s">
        <v>78</v>
      </c>
      <c r="D568" t="s">
        <v>63</v>
      </c>
      <c r="E568" t="s">
        <v>9</v>
      </c>
    </row>
    <row r="569" spans="1:5" x14ac:dyDescent="0.25">
      <c r="A569">
        <v>75</v>
      </c>
      <c r="B569" t="s">
        <v>26</v>
      </c>
      <c r="C569" t="s">
        <v>78</v>
      </c>
      <c r="D569" t="s">
        <v>63</v>
      </c>
      <c r="E569" t="s">
        <v>65</v>
      </c>
    </row>
    <row r="570" spans="1:5" x14ac:dyDescent="0.25">
      <c r="A570">
        <v>76</v>
      </c>
      <c r="B570" t="s">
        <v>26</v>
      </c>
      <c r="C570" t="s">
        <v>84</v>
      </c>
      <c r="D570" t="s">
        <v>63</v>
      </c>
      <c r="E570" t="s">
        <v>9</v>
      </c>
    </row>
    <row r="571" spans="1:5" x14ac:dyDescent="0.25">
      <c r="A571">
        <v>77</v>
      </c>
      <c r="B571" t="s">
        <v>12</v>
      </c>
      <c r="C571" t="s">
        <v>84</v>
      </c>
      <c r="D571" t="s">
        <v>63</v>
      </c>
      <c r="E571" t="s">
        <v>65</v>
      </c>
    </row>
    <row r="572" spans="1:5" x14ac:dyDescent="0.25">
      <c r="A572">
        <v>84</v>
      </c>
      <c r="B572" t="s">
        <v>26</v>
      </c>
      <c r="C572" t="s">
        <v>74</v>
      </c>
      <c r="D572" t="s">
        <v>65</v>
      </c>
      <c r="E572" t="s">
        <v>9</v>
      </c>
    </row>
    <row r="573" spans="1:5" x14ac:dyDescent="0.25">
      <c r="A573">
        <v>91</v>
      </c>
      <c r="B573" t="s">
        <v>11</v>
      </c>
      <c r="C573" t="s">
        <v>84</v>
      </c>
      <c r="D573" t="s">
        <v>14</v>
      </c>
      <c r="E573" t="s">
        <v>9</v>
      </c>
    </row>
    <row r="574" spans="1:5" x14ac:dyDescent="0.25">
      <c r="A574">
        <v>94</v>
      </c>
      <c r="B574" t="s">
        <v>26</v>
      </c>
      <c r="C574" t="s">
        <v>84</v>
      </c>
      <c r="D574" t="s">
        <v>63</v>
      </c>
      <c r="E574" t="s">
        <v>65</v>
      </c>
    </row>
    <row r="575" spans="1:5" x14ac:dyDescent="0.25">
      <c r="A575">
        <v>95</v>
      </c>
      <c r="B575" t="s">
        <v>26</v>
      </c>
      <c r="C575" t="s">
        <v>62</v>
      </c>
      <c r="D575" t="s">
        <v>65</v>
      </c>
      <c r="E575" t="s">
        <v>9</v>
      </c>
    </row>
    <row r="576" spans="1:5" x14ac:dyDescent="0.25">
      <c r="A576">
        <v>99</v>
      </c>
      <c r="B576" t="s">
        <v>26</v>
      </c>
      <c r="C576" t="s">
        <v>84</v>
      </c>
      <c r="D576" t="s">
        <v>65</v>
      </c>
      <c r="E576" t="s">
        <v>9</v>
      </c>
    </row>
    <row r="577" spans="1:5" x14ac:dyDescent="0.25">
      <c r="A577">
        <v>109</v>
      </c>
      <c r="B577" t="s">
        <v>12</v>
      </c>
      <c r="C577" t="s">
        <v>84</v>
      </c>
      <c r="D577" t="s">
        <v>63</v>
      </c>
      <c r="E577" t="s">
        <v>65</v>
      </c>
    </row>
    <row r="578" spans="1:5" x14ac:dyDescent="0.25">
      <c r="A578">
        <v>123</v>
      </c>
      <c r="B578" t="s">
        <v>26</v>
      </c>
      <c r="C578" t="s">
        <v>62</v>
      </c>
      <c r="D578" t="s">
        <v>65</v>
      </c>
      <c r="E578" t="s">
        <v>63</v>
      </c>
    </row>
    <row r="579" spans="1:5" x14ac:dyDescent="0.25">
      <c r="A579">
        <v>133</v>
      </c>
      <c r="B579" t="s">
        <v>26</v>
      </c>
      <c r="C579" t="s">
        <v>62</v>
      </c>
      <c r="D579" t="s">
        <v>63</v>
      </c>
      <c r="E579" t="s">
        <v>65</v>
      </c>
    </row>
    <row r="580" spans="1:5" x14ac:dyDescent="0.25">
      <c r="A580">
        <v>138</v>
      </c>
      <c r="B580" t="s">
        <v>26</v>
      </c>
      <c r="C580" t="s">
        <v>62</v>
      </c>
      <c r="D580" t="s">
        <v>65</v>
      </c>
      <c r="E580" t="s">
        <v>63</v>
      </c>
    </row>
    <row r="581" spans="1:5" x14ac:dyDescent="0.25">
      <c r="A581">
        <v>141</v>
      </c>
      <c r="B581" t="s">
        <v>26</v>
      </c>
      <c r="C581" t="s">
        <v>84</v>
      </c>
      <c r="D581" t="s">
        <v>63</v>
      </c>
      <c r="E581" t="s">
        <v>65</v>
      </c>
    </row>
    <row r="582" spans="1:5" x14ac:dyDescent="0.25">
      <c r="A582">
        <v>142</v>
      </c>
      <c r="B582" t="s">
        <v>26</v>
      </c>
      <c r="C582" t="s">
        <v>62</v>
      </c>
      <c r="D582" t="s">
        <v>65</v>
      </c>
      <c r="E582" t="s">
        <v>9</v>
      </c>
    </row>
    <row r="583" spans="1:5" x14ac:dyDescent="0.25">
      <c r="A583">
        <v>146</v>
      </c>
      <c r="B583" t="s">
        <v>11</v>
      </c>
      <c r="C583" t="s">
        <v>62</v>
      </c>
      <c r="D583" t="s">
        <v>65</v>
      </c>
      <c r="E583" t="s">
        <v>63</v>
      </c>
    </row>
    <row r="584" spans="1:5" x14ac:dyDescent="0.25">
      <c r="A584">
        <v>149</v>
      </c>
      <c r="B584" t="s">
        <v>26</v>
      </c>
      <c r="C584" t="s">
        <v>74</v>
      </c>
      <c r="D584" t="s">
        <v>65</v>
      </c>
      <c r="E584" t="s">
        <v>9</v>
      </c>
    </row>
    <row r="585" spans="1:5" x14ac:dyDescent="0.25">
      <c r="A585">
        <v>158</v>
      </c>
      <c r="B585" t="s">
        <v>26</v>
      </c>
      <c r="C585" t="s">
        <v>74</v>
      </c>
      <c r="D585" t="s">
        <v>65</v>
      </c>
      <c r="E585" t="s">
        <v>9</v>
      </c>
    </row>
    <row r="586" spans="1:5" x14ac:dyDescent="0.25">
      <c r="A586">
        <v>163</v>
      </c>
      <c r="B586" t="s">
        <v>11</v>
      </c>
      <c r="C586" t="s">
        <v>78</v>
      </c>
      <c r="D586" t="s">
        <v>63</v>
      </c>
      <c r="E586" t="s">
        <v>9</v>
      </c>
    </row>
    <row r="587" spans="1:5" x14ac:dyDescent="0.25">
      <c r="A587">
        <v>176</v>
      </c>
      <c r="B587" t="s">
        <v>11</v>
      </c>
      <c r="C587" t="s">
        <v>84</v>
      </c>
      <c r="D587" t="s">
        <v>65</v>
      </c>
      <c r="E587" t="s">
        <v>9</v>
      </c>
    </row>
    <row r="588" spans="1:5" x14ac:dyDescent="0.25">
      <c r="A588">
        <v>197</v>
      </c>
      <c r="B588" t="s">
        <v>11</v>
      </c>
      <c r="C588" t="s">
        <v>62</v>
      </c>
      <c r="D588" t="s">
        <v>63</v>
      </c>
      <c r="E588" t="s">
        <v>65</v>
      </c>
    </row>
    <row r="589" spans="1:5" x14ac:dyDescent="0.25">
      <c r="A589">
        <v>203</v>
      </c>
      <c r="B589" t="s">
        <v>12</v>
      </c>
      <c r="C589" t="s">
        <v>84</v>
      </c>
      <c r="D589" t="s">
        <v>63</v>
      </c>
      <c r="E589" t="s">
        <v>65</v>
      </c>
    </row>
    <row r="590" spans="1:5" x14ac:dyDescent="0.25">
      <c r="A590">
        <v>58</v>
      </c>
      <c r="B590" t="s">
        <v>26</v>
      </c>
      <c r="C590" t="s">
        <v>74</v>
      </c>
      <c r="D590" t="s">
        <v>65</v>
      </c>
      <c r="E590" t="s">
        <v>9</v>
      </c>
    </row>
    <row r="591" spans="1:5" x14ac:dyDescent="0.25">
      <c r="A591">
        <v>62</v>
      </c>
      <c r="B591" t="s">
        <v>11</v>
      </c>
      <c r="C591" t="s">
        <v>78</v>
      </c>
      <c r="D591" t="s">
        <v>65</v>
      </c>
      <c r="E591" t="s">
        <v>9</v>
      </c>
    </row>
    <row r="592" spans="1:5" x14ac:dyDescent="0.25">
      <c r="A592">
        <v>76</v>
      </c>
      <c r="B592" t="s">
        <v>26</v>
      </c>
      <c r="C592" t="s">
        <v>84</v>
      </c>
      <c r="D592" t="s">
        <v>65</v>
      </c>
      <c r="E592" t="s">
        <v>9</v>
      </c>
    </row>
    <row r="593" spans="1:5" x14ac:dyDescent="0.25">
      <c r="A593">
        <v>91</v>
      </c>
      <c r="B593" t="s">
        <v>11</v>
      </c>
      <c r="C593" t="s">
        <v>84</v>
      </c>
      <c r="D593" t="s">
        <v>63</v>
      </c>
      <c r="E593" t="s">
        <v>9</v>
      </c>
    </row>
    <row r="594" spans="1:5" x14ac:dyDescent="0.25">
      <c r="A594">
        <v>94</v>
      </c>
      <c r="B594" t="s">
        <v>26</v>
      </c>
      <c r="C594" t="s">
        <v>84</v>
      </c>
      <c r="D594" t="s">
        <v>88</v>
      </c>
      <c r="E594" t="s">
        <v>65</v>
      </c>
    </row>
    <row r="595" spans="1:5" x14ac:dyDescent="0.25">
      <c r="A595">
        <v>141</v>
      </c>
      <c r="B595" t="s">
        <v>26</v>
      </c>
      <c r="C595" t="s">
        <v>84</v>
      </c>
      <c r="D595" t="s">
        <v>88</v>
      </c>
      <c r="E595" t="s">
        <v>65</v>
      </c>
    </row>
    <row r="596" spans="1:5" x14ac:dyDescent="0.25">
      <c r="A596">
        <v>163</v>
      </c>
      <c r="B596" t="s">
        <v>11</v>
      </c>
      <c r="C596" t="s">
        <v>78</v>
      </c>
      <c r="D596" t="s">
        <v>65</v>
      </c>
      <c r="E596" t="s">
        <v>9</v>
      </c>
    </row>
    <row r="597" spans="1:5" x14ac:dyDescent="0.25">
      <c r="A597">
        <v>163</v>
      </c>
      <c r="B597" t="s">
        <v>11</v>
      </c>
      <c r="C597" t="s">
        <v>78</v>
      </c>
      <c r="D597" t="s">
        <v>65</v>
      </c>
      <c r="E597" t="s">
        <v>9</v>
      </c>
    </row>
    <row r="598" spans="1:5" x14ac:dyDescent="0.25">
      <c r="A598">
        <v>5</v>
      </c>
      <c r="B598" t="s">
        <v>13</v>
      </c>
      <c r="C598" t="s">
        <v>78</v>
      </c>
      <c r="D598" t="s">
        <v>14</v>
      </c>
      <c r="E598" t="s">
        <v>188</v>
      </c>
    </row>
    <row r="599" spans="1:5" x14ac:dyDescent="0.25">
      <c r="A599">
        <v>10</v>
      </c>
      <c r="B599" t="s">
        <v>11</v>
      </c>
      <c r="C599" t="s">
        <v>78</v>
      </c>
      <c r="D599" t="s">
        <v>14</v>
      </c>
      <c r="E599" t="s">
        <v>188</v>
      </c>
    </row>
    <row r="600" spans="1:5" x14ac:dyDescent="0.25">
      <c r="A600">
        <v>19</v>
      </c>
      <c r="B600" t="s">
        <v>13</v>
      </c>
      <c r="C600" t="s">
        <v>104</v>
      </c>
      <c r="D600" t="s">
        <v>14</v>
      </c>
      <c r="E600" t="s">
        <v>188</v>
      </c>
    </row>
    <row r="601" spans="1:5" x14ac:dyDescent="0.25">
      <c r="A601">
        <v>22</v>
      </c>
      <c r="B601" t="s">
        <v>11</v>
      </c>
      <c r="C601" t="s">
        <v>84</v>
      </c>
      <c r="D601" t="s">
        <v>14</v>
      </c>
      <c r="E601" t="s">
        <v>189</v>
      </c>
    </row>
    <row r="602" spans="1:5" x14ac:dyDescent="0.25">
      <c r="A602">
        <v>23</v>
      </c>
      <c r="B602" t="s">
        <v>13</v>
      </c>
      <c r="C602" t="s">
        <v>104</v>
      </c>
      <c r="D602" t="s">
        <v>14</v>
      </c>
      <c r="E602" t="s">
        <v>188</v>
      </c>
    </row>
    <row r="603" spans="1:5" x14ac:dyDescent="0.25">
      <c r="A603">
        <v>31</v>
      </c>
      <c r="B603" t="s">
        <v>11</v>
      </c>
      <c r="C603" t="s">
        <v>84</v>
      </c>
      <c r="D603" t="s">
        <v>14</v>
      </c>
      <c r="E603" t="s">
        <v>188</v>
      </c>
    </row>
    <row r="604" spans="1:5" x14ac:dyDescent="0.25">
      <c r="A604">
        <v>32</v>
      </c>
      <c r="B604" t="s">
        <v>11</v>
      </c>
      <c r="C604" t="s">
        <v>104</v>
      </c>
      <c r="D604" t="s">
        <v>14</v>
      </c>
      <c r="E604" t="s">
        <v>188</v>
      </c>
    </row>
    <row r="605" spans="1:5" x14ac:dyDescent="0.25">
      <c r="A605">
        <v>40</v>
      </c>
      <c r="B605" t="s">
        <v>11</v>
      </c>
      <c r="C605" t="s">
        <v>104</v>
      </c>
      <c r="D605" t="s">
        <v>18</v>
      </c>
      <c r="E605" t="s">
        <v>191</v>
      </c>
    </row>
    <row r="606" spans="1:5" x14ac:dyDescent="0.25">
      <c r="A606">
        <v>50</v>
      </c>
      <c r="B606" t="s">
        <v>26</v>
      </c>
      <c r="C606" t="s">
        <v>84</v>
      </c>
      <c r="D606" t="s">
        <v>18</v>
      </c>
      <c r="E606" t="s">
        <v>188</v>
      </c>
    </row>
    <row r="607" spans="1:5" x14ac:dyDescent="0.25">
      <c r="A607">
        <v>56</v>
      </c>
      <c r="B607" t="s">
        <v>26</v>
      </c>
      <c r="C607" t="s">
        <v>62</v>
      </c>
      <c r="D607" t="s">
        <v>14</v>
      </c>
      <c r="E607" t="s">
        <v>189</v>
      </c>
    </row>
    <row r="608" spans="1:5" x14ac:dyDescent="0.25">
      <c r="A608">
        <v>69</v>
      </c>
      <c r="B608" t="s">
        <v>13</v>
      </c>
      <c r="C608" t="s">
        <v>104</v>
      </c>
      <c r="D608" t="s">
        <v>124</v>
      </c>
      <c r="E608" t="s">
        <v>191</v>
      </c>
    </row>
    <row r="609" spans="1:5" x14ac:dyDescent="0.25">
      <c r="A609">
        <v>90</v>
      </c>
      <c r="B609" t="s">
        <v>11</v>
      </c>
      <c r="C609" t="s">
        <v>87</v>
      </c>
      <c r="D609" t="s">
        <v>14</v>
      </c>
      <c r="E609" t="s">
        <v>188</v>
      </c>
    </row>
    <row r="610" spans="1:5" x14ac:dyDescent="0.25">
      <c r="A610">
        <v>94</v>
      </c>
      <c r="B610" t="s">
        <v>26</v>
      </c>
      <c r="C610" t="s">
        <v>84</v>
      </c>
      <c r="D610" t="s">
        <v>18</v>
      </c>
      <c r="E610" t="s">
        <v>203</v>
      </c>
    </row>
    <row r="611" spans="1:5" x14ac:dyDescent="0.25">
      <c r="A611">
        <v>106</v>
      </c>
      <c r="B611" t="s">
        <v>26</v>
      </c>
      <c r="C611" t="s">
        <v>84</v>
      </c>
      <c r="D611" t="s">
        <v>18</v>
      </c>
      <c r="E611" t="s">
        <v>188</v>
      </c>
    </row>
    <row r="612" spans="1:5" x14ac:dyDescent="0.25">
      <c r="A612">
        <v>112</v>
      </c>
      <c r="B612" t="s">
        <v>13</v>
      </c>
      <c r="C612" t="s">
        <v>78</v>
      </c>
      <c r="D612" t="s">
        <v>14</v>
      </c>
      <c r="E612" t="s">
        <v>188</v>
      </c>
    </row>
    <row r="613" spans="1:5" x14ac:dyDescent="0.25">
      <c r="A613">
        <v>113</v>
      </c>
      <c r="B613" t="s">
        <v>13</v>
      </c>
      <c r="C613" t="s">
        <v>78</v>
      </c>
      <c r="D613" t="s">
        <v>18</v>
      </c>
      <c r="E613" t="s">
        <v>188</v>
      </c>
    </row>
    <row r="614" spans="1:5" x14ac:dyDescent="0.25">
      <c r="A614">
        <v>114</v>
      </c>
      <c r="B614" t="s">
        <v>13</v>
      </c>
      <c r="C614" t="s">
        <v>78</v>
      </c>
      <c r="D614" t="s">
        <v>18</v>
      </c>
      <c r="E614" t="s">
        <v>188</v>
      </c>
    </row>
    <row r="615" spans="1:5" x14ac:dyDescent="0.25">
      <c r="A615">
        <v>115</v>
      </c>
      <c r="B615" t="s">
        <v>13</v>
      </c>
      <c r="C615" t="s">
        <v>78</v>
      </c>
      <c r="D615" t="s">
        <v>14</v>
      </c>
      <c r="E615" t="s">
        <v>188</v>
      </c>
    </row>
    <row r="616" spans="1:5" x14ac:dyDescent="0.25">
      <c r="A616">
        <v>116</v>
      </c>
      <c r="B616" t="s">
        <v>13</v>
      </c>
      <c r="C616" t="s">
        <v>104</v>
      </c>
      <c r="D616" t="s">
        <v>18</v>
      </c>
      <c r="E616" t="s">
        <v>188</v>
      </c>
    </row>
    <row r="617" spans="1:5" x14ac:dyDescent="0.25">
      <c r="A617">
        <v>117</v>
      </c>
      <c r="B617" t="s">
        <v>11</v>
      </c>
      <c r="C617" t="s">
        <v>78</v>
      </c>
      <c r="D617" t="s">
        <v>14</v>
      </c>
      <c r="E617" t="s">
        <v>188</v>
      </c>
    </row>
    <row r="618" spans="1:5" x14ac:dyDescent="0.25">
      <c r="A618">
        <v>127</v>
      </c>
      <c r="B618" t="s">
        <v>11</v>
      </c>
      <c r="C618" t="s">
        <v>84</v>
      </c>
      <c r="D618" t="s">
        <v>14</v>
      </c>
      <c r="E618" t="s">
        <v>189</v>
      </c>
    </row>
    <row r="619" spans="1:5" x14ac:dyDescent="0.25">
      <c r="A619">
        <v>128</v>
      </c>
      <c r="B619" t="s">
        <v>13</v>
      </c>
      <c r="C619" t="s">
        <v>104</v>
      </c>
      <c r="D619" t="s">
        <v>14</v>
      </c>
      <c r="E619" t="s">
        <v>188</v>
      </c>
    </row>
    <row r="620" spans="1:5" x14ac:dyDescent="0.25">
      <c r="A620">
        <v>141</v>
      </c>
      <c r="B620" t="s">
        <v>26</v>
      </c>
      <c r="C620" t="s">
        <v>84</v>
      </c>
      <c r="D620" t="s">
        <v>18</v>
      </c>
      <c r="E620" t="s">
        <v>203</v>
      </c>
    </row>
    <row r="621" spans="1:5" x14ac:dyDescent="0.25">
      <c r="A621">
        <v>174</v>
      </c>
      <c r="B621" t="s">
        <v>11</v>
      </c>
      <c r="C621" t="s">
        <v>104</v>
      </c>
      <c r="D621" t="s">
        <v>18</v>
      </c>
      <c r="E621" t="s">
        <v>191</v>
      </c>
    </row>
    <row r="622" spans="1:5" x14ac:dyDescent="0.25">
      <c r="A622">
        <v>181</v>
      </c>
      <c r="B622" t="s">
        <v>11</v>
      </c>
      <c r="C622" t="s">
        <v>78</v>
      </c>
      <c r="D622" t="s">
        <v>14</v>
      </c>
      <c r="E622" t="s">
        <v>188</v>
      </c>
    </row>
    <row r="623" spans="1:5" x14ac:dyDescent="0.25">
      <c r="A623">
        <v>200</v>
      </c>
      <c r="B623" t="s">
        <v>26</v>
      </c>
      <c r="C623" t="s">
        <v>84</v>
      </c>
      <c r="D623" t="s">
        <v>18</v>
      </c>
      <c r="E623" t="s">
        <v>188</v>
      </c>
    </row>
    <row r="624" spans="1:5" x14ac:dyDescent="0.25">
      <c r="A624">
        <v>206</v>
      </c>
      <c r="B624" t="s">
        <v>13</v>
      </c>
      <c r="C624" t="s">
        <v>78</v>
      </c>
      <c r="D624" t="s">
        <v>14</v>
      </c>
      <c r="E624" t="s">
        <v>188</v>
      </c>
    </row>
    <row r="625" spans="1:5" x14ac:dyDescent="0.25">
      <c r="A625">
        <v>207</v>
      </c>
      <c r="B625" t="s">
        <v>13</v>
      </c>
      <c r="C625" t="s">
        <v>104</v>
      </c>
      <c r="D625" t="s">
        <v>14</v>
      </c>
      <c r="E625" t="s">
        <v>188</v>
      </c>
    </row>
    <row r="626" spans="1:5" x14ac:dyDescent="0.25">
      <c r="A626">
        <v>208</v>
      </c>
      <c r="B626" t="s">
        <v>11</v>
      </c>
      <c r="C626" t="s">
        <v>78</v>
      </c>
      <c r="D626" t="s">
        <v>14</v>
      </c>
      <c r="E626" t="s">
        <v>188</v>
      </c>
    </row>
    <row r="627" spans="1:5" x14ac:dyDescent="0.25">
      <c r="A627">
        <v>211</v>
      </c>
      <c r="B627" t="s">
        <v>13</v>
      </c>
      <c r="C627" t="s">
        <v>78</v>
      </c>
      <c r="D627" t="s">
        <v>18</v>
      </c>
      <c r="E627" t="s">
        <v>188</v>
      </c>
    </row>
    <row r="628" spans="1:5" x14ac:dyDescent="0.25">
      <c r="A628">
        <v>40</v>
      </c>
      <c r="B628" t="s">
        <v>11</v>
      </c>
      <c r="C628" t="s">
        <v>104</v>
      </c>
      <c r="D628" t="s">
        <v>18</v>
      </c>
      <c r="E628" t="s">
        <v>188</v>
      </c>
    </row>
    <row r="629" spans="1:5" x14ac:dyDescent="0.25">
      <c r="A629">
        <v>69</v>
      </c>
      <c r="B629" t="s">
        <v>13</v>
      </c>
      <c r="C629" t="s">
        <v>104</v>
      </c>
      <c r="D629" t="s">
        <v>124</v>
      </c>
      <c r="E629" t="s">
        <v>194</v>
      </c>
    </row>
    <row r="630" spans="1:5" x14ac:dyDescent="0.25">
      <c r="A630">
        <v>174</v>
      </c>
      <c r="B630" t="s">
        <v>11</v>
      </c>
      <c r="C630" t="s">
        <v>104</v>
      </c>
      <c r="D630" t="s">
        <v>18</v>
      </c>
      <c r="E630" t="s">
        <v>188</v>
      </c>
    </row>
  </sheetData>
  <autoFilter ref="A253:G627" xr:uid="{8E4DC4BD-378E-452D-B4F6-C6EF94E48D7E}"/>
  <pageMargins left="0.7" right="0.7" top="0.75" bottom="0.75" header="0.3" footer="0.3"/>
  <pageSetup paperSize="9"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F4D1C-6A98-41EA-B3CC-E857016E550D}">
  <dimension ref="A1:D346"/>
  <sheetViews>
    <sheetView workbookViewId="0">
      <selection activeCell="A4" sqref="A4"/>
    </sheetView>
  </sheetViews>
  <sheetFormatPr defaultRowHeight="15" x14ac:dyDescent="0.25"/>
  <cols>
    <col min="1" max="1" width="90.85546875" bestFit="1" customWidth="1"/>
    <col min="3" max="3" width="90.85546875" bestFit="1" customWidth="1"/>
    <col min="4" max="4" width="11.7109375" bestFit="1" customWidth="1"/>
  </cols>
  <sheetData>
    <row r="1" spans="1:4" x14ac:dyDescent="0.25">
      <c r="A1" s="22" t="s">
        <v>239</v>
      </c>
    </row>
    <row r="2" spans="1:4" x14ac:dyDescent="0.25">
      <c r="A2" t="s">
        <v>20</v>
      </c>
    </row>
    <row r="3" spans="1:4" x14ac:dyDescent="0.25">
      <c r="A3" t="s">
        <v>71</v>
      </c>
    </row>
    <row r="4" spans="1:4" x14ac:dyDescent="0.25">
      <c r="A4" t="s">
        <v>20</v>
      </c>
      <c r="C4" s="2" t="s">
        <v>202</v>
      </c>
      <c r="D4" t="s">
        <v>276</v>
      </c>
    </row>
    <row r="5" spans="1:4" x14ac:dyDescent="0.25">
      <c r="A5" t="s">
        <v>76</v>
      </c>
      <c r="C5" s="5" t="s">
        <v>71</v>
      </c>
      <c r="D5">
        <v>105</v>
      </c>
    </row>
    <row r="6" spans="1:4" x14ac:dyDescent="0.25">
      <c r="A6" t="s">
        <v>20</v>
      </c>
      <c r="C6" s="5" t="s">
        <v>20</v>
      </c>
      <c r="D6">
        <v>76</v>
      </c>
    </row>
    <row r="7" spans="1:4" x14ac:dyDescent="0.25">
      <c r="A7" t="s">
        <v>20</v>
      </c>
      <c r="C7" s="5" t="s">
        <v>126</v>
      </c>
      <c r="D7">
        <v>48</v>
      </c>
    </row>
    <row r="8" spans="1:4" x14ac:dyDescent="0.25">
      <c r="A8" t="s">
        <v>108</v>
      </c>
      <c r="C8" s="5" t="s">
        <v>98</v>
      </c>
      <c r="D8">
        <v>44</v>
      </c>
    </row>
    <row r="9" spans="1:4" x14ac:dyDescent="0.25">
      <c r="A9" t="s">
        <v>108</v>
      </c>
      <c r="C9" s="5" t="s">
        <v>108</v>
      </c>
      <c r="D9">
        <v>40</v>
      </c>
    </row>
    <row r="10" spans="1:4" x14ac:dyDescent="0.25">
      <c r="A10" t="s">
        <v>20</v>
      </c>
      <c r="C10" s="5" t="s">
        <v>76</v>
      </c>
      <c r="D10">
        <v>20</v>
      </c>
    </row>
    <row r="11" spans="1:4" x14ac:dyDescent="0.25">
      <c r="A11" t="s">
        <v>20</v>
      </c>
      <c r="C11" s="5" t="s">
        <v>105</v>
      </c>
      <c r="D11">
        <v>5</v>
      </c>
    </row>
    <row r="12" spans="1:4" x14ac:dyDescent="0.25">
      <c r="A12" t="s">
        <v>20</v>
      </c>
      <c r="C12" s="5" t="s">
        <v>44</v>
      </c>
      <c r="D12">
        <v>2</v>
      </c>
    </row>
    <row r="13" spans="1:4" x14ac:dyDescent="0.25">
      <c r="A13" t="s">
        <v>98</v>
      </c>
      <c r="C13" s="5" t="s">
        <v>151</v>
      </c>
      <c r="D13">
        <v>2</v>
      </c>
    </row>
    <row r="14" spans="1:4" x14ac:dyDescent="0.25">
      <c r="A14" t="s">
        <v>98</v>
      </c>
      <c r="C14" s="5" t="s">
        <v>39</v>
      </c>
      <c r="D14">
        <v>2</v>
      </c>
    </row>
    <row r="15" spans="1:4" x14ac:dyDescent="0.25">
      <c r="A15" t="s">
        <v>20</v>
      </c>
      <c r="C15" s="5" t="s">
        <v>34</v>
      </c>
      <c r="D15">
        <v>1</v>
      </c>
    </row>
    <row r="16" spans="1:4" x14ac:dyDescent="0.25">
      <c r="A16" t="s">
        <v>76</v>
      </c>
      <c r="C16" s="5" t="s">
        <v>163</v>
      </c>
      <c r="D16">
        <v>345</v>
      </c>
    </row>
    <row r="17" spans="1:4" x14ac:dyDescent="0.25">
      <c r="A17" t="s">
        <v>20</v>
      </c>
    </row>
    <row r="18" spans="1:4" x14ac:dyDescent="0.25">
      <c r="A18" t="s">
        <v>20</v>
      </c>
    </row>
    <row r="19" spans="1:4" x14ac:dyDescent="0.25">
      <c r="A19" t="s">
        <v>71</v>
      </c>
    </row>
    <row r="20" spans="1:4" x14ac:dyDescent="0.25">
      <c r="A20" t="s">
        <v>105</v>
      </c>
    </row>
    <row r="21" spans="1:4" x14ac:dyDescent="0.25">
      <c r="A21" t="s">
        <v>98</v>
      </c>
    </row>
    <row r="22" spans="1:4" x14ac:dyDescent="0.25">
      <c r="A22" t="s">
        <v>108</v>
      </c>
    </row>
    <row r="23" spans="1:4" x14ac:dyDescent="0.25">
      <c r="A23" t="s">
        <v>20</v>
      </c>
      <c r="C23" t="s">
        <v>202</v>
      </c>
      <c r="D23" t="s">
        <v>276</v>
      </c>
    </row>
    <row r="24" spans="1:4" x14ac:dyDescent="0.25">
      <c r="A24" t="s">
        <v>20</v>
      </c>
      <c r="C24" t="s">
        <v>71</v>
      </c>
      <c r="D24">
        <v>105</v>
      </c>
    </row>
    <row r="25" spans="1:4" x14ac:dyDescent="0.25">
      <c r="A25" t="s">
        <v>76</v>
      </c>
      <c r="C25" t="s">
        <v>20</v>
      </c>
      <c r="D25">
        <v>76</v>
      </c>
    </row>
    <row r="26" spans="1:4" x14ac:dyDescent="0.25">
      <c r="A26" t="s">
        <v>20</v>
      </c>
      <c r="C26" t="s">
        <v>126</v>
      </c>
      <c r="D26">
        <v>48</v>
      </c>
    </row>
    <row r="27" spans="1:4" x14ac:dyDescent="0.25">
      <c r="A27" t="s">
        <v>76</v>
      </c>
      <c r="C27" t="s">
        <v>98</v>
      </c>
      <c r="D27">
        <v>44</v>
      </c>
    </row>
    <row r="28" spans="1:4" x14ac:dyDescent="0.25">
      <c r="A28" t="s">
        <v>126</v>
      </c>
      <c r="C28" t="s">
        <v>108</v>
      </c>
      <c r="D28">
        <v>40</v>
      </c>
    </row>
    <row r="29" spans="1:4" x14ac:dyDescent="0.25">
      <c r="A29" t="s">
        <v>108</v>
      </c>
      <c r="C29" t="s">
        <v>76</v>
      </c>
      <c r="D29">
        <v>20</v>
      </c>
    </row>
    <row r="30" spans="1:4" x14ac:dyDescent="0.25">
      <c r="A30" t="s">
        <v>76</v>
      </c>
      <c r="C30" t="s">
        <v>105</v>
      </c>
      <c r="D30">
        <v>5</v>
      </c>
    </row>
    <row r="31" spans="1:4" x14ac:dyDescent="0.25">
      <c r="A31" t="s">
        <v>34</v>
      </c>
      <c r="C31" t="s">
        <v>44</v>
      </c>
      <c r="D31">
        <v>2</v>
      </c>
    </row>
    <row r="32" spans="1:4" x14ac:dyDescent="0.25">
      <c r="A32" t="s">
        <v>71</v>
      </c>
      <c r="C32" t="s">
        <v>151</v>
      </c>
      <c r="D32">
        <v>2</v>
      </c>
    </row>
    <row r="33" spans="1:4" x14ac:dyDescent="0.25">
      <c r="A33" t="s">
        <v>20</v>
      </c>
      <c r="C33" t="s">
        <v>39</v>
      </c>
      <c r="D33">
        <v>2</v>
      </c>
    </row>
    <row r="34" spans="1:4" x14ac:dyDescent="0.25">
      <c r="A34" t="s">
        <v>71</v>
      </c>
      <c r="C34" t="s">
        <v>34</v>
      </c>
      <c r="D34">
        <v>1</v>
      </c>
    </row>
    <row r="35" spans="1:4" x14ac:dyDescent="0.25">
      <c r="A35" t="s">
        <v>76</v>
      </c>
    </row>
    <row r="36" spans="1:4" x14ac:dyDescent="0.25">
      <c r="A36" t="s">
        <v>71</v>
      </c>
    </row>
    <row r="37" spans="1:4" x14ac:dyDescent="0.25">
      <c r="A37" t="s">
        <v>108</v>
      </c>
    </row>
    <row r="38" spans="1:4" x14ac:dyDescent="0.25">
      <c r="A38" t="s">
        <v>20</v>
      </c>
    </row>
    <row r="39" spans="1:4" x14ac:dyDescent="0.25">
      <c r="A39" t="s">
        <v>71</v>
      </c>
    </row>
    <row r="40" spans="1:4" x14ac:dyDescent="0.25">
      <c r="A40" t="s">
        <v>126</v>
      </c>
    </row>
    <row r="41" spans="1:4" x14ac:dyDescent="0.25">
      <c r="A41" t="s">
        <v>108</v>
      </c>
    </row>
    <row r="42" spans="1:4" x14ac:dyDescent="0.25">
      <c r="A42" t="s">
        <v>71</v>
      </c>
    </row>
    <row r="43" spans="1:4" x14ac:dyDescent="0.25">
      <c r="A43" t="s">
        <v>71</v>
      </c>
    </row>
    <row r="44" spans="1:4" x14ac:dyDescent="0.25">
      <c r="A44" t="s">
        <v>20</v>
      </c>
    </row>
    <row r="45" spans="1:4" x14ac:dyDescent="0.25">
      <c r="A45" t="s">
        <v>20</v>
      </c>
    </row>
    <row r="46" spans="1:4" x14ac:dyDescent="0.25">
      <c r="A46" t="s">
        <v>71</v>
      </c>
    </row>
    <row r="47" spans="1:4" x14ac:dyDescent="0.25">
      <c r="A47" t="s">
        <v>20</v>
      </c>
    </row>
    <row r="48" spans="1:4" x14ac:dyDescent="0.25">
      <c r="A48" t="s">
        <v>71</v>
      </c>
    </row>
    <row r="49" spans="1:1" x14ac:dyDescent="0.25">
      <c r="A49" t="s">
        <v>20</v>
      </c>
    </row>
    <row r="50" spans="1:1" x14ac:dyDescent="0.25">
      <c r="A50" t="s">
        <v>126</v>
      </c>
    </row>
    <row r="51" spans="1:1" x14ac:dyDescent="0.25">
      <c r="A51" t="s">
        <v>20</v>
      </c>
    </row>
    <row r="52" spans="1:1" x14ac:dyDescent="0.25">
      <c r="A52" t="s">
        <v>20</v>
      </c>
    </row>
    <row r="53" spans="1:1" x14ac:dyDescent="0.25">
      <c r="A53" t="s">
        <v>20</v>
      </c>
    </row>
    <row r="54" spans="1:1" x14ac:dyDescent="0.25">
      <c r="A54" t="s">
        <v>71</v>
      </c>
    </row>
    <row r="55" spans="1:1" x14ac:dyDescent="0.25">
      <c r="A55" t="s">
        <v>20</v>
      </c>
    </row>
    <row r="56" spans="1:1" x14ac:dyDescent="0.25">
      <c r="A56" t="s">
        <v>71</v>
      </c>
    </row>
    <row r="57" spans="1:1" x14ac:dyDescent="0.25">
      <c r="A57" t="s">
        <v>98</v>
      </c>
    </row>
    <row r="58" spans="1:1" x14ac:dyDescent="0.25">
      <c r="A58" t="s">
        <v>76</v>
      </c>
    </row>
    <row r="59" spans="1:1" x14ac:dyDescent="0.25">
      <c r="A59" t="s">
        <v>71</v>
      </c>
    </row>
    <row r="60" spans="1:1" x14ac:dyDescent="0.25">
      <c r="A60" t="s">
        <v>98</v>
      </c>
    </row>
    <row r="61" spans="1:1" x14ac:dyDescent="0.25">
      <c r="A61" t="s">
        <v>71</v>
      </c>
    </row>
    <row r="62" spans="1:1" x14ac:dyDescent="0.25">
      <c r="A62" t="s">
        <v>71</v>
      </c>
    </row>
    <row r="63" spans="1:1" x14ac:dyDescent="0.25">
      <c r="A63" t="s">
        <v>126</v>
      </c>
    </row>
    <row r="64" spans="1:1" x14ac:dyDescent="0.25">
      <c r="A64" t="s">
        <v>71</v>
      </c>
    </row>
    <row r="65" spans="1:1" x14ac:dyDescent="0.25">
      <c r="A65" t="s">
        <v>39</v>
      </c>
    </row>
    <row r="66" spans="1:1" x14ac:dyDescent="0.25">
      <c r="A66" t="s">
        <v>98</v>
      </c>
    </row>
    <row r="67" spans="1:1" x14ac:dyDescent="0.25">
      <c r="A67" t="s">
        <v>71</v>
      </c>
    </row>
    <row r="68" spans="1:1" x14ac:dyDescent="0.25">
      <c r="A68" t="s">
        <v>71</v>
      </c>
    </row>
    <row r="69" spans="1:1" x14ac:dyDescent="0.25">
      <c r="A69" t="s">
        <v>126</v>
      </c>
    </row>
    <row r="70" spans="1:1" x14ac:dyDescent="0.25">
      <c r="A70" t="s">
        <v>20</v>
      </c>
    </row>
    <row r="71" spans="1:1" x14ac:dyDescent="0.25">
      <c r="A71" t="s">
        <v>71</v>
      </c>
    </row>
    <row r="72" spans="1:1" x14ac:dyDescent="0.25">
      <c r="A72" t="s">
        <v>71</v>
      </c>
    </row>
    <row r="73" spans="1:1" x14ac:dyDescent="0.25">
      <c r="A73" t="s">
        <v>20</v>
      </c>
    </row>
    <row r="74" spans="1:1" x14ac:dyDescent="0.25">
      <c r="A74" t="s">
        <v>98</v>
      </c>
    </row>
    <row r="75" spans="1:1" x14ac:dyDescent="0.25">
      <c r="A75" t="s">
        <v>71</v>
      </c>
    </row>
    <row r="76" spans="1:1" x14ac:dyDescent="0.25">
      <c r="A76" t="s">
        <v>71</v>
      </c>
    </row>
    <row r="77" spans="1:1" x14ac:dyDescent="0.25">
      <c r="A77" t="s">
        <v>71</v>
      </c>
    </row>
    <row r="78" spans="1:1" x14ac:dyDescent="0.25">
      <c r="A78" t="s">
        <v>108</v>
      </c>
    </row>
    <row r="79" spans="1:1" x14ac:dyDescent="0.25">
      <c r="A79" t="s">
        <v>108</v>
      </c>
    </row>
    <row r="80" spans="1:1" x14ac:dyDescent="0.25">
      <c r="A80" t="s">
        <v>20</v>
      </c>
    </row>
    <row r="81" spans="1:1" x14ac:dyDescent="0.25">
      <c r="A81" t="s">
        <v>98</v>
      </c>
    </row>
    <row r="82" spans="1:1" x14ac:dyDescent="0.25">
      <c r="A82" t="s">
        <v>71</v>
      </c>
    </row>
    <row r="83" spans="1:1" x14ac:dyDescent="0.25">
      <c r="A83" t="s">
        <v>98</v>
      </c>
    </row>
    <row r="84" spans="1:1" x14ac:dyDescent="0.25">
      <c r="A84" t="s">
        <v>126</v>
      </c>
    </row>
    <row r="85" spans="1:1" x14ac:dyDescent="0.25">
      <c r="A85" t="s">
        <v>20</v>
      </c>
    </row>
    <row r="86" spans="1:1" x14ac:dyDescent="0.25">
      <c r="A86" t="s">
        <v>76</v>
      </c>
    </row>
    <row r="87" spans="1:1" x14ac:dyDescent="0.25">
      <c r="A87" t="s">
        <v>20</v>
      </c>
    </row>
    <row r="88" spans="1:1" x14ac:dyDescent="0.25">
      <c r="A88" t="s">
        <v>151</v>
      </c>
    </row>
    <row r="89" spans="1:1" x14ac:dyDescent="0.25">
      <c r="A89" t="s">
        <v>98</v>
      </c>
    </row>
    <row r="90" spans="1:1" x14ac:dyDescent="0.25">
      <c r="A90" t="s">
        <v>20</v>
      </c>
    </row>
    <row r="91" spans="1:1" x14ac:dyDescent="0.25">
      <c r="A91" t="s">
        <v>108</v>
      </c>
    </row>
    <row r="92" spans="1:1" x14ac:dyDescent="0.25">
      <c r="A92" t="s">
        <v>98</v>
      </c>
    </row>
    <row r="93" spans="1:1" x14ac:dyDescent="0.25">
      <c r="A93" t="s">
        <v>20</v>
      </c>
    </row>
    <row r="94" spans="1:1" x14ac:dyDescent="0.25">
      <c r="A94" t="s">
        <v>126</v>
      </c>
    </row>
    <row r="95" spans="1:1" x14ac:dyDescent="0.25">
      <c r="A95" t="s">
        <v>44</v>
      </c>
    </row>
    <row r="96" spans="1:1" x14ac:dyDescent="0.25">
      <c r="A96" t="s">
        <v>20</v>
      </c>
    </row>
    <row r="97" spans="1:1" x14ac:dyDescent="0.25">
      <c r="A97" t="s">
        <v>126</v>
      </c>
    </row>
    <row r="98" spans="1:1" x14ac:dyDescent="0.25">
      <c r="A98" t="s">
        <v>71</v>
      </c>
    </row>
    <row r="99" spans="1:1" x14ac:dyDescent="0.25">
      <c r="A99" t="s">
        <v>71</v>
      </c>
    </row>
    <row r="100" spans="1:1" x14ac:dyDescent="0.25">
      <c r="A100" t="s">
        <v>20</v>
      </c>
    </row>
    <row r="101" spans="1:1" x14ac:dyDescent="0.25">
      <c r="A101" t="s">
        <v>71</v>
      </c>
    </row>
    <row r="102" spans="1:1" x14ac:dyDescent="0.25">
      <c r="A102" t="s">
        <v>20</v>
      </c>
    </row>
    <row r="103" spans="1:1" x14ac:dyDescent="0.25">
      <c r="A103" t="s">
        <v>98</v>
      </c>
    </row>
    <row r="104" spans="1:1" x14ac:dyDescent="0.25">
      <c r="A104" t="s">
        <v>76</v>
      </c>
    </row>
    <row r="105" spans="1:1" x14ac:dyDescent="0.25">
      <c r="A105" t="s">
        <v>71</v>
      </c>
    </row>
    <row r="106" spans="1:1" x14ac:dyDescent="0.25">
      <c r="A106" t="s">
        <v>20</v>
      </c>
    </row>
    <row r="107" spans="1:1" x14ac:dyDescent="0.25">
      <c r="A107" t="s">
        <v>20</v>
      </c>
    </row>
    <row r="108" spans="1:1" x14ac:dyDescent="0.25">
      <c r="A108" t="s">
        <v>126</v>
      </c>
    </row>
    <row r="109" spans="1:1" x14ac:dyDescent="0.25">
      <c r="A109" t="s">
        <v>108</v>
      </c>
    </row>
    <row r="110" spans="1:1" x14ac:dyDescent="0.25">
      <c r="A110" t="s">
        <v>98</v>
      </c>
    </row>
    <row r="111" spans="1:1" x14ac:dyDescent="0.25">
      <c r="A111" t="s">
        <v>20</v>
      </c>
    </row>
    <row r="112" spans="1:1" x14ac:dyDescent="0.25">
      <c r="A112" t="s">
        <v>20</v>
      </c>
    </row>
    <row r="113" spans="1:1" x14ac:dyDescent="0.25">
      <c r="A113" t="s">
        <v>20</v>
      </c>
    </row>
    <row r="114" spans="1:1" x14ac:dyDescent="0.25">
      <c r="A114" t="s">
        <v>20</v>
      </c>
    </row>
    <row r="115" spans="1:1" x14ac:dyDescent="0.25">
      <c r="A115" t="s">
        <v>20</v>
      </c>
    </row>
    <row r="116" spans="1:1" x14ac:dyDescent="0.25">
      <c r="A116" t="s">
        <v>105</v>
      </c>
    </row>
    <row r="117" spans="1:1" x14ac:dyDescent="0.25">
      <c r="A117" t="s">
        <v>20</v>
      </c>
    </row>
    <row r="118" spans="1:1" x14ac:dyDescent="0.25">
      <c r="A118" t="s">
        <v>20</v>
      </c>
    </row>
    <row r="119" spans="1:1" x14ac:dyDescent="0.25">
      <c r="A119" t="s">
        <v>98</v>
      </c>
    </row>
    <row r="120" spans="1:1" x14ac:dyDescent="0.25">
      <c r="A120" t="s">
        <v>76</v>
      </c>
    </row>
    <row r="121" spans="1:1" x14ac:dyDescent="0.25">
      <c r="A121" t="s">
        <v>71</v>
      </c>
    </row>
    <row r="122" spans="1:1" x14ac:dyDescent="0.25">
      <c r="A122" t="s">
        <v>20</v>
      </c>
    </row>
    <row r="123" spans="1:1" x14ac:dyDescent="0.25">
      <c r="A123" t="s">
        <v>71</v>
      </c>
    </row>
    <row r="124" spans="1:1" x14ac:dyDescent="0.25">
      <c r="A124" t="s">
        <v>98</v>
      </c>
    </row>
    <row r="125" spans="1:1" x14ac:dyDescent="0.25">
      <c r="A125" t="s">
        <v>108</v>
      </c>
    </row>
    <row r="126" spans="1:1" x14ac:dyDescent="0.25">
      <c r="A126" t="s">
        <v>108</v>
      </c>
    </row>
    <row r="127" spans="1:1" x14ac:dyDescent="0.25">
      <c r="A127" t="s">
        <v>20</v>
      </c>
    </row>
    <row r="128" spans="1:1" x14ac:dyDescent="0.25">
      <c r="A128" t="s">
        <v>20</v>
      </c>
    </row>
    <row r="129" spans="1:1" x14ac:dyDescent="0.25">
      <c r="A129" t="s">
        <v>76</v>
      </c>
    </row>
    <row r="130" spans="1:1" x14ac:dyDescent="0.25">
      <c r="A130" t="s">
        <v>20</v>
      </c>
    </row>
    <row r="131" spans="1:1" x14ac:dyDescent="0.25">
      <c r="A131" t="s">
        <v>76</v>
      </c>
    </row>
    <row r="132" spans="1:1" x14ac:dyDescent="0.25">
      <c r="A132" t="s">
        <v>126</v>
      </c>
    </row>
    <row r="133" spans="1:1" x14ac:dyDescent="0.25">
      <c r="A133" t="s">
        <v>20</v>
      </c>
    </row>
    <row r="134" spans="1:1" x14ac:dyDescent="0.25">
      <c r="A134" t="s">
        <v>20</v>
      </c>
    </row>
    <row r="135" spans="1:1" x14ac:dyDescent="0.25">
      <c r="A135" t="s">
        <v>71</v>
      </c>
    </row>
    <row r="136" spans="1:1" x14ac:dyDescent="0.25">
      <c r="A136" t="s">
        <v>98</v>
      </c>
    </row>
    <row r="137" spans="1:1" x14ac:dyDescent="0.25">
      <c r="A137" t="s">
        <v>71</v>
      </c>
    </row>
    <row r="138" spans="1:1" x14ac:dyDescent="0.25">
      <c r="A138" t="s">
        <v>71</v>
      </c>
    </row>
    <row r="139" spans="1:1" x14ac:dyDescent="0.25">
      <c r="A139" t="s">
        <v>71</v>
      </c>
    </row>
    <row r="140" spans="1:1" x14ac:dyDescent="0.25">
      <c r="A140" t="s">
        <v>126</v>
      </c>
    </row>
    <row r="141" spans="1:1" x14ac:dyDescent="0.25">
      <c r="A141" t="s">
        <v>126</v>
      </c>
    </row>
    <row r="142" spans="1:1" x14ac:dyDescent="0.25">
      <c r="A142" t="s">
        <v>44</v>
      </c>
    </row>
    <row r="143" spans="1:1" x14ac:dyDescent="0.25">
      <c r="A143" t="s">
        <v>20</v>
      </c>
    </row>
    <row r="144" spans="1:1" x14ac:dyDescent="0.25">
      <c r="A144" t="s">
        <v>76</v>
      </c>
    </row>
    <row r="145" spans="1:1" x14ac:dyDescent="0.25">
      <c r="A145" t="s">
        <v>98</v>
      </c>
    </row>
    <row r="146" spans="1:1" x14ac:dyDescent="0.25">
      <c r="A146" t="s">
        <v>71</v>
      </c>
    </row>
    <row r="147" spans="1:1" x14ac:dyDescent="0.25">
      <c r="A147" t="s">
        <v>98</v>
      </c>
    </row>
    <row r="148" spans="1:1" x14ac:dyDescent="0.25">
      <c r="A148" t="s">
        <v>126</v>
      </c>
    </row>
    <row r="149" spans="1:1" x14ac:dyDescent="0.25">
      <c r="A149" t="s">
        <v>20</v>
      </c>
    </row>
    <row r="150" spans="1:1" x14ac:dyDescent="0.25">
      <c r="A150" t="s">
        <v>76</v>
      </c>
    </row>
    <row r="151" spans="1:1" x14ac:dyDescent="0.25">
      <c r="A151" t="s">
        <v>20</v>
      </c>
    </row>
    <row r="152" spans="1:1" x14ac:dyDescent="0.25">
      <c r="A152" t="s">
        <v>20</v>
      </c>
    </row>
    <row r="153" spans="1:1" x14ac:dyDescent="0.25">
      <c r="A153" t="s">
        <v>76</v>
      </c>
    </row>
    <row r="154" spans="1:1" x14ac:dyDescent="0.25">
      <c r="A154" t="s">
        <v>20</v>
      </c>
    </row>
    <row r="155" spans="1:1" x14ac:dyDescent="0.25">
      <c r="A155" t="s">
        <v>20</v>
      </c>
    </row>
    <row r="156" spans="1:1" x14ac:dyDescent="0.25">
      <c r="A156" t="s">
        <v>71</v>
      </c>
    </row>
    <row r="157" spans="1:1" x14ac:dyDescent="0.25">
      <c r="A157" t="s">
        <v>126</v>
      </c>
    </row>
    <row r="158" spans="1:1" x14ac:dyDescent="0.25">
      <c r="A158" t="s">
        <v>20</v>
      </c>
    </row>
    <row r="159" spans="1:1" x14ac:dyDescent="0.25">
      <c r="A159" t="s">
        <v>76</v>
      </c>
    </row>
    <row r="160" spans="1:1" x14ac:dyDescent="0.25">
      <c r="A160" t="s">
        <v>20</v>
      </c>
    </row>
    <row r="161" spans="1:1" x14ac:dyDescent="0.25">
      <c r="A161" t="s">
        <v>151</v>
      </c>
    </row>
    <row r="162" spans="1:1" x14ac:dyDescent="0.25">
      <c r="A162" t="s">
        <v>20</v>
      </c>
    </row>
    <row r="163" spans="1:1" x14ac:dyDescent="0.25">
      <c r="A163" t="s">
        <v>126</v>
      </c>
    </row>
    <row r="164" spans="1:1" x14ac:dyDescent="0.25">
      <c r="A164" t="s">
        <v>71</v>
      </c>
    </row>
    <row r="165" spans="1:1" x14ac:dyDescent="0.25">
      <c r="A165" t="s">
        <v>39</v>
      </c>
    </row>
    <row r="166" spans="1:1" x14ac:dyDescent="0.25">
      <c r="A166" t="s">
        <v>20</v>
      </c>
    </row>
    <row r="167" spans="1:1" x14ac:dyDescent="0.25">
      <c r="A167" t="s">
        <v>71</v>
      </c>
    </row>
    <row r="168" spans="1:1" x14ac:dyDescent="0.25">
      <c r="A168" t="s">
        <v>71</v>
      </c>
    </row>
    <row r="169" spans="1:1" x14ac:dyDescent="0.25">
      <c r="A169" t="s">
        <v>126</v>
      </c>
    </row>
    <row r="170" spans="1:1" x14ac:dyDescent="0.25">
      <c r="A170" t="s">
        <v>108</v>
      </c>
    </row>
    <row r="171" spans="1:1" x14ac:dyDescent="0.25">
      <c r="A171" t="s">
        <v>71</v>
      </c>
    </row>
    <row r="172" spans="1:1" x14ac:dyDescent="0.25">
      <c r="A172" t="s">
        <v>71</v>
      </c>
    </row>
    <row r="173" spans="1:1" x14ac:dyDescent="0.25">
      <c r="A173" t="s">
        <v>126</v>
      </c>
    </row>
    <row r="174" spans="1:1" x14ac:dyDescent="0.25">
      <c r="A174" t="s">
        <v>108</v>
      </c>
    </row>
    <row r="175" spans="1:1" x14ac:dyDescent="0.25">
      <c r="A175" t="s">
        <v>71</v>
      </c>
    </row>
    <row r="176" spans="1:1" x14ac:dyDescent="0.25">
      <c r="A176" t="s">
        <v>71</v>
      </c>
    </row>
    <row r="177" spans="1:1" x14ac:dyDescent="0.25">
      <c r="A177" t="s">
        <v>20</v>
      </c>
    </row>
    <row r="178" spans="1:1" x14ac:dyDescent="0.25">
      <c r="A178" t="s">
        <v>108</v>
      </c>
    </row>
    <row r="179" spans="1:1" x14ac:dyDescent="0.25">
      <c r="A179" t="s">
        <v>108</v>
      </c>
    </row>
    <row r="180" spans="1:1" x14ac:dyDescent="0.25">
      <c r="A180" t="s">
        <v>20</v>
      </c>
    </row>
    <row r="181" spans="1:1" x14ac:dyDescent="0.25">
      <c r="A181" t="s">
        <v>20</v>
      </c>
    </row>
    <row r="182" spans="1:1" x14ac:dyDescent="0.25">
      <c r="A182" t="s">
        <v>20</v>
      </c>
    </row>
    <row r="183" spans="1:1" x14ac:dyDescent="0.25">
      <c r="A183" t="s">
        <v>98</v>
      </c>
    </row>
    <row r="184" spans="1:1" x14ac:dyDescent="0.25">
      <c r="A184" t="s">
        <v>98</v>
      </c>
    </row>
    <row r="185" spans="1:1" x14ac:dyDescent="0.25">
      <c r="A185" t="s">
        <v>20</v>
      </c>
    </row>
    <row r="186" spans="1:1" x14ac:dyDescent="0.25">
      <c r="A186" t="s">
        <v>76</v>
      </c>
    </row>
    <row r="187" spans="1:1" x14ac:dyDescent="0.25">
      <c r="A187" t="s">
        <v>20</v>
      </c>
    </row>
    <row r="188" spans="1:1" x14ac:dyDescent="0.25">
      <c r="A188" t="s">
        <v>20</v>
      </c>
    </row>
    <row r="189" spans="1:1" x14ac:dyDescent="0.25">
      <c r="A189" t="s">
        <v>71</v>
      </c>
    </row>
    <row r="190" spans="1:1" x14ac:dyDescent="0.25">
      <c r="A190" t="s">
        <v>71</v>
      </c>
    </row>
    <row r="191" spans="1:1" x14ac:dyDescent="0.25">
      <c r="A191" t="s">
        <v>20</v>
      </c>
    </row>
    <row r="192" spans="1:1" x14ac:dyDescent="0.25">
      <c r="A192" t="s">
        <v>76</v>
      </c>
    </row>
    <row r="193" spans="1:1" x14ac:dyDescent="0.25">
      <c r="A193" t="s">
        <v>76</v>
      </c>
    </row>
    <row r="194" spans="1:1" x14ac:dyDescent="0.25">
      <c r="A194" t="s">
        <v>20</v>
      </c>
    </row>
    <row r="195" spans="1:1" x14ac:dyDescent="0.25">
      <c r="A195" t="s">
        <v>76</v>
      </c>
    </row>
    <row r="196" spans="1:1" x14ac:dyDescent="0.25">
      <c r="A196" t="s">
        <v>126</v>
      </c>
    </row>
    <row r="197" spans="1:1" x14ac:dyDescent="0.25">
      <c r="A197" t="s">
        <v>20</v>
      </c>
    </row>
    <row r="198" spans="1:1" x14ac:dyDescent="0.25">
      <c r="A198" t="s">
        <v>20</v>
      </c>
    </row>
    <row r="199" spans="1:1" x14ac:dyDescent="0.25">
      <c r="A199" t="s">
        <v>71</v>
      </c>
    </row>
    <row r="200" spans="1:1" x14ac:dyDescent="0.25">
      <c r="A200" t="s">
        <v>20</v>
      </c>
    </row>
    <row r="201" spans="1:1" x14ac:dyDescent="0.25">
      <c r="A201" t="s">
        <v>20</v>
      </c>
    </row>
    <row r="202" spans="1:1" x14ac:dyDescent="0.25">
      <c r="A202" t="s">
        <v>126</v>
      </c>
    </row>
    <row r="203" spans="1:1" x14ac:dyDescent="0.25">
      <c r="A203" t="s">
        <v>108</v>
      </c>
    </row>
    <row r="204" spans="1:1" x14ac:dyDescent="0.25">
      <c r="A204" t="s">
        <v>98</v>
      </c>
    </row>
    <row r="205" spans="1:1" x14ac:dyDescent="0.25">
      <c r="A205" t="s">
        <v>20</v>
      </c>
    </row>
    <row r="206" spans="1:1" x14ac:dyDescent="0.25">
      <c r="A206" t="s">
        <v>20</v>
      </c>
    </row>
    <row r="207" spans="1:1" x14ac:dyDescent="0.25">
      <c r="A207" t="s">
        <v>105</v>
      </c>
    </row>
    <row r="208" spans="1:1" x14ac:dyDescent="0.25">
      <c r="A208" t="s">
        <v>20</v>
      </c>
    </row>
    <row r="209" spans="1:1" x14ac:dyDescent="0.25">
      <c r="A209" t="s">
        <v>20</v>
      </c>
    </row>
    <row r="210" spans="1:1" x14ac:dyDescent="0.25">
      <c r="A210" t="s">
        <v>98</v>
      </c>
    </row>
    <row r="211" spans="1:1" x14ac:dyDescent="0.25">
      <c r="A211" t="s">
        <v>20</v>
      </c>
    </row>
    <row r="212" spans="1:1" x14ac:dyDescent="0.25">
      <c r="A212" t="s">
        <v>98</v>
      </c>
    </row>
    <row r="213" spans="1:1" x14ac:dyDescent="0.25">
      <c r="A213" t="s">
        <v>98</v>
      </c>
    </row>
    <row r="214" spans="1:1" x14ac:dyDescent="0.25">
      <c r="A214" t="s">
        <v>98</v>
      </c>
    </row>
    <row r="215" spans="1:1" x14ac:dyDescent="0.25">
      <c r="A215" t="s">
        <v>71</v>
      </c>
    </row>
    <row r="216" spans="1:1" x14ac:dyDescent="0.25">
      <c r="A216" t="s">
        <v>71</v>
      </c>
    </row>
    <row r="217" spans="1:1" x14ac:dyDescent="0.25">
      <c r="A217" t="s">
        <v>98</v>
      </c>
    </row>
    <row r="218" spans="1:1" x14ac:dyDescent="0.25">
      <c r="A218" t="s">
        <v>126</v>
      </c>
    </row>
    <row r="219" spans="1:1" x14ac:dyDescent="0.25">
      <c r="A219" t="s">
        <v>71</v>
      </c>
    </row>
    <row r="220" spans="1:1" x14ac:dyDescent="0.25">
      <c r="A220" t="s">
        <v>108</v>
      </c>
    </row>
    <row r="221" spans="1:1" x14ac:dyDescent="0.25">
      <c r="A221" t="s">
        <v>126</v>
      </c>
    </row>
    <row r="222" spans="1:1" x14ac:dyDescent="0.25">
      <c r="A222" t="s">
        <v>105</v>
      </c>
    </row>
    <row r="223" spans="1:1" x14ac:dyDescent="0.25">
      <c r="A223" t="s">
        <v>71</v>
      </c>
    </row>
    <row r="224" spans="1:1" x14ac:dyDescent="0.25">
      <c r="A224" t="s">
        <v>71</v>
      </c>
    </row>
    <row r="225" spans="1:1" x14ac:dyDescent="0.25">
      <c r="A225" t="s">
        <v>98</v>
      </c>
    </row>
    <row r="226" spans="1:1" x14ac:dyDescent="0.25">
      <c r="A226" t="s">
        <v>71</v>
      </c>
    </row>
    <row r="227" spans="1:1" x14ac:dyDescent="0.25">
      <c r="A227" t="s">
        <v>126</v>
      </c>
    </row>
    <row r="228" spans="1:1" x14ac:dyDescent="0.25">
      <c r="A228" t="s">
        <v>71</v>
      </c>
    </row>
    <row r="229" spans="1:1" x14ac:dyDescent="0.25">
      <c r="A229" t="s">
        <v>126</v>
      </c>
    </row>
    <row r="230" spans="1:1" x14ac:dyDescent="0.25">
      <c r="A230" t="s">
        <v>126</v>
      </c>
    </row>
    <row r="231" spans="1:1" x14ac:dyDescent="0.25">
      <c r="A231" t="s">
        <v>126</v>
      </c>
    </row>
    <row r="232" spans="1:1" x14ac:dyDescent="0.25">
      <c r="A232" t="s">
        <v>98</v>
      </c>
    </row>
    <row r="233" spans="1:1" x14ac:dyDescent="0.25">
      <c r="A233" t="s">
        <v>98</v>
      </c>
    </row>
    <row r="234" spans="1:1" x14ac:dyDescent="0.25">
      <c r="A234" t="s">
        <v>108</v>
      </c>
    </row>
    <row r="235" spans="1:1" x14ac:dyDescent="0.25">
      <c r="A235" t="s">
        <v>108</v>
      </c>
    </row>
    <row r="236" spans="1:1" x14ac:dyDescent="0.25">
      <c r="A236" t="s">
        <v>98</v>
      </c>
    </row>
    <row r="237" spans="1:1" x14ac:dyDescent="0.25">
      <c r="A237" t="s">
        <v>71</v>
      </c>
    </row>
    <row r="238" spans="1:1" x14ac:dyDescent="0.25">
      <c r="A238" t="s">
        <v>71</v>
      </c>
    </row>
    <row r="239" spans="1:1" x14ac:dyDescent="0.25">
      <c r="A239" t="s">
        <v>108</v>
      </c>
    </row>
    <row r="240" spans="1:1" x14ac:dyDescent="0.25">
      <c r="A240" t="s">
        <v>71</v>
      </c>
    </row>
    <row r="241" spans="1:1" x14ac:dyDescent="0.25">
      <c r="A241" t="s">
        <v>108</v>
      </c>
    </row>
    <row r="242" spans="1:1" x14ac:dyDescent="0.25">
      <c r="A242" t="s">
        <v>126</v>
      </c>
    </row>
    <row r="243" spans="1:1" x14ac:dyDescent="0.25">
      <c r="A243" t="s">
        <v>71</v>
      </c>
    </row>
    <row r="244" spans="1:1" x14ac:dyDescent="0.25">
      <c r="A244" t="s">
        <v>108</v>
      </c>
    </row>
    <row r="245" spans="1:1" x14ac:dyDescent="0.25">
      <c r="A245" t="s">
        <v>71</v>
      </c>
    </row>
    <row r="246" spans="1:1" x14ac:dyDescent="0.25">
      <c r="A246" t="s">
        <v>108</v>
      </c>
    </row>
    <row r="247" spans="1:1" x14ac:dyDescent="0.25">
      <c r="A247" t="s">
        <v>108</v>
      </c>
    </row>
    <row r="248" spans="1:1" x14ac:dyDescent="0.25">
      <c r="A248" t="s">
        <v>71</v>
      </c>
    </row>
    <row r="249" spans="1:1" x14ac:dyDescent="0.25">
      <c r="A249" t="s">
        <v>71</v>
      </c>
    </row>
    <row r="250" spans="1:1" x14ac:dyDescent="0.25">
      <c r="A250" t="s">
        <v>98</v>
      </c>
    </row>
    <row r="251" spans="1:1" x14ac:dyDescent="0.25">
      <c r="A251" t="s">
        <v>71</v>
      </c>
    </row>
    <row r="252" spans="1:1" x14ac:dyDescent="0.25">
      <c r="A252" t="s">
        <v>126</v>
      </c>
    </row>
    <row r="253" spans="1:1" x14ac:dyDescent="0.25">
      <c r="A253" t="s">
        <v>98</v>
      </c>
    </row>
    <row r="254" spans="1:1" x14ac:dyDescent="0.25">
      <c r="A254" t="s">
        <v>126</v>
      </c>
    </row>
    <row r="255" spans="1:1" x14ac:dyDescent="0.25">
      <c r="A255" t="s">
        <v>108</v>
      </c>
    </row>
    <row r="256" spans="1:1" x14ac:dyDescent="0.25">
      <c r="A256" t="s">
        <v>98</v>
      </c>
    </row>
    <row r="257" spans="1:1" x14ac:dyDescent="0.25">
      <c r="A257" t="s">
        <v>98</v>
      </c>
    </row>
    <row r="258" spans="1:1" x14ac:dyDescent="0.25">
      <c r="A258" t="s">
        <v>98</v>
      </c>
    </row>
    <row r="259" spans="1:1" x14ac:dyDescent="0.25">
      <c r="A259" t="s">
        <v>98</v>
      </c>
    </row>
    <row r="260" spans="1:1" x14ac:dyDescent="0.25">
      <c r="A260" t="s">
        <v>98</v>
      </c>
    </row>
    <row r="261" spans="1:1" x14ac:dyDescent="0.25">
      <c r="A261" t="s">
        <v>126</v>
      </c>
    </row>
    <row r="262" spans="1:1" x14ac:dyDescent="0.25">
      <c r="A262" t="s">
        <v>126</v>
      </c>
    </row>
    <row r="263" spans="1:1" x14ac:dyDescent="0.25">
      <c r="A263" t="s">
        <v>108</v>
      </c>
    </row>
    <row r="264" spans="1:1" x14ac:dyDescent="0.25">
      <c r="A264" t="s">
        <v>71</v>
      </c>
    </row>
    <row r="265" spans="1:1" x14ac:dyDescent="0.25">
      <c r="A265" t="s">
        <v>71</v>
      </c>
    </row>
    <row r="266" spans="1:1" x14ac:dyDescent="0.25">
      <c r="A266" t="s">
        <v>105</v>
      </c>
    </row>
    <row r="267" spans="1:1" x14ac:dyDescent="0.25">
      <c r="A267" t="s">
        <v>71</v>
      </c>
    </row>
    <row r="268" spans="1:1" x14ac:dyDescent="0.25">
      <c r="A268" t="s">
        <v>71</v>
      </c>
    </row>
    <row r="269" spans="1:1" x14ac:dyDescent="0.25">
      <c r="A269" t="s">
        <v>108</v>
      </c>
    </row>
    <row r="270" spans="1:1" x14ac:dyDescent="0.25">
      <c r="A270" t="s">
        <v>108</v>
      </c>
    </row>
    <row r="271" spans="1:1" x14ac:dyDescent="0.25">
      <c r="A271" t="s">
        <v>108</v>
      </c>
    </row>
    <row r="272" spans="1:1" x14ac:dyDescent="0.25">
      <c r="A272" t="s">
        <v>71</v>
      </c>
    </row>
    <row r="273" spans="1:1" x14ac:dyDescent="0.25">
      <c r="A273" t="s">
        <v>98</v>
      </c>
    </row>
    <row r="274" spans="1:1" x14ac:dyDescent="0.25">
      <c r="A274" t="s">
        <v>108</v>
      </c>
    </row>
    <row r="275" spans="1:1" x14ac:dyDescent="0.25">
      <c r="A275" t="s">
        <v>108</v>
      </c>
    </row>
    <row r="276" spans="1:1" x14ac:dyDescent="0.25">
      <c r="A276" t="s">
        <v>71</v>
      </c>
    </row>
    <row r="277" spans="1:1" x14ac:dyDescent="0.25">
      <c r="A277" t="s">
        <v>108</v>
      </c>
    </row>
    <row r="278" spans="1:1" x14ac:dyDescent="0.25">
      <c r="A278" t="s">
        <v>71</v>
      </c>
    </row>
    <row r="279" spans="1:1" x14ac:dyDescent="0.25">
      <c r="A279" t="s">
        <v>108</v>
      </c>
    </row>
    <row r="280" spans="1:1" x14ac:dyDescent="0.25">
      <c r="A280" t="s">
        <v>126</v>
      </c>
    </row>
    <row r="281" spans="1:1" x14ac:dyDescent="0.25">
      <c r="A281" t="s">
        <v>71</v>
      </c>
    </row>
    <row r="282" spans="1:1" x14ac:dyDescent="0.25">
      <c r="A282" t="s">
        <v>71</v>
      </c>
    </row>
    <row r="283" spans="1:1" x14ac:dyDescent="0.25">
      <c r="A283" t="s">
        <v>108</v>
      </c>
    </row>
    <row r="284" spans="1:1" x14ac:dyDescent="0.25">
      <c r="A284" t="s">
        <v>126</v>
      </c>
    </row>
    <row r="285" spans="1:1" x14ac:dyDescent="0.25">
      <c r="A285" t="s">
        <v>71</v>
      </c>
    </row>
    <row r="286" spans="1:1" x14ac:dyDescent="0.25">
      <c r="A286" t="s">
        <v>126</v>
      </c>
    </row>
    <row r="287" spans="1:1" x14ac:dyDescent="0.25">
      <c r="A287" t="s">
        <v>71</v>
      </c>
    </row>
    <row r="288" spans="1:1" x14ac:dyDescent="0.25">
      <c r="A288" t="s">
        <v>71</v>
      </c>
    </row>
    <row r="289" spans="1:1" x14ac:dyDescent="0.25">
      <c r="A289" t="s">
        <v>71</v>
      </c>
    </row>
    <row r="290" spans="1:1" x14ac:dyDescent="0.25">
      <c r="A290" t="s">
        <v>126</v>
      </c>
    </row>
    <row r="291" spans="1:1" x14ac:dyDescent="0.25">
      <c r="A291" t="s">
        <v>71</v>
      </c>
    </row>
    <row r="292" spans="1:1" x14ac:dyDescent="0.25">
      <c r="A292" t="s">
        <v>98</v>
      </c>
    </row>
    <row r="293" spans="1:1" x14ac:dyDescent="0.25">
      <c r="A293" t="s">
        <v>126</v>
      </c>
    </row>
    <row r="294" spans="1:1" x14ac:dyDescent="0.25">
      <c r="A294" t="s">
        <v>71</v>
      </c>
    </row>
    <row r="295" spans="1:1" x14ac:dyDescent="0.25">
      <c r="A295" t="s">
        <v>108</v>
      </c>
    </row>
    <row r="296" spans="1:1" x14ac:dyDescent="0.25">
      <c r="A296" t="s">
        <v>98</v>
      </c>
    </row>
    <row r="297" spans="1:1" x14ac:dyDescent="0.25">
      <c r="A297" t="s">
        <v>71</v>
      </c>
    </row>
    <row r="298" spans="1:1" x14ac:dyDescent="0.25">
      <c r="A298" t="s">
        <v>71</v>
      </c>
    </row>
    <row r="299" spans="1:1" x14ac:dyDescent="0.25">
      <c r="A299" t="s">
        <v>108</v>
      </c>
    </row>
    <row r="300" spans="1:1" x14ac:dyDescent="0.25">
      <c r="A300" t="s">
        <v>108</v>
      </c>
    </row>
    <row r="301" spans="1:1" x14ac:dyDescent="0.25">
      <c r="A301" t="s">
        <v>98</v>
      </c>
    </row>
    <row r="302" spans="1:1" x14ac:dyDescent="0.25">
      <c r="A302" t="s">
        <v>126</v>
      </c>
    </row>
    <row r="303" spans="1:1" x14ac:dyDescent="0.25">
      <c r="A303" t="s">
        <v>108</v>
      </c>
    </row>
    <row r="304" spans="1:1" x14ac:dyDescent="0.25">
      <c r="A304" t="s">
        <v>98</v>
      </c>
    </row>
    <row r="305" spans="1:1" x14ac:dyDescent="0.25">
      <c r="A305" t="s">
        <v>98</v>
      </c>
    </row>
    <row r="306" spans="1:1" x14ac:dyDescent="0.25">
      <c r="A306" t="s">
        <v>126</v>
      </c>
    </row>
    <row r="307" spans="1:1" x14ac:dyDescent="0.25">
      <c r="A307" t="s">
        <v>98</v>
      </c>
    </row>
    <row r="308" spans="1:1" x14ac:dyDescent="0.25">
      <c r="A308" t="s">
        <v>71</v>
      </c>
    </row>
    <row r="309" spans="1:1" x14ac:dyDescent="0.25">
      <c r="A309" t="s">
        <v>71</v>
      </c>
    </row>
    <row r="310" spans="1:1" x14ac:dyDescent="0.25">
      <c r="A310" t="s">
        <v>108</v>
      </c>
    </row>
    <row r="311" spans="1:1" x14ac:dyDescent="0.25">
      <c r="A311" t="s">
        <v>71</v>
      </c>
    </row>
    <row r="312" spans="1:1" x14ac:dyDescent="0.25">
      <c r="A312" t="s">
        <v>71</v>
      </c>
    </row>
    <row r="313" spans="1:1" x14ac:dyDescent="0.25">
      <c r="A313" t="s">
        <v>71</v>
      </c>
    </row>
    <row r="314" spans="1:1" x14ac:dyDescent="0.25">
      <c r="A314" t="s">
        <v>126</v>
      </c>
    </row>
    <row r="315" spans="1:1" x14ac:dyDescent="0.25">
      <c r="A315" t="s">
        <v>126</v>
      </c>
    </row>
    <row r="316" spans="1:1" x14ac:dyDescent="0.25">
      <c r="A316" t="s">
        <v>71</v>
      </c>
    </row>
    <row r="317" spans="1:1" x14ac:dyDescent="0.25">
      <c r="A317" t="s">
        <v>126</v>
      </c>
    </row>
    <row r="318" spans="1:1" x14ac:dyDescent="0.25">
      <c r="A318" t="s">
        <v>126</v>
      </c>
    </row>
    <row r="319" spans="1:1" x14ac:dyDescent="0.25">
      <c r="A319" t="s">
        <v>126</v>
      </c>
    </row>
    <row r="320" spans="1:1" x14ac:dyDescent="0.25">
      <c r="A320" t="s">
        <v>71</v>
      </c>
    </row>
    <row r="321" spans="1:1" x14ac:dyDescent="0.25">
      <c r="A321" t="s">
        <v>71</v>
      </c>
    </row>
    <row r="322" spans="1:1" x14ac:dyDescent="0.25">
      <c r="A322" t="s">
        <v>71</v>
      </c>
    </row>
    <row r="323" spans="1:1" x14ac:dyDescent="0.25">
      <c r="A323" t="s">
        <v>126</v>
      </c>
    </row>
    <row r="324" spans="1:1" x14ac:dyDescent="0.25">
      <c r="A324" t="s">
        <v>126</v>
      </c>
    </row>
    <row r="325" spans="1:1" x14ac:dyDescent="0.25">
      <c r="A325" t="s">
        <v>126</v>
      </c>
    </row>
    <row r="326" spans="1:1" x14ac:dyDescent="0.25">
      <c r="A326" t="s">
        <v>126</v>
      </c>
    </row>
    <row r="327" spans="1:1" x14ac:dyDescent="0.25">
      <c r="A327" t="s">
        <v>126</v>
      </c>
    </row>
    <row r="328" spans="1:1" x14ac:dyDescent="0.25">
      <c r="A328" t="s">
        <v>71</v>
      </c>
    </row>
    <row r="329" spans="1:1" x14ac:dyDescent="0.25">
      <c r="A329" t="s">
        <v>71</v>
      </c>
    </row>
    <row r="330" spans="1:1" x14ac:dyDescent="0.25">
      <c r="A330" t="s">
        <v>71</v>
      </c>
    </row>
    <row r="331" spans="1:1" x14ac:dyDescent="0.25">
      <c r="A331" t="s">
        <v>71</v>
      </c>
    </row>
    <row r="332" spans="1:1" x14ac:dyDescent="0.25">
      <c r="A332" t="s">
        <v>71</v>
      </c>
    </row>
    <row r="333" spans="1:1" x14ac:dyDescent="0.25">
      <c r="A333" t="s">
        <v>71</v>
      </c>
    </row>
    <row r="334" spans="1:1" x14ac:dyDescent="0.25">
      <c r="A334" t="s">
        <v>126</v>
      </c>
    </row>
    <row r="335" spans="1:1" x14ac:dyDescent="0.25">
      <c r="A335" t="s">
        <v>71</v>
      </c>
    </row>
    <row r="336" spans="1:1" x14ac:dyDescent="0.25">
      <c r="A336" t="s">
        <v>71</v>
      </c>
    </row>
    <row r="337" spans="1:1" x14ac:dyDescent="0.25">
      <c r="A337" t="s">
        <v>71</v>
      </c>
    </row>
    <row r="338" spans="1:1" x14ac:dyDescent="0.25">
      <c r="A338" t="s">
        <v>71</v>
      </c>
    </row>
    <row r="339" spans="1:1" x14ac:dyDescent="0.25">
      <c r="A339" t="s">
        <v>71</v>
      </c>
    </row>
    <row r="340" spans="1:1" x14ac:dyDescent="0.25">
      <c r="A340" t="s">
        <v>71</v>
      </c>
    </row>
    <row r="341" spans="1:1" x14ac:dyDescent="0.25">
      <c r="A341" t="s">
        <v>71</v>
      </c>
    </row>
    <row r="342" spans="1:1" x14ac:dyDescent="0.25">
      <c r="A342" t="s">
        <v>71</v>
      </c>
    </row>
    <row r="343" spans="1:1" x14ac:dyDescent="0.25">
      <c r="A343" t="s">
        <v>71</v>
      </c>
    </row>
    <row r="344" spans="1:1" x14ac:dyDescent="0.25">
      <c r="A344" t="s">
        <v>71</v>
      </c>
    </row>
    <row r="345" spans="1:1" x14ac:dyDescent="0.25">
      <c r="A345" t="s">
        <v>71</v>
      </c>
    </row>
    <row r="346" spans="1:1" x14ac:dyDescent="0.25">
      <c r="A346" t="s">
        <v>71</v>
      </c>
    </row>
  </sheetData>
  <autoFilter ref="A1:A346" xr:uid="{EB7F4D1C-6A98-41EA-B3CC-E857016E550D}"/>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C669C-F05D-4229-8506-799607B15B45}">
  <dimension ref="A1:T353"/>
  <sheetViews>
    <sheetView topLeftCell="A32" workbookViewId="0">
      <selection activeCell="A2" sqref="A2:J353"/>
    </sheetView>
  </sheetViews>
  <sheetFormatPr defaultRowHeight="15" x14ac:dyDescent="0.25"/>
  <cols>
    <col min="1" max="1" width="5.7109375" bestFit="1" customWidth="1"/>
    <col min="2" max="2" width="16.28515625" bestFit="1" customWidth="1"/>
    <col min="3" max="3" width="30.7109375" bestFit="1" customWidth="1"/>
    <col min="4" max="4" width="75.85546875" bestFit="1" customWidth="1"/>
    <col min="5" max="5" width="176.7109375" bestFit="1" customWidth="1"/>
    <col min="6" max="6" width="30.140625" bestFit="1" customWidth="1"/>
    <col min="7" max="7" width="40.85546875" bestFit="1" customWidth="1"/>
    <col min="8" max="8" width="66.7109375" bestFit="1" customWidth="1"/>
    <col min="9" max="9" width="77.5703125" bestFit="1" customWidth="1"/>
    <col min="10" max="10" width="255.7109375" bestFit="1" customWidth="1"/>
    <col min="11" max="11" width="39.5703125" bestFit="1" customWidth="1"/>
    <col min="12" max="12" width="70.7109375" bestFit="1" customWidth="1"/>
    <col min="13" max="13" width="181.140625" bestFit="1" customWidth="1"/>
    <col min="17" max="17" width="58.28515625" bestFit="1" customWidth="1"/>
    <col min="18" max="18" width="69" bestFit="1" customWidth="1"/>
    <col min="19" max="19" width="20.42578125" bestFit="1" customWidth="1"/>
    <col min="20" max="20" width="11.28515625" bestFit="1" customWidth="1"/>
    <col min="21" max="21" width="11.5703125" bestFit="1" customWidth="1"/>
    <col min="22" max="22" width="22" bestFit="1" customWidth="1"/>
    <col min="23" max="23" width="92" bestFit="1" customWidth="1"/>
    <col min="24" max="24" width="31.28515625" bestFit="1" customWidth="1"/>
    <col min="25" max="25" width="20.42578125" bestFit="1" customWidth="1"/>
    <col min="26" max="26" width="29.85546875" bestFit="1" customWidth="1"/>
    <col min="27" max="27" width="40.140625" bestFit="1" customWidth="1"/>
    <col min="28" max="28" width="28.7109375" bestFit="1" customWidth="1"/>
    <col min="29" max="29" width="19.140625" bestFit="1" customWidth="1"/>
    <col min="30" max="30" width="11.28515625" bestFit="1" customWidth="1"/>
  </cols>
  <sheetData>
    <row r="1" spans="1:20" x14ac:dyDescent="0.25">
      <c r="J1" s="22" t="s">
        <v>52</v>
      </c>
    </row>
    <row r="2" spans="1:20" s="4" customFormat="1" x14ac:dyDescent="0.25">
      <c r="A2" s="22" t="s">
        <v>166</v>
      </c>
      <c r="B2" s="22" t="s">
        <v>0</v>
      </c>
      <c r="C2" s="22" t="s">
        <v>45</v>
      </c>
      <c r="D2" s="22" t="s">
        <v>46</v>
      </c>
      <c r="E2" s="22" t="s">
        <v>47</v>
      </c>
      <c r="F2" s="22" t="s">
        <v>48</v>
      </c>
      <c r="G2" s="22" t="s">
        <v>49</v>
      </c>
      <c r="H2" s="22" t="s">
        <v>50</v>
      </c>
      <c r="I2" s="22" t="s">
        <v>51</v>
      </c>
      <c r="J2" s="22" t="s">
        <v>239</v>
      </c>
      <c r="K2" s="22" t="s">
        <v>240</v>
      </c>
      <c r="L2" s="4" t="s">
        <v>274</v>
      </c>
      <c r="M2" s="4" t="s">
        <v>275</v>
      </c>
    </row>
    <row r="3" spans="1:20" x14ac:dyDescent="0.25">
      <c r="A3" s="3">
        <v>1</v>
      </c>
      <c r="B3" t="s">
        <v>11</v>
      </c>
      <c r="C3" t="s">
        <v>62</v>
      </c>
      <c r="D3" t="s">
        <v>14</v>
      </c>
      <c r="E3" t="s">
        <v>63</v>
      </c>
      <c r="F3" t="s">
        <v>64</v>
      </c>
      <c r="G3" t="s">
        <v>2</v>
      </c>
      <c r="H3" t="s">
        <v>3</v>
      </c>
      <c r="I3" t="s">
        <v>65</v>
      </c>
      <c r="J3" t="s">
        <v>20</v>
      </c>
      <c r="K3" t="s">
        <v>259</v>
      </c>
    </row>
    <row r="4" spans="1:20" x14ac:dyDescent="0.25">
      <c r="A4" s="3">
        <v>2</v>
      </c>
      <c r="B4" t="s">
        <v>26</v>
      </c>
      <c r="C4" t="s">
        <v>62</v>
      </c>
      <c r="D4" t="s">
        <v>65</v>
      </c>
      <c r="E4" t="s">
        <v>7</v>
      </c>
      <c r="F4" t="s">
        <v>6</v>
      </c>
      <c r="G4" t="s">
        <v>2</v>
      </c>
      <c r="H4" t="s">
        <v>8</v>
      </c>
      <c r="I4" t="s">
        <v>9</v>
      </c>
      <c r="J4" t="s">
        <v>71</v>
      </c>
    </row>
    <row r="5" spans="1:20" x14ac:dyDescent="0.25">
      <c r="A5" s="3">
        <v>3</v>
      </c>
      <c r="B5" t="s">
        <v>26</v>
      </c>
      <c r="C5" t="s">
        <v>62</v>
      </c>
      <c r="D5" t="s">
        <v>14</v>
      </c>
      <c r="E5" t="s">
        <v>73</v>
      </c>
      <c r="F5" t="s">
        <v>64</v>
      </c>
      <c r="G5" t="s">
        <v>2</v>
      </c>
      <c r="H5" t="s">
        <v>3</v>
      </c>
      <c r="I5" t="s">
        <v>65</v>
      </c>
      <c r="J5" t="s">
        <v>20</v>
      </c>
      <c r="K5" t="s">
        <v>259</v>
      </c>
      <c r="Q5" s="2" t="s">
        <v>276</v>
      </c>
      <c r="S5" s="2" t="s">
        <v>239</v>
      </c>
    </row>
    <row r="6" spans="1:20" x14ac:dyDescent="0.25">
      <c r="A6" s="3">
        <v>4</v>
      </c>
      <c r="B6" t="s">
        <v>12</v>
      </c>
      <c r="C6" t="s">
        <v>74</v>
      </c>
      <c r="D6" t="s">
        <v>18</v>
      </c>
      <c r="E6" t="s">
        <v>75</v>
      </c>
      <c r="F6" t="s">
        <v>64</v>
      </c>
      <c r="G6" t="s">
        <v>2</v>
      </c>
      <c r="H6" t="s">
        <v>8</v>
      </c>
      <c r="I6" t="s">
        <v>9</v>
      </c>
      <c r="J6" t="s">
        <v>76</v>
      </c>
      <c r="Q6" s="2" t="s">
        <v>46</v>
      </c>
      <c r="R6" s="2" t="s">
        <v>50</v>
      </c>
      <c r="S6" t="s">
        <v>76</v>
      </c>
      <c r="T6" t="s">
        <v>163</v>
      </c>
    </row>
    <row r="7" spans="1:20" x14ac:dyDescent="0.25">
      <c r="A7" s="3">
        <v>5</v>
      </c>
      <c r="B7" t="s">
        <v>13</v>
      </c>
      <c r="C7" t="s">
        <v>78</v>
      </c>
      <c r="D7" t="s">
        <v>14</v>
      </c>
      <c r="E7" t="s">
        <v>14</v>
      </c>
      <c r="F7" t="s">
        <v>64</v>
      </c>
      <c r="G7" t="s">
        <v>79</v>
      </c>
      <c r="H7" t="s">
        <v>15</v>
      </c>
      <c r="I7" t="s">
        <v>75</v>
      </c>
      <c r="J7" t="s">
        <v>20</v>
      </c>
      <c r="K7" t="s">
        <v>259</v>
      </c>
      <c r="Q7" t="s">
        <v>65</v>
      </c>
      <c r="R7" t="s">
        <v>8</v>
      </c>
      <c r="S7">
        <v>3</v>
      </c>
      <c r="T7">
        <v>3</v>
      </c>
    </row>
    <row r="8" spans="1:20" x14ac:dyDescent="0.25">
      <c r="A8" s="3">
        <v>6</v>
      </c>
      <c r="B8" t="s">
        <v>17</v>
      </c>
      <c r="C8" t="s">
        <v>84</v>
      </c>
      <c r="D8" t="s">
        <v>65</v>
      </c>
      <c r="E8" t="s">
        <v>18</v>
      </c>
      <c r="F8" t="s">
        <v>85</v>
      </c>
      <c r="G8" t="s">
        <v>2</v>
      </c>
      <c r="H8" t="s">
        <v>19</v>
      </c>
      <c r="I8" t="s">
        <v>9</v>
      </c>
      <c r="J8" t="s">
        <v>20</v>
      </c>
      <c r="R8" t="s">
        <v>27</v>
      </c>
      <c r="S8">
        <v>2</v>
      </c>
      <c r="T8">
        <v>2</v>
      </c>
    </row>
    <row r="9" spans="1:20" x14ac:dyDescent="0.25">
      <c r="A9" s="3">
        <v>7</v>
      </c>
      <c r="B9" t="s">
        <v>11</v>
      </c>
      <c r="C9" t="s">
        <v>87</v>
      </c>
      <c r="D9" t="s">
        <v>75</v>
      </c>
      <c r="E9" t="s">
        <v>73</v>
      </c>
      <c r="F9" t="s">
        <v>85</v>
      </c>
      <c r="G9" t="s">
        <v>2</v>
      </c>
      <c r="H9" t="s">
        <v>3</v>
      </c>
      <c r="I9" t="s">
        <v>88</v>
      </c>
      <c r="J9" t="s">
        <v>108</v>
      </c>
      <c r="K9" t="s">
        <v>260</v>
      </c>
      <c r="Q9" t="s">
        <v>14</v>
      </c>
      <c r="R9" t="s">
        <v>38</v>
      </c>
      <c r="S9">
        <v>1</v>
      </c>
      <c r="T9">
        <v>1</v>
      </c>
    </row>
    <row r="10" spans="1:20" x14ac:dyDescent="0.25">
      <c r="A10" s="3">
        <v>8</v>
      </c>
      <c r="B10" t="s">
        <v>12</v>
      </c>
      <c r="C10" t="s">
        <v>84</v>
      </c>
      <c r="D10" t="s">
        <v>14</v>
      </c>
      <c r="E10" t="s">
        <v>14</v>
      </c>
      <c r="F10" t="s">
        <v>6</v>
      </c>
      <c r="G10" t="s">
        <v>21</v>
      </c>
      <c r="H10" t="s">
        <v>19</v>
      </c>
      <c r="I10" t="s">
        <v>9</v>
      </c>
      <c r="J10" t="s">
        <v>108</v>
      </c>
      <c r="K10" t="s">
        <v>260</v>
      </c>
      <c r="R10" t="s">
        <v>22</v>
      </c>
      <c r="S10">
        <v>4</v>
      </c>
      <c r="T10">
        <v>4</v>
      </c>
    </row>
    <row r="11" spans="1:20" x14ac:dyDescent="0.25">
      <c r="A11" s="3">
        <v>9</v>
      </c>
      <c r="B11" t="s">
        <v>17</v>
      </c>
      <c r="C11" t="s">
        <v>84</v>
      </c>
      <c r="D11" t="s">
        <v>18</v>
      </c>
      <c r="E11" t="s">
        <v>91</v>
      </c>
      <c r="F11" t="s">
        <v>6</v>
      </c>
      <c r="G11" t="s">
        <v>2</v>
      </c>
      <c r="H11" t="s">
        <v>22</v>
      </c>
      <c r="I11" t="s">
        <v>65</v>
      </c>
      <c r="J11" t="s">
        <v>20</v>
      </c>
      <c r="Q11" t="s">
        <v>122</v>
      </c>
      <c r="R11" t="s">
        <v>22</v>
      </c>
      <c r="S11">
        <v>1</v>
      </c>
      <c r="T11">
        <v>1</v>
      </c>
    </row>
    <row r="12" spans="1:20" x14ac:dyDescent="0.25">
      <c r="A12" s="3">
        <v>10</v>
      </c>
      <c r="B12" t="s">
        <v>11</v>
      </c>
      <c r="C12" t="s">
        <v>78</v>
      </c>
      <c r="D12" t="s">
        <v>14</v>
      </c>
      <c r="E12" t="s">
        <v>94</v>
      </c>
      <c r="F12" t="s">
        <v>6</v>
      </c>
      <c r="G12" t="s">
        <v>2</v>
      </c>
      <c r="H12" t="s">
        <v>24</v>
      </c>
      <c r="I12" t="s">
        <v>75</v>
      </c>
      <c r="J12" t="s">
        <v>20</v>
      </c>
      <c r="K12" t="s">
        <v>259</v>
      </c>
      <c r="Q12" t="s">
        <v>18</v>
      </c>
      <c r="R12" t="s">
        <v>19</v>
      </c>
      <c r="S12">
        <v>6</v>
      </c>
      <c r="T12">
        <v>6</v>
      </c>
    </row>
    <row r="13" spans="1:20" x14ac:dyDescent="0.25">
      <c r="A13" s="3">
        <v>11</v>
      </c>
      <c r="B13" t="s">
        <v>11</v>
      </c>
      <c r="C13" t="s">
        <v>74</v>
      </c>
      <c r="D13" t="s">
        <v>63</v>
      </c>
      <c r="E13" t="s">
        <v>94</v>
      </c>
      <c r="F13" t="s">
        <v>85</v>
      </c>
      <c r="G13" t="s">
        <v>2</v>
      </c>
      <c r="H13" t="s">
        <v>8</v>
      </c>
      <c r="I13" t="s">
        <v>9</v>
      </c>
      <c r="J13" t="s">
        <v>20</v>
      </c>
      <c r="K13" t="s">
        <v>261</v>
      </c>
      <c r="L13" t="s">
        <v>260</v>
      </c>
      <c r="R13" t="s">
        <v>8</v>
      </c>
      <c r="S13">
        <v>1</v>
      </c>
      <c r="T13">
        <v>1</v>
      </c>
    </row>
    <row r="14" spans="1:20" x14ac:dyDescent="0.25">
      <c r="A14" s="3">
        <v>12</v>
      </c>
      <c r="B14" t="s">
        <v>26</v>
      </c>
      <c r="C14" t="s">
        <v>74</v>
      </c>
      <c r="D14" t="s">
        <v>75</v>
      </c>
      <c r="E14" t="s">
        <v>75</v>
      </c>
      <c r="F14" t="s">
        <v>64</v>
      </c>
      <c r="G14" t="s">
        <v>2</v>
      </c>
      <c r="H14" t="s">
        <v>27</v>
      </c>
      <c r="I14" t="s">
        <v>97</v>
      </c>
      <c r="J14" t="s">
        <v>98</v>
      </c>
      <c r="R14" t="s">
        <v>38</v>
      </c>
      <c r="S14">
        <v>1</v>
      </c>
      <c r="T14">
        <v>1</v>
      </c>
    </row>
    <row r="15" spans="1:20" x14ac:dyDescent="0.25">
      <c r="A15" s="3">
        <v>13</v>
      </c>
      <c r="B15" t="s">
        <v>11</v>
      </c>
      <c r="C15" t="s">
        <v>62</v>
      </c>
      <c r="D15" t="s">
        <v>99</v>
      </c>
      <c r="E15" t="s">
        <v>99</v>
      </c>
      <c r="F15" t="s">
        <v>64</v>
      </c>
      <c r="G15" t="s">
        <v>2</v>
      </c>
      <c r="H15" t="s">
        <v>28</v>
      </c>
      <c r="I15" t="s">
        <v>9</v>
      </c>
      <c r="J15" t="s">
        <v>98</v>
      </c>
      <c r="Q15" t="s">
        <v>7</v>
      </c>
      <c r="R15" t="s">
        <v>234</v>
      </c>
      <c r="S15">
        <v>1</v>
      </c>
      <c r="T15">
        <v>1</v>
      </c>
    </row>
    <row r="16" spans="1:20" x14ac:dyDescent="0.25">
      <c r="A16" s="3">
        <v>14</v>
      </c>
      <c r="B16" t="s">
        <v>26</v>
      </c>
      <c r="C16" t="s">
        <v>62</v>
      </c>
      <c r="D16" t="s">
        <v>14</v>
      </c>
      <c r="E16" t="s">
        <v>91</v>
      </c>
      <c r="F16" t="s">
        <v>6</v>
      </c>
      <c r="G16" t="s">
        <v>2</v>
      </c>
      <c r="H16" t="s">
        <v>19</v>
      </c>
      <c r="I16" t="s">
        <v>97</v>
      </c>
      <c r="J16" t="s">
        <v>20</v>
      </c>
      <c r="K16" t="s">
        <v>260</v>
      </c>
      <c r="Q16" t="s">
        <v>163</v>
      </c>
      <c r="S16">
        <v>20</v>
      </c>
      <c r="T16">
        <v>20</v>
      </c>
    </row>
    <row r="17" spans="1:17" x14ac:dyDescent="0.25">
      <c r="A17" s="3">
        <v>15</v>
      </c>
      <c r="B17" t="s">
        <v>12</v>
      </c>
      <c r="C17" t="s">
        <v>62</v>
      </c>
      <c r="D17" t="s">
        <v>18</v>
      </c>
      <c r="E17" t="s">
        <v>30</v>
      </c>
      <c r="F17" t="s">
        <v>6</v>
      </c>
      <c r="G17" t="s">
        <v>2</v>
      </c>
      <c r="H17" t="s">
        <v>19</v>
      </c>
      <c r="I17" t="s">
        <v>9</v>
      </c>
      <c r="J17" t="s">
        <v>76</v>
      </c>
    </row>
    <row r="18" spans="1:17" x14ac:dyDescent="0.25">
      <c r="A18" s="3">
        <v>16</v>
      </c>
      <c r="B18" t="s">
        <v>11</v>
      </c>
      <c r="C18" t="s">
        <v>84</v>
      </c>
      <c r="D18" t="s">
        <v>14</v>
      </c>
      <c r="E18" t="s">
        <v>94</v>
      </c>
      <c r="F18" t="s">
        <v>6</v>
      </c>
      <c r="G18" t="s">
        <v>2</v>
      </c>
      <c r="H18" t="s">
        <v>3</v>
      </c>
      <c r="I18" t="s">
        <v>65</v>
      </c>
      <c r="J18" t="s">
        <v>20</v>
      </c>
      <c r="K18" t="s">
        <v>262</v>
      </c>
      <c r="L18" t="s">
        <v>260</v>
      </c>
    </row>
    <row r="19" spans="1:17" x14ac:dyDescent="0.25">
      <c r="A19" s="3">
        <v>17</v>
      </c>
      <c r="B19" t="s">
        <v>11</v>
      </c>
      <c r="C19" t="s">
        <v>62</v>
      </c>
      <c r="D19" t="s">
        <v>14</v>
      </c>
      <c r="E19" t="s">
        <v>31</v>
      </c>
      <c r="F19" t="s">
        <v>64</v>
      </c>
      <c r="G19" t="s">
        <v>2</v>
      </c>
      <c r="H19" t="s">
        <v>32</v>
      </c>
      <c r="I19" t="s">
        <v>65</v>
      </c>
      <c r="J19" t="s">
        <v>20</v>
      </c>
    </row>
    <row r="20" spans="1:17" x14ac:dyDescent="0.25">
      <c r="A20" s="3">
        <v>18</v>
      </c>
      <c r="B20" t="s">
        <v>11</v>
      </c>
      <c r="C20" t="s">
        <v>84</v>
      </c>
      <c r="D20" t="s">
        <v>103</v>
      </c>
      <c r="E20" t="s">
        <v>7</v>
      </c>
      <c r="F20" t="s">
        <v>6</v>
      </c>
      <c r="G20" t="s">
        <v>2</v>
      </c>
      <c r="H20" t="s">
        <v>3</v>
      </c>
      <c r="I20" t="s">
        <v>9</v>
      </c>
      <c r="J20" t="s">
        <v>71</v>
      </c>
    </row>
    <row r="21" spans="1:17" x14ac:dyDescent="0.25">
      <c r="A21" s="3">
        <v>19</v>
      </c>
      <c r="B21" t="s">
        <v>13</v>
      </c>
      <c r="C21" t="s">
        <v>104</v>
      </c>
      <c r="D21" t="s">
        <v>14</v>
      </c>
      <c r="E21" t="s">
        <v>7</v>
      </c>
      <c r="F21" t="s">
        <v>64</v>
      </c>
      <c r="G21" t="s">
        <v>79</v>
      </c>
      <c r="H21" t="s">
        <v>24</v>
      </c>
      <c r="I21" t="s">
        <v>75</v>
      </c>
      <c r="J21" t="s">
        <v>105</v>
      </c>
      <c r="Q21" s="24">
        <f>20/211</f>
        <v>9.4786729857819899E-2</v>
      </c>
    </row>
    <row r="22" spans="1:17" x14ac:dyDescent="0.25">
      <c r="A22" s="3">
        <v>20</v>
      </c>
      <c r="B22" t="s">
        <v>26</v>
      </c>
      <c r="C22" t="s">
        <v>87</v>
      </c>
      <c r="D22" t="s">
        <v>63</v>
      </c>
      <c r="E22" t="s">
        <v>30</v>
      </c>
      <c r="F22" t="s">
        <v>6</v>
      </c>
      <c r="G22" t="s">
        <v>2</v>
      </c>
      <c r="H22" t="s">
        <v>8</v>
      </c>
      <c r="I22" t="s">
        <v>9</v>
      </c>
      <c r="J22" t="s">
        <v>98</v>
      </c>
      <c r="K22" t="s">
        <v>261</v>
      </c>
    </row>
    <row r="23" spans="1:17" x14ac:dyDescent="0.25">
      <c r="A23" s="3">
        <v>21</v>
      </c>
      <c r="B23" t="s">
        <v>11</v>
      </c>
      <c r="C23" t="s">
        <v>84</v>
      </c>
      <c r="D23" t="s">
        <v>7</v>
      </c>
      <c r="E23" t="s">
        <v>7</v>
      </c>
      <c r="F23" t="s">
        <v>85</v>
      </c>
      <c r="G23" t="s">
        <v>2</v>
      </c>
      <c r="H23" t="s">
        <v>3</v>
      </c>
      <c r="I23" t="s">
        <v>65</v>
      </c>
      <c r="J23" t="s">
        <v>108</v>
      </c>
    </row>
    <row r="24" spans="1:17" x14ac:dyDescent="0.25">
      <c r="A24" s="3">
        <v>22</v>
      </c>
      <c r="B24" t="s">
        <v>11</v>
      </c>
      <c r="C24" t="s">
        <v>84</v>
      </c>
      <c r="D24" t="s">
        <v>170</v>
      </c>
      <c r="E24" t="s">
        <v>109</v>
      </c>
      <c r="F24" t="s">
        <v>64</v>
      </c>
      <c r="G24" t="s">
        <v>2</v>
      </c>
      <c r="H24" t="s">
        <v>8</v>
      </c>
      <c r="I24" t="s">
        <v>110</v>
      </c>
      <c r="J24" t="s">
        <v>20</v>
      </c>
    </row>
    <row r="25" spans="1:17" x14ac:dyDescent="0.25">
      <c r="A25" s="3">
        <v>23</v>
      </c>
      <c r="B25" t="s">
        <v>13</v>
      </c>
      <c r="C25" t="s">
        <v>104</v>
      </c>
      <c r="D25" t="s">
        <v>14</v>
      </c>
      <c r="E25" t="s">
        <v>14</v>
      </c>
      <c r="F25" t="s">
        <v>64</v>
      </c>
      <c r="G25" t="s">
        <v>79</v>
      </c>
      <c r="H25" t="s">
        <v>234</v>
      </c>
      <c r="I25" t="s">
        <v>75</v>
      </c>
      <c r="J25" t="s">
        <v>20</v>
      </c>
      <c r="K25" t="s">
        <v>263</v>
      </c>
    </row>
    <row r="26" spans="1:17" x14ac:dyDescent="0.25">
      <c r="A26" s="3">
        <v>24</v>
      </c>
      <c r="B26" t="s">
        <v>17</v>
      </c>
      <c r="C26" t="s">
        <v>84</v>
      </c>
      <c r="D26" t="s">
        <v>18</v>
      </c>
      <c r="E26" t="s">
        <v>30</v>
      </c>
      <c r="F26" t="s">
        <v>6</v>
      </c>
      <c r="G26" t="s">
        <v>2</v>
      </c>
      <c r="H26" t="s">
        <v>19</v>
      </c>
      <c r="I26" t="s">
        <v>9</v>
      </c>
      <c r="J26" t="s">
        <v>76</v>
      </c>
    </row>
    <row r="27" spans="1:17" x14ac:dyDescent="0.25">
      <c r="A27" s="3">
        <v>25</v>
      </c>
      <c r="B27" t="s">
        <v>11</v>
      </c>
      <c r="C27" t="s">
        <v>104</v>
      </c>
      <c r="D27" t="s">
        <v>14</v>
      </c>
      <c r="E27" t="s">
        <v>7</v>
      </c>
      <c r="F27" t="s">
        <v>6</v>
      </c>
      <c r="G27" t="s">
        <v>2</v>
      </c>
      <c r="H27" t="s">
        <v>22</v>
      </c>
      <c r="I27" t="s">
        <v>65</v>
      </c>
      <c r="J27" t="s">
        <v>20</v>
      </c>
      <c r="K27" t="s">
        <v>260</v>
      </c>
    </row>
    <row r="28" spans="1:17" x14ac:dyDescent="0.25">
      <c r="A28" s="3">
        <v>26</v>
      </c>
      <c r="B28" t="s">
        <v>11</v>
      </c>
      <c r="C28" t="s">
        <v>104</v>
      </c>
      <c r="D28" t="s">
        <v>14</v>
      </c>
      <c r="E28" t="s">
        <v>94</v>
      </c>
      <c r="F28" t="s">
        <v>85</v>
      </c>
      <c r="G28" t="s">
        <v>2</v>
      </c>
      <c r="H28" t="s">
        <v>22</v>
      </c>
      <c r="I28" t="s">
        <v>65</v>
      </c>
      <c r="J28" t="s">
        <v>76</v>
      </c>
    </row>
    <row r="29" spans="1:17" x14ac:dyDescent="0.25">
      <c r="A29" s="3">
        <v>27</v>
      </c>
      <c r="B29" t="s">
        <v>13</v>
      </c>
      <c r="C29" t="s">
        <v>104</v>
      </c>
      <c r="D29" t="s">
        <v>103</v>
      </c>
      <c r="E29" t="s">
        <v>7</v>
      </c>
      <c r="F29" t="s">
        <v>6</v>
      </c>
      <c r="G29" t="s">
        <v>2</v>
      </c>
      <c r="H29" t="s">
        <v>28</v>
      </c>
      <c r="I29" t="s">
        <v>9</v>
      </c>
      <c r="J29" t="s">
        <v>126</v>
      </c>
      <c r="K29" t="s">
        <v>260</v>
      </c>
    </row>
    <row r="30" spans="1:17" x14ac:dyDescent="0.25">
      <c r="A30" s="3">
        <v>28</v>
      </c>
      <c r="B30" t="s">
        <v>13</v>
      </c>
      <c r="C30" t="s">
        <v>104</v>
      </c>
      <c r="D30" t="s">
        <v>7</v>
      </c>
      <c r="E30" t="s">
        <v>7</v>
      </c>
      <c r="F30" t="s">
        <v>6</v>
      </c>
      <c r="G30" t="s">
        <v>2</v>
      </c>
      <c r="H30" t="s">
        <v>32</v>
      </c>
      <c r="I30" t="s">
        <v>63</v>
      </c>
      <c r="J30" t="s">
        <v>108</v>
      </c>
    </row>
    <row r="31" spans="1:17" x14ac:dyDescent="0.25">
      <c r="A31" s="3">
        <v>29</v>
      </c>
      <c r="B31" t="s">
        <v>26</v>
      </c>
      <c r="C31" t="s">
        <v>62</v>
      </c>
      <c r="D31" t="s">
        <v>65</v>
      </c>
      <c r="E31" t="s">
        <v>250</v>
      </c>
      <c r="F31" t="s">
        <v>85</v>
      </c>
      <c r="G31" t="s">
        <v>2</v>
      </c>
      <c r="H31" t="s">
        <v>27</v>
      </c>
      <c r="I31" t="s">
        <v>9</v>
      </c>
      <c r="J31" t="s">
        <v>76</v>
      </c>
    </row>
    <row r="32" spans="1:17" x14ac:dyDescent="0.25">
      <c r="A32" s="3">
        <v>30</v>
      </c>
      <c r="B32" t="s">
        <v>11</v>
      </c>
      <c r="C32" t="s">
        <v>104</v>
      </c>
      <c r="D32" t="s">
        <v>65</v>
      </c>
      <c r="E32" t="s">
        <v>75</v>
      </c>
      <c r="F32" t="s">
        <v>6</v>
      </c>
      <c r="G32" t="s">
        <v>2</v>
      </c>
      <c r="H32" t="s">
        <v>28</v>
      </c>
      <c r="I32" t="s">
        <v>63</v>
      </c>
      <c r="J32" t="s">
        <v>34</v>
      </c>
    </row>
    <row r="33" spans="1:12" x14ac:dyDescent="0.25">
      <c r="A33" s="3">
        <v>31</v>
      </c>
      <c r="B33" t="s">
        <v>11</v>
      </c>
      <c r="C33" t="s">
        <v>84</v>
      </c>
      <c r="D33" t="s">
        <v>115</v>
      </c>
      <c r="E33" t="s">
        <v>116</v>
      </c>
      <c r="F33" t="s">
        <v>85</v>
      </c>
      <c r="G33" t="s">
        <v>2</v>
      </c>
      <c r="H33" t="s">
        <v>3</v>
      </c>
      <c r="I33" t="s">
        <v>75</v>
      </c>
      <c r="J33" t="s">
        <v>71</v>
      </c>
    </row>
    <row r="34" spans="1:12" x14ac:dyDescent="0.25">
      <c r="A34" s="3">
        <v>32</v>
      </c>
      <c r="B34" t="s">
        <v>11</v>
      </c>
      <c r="C34" t="s">
        <v>104</v>
      </c>
      <c r="D34" t="s">
        <v>14</v>
      </c>
      <c r="E34" t="s">
        <v>91</v>
      </c>
      <c r="F34" t="s">
        <v>64</v>
      </c>
      <c r="G34" t="s">
        <v>2</v>
      </c>
      <c r="H34" t="s">
        <v>35</v>
      </c>
      <c r="I34" t="s">
        <v>75</v>
      </c>
      <c r="J34" t="s">
        <v>20</v>
      </c>
      <c r="K34" t="s">
        <v>259</v>
      </c>
      <c r="L34" t="s">
        <v>262</v>
      </c>
    </row>
    <row r="35" spans="1:12" x14ac:dyDescent="0.25">
      <c r="A35" s="3">
        <v>33</v>
      </c>
      <c r="B35" t="s">
        <v>11</v>
      </c>
      <c r="C35" t="s">
        <v>78</v>
      </c>
      <c r="D35" t="s">
        <v>14</v>
      </c>
      <c r="E35" t="s">
        <v>7</v>
      </c>
      <c r="F35" t="s">
        <v>85</v>
      </c>
      <c r="G35" t="s">
        <v>2</v>
      </c>
      <c r="H35" t="s">
        <v>28</v>
      </c>
      <c r="I35" t="s">
        <v>9</v>
      </c>
      <c r="J35" t="s">
        <v>71</v>
      </c>
    </row>
    <row r="36" spans="1:12" x14ac:dyDescent="0.25">
      <c r="A36" s="3">
        <v>34</v>
      </c>
      <c r="B36" t="s">
        <v>11</v>
      </c>
      <c r="C36" t="s">
        <v>62</v>
      </c>
      <c r="D36" t="s">
        <v>122</v>
      </c>
      <c r="E36" t="s">
        <v>7</v>
      </c>
      <c r="F36" t="s">
        <v>85</v>
      </c>
      <c r="G36" t="s">
        <v>2</v>
      </c>
      <c r="H36" t="s">
        <v>22</v>
      </c>
      <c r="I36" t="s">
        <v>9</v>
      </c>
      <c r="J36" t="s">
        <v>76</v>
      </c>
    </row>
    <row r="37" spans="1:12" x14ac:dyDescent="0.25">
      <c r="A37" s="3">
        <v>35</v>
      </c>
      <c r="B37" t="s">
        <v>26</v>
      </c>
      <c r="C37" t="s">
        <v>74</v>
      </c>
      <c r="D37" t="s">
        <v>14</v>
      </c>
      <c r="E37" t="s">
        <v>91</v>
      </c>
      <c r="F37" t="s">
        <v>64</v>
      </c>
      <c r="G37" t="s">
        <v>2</v>
      </c>
      <c r="H37" t="s">
        <v>28</v>
      </c>
      <c r="I37" t="s">
        <v>9</v>
      </c>
      <c r="J37" t="s">
        <v>71</v>
      </c>
    </row>
    <row r="38" spans="1:12" x14ac:dyDescent="0.25">
      <c r="A38" s="3">
        <v>36</v>
      </c>
      <c r="B38" t="s">
        <v>17</v>
      </c>
      <c r="C38" t="s">
        <v>74</v>
      </c>
      <c r="D38" t="s">
        <v>14</v>
      </c>
      <c r="E38" t="s">
        <v>63</v>
      </c>
      <c r="F38" t="s">
        <v>6</v>
      </c>
      <c r="G38" t="s">
        <v>2</v>
      </c>
      <c r="H38" t="s">
        <v>28</v>
      </c>
      <c r="I38" t="s">
        <v>97</v>
      </c>
      <c r="J38" t="s">
        <v>108</v>
      </c>
      <c r="K38" t="s">
        <v>260</v>
      </c>
    </row>
    <row r="39" spans="1:12" x14ac:dyDescent="0.25">
      <c r="A39" s="3">
        <v>37</v>
      </c>
      <c r="B39" t="s">
        <v>11</v>
      </c>
      <c r="C39" t="s">
        <v>84</v>
      </c>
      <c r="D39" t="s">
        <v>75</v>
      </c>
      <c r="E39" t="s">
        <v>7</v>
      </c>
      <c r="F39" t="s">
        <v>6</v>
      </c>
      <c r="G39" t="s">
        <v>2</v>
      </c>
      <c r="H39" t="s">
        <v>3</v>
      </c>
      <c r="I39" t="s">
        <v>9</v>
      </c>
      <c r="J39" t="s">
        <v>20</v>
      </c>
      <c r="K39" t="s">
        <v>261</v>
      </c>
      <c r="L39" t="s">
        <v>260</v>
      </c>
    </row>
    <row r="40" spans="1:12" x14ac:dyDescent="0.25">
      <c r="A40" s="3">
        <v>38</v>
      </c>
      <c r="B40" t="s">
        <v>11</v>
      </c>
      <c r="C40" t="s">
        <v>87</v>
      </c>
      <c r="D40" t="s">
        <v>63</v>
      </c>
      <c r="E40" t="s">
        <v>7</v>
      </c>
      <c r="F40" t="s">
        <v>64</v>
      </c>
      <c r="G40" t="s">
        <v>2</v>
      </c>
      <c r="H40" t="s">
        <v>8</v>
      </c>
      <c r="I40" t="s">
        <v>9</v>
      </c>
      <c r="J40" t="s">
        <v>71</v>
      </c>
    </row>
    <row r="41" spans="1:12" x14ac:dyDescent="0.25">
      <c r="A41" s="3">
        <v>39</v>
      </c>
      <c r="B41" t="s">
        <v>11</v>
      </c>
      <c r="C41" t="s">
        <v>84</v>
      </c>
      <c r="D41" t="s">
        <v>63</v>
      </c>
      <c r="E41" t="s">
        <v>63</v>
      </c>
      <c r="F41" t="s">
        <v>85</v>
      </c>
      <c r="G41" t="s">
        <v>2</v>
      </c>
      <c r="H41" t="s">
        <v>3</v>
      </c>
      <c r="I41" t="s">
        <v>88</v>
      </c>
      <c r="J41" t="s">
        <v>126</v>
      </c>
      <c r="K41" t="s">
        <v>260</v>
      </c>
    </row>
    <row r="42" spans="1:12" x14ac:dyDescent="0.25">
      <c r="A42" s="3">
        <v>40</v>
      </c>
      <c r="B42" t="s">
        <v>11</v>
      </c>
      <c r="C42" t="s">
        <v>104</v>
      </c>
      <c r="D42" t="s">
        <v>7</v>
      </c>
      <c r="E42" t="s">
        <v>73</v>
      </c>
      <c r="F42" t="s">
        <v>85</v>
      </c>
      <c r="G42" t="s">
        <v>2</v>
      </c>
      <c r="H42" t="s">
        <v>28</v>
      </c>
      <c r="I42" t="s">
        <v>119</v>
      </c>
      <c r="J42" t="s">
        <v>108</v>
      </c>
      <c r="K42" t="s">
        <v>261</v>
      </c>
    </row>
    <row r="43" spans="1:12" x14ac:dyDescent="0.25">
      <c r="A43" s="3">
        <v>41</v>
      </c>
      <c r="B43" t="s">
        <v>11</v>
      </c>
      <c r="C43" t="s">
        <v>74</v>
      </c>
      <c r="D43" t="s">
        <v>14</v>
      </c>
      <c r="E43" t="s">
        <v>121</v>
      </c>
      <c r="F43" t="s">
        <v>85</v>
      </c>
      <c r="G43" t="s">
        <v>2</v>
      </c>
      <c r="H43" t="s">
        <v>3</v>
      </c>
      <c r="I43" t="s">
        <v>65</v>
      </c>
      <c r="J43" t="s">
        <v>71</v>
      </c>
    </row>
    <row r="44" spans="1:12" x14ac:dyDescent="0.25">
      <c r="A44" s="3">
        <v>42</v>
      </c>
      <c r="B44" t="s">
        <v>11</v>
      </c>
      <c r="C44" t="s">
        <v>84</v>
      </c>
      <c r="D44" t="s">
        <v>122</v>
      </c>
      <c r="E44" t="s">
        <v>122</v>
      </c>
      <c r="F44" t="s">
        <v>64</v>
      </c>
      <c r="G44" t="s">
        <v>2</v>
      </c>
      <c r="H44" t="s">
        <v>3</v>
      </c>
      <c r="I44" t="s">
        <v>9</v>
      </c>
      <c r="J44" t="s">
        <v>71</v>
      </c>
    </row>
    <row r="45" spans="1:12" x14ac:dyDescent="0.25">
      <c r="A45" s="3">
        <v>43</v>
      </c>
      <c r="B45" t="s">
        <v>11</v>
      </c>
      <c r="C45" t="s">
        <v>104</v>
      </c>
      <c r="D45" t="s">
        <v>14</v>
      </c>
      <c r="E45" t="s">
        <v>7</v>
      </c>
      <c r="F45" t="s">
        <v>6</v>
      </c>
      <c r="G45" t="s">
        <v>2</v>
      </c>
      <c r="H45" t="s">
        <v>28</v>
      </c>
      <c r="I45" t="s">
        <v>65</v>
      </c>
      <c r="J45" t="s">
        <v>20</v>
      </c>
    </row>
    <row r="46" spans="1:12" x14ac:dyDescent="0.25">
      <c r="A46" s="3">
        <v>44</v>
      </c>
      <c r="B46" t="s">
        <v>11</v>
      </c>
      <c r="C46" t="s">
        <v>84</v>
      </c>
      <c r="D46" t="s">
        <v>73</v>
      </c>
      <c r="E46" t="s">
        <v>122</v>
      </c>
      <c r="F46" t="s">
        <v>64</v>
      </c>
      <c r="G46" t="s">
        <v>2</v>
      </c>
      <c r="H46" t="s">
        <v>8</v>
      </c>
      <c r="I46" t="s">
        <v>65</v>
      </c>
      <c r="J46" t="s">
        <v>20</v>
      </c>
      <c r="K46" t="s">
        <v>261</v>
      </c>
      <c r="L46" t="s">
        <v>260</v>
      </c>
    </row>
    <row r="47" spans="1:12" x14ac:dyDescent="0.25">
      <c r="A47" s="3">
        <v>45</v>
      </c>
      <c r="B47" t="s">
        <v>11</v>
      </c>
      <c r="C47" t="s">
        <v>62</v>
      </c>
      <c r="D47" t="s">
        <v>63</v>
      </c>
      <c r="E47" t="s">
        <v>109</v>
      </c>
      <c r="F47" t="s">
        <v>64</v>
      </c>
      <c r="G47" t="s">
        <v>2</v>
      </c>
      <c r="H47" t="s">
        <v>36</v>
      </c>
      <c r="I47" t="s">
        <v>65</v>
      </c>
      <c r="J47" t="s">
        <v>71</v>
      </c>
    </row>
    <row r="48" spans="1:12" x14ac:dyDescent="0.25">
      <c r="A48" s="3">
        <v>46</v>
      </c>
      <c r="B48" t="s">
        <v>11</v>
      </c>
      <c r="C48" t="s">
        <v>62</v>
      </c>
      <c r="D48" t="s">
        <v>91</v>
      </c>
      <c r="E48" t="s">
        <v>251</v>
      </c>
      <c r="F48" t="s">
        <v>6</v>
      </c>
      <c r="G48" t="s">
        <v>2</v>
      </c>
      <c r="H48" t="s">
        <v>28</v>
      </c>
      <c r="I48" t="s">
        <v>63</v>
      </c>
      <c r="J48" t="s">
        <v>20</v>
      </c>
      <c r="K48" t="s">
        <v>261</v>
      </c>
      <c r="L48" t="s">
        <v>260</v>
      </c>
    </row>
    <row r="49" spans="1:13" x14ac:dyDescent="0.25">
      <c r="A49" s="3">
        <v>47</v>
      </c>
      <c r="B49" t="s">
        <v>11</v>
      </c>
      <c r="C49" t="s">
        <v>84</v>
      </c>
      <c r="D49" t="s">
        <v>63</v>
      </c>
      <c r="E49" t="s">
        <v>91</v>
      </c>
      <c r="F49" t="s">
        <v>6</v>
      </c>
      <c r="G49" t="s">
        <v>2</v>
      </c>
      <c r="H49" t="s">
        <v>8</v>
      </c>
      <c r="I49" t="s">
        <v>9</v>
      </c>
      <c r="J49" t="s">
        <v>71</v>
      </c>
    </row>
    <row r="50" spans="1:13" x14ac:dyDescent="0.25">
      <c r="A50" s="3">
        <v>48</v>
      </c>
      <c r="B50" t="s">
        <v>11</v>
      </c>
      <c r="C50" t="s">
        <v>104</v>
      </c>
      <c r="D50" t="s">
        <v>122</v>
      </c>
      <c r="E50" t="s">
        <v>121</v>
      </c>
      <c r="F50" t="s">
        <v>85</v>
      </c>
      <c r="G50" t="s">
        <v>2</v>
      </c>
      <c r="H50" t="s">
        <v>22</v>
      </c>
      <c r="I50" t="s">
        <v>124</v>
      </c>
      <c r="J50" t="s">
        <v>20</v>
      </c>
      <c r="K50" t="s">
        <v>259</v>
      </c>
      <c r="L50" t="s">
        <v>261</v>
      </c>
      <c r="M50" t="s">
        <v>260</v>
      </c>
    </row>
    <row r="51" spans="1:13" x14ac:dyDescent="0.25">
      <c r="A51" s="3">
        <v>49</v>
      </c>
      <c r="B51" t="s">
        <v>11</v>
      </c>
      <c r="C51" t="s">
        <v>78</v>
      </c>
      <c r="D51" t="s">
        <v>7</v>
      </c>
      <c r="E51" t="s">
        <v>91</v>
      </c>
      <c r="F51" t="s">
        <v>85</v>
      </c>
      <c r="G51" t="s">
        <v>2</v>
      </c>
      <c r="H51" t="s">
        <v>32</v>
      </c>
      <c r="I51" t="s">
        <v>65</v>
      </c>
      <c r="J51" t="s">
        <v>126</v>
      </c>
    </row>
    <row r="52" spans="1:13" x14ac:dyDescent="0.25">
      <c r="A52" s="3">
        <v>50</v>
      </c>
      <c r="B52" t="s">
        <v>26</v>
      </c>
      <c r="C52" t="s">
        <v>84</v>
      </c>
      <c r="D52" t="s">
        <v>127</v>
      </c>
      <c r="E52" t="s">
        <v>121</v>
      </c>
      <c r="F52" t="s">
        <v>6</v>
      </c>
      <c r="G52" t="s">
        <v>2</v>
      </c>
      <c r="H52" t="s">
        <v>28</v>
      </c>
      <c r="I52" t="s">
        <v>128</v>
      </c>
      <c r="J52" t="s">
        <v>20</v>
      </c>
      <c r="K52" t="s">
        <v>259</v>
      </c>
    </row>
    <row r="53" spans="1:13" x14ac:dyDescent="0.25">
      <c r="A53" s="3">
        <v>51</v>
      </c>
      <c r="B53" t="s">
        <v>11</v>
      </c>
      <c r="C53" t="s">
        <v>62</v>
      </c>
      <c r="D53" t="s">
        <v>109</v>
      </c>
      <c r="E53" t="s">
        <v>94</v>
      </c>
      <c r="F53" t="s">
        <v>6</v>
      </c>
      <c r="G53" t="s">
        <v>2</v>
      </c>
      <c r="H53" t="s">
        <v>8</v>
      </c>
      <c r="I53" t="s">
        <v>65</v>
      </c>
      <c r="J53" t="s">
        <v>20</v>
      </c>
      <c r="K53" t="s">
        <v>262</v>
      </c>
      <c r="L53" t="s">
        <v>261</v>
      </c>
      <c r="M53" t="s">
        <v>260</v>
      </c>
    </row>
    <row r="54" spans="1:13" x14ac:dyDescent="0.25">
      <c r="A54" s="3">
        <v>52</v>
      </c>
      <c r="B54" t="s">
        <v>11</v>
      </c>
      <c r="C54" t="s">
        <v>78</v>
      </c>
      <c r="D54" t="s">
        <v>75</v>
      </c>
      <c r="E54" t="s">
        <v>94</v>
      </c>
      <c r="F54" t="s">
        <v>64</v>
      </c>
      <c r="G54" t="s">
        <v>2</v>
      </c>
      <c r="H54" t="s">
        <v>38</v>
      </c>
      <c r="I54" t="s">
        <v>9</v>
      </c>
      <c r="J54" t="s">
        <v>20</v>
      </c>
      <c r="K54" t="s">
        <v>262</v>
      </c>
    </row>
    <row r="55" spans="1:13" x14ac:dyDescent="0.25">
      <c r="A55" s="3">
        <v>53</v>
      </c>
      <c r="B55" t="s">
        <v>11</v>
      </c>
      <c r="C55" t="s">
        <v>84</v>
      </c>
      <c r="D55" t="s">
        <v>18</v>
      </c>
      <c r="E55" t="s">
        <v>30</v>
      </c>
      <c r="F55" t="s">
        <v>6</v>
      </c>
      <c r="G55" t="s">
        <v>2</v>
      </c>
      <c r="H55" t="s">
        <v>28</v>
      </c>
      <c r="I55" t="s">
        <v>9</v>
      </c>
      <c r="J55" t="s">
        <v>71</v>
      </c>
    </row>
    <row r="56" spans="1:13" x14ac:dyDescent="0.25">
      <c r="A56" s="3">
        <v>54</v>
      </c>
      <c r="B56" t="s">
        <v>11</v>
      </c>
      <c r="C56" t="s">
        <v>84</v>
      </c>
      <c r="D56" t="s">
        <v>63</v>
      </c>
      <c r="E56" t="s">
        <v>109</v>
      </c>
      <c r="F56" t="s">
        <v>64</v>
      </c>
      <c r="G56" t="s">
        <v>2</v>
      </c>
      <c r="H56" t="s">
        <v>3</v>
      </c>
      <c r="I56" t="s">
        <v>65</v>
      </c>
      <c r="J56" t="s">
        <v>20</v>
      </c>
      <c r="K56" t="s">
        <v>259</v>
      </c>
      <c r="L56" t="s">
        <v>260</v>
      </c>
    </row>
    <row r="57" spans="1:13" x14ac:dyDescent="0.25">
      <c r="A57" s="3">
        <v>55</v>
      </c>
      <c r="B57" t="s">
        <v>26</v>
      </c>
      <c r="C57" t="s">
        <v>74</v>
      </c>
      <c r="D57" t="s">
        <v>63</v>
      </c>
      <c r="E57" t="s">
        <v>94</v>
      </c>
      <c r="F57" t="s">
        <v>85</v>
      </c>
      <c r="G57" t="s">
        <v>2</v>
      </c>
      <c r="H57" t="s">
        <v>8</v>
      </c>
      <c r="I57" t="s">
        <v>9</v>
      </c>
      <c r="J57" t="s">
        <v>71</v>
      </c>
    </row>
    <row r="58" spans="1:13" x14ac:dyDescent="0.25">
      <c r="A58" s="3">
        <v>56</v>
      </c>
      <c r="B58" t="s">
        <v>26</v>
      </c>
      <c r="C58" t="s">
        <v>62</v>
      </c>
      <c r="D58" t="s">
        <v>14</v>
      </c>
      <c r="E58" t="s">
        <v>30</v>
      </c>
      <c r="F58" t="s">
        <v>64</v>
      </c>
      <c r="G58" t="s">
        <v>2</v>
      </c>
      <c r="H58" t="s">
        <v>19</v>
      </c>
      <c r="I58" t="s">
        <v>99</v>
      </c>
      <c r="J58" t="s">
        <v>98</v>
      </c>
      <c r="K58" t="s">
        <v>260</v>
      </c>
    </row>
    <row r="59" spans="1:13" x14ac:dyDescent="0.25">
      <c r="A59" s="3">
        <v>57</v>
      </c>
      <c r="B59" t="s">
        <v>13</v>
      </c>
      <c r="C59" t="s">
        <v>104</v>
      </c>
      <c r="D59" t="s">
        <v>7</v>
      </c>
      <c r="E59" t="s">
        <v>103</v>
      </c>
      <c r="F59" t="s">
        <v>85</v>
      </c>
      <c r="G59" t="s">
        <v>79</v>
      </c>
      <c r="H59" t="s">
        <v>234</v>
      </c>
      <c r="I59" t="s">
        <v>9</v>
      </c>
      <c r="J59" t="s">
        <v>76</v>
      </c>
    </row>
    <row r="60" spans="1:13" x14ac:dyDescent="0.25">
      <c r="A60" s="3">
        <v>58</v>
      </c>
      <c r="B60" t="s">
        <v>26</v>
      </c>
      <c r="C60" t="s">
        <v>74</v>
      </c>
      <c r="D60" t="s">
        <v>246</v>
      </c>
      <c r="E60" t="s">
        <v>252</v>
      </c>
      <c r="F60" t="s">
        <v>85</v>
      </c>
      <c r="G60" t="s">
        <v>2</v>
      </c>
      <c r="H60" t="s">
        <v>28</v>
      </c>
      <c r="I60" t="s">
        <v>9</v>
      </c>
      <c r="J60" t="s">
        <v>71</v>
      </c>
    </row>
    <row r="61" spans="1:13" x14ac:dyDescent="0.25">
      <c r="A61" s="3">
        <v>59</v>
      </c>
      <c r="B61" t="s">
        <v>13</v>
      </c>
      <c r="C61" t="s">
        <v>104</v>
      </c>
      <c r="D61" t="s">
        <v>127</v>
      </c>
      <c r="E61" t="s">
        <v>18</v>
      </c>
      <c r="F61" t="s">
        <v>85</v>
      </c>
      <c r="G61" t="s">
        <v>2</v>
      </c>
      <c r="H61" t="s">
        <v>28</v>
      </c>
      <c r="I61" t="s">
        <v>65</v>
      </c>
      <c r="J61" t="s">
        <v>98</v>
      </c>
    </row>
    <row r="62" spans="1:13" x14ac:dyDescent="0.25">
      <c r="A62" s="3">
        <v>60</v>
      </c>
      <c r="B62" t="s">
        <v>26</v>
      </c>
      <c r="C62" t="s">
        <v>87</v>
      </c>
      <c r="D62" t="s">
        <v>88</v>
      </c>
      <c r="E62" t="s">
        <v>30</v>
      </c>
      <c r="F62" t="s">
        <v>6</v>
      </c>
      <c r="G62" t="s">
        <v>2</v>
      </c>
      <c r="H62" t="s">
        <v>8</v>
      </c>
      <c r="I62" t="s">
        <v>9</v>
      </c>
      <c r="J62" t="s">
        <v>71</v>
      </c>
    </row>
    <row r="63" spans="1:13" x14ac:dyDescent="0.25">
      <c r="A63" s="3">
        <v>61</v>
      </c>
      <c r="B63" t="s">
        <v>11</v>
      </c>
      <c r="C63" t="s">
        <v>84</v>
      </c>
      <c r="D63" t="s">
        <v>75</v>
      </c>
      <c r="E63" t="s">
        <v>253</v>
      </c>
      <c r="F63" t="s">
        <v>64</v>
      </c>
      <c r="G63" t="s">
        <v>2</v>
      </c>
      <c r="H63" t="s">
        <v>8</v>
      </c>
      <c r="I63" t="s">
        <v>9</v>
      </c>
      <c r="J63" t="s">
        <v>71</v>
      </c>
    </row>
    <row r="64" spans="1:13" x14ac:dyDescent="0.25">
      <c r="A64" s="3">
        <v>62</v>
      </c>
      <c r="B64" t="s">
        <v>11</v>
      </c>
      <c r="C64" t="s">
        <v>78</v>
      </c>
      <c r="D64" t="s">
        <v>94</v>
      </c>
      <c r="E64" t="s">
        <v>7</v>
      </c>
      <c r="F64" t="s">
        <v>6</v>
      </c>
      <c r="G64" t="s">
        <v>2</v>
      </c>
      <c r="H64" t="s">
        <v>8</v>
      </c>
      <c r="I64" t="s">
        <v>9</v>
      </c>
      <c r="J64" t="s">
        <v>126</v>
      </c>
      <c r="K64" t="s">
        <v>260</v>
      </c>
    </row>
    <row r="65" spans="1:13" x14ac:dyDescent="0.25">
      <c r="A65" s="3">
        <v>63</v>
      </c>
      <c r="B65" t="s">
        <v>26</v>
      </c>
      <c r="C65" t="s">
        <v>84</v>
      </c>
      <c r="D65" t="s">
        <v>110</v>
      </c>
      <c r="E65" t="s">
        <v>94</v>
      </c>
      <c r="F65" t="s">
        <v>85</v>
      </c>
      <c r="G65" t="s">
        <v>2</v>
      </c>
      <c r="H65" t="s">
        <v>28</v>
      </c>
      <c r="I65" t="s">
        <v>88</v>
      </c>
      <c r="J65" t="s">
        <v>71</v>
      </c>
    </row>
    <row r="66" spans="1:13" x14ac:dyDescent="0.25">
      <c r="A66" s="3">
        <v>64</v>
      </c>
      <c r="B66" t="s">
        <v>26</v>
      </c>
      <c r="C66" t="s">
        <v>87</v>
      </c>
      <c r="D66" t="s">
        <v>63</v>
      </c>
      <c r="E66" t="s">
        <v>138</v>
      </c>
      <c r="F66" t="s">
        <v>6</v>
      </c>
      <c r="G66" t="s">
        <v>2</v>
      </c>
      <c r="H66" t="s">
        <v>8</v>
      </c>
      <c r="I66" t="s">
        <v>65</v>
      </c>
      <c r="J66" t="s">
        <v>39</v>
      </c>
    </row>
    <row r="67" spans="1:13" x14ac:dyDescent="0.25">
      <c r="A67" s="3">
        <v>65</v>
      </c>
      <c r="B67" t="s">
        <v>11</v>
      </c>
      <c r="C67" t="s">
        <v>84</v>
      </c>
      <c r="D67" t="s">
        <v>139</v>
      </c>
      <c r="E67" t="s">
        <v>30</v>
      </c>
      <c r="F67" t="s">
        <v>6</v>
      </c>
      <c r="G67" t="s">
        <v>2</v>
      </c>
      <c r="H67" t="s">
        <v>8</v>
      </c>
      <c r="I67" t="s">
        <v>88</v>
      </c>
      <c r="J67" t="s">
        <v>98</v>
      </c>
      <c r="K67" t="s">
        <v>262</v>
      </c>
      <c r="L67" t="s">
        <v>261</v>
      </c>
      <c r="M67" t="s">
        <v>260</v>
      </c>
    </row>
    <row r="68" spans="1:13" x14ac:dyDescent="0.25">
      <c r="A68" s="3">
        <v>66</v>
      </c>
      <c r="B68" t="s">
        <v>13</v>
      </c>
      <c r="C68" t="s">
        <v>104</v>
      </c>
      <c r="D68" t="s">
        <v>65</v>
      </c>
      <c r="E68" t="s">
        <v>248</v>
      </c>
      <c r="F68" t="s">
        <v>64</v>
      </c>
      <c r="G68" t="s">
        <v>2</v>
      </c>
      <c r="H68" t="s">
        <v>24</v>
      </c>
      <c r="I68" t="s">
        <v>9</v>
      </c>
      <c r="J68" t="s">
        <v>71</v>
      </c>
    </row>
    <row r="69" spans="1:13" x14ac:dyDescent="0.25">
      <c r="A69" s="3">
        <v>67</v>
      </c>
      <c r="B69" t="s">
        <v>12</v>
      </c>
      <c r="C69" t="s">
        <v>62</v>
      </c>
      <c r="D69" t="s">
        <v>127</v>
      </c>
      <c r="E69" t="s">
        <v>122</v>
      </c>
      <c r="F69" t="s">
        <v>6</v>
      </c>
      <c r="G69" t="s">
        <v>2</v>
      </c>
      <c r="H69" t="s">
        <v>19</v>
      </c>
      <c r="I69" t="s">
        <v>9</v>
      </c>
      <c r="J69" t="s">
        <v>71</v>
      </c>
    </row>
    <row r="70" spans="1:13" x14ac:dyDescent="0.25">
      <c r="A70" s="3">
        <v>68</v>
      </c>
      <c r="B70" t="s">
        <v>26</v>
      </c>
      <c r="C70" t="s">
        <v>74</v>
      </c>
      <c r="D70" t="s">
        <v>142</v>
      </c>
      <c r="E70" t="s">
        <v>7</v>
      </c>
      <c r="F70" t="s">
        <v>64</v>
      </c>
      <c r="G70" t="s">
        <v>2</v>
      </c>
      <c r="H70" t="s">
        <v>8</v>
      </c>
      <c r="I70" t="s">
        <v>63</v>
      </c>
      <c r="J70" t="s">
        <v>126</v>
      </c>
      <c r="K70" t="s">
        <v>260</v>
      </c>
    </row>
    <row r="71" spans="1:13" x14ac:dyDescent="0.25">
      <c r="A71" s="3">
        <v>69</v>
      </c>
      <c r="B71" t="s">
        <v>13</v>
      </c>
      <c r="C71" t="s">
        <v>104</v>
      </c>
      <c r="D71" t="s">
        <v>128</v>
      </c>
      <c r="E71" t="s">
        <v>248</v>
      </c>
      <c r="F71" t="s">
        <v>6</v>
      </c>
      <c r="G71" t="s">
        <v>2</v>
      </c>
      <c r="H71" t="s">
        <v>15</v>
      </c>
      <c r="I71" t="s">
        <v>143</v>
      </c>
      <c r="J71" t="s">
        <v>20</v>
      </c>
      <c r="K71" t="s">
        <v>262</v>
      </c>
      <c r="L71" t="s">
        <v>261</v>
      </c>
      <c r="M71" t="s">
        <v>260</v>
      </c>
    </row>
    <row r="72" spans="1:13" x14ac:dyDescent="0.25">
      <c r="A72" s="3">
        <v>70</v>
      </c>
      <c r="B72" t="s">
        <v>12</v>
      </c>
      <c r="C72" t="s">
        <v>62</v>
      </c>
      <c r="D72" t="s">
        <v>127</v>
      </c>
      <c r="E72" t="s">
        <v>127</v>
      </c>
      <c r="F72" t="s">
        <v>6</v>
      </c>
      <c r="G72" t="s">
        <v>2</v>
      </c>
      <c r="H72" t="s">
        <v>28</v>
      </c>
      <c r="I72" t="s">
        <v>9</v>
      </c>
      <c r="J72" t="s">
        <v>71</v>
      </c>
    </row>
    <row r="73" spans="1:13" x14ac:dyDescent="0.25">
      <c r="A73" s="3">
        <v>71</v>
      </c>
      <c r="B73" t="s">
        <v>26</v>
      </c>
      <c r="C73" t="s">
        <v>78</v>
      </c>
      <c r="D73" t="s">
        <v>63</v>
      </c>
      <c r="E73" t="s">
        <v>7</v>
      </c>
      <c r="F73" t="s">
        <v>6</v>
      </c>
      <c r="G73" t="s">
        <v>2</v>
      </c>
      <c r="H73" t="s">
        <v>8</v>
      </c>
      <c r="I73" t="s">
        <v>9</v>
      </c>
      <c r="J73" t="s">
        <v>71</v>
      </c>
    </row>
    <row r="74" spans="1:13" x14ac:dyDescent="0.25">
      <c r="A74" s="3">
        <v>72</v>
      </c>
      <c r="B74" t="s">
        <v>26</v>
      </c>
      <c r="C74" t="s">
        <v>87</v>
      </c>
      <c r="D74" t="s">
        <v>63</v>
      </c>
      <c r="E74" t="s">
        <v>7</v>
      </c>
      <c r="F74" t="s">
        <v>6</v>
      </c>
      <c r="G74" t="s">
        <v>2</v>
      </c>
      <c r="H74" t="s">
        <v>27</v>
      </c>
      <c r="I74" t="s">
        <v>88</v>
      </c>
      <c r="J74" t="s">
        <v>20</v>
      </c>
    </row>
    <row r="75" spans="1:13" x14ac:dyDescent="0.25">
      <c r="A75" s="3">
        <v>73</v>
      </c>
      <c r="B75" t="s">
        <v>17</v>
      </c>
      <c r="C75" t="s">
        <v>84</v>
      </c>
      <c r="D75" t="s">
        <v>7</v>
      </c>
      <c r="E75" t="s">
        <v>94</v>
      </c>
      <c r="F75" t="s">
        <v>6</v>
      </c>
      <c r="G75" t="s">
        <v>2</v>
      </c>
      <c r="H75" t="s">
        <v>28</v>
      </c>
      <c r="I75" t="s">
        <v>88</v>
      </c>
      <c r="J75" t="s">
        <v>98</v>
      </c>
    </row>
    <row r="76" spans="1:13" x14ac:dyDescent="0.25">
      <c r="A76" s="3">
        <v>74</v>
      </c>
      <c r="B76" t="s">
        <v>12</v>
      </c>
      <c r="C76" t="s">
        <v>74</v>
      </c>
      <c r="D76" t="s">
        <v>75</v>
      </c>
      <c r="E76" t="s">
        <v>30</v>
      </c>
      <c r="F76" t="s">
        <v>6</v>
      </c>
      <c r="G76" t="s">
        <v>2</v>
      </c>
      <c r="H76" t="s">
        <v>38</v>
      </c>
      <c r="I76" t="s">
        <v>9</v>
      </c>
      <c r="J76" t="s">
        <v>71</v>
      </c>
    </row>
    <row r="77" spans="1:13" x14ac:dyDescent="0.25">
      <c r="A77" s="3">
        <v>75</v>
      </c>
      <c r="B77" t="s">
        <v>26</v>
      </c>
      <c r="C77" t="s">
        <v>78</v>
      </c>
      <c r="D77" t="s">
        <v>109</v>
      </c>
      <c r="E77" t="s">
        <v>7</v>
      </c>
      <c r="F77" t="s">
        <v>6</v>
      </c>
      <c r="G77" t="s">
        <v>2</v>
      </c>
      <c r="H77" t="s">
        <v>32</v>
      </c>
      <c r="I77" t="s">
        <v>65</v>
      </c>
      <c r="J77" t="s">
        <v>71</v>
      </c>
    </row>
    <row r="78" spans="1:13" x14ac:dyDescent="0.25">
      <c r="A78" s="3">
        <v>76</v>
      </c>
      <c r="B78" t="s">
        <v>26</v>
      </c>
      <c r="C78" t="s">
        <v>84</v>
      </c>
      <c r="D78" t="s">
        <v>247</v>
      </c>
      <c r="E78" t="s">
        <v>252</v>
      </c>
      <c r="F78" t="s">
        <v>6</v>
      </c>
      <c r="G78" t="s">
        <v>2</v>
      </c>
      <c r="H78" t="s">
        <v>3</v>
      </c>
      <c r="I78" t="s">
        <v>9</v>
      </c>
      <c r="J78" t="s">
        <v>71</v>
      </c>
    </row>
    <row r="79" spans="1:13" x14ac:dyDescent="0.25">
      <c r="A79" s="3">
        <v>77</v>
      </c>
      <c r="B79" t="s">
        <v>12</v>
      </c>
      <c r="C79" t="s">
        <v>84</v>
      </c>
      <c r="D79" t="s">
        <v>109</v>
      </c>
      <c r="E79" t="s">
        <v>14</v>
      </c>
      <c r="F79" t="s">
        <v>6</v>
      </c>
      <c r="G79" t="s">
        <v>2</v>
      </c>
      <c r="H79" t="s">
        <v>22</v>
      </c>
      <c r="I79" t="s">
        <v>65</v>
      </c>
      <c r="J79" t="s">
        <v>108</v>
      </c>
      <c r="K79" t="s">
        <v>261</v>
      </c>
    </row>
    <row r="80" spans="1:13" x14ac:dyDescent="0.25">
      <c r="A80" s="3">
        <v>78</v>
      </c>
      <c r="B80" t="s">
        <v>13</v>
      </c>
      <c r="C80" t="s">
        <v>104</v>
      </c>
      <c r="D80" t="s">
        <v>63</v>
      </c>
      <c r="E80" t="s">
        <v>7</v>
      </c>
      <c r="F80" t="s">
        <v>64</v>
      </c>
      <c r="G80" t="s">
        <v>2</v>
      </c>
      <c r="H80" t="s">
        <v>24</v>
      </c>
      <c r="I80" t="s">
        <v>65</v>
      </c>
      <c r="J80" t="s">
        <v>108</v>
      </c>
      <c r="K80" t="s">
        <v>260</v>
      </c>
    </row>
    <row r="81" spans="1:13" x14ac:dyDescent="0.25">
      <c r="A81" s="3">
        <v>79</v>
      </c>
      <c r="B81" t="s">
        <v>26</v>
      </c>
      <c r="C81" t="s">
        <v>78</v>
      </c>
      <c r="D81" t="s">
        <v>147</v>
      </c>
      <c r="E81" t="s">
        <v>30</v>
      </c>
      <c r="F81" t="s">
        <v>85</v>
      </c>
      <c r="G81" t="s">
        <v>2</v>
      </c>
      <c r="H81" t="s">
        <v>8</v>
      </c>
      <c r="I81" t="s">
        <v>63</v>
      </c>
      <c r="J81" t="s">
        <v>20</v>
      </c>
    </row>
    <row r="82" spans="1:13" x14ac:dyDescent="0.25">
      <c r="A82" s="3">
        <v>80</v>
      </c>
      <c r="B82" t="s">
        <v>12</v>
      </c>
      <c r="C82" t="s">
        <v>62</v>
      </c>
      <c r="D82" t="s">
        <v>127</v>
      </c>
      <c r="E82" t="s">
        <v>7</v>
      </c>
      <c r="F82" t="s">
        <v>6</v>
      </c>
      <c r="G82" t="s">
        <v>2</v>
      </c>
      <c r="H82" t="s">
        <v>28</v>
      </c>
      <c r="I82" t="s">
        <v>9</v>
      </c>
      <c r="J82" t="s">
        <v>98</v>
      </c>
    </row>
    <row r="83" spans="1:13" x14ac:dyDescent="0.25">
      <c r="A83" s="3">
        <v>81</v>
      </c>
      <c r="B83" t="s">
        <v>26</v>
      </c>
      <c r="C83" t="s">
        <v>74</v>
      </c>
      <c r="D83" t="s">
        <v>75</v>
      </c>
      <c r="E83" t="s">
        <v>109</v>
      </c>
      <c r="F83" t="s">
        <v>64</v>
      </c>
      <c r="G83" t="s">
        <v>2</v>
      </c>
      <c r="H83" t="s">
        <v>28</v>
      </c>
      <c r="I83" t="s">
        <v>9</v>
      </c>
      <c r="J83" t="s">
        <v>71</v>
      </c>
    </row>
    <row r="84" spans="1:13" x14ac:dyDescent="0.25">
      <c r="A84" s="3">
        <v>82</v>
      </c>
      <c r="B84" t="s">
        <v>11</v>
      </c>
      <c r="C84" t="s">
        <v>84</v>
      </c>
      <c r="D84" t="s">
        <v>63</v>
      </c>
      <c r="E84" t="s">
        <v>109</v>
      </c>
      <c r="F84" t="s">
        <v>85</v>
      </c>
      <c r="G84" t="s">
        <v>2</v>
      </c>
      <c r="H84" t="s">
        <v>3</v>
      </c>
      <c r="I84" t="s">
        <v>9</v>
      </c>
      <c r="J84" t="s">
        <v>98</v>
      </c>
      <c r="K84" t="s">
        <v>262</v>
      </c>
      <c r="L84" t="s">
        <v>261</v>
      </c>
      <c r="M84" t="s">
        <v>260</v>
      </c>
    </row>
    <row r="85" spans="1:13" x14ac:dyDescent="0.25">
      <c r="A85" s="3">
        <v>83</v>
      </c>
      <c r="B85" t="s">
        <v>26</v>
      </c>
      <c r="C85" t="s">
        <v>84</v>
      </c>
      <c r="D85" t="s">
        <v>147</v>
      </c>
      <c r="E85" t="s">
        <v>142</v>
      </c>
      <c r="F85" t="s">
        <v>85</v>
      </c>
      <c r="G85" t="s">
        <v>2</v>
      </c>
      <c r="H85" t="s">
        <v>8</v>
      </c>
      <c r="I85" t="s">
        <v>9</v>
      </c>
      <c r="J85" t="s">
        <v>126</v>
      </c>
    </row>
    <row r="86" spans="1:13" x14ac:dyDescent="0.25">
      <c r="A86" s="3">
        <v>84</v>
      </c>
      <c r="B86" t="s">
        <v>26</v>
      </c>
      <c r="C86" t="s">
        <v>74</v>
      </c>
      <c r="D86" t="s">
        <v>122</v>
      </c>
      <c r="E86" t="s">
        <v>7</v>
      </c>
      <c r="F86" t="s">
        <v>6</v>
      </c>
      <c r="G86" t="s">
        <v>2</v>
      </c>
      <c r="H86" t="s">
        <v>8</v>
      </c>
      <c r="I86" t="s">
        <v>9</v>
      </c>
      <c r="J86" t="s">
        <v>20</v>
      </c>
      <c r="K86" t="s">
        <v>260</v>
      </c>
    </row>
    <row r="87" spans="1:13" x14ac:dyDescent="0.25">
      <c r="A87" s="3">
        <v>85</v>
      </c>
      <c r="B87" t="s">
        <v>26</v>
      </c>
      <c r="C87" t="s">
        <v>74</v>
      </c>
      <c r="D87" t="s">
        <v>65</v>
      </c>
      <c r="E87" t="s">
        <v>103</v>
      </c>
      <c r="F87" t="s">
        <v>85</v>
      </c>
      <c r="G87" t="s">
        <v>2</v>
      </c>
      <c r="H87" t="s">
        <v>8</v>
      </c>
      <c r="I87" t="s">
        <v>9</v>
      </c>
      <c r="J87" t="s">
        <v>76</v>
      </c>
    </row>
    <row r="88" spans="1:13" x14ac:dyDescent="0.25">
      <c r="A88" s="3">
        <v>86</v>
      </c>
      <c r="B88" t="s">
        <v>12</v>
      </c>
      <c r="C88" t="s">
        <v>62</v>
      </c>
      <c r="D88" t="s">
        <v>124</v>
      </c>
      <c r="E88" t="s">
        <v>124</v>
      </c>
      <c r="F88" t="s">
        <v>6</v>
      </c>
      <c r="G88" t="s">
        <v>2</v>
      </c>
      <c r="H88" t="s">
        <v>27</v>
      </c>
      <c r="I88" t="s">
        <v>9</v>
      </c>
      <c r="J88" t="s">
        <v>20</v>
      </c>
      <c r="K88" t="s">
        <v>262</v>
      </c>
    </row>
    <row r="89" spans="1:13" x14ac:dyDescent="0.25">
      <c r="A89" s="3">
        <v>87</v>
      </c>
      <c r="B89" t="s">
        <v>26</v>
      </c>
      <c r="C89" t="s">
        <v>87</v>
      </c>
      <c r="D89" t="s">
        <v>75</v>
      </c>
      <c r="E89" t="s">
        <v>150</v>
      </c>
      <c r="F89" t="s">
        <v>64</v>
      </c>
      <c r="G89" t="s">
        <v>2</v>
      </c>
      <c r="H89" t="s">
        <v>8</v>
      </c>
      <c r="I89" t="s">
        <v>9</v>
      </c>
      <c r="J89" t="s">
        <v>151</v>
      </c>
    </row>
    <row r="90" spans="1:13" x14ac:dyDescent="0.25">
      <c r="A90" s="3">
        <v>88</v>
      </c>
      <c r="B90" t="s">
        <v>12</v>
      </c>
      <c r="C90" t="s">
        <v>62</v>
      </c>
      <c r="D90" t="s">
        <v>18</v>
      </c>
      <c r="E90" t="s">
        <v>18</v>
      </c>
      <c r="F90" t="s">
        <v>6</v>
      </c>
      <c r="G90" t="s">
        <v>2</v>
      </c>
      <c r="H90" t="s">
        <v>19</v>
      </c>
      <c r="I90" t="s">
        <v>65</v>
      </c>
      <c r="J90" t="s">
        <v>98</v>
      </c>
    </row>
    <row r="91" spans="1:13" x14ac:dyDescent="0.25">
      <c r="A91" s="3">
        <v>89</v>
      </c>
      <c r="B91" t="s">
        <v>12</v>
      </c>
      <c r="C91" t="s">
        <v>84</v>
      </c>
      <c r="D91" t="s">
        <v>18</v>
      </c>
      <c r="E91" t="s">
        <v>65</v>
      </c>
      <c r="F91" t="s">
        <v>6</v>
      </c>
      <c r="G91" t="s">
        <v>2</v>
      </c>
      <c r="H91" t="s">
        <v>28</v>
      </c>
      <c r="I91" t="s">
        <v>65</v>
      </c>
      <c r="J91" t="s">
        <v>20</v>
      </c>
    </row>
    <row r="92" spans="1:13" x14ac:dyDescent="0.25">
      <c r="A92" s="3">
        <v>90</v>
      </c>
      <c r="B92" t="s">
        <v>11</v>
      </c>
      <c r="C92" t="s">
        <v>87</v>
      </c>
      <c r="D92" t="s">
        <v>142</v>
      </c>
      <c r="E92" t="s">
        <v>153</v>
      </c>
      <c r="F92" t="s">
        <v>6</v>
      </c>
      <c r="G92" t="s">
        <v>2</v>
      </c>
      <c r="H92" t="s">
        <v>35</v>
      </c>
      <c r="I92" t="s">
        <v>154</v>
      </c>
      <c r="J92" t="s">
        <v>108</v>
      </c>
    </row>
    <row r="93" spans="1:13" x14ac:dyDescent="0.25">
      <c r="A93" s="3">
        <v>91</v>
      </c>
      <c r="B93" t="s">
        <v>11</v>
      </c>
      <c r="C93" t="s">
        <v>84</v>
      </c>
      <c r="D93" t="s">
        <v>248</v>
      </c>
      <c r="E93" t="s">
        <v>94</v>
      </c>
      <c r="F93" t="s">
        <v>6</v>
      </c>
      <c r="G93" t="s">
        <v>2</v>
      </c>
      <c r="H93" t="s">
        <v>8</v>
      </c>
      <c r="I93" t="s">
        <v>9</v>
      </c>
      <c r="J93" t="s">
        <v>98</v>
      </c>
    </row>
    <row r="94" spans="1:13" x14ac:dyDescent="0.25">
      <c r="A94" s="3">
        <v>92</v>
      </c>
      <c r="B94" t="s">
        <v>26</v>
      </c>
      <c r="C94" t="s">
        <v>87</v>
      </c>
      <c r="D94" t="s">
        <v>88</v>
      </c>
      <c r="E94" t="s">
        <v>155</v>
      </c>
      <c r="F94" t="s">
        <v>6</v>
      </c>
      <c r="G94" t="s">
        <v>2</v>
      </c>
      <c r="H94" t="s">
        <v>35</v>
      </c>
      <c r="I94" t="s">
        <v>9</v>
      </c>
      <c r="J94" t="s">
        <v>20</v>
      </c>
      <c r="K94" t="s">
        <v>262</v>
      </c>
      <c r="L94" t="s">
        <v>260</v>
      </c>
    </row>
    <row r="95" spans="1:13" x14ac:dyDescent="0.25">
      <c r="A95" s="3">
        <v>93</v>
      </c>
      <c r="B95" t="s">
        <v>11</v>
      </c>
      <c r="C95" t="s">
        <v>87</v>
      </c>
      <c r="D95" t="s">
        <v>63</v>
      </c>
      <c r="E95" t="s">
        <v>7</v>
      </c>
      <c r="F95" t="s">
        <v>6</v>
      </c>
      <c r="G95" t="s">
        <v>2</v>
      </c>
      <c r="H95" t="s">
        <v>3</v>
      </c>
      <c r="I95" t="s">
        <v>9</v>
      </c>
      <c r="J95" t="s">
        <v>126</v>
      </c>
    </row>
    <row r="96" spans="1:13" x14ac:dyDescent="0.25">
      <c r="A96" s="3">
        <v>94</v>
      </c>
      <c r="B96" t="s">
        <v>26</v>
      </c>
      <c r="C96" t="s">
        <v>84</v>
      </c>
      <c r="D96" t="s">
        <v>138</v>
      </c>
      <c r="E96" t="s">
        <v>7</v>
      </c>
      <c r="F96" t="s">
        <v>6</v>
      </c>
      <c r="G96" t="s">
        <v>2</v>
      </c>
      <c r="H96" t="s">
        <v>28</v>
      </c>
      <c r="I96" t="s">
        <v>255</v>
      </c>
      <c r="J96" t="s">
        <v>264</v>
      </c>
      <c r="K96" t="s">
        <v>265</v>
      </c>
      <c r="L96" t="s">
        <v>266</v>
      </c>
      <c r="M96" t="s">
        <v>267</v>
      </c>
    </row>
    <row r="97" spans="1:17" x14ac:dyDescent="0.25">
      <c r="A97" s="3">
        <v>95</v>
      </c>
      <c r="B97" t="s">
        <v>26</v>
      </c>
      <c r="C97" t="s">
        <v>62</v>
      </c>
      <c r="D97" t="s">
        <v>122</v>
      </c>
      <c r="E97" t="s">
        <v>148</v>
      </c>
      <c r="F97" t="s">
        <v>85</v>
      </c>
      <c r="G97" t="s">
        <v>2</v>
      </c>
      <c r="H97" t="s">
        <v>27</v>
      </c>
      <c r="I97" t="s">
        <v>9</v>
      </c>
      <c r="J97" t="s">
        <v>44</v>
      </c>
    </row>
    <row r="98" spans="1:17" x14ac:dyDescent="0.25">
      <c r="A98" s="3">
        <v>96</v>
      </c>
      <c r="B98" t="s">
        <v>26</v>
      </c>
      <c r="C98" t="s">
        <v>84</v>
      </c>
      <c r="D98" t="s">
        <v>88</v>
      </c>
      <c r="E98" t="s">
        <v>157</v>
      </c>
      <c r="F98" t="s">
        <v>85</v>
      </c>
      <c r="G98" t="s">
        <v>2</v>
      </c>
      <c r="H98" t="s">
        <v>8</v>
      </c>
      <c r="I98" t="s">
        <v>65</v>
      </c>
      <c r="J98" t="s">
        <v>20</v>
      </c>
      <c r="K98" t="s">
        <v>260</v>
      </c>
    </row>
    <row r="99" spans="1:17" x14ac:dyDescent="0.25">
      <c r="A99" s="3">
        <v>97</v>
      </c>
      <c r="B99" t="s">
        <v>13</v>
      </c>
      <c r="C99" t="s">
        <v>104</v>
      </c>
      <c r="D99" t="s">
        <v>7</v>
      </c>
      <c r="E99" t="s">
        <v>18</v>
      </c>
      <c r="F99" t="s">
        <v>85</v>
      </c>
      <c r="G99" t="s">
        <v>79</v>
      </c>
      <c r="H99" t="s">
        <v>28</v>
      </c>
      <c r="I99" t="s">
        <v>9</v>
      </c>
      <c r="J99" t="s">
        <v>126</v>
      </c>
      <c r="K99" t="s">
        <v>260</v>
      </c>
      <c r="L99" t="s">
        <v>268</v>
      </c>
      <c r="M99" t="s">
        <v>269</v>
      </c>
      <c r="N99" t="s">
        <v>270</v>
      </c>
      <c r="O99" t="s">
        <v>271</v>
      </c>
      <c r="P99" t="s">
        <v>272</v>
      </c>
      <c r="Q99" t="s">
        <v>273</v>
      </c>
    </row>
    <row r="100" spans="1:17" x14ac:dyDescent="0.25">
      <c r="A100" s="3">
        <v>98</v>
      </c>
      <c r="B100" t="s">
        <v>26</v>
      </c>
      <c r="C100" t="s">
        <v>87</v>
      </c>
      <c r="D100" t="s">
        <v>142</v>
      </c>
      <c r="E100" t="s">
        <v>7</v>
      </c>
      <c r="F100" t="s">
        <v>85</v>
      </c>
      <c r="G100" t="s">
        <v>2</v>
      </c>
      <c r="H100" t="s">
        <v>3</v>
      </c>
      <c r="I100" t="s">
        <v>65</v>
      </c>
      <c r="J100" t="s">
        <v>71</v>
      </c>
    </row>
    <row r="101" spans="1:17" x14ac:dyDescent="0.25">
      <c r="A101" s="3">
        <v>99</v>
      </c>
      <c r="B101" t="s">
        <v>26</v>
      </c>
      <c r="C101" t="s">
        <v>84</v>
      </c>
      <c r="D101" t="s">
        <v>249</v>
      </c>
      <c r="E101" t="s">
        <v>254</v>
      </c>
      <c r="F101" t="s">
        <v>6</v>
      </c>
      <c r="G101" t="s">
        <v>2</v>
      </c>
      <c r="H101" t="s">
        <v>8</v>
      </c>
      <c r="I101" t="s">
        <v>9</v>
      </c>
      <c r="J101" t="s">
        <v>71</v>
      </c>
    </row>
    <row r="102" spans="1:17" x14ac:dyDescent="0.25">
      <c r="A102" s="3">
        <v>100</v>
      </c>
      <c r="B102" t="s">
        <v>26</v>
      </c>
      <c r="C102" t="s">
        <v>62</v>
      </c>
      <c r="D102" t="s">
        <v>18</v>
      </c>
      <c r="E102" t="s">
        <v>63</v>
      </c>
      <c r="F102" t="s">
        <v>64</v>
      </c>
      <c r="G102" t="s">
        <v>2</v>
      </c>
      <c r="H102" t="s">
        <v>3</v>
      </c>
      <c r="I102" t="s">
        <v>65</v>
      </c>
      <c r="J102" t="s">
        <v>20</v>
      </c>
      <c r="K102" t="s">
        <v>259</v>
      </c>
    </row>
    <row r="103" spans="1:17" x14ac:dyDescent="0.25">
      <c r="A103" s="3">
        <v>101</v>
      </c>
      <c r="B103" t="s">
        <v>26</v>
      </c>
      <c r="C103" t="s">
        <v>62</v>
      </c>
      <c r="D103" t="s">
        <v>65</v>
      </c>
      <c r="E103" t="s">
        <v>63</v>
      </c>
      <c r="F103" t="s">
        <v>64</v>
      </c>
      <c r="G103" t="s">
        <v>2</v>
      </c>
      <c r="H103" t="s">
        <v>8</v>
      </c>
      <c r="I103" t="s">
        <v>9</v>
      </c>
      <c r="J103" t="s">
        <v>71</v>
      </c>
    </row>
    <row r="104" spans="1:17" x14ac:dyDescent="0.25">
      <c r="A104" s="3">
        <v>102</v>
      </c>
      <c r="B104" t="s">
        <v>26</v>
      </c>
      <c r="C104" t="s">
        <v>62</v>
      </c>
      <c r="D104" t="s">
        <v>14</v>
      </c>
      <c r="E104" t="s">
        <v>91</v>
      </c>
      <c r="F104" t="s">
        <v>6</v>
      </c>
      <c r="G104" t="s">
        <v>2</v>
      </c>
      <c r="H104" t="s">
        <v>19</v>
      </c>
      <c r="I104" t="s">
        <v>97</v>
      </c>
      <c r="J104" t="s">
        <v>20</v>
      </c>
      <c r="K104" t="s">
        <v>260</v>
      </c>
    </row>
    <row r="105" spans="1:17" x14ac:dyDescent="0.25">
      <c r="A105" s="3">
        <v>103</v>
      </c>
      <c r="B105" t="s">
        <v>26</v>
      </c>
      <c r="C105" t="s">
        <v>87</v>
      </c>
      <c r="D105" t="s">
        <v>63</v>
      </c>
      <c r="E105" t="s">
        <v>30</v>
      </c>
      <c r="F105" t="s">
        <v>6</v>
      </c>
      <c r="G105" t="s">
        <v>2</v>
      </c>
      <c r="H105" t="s">
        <v>8</v>
      </c>
      <c r="I105" t="s">
        <v>9</v>
      </c>
      <c r="J105" t="s">
        <v>98</v>
      </c>
      <c r="K105" t="s">
        <v>261</v>
      </c>
    </row>
    <row r="106" spans="1:17" x14ac:dyDescent="0.25">
      <c r="A106" s="3">
        <v>104</v>
      </c>
      <c r="B106" t="s">
        <v>26</v>
      </c>
      <c r="C106" t="s">
        <v>62</v>
      </c>
      <c r="D106" t="s">
        <v>65</v>
      </c>
      <c r="E106" t="s">
        <v>250</v>
      </c>
      <c r="F106" t="s">
        <v>85</v>
      </c>
      <c r="G106" t="s">
        <v>2</v>
      </c>
      <c r="H106" t="s">
        <v>27</v>
      </c>
      <c r="I106" t="s">
        <v>9</v>
      </c>
      <c r="J106" t="s">
        <v>76</v>
      </c>
    </row>
    <row r="107" spans="1:17" x14ac:dyDescent="0.25">
      <c r="A107" s="3">
        <v>105</v>
      </c>
      <c r="B107" t="s">
        <v>26</v>
      </c>
      <c r="C107" t="s">
        <v>74</v>
      </c>
      <c r="D107" t="s">
        <v>14</v>
      </c>
      <c r="E107" t="s">
        <v>91</v>
      </c>
      <c r="F107" t="s">
        <v>64</v>
      </c>
      <c r="G107" t="s">
        <v>2</v>
      </c>
      <c r="H107" t="s">
        <v>28</v>
      </c>
      <c r="I107" t="s">
        <v>9</v>
      </c>
      <c r="J107" t="s">
        <v>71</v>
      </c>
    </row>
    <row r="108" spans="1:17" x14ac:dyDescent="0.25">
      <c r="A108" s="3">
        <v>106</v>
      </c>
      <c r="B108" t="s">
        <v>26</v>
      </c>
      <c r="C108" t="s">
        <v>84</v>
      </c>
      <c r="D108" t="s">
        <v>127</v>
      </c>
      <c r="E108" t="s">
        <v>121</v>
      </c>
      <c r="F108" t="s">
        <v>6</v>
      </c>
      <c r="G108" t="s">
        <v>2</v>
      </c>
      <c r="H108" t="s">
        <v>28</v>
      </c>
      <c r="I108" t="s">
        <v>128</v>
      </c>
      <c r="J108" t="s">
        <v>20</v>
      </c>
      <c r="K108" t="s">
        <v>259</v>
      </c>
    </row>
    <row r="109" spans="1:17" x14ac:dyDescent="0.25">
      <c r="A109" s="3">
        <v>107</v>
      </c>
      <c r="B109" t="s">
        <v>26</v>
      </c>
      <c r="C109" t="s">
        <v>78</v>
      </c>
      <c r="D109" t="s">
        <v>147</v>
      </c>
      <c r="E109" t="s">
        <v>30</v>
      </c>
      <c r="F109" t="s">
        <v>85</v>
      </c>
      <c r="G109" t="s">
        <v>2</v>
      </c>
      <c r="H109" t="s">
        <v>8</v>
      </c>
      <c r="I109" t="s">
        <v>63</v>
      </c>
      <c r="J109" t="s">
        <v>20</v>
      </c>
    </row>
    <row r="110" spans="1:17" x14ac:dyDescent="0.25">
      <c r="A110" s="3">
        <v>108</v>
      </c>
      <c r="B110" t="s">
        <v>26</v>
      </c>
      <c r="C110" t="s">
        <v>84</v>
      </c>
      <c r="D110" t="s">
        <v>147</v>
      </c>
      <c r="E110" t="s">
        <v>142</v>
      </c>
      <c r="F110" t="s">
        <v>85</v>
      </c>
      <c r="G110" t="s">
        <v>2</v>
      </c>
      <c r="H110" t="s">
        <v>8</v>
      </c>
      <c r="I110" t="s">
        <v>9</v>
      </c>
      <c r="J110" t="s">
        <v>126</v>
      </c>
    </row>
    <row r="111" spans="1:17" x14ac:dyDescent="0.25">
      <c r="A111" s="3">
        <v>109</v>
      </c>
      <c r="B111" t="s">
        <v>12</v>
      </c>
      <c r="C111" t="s">
        <v>84</v>
      </c>
      <c r="D111" t="s">
        <v>109</v>
      </c>
      <c r="E111" t="s">
        <v>14</v>
      </c>
      <c r="F111" t="s">
        <v>6</v>
      </c>
      <c r="G111" t="s">
        <v>2</v>
      </c>
      <c r="H111" t="s">
        <v>22</v>
      </c>
      <c r="I111" t="s">
        <v>65</v>
      </c>
      <c r="J111" t="s">
        <v>108</v>
      </c>
      <c r="K111" t="s">
        <v>261</v>
      </c>
    </row>
    <row r="112" spans="1:17" x14ac:dyDescent="0.25">
      <c r="A112" s="3">
        <v>110</v>
      </c>
      <c r="B112" t="s">
        <v>12</v>
      </c>
      <c r="C112" t="s">
        <v>62</v>
      </c>
      <c r="D112" t="s">
        <v>127</v>
      </c>
      <c r="E112" t="s">
        <v>7</v>
      </c>
      <c r="F112" t="s">
        <v>6</v>
      </c>
      <c r="G112" t="s">
        <v>2</v>
      </c>
      <c r="H112" t="s">
        <v>28</v>
      </c>
      <c r="I112" t="s">
        <v>9</v>
      </c>
      <c r="J112" t="s">
        <v>98</v>
      </c>
    </row>
    <row r="113" spans="1:13" x14ac:dyDescent="0.25">
      <c r="A113" s="3">
        <v>111</v>
      </c>
      <c r="B113" t="s">
        <v>12</v>
      </c>
      <c r="C113" t="s">
        <v>62</v>
      </c>
      <c r="D113" t="s">
        <v>124</v>
      </c>
      <c r="E113" t="s">
        <v>124</v>
      </c>
      <c r="F113" t="s">
        <v>6</v>
      </c>
      <c r="G113" t="s">
        <v>2</v>
      </c>
      <c r="H113" t="s">
        <v>27</v>
      </c>
      <c r="I113" t="s">
        <v>9</v>
      </c>
      <c r="J113" t="s">
        <v>20</v>
      </c>
      <c r="K113" t="s">
        <v>262</v>
      </c>
    </row>
    <row r="114" spans="1:13" x14ac:dyDescent="0.25">
      <c r="A114" s="3">
        <v>112</v>
      </c>
      <c r="B114" t="s">
        <v>13</v>
      </c>
      <c r="C114" t="s">
        <v>78</v>
      </c>
      <c r="D114" t="s">
        <v>14</v>
      </c>
      <c r="E114" t="s">
        <v>14</v>
      </c>
      <c r="F114" t="s">
        <v>64</v>
      </c>
      <c r="G114" t="s">
        <v>79</v>
      </c>
      <c r="H114" t="s">
        <v>15</v>
      </c>
      <c r="I114" t="s">
        <v>75</v>
      </c>
      <c r="J114" t="s">
        <v>20</v>
      </c>
      <c r="K114" t="s">
        <v>259</v>
      </c>
    </row>
    <row r="115" spans="1:13" x14ac:dyDescent="0.25">
      <c r="A115" s="3">
        <v>113</v>
      </c>
      <c r="B115" t="s">
        <v>13</v>
      </c>
      <c r="C115" t="s">
        <v>78</v>
      </c>
      <c r="D115" t="s">
        <v>7</v>
      </c>
      <c r="E115" t="s">
        <v>14</v>
      </c>
      <c r="F115" t="s">
        <v>64</v>
      </c>
      <c r="G115" t="s">
        <v>79</v>
      </c>
      <c r="H115" t="s">
        <v>234</v>
      </c>
      <c r="I115" t="s">
        <v>75</v>
      </c>
      <c r="J115" t="s">
        <v>20</v>
      </c>
      <c r="K115" t="s">
        <v>259</v>
      </c>
    </row>
    <row r="116" spans="1:13" x14ac:dyDescent="0.25">
      <c r="A116" s="3">
        <v>114</v>
      </c>
      <c r="B116" t="s">
        <v>13</v>
      </c>
      <c r="C116" t="s">
        <v>78</v>
      </c>
      <c r="D116" t="s">
        <v>7</v>
      </c>
      <c r="E116" t="s">
        <v>14</v>
      </c>
      <c r="F116" t="s">
        <v>64</v>
      </c>
      <c r="G116" t="s">
        <v>79</v>
      </c>
      <c r="H116" t="s">
        <v>24</v>
      </c>
      <c r="I116" t="s">
        <v>75</v>
      </c>
      <c r="J116" t="s">
        <v>20</v>
      </c>
      <c r="K116" t="s">
        <v>259</v>
      </c>
    </row>
    <row r="117" spans="1:13" x14ac:dyDescent="0.25">
      <c r="A117" s="3">
        <v>115</v>
      </c>
      <c r="B117" t="s">
        <v>13</v>
      </c>
      <c r="C117" t="s">
        <v>78</v>
      </c>
      <c r="D117" t="s">
        <v>14</v>
      </c>
      <c r="E117" t="s">
        <v>14</v>
      </c>
      <c r="F117" t="s">
        <v>64</v>
      </c>
      <c r="G117" t="s">
        <v>79</v>
      </c>
      <c r="H117" t="s">
        <v>234</v>
      </c>
      <c r="I117" t="s">
        <v>75</v>
      </c>
      <c r="J117" t="s">
        <v>20</v>
      </c>
      <c r="K117" t="s">
        <v>259</v>
      </c>
    </row>
    <row r="118" spans="1:13" x14ac:dyDescent="0.25">
      <c r="A118" s="3">
        <v>116</v>
      </c>
      <c r="B118" t="s">
        <v>13</v>
      </c>
      <c r="C118" t="s">
        <v>104</v>
      </c>
      <c r="D118" t="s">
        <v>7</v>
      </c>
      <c r="E118" t="s">
        <v>7</v>
      </c>
      <c r="F118" t="s">
        <v>64</v>
      </c>
      <c r="G118" t="s">
        <v>79</v>
      </c>
      <c r="H118" t="s">
        <v>24</v>
      </c>
      <c r="I118" t="s">
        <v>75</v>
      </c>
      <c r="J118" t="s">
        <v>105</v>
      </c>
    </row>
    <row r="119" spans="1:13" x14ac:dyDescent="0.25">
      <c r="A119" s="3">
        <v>117</v>
      </c>
      <c r="B119" t="s">
        <v>11</v>
      </c>
      <c r="C119" t="s">
        <v>78</v>
      </c>
      <c r="D119" t="s">
        <v>14</v>
      </c>
      <c r="E119" t="s">
        <v>94</v>
      </c>
      <c r="F119" t="s">
        <v>6</v>
      </c>
      <c r="G119" t="s">
        <v>2</v>
      </c>
      <c r="H119" t="s">
        <v>24</v>
      </c>
      <c r="I119" t="s">
        <v>75</v>
      </c>
      <c r="J119" t="s">
        <v>20</v>
      </c>
      <c r="K119" t="s">
        <v>259</v>
      </c>
    </row>
    <row r="120" spans="1:13" x14ac:dyDescent="0.25">
      <c r="A120" s="3">
        <v>118</v>
      </c>
      <c r="B120" t="s">
        <v>26</v>
      </c>
      <c r="C120" t="s">
        <v>74</v>
      </c>
      <c r="D120" t="s">
        <v>63</v>
      </c>
      <c r="E120" t="s">
        <v>94</v>
      </c>
      <c r="F120" t="s">
        <v>85</v>
      </c>
      <c r="G120" t="s">
        <v>2</v>
      </c>
      <c r="H120" t="s">
        <v>8</v>
      </c>
      <c r="I120" t="s">
        <v>9</v>
      </c>
      <c r="J120" t="s">
        <v>20</v>
      </c>
      <c r="K120" t="s">
        <v>261</v>
      </c>
      <c r="L120" t="s">
        <v>260</v>
      </c>
    </row>
    <row r="121" spans="1:13" x14ac:dyDescent="0.25">
      <c r="A121" s="3">
        <v>119</v>
      </c>
      <c r="B121" t="s">
        <v>26</v>
      </c>
      <c r="C121" t="s">
        <v>62</v>
      </c>
      <c r="D121" t="s">
        <v>99</v>
      </c>
      <c r="E121" t="s">
        <v>99</v>
      </c>
      <c r="F121" t="s">
        <v>64</v>
      </c>
      <c r="G121" t="s">
        <v>2</v>
      </c>
      <c r="H121" t="s">
        <v>28</v>
      </c>
      <c r="I121" t="s">
        <v>9</v>
      </c>
      <c r="J121" t="s">
        <v>98</v>
      </c>
    </row>
    <row r="122" spans="1:13" x14ac:dyDescent="0.25">
      <c r="A122" s="3">
        <v>120</v>
      </c>
      <c r="B122" t="s">
        <v>26</v>
      </c>
      <c r="C122" t="s">
        <v>62</v>
      </c>
      <c r="D122" t="s">
        <v>14</v>
      </c>
      <c r="E122" t="s">
        <v>7</v>
      </c>
      <c r="F122" t="s">
        <v>85</v>
      </c>
      <c r="G122" t="s">
        <v>2</v>
      </c>
      <c r="H122" t="s">
        <v>22</v>
      </c>
      <c r="I122" t="s">
        <v>9</v>
      </c>
      <c r="J122" t="s">
        <v>76</v>
      </c>
    </row>
    <row r="123" spans="1:13" x14ac:dyDescent="0.25">
      <c r="A123" s="3">
        <v>121</v>
      </c>
      <c r="B123" t="s">
        <v>11</v>
      </c>
      <c r="C123" t="s">
        <v>84</v>
      </c>
      <c r="D123" t="s">
        <v>75</v>
      </c>
      <c r="E123" t="s">
        <v>7</v>
      </c>
      <c r="F123" t="s">
        <v>6</v>
      </c>
      <c r="G123" t="s">
        <v>2</v>
      </c>
      <c r="H123" t="s">
        <v>3</v>
      </c>
      <c r="I123" t="s">
        <v>9</v>
      </c>
      <c r="J123" t="s">
        <v>71</v>
      </c>
    </row>
    <row r="124" spans="1:13" x14ac:dyDescent="0.25">
      <c r="A124" s="3">
        <v>122</v>
      </c>
      <c r="B124" t="s">
        <v>11</v>
      </c>
      <c r="C124" t="s">
        <v>87</v>
      </c>
      <c r="D124" t="s">
        <v>63</v>
      </c>
      <c r="E124" t="s">
        <v>7</v>
      </c>
      <c r="F124" t="s">
        <v>64</v>
      </c>
      <c r="G124" t="s">
        <v>2</v>
      </c>
      <c r="H124" t="s">
        <v>8</v>
      </c>
      <c r="I124" t="s">
        <v>9</v>
      </c>
      <c r="J124" t="s">
        <v>20</v>
      </c>
      <c r="K124" t="s">
        <v>261</v>
      </c>
      <c r="L124" t="s">
        <v>260</v>
      </c>
    </row>
    <row r="125" spans="1:13" x14ac:dyDescent="0.25">
      <c r="A125" s="3">
        <v>123</v>
      </c>
      <c r="B125" t="s">
        <v>26</v>
      </c>
      <c r="C125" t="s">
        <v>62</v>
      </c>
      <c r="D125" t="s">
        <v>91</v>
      </c>
      <c r="E125" t="s">
        <v>251</v>
      </c>
      <c r="F125" t="s">
        <v>6</v>
      </c>
      <c r="G125" t="s">
        <v>2</v>
      </c>
      <c r="H125" t="s">
        <v>28</v>
      </c>
      <c r="I125" t="s">
        <v>63</v>
      </c>
      <c r="J125" t="s">
        <v>71</v>
      </c>
    </row>
    <row r="126" spans="1:13" x14ac:dyDescent="0.25">
      <c r="A126" s="3">
        <v>124</v>
      </c>
      <c r="B126" t="s">
        <v>11</v>
      </c>
      <c r="C126" t="s">
        <v>84</v>
      </c>
      <c r="D126" t="s">
        <v>63</v>
      </c>
      <c r="E126" t="s">
        <v>91</v>
      </c>
      <c r="F126" t="s">
        <v>6</v>
      </c>
      <c r="G126" t="s">
        <v>2</v>
      </c>
      <c r="H126" t="s">
        <v>8</v>
      </c>
      <c r="I126" t="s">
        <v>9</v>
      </c>
      <c r="J126" t="s">
        <v>98</v>
      </c>
      <c r="K126" t="s">
        <v>262</v>
      </c>
      <c r="L126" t="s">
        <v>261</v>
      </c>
      <c r="M126" t="s">
        <v>260</v>
      </c>
    </row>
    <row r="127" spans="1:13" x14ac:dyDescent="0.25">
      <c r="A127" s="3">
        <v>125</v>
      </c>
      <c r="B127" t="s">
        <v>11</v>
      </c>
      <c r="C127" t="s">
        <v>87</v>
      </c>
      <c r="D127" t="s">
        <v>75</v>
      </c>
      <c r="E127" t="s">
        <v>73</v>
      </c>
      <c r="F127" t="s">
        <v>85</v>
      </c>
      <c r="G127" t="s">
        <v>2</v>
      </c>
      <c r="H127" t="s">
        <v>3</v>
      </c>
      <c r="I127" t="s">
        <v>88</v>
      </c>
      <c r="J127" t="s">
        <v>108</v>
      </c>
      <c r="K127" t="s">
        <v>260</v>
      </c>
    </row>
    <row r="128" spans="1:13" x14ac:dyDescent="0.25">
      <c r="A128" s="3">
        <v>126</v>
      </c>
      <c r="B128" t="s">
        <v>12</v>
      </c>
      <c r="C128" t="s">
        <v>84</v>
      </c>
      <c r="D128" t="s">
        <v>14</v>
      </c>
      <c r="E128" t="s">
        <v>14</v>
      </c>
      <c r="F128" t="s">
        <v>6</v>
      </c>
      <c r="G128" t="s">
        <v>21</v>
      </c>
      <c r="H128" t="s">
        <v>19</v>
      </c>
      <c r="I128" t="s">
        <v>9</v>
      </c>
      <c r="J128" t="s">
        <v>108</v>
      </c>
      <c r="K128" t="s">
        <v>260</v>
      </c>
    </row>
    <row r="129" spans="1:13" x14ac:dyDescent="0.25">
      <c r="A129" s="3">
        <v>127</v>
      </c>
      <c r="B129" t="s">
        <v>11</v>
      </c>
      <c r="C129" t="s">
        <v>84</v>
      </c>
      <c r="D129" t="s">
        <v>14</v>
      </c>
      <c r="E129" t="s">
        <v>109</v>
      </c>
      <c r="F129" t="s">
        <v>64</v>
      </c>
      <c r="G129" t="s">
        <v>2</v>
      </c>
      <c r="H129" t="s">
        <v>32</v>
      </c>
      <c r="I129" t="s">
        <v>110</v>
      </c>
      <c r="J129" t="s">
        <v>20</v>
      </c>
    </row>
    <row r="130" spans="1:13" x14ac:dyDescent="0.25">
      <c r="A130" s="3">
        <v>128</v>
      </c>
      <c r="B130" t="s">
        <v>13</v>
      </c>
      <c r="C130" t="s">
        <v>104</v>
      </c>
      <c r="D130" t="s">
        <v>14</v>
      </c>
      <c r="E130" t="s">
        <v>14</v>
      </c>
      <c r="F130" t="s">
        <v>64</v>
      </c>
      <c r="G130" t="s">
        <v>79</v>
      </c>
      <c r="H130" t="s">
        <v>24</v>
      </c>
      <c r="I130" t="s">
        <v>75</v>
      </c>
      <c r="J130" t="s">
        <v>20</v>
      </c>
      <c r="K130" t="s">
        <v>263</v>
      </c>
    </row>
    <row r="131" spans="1:13" x14ac:dyDescent="0.25">
      <c r="A131" s="3">
        <v>129</v>
      </c>
      <c r="B131" t="s">
        <v>17</v>
      </c>
      <c r="C131" t="s">
        <v>84</v>
      </c>
      <c r="D131" t="s">
        <v>18</v>
      </c>
      <c r="E131" t="s">
        <v>30</v>
      </c>
      <c r="F131" t="s">
        <v>6</v>
      </c>
      <c r="G131" t="s">
        <v>2</v>
      </c>
      <c r="H131" t="s">
        <v>19</v>
      </c>
      <c r="I131" t="s">
        <v>9</v>
      </c>
      <c r="J131" t="s">
        <v>76</v>
      </c>
    </row>
    <row r="132" spans="1:13" x14ac:dyDescent="0.25">
      <c r="A132" s="3">
        <v>130</v>
      </c>
      <c r="B132" t="s">
        <v>11</v>
      </c>
      <c r="C132" t="s">
        <v>104</v>
      </c>
      <c r="D132" t="s">
        <v>14</v>
      </c>
      <c r="E132" t="s">
        <v>7</v>
      </c>
      <c r="F132" t="s">
        <v>6</v>
      </c>
      <c r="G132" t="s">
        <v>2</v>
      </c>
      <c r="H132" t="s">
        <v>22</v>
      </c>
      <c r="I132" t="s">
        <v>65</v>
      </c>
      <c r="J132" t="s">
        <v>20</v>
      </c>
      <c r="K132" t="s">
        <v>260</v>
      </c>
    </row>
    <row r="133" spans="1:13" x14ac:dyDescent="0.25">
      <c r="A133" s="3">
        <v>131</v>
      </c>
      <c r="B133" t="s">
        <v>11</v>
      </c>
      <c r="C133" t="s">
        <v>104</v>
      </c>
      <c r="D133" t="s">
        <v>14</v>
      </c>
      <c r="E133" t="s">
        <v>94</v>
      </c>
      <c r="F133" t="s">
        <v>85</v>
      </c>
      <c r="G133" t="s">
        <v>2</v>
      </c>
      <c r="H133" t="s">
        <v>22</v>
      </c>
      <c r="I133" t="s">
        <v>65</v>
      </c>
      <c r="J133" t="s">
        <v>76</v>
      </c>
    </row>
    <row r="134" spans="1:13" x14ac:dyDescent="0.25">
      <c r="A134" s="3">
        <v>132</v>
      </c>
      <c r="B134" t="s">
        <v>13</v>
      </c>
      <c r="C134" t="s">
        <v>104</v>
      </c>
      <c r="D134" t="s">
        <v>103</v>
      </c>
      <c r="E134" t="s">
        <v>7</v>
      </c>
      <c r="F134" t="s">
        <v>6</v>
      </c>
      <c r="G134" t="s">
        <v>2</v>
      </c>
      <c r="H134" t="s">
        <v>28</v>
      </c>
      <c r="I134" t="s">
        <v>9</v>
      </c>
      <c r="J134" t="s">
        <v>126</v>
      </c>
      <c r="K134" t="s">
        <v>260</v>
      </c>
    </row>
    <row r="135" spans="1:13" x14ac:dyDescent="0.25">
      <c r="A135" s="3">
        <v>133</v>
      </c>
      <c r="B135" t="s">
        <v>26</v>
      </c>
      <c r="C135" t="s">
        <v>62</v>
      </c>
      <c r="D135" t="s">
        <v>109</v>
      </c>
      <c r="E135" t="s">
        <v>94</v>
      </c>
      <c r="F135" t="s">
        <v>6</v>
      </c>
      <c r="G135" t="s">
        <v>2</v>
      </c>
      <c r="H135" t="s">
        <v>19</v>
      </c>
      <c r="I135" t="s">
        <v>65</v>
      </c>
      <c r="J135" t="s">
        <v>20</v>
      </c>
      <c r="K135" t="s">
        <v>262</v>
      </c>
      <c r="L135" t="s">
        <v>261</v>
      </c>
      <c r="M135" t="s">
        <v>260</v>
      </c>
    </row>
    <row r="136" spans="1:13" x14ac:dyDescent="0.25">
      <c r="A136" s="3">
        <v>134</v>
      </c>
      <c r="B136" t="s">
        <v>11</v>
      </c>
      <c r="C136" t="s">
        <v>78</v>
      </c>
      <c r="D136" t="s">
        <v>75</v>
      </c>
      <c r="E136" t="s">
        <v>94</v>
      </c>
      <c r="F136" t="s">
        <v>64</v>
      </c>
      <c r="G136" t="s">
        <v>2</v>
      </c>
      <c r="H136" t="s">
        <v>38</v>
      </c>
      <c r="I136" t="s">
        <v>9</v>
      </c>
      <c r="J136" t="s">
        <v>20</v>
      </c>
      <c r="K136" t="s">
        <v>262</v>
      </c>
    </row>
    <row r="137" spans="1:13" x14ac:dyDescent="0.25">
      <c r="A137" s="3">
        <v>135</v>
      </c>
      <c r="B137" t="s">
        <v>11</v>
      </c>
      <c r="C137" t="s">
        <v>84</v>
      </c>
      <c r="D137" t="s">
        <v>18</v>
      </c>
      <c r="E137" t="s">
        <v>30</v>
      </c>
      <c r="F137" t="s">
        <v>6</v>
      </c>
      <c r="G137" t="s">
        <v>2</v>
      </c>
      <c r="H137" t="s">
        <v>28</v>
      </c>
      <c r="I137" t="s">
        <v>9</v>
      </c>
      <c r="J137" t="s">
        <v>71</v>
      </c>
    </row>
    <row r="138" spans="1:13" x14ac:dyDescent="0.25">
      <c r="A138" s="3">
        <v>136</v>
      </c>
      <c r="B138" t="s">
        <v>11</v>
      </c>
      <c r="C138" t="s">
        <v>84</v>
      </c>
      <c r="D138" t="s">
        <v>75</v>
      </c>
      <c r="E138" t="s">
        <v>7</v>
      </c>
      <c r="F138" t="s">
        <v>6</v>
      </c>
      <c r="G138" t="s">
        <v>2</v>
      </c>
      <c r="H138" t="s">
        <v>3</v>
      </c>
      <c r="I138" t="s">
        <v>9</v>
      </c>
      <c r="J138" t="s">
        <v>98</v>
      </c>
      <c r="K138" t="s">
        <v>262</v>
      </c>
      <c r="L138" t="s">
        <v>261</v>
      </c>
      <c r="M138" t="s">
        <v>260</v>
      </c>
    </row>
    <row r="139" spans="1:13" x14ac:dyDescent="0.25">
      <c r="A139" s="3">
        <v>137</v>
      </c>
      <c r="B139" t="s">
        <v>11</v>
      </c>
      <c r="C139" t="s">
        <v>87</v>
      </c>
      <c r="D139" t="s">
        <v>63</v>
      </c>
      <c r="E139" t="s">
        <v>7</v>
      </c>
      <c r="F139" t="s">
        <v>64</v>
      </c>
      <c r="G139" t="s">
        <v>2</v>
      </c>
      <c r="H139" t="s">
        <v>8</v>
      </c>
      <c r="I139" t="s">
        <v>9</v>
      </c>
      <c r="J139" t="s">
        <v>71</v>
      </c>
    </row>
    <row r="140" spans="1:13" x14ac:dyDescent="0.25">
      <c r="A140" s="3">
        <v>138</v>
      </c>
      <c r="B140" t="s">
        <v>26</v>
      </c>
      <c r="C140" t="s">
        <v>62</v>
      </c>
      <c r="D140" t="s">
        <v>91</v>
      </c>
      <c r="E140" t="s">
        <v>251</v>
      </c>
      <c r="F140" t="s">
        <v>6</v>
      </c>
      <c r="G140" t="s">
        <v>2</v>
      </c>
      <c r="H140" t="s">
        <v>28</v>
      </c>
      <c r="I140" t="s">
        <v>63</v>
      </c>
      <c r="J140" t="s">
        <v>71</v>
      </c>
    </row>
    <row r="141" spans="1:13" x14ac:dyDescent="0.25">
      <c r="A141" s="3">
        <v>139</v>
      </c>
      <c r="B141" t="s">
        <v>11</v>
      </c>
      <c r="C141" t="s">
        <v>84</v>
      </c>
      <c r="D141" t="s">
        <v>63</v>
      </c>
      <c r="E141" t="s">
        <v>91</v>
      </c>
      <c r="F141" t="s">
        <v>6</v>
      </c>
      <c r="G141" t="s">
        <v>2</v>
      </c>
      <c r="H141" t="s">
        <v>8</v>
      </c>
      <c r="I141" t="s">
        <v>9</v>
      </c>
      <c r="J141" t="s">
        <v>71</v>
      </c>
    </row>
    <row r="142" spans="1:13" x14ac:dyDescent="0.25">
      <c r="A142" s="3">
        <v>140</v>
      </c>
      <c r="B142" t="s">
        <v>11</v>
      </c>
      <c r="C142" t="s">
        <v>87</v>
      </c>
      <c r="D142" t="s">
        <v>63</v>
      </c>
      <c r="E142" t="s">
        <v>7</v>
      </c>
      <c r="F142" t="s">
        <v>6</v>
      </c>
      <c r="G142" t="s">
        <v>2</v>
      </c>
      <c r="H142" t="s">
        <v>3</v>
      </c>
      <c r="I142" t="s">
        <v>9</v>
      </c>
      <c r="J142" t="s">
        <v>126</v>
      </c>
    </row>
    <row r="143" spans="1:13" x14ac:dyDescent="0.25">
      <c r="A143" s="3">
        <v>141</v>
      </c>
      <c r="B143" t="s">
        <v>26</v>
      </c>
      <c r="C143" t="s">
        <v>84</v>
      </c>
      <c r="D143" t="s">
        <v>138</v>
      </c>
      <c r="E143" t="s">
        <v>7</v>
      </c>
      <c r="F143" t="s">
        <v>6</v>
      </c>
      <c r="G143" t="s">
        <v>2</v>
      </c>
      <c r="H143" t="s">
        <v>28</v>
      </c>
      <c r="I143" t="s">
        <v>255</v>
      </c>
      <c r="J143" t="s">
        <v>126</v>
      </c>
      <c r="K143" t="s">
        <v>260</v>
      </c>
    </row>
    <row r="144" spans="1:13" x14ac:dyDescent="0.25">
      <c r="A144" s="3">
        <v>142</v>
      </c>
      <c r="B144" t="s">
        <v>26</v>
      </c>
      <c r="C144" t="s">
        <v>62</v>
      </c>
      <c r="D144" t="s">
        <v>122</v>
      </c>
      <c r="E144" t="s">
        <v>148</v>
      </c>
      <c r="F144" t="s">
        <v>85</v>
      </c>
      <c r="G144" t="s">
        <v>2</v>
      </c>
      <c r="H144" t="s">
        <v>27</v>
      </c>
      <c r="I144" t="s">
        <v>9</v>
      </c>
      <c r="J144" t="s">
        <v>44</v>
      </c>
    </row>
    <row r="145" spans="1:13" x14ac:dyDescent="0.25">
      <c r="A145" s="3">
        <v>143</v>
      </c>
      <c r="B145" t="s">
        <v>11</v>
      </c>
      <c r="C145" t="s">
        <v>62</v>
      </c>
      <c r="D145" t="s">
        <v>14</v>
      </c>
      <c r="E145" t="s">
        <v>73</v>
      </c>
      <c r="F145" t="s">
        <v>64</v>
      </c>
      <c r="G145" t="s">
        <v>2</v>
      </c>
      <c r="H145" t="s">
        <v>8</v>
      </c>
      <c r="I145" t="s">
        <v>65</v>
      </c>
      <c r="J145" t="s">
        <v>20</v>
      </c>
      <c r="K145" t="s">
        <v>259</v>
      </c>
    </row>
    <row r="146" spans="1:13" x14ac:dyDescent="0.25">
      <c r="A146" s="3">
        <v>144</v>
      </c>
      <c r="B146" t="s">
        <v>12</v>
      </c>
      <c r="C146" t="s">
        <v>74</v>
      </c>
      <c r="D146" t="s">
        <v>18</v>
      </c>
      <c r="E146" t="s">
        <v>75</v>
      </c>
      <c r="F146" t="s">
        <v>64</v>
      </c>
      <c r="G146" t="s">
        <v>2</v>
      </c>
      <c r="H146" t="s">
        <v>38</v>
      </c>
      <c r="I146" t="s">
        <v>9</v>
      </c>
      <c r="J146" t="s">
        <v>76</v>
      </c>
    </row>
    <row r="147" spans="1:13" x14ac:dyDescent="0.25">
      <c r="A147" s="3">
        <v>145</v>
      </c>
      <c r="B147" t="s">
        <v>11</v>
      </c>
      <c r="C147" t="s">
        <v>87</v>
      </c>
      <c r="D147" t="s">
        <v>63</v>
      </c>
      <c r="E147" t="s">
        <v>7</v>
      </c>
      <c r="F147" t="s">
        <v>64</v>
      </c>
      <c r="G147" t="s">
        <v>2</v>
      </c>
      <c r="H147" t="s">
        <v>3</v>
      </c>
      <c r="I147" t="s">
        <v>9</v>
      </c>
      <c r="J147" t="s">
        <v>98</v>
      </c>
      <c r="K147" t="s">
        <v>262</v>
      </c>
      <c r="L147" t="s">
        <v>261</v>
      </c>
      <c r="M147" t="s">
        <v>260</v>
      </c>
    </row>
    <row r="148" spans="1:13" x14ac:dyDescent="0.25">
      <c r="A148" s="3">
        <v>146</v>
      </c>
      <c r="B148" t="s">
        <v>11</v>
      </c>
      <c r="C148" t="s">
        <v>62</v>
      </c>
      <c r="D148" t="s">
        <v>91</v>
      </c>
      <c r="E148" t="s">
        <v>251</v>
      </c>
      <c r="F148" t="s">
        <v>6</v>
      </c>
      <c r="G148" t="s">
        <v>2</v>
      </c>
      <c r="H148" t="s">
        <v>8</v>
      </c>
      <c r="I148" t="s">
        <v>63</v>
      </c>
      <c r="J148" t="s">
        <v>71</v>
      </c>
    </row>
    <row r="149" spans="1:13" x14ac:dyDescent="0.25">
      <c r="A149" s="3">
        <v>147</v>
      </c>
      <c r="B149" t="s">
        <v>11</v>
      </c>
      <c r="C149" t="s">
        <v>84</v>
      </c>
      <c r="D149" t="s">
        <v>63</v>
      </c>
      <c r="E149" t="s">
        <v>109</v>
      </c>
      <c r="F149" t="s">
        <v>85</v>
      </c>
      <c r="G149" t="s">
        <v>2</v>
      </c>
      <c r="H149" t="s">
        <v>3</v>
      </c>
      <c r="I149" t="s">
        <v>9</v>
      </c>
      <c r="J149" t="s">
        <v>98</v>
      </c>
      <c r="K149" t="s">
        <v>262</v>
      </c>
      <c r="L149" t="s">
        <v>261</v>
      </c>
      <c r="M149" t="s">
        <v>260</v>
      </c>
    </row>
    <row r="150" spans="1:13" x14ac:dyDescent="0.25">
      <c r="A150" s="3">
        <v>148</v>
      </c>
      <c r="B150" t="s">
        <v>26</v>
      </c>
      <c r="C150" t="s">
        <v>84</v>
      </c>
      <c r="D150" t="s">
        <v>147</v>
      </c>
      <c r="E150" t="s">
        <v>142</v>
      </c>
      <c r="F150" t="s">
        <v>85</v>
      </c>
      <c r="G150" t="s">
        <v>2</v>
      </c>
      <c r="H150" t="s">
        <v>8</v>
      </c>
      <c r="I150" t="s">
        <v>9</v>
      </c>
      <c r="J150" t="s">
        <v>126</v>
      </c>
    </row>
    <row r="151" spans="1:13" x14ac:dyDescent="0.25">
      <c r="A151" s="3">
        <v>149</v>
      </c>
      <c r="B151" t="s">
        <v>26</v>
      </c>
      <c r="C151" t="s">
        <v>74</v>
      </c>
      <c r="D151" t="s">
        <v>122</v>
      </c>
      <c r="E151" t="s">
        <v>7</v>
      </c>
      <c r="F151" t="s">
        <v>6</v>
      </c>
      <c r="G151" t="s">
        <v>2</v>
      </c>
      <c r="H151" t="s">
        <v>8</v>
      </c>
      <c r="I151" t="s">
        <v>9</v>
      </c>
      <c r="J151" t="s">
        <v>20</v>
      </c>
      <c r="K151" t="s">
        <v>260</v>
      </c>
    </row>
    <row r="152" spans="1:13" x14ac:dyDescent="0.25">
      <c r="A152" s="3">
        <v>150</v>
      </c>
      <c r="B152" t="s">
        <v>26</v>
      </c>
      <c r="C152" t="s">
        <v>74</v>
      </c>
      <c r="D152" t="s">
        <v>65</v>
      </c>
      <c r="E152" t="s">
        <v>103</v>
      </c>
      <c r="F152" t="s">
        <v>85</v>
      </c>
      <c r="G152" t="s">
        <v>2</v>
      </c>
      <c r="H152" t="s">
        <v>8</v>
      </c>
      <c r="I152" t="s">
        <v>9</v>
      </c>
      <c r="J152" t="s">
        <v>76</v>
      </c>
    </row>
    <row r="153" spans="1:13" x14ac:dyDescent="0.25">
      <c r="A153" s="3">
        <v>151</v>
      </c>
      <c r="B153" t="s">
        <v>12</v>
      </c>
      <c r="C153" t="s">
        <v>62</v>
      </c>
      <c r="D153" t="s">
        <v>124</v>
      </c>
      <c r="E153" t="s">
        <v>124</v>
      </c>
      <c r="F153" t="s">
        <v>6</v>
      </c>
      <c r="G153" t="s">
        <v>2</v>
      </c>
      <c r="H153" t="s">
        <v>27</v>
      </c>
      <c r="I153" t="s">
        <v>9</v>
      </c>
      <c r="J153" t="s">
        <v>20</v>
      </c>
      <c r="K153" t="s">
        <v>262</v>
      </c>
    </row>
    <row r="154" spans="1:13" x14ac:dyDescent="0.25">
      <c r="A154" s="3">
        <v>152</v>
      </c>
      <c r="B154" t="s">
        <v>26</v>
      </c>
      <c r="C154" t="s">
        <v>62</v>
      </c>
      <c r="D154" t="s">
        <v>14</v>
      </c>
      <c r="E154" t="s">
        <v>91</v>
      </c>
      <c r="F154" t="s">
        <v>6</v>
      </c>
      <c r="G154" t="s">
        <v>2</v>
      </c>
      <c r="H154" t="s">
        <v>19</v>
      </c>
      <c r="I154" t="s">
        <v>97</v>
      </c>
      <c r="J154" t="s">
        <v>20</v>
      </c>
      <c r="K154" t="s">
        <v>260</v>
      </c>
    </row>
    <row r="155" spans="1:13" x14ac:dyDescent="0.25">
      <c r="A155" s="3">
        <v>153</v>
      </c>
      <c r="B155" t="s">
        <v>12</v>
      </c>
      <c r="C155" t="s">
        <v>62</v>
      </c>
      <c r="D155" t="s">
        <v>18</v>
      </c>
      <c r="E155" t="s">
        <v>30</v>
      </c>
      <c r="F155" t="s">
        <v>6</v>
      </c>
      <c r="G155" t="s">
        <v>2</v>
      </c>
      <c r="H155" t="s">
        <v>19</v>
      </c>
      <c r="I155" t="s">
        <v>9</v>
      </c>
      <c r="J155" t="s">
        <v>76</v>
      </c>
    </row>
    <row r="156" spans="1:13" x14ac:dyDescent="0.25">
      <c r="A156" s="3">
        <v>154</v>
      </c>
      <c r="B156" t="s">
        <v>11</v>
      </c>
      <c r="C156" t="s">
        <v>84</v>
      </c>
      <c r="D156" t="s">
        <v>14</v>
      </c>
      <c r="E156" t="s">
        <v>94</v>
      </c>
      <c r="F156" t="s">
        <v>6</v>
      </c>
      <c r="G156" t="s">
        <v>2</v>
      </c>
      <c r="H156" t="s">
        <v>28</v>
      </c>
      <c r="I156" t="s">
        <v>65</v>
      </c>
      <c r="J156" t="s">
        <v>20</v>
      </c>
      <c r="K156" t="s">
        <v>262</v>
      </c>
      <c r="L156" t="s">
        <v>260</v>
      </c>
    </row>
    <row r="157" spans="1:13" x14ac:dyDescent="0.25">
      <c r="A157" s="3">
        <v>155</v>
      </c>
      <c r="B157" t="s">
        <v>11</v>
      </c>
      <c r="C157" t="s">
        <v>84</v>
      </c>
      <c r="D157" t="s">
        <v>75</v>
      </c>
      <c r="E157" t="s">
        <v>7</v>
      </c>
      <c r="F157" t="s">
        <v>6</v>
      </c>
      <c r="G157" t="s">
        <v>2</v>
      </c>
      <c r="H157" t="s">
        <v>3</v>
      </c>
      <c r="I157" t="s">
        <v>9</v>
      </c>
      <c r="J157" t="s">
        <v>20</v>
      </c>
      <c r="K157" t="s">
        <v>261</v>
      </c>
      <c r="L157" t="s">
        <v>260</v>
      </c>
    </row>
    <row r="158" spans="1:13" x14ac:dyDescent="0.25">
      <c r="A158" s="3">
        <v>156</v>
      </c>
      <c r="B158" t="s">
        <v>11</v>
      </c>
      <c r="C158" t="s">
        <v>87</v>
      </c>
      <c r="D158" t="s">
        <v>63</v>
      </c>
      <c r="E158" t="s">
        <v>7</v>
      </c>
      <c r="F158" t="s">
        <v>64</v>
      </c>
      <c r="G158" t="s">
        <v>2</v>
      </c>
      <c r="H158" t="s">
        <v>8</v>
      </c>
      <c r="I158" t="s">
        <v>9</v>
      </c>
      <c r="J158" t="s">
        <v>71</v>
      </c>
    </row>
    <row r="159" spans="1:13" x14ac:dyDescent="0.25">
      <c r="A159" s="3">
        <v>157</v>
      </c>
      <c r="B159" t="s">
        <v>11</v>
      </c>
      <c r="C159" t="s">
        <v>84</v>
      </c>
      <c r="D159" t="s">
        <v>63</v>
      </c>
      <c r="E159" t="s">
        <v>63</v>
      </c>
      <c r="F159" t="s">
        <v>85</v>
      </c>
      <c r="G159" t="s">
        <v>2</v>
      </c>
      <c r="H159" t="s">
        <v>35</v>
      </c>
      <c r="I159" t="s">
        <v>88</v>
      </c>
      <c r="J159" t="s">
        <v>126</v>
      </c>
      <c r="K159" t="s">
        <v>260</v>
      </c>
    </row>
    <row r="160" spans="1:13" x14ac:dyDescent="0.25">
      <c r="A160" s="3">
        <v>158</v>
      </c>
      <c r="B160" t="s">
        <v>26</v>
      </c>
      <c r="C160" t="s">
        <v>74</v>
      </c>
      <c r="D160" t="s">
        <v>122</v>
      </c>
      <c r="E160" t="s">
        <v>7</v>
      </c>
      <c r="F160" t="s">
        <v>6</v>
      </c>
      <c r="G160" t="s">
        <v>2</v>
      </c>
      <c r="H160" t="s">
        <v>8</v>
      </c>
      <c r="I160" t="s">
        <v>9</v>
      </c>
      <c r="J160" t="s">
        <v>20</v>
      </c>
      <c r="K160" t="s">
        <v>260</v>
      </c>
    </row>
    <row r="161" spans="1:12" x14ac:dyDescent="0.25">
      <c r="A161" s="3">
        <v>159</v>
      </c>
      <c r="B161" t="s">
        <v>26</v>
      </c>
      <c r="C161" t="s">
        <v>74</v>
      </c>
      <c r="D161" t="s">
        <v>65</v>
      </c>
      <c r="E161" t="s">
        <v>103</v>
      </c>
      <c r="F161" t="s">
        <v>85</v>
      </c>
      <c r="G161" t="s">
        <v>2</v>
      </c>
      <c r="H161" t="s">
        <v>8</v>
      </c>
      <c r="I161" t="s">
        <v>9</v>
      </c>
      <c r="J161" t="s">
        <v>76</v>
      </c>
    </row>
    <row r="162" spans="1:12" x14ac:dyDescent="0.25">
      <c r="A162" s="3">
        <v>160</v>
      </c>
      <c r="B162" t="s">
        <v>12</v>
      </c>
      <c r="C162" t="s">
        <v>62</v>
      </c>
      <c r="D162" t="s">
        <v>124</v>
      </c>
      <c r="E162" t="s">
        <v>124</v>
      </c>
      <c r="F162" t="s">
        <v>6</v>
      </c>
      <c r="G162" t="s">
        <v>2</v>
      </c>
      <c r="H162" t="s">
        <v>27</v>
      </c>
      <c r="I162" t="s">
        <v>9</v>
      </c>
      <c r="J162" t="s">
        <v>20</v>
      </c>
      <c r="K162" t="s">
        <v>262</v>
      </c>
    </row>
    <row r="163" spans="1:12" x14ac:dyDescent="0.25">
      <c r="A163" s="3">
        <v>161</v>
      </c>
      <c r="B163" t="s">
        <v>26</v>
      </c>
      <c r="C163" t="s">
        <v>87</v>
      </c>
      <c r="D163" t="s">
        <v>75</v>
      </c>
      <c r="E163" t="s">
        <v>150</v>
      </c>
      <c r="F163" t="s">
        <v>64</v>
      </c>
      <c r="G163" t="s">
        <v>2</v>
      </c>
      <c r="H163" t="s">
        <v>8</v>
      </c>
      <c r="I163" t="s">
        <v>9</v>
      </c>
      <c r="J163" t="s">
        <v>151</v>
      </c>
    </row>
    <row r="164" spans="1:12" x14ac:dyDescent="0.25">
      <c r="A164" s="3">
        <v>162</v>
      </c>
      <c r="B164" t="s">
        <v>11</v>
      </c>
      <c r="C164" t="s">
        <v>84</v>
      </c>
      <c r="D164" t="s">
        <v>75</v>
      </c>
      <c r="E164" t="s">
        <v>253</v>
      </c>
      <c r="F164" t="s">
        <v>64</v>
      </c>
      <c r="G164" t="s">
        <v>2</v>
      </c>
      <c r="H164" t="s">
        <v>8</v>
      </c>
      <c r="I164" t="s">
        <v>9</v>
      </c>
      <c r="J164" t="s">
        <v>20</v>
      </c>
      <c r="K164" t="s">
        <v>261</v>
      </c>
      <c r="L164" t="s">
        <v>260</v>
      </c>
    </row>
    <row r="165" spans="1:12" x14ac:dyDescent="0.25">
      <c r="A165" s="3">
        <v>163</v>
      </c>
      <c r="B165" t="s">
        <v>11</v>
      </c>
      <c r="C165" t="s">
        <v>78</v>
      </c>
      <c r="D165" t="s">
        <v>94</v>
      </c>
      <c r="E165" t="s">
        <v>7</v>
      </c>
      <c r="F165" t="s">
        <v>6</v>
      </c>
      <c r="G165" t="s">
        <v>2</v>
      </c>
      <c r="H165" t="s">
        <v>8</v>
      </c>
      <c r="I165" t="s">
        <v>9</v>
      </c>
      <c r="J165" t="s">
        <v>126</v>
      </c>
      <c r="K165" t="s">
        <v>260</v>
      </c>
    </row>
    <row r="166" spans="1:12" x14ac:dyDescent="0.25">
      <c r="A166" s="3">
        <v>164</v>
      </c>
      <c r="B166" t="s">
        <v>26</v>
      </c>
      <c r="C166" t="s">
        <v>84</v>
      </c>
      <c r="D166" t="s">
        <v>110</v>
      </c>
      <c r="E166" t="s">
        <v>94</v>
      </c>
      <c r="F166" t="s">
        <v>85</v>
      </c>
      <c r="G166" t="s">
        <v>2</v>
      </c>
      <c r="H166" t="s">
        <v>28</v>
      </c>
      <c r="I166" t="s">
        <v>88</v>
      </c>
      <c r="J166" t="s">
        <v>71</v>
      </c>
    </row>
    <row r="167" spans="1:12" x14ac:dyDescent="0.25">
      <c r="A167" s="3">
        <v>165</v>
      </c>
      <c r="B167" t="s">
        <v>26</v>
      </c>
      <c r="C167" t="s">
        <v>87</v>
      </c>
      <c r="D167" t="s">
        <v>63</v>
      </c>
      <c r="E167" t="s">
        <v>138</v>
      </c>
      <c r="F167" t="s">
        <v>6</v>
      </c>
      <c r="G167" t="s">
        <v>2</v>
      </c>
      <c r="H167" t="s">
        <v>8</v>
      </c>
      <c r="I167" t="s">
        <v>65</v>
      </c>
      <c r="J167" t="s">
        <v>39</v>
      </c>
    </row>
    <row r="168" spans="1:12" x14ac:dyDescent="0.25">
      <c r="A168" s="3">
        <v>166</v>
      </c>
      <c r="B168" t="s">
        <v>11</v>
      </c>
      <c r="C168" t="s">
        <v>84</v>
      </c>
      <c r="D168" t="s">
        <v>139</v>
      </c>
      <c r="E168" t="s">
        <v>30</v>
      </c>
      <c r="F168" t="s">
        <v>6</v>
      </c>
      <c r="G168" t="s">
        <v>2</v>
      </c>
      <c r="H168" t="s">
        <v>3</v>
      </c>
      <c r="I168" t="s">
        <v>88</v>
      </c>
      <c r="J168" t="s">
        <v>20</v>
      </c>
      <c r="K168" t="s">
        <v>261</v>
      </c>
      <c r="L168" t="s">
        <v>260</v>
      </c>
    </row>
    <row r="169" spans="1:12" x14ac:dyDescent="0.25">
      <c r="A169" s="3">
        <v>167</v>
      </c>
      <c r="B169" t="s">
        <v>13</v>
      </c>
      <c r="C169" t="s">
        <v>104</v>
      </c>
      <c r="D169" t="s">
        <v>65</v>
      </c>
      <c r="E169" t="s">
        <v>248</v>
      </c>
      <c r="F169" t="s">
        <v>64</v>
      </c>
      <c r="G169" t="s">
        <v>2</v>
      </c>
      <c r="H169" t="s">
        <v>15</v>
      </c>
      <c r="I169" t="s">
        <v>9</v>
      </c>
      <c r="J169" t="s">
        <v>71</v>
      </c>
    </row>
    <row r="170" spans="1:12" x14ac:dyDescent="0.25">
      <c r="A170" s="3">
        <v>168</v>
      </c>
      <c r="B170" t="s">
        <v>12</v>
      </c>
      <c r="C170" t="s">
        <v>62</v>
      </c>
      <c r="D170" t="s">
        <v>127</v>
      </c>
      <c r="E170" t="s">
        <v>122</v>
      </c>
      <c r="F170" t="s">
        <v>6</v>
      </c>
      <c r="G170" t="s">
        <v>2</v>
      </c>
      <c r="H170" t="s">
        <v>19</v>
      </c>
      <c r="I170" t="s">
        <v>9</v>
      </c>
      <c r="J170" t="s">
        <v>71</v>
      </c>
    </row>
    <row r="171" spans="1:12" x14ac:dyDescent="0.25">
      <c r="A171" s="3">
        <v>169</v>
      </c>
      <c r="B171" t="s">
        <v>26</v>
      </c>
      <c r="C171" t="s">
        <v>74</v>
      </c>
      <c r="D171" t="s">
        <v>142</v>
      </c>
      <c r="E171" t="s">
        <v>7</v>
      </c>
      <c r="F171" t="s">
        <v>64</v>
      </c>
      <c r="G171" t="s">
        <v>2</v>
      </c>
      <c r="H171" t="s">
        <v>8</v>
      </c>
      <c r="I171" t="s">
        <v>63</v>
      </c>
      <c r="J171" t="s">
        <v>126</v>
      </c>
      <c r="K171" t="s">
        <v>260</v>
      </c>
    </row>
    <row r="172" spans="1:12" x14ac:dyDescent="0.25">
      <c r="A172" s="3">
        <v>170</v>
      </c>
      <c r="B172" t="s">
        <v>17</v>
      </c>
      <c r="C172" t="s">
        <v>74</v>
      </c>
      <c r="D172" t="s">
        <v>14</v>
      </c>
      <c r="E172" t="s">
        <v>63</v>
      </c>
      <c r="F172" t="s">
        <v>6</v>
      </c>
      <c r="G172" t="s">
        <v>2</v>
      </c>
      <c r="H172" t="s">
        <v>28</v>
      </c>
      <c r="I172" t="s">
        <v>97</v>
      </c>
      <c r="J172" t="s">
        <v>108</v>
      </c>
      <c r="K172" t="s">
        <v>260</v>
      </c>
    </row>
    <row r="173" spans="1:12" x14ac:dyDescent="0.25">
      <c r="A173" s="3">
        <v>171</v>
      </c>
      <c r="B173" t="s">
        <v>11</v>
      </c>
      <c r="C173" t="s">
        <v>84</v>
      </c>
      <c r="D173" t="s">
        <v>75</v>
      </c>
      <c r="E173" t="s">
        <v>7</v>
      </c>
      <c r="F173" t="s">
        <v>6</v>
      </c>
      <c r="G173" t="s">
        <v>2</v>
      </c>
      <c r="H173" t="s">
        <v>3</v>
      </c>
      <c r="I173" t="s">
        <v>9</v>
      </c>
      <c r="J173" t="s">
        <v>71</v>
      </c>
    </row>
    <row r="174" spans="1:12" x14ac:dyDescent="0.25">
      <c r="A174" s="3">
        <v>172</v>
      </c>
      <c r="B174" t="s">
        <v>11</v>
      </c>
      <c r="C174" t="s">
        <v>87</v>
      </c>
      <c r="D174" t="s">
        <v>63</v>
      </c>
      <c r="E174" t="s">
        <v>7</v>
      </c>
      <c r="F174" t="s">
        <v>64</v>
      </c>
      <c r="G174" t="s">
        <v>2</v>
      </c>
      <c r="H174" t="s">
        <v>8</v>
      </c>
      <c r="I174" t="s">
        <v>9</v>
      </c>
      <c r="J174" t="s">
        <v>71</v>
      </c>
    </row>
    <row r="175" spans="1:12" x14ac:dyDescent="0.25">
      <c r="A175" s="3">
        <v>173</v>
      </c>
      <c r="B175" t="s">
        <v>11</v>
      </c>
      <c r="C175" t="s">
        <v>84</v>
      </c>
      <c r="D175" t="s">
        <v>63</v>
      </c>
      <c r="E175" t="s">
        <v>63</v>
      </c>
      <c r="F175" t="s">
        <v>85</v>
      </c>
      <c r="G175" t="s">
        <v>2</v>
      </c>
      <c r="H175" t="s">
        <v>35</v>
      </c>
      <c r="I175" t="s">
        <v>88</v>
      </c>
      <c r="J175" t="s">
        <v>126</v>
      </c>
      <c r="K175" t="s">
        <v>260</v>
      </c>
    </row>
    <row r="176" spans="1:12" x14ac:dyDescent="0.25">
      <c r="A176" s="3">
        <v>174</v>
      </c>
      <c r="B176" t="s">
        <v>11</v>
      </c>
      <c r="C176" t="s">
        <v>104</v>
      </c>
      <c r="D176" t="s">
        <v>7</v>
      </c>
      <c r="E176" t="s">
        <v>73</v>
      </c>
      <c r="F176" t="s">
        <v>85</v>
      </c>
      <c r="G176" t="s">
        <v>2</v>
      </c>
      <c r="H176" t="s">
        <v>28</v>
      </c>
      <c r="I176" t="s">
        <v>119</v>
      </c>
      <c r="J176" t="s">
        <v>108</v>
      </c>
      <c r="K176" t="s">
        <v>261</v>
      </c>
    </row>
    <row r="177" spans="1:12" x14ac:dyDescent="0.25">
      <c r="A177" s="3">
        <v>175</v>
      </c>
      <c r="B177" t="s">
        <v>11</v>
      </c>
      <c r="C177" t="s">
        <v>74</v>
      </c>
      <c r="D177" t="s">
        <v>14</v>
      </c>
      <c r="E177" t="s">
        <v>121</v>
      </c>
      <c r="F177" t="s">
        <v>85</v>
      </c>
      <c r="G177" t="s">
        <v>2</v>
      </c>
      <c r="H177" t="s">
        <v>3</v>
      </c>
      <c r="I177" t="s">
        <v>65</v>
      </c>
      <c r="J177" t="s">
        <v>71</v>
      </c>
    </row>
    <row r="178" spans="1:12" x14ac:dyDescent="0.25">
      <c r="A178" s="3">
        <v>176</v>
      </c>
      <c r="B178" t="s">
        <v>11</v>
      </c>
      <c r="C178" t="s">
        <v>84</v>
      </c>
      <c r="D178" t="s">
        <v>122</v>
      </c>
      <c r="E178" t="s">
        <v>122</v>
      </c>
      <c r="F178" t="s">
        <v>64</v>
      </c>
      <c r="G178" t="s">
        <v>2</v>
      </c>
      <c r="H178" t="s">
        <v>28</v>
      </c>
      <c r="I178" t="s">
        <v>9</v>
      </c>
      <c r="J178" t="s">
        <v>71</v>
      </c>
    </row>
    <row r="179" spans="1:12" x14ac:dyDescent="0.25">
      <c r="A179" s="3">
        <v>177</v>
      </c>
      <c r="B179" t="s">
        <v>11</v>
      </c>
      <c r="C179" t="s">
        <v>104</v>
      </c>
      <c r="D179" t="s">
        <v>14</v>
      </c>
      <c r="E179" t="s">
        <v>7</v>
      </c>
      <c r="F179" t="s">
        <v>6</v>
      </c>
      <c r="G179" t="s">
        <v>2</v>
      </c>
      <c r="H179" t="s">
        <v>28</v>
      </c>
      <c r="I179" t="s">
        <v>65</v>
      </c>
      <c r="J179" t="s">
        <v>20</v>
      </c>
    </row>
    <row r="180" spans="1:12" x14ac:dyDescent="0.25">
      <c r="A180" s="3">
        <v>178</v>
      </c>
      <c r="B180" t="s">
        <v>11</v>
      </c>
      <c r="C180" t="s">
        <v>84</v>
      </c>
      <c r="D180" t="s">
        <v>73</v>
      </c>
      <c r="E180" t="s">
        <v>122</v>
      </c>
      <c r="F180" t="s">
        <v>64</v>
      </c>
      <c r="G180" t="s">
        <v>2</v>
      </c>
      <c r="H180" t="s">
        <v>8</v>
      </c>
      <c r="I180" t="s">
        <v>65</v>
      </c>
      <c r="J180" t="s">
        <v>108</v>
      </c>
    </row>
    <row r="181" spans="1:12" x14ac:dyDescent="0.25">
      <c r="A181" s="3">
        <v>179</v>
      </c>
      <c r="B181" t="s">
        <v>12</v>
      </c>
      <c r="C181" t="s">
        <v>84</v>
      </c>
      <c r="D181" t="s">
        <v>14</v>
      </c>
      <c r="E181" t="s">
        <v>14</v>
      </c>
      <c r="F181" t="s">
        <v>6</v>
      </c>
      <c r="G181" t="s">
        <v>21</v>
      </c>
      <c r="H181" t="s">
        <v>19</v>
      </c>
      <c r="I181" t="s">
        <v>9</v>
      </c>
      <c r="J181" t="s">
        <v>108</v>
      </c>
      <c r="K181" t="s">
        <v>260</v>
      </c>
    </row>
    <row r="182" spans="1:12" x14ac:dyDescent="0.25">
      <c r="A182" s="3">
        <v>180</v>
      </c>
      <c r="B182" t="s">
        <v>17</v>
      </c>
      <c r="C182" t="s">
        <v>84</v>
      </c>
      <c r="D182" t="s">
        <v>18</v>
      </c>
      <c r="E182" t="s">
        <v>91</v>
      </c>
      <c r="F182" t="s">
        <v>6</v>
      </c>
      <c r="G182" t="s">
        <v>2</v>
      </c>
      <c r="H182" t="s">
        <v>22</v>
      </c>
      <c r="I182" t="s">
        <v>65</v>
      </c>
      <c r="J182" t="s">
        <v>20</v>
      </c>
    </row>
    <row r="183" spans="1:12" x14ac:dyDescent="0.25">
      <c r="A183" s="3">
        <v>181</v>
      </c>
      <c r="B183" t="s">
        <v>11</v>
      </c>
      <c r="C183" t="s">
        <v>78</v>
      </c>
      <c r="D183" t="s">
        <v>14</v>
      </c>
      <c r="E183" t="s">
        <v>94</v>
      </c>
      <c r="F183" t="s">
        <v>6</v>
      </c>
      <c r="G183" t="s">
        <v>2</v>
      </c>
      <c r="H183" t="s">
        <v>24</v>
      </c>
      <c r="I183" t="s">
        <v>75</v>
      </c>
      <c r="J183" t="s">
        <v>20</v>
      </c>
      <c r="K183" t="s">
        <v>259</v>
      </c>
    </row>
    <row r="184" spans="1:12" x14ac:dyDescent="0.25">
      <c r="A184" s="3">
        <v>182</v>
      </c>
      <c r="B184" t="s">
        <v>11</v>
      </c>
      <c r="C184" t="s">
        <v>74</v>
      </c>
      <c r="D184" t="s">
        <v>63</v>
      </c>
      <c r="E184" t="s">
        <v>94</v>
      </c>
      <c r="F184" t="s">
        <v>85</v>
      </c>
      <c r="G184" t="s">
        <v>2</v>
      </c>
      <c r="H184" t="s">
        <v>3</v>
      </c>
      <c r="I184" t="s">
        <v>9</v>
      </c>
      <c r="J184" t="s">
        <v>20</v>
      </c>
      <c r="K184" t="s">
        <v>261</v>
      </c>
      <c r="L184" t="s">
        <v>260</v>
      </c>
    </row>
    <row r="185" spans="1:12" x14ac:dyDescent="0.25">
      <c r="A185" s="3">
        <v>183</v>
      </c>
      <c r="B185" t="s">
        <v>26</v>
      </c>
      <c r="C185" t="s">
        <v>74</v>
      </c>
      <c r="D185" t="s">
        <v>75</v>
      </c>
      <c r="E185" t="s">
        <v>75</v>
      </c>
      <c r="F185" t="s">
        <v>64</v>
      </c>
      <c r="G185" t="s">
        <v>2</v>
      </c>
      <c r="H185" t="s">
        <v>27</v>
      </c>
      <c r="I185" t="s">
        <v>97</v>
      </c>
      <c r="J185" t="s">
        <v>98</v>
      </c>
    </row>
    <row r="186" spans="1:12" x14ac:dyDescent="0.25">
      <c r="A186" s="3">
        <v>184</v>
      </c>
      <c r="B186" t="s">
        <v>11</v>
      </c>
      <c r="C186" t="s">
        <v>62</v>
      </c>
      <c r="D186" t="s">
        <v>99</v>
      </c>
      <c r="E186" t="s">
        <v>99</v>
      </c>
      <c r="F186" t="s">
        <v>64</v>
      </c>
      <c r="G186" t="s">
        <v>2</v>
      </c>
      <c r="H186" t="s">
        <v>28</v>
      </c>
      <c r="I186" t="s">
        <v>9</v>
      </c>
      <c r="J186" t="s">
        <v>98</v>
      </c>
    </row>
    <row r="187" spans="1:12" x14ac:dyDescent="0.25">
      <c r="A187" s="3">
        <v>185</v>
      </c>
      <c r="B187" t="s">
        <v>26</v>
      </c>
      <c r="C187" t="s">
        <v>62</v>
      </c>
      <c r="D187" t="s">
        <v>14</v>
      </c>
      <c r="E187" t="s">
        <v>91</v>
      </c>
      <c r="F187" t="s">
        <v>6</v>
      </c>
      <c r="G187" t="s">
        <v>2</v>
      </c>
      <c r="H187" t="s">
        <v>19</v>
      </c>
      <c r="I187" t="s">
        <v>97</v>
      </c>
      <c r="J187" t="s">
        <v>20</v>
      </c>
      <c r="K187" t="s">
        <v>260</v>
      </c>
    </row>
    <row r="188" spans="1:12" x14ac:dyDescent="0.25">
      <c r="A188" s="3">
        <v>186</v>
      </c>
      <c r="B188" t="s">
        <v>12</v>
      </c>
      <c r="C188" t="s">
        <v>62</v>
      </c>
      <c r="D188" t="s">
        <v>18</v>
      </c>
      <c r="E188" t="s">
        <v>30</v>
      </c>
      <c r="F188" t="s">
        <v>6</v>
      </c>
      <c r="G188" t="s">
        <v>2</v>
      </c>
      <c r="H188" t="s">
        <v>19</v>
      </c>
      <c r="I188" t="s">
        <v>9</v>
      </c>
      <c r="J188" t="s">
        <v>76</v>
      </c>
    </row>
    <row r="189" spans="1:12" x14ac:dyDescent="0.25">
      <c r="A189" s="3">
        <v>187</v>
      </c>
      <c r="B189" t="s">
        <v>11</v>
      </c>
      <c r="C189" t="s">
        <v>84</v>
      </c>
      <c r="D189" t="s">
        <v>14</v>
      </c>
      <c r="E189" t="s">
        <v>94</v>
      </c>
      <c r="F189" t="s">
        <v>6</v>
      </c>
      <c r="G189" t="s">
        <v>2</v>
      </c>
      <c r="H189" t="s">
        <v>28</v>
      </c>
      <c r="I189" t="s">
        <v>65</v>
      </c>
      <c r="J189" t="s">
        <v>20</v>
      </c>
      <c r="K189" t="s">
        <v>262</v>
      </c>
      <c r="L189" t="s">
        <v>260</v>
      </c>
    </row>
    <row r="190" spans="1:12" x14ac:dyDescent="0.25">
      <c r="A190" s="3">
        <v>188</v>
      </c>
      <c r="B190" t="s">
        <v>26</v>
      </c>
      <c r="C190" t="s">
        <v>62</v>
      </c>
      <c r="D190" t="s">
        <v>14</v>
      </c>
      <c r="E190" t="s">
        <v>31</v>
      </c>
      <c r="F190" t="s">
        <v>64</v>
      </c>
      <c r="G190" t="s">
        <v>2</v>
      </c>
      <c r="H190" t="s">
        <v>32</v>
      </c>
      <c r="I190" t="s">
        <v>65</v>
      </c>
      <c r="J190" t="s">
        <v>20</v>
      </c>
    </row>
    <row r="191" spans="1:12" x14ac:dyDescent="0.25">
      <c r="A191" s="3">
        <v>189</v>
      </c>
      <c r="B191" t="s">
        <v>11</v>
      </c>
      <c r="C191" t="s">
        <v>84</v>
      </c>
      <c r="D191" t="s">
        <v>103</v>
      </c>
      <c r="E191" t="s">
        <v>7</v>
      </c>
      <c r="F191" t="s">
        <v>6</v>
      </c>
      <c r="G191" t="s">
        <v>2</v>
      </c>
      <c r="H191" t="s">
        <v>22</v>
      </c>
      <c r="I191" t="s">
        <v>9</v>
      </c>
      <c r="J191" t="s">
        <v>71</v>
      </c>
    </row>
    <row r="192" spans="1:12" x14ac:dyDescent="0.25">
      <c r="A192" s="3">
        <v>190</v>
      </c>
      <c r="B192" t="s">
        <v>11</v>
      </c>
      <c r="C192" t="s">
        <v>62</v>
      </c>
      <c r="D192" t="s">
        <v>65</v>
      </c>
      <c r="E192" t="s">
        <v>7</v>
      </c>
      <c r="F192" t="s">
        <v>6</v>
      </c>
      <c r="G192" t="s">
        <v>2</v>
      </c>
      <c r="H192" t="s">
        <v>8</v>
      </c>
      <c r="I192" t="s">
        <v>9</v>
      </c>
      <c r="J192" t="s">
        <v>71</v>
      </c>
    </row>
    <row r="193" spans="1:13" x14ac:dyDescent="0.25">
      <c r="A193" s="3">
        <v>191</v>
      </c>
      <c r="B193" t="s">
        <v>11</v>
      </c>
      <c r="C193" t="s">
        <v>62</v>
      </c>
      <c r="D193" t="s">
        <v>14</v>
      </c>
      <c r="E193" t="s">
        <v>73</v>
      </c>
      <c r="F193" t="s">
        <v>64</v>
      </c>
      <c r="G193" t="s">
        <v>2</v>
      </c>
      <c r="H193" t="s">
        <v>3</v>
      </c>
      <c r="I193" t="s">
        <v>65</v>
      </c>
      <c r="J193" t="s">
        <v>20</v>
      </c>
      <c r="K193" t="s">
        <v>259</v>
      </c>
    </row>
    <row r="194" spans="1:13" x14ac:dyDescent="0.25">
      <c r="A194" s="3">
        <v>192</v>
      </c>
      <c r="B194" t="s">
        <v>12</v>
      </c>
      <c r="C194" t="s">
        <v>74</v>
      </c>
      <c r="D194" t="s">
        <v>14</v>
      </c>
      <c r="E194" t="s">
        <v>75</v>
      </c>
      <c r="F194" t="s">
        <v>64</v>
      </c>
      <c r="G194" t="s">
        <v>2</v>
      </c>
      <c r="H194" t="s">
        <v>38</v>
      </c>
      <c r="I194" t="s">
        <v>9</v>
      </c>
      <c r="J194" t="s">
        <v>76</v>
      </c>
    </row>
    <row r="195" spans="1:13" x14ac:dyDescent="0.25">
      <c r="A195" s="3">
        <v>193</v>
      </c>
      <c r="B195" t="s">
        <v>17</v>
      </c>
      <c r="C195" t="s">
        <v>84</v>
      </c>
      <c r="D195" t="s">
        <v>18</v>
      </c>
      <c r="E195" t="s">
        <v>30</v>
      </c>
      <c r="F195" t="s">
        <v>6</v>
      </c>
      <c r="G195" t="s">
        <v>2</v>
      </c>
      <c r="H195" t="s">
        <v>19</v>
      </c>
      <c r="I195" t="s">
        <v>9</v>
      </c>
      <c r="J195" t="s">
        <v>76</v>
      </c>
    </row>
    <row r="196" spans="1:13" x14ac:dyDescent="0.25">
      <c r="A196" s="3">
        <v>194</v>
      </c>
      <c r="B196" t="s">
        <v>11</v>
      </c>
      <c r="C196" t="s">
        <v>104</v>
      </c>
      <c r="D196" t="s">
        <v>14</v>
      </c>
      <c r="E196" t="s">
        <v>7</v>
      </c>
      <c r="F196" t="s">
        <v>6</v>
      </c>
      <c r="G196" t="s">
        <v>2</v>
      </c>
      <c r="H196" t="s">
        <v>22</v>
      </c>
      <c r="I196" t="s">
        <v>65</v>
      </c>
      <c r="J196" t="s">
        <v>20</v>
      </c>
      <c r="K196" t="s">
        <v>260</v>
      </c>
    </row>
    <row r="197" spans="1:13" x14ac:dyDescent="0.25">
      <c r="A197" s="3">
        <v>195</v>
      </c>
      <c r="B197" t="s">
        <v>11</v>
      </c>
      <c r="C197" t="s">
        <v>104</v>
      </c>
      <c r="D197" t="s">
        <v>14</v>
      </c>
      <c r="E197" t="s">
        <v>94</v>
      </c>
      <c r="F197" t="s">
        <v>85</v>
      </c>
      <c r="G197" t="s">
        <v>2</v>
      </c>
      <c r="H197" t="s">
        <v>22</v>
      </c>
      <c r="I197" t="s">
        <v>65</v>
      </c>
      <c r="J197" t="s">
        <v>76</v>
      </c>
    </row>
    <row r="198" spans="1:13" x14ac:dyDescent="0.25">
      <c r="A198" s="3">
        <v>196</v>
      </c>
      <c r="B198" t="s">
        <v>13</v>
      </c>
      <c r="C198" t="s">
        <v>104</v>
      </c>
      <c r="D198" t="s">
        <v>103</v>
      </c>
      <c r="E198" t="s">
        <v>7</v>
      </c>
      <c r="F198" t="s">
        <v>6</v>
      </c>
      <c r="G198" t="s">
        <v>2</v>
      </c>
      <c r="H198" t="s">
        <v>28</v>
      </c>
      <c r="I198" t="s">
        <v>9</v>
      </c>
      <c r="J198" t="s">
        <v>126</v>
      </c>
      <c r="K198" t="s">
        <v>260</v>
      </c>
    </row>
    <row r="199" spans="1:13" x14ac:dyDescent="0.25">
      <c r="A199" s="3">
        <v>197</v>
      </c>
      <c r="B199" t="s">
        <v>11</v>
      </c>
      <c r="C199" t="s">
        <v>62</v>
      </c>
      <c r="D199" t="s">
        <v>109</v>
      </c>
      <c r="E199" t="s">
        <v>94</v>
      </c>
      <c r="F199" t="s">
        <v>6</v>
      </c>
      <c r="G199" t="s">
        <v>2</v>
      </c>
      <c r="H199" t="s">
        <v>8</v>
      </c>
      <c r="I199" t="s">
        <v>65</v>
      </c>
      <c r="J199" t="s">
        <v>20</v>
      </c>
      <c r="K199" t="s">
        <v>262</v>
      </c>
      <c r="L199" t="s">
        <v>261</v>
      </c>
      <c r="M199" t="s">
        <v>260</v>
      </c>
    </row>
    <row r="200" spans="1:13" x14ac:dyDescent="0.25">
      <c r="A200" s="3">
        <v>198</v>
      </c>
      <c r="B200" t="s">
        <v>11</v>
      </c>
      <c r="C200" t="s">
        <v>78</v>
      </c>
      <c r="D200" t="s">
        <v>75</v>
      </c>
      <c r="E200" t="s">
        <v>94</v>
      </c>
      <c r="F200" t="s">
        <v>64</v>
      </c>
      <c r="G200" t="s">
        <v>2</v>
      </c>
      <c r="H200" t="s">
        <v>38</v>
      </c>
      <c r="I200" t="s">
        <v>9</v>
      </c>
      <c r="J200" t="s">
        <v>20</v>
      </c>
      <c r="K200" t="s">
        <v>262</v>
      </c>
    </row>
    <row r="201" spans="1:13" x14ac:dyDescent="0.25">
      <c r="A201" s="3">
        <v>199</v>
      </c>
      <c r="B201" t="s">
        <v>11</v>
      </c>
      <c r="C201" t="s">
        <v>84</v>
      </c>
      <c r="D201" t="s">
        <v>18</v>
      </c>
      <c r="E201" t="s">
        <v>30</v>
      </c>
      <c r="F201" t="s">
        <v>6</v>
      </c>
      <c r="G201" t="s">
        <v>2</v>
      </c>
      <c r="H201" t="s">
        <v>3</v>
      </c>
      <c r="I201" t="s">
        <v>9</v>
      </c>
      <c r="J201" t="s">
        <v>71</v>
      </c>
    </row>
    <row r="202" spans="1:13" x14ac:dyDescent="0.25">
      <c r="A202" s="3">
        <v>200</v>
      </c>
      <c r="B202" t="s">
        <v>26</v>
      </c>
      <c r="C202" t="s">
        <v>84</v>
      </c>
      <c r="D202" t="s">
        <v>127</v>
      </c>
      <c r="E202" t="s">
        <v>121</v>
      </c>
      <c r="F202" t="s">
        <v>6</v>
      </c>
      <c r="G202" t="s">
        <v>2</v>
      </c>
      <c r="H202" t="s">
        <v>28</v>
      </c>
      <c r="I202" t="s">
        <v>128</v>
      </c>
      <c r="J202" t="s">
        <v>20</v>
      </c>
      <c r="K202" t="s">
        <v>259</v>
      </c>
    </row>
    <row r="203" spans="1:13" x14ac:dyDescent="0.25">
      <c r="A203" s="3">
        <v>201</v>
      </c>
      <c r="B203" t="s">
        <v>26</v>
      </c>
      <c r="C203" t="s">
        <v>78</v>
      </c>
      <c r="D203" t="s">
        <v>147</v>
      </c>
      <c r="E203" t="s">
        <v>30</v>
      </c>
      <c r="F203" t="s">
        <v>85</v>
      </c>
      <c r="G203" t="s">
        <v>2</v>
      </c>
      <c r="H203" t="s">
        <v>8</v>
      </c>
      <c r="I203" t="s">
        <v>63</v>
      </c>
      <c r="J203" t="s">
        <v>20</v>
      </c>
    </row>
    <row r="204" spans="1:13" x14ac:dyDescent="0.25">
      <c r="A204" s="3">
        <v>202</v>
      </c>
      <c r="B204" t="s">
        <v>26</v>
      </c>
      <c r="C204" t="s">
        <v>84</v>
      </c>
      <c r="D204" t="s">
        <v>147</v>
      </c>
      <c r="E204" t="s">
        <v>142</v>
      </c>
      <c r="F204" t="s">
        <v>85</v>
      </c>
      <c r="G204" t="s">
        <v>2</v>
      </c>
      <c r="H204" t="s">
        <v>8</v>
      </c>
      <c r="I204" t="s">
        <v>9</v>
      </c>
      <c r="J204" t="s">
        <v>126</v>
      </c>
    </row>
    <row r="205" spans="1:13" x14ac:dyDescent="0.25">
      <c r="A205" s="3">
        <v>203</v>
      </c>
      <c r="B205" t="s">
        <v>12</v>
      </c>
      <c r="C205" t="s">
        <v>84</v>
      </c>
      <c r="D205" t="s">
        <v>109</v>
      </c>
      <c r="E205" t="s">
        <v>14</v>
      </c>
      <c r="F205" t="s">
        <v>6</v>
      </c>
      <c r="G205" t="s">
        <v>2</v>
      </c>
      <c r="H205" t="s">
        <v>22</v>
      </c>
      <c r="I205" t="s">
        <v>65</v>
      </c>
      <c r="J205" t="s">
        <v>108</v>
      </c>
      <c r="K205" t="s">
        <v>261</v>
      </c>
    </row>
    <row r="206" spans="1:13" x14ac:dyDescent="0.25">
      <c r="A206" s="3">
        <v>204</v>
      </c>
      <c r="B206" t="s">
        <v>12</v>
      </c>
      <c r="C206" t="s">
        <v>62</v>
      </c>
      <c r="D206" t="s">
        <v>127</v>
      </c>
      <c r="E206" t="s">
        <v>7</v>
      </c>
      <c r="F206" t="s">
        <v>6</v>
      </c>
      <c r="G206" t="s">
        <v>2</v>
      </c>
      <c r="H206" t="s">
        <v>28</v>
      </c>
      <c r="I206" t="s">
        <v>9</v>
      </c>
      <c r="J206" t="s">
        <v>98</v>
      </c>
    </row>
    <row r="207" spans="1:13" x14ac:dyDescent="0.25">
      <c r="A207" s="3">
        <v>205</v>
      </c>
      <c r="B207" t="s">
        <v>12</v>
      </c>
      <c r="C207" t="s">
        <v>62</v>
      </c>
      <c r="D207" t="s">
        <v>124</v>
      </c>
      <c r="E207" t="s">
        <v>124</v>
      </c>
      <c r="F207" t="s">
        <v>6</v>
      </c>
      <c r="G207" t="s">
        <v>2</v>
      </c>
      <c r="H207" t="s">
        <v>27</v>
      </c>
      <c r="I207" t="s">
        <v>9</v>
      </c>
      <c r="J207" t="s">
        <v>20</v>
      </c>
      <c r="K207" t="s">
        <v>262</v>
      </c>
    </row>
    <row r="208" spans="1:13" x14ac:dyDescent="0.25">
      <c r="A208" s="3">
        <v>206</v>
      </c>
      <c r="B208" t="s">
        <v>13</v>
      </c>
      <c r="C208" t="s">
        <v>78</v>
      </c>
      <c r="D208" t="s">
        <v>14</v>
      </c>
      <c r="E208" t="s">
        <v>14</v>
      </c>
      <c r="F208" t="s">
        <v>64</v>
      </c>
      <c r="G208" t="s">
        <v>79</v>
      </c>
      <c r="H208" t="s">
        <v>15</v>
      </c>
      <c r="I208" t="s">
        <v>75</v>
      </c>
      <c r="J208" t="s">
        <v>20</v>
      </c>
      <c r="K208" t="s">
        <v>259</v>
      </c>
    </row>
    <row r="209" spans="1:12" x14ac:dyDescent="0.25">
      <c r="A209" s="3">
        <v>207</v>
      </c>
      <c r="B209" t="s">
        <v>13</v>
      </c>
      <c r="C209" t="s">
        <v>104</v>
      </c>
      <c r="D209" t="s">
        <v>14</v>
      </c>
      <c r="E209" t="s">
        <v>7</v>
      </c>
      <c r="F209" t="s">
        <v>64</v>
      </c>
      <c r="G209" t="s">
        <v>79</v>
      </c>
      <c r="H209" t="s">
        <v>24</v>
      </c>
      <c r="I209" t="s">
        <v>75</v>
      </c>
      <c r="J209" t="s">
        <v>105</v>
      </c>
    </row>
    <row r="210" spans="1:12" x14ac:dyDescent="0.25">
      <c r="A210" s="3">
        <v>208</v>
      </c>
      <c r="B210" t="s">
        <v>11</v>
      </c>
      <c r="C210" t="s">
        <v>78</v>
      </c>
      <c r="D210" t="s">
        <v>14</v>
      </c>
      <c r="E210" t="s">
        <v>94</v>
      </c>
      <c r="F210" t="s">
        <v>6</v>
      </c>
      <c r="G210" t="s">
        <v>2</v>
      </c>
      <c r="H210" t="s">
        <v>24</v>
      </c>
      <c r="I210" t="s">
        <v>75</v>
      </c>
      <c r="J210" t="s">
        <v>20</v>
      </c>
      <c r="K210" t="s">
        <v>259</v>
      </c>
    </row>
    <row r="211" spans="1:12" x14ac:dyDescent="0.25">
      <c r="A211" s="3">
        <v>209</v>
      </c>
      <c r="B211" t="s">
        <v>26</v>
      </c>
      <c r="C211" t="s">
        <v>74</v>
      </c>
      <c r="D211" t="s">
        <v>63</v>
      </c>
      <c r="E211" t="s">
        <v>94</v>
      </c>
      <c r="F211" t="s">
        <v>85</v>
      </c>
      <c r="G211" t="s">
        <v>2</v>
      </c>
      <c r="H211" t="s">
        <v>8</v>
      </c>
      <c r="I211" t="s">
        <v>9</v>
      </c>
      <c r="J211" t="s">
        <v>20</v>
      </c>
      <c r="K211" t="s">
        <v>261</v>
      </c>
      <c r="L211" t="s">
        <v>260</v>
      </c>
    </row>
    <row r="212" spans="1:12" x14ac:dyDescent="0.25">
      <c r="A212" s="3">
        <v>210</v>
      </c>
      <c r="B212" t="s">
        <v>11</v>
      </c>
      <c r="C212" t="s">
        <v>62</v>
      </c>
      <c r="D212" t="s">
        <v>99</v>
      </c>
      <c r="E212" t="s">
        <v>99</v>
      </c>
      <c r="F212" t="s">
        <v>64</v>
      </c>
      <c r="G212" t="s">
        <v>2</v>
      </c>
      <c r="H212" t="s">
        <v>28</v>
      </c>
      <c r="I212" t="s">
        <v>9</v>
      </c>
      <c r="J212" t="s">
        <v>98</v>
      </c>
    </row>
    <row r="213" spans="1:12" x14ac:dyDescent="0.25">
      <c r="A213" s="3">
        <v>211</v>
      </c>
      <c r="B213" t="s">
        <v>13</v>
      </c>
      <c r="C213" t="s">
        <v>78</v>
      </c>
      <c r="D213" t="s">
        <v>7</v>
      </c>
      <c r="E213" t="s">
        <v>14</v>
      </c>
      <c r="F213" t="s">
        <v>64</v>
      </c>
      <c r="G213" t="s">
        <v>79</v>
      </c>
      <c r="H213" t="s">
        <v>15</v>
      </c>
      <c r="I213" t="s">
        <v>75</v>
      </c>
      <c r="J213" t="s">
        <v>20</v>
      </c>
      <c r="K213" t="s">
        <v>259</v>
      </c>
    </row>
    <row r="214" spans="1:12" x14ac:dyDescent="0.25">
      <c r="A214" s="3">
        <v>1</v>
      </c>
      <c r="J214" t="s">
        <v>259</v>
      </c>
    </row>
    <row r="215" spans="1:12" x14ac:dyDescent="0.25">
      <c r="A215" s="3">
        <v>3</v>
      </c>
      <c r="J215" t="s">
        <v>259</v>
      </c>
    </row>
    <row r="216" spans="1:12" x14ac:dyDescent="0.25">
      <c r="A216" s="3">
        <v>5</v>
      </c>
      <c r="J216" t="s">
        <v>259</v>
      </c>
    </row>
    <row r="217" spans="1:12" x14ac:dyDescent="0.25">
      <c r="A217" s="3">
        <v>7</v>
      </c>
      <c r="J217" t="s">
        <v>260</v>
      </c>
    </row>
    <row r="218" spans="1:12" x14ac:dyDescent="0.25">
      <c r="A218" s="3">
        <v>8</v>
      </c>
      <c r="J218" t="s">
        <v>260</v>
      </c>
    </row>
    <row r="219" spans="1:12" x14ac:dyDescent="0.25">
      <c r="A219" s="3">
        <v>10</v>
      </c>
      <c r="J219" t="s">
        <v>259</v>
      </c>
    </row>
    <row r="220" spans="1:12" x14ac:dyDescent="0.25">
      <c r="A220" s="3">
        <v>11</v>
      </c>
      <c r="J220" t="s">
        <v>261</v>
      </c>
    </row>
    <row r="221" spans="1:12" x14ac:dyDescent="0.25">
      <c r="A221" s="3">
        <v>14</v>
      </c>
      <c r="J221" t="s">
        <v>260</v>
      </c>
    </row>
    <row r="222" spans="1:12" x14ac:dyDescent="0.25">
      <c r="A222" s="3">
        <v>16</v>
      </c>
      <c r="J222" t="s">
        <v>262</v>
      </c>
    </row>
    <row r="223" spans="1:12" x14ac:dyDescent="0.25">
      <c r="A223" s="3">
        <v>20</v>
      </c>
      <c r="J223" t="s">
        <v>261</v>
      </c>
    </row>
    <row r="224" spans="1:12" x14ac:dyDescent="0.25">
      <c r="A224" s="3">
        <v>23</v>
      </c>
      <c r="J224" t="s">
        <v>263</v>
      </c>
    </row>
    <row r="225" spans="1:10" x14ac:dyDescent="0.25">
      <c r="A225" s="3">
        <v>25</v>
      </c>
      <c r="J225" t="s">
        <v>260</v>
      </c>
    </row>
    <row r="226" spans="1:10" x14ac:dyDescent="0.25">
      <c r="A226" s="3">
        <v>27</v>
      </c>
      <c r="J226" t="s">
        <v>260</v>
      </c>
    </row>
    <row r="227" spans="1:10" x14ac:dyDescent="0.25">
      <c r="A227" s="3">
        <v>32</v>
      </c>
      <c r="J227" t="s">
        <v>259</v>
      </c>
    </row>
    <row r="228" spans="1:10" x14ac:dyDescent="0.25">
      <c r="A228" s="3">
        <v>36</v>
      </c>
      <c r="J228" t="s">
        <v>260</v>
      </c>
    </row>
    <row r="229" spans="1:10" x14ac:dyDescent="0.25">
      <c r="A229" s="3">
        <v>37</v>
      </c>
      <c r="J229" t="s">
        <v>261</v>
      </c>
    </row>
    <row r="230" spans="1:10" x14ac:dyDescent="0.25">
      <c r="A230" s="3">
        <v>39</v>
      </c>
      <c r="J230" t="s">
        <v>260</v>
      </c>
    </row>
    <row r="231" spans="1:10" x14ac:dyDescent="0.25">
      <c r="A231" s="3">
        <v>40</v>
      </c>
      <c r="J231" t="s">
        <v>261</v>
      </c>
    </row>
    <row r="232" spans="1:10" x14ac:dyDescent="0.25">
      <c r="A232" s="3">
        <v>44</v>
      </c>
      <c r="J232" t="s">
        <v>261</v>
      </c>
    </row>
    <row r="233" spans="1:10" x14ac:dyDescent="0.25">
      <c r="A233" s="3">
        <v>46</v>
      </c>
      <c r="J233" t="s">
        <v>261</v>
      </c>
    </row>
    <row r="234" spans="1:10" x14ac:dyDescent="0.25">
      <c r="A234" s="3">
        <v>48</v>
      </c>
      <c r="J234" t="s">
        <v>259</v>
      </c>
    </row>
    <row r="235" spans="1:10" x14ac:dyDescent="0.25">
      <c r="A235" s="3">
        <v>50</v>
      </c>
      <c r="J235" t="s">
        <v>259</v>
      </c>
    </row>
    <row r="236" spans="1:10" x14ac:dyDescent="0.25">
      <c r="A236" s="3">
        <v>51</v>
      </c>
      <c r="J236" t="s">
        <v>262</v>
      </c>
    </row>
    <row r="237" spans="1:10" x14ac:dyDescent="0.25">
      <c r="A237" s="3">
        <v>52</v>
      </c>
      <c r="J237" t="s">
        <v>262</v>
      </c>
    </row>
    <row r="238" spans="1:10" x14ac:dyDescent="0.25">
      <c r="A238" s="3">
        <v>54</v>
      </c>
      <c r="J238" t="s">
        <v>259</v>
      </c>
    </row>
    <row r="239" spans="1:10" x14ac:dyDescent="0.25">
      <c r="A239" s="3">
        <v>56</v>
      </c>
      <c r="J239" t="s">
        <v>260</v>
      </c>
    </row>
    <row r="240" spans="1:10" x14ac:dyDescent="0.25">
      <c r="A240" s="3">
        <v>62</v>
      </c>
      <c r="J240" t="s">
        <v>260</v>
      </c>
    </row>
    <row r="241" spans="1:10" x14ac:dyDescent="0.25">
      <c r="A241" s="3">
        <v>65</v>
      </c>
      <c r="J241" t="s">
        <v>262</v>
      </c>
    </row>
    <row r="242" spans="1:10" x14ac:dyDescent="0.25">
      <c r="A242" s="3">
        <v>68</v>
      </c>
      <c r="J242" t="s">
        <v>260</v>
      </c>
    </row>
    <row r="243" spans="1:10" x14ac:dyDescent="0.25">
      <c r="A243" s="3">
        <v>69</v>
      </c>
      <c r="J243" t="s">
        <v>262</v>
      </c>
    </row>
    <row r="244" spans="1:10" x14ac:dyDescent="0.25">
      <c r="A244" s="3">
        <v>77</v>
      </c>
      <c r="J244" t="s">
        <v>261</v>
      </c>
    </row>
    <row r="245" spans="1:10" x14ac:dyDescent="0.25">
      <c r="A245" s="3">
        <v>78</v>
      </c>
      <c r="J245" t="s">
        <v>260</v>
      </c>
    </row>
    <row r="246" spans="1:10" x14ac:dyDescent="0.25">
      <c r="A246" s="3">
        <v>82</v>
      </c>
      <c r="J246" t="s">
        <v>262</v>
      </c>
    </row>
    <row r="247" spans="1:10" x14ac:dyDescent="0.25">
      <c r="A247" s="3">
        <v>84</v>
      </c>
      <c r="J247" t="s">
        <v>260</v>
      </c>
    </row>
    <row r="248" spans="1:10" x14ac:dyDescent="0.25">
      <c r="A248" s="3">
        <v>86</v>
      </c>
      <c r="J248" t="s">
        <v>262</v>
      </c>
    </row>
    <row r="249" spans="1:10" x14ac:dyDescent="0.25">
      <c r="A249" s="3">
        <v>92</v>
      </c>
      <c r="J249" t="s">
        <v>262</v>
      </c>
    </row>
    <row r="250" spans="1:10" x14ac:dyDescent="0.25">
      <c r="A250" s="3">
        <v>94</v>
      </c>
      <c r="J250" t="s">
        <v>265</v>
      </c>
    </row>
    <row r="251" spans="1:10" x14ac:dyDescent="0.25">
      <c r="A251" s="3">
        <v>96</v>
      </c>
      <c r="J251" t="s">
        <v>260</v>
      </c>
    </row>
    <row r="252" spans="1:10" x14ac:dyDescent="0.25">
      <c r="A252" s="3">
        <v>97</v>
      </c>
      <c r="J252" t="s">
        <v>260</v>
      </c>
    </row>
    <row r="253" spans="1:10" x14ac:dyDescent="0.25">
      <c r="A253" s="3">
        <v>100</v>
      </c>
      <c r="J253" t="s">
        <v>259</v>
      </c>
    </row>
    <row r="254" spans="1:10" x14ac:dyDescent="0.25">
      <c r="A254" s="3">
        <v>102</v>
      </c>
      <c r="J254" t="s">
        <v>260</v>
      </c>
    </row>
    <row r="255" spans="1:10" x14ac:dyDescent="0.25">
      <c r="A255" s="3">
        <v>103</v>
      </c>
      <c r="J255" t="s">
        <v>261</v>
      </c>
    </row>
    <row r="256" spans="1:10" x14ac:dyDescent="0.25">
      <c r="A256" s="3">
        <v>106</v>
      </c>
      <c r="J256" t="s">
        <v>259</v>
      </c>
    </row>
    <row r="257" spans="1:10" x14ac:dyDescent="0.25">
      <c r="A257" s="3">
        <v>109</v>
      </c>
      <c r="J257" t="s">
        <v>261</v>
      </c>
    </row>
    <row r="258" spans="1:10" x14ac:dyDescent="0.25">
      <c r="A258" s="3">
        <v>111</v>
      </c>
      <c r="J258" t="s">
        <v>262</v>
      </c>
    </row>
    <row r="259" spans="1:10" x14ac:dyDescent="0.25">
      <c r="A259" s="3">
        <v>112</v>
      </c>
      <c r="J259" t="s">
        <v>259</v>
      </c>
    </row>
    <row r="260" spans="1:10" x14ac:dyDescent="0.25">
      <c r="A260" s="3">
        <v>113</v>
      </c>
      <c r="J260" t="s">
        <v>259</v>
      </c>
    </row>
    <row r="261" spans="1:10" x14ac:dyDescent="0.25">
      <c r="A261" s="3">
        <v>114</v>
      </c>
      <c r="J261" t="s">
        <v>259</v>
      </c>
    </row>
    <row r="262" spans="1:10" x14ac:dyDescent="0.25">
      <c r="A262" s="3">
        <v>115</v>
      </c>
      <c r="J262" t="s">
        <v>259</v>
      </c>
    </row>
    <row r="263" spans="1:10" x14ac:dyDescent="0.25">
      <c r="A263" s="3">
        <v>117</v>
      </c>
      <c r="J263" t="s">
        <v>259</v>
      </c>
    </row>
    <row r="264" spans="1:10" x14ac:dyDescent="0.25">
      <c r="A264" s="3">
        <v>118</v>
      </c>
      <c r="J264" t="s">
        <v>261</v>
      </c>
    </row>
    <row r="265" spans="1:10" x14ac:dyDescent="0.25">
      <c r="A265" s="3">
        <v>122</v>
      </c>
      <c r="J265" t="s">
        <v>261</v>
      </c>
    </row>
    <row r="266" spans="1:10" x14ac:dyDescent="0.25">
      <c r="A266" s="3">
        <v>124</v>
      </c>
      <c r="J266" t="s">
        <v>262</v>
      </c>
    </row>
    <row r="267" spans="1:10" x14ac:dyDescent="0.25">
      <c r="A267" s="3">
        <v>125</v>
      </c>
      <c r="J267" t="s">
        <v>260</v>
      </c>
    </row>
    <row r="268" spans="1:10" x14ac:dyDescent="0.25">
      <c r="A268" s="3">
        <v>126</v>
      </c>
      <c r="J268" t="s">
        <v>260</v>
      </c>
    </row>
    <row r="269" spans="1:10" x14ac:dyDescent="0.25">
      <c r="A269" s="3">
        <v>128</v>
      </c>
      <c r="J269" t="s">
        <v>263</v>
      </c>
    </row>
    <row r="270" spans="1:10" x14ac:dyDescent="0.25">
      <c r="A270" s="3">
        <v>130</v>
      </c>
      <c r="J270" t="s">
        <v>260</v>
      </c>
    </row>
    <row r="271" spans="1:10" x14ac:dyDescent="0.25">
      <c r="A271" s="3">
        <v>132</v>
      </c>
      <c r="J271" t="s">
        <v>260</v>
      </c>
    </row>
    <row r="272" spans="1:10" x14ac:dyDescent="0.25">
      <c r="A272" s="3">
        <v>133</v>
      </c>
      <c r="J272" t="s">
        <v>262</v>
      </c>
    </row>
    <row r="273" spans="1:10" x14ac:dyDescent="0.25">
      <c r="A273" s="3">
        <v>134</v>
      </c>
      <c r="J273" t="s">
        <v>262</v>
      </c>
    </row>
    <row r="274" spans="1:10" x14ac:dyDescent="0.25">
      <c r="A274" s="3">
        <v>136</v>
      </c>
      <c r="J274" t="s">
        <v>262</v>
      </c>
    </row>
    <row r="275" spans="1:10" x14ac:dyDescent="0.25">
      <c r="A275" s="3">
        <v>141</v>
      </c>
      <c r="J275" t="s">
        <v>260</v>
      </c>
    </row>
    <row r="276" spans="1:10" x14ac:dyDescent="0.25">
      <c r="A276" s="3">
        <v>143</v>
      </c>
      <c r="J276" t="s">
        <v>259</v>
      </c>
    </row>
    <row r="277" spans="1:10" x14ac:dyDescent="0.25">
      <c r="A277" s="3">
        <v>145</v>
      </c>
      <c r="J277" t="s">
        <v>262</v>
      </c>
    </row>
    <row r="278" spans="1:10" x14ac:dyDescent="0.25">
      <c r="A278" s="3">
        <v>147</v>
      </c>
      <c r="J278" t="s">
        <v>262</v>
      </c>
    </row>
    <row r="279" spans="1:10" x14ac:dyDescent="0.25">
      <c r="A279" s="3">
        <v>149</v>
      </c>
      <c r="J279" t="s">
        <v>260</v>
      </c>
    </row>
    <row r="280" spans="1:10" x14ac:dyDescent="0.25">
      <c r="A280" s="3">
        <v>151</v>
      </c>
      <c r="J280" t="s">
        <v>262</v>
      </c>
    </row>
    <row r="281" spans="1:10" x14ac:dyDescent="0.25">
      <c r="A281" s="3">
        <v>152</v>
      </c>
      <c r="J281" t="s">
        <v>260</v>
      </c>
    </row>
    <row r="282" spans="1:10" x14ac:dyDescent="0.25">
      <c r="A282" s="3">
        <v>154</v>
      </c>
      <c r="J282" t="s">
        <v>262</v>
      </c>
    </row>
    <row r="283" spans="1:10" x14ac:dyDescent="0.25">
      <c r="A283" s="3">
        <v>155</v>
      </c>
      <c r="J283" t="s">
        <v>261</v>
      </c>
    </row>
    <row r="284" spans="1:10" x14ac:dyDescent="0.25">
      <c r="A284" s="3">
        <v>157</v>
      </c>
      <c r="J284" t="s">
        <v>260</v>
      </c>
    </row>
    <row r="285" spans="1:10" x14ac:dyDescent="0.25">
      <c r="A285" s="3">
        <v>158</v>
      </c>
      <c r="J285" t="s">
        <v>260</v>
      </c>
    </row>
    <row r="286" spans="1:10" x14ac:dyDescent="0.25">
      <c r="A286" s="3">
        <v>160</v>
      </c>
      <c r="J286" t="s">
        <v>262</v>
      </c>
    </row>
    <row r="287" spans="1:10" x14ac:dyDescent="0.25">
      <c r="A287" s="3">
        <v>162</v>
      </c>
      <c r="J287" t="s">
        <v>261</v>
      </c>
    </row>
    <row r="288" spans="1:10" x14ac:dyDescent="0.25">
      <c r="A288" s="3">
        <v>163</v>
      </c>
      <c r="J288" t="s">
        <v>260</v>
      </c>
    </row>
    <row r="289" spans="1:10" x14ac:dyDescent="0.25">
      <c r="A289" s="3">
        <v>166</v>
      </c>
      <c r="J289" t="s">
        <v>261</v>
      </c>
    </row>
    <row r="290" spans="1:10" x14ac:dyDescent="0.25">
      <c r="A290" s="3">
        <v>169</v>
      </c>
      <c r="J290" t="s">
        <v>260</v>
      </c>
    </row>
    <row r="291" spans="1:10" x14ac:dyDescent="0.25">
      <c r="A291" s="3">
        <v>170</v>
      </c>
      <c r="J291" t="s">
        <v>260</v>
      </c>
    </row>
    <row r="292" spans="1:10" x14ac:dyDescent="0.25">
      <c r="A292" s="3">
        <v>173</v>
      </c>
      <c r="J292" t="s">
        <v>260</v>
      </c>
    </row>
    <row r="293" spans="1:10" x14ac:dyDescent="0.25">
      <c r="A293" s="3">
        <v>174</v>
      </c>
      <c r="J293" t="s">
        <v>261</v>
      </c>
    </row>
    <row r="294" spans="1:10" x14ac:dyDescent="0.25">
      <c r="A294" s="3">
        <v>179</v>
      </c>
      <c r="J294" t="s">
        <v>260</v>
      </c>
    </row>
    <row r="295" spans="1:10" x14ac:dyDescent="0.25">
      <c r="A295" s="3">
        <v>181</v>
      </c>
      <c r="J295" t="s">
        <v>259</v>
      </c>
    </row>
    <row r="296" spans="1:10" x14ac:dyDescent="0.25">
      <c r="A296" s="3">
        <v>182</v>
      </c>
      <c r="J296" t="s">
        <v>261</v>
      </c>
    </row>
    <row r="297" spans="1:10" x14ac:dyDescent="0.25">
      <c r="A297" s="3">
        <v>185</v>
      </c>
      <c r="J297" t="s">
        <v>260</v>
      </c>
    </row>
    <row r="298" spans="1:10" x14ac:dyDescent="0.25">
      <c r="A298" s="3">
        <v>187</v>
      </c>
      <c r="J298" t="s">
        <v>262</v>
      </c>
    </row>
    <row r="299" spans="1:10" x14ac:dyDescent="0.25">
      <c r="A299" s="3">
        <v>191</v>
      </c>
      <c r="J299" t="s">
        <v>259</v>
      </c>
    </row>
    <row r="300" spans="1:10" x14ac:dyDescent="0.25">
      <c r="A300" s="3">
        <v>194</v>
      </c>
      <c r="J300" t="s">
        <v>260</v>
      </c>
    </row>
    <row r="301" spans="1:10" x14ac:dyDescent="0.25">
      <c r="A301" s="3">
        <v>196</v>
      </c>
      <c r="J301" t="s">
        <v>260</v>
      </c>
    </row>
    <row r="302" spans="1:10" x14ac:dyDescent="0.25">
      <c r="A302" s="3">
        <v>197</v>
      </c>
      <c r="J302" t="s">
        <v>262</v>
      </c>
    </row>
    <row r="303" spans="1:10" x14ac:dyDescent="0.25">
      <c r="A303" s="3">
        <v>198</v>
      </c>
      <c r="J303" t="s">
        <v>262</v>
      </c>
    </row>
    <row r="304" spans="1:10" x14ac:dyDescent="0.25">
      <c r="A304" s="3">
        <v>200</v>
      </c>
      <c r="J304" t="s">
        <v>259</v>
      </c>
    </row>
    <row r="305" spans="1:10" x14ac:dyDescent="0.25">
      <c r="A305" s="3">
        <v>203</v>
      </c>
      <c r="J305" t="s">
        <v>261</v>
      </c>
    </row>
    <row r="306" spans="1:10" x14ac:dyDescent="0.25">
      <c r="A306" s="3">
        <v>205</v>
      </c>
      <c r="J306" t="s">
        <v>262</v>
      </c>
    </row>
    <row r="307" spans="1:10" x14ac:dyDescent="0.25">
      <c r="A307" s="3">
        <v>206</v>
      </c>
      <c r="J307" t="s">
        <v>259</v>
      </c>
    </row>
    <row r="308" spans="1:10" x14ac:dyDescent="0.25">
      <c r="A308" s="3">
        <v>208</v>
      </c>
      <c r="J308" t="s">
        <v>259</v>
      </c>
    </row>
    <row r="309" spans="1:10" x14ac:dyDescent="0.25">
      <c r="A309" s="3">
        <v>209</v>
      </c>
      <c r="J309" t="s">
        <v>261</v>
      </c>
    </row>
    <row r="310" spans="1:10" x14ac:dyDescent="0.25">
      <c r="A310" s="3">
        <v>211</v>
      </c>
      <c r="J310" t="s">
        <v>259</v>
      </c>
    </row>
    <row r="311" spans="1:10" x14ac:dyDescent="0.25">
      <c r="A311" s="3">
        <v>11</v>
      </c>
      <c r="J311" t="s">
        <v>260</v>
      </c>
    </row>
    <row r="312" spans="1:10" x14ac:dyDescent="0.25">
      <c r="A312" s="3">
        <v>16</v>
      </c>
      <c r="J312" t="s">
        <v>260</v>
      </c>
    </row>
    <row r="313" spans="1:10" x14ac:dyDescent="0.25">
      <c r="A313" s="3">
        <v>32</v>
      </c>
      <c r="J313" t="s">
        <v>262</v>
      </c>
    </row>
    <row r="314" spans="1:10" x14ac:dyDescent="0.25">
      <c r="A314" s="3">
        <v>37</v>
      </c>
      <c r="J314" t="s">
        <v>260</v>
      </c>
    </row>
    <row r="315" spans="1:10" x14ac:dyDescent="0.25">
      <c r="A315" s="3">
        <v>44</v>
      </c>
      <c r="J315" t="s">
        <v>260</v>
      </c>
    </row>
    <row r="316" spans="1:10" x14ac:dyDescent="0.25">
      <c r="A316" s="3">
        <v>46</v>
      </c>
      <c r="J316" t="s">
        <v>260</v>
      </c>
    </row>
    <row r="317" spans="1:10" x14ac:dyDescent="0.25">
      <c r="A317" s="3">
        <v>48</v>
      </c>
      <c r="J317" t="s">
        <v>261</v>
      </c>
    </row>
    <row r="318" spans="1:10" x14ac:dyDescent="0.25">
      <c r="A318" s="3">
        <v>51</v>
      </c>
      <c r="J318" t="s">
        <v>261</v>
      </c>
    </row>
    <row r="319" spans="1:10" x14ac:dyDescent="0.25">
      <c r="A319" s="3">
        <v>54</v>
      </c>
      <c r="J319" t="s">
        <v>260</v>
      </c>
    </row>
    <row r="320" spans="1:10" x14ac:dyDescent="0.25">
      <c r="A320" s="3">
        <v>65</v>
      </c>
      <c r="J320" t="s">
        <v>261</v>
      </c>
    </row>
    <row r="321" spans="1:10" x14ac:dyDescent="0.25">
      <c r="A321" s="3">
        <v>69</v>
      </c>
      <c r="J321" t="s">
        <v>261</v>
      </c>
    </row>
    <row r="322" spans="1:10" x14ac:dyDescent="0.25">
      <c r="A322" s="3">
        <v>82</v>
      </c>
      <c r="J322" t="s">
        <v>261</v>
      </c>
    </row>
    <row r="323" spans="1:10" x14ac:dyDescent="0.25">
      <c r="A323" s="3">
        <v>92</v>
      </c>
      <c r="J323" t="s">
        <v>260</v>
      </c>
    </row>
    <row r="324" spans="1:10" x14ac:dyDescent="0.25">
      <c r="A324" s="3">
        <v>94</v>
      </c>
      <c r="J324" t="s">
        <v>266</v>
      </c>
    </row>
    <row r="325" spans="1:10" x14ac:dyDescent="0.25">
      <c r="A325" s="3">
        <v>97</v>
      </c>
      <c r="J325" t="s">
        <v>268</v>
      </c>
    </row>
    <row r="326" spans="1:10" x14ac:dyDescent="0.25">
      <c r="A326" s="3">
        <v>118</v>
      </c>
      <c r="J326" t="s">
        <v>260</v>
      </c>
    </row>
    <row r="327" spans="1:10" x14ac:dyDescent="0.25">
      <c r="A327" s="3">
        <v>122</v>
      </c>
      <c r="J327" t="s">
        <v>260</v>
      </c>
    </row>
    <row r="328" spans="1:10" x14ac:dyDescent="0.25">
      <c r="A328" s="3">
        <v>124</v>
      </c>
      <c r="J328" t="s">
        <v>261</v>
      </c>
    </row>
    <row r="329" spans="1:10" x14ac:dyDescent="0.25">
      <c r="A329" s="3">
        <v>133</v>
      </c>
      <c r="J329" t="s">
        <v>261</v>
      </c>
    </row>
    <row r="330" spans="1:10" x14ac:dyDescent="0.25">
      <c r="A330" s="3">
        <v>136</v>
      </c>
      <c r="J330" t="s">
        <v>261</v>
      </c>
    </row>
    <row r="331" spans="1:10" x14ac:dyDescent="0.25">
      <c r="A331" s="3">
        <v>145</v>
      </c>
      <c r="J331" t="s">
        <v>261</v>
      </c>
    </row>
    <row r="332" spans="1:10" x14ac:dyDescent="0.25">
      <c r="A332" s="3">
        <v>147</v>
      </c>
      <c r="J332" t="s">
        <v>261</v>
      </c>
    </row>
    <row r="333" spans="1:10" x14ac:dyDescent="0.25">
      <c r="A333" s="3">
        <v>154</v>
      </c>
      <c r="J333" t="s">
        <v>260</v>
      </c>
    </row>
    <row r="334" spans="1:10" x14ac:dyDescent="0.25">
      <c r="A334" s="3">
        <v>155</v>
      </c>
      <c r="J334" t="s">
        <v>260</v>
      </c>
    </row>
    <row r="335" spans="1:10" x14ac:dyDescent="0.25">
      <c r="A335" s="3">
        <v>162</v>
      </c>
      <c r="J335" t="s">
        <v>260</v>
      </c>
    </row>
    <row r="336" spans="1:10" x14ac:dyDescent="0.25">
      <c r="A336" s="3">
        <v>166</v>
      </c>
      <c r="J336" t="s">
        <v>260</v>
      </c>
    </row>
    <row r="337" spans="1:10" x14ac:dyDescent="0.25">
      <c r="A337" s="3">
        <v>182</v>
      </c>
      <c r="J337" t="s">
        <v>260</v>
      </c>
    </row>
    <row r="338" spans="1:10" x14ac:dyDescent="0.25">
      <c r="A338" s="3">
        <v>187</v>
      </c>
      <c r="J338" t="s">
        <v>260</v>
      </c>
    </row>
    <row r="339" spans="1:10" x14ac:dyDescent="0.25">
      <c r="A339" s="3">
        <v>197</v>
      </c>
      <c r="J339" t="s">
        <v>261</v>
      </c>
    </row>
    <row r="340" spans="1:10" x14ac:dyDescent="0.25">
      <c r="A340" s="3">
        <v>209</v>
      </c>
      <c r="J340" t="s">
        <v>260</v>
      </c>
    </row>
    <row r="341" spans="1:10" x14ac:dyDescent="0.25">
      <c r="A341" s="3">
        <v>48</v>
      </c>
      <c r="J341" t="s">
        <v>260</v>
      </c>
    </row>
    <row r="342" spans="1:10" x14ac:dyDescent="0.25">
      <c r="A342" s="3">
        <v>51</v>
      </c>
      <c r="J342" t="s">
        <v>260</v>
      </c>
    </row>
    <row r="343" spans="1:10" x14ac:dyDescent="0.25">
      <c r="A343" s="3">
        <v>65</v>
      </c>
      <c r="J343" t="s">
        <v>260</v>
      </c>
    </row>
    <row r="344" spans="1:10" x14ac:dyDescent="0.25">
      <c r="A344" s="3">
        <v>69</v>
      </c>
      <c r="J344" t="s">
        <v>260</v>
      </c>
    </row>
    <row r="345" spans="1:10" x14ac:dyDescent="0.25">
      <c r="A345" s="3">
        <v>82</v>
      </c>
      <c r="J345" t="s">
        <v>260</v>
      </c>
    </row>
    <row r="346" spans="1:10" x14ac:dyDescent="0.25">
      <c r="A346" s="3">
        <v>94</v>
      </c>
      <c r="J346" t="s">
        <v>267</v>
      </c>
    </row>
    <row r="347" spans="1:10" x14ac:dyDescent="0.25">
      <c r="A347" s="3">
        <v>97</v>
      </c>
      <c r="J347" t="s">
        <v>269</v>
      </c>
    </row>
    <row r="348" spans="1:10" x14ac:dyDescent="0.25">
      <c r="A348" s="3">
        <v>124</v>
      </c>
      <c r="J348" t="s">
        <v>260</v>
      </c>
    </row>
    <row r="349" spans="1:10" x14ac:dyDescent="0.25">
      <c r="A349" s="3">
        <v>133</v>
      </c>
      <c r="J349" t="s">
        <v>260</v>
      </c>
    </row>
    <row r="350" spans="1:10" x14ac:dyDescent="0.25">
      <c r="A350" s="3">
        <v>136</v>
      </c>
      <c r="J350" t="s">
        <v>260</v>
      </c>
    </row>
    <row r="351" spans="1:10" x14ac:dyDescent="0.25">
      <c r="A351" s="3">
        <v>145</v>
      </c>
      <c r="J351" t="s">
        <v>260</v>
      </c>
    </row>
    <row r="352" spans="1:10" x14ac:dyDescent="0.25">
      <c r="A352" s="3">
        <v>147</v>
      </c>
      <c r="J352" t="s">
        <v>260</v>
      </c>
    </row>
    <row r="353" spans="1:10" x14ac:dyDescent="0.25">
      <c r="A353" s="3">
        <v>197</v>
      </c>
      <c r="J353" t="s">
        <v>260</v>
      </c>
    </row>
  </sheetData>
  <autoFilter ref="A2:Q340" xr:uid="{E86C669C-F05D-4229-8506-799607B15B45}"/>
  <sortState xmlns:xlrd2="http://schemas.microsoft.com/office/spreadsheetml/2017/richdata2" ref="A3:B11">
    <sortCondition descending="1" ref="B3:B11"/>
  </sortState>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OT 1-3</vt:lpstr>
      <vt:lpstr>OT 4</vt:lpstr>
      <vt:lpstr>OT 5</vt:lpstr>
      <vt:lpstr>OT 6</vt:lpstr>
      <vt:lpstr>OT 7</vt:lpstr>
      <vt:lpstr>OT 7 add. </vt:lpstr>
      <vt:lpstr>OT 8</vt:lpstr>
      <vt:lpstr>OT 9 graf</vt:lpstr>
      <vt:lpstr>OT 9 </vt:lpstr>
      <vt:lpstr>OT 10</vt:lpstr>
      <vt:lpstr>OT 11</vt:lpstr>
      <vt:lpstr>OT 12</vt:lpstr>
      <vt:lpstr>OT 13</vt:lpstr>
      <vt:lpstr>OT 14</vt:lpstr>
      <vt:lpstr>OT 15</vt:lpstr>
      <vt:lpstr>OT 16</vt:lpstr>
      <vt:lpstr>OT 17</vt:lpstr>
      <vt:lpstr>OT 18</vt:lpstr>
      <vt:lpstr>Sheet2</vt:lpstr>
      <vt:lpstr>OT 19</vt:lpstr>
      <vt:lpstr>RAW data</vt:lpstr>
      <vt:lpstr>PIVOTS</vt:lpstr>
      <vt:lpstr>DPH na menstruační pomůcky</vt:lpstr>
      <vt:lpstr>Životní náklady </vt:lpstr>
    </vt:vector>
  </TitlesOfParts>
  <Company>Deloitte 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Abrahamova, Lucie</dc:creator>
  <cp:lastModifiedBy>Abrahamova, Lucie</cp:lastModifiedBy>
  <dcterms:created xsi:type="dcterms:W3CDTF">2024-03-09T17:27:12Z</dcterms:created>
  <dcterms:modified xsi:type="dcterms:W3CDTF">2024-03-31T19:51:34Z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2024-03-09T17:27:13Z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4cb1e604-bc12-4b9d-b9fc-fd43fd5d718b</vt:lpwstr>
  </property>
  <property fmtid="{D5CDD505-2E9C-101B-9397-08002B2CF9AE}" pid="8" name="MSIP_Label_ea60d57e-af5b-4752-ac57-3e4f28ca11dc_ContentBits">
    <vt:lpwstr>0</vt:lpwstr>
  </property>
</Properties>
</file>